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tables/table5.xml" ContentType="application/vnd.openxmlformats-officedocument.spreadsheetml.tab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6.xml" ContentType="application/vnd.openxmlformats-officedocument.spreadsheetml.table+xml"/>
  <Override PartName="/xl/drawings/drawing10.xml" ContentType="application/vnd.openxmlformats-officedocument.drawing+xml"/>
  <Override PartName="/xl/tables/table7.xml" ContentType="application/vnd.openxmlformats-officedocument.spreadsheetml.tab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B9BBCA9F-D6B0-40B7-8B86-4CC591C5795F}" xr6:coauthVersionLast="47" xr6:coauthVersionMax="47" xr10:uidLastSave="{00000000-0000-0000-0000-000000000000}"/>
  <bookViews>
    <workbookView xWindow="-120" yWindow="-120" windowWidth="20730" windowHeight="11160" xr2:uid="{9D58E33C-53BF-427B-91A0-3EB5A3D41100}"/>
  </bookViews>
  <sheets>
    <sheet name="FINAL DASHBOARD" sheetId="15" r:id="rId1"/>
    <sheet name="Sheet8" sheetId="9" r:id="rId2"/>
    <sheet name="Sheet9" sheetId="10" r:id="rId3"/>
    <sheet name="Sheet10" sheetId="11" r:id="rId4"/>
    <sheet name="Sheet12" sheetId="18" r:id="rId5"/>
    <sheet name="Sheet13" sheetId="19" r:id="rId6"/>
    <sheet name="Sheet5" sheetId="22" r:id="rId7"/>
    <sheet name="Sheet7" sheetId="23" r:id="rId8"/>
    <sheet name="Sheet11" sheetId="24" r:id="rId9"/>
    <sheet name="Sheet1" sheetId="1" r:id="rId10"/>
    <sheet name="Sheet3" sheetId="12" r:id="rId11"/>
    <sheet name="calculations" sheetId="3" r:id="rId12"/>
    <sheet name="Sheet6" sheetId="14" r:id="rId13"/>
  </sheets>
  <definedNames>
    <definedName name="Slicer_Company_ID">#N/A</definedName>
    <definedName name="Slicer_Year">#N/A</definedName>
  </definedNames>
  <calcPr calcId="191029"/>
  <pivotCaches>
    <pivotCache cacheId="2" r:id="rId14"/>
    <pivotCache cacheId="4" r:id="rId15"/>
    <pivotCache cacheId="9"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L3" i="1" l="1"/>
  <c r="AL4" i="1"/>
  <c r="AL5" i="1"/>
  <c r="AL2" i="1"/>
  <c r="AI2" i="1"/>
  <c r="G21" i="15"/>
  <c r="F21" i="15"/>
  <c r="G20" i="15"/>
  <c r="F20" i="15"/>
  <c r="G19" i="15"/>
  <c r="F19" i="15"/>
  <c r="F16" i="15"/>
  <c r="E16" i="15"/>
  <c r="G16" i="15" s="1"/>
  <c r="G15" i="15"/>
  <c r="F15" i="15"/>
  <c r="E15" i="15"/>
  <c r="F14" i="15"/>
  <c r="E14" i="15"/>
  <c r="F13" i="15"/>
  <c r="E13" i="15"/>
  <c r="G13" i="15" s="1"/>
  <c r="G12" i="15"/>
  <c r="U17" i="15"/>
  <c r="T17" i="15"/>
  <c r="S17" i="15"/>
  <c r="T16" i="15"/>
  <c r="U16" i="15" s="1"/>
  <c r="S16" i="15"/>
  <c r="T15" i="15"/>
  <c r="S15" i="15"/>
  <c r="U15" i="15" s="1"/>
  <c r="T14" i="15"/>
  <c r="S14" i="15"/>
  <c r="U13" i="15"/>
  <c r="B4" i="15"/>
  <c r="B3" i="15"/>
  <c r="B2" i="15"/>
  <c r="G5" i="14"/>
  <c r="G6" i="14"/>
  <c r="G4" i="14"/>
  <c r="F6" i="14"/>
  <c r="F5" i="14"/>
  <c r="F4" i="14"/>
  <c r="I8" i="14"/>
  <c r="D12" i="14"/>
  <c r="E7" i="12"/>
  <c r="E4" i="12"/>
  <c r="D6" i="12"/>
  <c r="D7" i="12"/>
  <c r="D8" i="12"/>
  <c r="D5" i="12"/>
  <c r="C6" i="12"/>
  <c r="E6" i="12" s="1"/>
  <c r="C7" i="12"/>
  <c r="C8" i="12"/>
  <c r="E8" i="12" s="1"/>
  <c r="C5" i="12"/>
  <c r="E5" i="12" s="1"/>
  <c r="D2002" i="1"/>
  <c r="G4" i="12"/>
  <c r="D2005" i="1"/>
  <c r="D2006" i="1"/>
  <c r="D2007" i="1"/>
  <c r="D2008" i="1"/>
  <c r="AI7" i="1" s="1"/>
  <c r="D2009" i="1"/>
  <c r="D2010" i="1"/>
  <c r="D2004" i="1"/>
  <c r="E2004" i="1"/>
  <c r="AK3" i="1"/>
  <c r="AK4" i="1"/>
  <c r="AK5" i="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K55" i="1"/>
  <c r="AK56" i="1"/>
  <c r="AK57" i="1"/>
  <c r="AK58" i="1"/>
  <c r="AK59" i="1"/>
  <c r="AK60" i="1"/>
  <c r="AK61" i="1"/>
  <c r="AK62" i="1"/>
  <c r="AK63" i="1"/>
  <c r="AK64" i="1"/>
  <c r="AK65" i="1"/>
  <c r="AK66" i="1"/>
  <c r="AK67" i="1"/>
  <c r="AK68" i="1"/>
  <c r="AK69" i="1"/>
  <c r="AK70" i="1"/>
  <c r="AK71" i="1"/>
  <c r="AK72" i="1"/>
  <c r="AK73" i="1"/>
  <c r="AK74" i="1"/>
  <c r="AK75" i="1"/>
  <c r="AK76" i="1"/>
  <c r="AK77" i="1"/>
  <c r="AK78" i="1"/>
  <c r="AK79" i="1"/>
  <c r="AK80" i="1"/>
  <c r="AK81" i="1"/>
  <c r="AK82" i="1"/>
  <c r="AK83" i="1"/>
  <c r="AK84" i="1"/>
  <c r="AK85" i="1"/>
  <c r="AK86" i="1"/>
  <c r="AK87" i="1"/>
  <c r="AK88" i="1"/>
  <c r="AK89" i="1"/>
  <c r="AK90" i="1"/>
  <c r="AK91" i="1"/>
  <c r="AK92" i="1"/>
  <c r="AK93" i="1"/>
  <c r="AK94" i="1"/>
  <c r="AK95" i="1"/>
  <c r="AK96" i="1"/>
  <c r="AK97" i="1"/>
  <c r="AK98" i="1"/>
  <c r="AK99" i="1"/>
  <c r="AK100" i="1"/>
  <c r="AK101" i="1"/>
  <c r="AK102" i="1"/>
  <c r="AK103" i="1"/>
  <c r="AK104" i="1"/>
  <c r="AK105" i="1"/>
  <c r="AK106" i="1"/>
  <c r="AK107" i="1"/>
  <c r="AK108" i="1"/>
  <c r="AK109" i="1"/>
  <c r="AK110" i="1"/>
  <c r="AK111" i="1"/>
  <c r="AK112" i="1"/>
  <c r="AK113" i="1"/>
  <c r="AK114" i="1"/>
  <c r="AK115" i="1"/>
  <c r="AK116" i="1"/>
  <c r="AK117" i="1"/>
  <c r="AK118" i="1"/>
  <c r="AK119" i="1"/>
  <c r="AK120" i="1"/>
  <c r="AK121" i="1"/>
  <c r="AK122" i="1"/>
  <c r="AK123" i="1"/>
  <c r="AK124" i="1"/>
  <c r="AK125" i="1"/>
  <c r="AK126" i="1"/>
  <c r="AK127" i="1"/>
  <c r="AK128" i="1"/>
  <c r="AK129" i="1"/>
  <c r="AK130" i="1"/>
  <c r="AK131" i="1"/>
  <c r="AK132" i="1"/>
  <c r="AK133" i="1"/>
  <c r="AK134" i="1"/>
  <c r="AK135" i="1"/>
  <c r="AK136" i="1"/>
  <c r="AK137" i="1"/>
  <c r="AK138" i="1"/>
  <c r="AK139" i="1"/>
  <c r="AK140" i="1"/>
  <c r="AK141" i="1"/>
  <c r="AK142" i="1"/>
  <c r="AK143" i="1"/>
  <c r="AK144" i="1"/>
  <c r="AK145" i="1"/>
  <c r="AK146" i="1"/>
  <c r="AK147" i="1"/>
  <c r="AK148" i="1"/>
  <c r="AK149" i="1"/>
  <c r="AK150" i="1"/>
  <c r="AK151" i="1"/>
  <c r="AK152" i="1"/>
  <c r="AK153" i="1"/>
  <c r="AK154" i="1"/>
  <c r="AK155" i="1"/>
  <c r="AK156" i="1"/>
  <c r="AK157" i="1"/>
  <c r="AK158" i="1"/>
  <c r="AK159" i="1"/>
  <c r="AK160" i="1"/>
  <c r="AK161" i="1"/>
  <c r="AK162" i="1"/>
  <c r="AK163" i="1"/>
  <c r="AK164" i="1"/>
  <c r="AK165" i="1"/>
  <c r="AK166" i="1"/>
  <c r="AK167" i="1"/>
  <c r="AK168" i="1"/>
  <c r="AK169" i="1"/>
  <c r="AK170" i="1"/>
  <c r="AK171" i="1"/>
  <c r="AK172" i="1"/>
  <c r="AK173" i="1"/>
  <c r="AK174" i="1"/>
  <c r="AK175" i="1"/>
  <c r="AK176" i="1"/>
  <c r="AK177" i="1"/>
  <c r="AK178" i="1"/>
  <c r="AK179" i="1"/>
  <c r="AK180" i="1"/>
  <c r="AK181" i="1"/>
  <c r="AK182" i="1"/>
  <c r="AK183" i="1"/>
  <c r="AK184" i="1"/>
  <c r="AK185" i="1"/>
  <c r="AK186" i="1"/>
  <c r="AK187" i="1"/>
  <c r="AK188" i="1"/>
  <c r="AK189" i="1"/>
  <c r="AK190" i="1"/>
  <c r="AK191" i="1"/>
  <c r="AK192" i="1"/>
  <c r="AK193" i="1"/>
  <c r="AK194" i="1"/>
  <c r="AK195" i="1"/>
  <c r="AK196" i="1"/>
  <c r="AK197" i="1"/>
  <c r="AK198" i="1"/>
  <c r="AK199" i="1"/>
  <c r="AK200" i="1"/>
  <c r="AK201" i="1"/>
  <c r="AK202" i="1"/>
  <c r="AK203" i="1"/>
  <c r="AK204" i="1"/>
  <c r="AK205" i="1"/>
  <c r="AK206" i="1"/>
  <c r="AK207" i="1"/>
  <c r="AK208" i="1"/>
  <c r="AK209" i="1"/>
  <c r="AK210" i="1"/>
  <c r="AK211" i="1"/>
  <c r="AK212" i="1"/>
  <c r="AK213" i="1"/>
  <c r="AK214" i="1"/>
  <c r="AK215" i="1"/>
  <c r="AK216" i="1"/>
  <c r="AK217" i="1"/>
  <c r="AK218" i="1"/>
  <c r="AK219" i="1"/>
  <c r="AK220" i="1"/>
  <c r="AK221" i="1"/>
  <c r="AK222" i="1"/>
  <c r="AK223" i="1"/>
  <c r="AK224" i="1"/>
  <c r="AK225" i="1"/>
  <c r="AK226" i="1"/>
  <c r="AK227" i="1"/>
  <c r="AK228" i="1"/>
  <c r="AK229" i="1"/>
  <c r="AK230" i="1"/>
  <c r="AK231" i="1"/>
  <c r="AK232" i="1"/>
  <c r="AK233" i="1"/>
  <c r="AK234" i="1"/>
  <c r="AK235" i="1"/>
  <c r="AK236" i="1"/>
  <c r="AK237" i="1"/>
  <c r="AK238" i="1"/>
  <c r="AK239" i="1"/>
  <c r="AK240" i="1"/>
  <c r="AK241" i="1"/>
  <c r="AK242" i="1"/>
  <c r="AK243" i="1"/>
  <c r="AK244" i="1"/>
  <c r="AK245" i="1"/>
  <c r="AK246" i="1"/>
  <c r="AK247" i="1"/>
  <c r="AK248" i="1"/>
  <c r="AK249" i="1"/>
  <c r="AK250" i="1"/>
  <c r="AK251" i="1"/>
  <c r="AK252" i="1"/>
  <c r="AK253" i="1"/>
  <c r="AK254" i="1"/>
  <c r="AK255" i="1"/>
  <c r="AK256" i="1"/>
  <c r="AK257" i="1"/>
  <c r="AK258" i="1"/>
  <c r="AK259" i="1"/>
  <c r="AK260" i="1"/>
  <c r="AK261" i="1"/>
  <c r="AK262" i="1"/>
  <c r="AK263" i="1"/>
  <c r="AK264" i="1"/>
  <c r="AK265" i="1"/>
  <c r="AK266" i="1"/>
  <c r="AK267" i="1"/>
  <c r="AK268" i="1"/>
  <c r="AK269" i="1"/>
  <c r="AK270" i="1"/>
  <c r="AK271" i="1"/>
  <c r="AK272" i="1"/>
  <c r="AK273" i="1"/>
  <c r="AK274" i="1"/>
  <c r="AK275" i="1"/>
  <c r="AK276" i="1"/>
  <c r="AK277" i="1"/>
  <c r="AK278" i="1"/>
  <c r="AK279" i="1"/>
  <c r="AK280" i="1"/>
  <c r="AK281" i="1"/>
  <c r="AK282" i="1"/>
  <c r="AK283" i="1"/>
  <c r="AK284" i="1"/>
  <c r="AK285" i="1"/>
  <c r="AK286" i="1"/>
  <c r="AK287" i="1"/>
  <c r="AK288" i="1"/>
  <c r="AK289" i="1"/>
  <c r="AK290" i="1"/>
  <c r="AK291" i="1"/>
  <c r="AK292" i="1"/>
  <c r="AK293" i="1"/>
  <c r="AK294" i="1"/>
  <c r="AK295" i="1"/>
  <c r="AK296" i="1"/>
  <c r="AK297" i="1"/>
  <c r="AK298" i="1"/>
  <c r="AK299" i="1"/>
  <c r="AK300" i="1"/>
  <c r="AK301" i="1"/>
  <c r="AK302" i="1"/>
  <c r="AK303" i="1"/>
  <c r="AK304" i="1"/>
  <c r="AK305" i="1"/>
  <c r="AK306" i="1"/>
  <c r="AK307" i="1"/>
  <c r="AK308" i="1"/>
  <c r="AK309" i="1"/>
  <c r="AK310" i="1"/>
  <c r="AK311" i="1"/>
  <c r="AK312" i="1"/>
  <c r="AK313" i="1"/>
  <c r="AK314" i="1"/>
  <c r="AK315" i="1"/>
  <c r="AK316" i="1"/>
  <c r="AK317" i="1"/>
  <c r="AK318" i="1"/>
  <c r="AK319" i="1"/>
  <c r="AK320" i="1"/>
  <c r="AK321" i="1"/>
  <c r="AK322" i="1"/>
  <c r="AK323" i="1"/>
  <c r="AK324" i="1"/>
  <c r="AK325" i="1"/>
  <c r="AK326" i="1"/>
  <c r="AK327" i="1"/>
  <c r="AK328" i="1"/>
  <c r="AK329" i="1"/>
  <c r="AK330" i="1"/>
  <c r="AK331" i="1"/>
  <c r="AK332" i="1"/>
  <c r="AK333" i="1"/>
  <c r="AK334" i="1"/>
  <c r="AK335" i="1"/>
  <c r="AK336" i="1"/>
  <c r="AK337" i="1"/>
  <c r="AK338" i="1"/>
  <c r="AK339" i="1"/>
  <c r="AK340" i="1"/>
  <c r="AK341" i="1"/>
  <c r="AK342" i="1"/>
  <c r="AK343" i="1"/>
  <c r="AK344" i="1"/>
  <c r="AK345" i="1"/>
  <c r="AK346" i="1"/>
  <c r="AK347" i="1"/>
  <c r="AK348" i="1"/>
  <c r="AK349" i="1"/>
  <c r="AK350" i="1"/>
  <c r="AK351" i="1"/>
  <c r="AK352" i="1"/>
  <c r="AK353" i="1"/>
  <c r="AK354" i="1"/>
  <c r="AK355" i="1"/>
  <c r="AK356" i="1"/>
  <c r="AK357" i="1"/>
  <c r="AK358" i="1"/>
  <c r="AK359" i="1"/>
  <c r="AK360" i="1"/>
  <c r="AK361" i="1"/>
  <c r="AK362" i="1"/>
  <c r="AK363" i="1"/>
  <c r="AK364" i="1"/>
  <c r="AK365" i="1"/>
  <c r="AK366" i="1"/>
  <c r="AK367" i="1"/>
  <c r="AK368" i="1"/>
  <c r="AK369" i="1"/>
  <c r="AK370" i="1"/>
  <c r="AK371" i="1"/>
  <c r="AK372" i="1"/>
  <c r="AK373" i="1"/>
  <c r="AK374" i="1"/>
  <c r="AK375" i="1"/>
  <c r="AK376" i="1"/>
  <c r="AK377" i="1"/>
  <c r="AK378" i="1"/>
  <c r="AK379" i="1"/>
  <c r="AK380" i="1"/>
  <c r="AK381" i="1"/>
  <c r="AK382" i="1"/>
  <c r="AK383" i="1"/>
  <c r="AK384" i="1"/>
  <c r="AK385" i="1"/>
  <c r="AK386" i="1"/>
  <c r="AK387" i="1"/>
  <c r="AK388" i="1"/>
  <c r="AK389" i="1"/>
  <c r="AK390" i="1"/>
  <c r="AK391" i="1"/>
  <c r="AK392" i="1"/>
  <c r="AK393" i="1"/>
  <c r="AK394" i="1"/>
  <c r="AK395" i="1"/>
  <c r="AK396" i="1"/>
  <c r="AK397" i="1"/>
  <c r="AK398" i="1"/>
  <c r="AK399" i="1"/>
  <c r="AK400" i="1"/>
  <c r="AK401" i="1"/>
  <c r="AK402" i="1"/>
  <c r="AK403" i="1"/>
  <c r="AK404" i="1"/>
  <c r="AK405" i="1"/>
  <c r="AK406" i="1"/>
  <c r="AK407" i="1"/>
  <c r="AK408" i="1"/>
  <c r="AK409" i="1"/>
  <c r="AK410" i="1"/>
  <c r="AK411" i="1"/>
  <c r="AK412" i="1"/>
  <c r="AK413" i="1"/>
  <c r="AK414" i="1"/>
  <c r="AK415" i="1"/>
  <c r="AK416" i="1"/>
  <c r="AK417" i="1"/>
  <c r="AK418" i="1"/>
  <c r="AK419" i="1"/>
  <c r="AK420" i="1"/>
  <c r="AK421" i="1"/>
  <c r="AK422" i="1"/>
  <c r="AK423" i="1"/>
  <c r="AK424" i="1"/>
  <c r="AK425" i="1"/>
  <c r="AK426" i="1"/>
  <c r="AK427" i="1"/>
  <c r="AK428" i="1"/>
  <c r="AK429" i="1"/>
  <c r="AK430" i="1"/>
  <c r="AK431" i="1"/>
  <c r="AK432" i="1"/>
  <c r="AK433" i="1"/>
  <c r="AK434" i="1"/>
  <c r="AK435" i="1"/>
  <c r="AK436" i="1"/>
  <c r="AK437" i="1"/>
  <c r="AK438" i="1"/>
  <c r="AK439" i="1"/>
  <c r="AK440" i="1"/>
  <c r="AK441" i="1"/>
  <c r="AK442" i="1"/>
  <c r="AK443" i="1"/>
  <c r="AK444" i="1"/>
  <c r="AK445" i="1"/>
  <c r="AK446" i="1"/>
  <c r="AK447" i="1"/>
  <c r="AK448" i="1"/>
  <c r="AK449" i="1"/>
  <c r="AK450" i="1"/>
  <c r="AK451" i="1"/>
  <c r="AK452" i="1"/>
  <c r="AK453" i="1"/>
  <c r="AK454" i="1"/>
  <c r="AK455" i="1"/>
  <c r="AK456" i="1"/>
  <c r="AK457" i="1"/>
  <c r="AK458" i="1"/>
  <c r="AK459" i="1"/>
  <c r="AK460" i="1"/>
  <c r="AK461" i="1"/>
  <c r="AK462" i="1"/>
  <c r="AK463" i="1"/>
  <c r="AK464" i="1"/>
  <c r="AK465" i="1"/>
  <c r="AK466" i="1"/>
  <c r="AK467" i="1"/>
  <c r="AK468" i="1"/>
  <c r="AK469" i="1"/>
  <c r="AK470" i="1"/>
  <c r="AK471" i="1"/>
  <c r="AK472" i="1"/>
  <c r="AK473" i="1"/>
  <c r="AK474" i="1"/>
  <c r="AK475" i="1"/>
  <c r="AK476" i="1"/>
  <c r="AK477" i="1"/>
  <c r="AK478" i="1"/>
  <c r="AK479" i="1"/>
  <c r="AK480" i="1"/>
  <c r="AK481" i="1"/>
  <c r="AK482" i="1"/>
  <c r="AK483" i="1"/>
  <c r="AK484" i="1"/>
  <c r="AK485" i="1"/>
  <c r="AK486" i="1"/>
  <c r="AK487" i="1"/>
  <c r="AK488" i="1"/>
  <c r="AK489" i="1"/>
  <c r="AK490" i="1"/>
  <c r="AK491" i="1"/>
  <c r="AK492" i="1"/>
  <c r="AK493" i="1"/>
  <c r="AK494" i="1"/>
  <c r="AK495" i="1"/>
  <c r="AK496" i="1"/>
  <c r="AK497" i="1"/>
  <c r="AK498" i="1"/>
  <c r="AK499" i="1"/>
  <c r="AK500" i="1"/>
  <c r="AK501" i="1"/>
  <c r="AK502" i="1"/>
  <c r="AK503" i="1"/>
  <c r="AK504" i="1"/>
  <c r="AK505" i="1"/>
  <c r="AK506" i="1"/>
  <c r="AK507" i="1"/>
  <c r="AK508" i="1"/>
  <c r="AK509" i="1"/>
  <c r="AK510" i="1"/>
  <c r="AK511" i="1"/>
  <c r="AK512" i="1"/>
  <c r="AK513" i="1"/>
  <c r="AK514" i="1"/>
  <c r="AK515" i="1"/>
  <c r="AK516" i="1"/>
  <c r="AK517" i="1"/>
  <c r="AK518" i="1"/>
  <c r="AK519" i="1"/>
  <c r="AK520" i="1"/>
  <c r="AK521" i="1"/>
  <c r="AK522" i="1"/>
  <c r="AK523" i="1"/>
  <c r="AK524" i="1"/>
  <c r="AK525" i="1"/>
  <c r="AK526" i="1"/>
  <c r="AK527" i="1"/>
  <c r="AK528" i="1"/>
  <c r="AK529" i="1"/>
  <c r="AK530" i="1"/>
  <c r="AK531" i="1"/>
  <c r="AK532" i="1"/>
  <c r="AK533" i="1"/>
  <c r="AK534" i="1"/>
  <c r="AK535" i="1"/>
  <c r="AK536" i="1"/>
  <c r="AK537" i="1"/>
  <c r="AK538" i="1"/>
  <c r="AK539" i="1"/>
  <c r="AK540" i="1"/>
  <c r="AK541" i="1"/>
  <c r="AK542" i="1"/>
  <c r="AK543" i="1"/>
  <c r="AK544" i="1"/>
  <c r="AK545" i="1"/>
  <c r="AK546" i="1"/>
  <c r="AK547" i="1"/>
  <c r="AK548" i="1"/>
  <c r="AK549" i="1"/>
  <c r="AK550" i="1"/>
  <c r="AK551" i="1"/>
  <c r="AK552" i="1"/>
  <c r="AK553" i="1"/>
  <c r="AK554" i="1"/>
  <c r="AK555" i="1"/>
  <c r="AK556" i="1"/>
  <c r="AK557" i="1"/>
  <c r="AK558" i="1"/>
  <c r="AK559" i="1"/>
  <c r="AK560" i="1"/>
  <c r="AK561" i="1"/>
  <c r="AK562" i="1"/>
  <c r="AK563" i="1"/>
  <c r="AK564" i="1"/>
  <c r="AK565" i="1"/>
  <c r="AK566" i="1"/>
  <c r="AK567" i="1"/>
  <c r="AK568" i="1"/>
  <c r="AK569" i="1"/>
  <c r="AK570" i="1"/>
  <c r="AK571" i="1"/>
  <c r="AK572" i="1"/>
  <c r="AK573" i="1"/>
  <c r="AK574" i="1"/>
  <c r="AK575" i="1"/>
  <c r="AK576" i="1"/>
  <c r="AK577" i="1"/>
  <c r="AK578" i="1"/>
  <c r="AK579" i="1"/>
  <c r="AK580" i="1"/>
  <c r="AK581" i="1"/>
  <c r="AK582" i="1"/>
  <c r="AK583" i="1"/>
  <c r="AK584" i="1"/>
  <c r="AK585" i="1"/>
  <c r="AK586" i="1"/>
  <c r="AK587" i="1"/>
  <c r="AK588" i="1"/>
  <c r="AK589" i="1"/>
  <c r="AK590" i="1"/>
  <c r="AK591" i="1"/>
  <c r="AK592" i="1"/>
  <c r="AK593" i="1"/>
  <c r="AK594" i="1"/>
  <c r="AK595" i="1"/>
  <c r="AK596" i="1"/>
  <c r="AK597" i="1"/>
  <c r="AK598" i="1"/>
  <c r="AK599" i="1"/>
  <c r="AK600" i="1"/>
  <c r="AK601" i="1"/>
  <c r="AK602" i="1"/>
  <c r="AK603" i="1"/>
  <c r="AK604" i="1"/>
  <c r="AK605" i="1"/>
  <c r="AK606" i="1"/>
  <c r="AK607" i="1"/>
  <c r="AK608" i="1"/>
  <c r="AK609" i="1"/>
  <c r="AK610" i="1"/>
  <c r="AK611" i="1"/>
  <c r="AK612" i="1"/>
  <c r="AK613" i="1"/>
  <c r="AK614" i="1"/>
  <c r="AK615" i="1"/>
  <c r="AK616" i="1"/>
  <c r="AK617" i="1"/>
  <c r="AK618" i="1"/>
  <c r="AK619" i="1"/>
  <c r="AK620" i="1"/>
  <c r="AK621" i="1"/>
  <c r="AK622" i="1"/>
  <c r="AK623" i="1"/>
  <c r="AK624" i="1"/>
  <c r="AK625" i="1"/>
  <c r="AK626" i="1"/>
  <c r="AK627" i="1"/>
  <c r="AK628" i="1"/>
  <c r="AK629" i="1"/>
  <c r="AK630" i="1"/>
  <c r="AK631" i="1"/>
  <c r="AK632" i="1"/>
  <c r="AK633" i="1"/>
  <c r="AK634" i="1"/>
  <c r="AK635" i="1"/>
  <c r="AK636" i="1"/>
  <c r="AK637" i="1"/>
  <c r="AK638" i="1"/>
  <c r="AK639" i="1"/>
  <c r="AK640" i="1"/>
  <c r="AK641" i="1"/>
  <c r="AK642" i="1"/>
  <c r="AK643" i="1"/>
  <c r="AK644" i="1"/>
  <c r="AK645" i="1"/>
  <c r="AK646" i="1"/>
  <c r="AK647" i="1"/>
  <c r="AK648" i="1"/>
  <c r="AK649" i="1"/>
  <c r="AK650" i="1"/>
  <c r="AK651" i="1"/>
  <c r="AK652" i="1"/>
  <c r="AK653" i="1"/>
  <c r="AK654" i="1"/>
  <c r="AK655" i="1"/>
  <c r="AK656" i="1"/>
  <c r="AK657" i="1"/>
  <c r="AK658" i="1"/>
  <c r="AK659" i="1"/>
  <c r="AK660" i="1"/>
  <c r="AK661" i="1"/>
  <c r="AK662" i="1"/>
  <c r="AK663" i="1"/>
  <c r="AK664" i="1"/>
  <c r="AK665" i="1"/>
  <c r="AK666" i="1"/>
  <c r="AK667" i="1"/>
  <c r="AK668" i="1"/>
  <c r="AK669" i="1"/>
  <c r="AK670" i="1"/>
  <c r="AK671" i="1"/>
  <c r="AK672" i="1"/>
  <c r="AK673" i="1"/>
  <c r="AK674" i="1"/>
  <c r="AK675" i="1"/>
  <c r="AK676" i="1"/>
  <c r="AK677" i="1"/>
  <c r="AK678" i="1"/>
  <c r="AK679" i="1"/>
  <c r="AK680" i="1"/>
  <c r="AK681" i="1"/>
  <c r="AK682" i="1"/>
  <c r="AK683" i="1"/>
  <c r="AK684" i="1"/>
  <c r="AK685" i="1"/>
  <c r="AK686" i="1"/>
  <c r="AK687" i="1"/>
  <c r="AK688" i="1"/>
  <c r="AK689" i="1"/>
  <c r="AK690" i="1"/>
  <c r="AK691" i="1"/>
  <c r="AK692" i="1"/>
  <c r="AK693" i="1"/>
  <c r="AK694" i="1"/>
  <c r="AK695" i="1"/>
  <c r="AK696" i="1"/>
  <c r="AK697" i="1"/>
  <c r="AK698" i="1"/>
  <c r="AK699" i="1"/>
  <c r="AK700" i="1"/>
  <c r="AK701" i="1"/>
  <c r="AK702" i="1"/>
  <c r="AK703" i="1"/>
  <c r="AK704" i="1"/>
  <c r="AK705" i="1"/>
  <c r="AK706" i="1"/>
  <c r="AK707" i="1"/>
  <c r="AK708" i="1"/>
  <c r="AK709" i="1"/>
  <c r="AK710" i="1"/>
  <c r="AK711" i="1"/>
  <c r="AK712" i="1"/>
  <c r="AK713" i="1"/>
  <c r="AK714" i="1"/>
  <c r="AK715" i="1"/>
  <c r="AK716" i="1"/>
  <c r="AK717" i="1"/>
  <c r="AK718" i="1"/>
  <c r="AK719" i="1"/>
  <c r="AK720" i="1"/>
  <c r="AK721" i="1"/>
  <c r="AK722" i="1"/>
  <c r="AK723" i="1"/>
  <c r="AK724" i="1"/>
  <c r="AK725" i="1"/>
  <c r="AK726" i="1"/>
  <c r="AK727" i="1"/>
  <c r="AK728" i="1"/>
  <c r="AK729" i="1"/>
  <c r="AK730" i="1"/>
  <c r="AK731" i="1"/>
  <c r="AK732" i="1"/>
  <c r="AK733" i="1"/>
  <c r="AK734" i="1"/>
  <c r="AK735" i="1"/>
  <c r="AK736" i="1"/>
  <c r="AK737" i="1"/>
  <c r="AK738" i="1"/>
  <c r="AK739" i="1"/>
  <c r="AK740" i="1"/>
  <c r="AK741" i="1"/>
  <c r="AK742" i="1"/>
  <c r="AK743" i="1"/>
  <c r="AK744" i="1"/>
  <c r="AK745" i="1"/>
  <c r="AK746" i="1"/>
  <c r="AK747" i="1"/>
  <c r="AK748" i="1"/>
  <c r="AK749" i="1"/>
  <c r="AK750" i="1"/>
  <c r="AK751" i="1"/>
  <c r="AK752" i="1"/>
  <c r="AK753" i="1"/>
  <c r="AK754" i="1"/>
  <c r="AK755" i="1"/>
  <c r="AK756" i="1"/>
  <c r="AK757" i="1"/>
  <c r="AK758" i="1"/>
  <c r="AK759" i="1"/>
  <c r="AK760" i="1"/>
  <c r="AK761" i="1"/>
  <c r="AK762" i="1"/>
  <c r="AK763" i="1"/>
  <c r="AK764" i="1"/>
  <c r="AK765" i="1"/>
  <c r="AK766" i="1"/>
  <c r="AK767" i="1"/>
  <c r="AK768" i="1"/>
  <c r="AK769" i="1"/>
  <c r="AK770" i="1"/>
  <c r="AK771" i="1"/>
  <c r="AK772" i="1"/>
  <c r="AK773" i="1"/>
  <c r="AK774" i="1"/>
  <c r="AK775" i="1"/>
  <c r="AK776" i="1"/>
  <c r="AK777" i="1"/>
  <c r="AK778" i="1"/>
  <c r="AK779" i="1"/>
  <c r="AK780" i="1"/>
  <c r="AK781" i="1"/>
  <c r="AK782" i="1"/>
  <c r="AK783" i="1"/>
  <c r="AK784" i="1"/>
  <c r="AK785" i="1"/>
  <c r="AK786" i="1"/>
  <c r="AK787" i="1"/>
  <c r="AK788" i="1"/>
  <c r="AK789" i="1"/>
  <c r="AK790" i="1"/>
  <c r="AK791" i="1"/>
  <c r="AK792" i="1"/>
  <c r="AK793" i="1"/>
  <c r="AK794" i="1"/>
  <c r="AK795" i="1"/>
  <c r="AK796" i="1"/>
  <c r="AK797" i="1"/>
  <c r="AK798" i="1"/>
  <c r="AK799" i="1"/>
  <c r="AK800" i="1"/>
  <c r="AK801" i="1"/>
  <c r="AK802" i="1"/>
  <c r="AK803" i="1"/>
  <c r="AK804" i="1"/>
  <c r="AK805" i="1"/>
  <c r="AK806" i="1"/>
  <c r="AK807" i="1"/>
  <c r="AK808" i="1"/>
  <c r="AK809" i="1"/>
  <c r="AK810" i="1"/>
  <c r="AK811" i="1"/>
  <c r="AK812" i="1"/>
  <c r="AK813" i="1"/>
  <c r="AK814" i="1"/>
  <c r="AK815" i="1"/>
  <c r="AK816" i="1"/>
  <c r="AK817" i="1"/>
  <c r="AK818" i="1"/>
  <c r="AK819" i="1"/>
  <c r="AK820" i="1"/>
  <c r="AK821" i="1"/>
  <c r="AK822" i="1"/>
  <c r="AK823" i="1"/>
  <c r="AK824" i="1"/>
  <c r="AK825" i="1"/>
  <c r="AK826" i="1"/>
  <c r="AK827" i="1"/>
  <c r="AK828" i="1"/>
  <c r="AK829" i="1"/>
  <c r="AK830" i="1"/>
  <c r="AK831" i="1"/>
  <c r="AK832" i="1"/>
  <c r="AK833" i="1"/>
  <c r="AK834" i="1"/>
  <c r="AK835" i="1"/>
  <c r="AK836" i="1"/>
  <c r="AK837" i="1"/>
  <c r="AK838" i="1"/>
  <c r="AK839" i="1"/>
  <c r="AK840" i="1"/>
  <c r="AK841" i="1"/>
  <c r="AK842" i="1"/>
  <c r="AK843" i="1"/>
  <c r="AK844" i="1"/>
  <c r="AK845" i="1"/>
  <c r="AK846" i="1"/>
  <c r="AK847" i="1"/>
  <c r="AK848" i="1"/>
  <c r="AK849" i="1"/>
  <c r="AK850" i="1"/>
  <c r="AK851" i="1"/>
  <c r="AK852" i="1"/>
  <c r="AK853" i="1"/>
  <c r="AK854" i="1"/>
  <c r="AK855" i="1"/>
  <c r="AK856" i="1"/>
  <c r="AK857" i="1"/>
  <c r="AK858" i="1"/>
  <c r="AK859" i="1"/>
  <c r="AK860" i="1"/>
  <c r="AK861" i="1"/>
  <c r="AK862" i="1"/>
  <c r="AK863" i="1"/>
  <c r="AK864" i="1"/>
  <c r="AK865" i="1"/>
  <c r="AK866" i="1"/>
  <c r="AK867" i="1"/>
  <c r="AK868" i="1"/>
  <c r="AK869" i="1"/>
  <c r="AK870" i="1"/>
  <c r="AK871" i="1"/>
  <c r="AK872" i="1"/>
  <c r="AK873" i="1"/>
  <c r="AK874" i="1"/>
  <c r="AK875" i="1"/>
  <c r="AK876" i="1"/>
  <c r="AK877" i="1"/>
  <c r="AK878" i="1"/>
  <c r="AK879" i="1"/>
  <c r="AK880" i="1"/>
  <c r="AK881" i="1"/>
  <c r="AK882" i="1"/>
  <c r="AK883" i="1"/>
  <c r="AK884" i="1"/>
  <c r="AK885" i="1"/>
  <c r="AK886" i="1"/>
  <c r="AK887" i="1"/>
  <c r="AK888" i="1"/>
  <c r="AK889" i="1"/>
  <c r="AK890" i="1"/>
  <c r="AK891" i="1"/>
  <c r="AK892" i="1"/>
  <c r="AK893" i="1"/>
  <c r="AK894" i="1"/>
  <c r="AK895" i="1"/>
  <c r="AK896" i="1"/>
  <c r="AK897" i="1"/>
  <c r="AK898" i="1"/>
  <c r="AK899" i="1"/>
  <c r="AK900" i="1"/>
  <c r="AK901" i="1"/>
  <c r="AK902" i="1"/>
  <c r="AK903" i="1"/>
  <c r="AK904" i="1"/>
  <c r="AK905" i="1"/>
  <c r="AK906" i="1"/>
  <c r="AK907" i="1"/>
  <c r="AK908" i="1"/>
  <c r="AK909" i="1"/>
  <c r="AK910" i="1"/>
  <c r="AK911" i="1"/>
  <c r="AK912" i="1"/>
  <c r="AK913" i="1"/>
  <c r="AK914" i="1"/>
  <c r="AK915" i="1"/>
  <c r="AK916" i="1"/>
  <c r="AK917" i="1"/>
  <c r="AK918" i="1"/>
  <c r="AK919" i="1"/>
  <c r="AK920" i="1"/>
  <c r="AK921" i="1"/>
  <c r="AK922" i="1"/>
  <c r="AK923" i="1"/>
  <c r="AK924" i="1"/>
  <c r="AK925" i="1"/>
  <c r="AK926" i="1"/>
  <c r="AK927" i="1"/>
  <c r="AK928" i="1"/>
  <c r="AK929" i="1"/>
  <c r="AK930" i="1"/>
  <c r="AK931" i="1"/>
  <c r="AK932" i="1"/>
  <c r="AK933" i="1"/>
  <c r="AK934" i="1"/>
  <c r="AK935" i="1"/>
  <c r="AK936" i="1"/>
  <c r="AK937" i="1"/>
  <c r="AK938" i="1"/>
  <c r="AK939" i="1"/>
  <c r="AK940" i="1"/>
  <c r="AK941" i="1"/>
  <c r="AK942" i="1"/>
  <c r="AK943" i="1"/>
  <c r="AK944" i="1"/>
  <c r="AK945" i="1"/>
  <c r="AK946" i="1"/>
  <c r="AK947" i="1"/>
  <c r="AK948" i="1"/>
  <c r="AK949" i="1"/>
  <c r="AK950" i="1"/>
  <c r="AK951" i="1"/>
  <c r="AK952" i="1"/>
  <c r="AK953" i="1"/>
  <c r="AK954" i="1"/>
  <c r="AK955" i="1"/>
  <c r="AK956" i="1"/>
  <c r="AK957" i="1"/>
  <c r="AK958" i="1"/>
  <c r="AK959" i="1"/>
  <c r="AK960" i="1"/>
  <c r="AK961" i="1"/>
  <c r="AK962" i="1"/>
  <c r="AK963" i="1"/>
  <c r="AK964" i="1"/>
  <c r="AK965" i="1"/>
  <c r="AK966" i="1"/>
  <c r="AK967" i="1"/>
  <c r="AK968" i="1"/>
  <c r="AK969" i="1"/>
  <c r="AK970" i="1"/>
  <c r="AK971" i="1"/>
  <c r="AK972" i="1"/>
  <c r="AK973" i="1"/>
  <c r="AK974" i="1"/>
  <c r="AK975" i="1"/>
  <c r="AK976" i="1"/>
  <c r="AK977" i="1"/>
  <c r="AK978" i="1"/>
  <c r="AK979" i="1"/>
  <c r="AK980" i="1"/>
  <c r="AK981" i="1"/>
  <c r="AK982" i="1"/>
  <c r="AK983" i="1"/>
  <c r="AK984" i="1"/>
  <c r="AK985" i="1"/>
  <c r="AK986" i="1"/>
  <c r="AK987" i="1"/>
  <c r="AK988" i="1"/>
  <c r="AK989" i="1"/>
  <c r="AK990" i="1"/>
  <c r="AK991" i="1"/>
  <c r="AK992" i="1"/>
  <c r="AK993" i="1"/>
  <c r="AK994" i="1"/>
  <c r="AK995" i="1"/>
  <c r="AK996" i="1"/>
  <c r="AK997" i="1"/>
  <c r="AK998" i="1"/>
  <c r="AK999" i="1"/>
  <c r="AK1000" i="1"/>
  <c r="AK1001" i="1"/>
  <c r="AK1002" i="1"/>
  <c r="AK1003" i="1"/>
  <c r="AK1004" i="1"/>
  <c r="AK1005" i="1"/>
  <c r="AK1006" i="1"/>
  <c r="AK1007" i="1"/>
  <c r="AK1008" i="1"/>
  <c r="AK1009" i="1"/>
  <c r="AK1010" i="1"/>
  <c r="AK1011" i="1"/>
  <c r="AK1012" i="1"/>
  <c r="AK1013" i="1"/>
  <c r="AK1014" i="1"/>
  <c r="AK1015" i="1"/>
  <c r="AK1016" i="1"/>
  <c r="AK1017" i="1"/>
  <c r="AK1018" i="1"/>
  <c r="AK1019" i="1"/>
  <c r="AK1020" i="1"/>
  <c r="AK1021" i="1"/>
  <c r="AK1022" i="1"/>
  <c r="AK1023" i="1"/>
  <c r="AK1024" i="1"/>
  <c r="AK1025" i="1"/>
  <c r="AK1026" i="1"/>
  <c r="AK1027" i="1"/>
  <c r="AK1028" i="1"/>
  <c r="AK1029" i="1"/>
  <c r="AK1030" i="1"/>
  <c r="AK1031" i="1"/>
  <c r="AK1032" i="1"/>
  <c r="AK1033" i="1"/>
  <c r="AK1034" i="1"/>
  <c r="AK1035" i="1"/>
  <c r="AK1036" i="1"/>
  <c r="AK1037" i="1"/>
  <c r="AK1038" i="1"/>
  <c r="AK1039" i="1"/>
  <c r="AK1040" i="1"/>
  <c r="AK1041" i="1"/>
  <c r="AK1042" i="1"/>
  <c r="AK1043" i="1"/>
  <c r="AK1044" i="1"/>
  <c r="AK1045" i="1"/>
  <c r="AK1046" i="1"/>
  <c r="AK1047" i="1"/>
  <c r="AK1048" i="1"/>
  <c r="AK1049" i="1"/>
  <c r="AK1050" i="1"/>
  <c r="AK1051" i="1"/>
  <c r="AK1052" i="1"/>
  <c r="AK1053" i="1"/>
  <c r="AK1054" i="1"/>
  <c r="AK1055" i="1"/>
  <c r="AK1056" i="1"/>
  <c r="AK1057" i="1"/>
  <c r="AK1058" i="1"/>
  <c r="AK1059" i="1"/>
  <c r="AK1060" i="1"/>
  <c r="AK1061" i="1"/>
  <c r="AK1062" i="1"/>
  <c r="AK1063" i="1"/>
  <c r="AK1064" i="1"/>
  <c r="AK1065" i="1"/>
  <c r="AK1066" i="1"/>
  <c r="AK1067" i="1"/>
  <c r="AK1068" i="1"/>
  <c r="AK1069" i="1"/>
  <c r="AK1070" i="1"/>
  <c r="AK1071" i="1"/>
  <c r="AK1072" i="1"/>
  <c r="AK1073" i="1"/>
  <c r="AK1074" i="1"/>
  <c r="AK1075" i="1"/>
  <c r="AK1076" i="1"/>
  <c r="AK1077" i="1"/>
  <c r="AK1078" i="1"/>
  <c r="AK1079" i="1"/>
  <c r="AK1080" i="1"/>
  <c r="AK1081" i="1"/>
  <c r="AK1082" i="1"/>
  <c r="AK1083" i="1"/>
  <c r="AK1084" i="1"/>
  <c r="AK1085" i="1"/>
  <c r="AK1086" i="1"/>
  <c r="AK1087" i="1"/>
  <c r="AK1088" i="1"/>
  <c r="AK1089" i="1"/>
  <c r="AK1090" i="1"/>
  <c r="AK1091" i="1"/>
  <c r="AK1092" i="1"/>
  <c r="AK1093" i="1"/>
  <c r="AK1094" i="1"/>
  <c r="AK1095" i="1"/>
  <c r="AK1096" i="1"/>
  <c r="AK1097" i="1"/>
  <c r="AK1098" i="1"/>
  <c r="AK1099" i="1"/>
  <c r="AK1100" i="1"/>
  <c r="AK1101" i="1"/>
  <c r="AK1102" i="1"/>
  <c r="AK1103" i="1"/>
  <c r="AK1104" i="1"/>
  <c r="AK1105" i="1"/>
  <c r="AK1106" i="1"/>
  <c r="AK1107" i="1"/>
  <c r="AK1108" i="1"/>
  <c r="AK1109" i="1"/>
  <c r="AK1110" i="1"/>
  <c r="AK1111" i="1"/>
  <c r="AK1112" i="1"/>
  <c r="AK1113" i="1"/>
  <c r="AK1114" i="1"/>
  <c r="AK1115" i="1"/>
  <c r="AK1116" i="1"/>
  <c r="AK1117" i="1"/>
  <c r="AK1118" i="1"/>
  <c r="AK1119" i="1"/>
  <c r="AK1120" i="1"/>
  <c r="AK1121" i="1"/>
  <c r="AK1122" i="1"/>
  <c r="AK1123" i="1"/>
  <c r="AK1124" i="1"/>
  <c r="AK1125" i="1"/>
  <c r="AK1126" i="1"/>
  <c r="AK1127" i="1"/>
  <c r="AK1128" i="1"/>
  <c r="AK1129" i="1"/>
  <c r="AK1130" i="1"/>
  <c r="AK1131" i="1"/>
  <c r="AK1132" i="1"/>
  <c r="AK1133" i="1"/>
  <c r="AK1134" i="1"/>
  <c r="AK1135" i="1"/>
  <c r="AK1136" i="1"/>
  <c r="AK1137" i="1"/>
  <c r="AK1138" i="1"/>
  <c r="AK1139" i="1"/>
  <c r="AK1140" i="1"/>
  <c r="AK1141" i="1"/>
  <c r="AK1142" i="1"/>
  <c r="AK1143" i="1"/>
  <c r="AK1144" i="1"/>
  <c r="AK1145" i="1"/>
  <c r="AK1146" i="1"/>
  <c r="AK1147" i="1"/>
  <c r="AK1148" i="1"/>
  <c r="AK1149" i="1"/>
  <c r="AK1150" i="1"/>
  <c r="AK1151" i="1"/>
  <c r="AK1152" i="1"/>
  <c r="AK1153" i="1"/>
  <c r="AK1154" i="1"/>
  <c r="AK1155" i="1"/>
  <c r="AK1156" i="1"/>
  <c r="AK1157" i="1"/>
  <c r="AK1158" i="1"/>
  <c r="AK1159" i="1"/>
  <c r="AK1160" i="1"/>
  <c r="AK1161" i="1"/>
  <c r="AK1162" i="1"/>
  <c r="AK1163" i="1"/>
  <c r="AK1164" i="1"/>
  <c r="AK1165" i="1"/>
  <c r="AK1166" i="1"/>
  <c r="AK1167" i="1"/>
  <c r="AK1168" i="1"/>
  <c r="AK1169" i="1"/>
  <c r="AK1170" i="1"/>
  <c r="AK1171" i="1"/>
  <c r="AK1172" i="1"/>
  <c r="AK1173" i="1"/>
  <c r="AK1174" i="1"/>
  <c r="AK1175" i="1"/>
  <c r="AK1176" i="1"/>
  <c r="AK1177" i="1"/>
  <c r="AK1178" i="1"/>
  <c r="AK1179" i="1"/>
  <c r="AK1180" i="1"/>
  <c r="AK1181" i="1"/>
  <c r="AK1182" i="1"/>
  <c r="AK1183" i="1"/>
  <c r="AK1184" i="1"/>
  <c r="AK1185" i="1"/>
  <c r="AK1186" i="1"/>
  <c r="AK1187" i="1"/>
  <c r="AK1188" i="1"/>
  <c r="AK1189" i="1"/>
  <c r="AK1190" i="1"/>
  <c r="AK1191" i="1"/>
  <c r="AK1192" i="1"/>
  <c r="AK1193" i="1"/>
  <c r="AK1194" i="1"/>
  <c r="AK1195" i="1"/>
  <c r="AK1196" i="1"/>
  <c r="AK1197" i="1"/>
  <c r="AK1198" i="1"/>
  <c r="AK1199" i="1"/>
  <c r="AK1200" i="1"/>
  <c r="AK1201" i="1"/>
  <c r="AK1202" i="1"/>
  <c r="AK1203" i="1"/>
  <c r="AK1204" i="1"/>
  <c r="AK1205" i="1"/>
  <c r="AK1206" i="1"/>
  <c r="AK1207" i="1"/>
  <c r="AK1208" i="1"/>
  <c r="AK1209" i="1"/>
  <c r="AK1210" i="1"/>
  <c r="AK1211" i="1"/>
  <c r="AK1212" i="1"/>
  <c r="AK1213" i="1"/>
  <c r="AK1214" i="1"/>
  <c r="AK1215" i="1"/>
  <c r="AK1216" i="1"/>
  <c r="AK1217" i="1"/>
  <c r="AK1218" i="1"/>
  <c r="AK1219" i="1"/>
  <c r="AK1220" i="1"/>
  <c r="AK1221" i="1"/>
  <c r="AK1222" i="1"/>
  <c r="AK1223" i="1"/>
  <c r="AK1224" i="1"/>
  <c r="AK1225" i="1"/>
  <c r="AK1226" i="1"/>
  <c r="AK1227" i="1"/>
  <c r="AK1228" i="1"/>
  <c r="AK1229" i="1"/>
  <c r="AK1230" i="1"/>
  <c r="AK1231" i="1"/>
  <c r="AK1232" i="1"/>
  <c r="AK1233" i="1"/>
  <c r="AK1234" i="1"/>
  <c r="AK1235" i="1"/>
  <c r="AK1236" i="1"/>
  <c r="AK1237" i="1"/>
  <c r="AK1238" i="1"/>
  <c r="AK1239" i="1"/>
  <c r="AK1240" i="1"/>
  <c r="AK1241" i="1"/>
  <c r="AK1242" i="1"/>
  <c r="AK1243" i="1"/>
  <c r="AK1244" i="1"/>
  <c r="AK1245" i="1"/>
  <c r="AK1246" i="1"/>
  <c r="AK1247" i="1"/>
  <c r="AK1248" i="1"/>
  <c r="AK1249" i="1"/>
  <c r="AK1250" i="1"/>
  <c r="AK1251" i="1"/>
  <c r="AK1252" i="1"/>
  <c r="AK1253" i="1"/>
  <c r="AK1254" i="1"/>
  <c r="AK1255" i="1"/>
  <c r="AK1256" i="1"/>
  <c r="AK1257" i="1"/>
  <c r="AK1258" i="1"/>
  <c r="AK1259" i="1"/>
  <c r="AK1260" i="1"/>
  <c r="AK1261" i="1"/>
  <c r="AK1262" i="1"/>
  <c r="AK1263" i="1"/>
  <c r="AK1264" i="1"/>
  <c r="AK1265" i="1"/>
  <c r="AK1266" i="1"/>
  <c r="AK1267" i="1"/>
  <c r="AK1268" i="1"/>
  <c r="AK1269" i="1"/>
  <c r="AK1270" i="1"/>
  <c r="AK1271" i="1"/>
  <c r="AK1272" i="1"/>
  <c r="AK1273" i="1"/>
  <c r="AK1274" i="1"/>
  <c r="AK1275" i="1"/>
  <c r="AK1276" i="1"/>
  <c r="AK1277" i="1"/>
  <c r="AK1278" i="1"/>
  <c r="AK1279" i="1"/>
  <c r="AK1280" i="1"/>
  <c r="AK1281" i="1"/>
  <c r="AK1282" i="1"/>
  <c r="AK1283" i="1"/>
  <c r="AK1284" i="1"/>
  <c r="AK1285" i="1"/>
  <c r="AK1286" i="1"/>
  <c r="AK1287" i="1"/>
  <c r="AK1288" i="1"/>
  <c r="AK1289" i="1"/>
  <c r="AK1290" i="1"/>
  <c r="AK1291" i="1"/>
  <c r="AK1292" i="1"/>
  <c r="AK1293" i="1"/>
  <c r="AK1294" i="1"/>
  <c r="AK1295" i="1"/>
  <c r="AK1296" i="1"/>
  <c r="AK1297" i="1"/>
  <c r="AK1298" i="1"/>
  <c r="AK1299" i="1"/>
  <c r="AK1300" i="1"/>
  <c r="AK1301" i="1"/>
  <c r="AK1302" i="1"/>
  <c r="AK1303" i="1"/>
  <c r="AK1304" i="1"/>
  <c r="AK1305" i="1"/>
  <c r="AK1306" i="1"/>
  <c r="AK1307" i="1"/>
  <c r="AK1308" i="1"/>
  <c r="AK1309" i="1"/>
  <c r="AK1310" i="1"/>
  <c r="AK1311" i="1"/>
  <c r="AK1312" i="1"/>
  <c r="AK1313" i="1"/>
  <c r="AK1314" i="1"/>
  <c r="AK1315" i="1"/>
  <c r="AK1316" i="1"/>
  <c r="AK1317" i="1"/>
  <c r="AK1318" i="1"/>
  <c r="AK1319" i="1"/>
  <c r="AK1320" i="1"/>
  <c r="AK1321" i="1"/>
  <c r="AK1322" i="1"/>
  <c r="AK1323" i="1"/>
  <c r="AK1324" i="1"/>
  <c r="AK1325" i="1"/>
  <c r="AK1326" i="1"/>
  <c r="AK1327" i="1"/>
  <c r="AK1328" i="1"/>
  <c r="AK1329" i="1"/>
  <c r="AK1330" i="1"/>
  <c r="AK1331" i="1"/>
  <c r="AK1332" i="1"/>
  <c r="AK1333" i="1"/>
  <c r="AK1334" i="1"/>
  <c r="AK1335" i="1"/>
  <c r="AK1336" i="1"/>
  <c r="AK1337" i="1"/>
  <c r="AK1338" i="1"/>
  <c r="AK1339" i="1"/>
  <c r="AK1340" i="1"/>
  <c r="AK1341" i="1"/>
  <c r="AK1342" i="1"/>
  <c r="AK1343" i="1"/>
  <c r="AK1344" i="1"/>
  <c r="AK1345" i="1"/>
  <c r="AK1346" i="1"/>
  <c r="AK1347" i="1"/>
  <c r="AK1348" i="1"/>
  <c r="AK1349" i="1"/>
  <c r="AK1350" i="1"/>
  <c r="AK1351" i="1"/>
  <c r="AK1352" i="1"/>
  <c r="AK1353" i="1"/>
  <c r="AK1354" i="1"/>
  <c r="AK1355" i="1"/>
  <c r="AK1356" i="1"/>
  <c r="AK1357" i="1"/>
  <c r="AK1358" i="1"/>
  <c r="AK1359" i="1"/>
  <c r="AK1360" i="1"/>
  <c r="AK1361" i="1"/>
  <c r="AK1362" i="1"/>
  <c r="AK1363" i="1"/>
  <c r="AK1364" i="1"/>
  <c r="AK1365" i="1"/>
  <c r="AK1366" i="1"/>
  <c r="AK1367" i="1"/>
  <c r="AK1368" i="1"/>
  <c r="AK1369" i="1"/>
  <c r="AK1370" i="1"/>
  <c r="AK1371" i="1"/>
  <c r="AK1372" i="1"/>
  <c r="AK1373" i="1"/>
  <c r="AK1374" i="1"/>
  <c r="AK1375" i="1"/>
  <c r="AK1376" i="1"/>
  <c r="AK1377" i="1"/>
  <c r="AK1378" i="1"/>
  <c r="AK1379" i="1"/>
  <c r="AK1380" i="1"/>
  <c r="AK1381" i="1"/>
  <c r="AK1382" i="1"/>
  <c r="AK1383" i="1"/>
  <c r="AK1384" i="1"/>
  <c r="AK1385" i="1"/>
  <c r="AK1386" i="1"/>
  <c r="AK1387" i="1"/>
  <c r="AK1388" i="1"/>
  <c r="AK1389" i="1"/>
  <c r="AK1390" i="1"/>
  <c r="AK1391" i="1"/>
  <c r="AK1392" i="1"/>
  <c r="AK1393" i="1"/>
  <c r="AK1394" i="1"/>
  <c r="AK1395" i="1"/>
  <c r="AK1396" i="1"/>
  <c r="AK1397" i="1"/>
  <c r="AK1398" i="1"/>
  <c r="AK1399" i="1"/>
  <c r="AK1400" i="1"/>
  <c r="AK1401" i="1"/>
  <c r="AK1402" i="1"/>
  <c r="AK1403" i="1"/>
  <c r="AK1404" i="1"/>
  <c r="AK1405" i="1"/>
  <c r="AK1406" i="1"/>
  <c r="AK1407" i="1"/>
  <c r="AK1408" i="1"/>
  <c r="AK1409" i="1"/>
  <c r="AK1410" i="1"/>
  <c r="AK1411" i="1"/>
  <c r="AK1412" i="1"/>
  <c r="AK1413" i="1"/>
  <c r="AK1414" i="1"/>
  <c r="AK1415" i="1"/>
  <c r="AK1416" i="1"/>
  <c r="AK1417" i="1"/>
  <c r="AK1418" i="1"/>
  <c r="AK1419" i="1"/>
  <c r="AK1420" i="1"/>
  <c r="AK1421" i="1"/>
  <c r="AK1422" i="1"/>
  <c r="AK1423" i="1"/>
  <c r="AK1424" i="1"/>
  <c r="AK1425" i="1"/>
  <c r="AK1426" i="1"/>
  <c r="AK1427" i="1"/>
  <c r="AK1428" i="1"/>
  <c r="AK1429" i="1"/>
  <c r="AK1430" i="1"/>
  <c r="AK1431" i="1"/>
  <c r="AK1432" i="1"/>
  <c r="AK1433" i="1"/>
  <c r="AK1434" i="1"/>
  <c r="AK1435" i="1"/>
  <c r="AK1436" i="1"/>
  <c r="AK1437" i="1"/>
  <c r="AK1438" i="1"/>
  <c r="AK1439" i="1"/>
  <c r="AK1440" i="1"/>
  <c r="AK1441" i="1"/>
  <c r="AK1442" i="1"/>
  <c r="AK1443" i="1"/>
  <c r="AK1444" i="1"/>
  <c r="AK1445" i="1"/>
  <c r="AK1446" i="1"/>
  <c r="AK1447" i="1"/>
  <c r="AK1448" i="1"/>
  <c r="AK1449" i="1"/>
  <c r="AK1450" i="1"/>
  <c r="AK1451" i="1"/>
  <c r="AK1452" i="1"/>
  <c r="AK1453" i="1"/>
  <c r="AK1454" i="1"/>
  <c r="AK1455" i="1"/>
  <c r="AK1456" i="1"/>
  <c r="AK1457" i="1"/>
  <c r="AK1458" i="1"/>
  <c r="AK1459" i="1"/>
  <c r="AK1460" i="1"/>
  <c r="AK1461" i="1"/>
  <c r="AK1462" i="1"/>
  <c r="AK1463" i="1"/>
  <c r="AK1464" i="1"/>
  <c r="AK1465" i="1"/>
  <c r="AK1466" i="1"/>
  <c r="AK1467" i="1"/>
  <c r="AK1468" i="1"/>
  <c r="AK1469" i="1"/>
  <c r="AK1470" i="1"/>
  <c r="AK1471" i="1"/>
  <c r="AK1472" i="1"/>
  <c r="AK1473" i="1"/>
  <c r="AK1474" i="1"/>
  <c r="AK1475" i="1"/>
  <c r="AK1476" i="1"/>
  <c r="AK1477" i="1"/>
  <c r="AK1478" i="1"/>
  <c r="AK1479" i="1"/>
  <c r="AK1480" i="1"/>
  <c r="AK1481" i="1"/>
  <c r="AK1482" i="1"/>
  <c r="AK1483" i="1"/>
  <c r="AK1484" i="1"/>
  <c r="AK1485" i="1"/>
  <c r="AK1486" i="1"/>
  <c r="AK1487" i="1"/>
  <c r="AK1488" i="1"/>
  <c r="AK1489" i="1"/>
  <c r="AK1490" i="1"/>
  <c r="AK1491" i="1"/>
  <c r="AK1492" i="1"/>
  <c r="AK1493" i="1"/>
  <c r="AK1494" i="1"/>
  <c r="AK1495" i="1"/>
  <c r="AK1496" i="1"/>
  <c r="AK1497" i="1"/>
  <c r="AK1498" i="1"/>
  <c r="AK1499" i="1"/>
  <c r="AK1500" i="1"/>
  <c r="AK1501" i="1"/>
  <c r="AK1502" i="1"/>
  <c r="AK1503" i="1"/>
  <c r="AK1504" i="1"/>
  <c r="AK1505" i="1"/>
  <c r="AK1506" i="1"/>
  <c r="AK1507" i="1"/>
  <c r="AK1508" i="1"/>
  <c r="AK1509" i="1"/>
  <c r="AK1510" i="1"/>
  <c r="AK1511" i="1"/>
  <c r="AK1512" i="1"/>
  <c r="AK1513" i="1"/>
  <c r="AK1514" i="1"/>
  <c r="AK1515" i="1"/>
  <c r="AK1516" i="1"/>
  <c r="AK1517" i="1"/>
  <c r="AK1518" i="1"/>
  <c r="AK1519" i="1"/>
  <c r="AK1520" i="1"/>
  <c r="AK1521" i="1"/>
  <c r="AK1522" i="1"/>
  <c r="AK1523" i="1"/>
  <c r="AK1524" i="1"/>
  <c r="AK1525" i="1"/>
  <c r="AK1526" i="1"/>
  <c r="AK1527" i="1"/>
  <c r="AK1528" i="1"/>
  <c r="AK1529" i="1"/>
  <c r="AK1530" i="1"/>
  <c r="AK1531" i="1"/>
  <c r="AK1532" i="1"/>
  <c r="AK1533" i="1"/>
  <c r="AK1534" i="1"/>
  <c r="AK1535" i="1"/>
  <c r="AK1536" i="1"/>
  <c r="AK1537" i="1"/>
  <c r="AK1538" i="1"/>
  <c r="AK1539" i="1"/>
  <c r="AK1540" i="1"/>
  <c r="AK1541" i="1"/>
  <c r="AK1542" i="1"/>
  <c r="AK1543" i="1"/>
  <c r="AK1544" i="1"/>
  <c r="AK1545" i="1"/>
  <c r="AK1546" i="1"/>
  <c r="AK1547" i="1"/>
  <c r="AK1548" i="1"/>
  <c r="AK1549" i="1"/>
  <c r="AK1550" i="1"/>
  <c r="AK1551" i="1"/>
  <c r="AK1552" i="1"/>
  <c r="AK1553" i="1"/>
  <c r="AK1554" i="1"/>
  <c r="AK1555" i="1"/>
  <c r="AK1556" i="1"/>
  <c r="AK1557" i="1"/>
  <c r="AK1558" i="1"/>
  <c r="AK1559" i="1"/>
  <c r="AK1560" i="1"/>
  <c r="AK1561" i="1"/>
  <c r="AK1562" i="1"/>
  <c r="AK1563" i="1"/>
  <c r="AK1564" i="1"/>
  <c r="AK1565" i="1"/>
  <c r="AK1566" i="1"/>
  <c r="AK1567" i="1"/>
  <c r="AK1568" i="1"/>
  <c r="AK1569" i="1"/>
  <c r="AK1570" i="1"/>
  <c r="AK1571" i="1"/>
  <c r="AK1572" i="1"/>
  <c r="AK1573" i="1"/>
  <c r="AK1574" i="1"/>
  <c r="AK1575" i="1"/>
  <c r="AK1576" i="1"/>
  <c r="AK1577" i="1"/>
  <c r="AK1578" i="1"/>
  <c r="AK1579" i="1"/>
  <c r="AK1580" i="1"/>
  <c r="AK1581" i="1"/>
  <c r="AK1582" i="1"/>
  <c r="AK1583" i="1"/>
  <c r="AK1584" i="1"/>
  <c r="AK1585" i="1"/>
  <c r="AK1586" i="1"/>
  <c r="AK1587" i="1"/>
  <c r="AK1588" i="1"/>
  <c r="AK1589" i="1"/>
  <c r="AK1590" i="1"/>
  <c r="AK1591" i="1"/>
  <c r="AK1592" i="1"/>
  <c r="AK1593" i="1"/>
  <c r="AK1594" i="1"/>
  <c r="AK1595" i="1"/>
  <c r="AK1596" i="1"/>
  <c r="AK1597" i="1"/>
  <c r="AK1598" i="1"/>
  <c r="AK1599" i="1"/>
  <c r="AK1600" i="1"/>
  <c r="AK1601" i="1"/>
  <c r="AK1602" i="1"/>
  <c r="AK1603" i="1"/>
  <c r="AK1604" i="1"/>
  <c r="AK1605" i="1"/>
  <c r="AK1606" i="1"/>
  <c r="AK1607" i="1"/>
  <c r="AK1608" i="1"/>
  <c r="AK1609" i="1"/>
  <c r="AK1610" i="1"/>
  <c r="AK1611" i="1"/>
  <c r="AK1612" i="1"/>
  <c r="AK1613" i="1"/>
  <c r="AK1614" i="1"/>
  <c r="AK1615" i="1"/>
  <c r="AK1616" i="1"/>
  <c r="AK1617" i="1"/>
  <c r="AK1618" i="1"/>
  <c r="AK1619" i="1"/>
  <c r="AK1620" i="1"/>
  <c r="AK1621" i="1"/>
  <c r="AK1622" i="1"/>
  <c r="AK1623" i="1"/>
  <c r="AK1624" i="1"/>
  <c r="AK1625" i="1"/>
  <c r="AK1626" i="1"/>
  <c r="AK1627" i="1"/>
  <c r="AK1628" i="1"/>
  <c r="AK1629" i="1"/>
  <c r="AK1630" i="1"/>
  <c r="AK1631" i="1"/>
  <c r="AK1632" i="1"/>
  <c r="AK1633" i="1"/>
  <c r="AK1634" i="1"/>
  <c r="AK1635" i="1"/>
  <c r="AK1636" i="1"/>
  <c r="AK1637" i="1"/>
  <c r="AK1638" i="1"/>
  <c r="AK1639" i="1"/>
  <c r="AK1640" i="1"/>
  <c r="AK1641" i="1"/>
  <c r="AK1642" i="1"/>
  <c r="AK1643" i="1"/>
  <c r="AK1644" i="1"/>
  <c r="AK1645" i="1"/>
  <c r="AK1646" i="1"/>
  <c r="AK1647" i="1"/>
  <c r="AK1648" i="1"/>
  <c r="AK1649" i="1"/>
  <c r="AK1650" i="1"/>
  <c r="AK1651" i="1"/>
  <c r="AK1652" i="1"/>
  <c r="AK1653" i="1"/>
  <c r="AK1654" i="1"/>
  <c r="AK1655" i="1"/>
  <c r="AK1656" i="1"/>
  <c r="AK1657" i="1"/>
  <c r="AK1658" i="1"/>
  <c r="AK1659" i="1"/>
  <c r="AK1660" i="1"/>
  <c r="AK1661" i="1"/>
  <c r="AK1662" i="1"/>
  <c r="AK1663" i="1"/>
  <c r="AK1664" i="1"/>
  <c r="AK1665" i="1"/>
  <c r="AK1666" i="1"/>
  <c r="AK1667" i="1"/>
  <c r="AK1668" i="1"/>
  <c r="AK1669" i="1"/>
  <c r="AK1670" i="1"/>
  <c r="AK1671" i="1"/>
  <c r="AK1672" i="1"/>
  <c r="AK1673" i="1"/>
  <c r="AK1674" i="1"/>
  <c r="AK1675" i="1"/>
  <c r="AK1676" i="1"/>
  <c r="AK1677" i="1"/>
  <c r="AK1678" i="1"/>
  <c r="AK1679" i="1"/>
  <c r="AK1680" i="1"/>
  <c r="AK1681" i="1"/>
  <c r="AK1682" i="1"/>
  <c r="AK1683" i="1"/>
  <c r="AK1684" i="1"/>
  <c r="AK1685" i="1"/>
  <c r="AK1686" i="1"/>
  <c r="AK1687" i="1"/>
  <c r="AK1688" i="1"/>
  <c r="AK1689" i="1"/>
  <c r="AK1690" i="1"/>
  <c r="AK1691" i="1"/>
  <c r="AK1692" i="1"/>
  <c r="AK1693" i="1"/>
  <c r="AK1694" i="1"/>
  <c r="AK1695" i="1"/>
  <c r="AK1696" i="1"/>
  <c r="AK1697" i="1"/>
  <c r="AK1698" i="1"/>
  <c r="AK1699" i="1"/>
  <c r="AK1700" i="1"/>
  <c r="AK1701" i="1"/>
  <c r="AK1702" i="1"/>
  <c r="AK1703" i="1"/>
  <c r="AK1704" i="1"/>
  <c r="AK1705" i="1"/>
  <c r="AK1706" i="1"/>
  <c r="AK1707" i="1"/>
  <c r="AK1708" i="1"/>
  <c r="AK1709" i="1"/>
  <c r="AK1710" i="1"/>
  <c r="AK1711" i="1"/>
  <c r="AK1712" i="1"/>
  <c r="AK1713" i="1"/>
  <c r="AK1714" i="1"/>
  <c r="AK1715" i="1"/>
  <c r="AK1716" i="1"/>
  <c r="AK1717" i="1"/>
  <c r="AK1718" i="1"/>
  <c r="AK1719" i="1"/>
  <c r="AK1720" i="1"/>
  <c r="AK1721" i="1"/>
  <c r="AK1722" i="1"/>
  <c r="AK1723" i="1"/>
  <c r="AK1724" i="1"/>
  <c r="AK1725" i="1"/>
  <c r="AK1726" i="1"/>
  <c r="AK1727" i="1"/>
  <c r="AK1728" i="1"/>
  <c r="AK1729" i="1"/>
  <c r="AK1730" i="1"/>
  <c r="AK1731" i="1"/>
  <c r="AK1732" i="1"/>
  <c r="AK1733" i="1"/>
  <c r="AK1734" i="1"/>
  <c r="AK1735" i="1"/>
  <c r="AK1736" i="1"/>
  <c r="AK1737" i="1"/>
  <c r="AK1738" i="1"/>
  <c r="AK1739" i="1"/>
  <c r="AK1740" i="1"/>
  <c r="AK1741" i="1"/>
  <c r="AK1742" i="1"/>
  <c r="AK1743" i="1"/>
  <c r="AK1744" i="1"/>
  <c r="AK1745" i="1"/>
  <c r="AK1746" i="1"/>
  <c r="AK1747" i="1"/>
  <c r="AK1748" i="1"/>
  <c r="AK1749" i="1"/>
  <c r="AK1750" i="1"/>
  <c r="AK1751" i="1"/>
  <c r="AK1752" i="1"/>
  <c r="AK1753" i="1"/>
  <c r="AK1754" i="1"/>
  <c r="AK1755" i="1"/>
  <c r="AK1756" i="1"/>
  <c r="AK1757" i="1"/>
  <c r="AK1758" i="1"/>
  <c r="AK1759" i="1"/>
  <c r="AK1760" i="1"/>
  <c r="AK1761" i="1"/>
  <c r="AK1762" i="1"/>
  <c r="AK1763" i="1"/>
  <c r="AK1764" i="1"/>
  <c r="AK1765" i="1"/>
  <c r="AK1766" i="1"/>
  <c r="AK1767" i="1"/>
  <c r="AK1768" i="1"/>
  <c r="AK1769" i="1"/>
  <c r="AK1770" i="1"/>
  <c r="AK1771" i="1"/>
  <c r="AK1772" i="1"/>
  <c r="AK1773" i="1"/>
  <c r="AK1774" i="1"/>
  <c r="AK1775" i="1"/>
  <c r="AK1776" i="1"/>
  <c r="AK1777" i="1"/>
  <c r="AK1778" i="1"/>
  <c r="AK1779" i="1"/>
  <c r="AK1780" i="1"/>
  <c r="AK1781" i="1"/>
  <c r="AK1782" i="1"/>
  <c r="AK1783" i="1"/>
  <c r="AK1784" i="1"/>
  <c r="AK1785" i="1"/>
  <c r="AK1786" i="1"/>
  <c r="AK1787" i="1"/>
  <c r="AK1788" i="1"/>
  <c r="AK1789" i="1"/>
  <c r="AK1790" i="1"/>
  <c r="AK1791" i="1"/>
  <c r="AK1792" i="1"/>
  <c r="AK1793" i="1"/>
  <c r="AK1794" i="1"/>
  <c r="AK1795" i="1"/>
  <c r="AK1796" i="1"/>
  <c r="AK1797" i="1"/>
  <c r="AK1798" i="1"/>
  <c r="AK1799" i="1"/>
  <c r="AK1800" i="1"/>
  <c r="AK1801" i="1"/>
  <c r="AK1802" i="1"/>
  <c r="AK1803" i="1"/>
  <c r="AK1804" i="1"/>
  <c r="AK1805" i="1"/>
  <c r="AK1806" i="1"/>
  <c r="AK1807" i="1"/>
  <c r="AK1808" i="1"/>
  <c r="AK1809" i="1"/>
  <c r="AK1810" i="1"/>
  <c r="AK1811" i="1"/>
  <c r="AK1812" i="1"/>
  <c r="AK1813" i="1"/>
  <c r="AK1814" i="1"/>
  <c r="AK1815" i="1"/>
  <c r="AK1816" i="1"/>
  <c r="AK1817" i="1"/>
  <c r="AK1818" i="1"/>
  <c r="AK1819" i="1"/>
  <c r="AK1820" i="1"/>
  <c r="AK1821" i="1"/>
  <c r="AK1822" i="1"/>
  <c r="AK1823" i="1"/>
  <c r="AK1824" i="1"/>
  <c r="AK1825" i="1"/>
  <c r="AK1826" i="1"/>
  <c r="AK1827" i="1"/>
  <c r="AK1828" i="1"/>
  <c r="AK1829" i="1"/>
  <c r="AK1830" i="1"/>
  <c r="AK1831" i="1"/>
  <c r="AK1832" i="1"/>
  <c r="AK1833" i="1"/>
  <c r="AK1834" i="1"/>
  <c r="AK1835" i="1"/>
  <c r="AK1836" i="1"/>
  <c r="AK1837" i="1"/>
  <c r="AK1838" i="1"/>
  <c r="AK1839" i="1"/>
  <c r="AK1840" i="1"/>
  <c r="AK1841" i="1"/>
  <c r="AK1842" i="1"/>
  <c r="AK1843" i="1"/>
  <c r="AK1844" i="1"/>
  <c r="AK1845" i="1"/>
  <c r="AK1846" i="1"/>
  <c r="AK1847" i="1"/>
  <c r="AK1848" i="1"/>
  <c r="AK1849" i="1"/>
  <c r="AK1850" i="1"/>
  <c r="AK1851" i="1"/>
  <c r="AK1852" i="1"/>
  <c r="AK1853" i="1"/>
  <c r="AK1854" i="1"/>
  <c r="AK1855" i="1"/>
  <c r="AK1856" i="1"/>
  <c r="AK1857" i="1"/>
  <c r="AK1858" i="1"/>
  <c r="AK1859" i="1"/>
  <c r="AK1860" i="1"/>
  <c r="AK1861" i="1"/>
  <c r="AK1862" i="1"/>
  <c r="AK1863" i="1"/>
  <c r="AK1864" i="1"/>
  <c r="AK1865" i="1"/>
  <c r="AK1866" i="1"/>
  <c r="AK1867" i="1"/>
  <c r="AK1868" i="1"/>
  <c r="AK1869" i="1"/>
  <c r="AK1870" i="1"/>
  <c r="AK1871" i="1"/>
  <c r="AK1872" i="1"/>
  <c r="AK1873" i="1"/>
  <c r="AK1874" i="1"/>
  <c r="AK1875" i="1"/>
  <c r="AK1876" i="1"/>
  <c r="AK1877" i="1"/>
  <c r="AK1878" i="1"/>
  <c r="AK1879" i="1"/>
  <c r="AK1880" i="1"/>
  <c r="AK1881" i="1"/>
  <c r="AK1882" i="1"/>
  <c r="AK1883" i="1"/>
  <c r="AK1884" i="1"/>
  <c r="AK1885" i="1"/>
  <c r="AK1886" i="1"/>
  <c r="AK1887" i="1"/>
  <c r="AK1888" i="1"/>
  <c r="AK1889" i="1"/>
  <c r="AK1890" i="1"/>
  <c r="AK1891" i="1"/>
  <c r="AK1892" i="1"/>
  <c r="AK1893" i="1"/>
  <c r="AK1894" i="1"/>
  <c r="AK1895" i="1"/>
  <c r="AK1896" i="1"/>
  <c r="AK1897" i="1"/>
  <c r="AK1898" i="1"/>
  <c r="AK1899" i="1"/>
  <c r="AK1900" i="1"/>
  <c r="AK1901" i="1"/>
  <c r="AK1902" i="1"/>
  <c r="AK1903" i="1"/>
  <c r="AK1904" i="1"/>
  <c r="AK1905" i="1"/>
  <c r="AK1906" i="1"/>
  <c r="AK1907" i="1"/>
  <c r="AK1908" i="1"/>
  <c r="AK1909" i="1"/>
  <c r="AK1910" i="1"/>
  <c r="AK1911" i="1"/>
  <c r="AK1912" i="1"/>
  <c r="AK1913" i="1"/>
  <c r="AK1914" i="1"/>
  <c r="AK1915" i="1"/>
  <c r="AK1916" i="1"/>
  <c r="AK1917" i="1"/>
  <c r="AK1918" i="1"/>
  <c r="AK1919" i="1"/>
  <c r="AK1920" i="1"/>
  <c r="AK1921" i="1"/>
  <c r="AK1922" i="1"/>
  <c r="AK1923" i="1"/>
  <c r="AK1924" i="1"/>
  <c r="AK1925" i="1"/>
  <c r="AK1926" i="1"/>
  <c r="AK1927" i="1"/>
  <c r="AK1928" i="1"/>
  <c r="AK1929" i="1"/>
  <c r="AK1930" i="1"/>
  <c r="AK1931" i="1"/>
  <c r="AK1932" i="1"/>
  <c r="AK1933" i="1"/>
  <c r="AK1934" i="1"/>
  <c r="AK1935" i="1"/>
  <c r="AK1936" i="1"/>
  <c r="AK1937" i="1"/>
  <c r="AK1938" i="1"/>
  <c r="AK1939" i="1"/>
  <c r="AK1940" i="1"/>
  <c r="AK1941" i="1"/>
  <c r="AK1942" i="1"/>
  <c r="AK1943" i="1"/>
  <c r="AK1944" i="1"/>
  <c r="AK1945" i="1"/>
  <c r="AK1946" i="1"/>
  <c r="AK1947" i="1"/>
  <c r="AK1948" i="1"/>
  <c r="AK1949" i="1"/>
  <c r="AK1950" i="1"/>
  <c r="AK1951" i="1"/>
  <c r="AK1952" i="1"/>
  <c r="AK1953" i="1"/>
  <c r="AK1954" i="1"/>
  <c r="AK1955" i="1"/>
  <c r="AK1956" i="1"/>
  <c r="AK1957" i="1"/>
  <c r="AK1958" i="1"/>
  <c r="AK1959" i="1"/>
  <c r="AK1960" i="1"/>
  <c r="AK1961" i="1"/>
  <c r="AK1962" i="1"/>
  <c r="AK1963" i="1"/>
  <c r="AK1964" i="1"/>
  <c r="AK1965" i="1"/>
  <c r="AK1966" i="1"/>
  <c r="AK1967" i="1"/>
  <c r="AK1968" i="1"/>
  <c r="AK1969" i="1"/>
  <c r="AK1970" i="1"/>
  <c r="AK1971" i="1"/>
  <c r="AK1972" i="1"/>
  <c r="AK1973" i="1"/>
  <c r="AK1974" i="1"/>
  <c r="AK1975" i="1"/>
  <c r="AK1976" i="1"/>
  <c r="AK1977" i="1"/>
  <c r="AK1978" i="1"/>
  <c r="AK1979" i="1"/>
  <c r="AK1980" i="1"/>
  <c r="AK1981" i="1"/>
  <c r="AK1982" i="1"/>
  <c r="AK1983" i="1"/>
  <c r="AK1984" i="1"/>
  <c r="AK1985" i="1"/>
  <c r="AK1986" i="1"/>
  <c r="AK1987" i="1"/>
  <c r="AK1988" i="1"/>
  <c r="AK1989" i="1"/>
  <c r="AK1990" i="1"/>
  <c r="AK1991" i="1"/>
  <c r="AK1992" i="1"/>
  <c r="AK1993" i="1"/>
  <c r="AK1994" i="1"/>
  <c r="AK1995" i="1"/>
  <c r="AK1996" i="1"/>
  <c r="AK1997" i="1"/>
  <c r="AK1998" i="1"/>
  <c r="AK1999" i="1"/>
  <c r="AK2000" i="1"/>
  <c r="AK2001" i="1"/>
  <c r="AK2" i="1"/>
  <c r="F2005" i="1"/>
  <c r="AJ217" i="3"/>
  <c r="AJ218" i="3"/>
  <c r="AJ219" i="3"/>
  <c r="AJ220" i="3"/>
  <c r="AJ221" i="3"/>
  <c r="AJ222" i="3"/>
  <c r="AJ223" i="3"/>
  <c r="AJ224" i="3"/>
  <c r="AJ225" i="3"/>
  <c r="AJ226" i="3"/>
  <c r="AJ227" i="3"/>
  <c r="AJ228" i="3"/>
  <c r="AJ229" i="3"/>
  <c r="AJ230" i="3"/>
  <c r="AJ231" i="3"/>
  <c r="AJ232" i="3"/>
  <c r="AJ233" i="3"/>
  <c r="AJ234" i="3"/>
  <c r="AJ235" i="3"/>
  <c r="AJ236" i="3"/>
  <c r="AJ237" i="3"/>
  <c r="AJ238" i="3"/>
  <c r="AJ239" i="3"/>
  <c r="AJ240" i="3"/>
  <c r="AJ241" i="3"/>
  <c r="AJ242" i="3"/>
  <c r="AJ243" i="3"/>
  <c r="AJ244" i="3"/>
  <c r="AJ245" i="3"/>
  <c r="AJ246" i="3"/>
  <c r="AJ247" i="3"/>
  <c r="AJ248" i="3"/>
  <c r="AJ249" i="3"/>
  <c r="AJ250" i="3"/>
  <c r="AJ251" i="3"/>
  <c r="AJ252" i="3"/>
  <c r="AJ253" i="3"/>
  <c r="AJ254" i="3"/>
  <c r="AJ255" i="3"/>
  <c r="AJ256" i="3"/>
  <c r="AJ257" i="3"/>
  <c r="AJ258" i="3"/>
  <c r="AJ259" i="3"/>
  <c r="AJ260" i="3"/>
  <c r="AJ261" i="3"/>
  <c r="AJ262" i="3"/>
  <c r="AJ263" i="3"/>
  <c r="AJ264" i="3"/>
  <c r="AJ265" i="3"/>
  <c r="AJ266" i="3"/>
  <c r="AJ267" i="3"/>
  <c r="AJ268" i="3"/>
  <c r="AJ269" i="3"/>
  <c r="AJ270" i="3"/>
  <c r="AJ271" i="3"/>
  <c r="AJ272" i="3"/>
  <c r="AJ273" i="3"/>
  <c r="AJ274" i="3"/>
  <c r="AJ275" i="3"/>
  <c r="AJ276" i="3"/>
  <c r="AJ277" i="3"/>
  <c r="AJ278" i="3"/>
  <c r="AJ279" i="3"/>
  <c r="AJ280" i="3"/>
  <c r="AJ281" i="3"/>
  <c r="AJ282" i="3"/>
  <c r="AJ283" i="3"/>
  <c r="AJ284" i="3"/>
  <c r="AJ285" i="3"/>
  <c r="AJ286" i="3"/>
  <c r="AJ287" i="3"/>
  <c r="AJ288" i="3"/>
  <c r="AJ289" i="3"/>
  <c r="AJ290" i="3"/>
  <c r="AJ291" i="3"/>
  <c r="AJ292" i="3"/>
  <c r="AJ293" i="3"/>
  <c r="AJ294" i="3"/>
  <c r="AJ295" i="3"/>
  <c r="AJ296" i="3"/>
  <c r="AJ297" i="3"/>
  <c r="AJ298" i="3"/>
  <c r="AJ299" i="3"/>
  <c r="AJ300" i="3"/>
  <c r="AJ301" i="3"/>
  <c r="AJ302" i="3"/>
  <c r="AJ303" i="3"/>
  <c r="AJ304" i="3"/>
  <c r="AJ305" i="3"/>
  <c r="AJ306" i="3"/>
  <c r="AJ307" i="3"/>
  <c r="AJ308" i="3"/>
  <c r="AJ309" i="3"/>
  <c r="AJ310" i="3"/>
  <c r="AJ311" i="3"/>
  <c r="AJ312" i="3"/>
  <c r="AJ313" i="3"/>
  <c r="AJ314" i="3"/>
  <c r="AJ315" i="3"/>
  <c r="AJ316" i="3"/>
  <c r="AJ317" i="3"/>
  <c r="AJ318" i="3"/>
  <c r="AJ319" i="3"/>
  <c r="AJ320" i="3"/>
  <c r="AJ321" i="3"/>
  <c r="AJ322" i="3"/>
  <c r="AJ323" i="3"/>
  <c r="AJ324" i="3"/>
  <c r="AJ325" i="3"/>
  <c r="AJ326" i="3"/>
  <c r="AJ327" i="3"/>
  <c r="AJ328" i="3"/>
  <c r="AJ329" i="3"/>
  <c r="AJ330" i="3"/>
  <c r="AJ331" i="3"/>
  <c r="AJ332" i="3"/>
  <c r="AJ333" i="3"/>
  <c r="AJ334" i="3"/>
  <c r="AJ335" i="3"/>
  <c r="AJ336" i="3"/>
  <c r="AJ337" i="3"/>
  <c r="AJ338" i="3"/>
  <c r="AJ339" i="3"/>
  <c r="AJ340" i="3"/>
  <c r="AJ341" i="3"/>
  <c r="AJ342" i="3"/>
  <c r="AJ343" i="3"/>
  <c r="AJ344" i="3"/>
  <c r="AJ345" i="3"/>
  <c r="AJ346" i="3"/>
  <c r="AJ347" i="3"/>
  <c r="AJ348" i="3"/>
  <c r="AJ349" i="3"/>
  <c r="AJ350" i="3"/>
  <c r="AJ351" i="3"/>
  <c r="AJ352" i="3"/>
  <c r="AJ353" i="3"/>
  <c r="AJ354" i="3"/>
  <c r="AJ355" i="3"/>
  <c r="AJ356" i="3"/>
  <c r="AJ357" i="3"/>
  <c r="AJ358" i="3"/>
  <c r="AJ359" i="3"/>
  <c r="AJ360" i="3"/>
  <c r="AJ361" i="3"/>
  <c r="AJ362" i="3"/>
  <c r="AJ363" i="3"/>
  <c r="AJ364" i="3"/>
  <c r="AJ365" i="3"/>
  <c r="AJ366" i="3"/>
  <c r="AJ367" i="3"/>
  <c r="AJ368" i="3"/>
  <c r="AJ369" i="3"/>
  <c r="AJ370" i="3"/>
  <c r="AJ371" i="3"/>
  <c r="AJ372" i="3"/>
  <c r="AJ373" i="3"/>
  <c r="AJ374" i="3"/>
  <c r="AJ375" i="3"/>
  <c r="AJ376" i="3"/>
  <c r="AJ377" i="3"/>
  <c r="AJ378" i="3"/>
  <c r="AJ379" i="3"/>
  <c r="AJ380" i="3"/>
  <c r="AJ381" i="3"/>
  <c r="AJ382" i="3"/>
  <c r="AJ383" i="3"/>
  <c r="AJ384" i="3"/>
  <c r="AJ385" i="3"/>
  <c r="AJ386" i="3"/>
  <c r="AJ387" i="3"/>
  <c r="AJ388" i="3"/>
  <c r="AJ389" i="3"/>
  <c r="AJ390" i="3"/>
  <c r="AJ391" i="3"/>
  <c r="AJ392" i="3"/>
  <c r="AJ393" i="3"/>
  <c r="AJ394" i="3"/>
  <c r="AJ395" i="3"/>
  <c r="AJ396" i="3"/>
  <c r="AJ397" i="3"/>
  <c r="AJ398" i="3"/>
  <c r="AJ399" i="3"/>
  <c r="AJ400" i="3"/>
  <c r="AJ401" i="3"/>
  <c r="AJ402" i="3"/>
  <c r="AJ403" i="3"/>
  <c r="AJ404" i="3"/>
  <c r="AJ405" i="3"/>
  <c r="AJ406" i="3"/>
  <c r="AJ407" i="3"/>
  <c r="AJ408" i="3"/>
  <c r="AJ409" i="3"/>
  <c r="AJ410" i="3"/>
  <c r="AJ411" i="3"/>
  <c r="AJ412" i="3"/>
  <c r="AJ413" i="3"/>
  <c r="AJ414" i="3"/>
  <c r="AJ415" i="3"/>
  <c r="AJ416" i="3"/>
  <c r="AJ417" i="3"/>
  <c r="AJ418" i="3"/>
  <c r="AJ419" i="3"/>
  <c r="AJ420" i="3"/>
  <c r="AJ421" i="3"/>
  <c r="AJ422" i="3"/>
  <c r="AJ423" i="3"/>
  <c r="AJ424" i="3"/>
  <c r="AJ425" i="3"/>
  <c r="AJ426" i="3"/>
  <c r="AJ427" i="3"/>
  <c r="AJ428" i="3"/>
  <c r="AJ429" i="3"/>
  <c r="AJ430" i="3"/>
  <c r="AJ431" i="3"/>
  <c r="AJ432" i="3"/>
  <c r="AJ433" i="3"/>
  <c r="AJ434" i="3"/>
  <c r="AJ435" i="3"/>
  <c r="AJ436" i="3"/>
  <c r="AJ437" i="3"/>
  <c r="AJ438" i="3"/>
  <c r="AJ439" i="3"/>
  <c r="AJ440" i="3"/>
  <c r="AJ441" i="3"/>
  <c r="AJ442" i="3"/>
  <c r="AJ443" i="3"/>
  <c r="AJ444" i="3"/>
  <c r="AJ445" i="3"/>
  <c r="AJ446" i="3"/>
  <c r="AJ447" i="3"/>
  <c r="AJ448" i="3"/>
  <c r="AJ449" i="3"/>
  <c r="AJ450" i="3"/>
  <c r="AJ451" i="3"/>
  <c r="AJ452" i="3"/>
  <c r="AJ453" i="3"/>
  <c r="AJ454" i="3"/>
  <c r="AJ455" i="3"/>
  <c r="AJ456" i="3"/>
  <c r="AJ457" i="3"/>
  <c r="AJ458" i="3"/>
  <c r="AJ459" i="3"/>
  <c r="AJ460" i="3"/>
  <c r="AJ461" i="3"/>
  <c r="AJ462" i="3"/>
  <c r="AJ463" i="3"/>
  <c r="AJ464" i="3"/>
  <c r="AJ465" i="3"/>
  <c r="AJ466" i="3"/>
  <c r="AJ467" i="3"/>
  <c r="AJ468" i="3"/>
  <c r="AJ469" i="3"/>
  <c r="AJ470" i="3"/>
  <c r="AJ471" i="3"/>
  <c r="AJ472" i="3"/>
  <c r="AJ473" i="3"/>
  <c r="AJ474" i="3"/>
  <c r="AJ475" i="3"/>
  <c r="AJ476" i="3"/>
  <c r="AJ477" i="3"/>
  <c r="AJ478" i="3"/>
  <c r="AJ479" i="3"/>
  <c r="AJ480" i="3"/>
  <c r="AJ481" i="3"/>
  <c r="AJ482" i="3"/>
  <c r="AJ483" i="3"/>
  <c r="AJ484" i="3"/>
  <c r="AJ485" i="3"/>
  <c r="AJ486" i="3"/>
  <c r="AJ487" i="3"/>
  <c r="AJ488" i="3"/>
  <c r="AJ489" i="3"/>
  <c r="AJ490" i="3"/>
  <c r="AJ491" i="3"/>
  <c r="AJ492" i="3"/>
  <c r="AJ493" i="3"/>
  <c r="AJ494" i="3"/>
  <c r="AJ495" i="3"/>
  <c r="AJ496" i="3"/>
  <c r="AJ497" i="3"/>
  <c r="AJ498" i="3"/>
  <c r="AJ499" i="3"/>
  <c r="AJ500" i="3"/>
  <c r="AJ501" i="3"/>
  <c r="AJ502" i="3"/>
  <c r="AJ503" i="3"/>
  <c r="AJ504" i="3"/>
  <c r="AJ505" i="3"/>
  <c r="AJ506" i="3"/>
  <c r="AJ507" i="3"/>
  <c r="AJ508" i="3"/>
  <c r="AJ509" i="3"/>
  <c r="AJ510" i="3"/>
  <c r="AJ511" i="3"/>
  <c r="AJ512" i="3"/>
  <c r="AJ513" i="3"/>
  <c r="AJ514" i="3"/>
  <c r="AJ515" i="3"/>
  <c r="AJ516" i="3"/>
  <c r="AJ517" i="3"/>
  <c r="AJ518" i="3"/>
  <c r="AJ519" i="3"/>
  <c r="AJ520" i="3"/>
  <c r="AJ521" i="3"/>
  <c r="AJ522" i="3"/>
  <c r="AJ523" i="3"/>
  <c r="AJ524" i="3"/>
  <c r="AJ525" i="3"/>
  <c r="AJ526" i="3"/>
  <c r="AJ527" i="3"/>
  <c r="AJ528" i="3"/>
  <c r="AJ529" i="3"/>
  <c r="AJ530" i="3"/>
  <c r="AJ531" i="3"/>
  <c r="AJ532" i="3"/>
  <c r="AJ533" i="3"/>
  <c r="AJ534" i="3"/>
  <c r="AJ535" i="3"/>
  <c r="AJ536" i="3"/>
  <c r="AJ537" i="3"/>
  <c r="AJ538" i="3"/>
  <c r="AJ539" i="3"/>
  <c r="AJ540" i="3"/>
  <c r="AJ541" i="3"/>
  <c r="AJ542" i="3"/>
  <c r="AJ543" i="3"/>
  <c r="AJ544" i="3"/>
  <c r="AJ545" i="3"/>
  <c r="AJ546" i="3"/>
  <c r="AJ547" i="3"/>
  <c r="AJ548" i="3"/>
  <c r="AJ549" i="3"/>
  <c r="AJ550" i="3"/>
  <c r="AJ551" i="3"/>
  <c r="AJ552" i="3"/>
  <c r="AJ553" i="3"/>
  <c r="AJ554" i="3"/>
  <c r="AJ555" i="3"/>
  <c r="AJ556" i="3"/>
  <c r="AJ557" i="3"/>
  <c r="AJ558" i="3"/>
  <c r="AJ559" i="3"/>
  <c r="AJ560" i="3"/>
  <c r="AJ561" i="3"/>
  <c r="AJ562" i="3"/>
  <c r="AJ563" i="3"/>
  <c r="AJ564" i="3"/>
  <c r="AJ565" i="3"/>
  <c r="AJ566" i="3"/>
  <c r="AJ567" i="3"/>
  <c r="AJ568" i="3"/>
  <c r="AJ569" i="3"/>
  <c r="AJ570" i="3"/>
  <c r="AJ571" i="3"/>
  <c r="AJ572" i="3"/>
  <c r="AJ573" i="3"/>
  <c r="AJ574" i="3"/>
  <c r="AJ575" i="3"/>
  <c r="AJ576" i="3"/>
  <c r="AJ577" i="3"/>
  <c r="AJ578" i="3"/>
  <c r="AJ579" i="3"/>
  <c r="AJ580" i="3"/>
  <c r="AJ581" i="3"/>
  <c r="AJ582" i="3"/>
  <c r="AJ583" i="3"/>
  <c r="AJ584" i="3"/>
  <c r="AJ585" i="3"/>
  <c r="AJ586" i="3"/>
  <c r="AJ587" i="3"/>
  <c r="AJ588" i="3"/>
  <c r="AJ589" i="3"/>
  <c r="AJ590" i="3"/>
  <c r="AJ591" i="3"/>
  <c r="AJ592" i="3"/>
  <c r="AJ593" i="3"/>
  <c r="AJ594" i="3"/>
  <c r="AJ595" i="3"/>
  <c r="AJ596" i="3"/>
  <c r="AJ597" i="3"/>
  <c r="AJ598" i="3"/>
  <c r="AJ599" i="3"/>
  <c r="AJ600" i="3"/>
  <c r="AJ601" i="3"/>
  <c r="AJ602" i="3"/>
  <c r="AJ603" i="3"/>
  <c r="AJ604" i="3"/>
  <c r="AJ605" i="3"/>
  <c r="AJ606" i="3"/>
  <c r="AJ607" i="3"/>
  <c r="AJ608" i="3"/>
  <c r="AJ609" i="3"/>
  <c r="AJ610" i="3"/>
  <c r="AJ611" i="3"/>
  <c r="AJ612" i="3"/>
  <c r="AJ613" i="3"/>
  <c r="AJ614" i="3"/>
  <c r="AJ615" i="3"/>
  <c r="AJ616" i="3"/>
  <c r="AJ617" i="3"/>
  <c r="AJ618" i="3"/>
  <c r="AJ619" i="3"/>
  <c r="AJ620" i="3"/>
  <c r="AJ621" i="3"/>
  <c r="AJ622" i="3"/>
  <c r="AJ623" i="3"/>
  <c r="AJ624" i="3"/>
  <c r="AJ625" i="3"/>
  <c r="AJ626" i="3"/>
  <c r="AJ627" i="3"/>
  <c r="AJ628" i="3"/>
  <c r="AJ629" i="3"/>
  <c r="AJ630" i="3"/>
  <c r="AJ631" i="3"/>
  <c r="AJ632" i="3"/>
  <c r="AJ633" i="3"/>
  <c r="AJ634" i="3"/>
  <c r="AJ635" i="3"/>
  <c r="AJ636" i="3"/>
  <c r="AJ637" i="3"/>
  <c r="AJ638" i="3"/>
  <c r="AJ639" i="3"/>
  <c r="AJ640" i="3"/>
  <c r="AJ641" i="3"/>
  <c r="AJ642" i="3"/>
  <c r="AJ643" i="3"/>
  <c r="AJ644" i="3"/>
  <c r="AJ645" i="3"/>
  <c r="AJ646" i="3"/>
  <c r="AJ647" i="3"/>
  <c r="AJ648" i="3"/>
  <c r="AJ649" i="3"/>
  <c r="AJ650" i="3"/>
  <c r="AJ651" i="3"/>
  <c r="AJ652" i="3"/>
  <c r="AJ653" i="3"/>
  <c r="AJ654" i="3"/>
  <c r="AJ655" i="3"/>
  <c r="AJ656" i="3"/>
  <c r="AJ657" i="3"/>
  <c r="AJ658" i="3"/>
  <c r="AJ659" i="3"/>
  <c r="AJ660" i="3"/>
  <c r="AJ661" i="3"/>
  <c r="AJ662" i="3"/>
  <c r="AJ663" i="3"/>
  <c r="AJ664" i="3"/>
  <c r="AJ665" i="3"/>
  <c r="AJ666" i="3"/>
  <c r="AJ667" i="3"/>
  <c r="AJ668" i="3"/>
  <c r="AJ669" i="3"/>
  <c r="AJ670" i="3"/>
  <c r="AJ671" i="3"/>
  <c r="AJ672" i="3"/>
  <c r="AJ673" i="3"/>
  <c r="AJ674" i="3"/>
  <c r="AJ675" i="3"/>
  <c r="AJ676" i="3"/>
  <c r="AJ677" i="3"/>
  <c r="AJ678" i="3"/>
  <c r="AJ679" i="3"/>
  <c r="AJ680" i="3"/>
  <c r="AJ681" i="3"/>
  <c r="AJ682" i="3"/>
  <c r="AJ683" i="3"/>
  <c r="AJ684" i="3"/>
  <c r="AJ685" i="3"/>
  <c r="AJ686" i="3"/>
  <c r="AJ687" i="3"/>
  <c r="AJ688" i="3"/>
  <c r="AJ689" i="3"/>
  <c r="AJ690" i="3"/>
  <c r="AJ691" i="3"/>
  <c r="AJ692" i="3"/>
  <c r="AJ693" i="3"/>
  <c r="AJ694" i="3"/>
  <c r="AJ695" i="3"/>
  <c r="AJ696" i="3"/>
  <c r="AJ697" i="3"/>
  <c r="AJ698" i="3"/>
  <c r="AJ699" i="3"/>
  <c r="AJ700" i="3"/>
  <c r="AJ701" i="3"/>
  <c r="AJ702" i="3"/>
  <c r="AJ703" i="3"/>
  <c r="AJ704" i="3"/>
  <c r="AJ705" i="3"/>
  <c r="AJ706" i="3"/>
  <c r="AJ707" i="3"/>
  <c r="AJ708" i="3"/>
  <c r="AJ709" i="3"/>
  <c r="AJ710" i="3"/>
  <c r="AJ711" i="3"/>
  <c r="AJ712" i="3"/>
  <c r="AJ713" i="3"/>
  <c r="AJ714" i="3"/>
  <c r="AJ715" i="3"/>
  <c r="AJ716" i="3"/>
  <c r="AJ717" i="3"/>
  <c r="AJ718" i="3"/>
  <c r="AJ719" i="3"/>
  <c r="AJ720" i="3"/>
  <c r="AJ721" i="3"/>
  <c r="AJ722" i="3"/>
  <c r="AJ723" i="3"/>
  <c r="AJ724" i="3"/>
  <c r="AJ725" i="3"/>
  <c r="AJ726" i="3"/>
  <c r="AJ727" i="3"/>
  <c r="AJ728" i="3"/>
  <c r="AJ729" i="3"/>
  <c r="AJ730" i="3"/>
  <c r="AJ731" i="3"/>
  <c r="AJ732" i="3"/>
  <c r="AJ733" i="3"/>
  <c r="AJ734" i="3"/>
  <c r="AJ735" i="3"/>
  <c r="AJ736" i="3"/>
  <c r="AJ737" i="3"/>
  <c r="AJ738" i="3"/>
  <c r="AJ739" i="3"/>
  <c r="AJ740" i="3"/>
  <c r="AJ741" i="3"/>
  <c r="AJ742" i="3"/>
  <c r="AJ743" i="3"/>
  <c r="AJ744" i="3"/>
  <c r="AJ745" i="3"/>
  <c r="AJ746" i="3"/>
  <c r="AJ747" i="3"/>
  <c r="AJ748" i="3"/>
  <c r="AJ749" i="3"/>
  <c r="AJ750" i="3"/>
  <c r="AJ751" i="3"/>
  <c r="AJ752" i="3"/>
  <c r="AJ753" i="3"/>
  <c r="AJ754" i="3"/>
  <c r="AJ755" i="3"/>
  <c r="AJ756" i="3"/>
  <c r="AJ757" i="3"/>
  <c r="AJ758" i="3"/>
  <c r="AJ759" i="3"/>
  <c r="AJ760" i="3"/>
  <c r="AJ761" i="3"/>
  <c r="AJ762" i="3"/>
  <c r="AJ763" i="3"/>
  <c r="AJ764" i="3"/>
  <c r="AJ765" i="3"/>
  <c r="AJ766" i="3"/>
  <c r="AJ767" i="3"/>
  <c r="AJ768" i="3"/>
  <c r="AJ769" i="3"/>
  <c r="AJ770" i="3"/>
  <c r="AJ771" i="3"/>
  <c r="AJ772" i="3"/>
  <c r="AJ773" i="3"/>
  <c r="AJ774" i="3"/>
  <c r="AJ775" i="3"/>
  <c r="AJ776" i="3"/>
  <c r="AJ777" i="3"/>
  <c r="AJ778" i="3"/>
  <c r="AJ779" i="3"/>
  <c r="AJ780" i="3"/>
  <c r="AJ781" i="3"/>
  <c r="AJ782" i="3"/>
  <c r="AJ783" i="3"/>
  <c r="AJ784" i="3"/>
  <c r="AJ785" i="3"/>
  <c r="AJ786" i="3"/>
  <c r="AJ787" i="3"/>
  <c r="AJ788" i="3"/>
  <c r="AJ789" i="3"/>
  <c r="AJ790" i="3"/>
  <c r="AJ791" i="3"/>
  <c r="AJ792" i="3"/>
  <c r="AJ793" i="3"/>
  <c r="AJ794" i="3"/>
  <c r="AJ795" i="3"/>
  <c r="AJ796" i="3"/>
  <c r="AJ797" i="3"/>
  <c r="AJ798" i="3"/>
  <c r="AJ799" i="3"/>
  <c r="AJ800" i="3"/>
  <c r="AJ801" i="3"/>
  <c r="AJ802" i="3"/>
  <c r="AJ803" i="3"/>
  <c r="AJ804" i="3"/>
  <c r="AJ805" i="3"/>
  <c r="AJ806" i="3"/>
  <c r="AJ807" i="3"/>
  <c r="AJ808" i="3"/>
  <c r="AJ809" i="3"/>
  <c r="AJ810" i="3"/>
  <c r="AJ811" i="3"/>
  <c r="AJ812" i="3"/>
  <c r="AJ813" i="3"/>
  <c r="AJ814" i="3"/>
  <c r="AJ815" i="3"/>
  <c r="AJ816" i="3"/>
  <c r="AJ817" i="3"/>
  <c r="AJ818" i="3"/>
  <c r="AJ819" i="3"/>
  <c r="AJ820" i="3"/>
  <c r="AJ821" i="3"/>
  <c r="AJ822" i="3"/>
  <c r="AJ823" i="3"/>
  <c r="AJ824" i="3"/>
  <c r="AJ825" i="3"/>
  <c r="AJ826" i="3"/>
  <c r="AJ827" i="3"/>
  <c r="AJ828" i="3"/>
  <c r="AJ829" i="3"/>
  <c r="AJ830" i="3"/>
  <c r="AJ831" i="3"/>
  <c r="AJ832" i="3"/>
  <c r="AJ833" i="3"/>
  <c r="AJ834" i="3"/>
  <c r="AJ835" i="3"/>
  <c r="AJ836" i="3"/>
  <c r="AJ837" i="3"/>
  <c r="AJ838" i="3"/>
  <c r="AJ839" i="3"/>
  <c r="AJ840" i="3"/>
  <c r="AJ841" i="3"/>
  <c r="AJ842" i="3"/>
  <c r="AJ843" i="3"/>
  <c r="AJ844" i="3"/>
  <c r="AJ845" i="3"/>
  <c r="AJ846" i="3"/>
  <c r="AJ847" i="3"/>
  <c r="AJ848" i="3"/>
  <c r="AJ849" i="3"/>
  <c r="AJ850" i="3"/>
  <c r="AJ851" i="3"/>
  <c r="AJ852" i="3"/>
  <c r="AJ853" i="3"/>
  <c r="AJ854" i="3"/>
  <c r="AJ855" i="3"/>
  <c r="AJ856" i="3"/>
  <c r="AJ857" i="3"/>
  <c r="AJ858" i="3"/>
  <c r="AJ859" i="3"/>
  <c r="AJ860" i="3"/>
  <c r="AJ861" i="3"/>
  <c r="AJ862" i="3"/>
  <c r="AJ863" i="3"/>
  <c r="AJ864" i="3"/>
  <c r="AJ865" i="3"/>
  <c r="AJ866" i="3"/>
  <c r="AJ867" i="3"/>
  <c r="AJ868" i="3"/>
  <c r="AJ869" i="3"/>
  <c r="AJ870" i="3"/>
  <c r="AJ871" i="3"/>
  <c r="AJ872" i="3"/>
  <c r="AJ873" i="3"/>
  <c r="AJ874" i="3"/>
  <c r="AJ875" i="3"/>
  <c r="AJ876" i="3"/>
  <c r="AJ877" i="3"/>
  <c r="AJ878" i="3"/>
  <c r="AJ879" i="3"/>
  <c r="AJ880" i="3"/>
  <c r="AJ881" i="3"/>
  <c r="AJ882" i="3"/>
  <c r="AJ883" i="3"/>
  <c r="AJ884" i="3"/>
  <c r="AJ885" i="3"/>
  <c r="AJ886" i="3"/>
  <c r="AJ887" i="3"/>
  <c r="AJ888" i="3"/>
  <c r="AJ889" i="3"/>
  <c r="AJ890" i="3"/>
  <c r="AJ891" i="3"/>
  <c r="AJ892" i="3"/>
  <c r="AJ893" i="3"/>
  <c r="AJ894" i="3"/>
  <c r="AJ895" i="3"/>
  <c r="AJ896" i="3"/>
  <c r="AJ897" i="3"/>
  <c r="AJ898" i="3"/>
  <c r="AJ899" i="3"/>
  <c r="AJ900" i="3"/>
  <c r="AJ901" i="3"/>
  <c r="AJ902" i="3"/>
  <c r="AJ903" i="3"/>
  <c r="AJ904" i="3"/>
  <c r="AJ905" i="3"/>
  <c r="AJ906" i="3"/>
  <c r="AJ907" i="3"/>
  <c r="AJ908" i="3"/>
  <c r="AJ909" i="3"/>
  <c r="AJ910" i="3"/>
  <c r="AJ911" i="3"/>
  <c r="AJ912" i="3"/>
  <c r="AJ913" i="3"/>
  <c r="AJ914" i="3"/>
  <c r="AJ915" i="3"/>
  <c r="AJ916" i="3"/>
  <c r="AJ917" i="3"/>
  <c r="AJ918" i="3"/>
  <c r="AJ919" i="3"/>
  <c r="AJ920" i="3"/>
  <c r="AJ921" i="3"/>
  <c r="AJ922" i="3"/>
  <c r="AJ923" i="3"/>
  <c r="AJ924" i="3"/>
  <c r="AJ925" i="3"/>
  <c r="AJ926" i="3"/>
  <c r="AJ927" i="3"/>
  <c r="AJ928" i="3"/>
  <c r="AJ929" i="3"/>
  <c r="AJ930" i="3"/>
  <c r="AJ931" i="3"/>
  <c r="AJ932" i="3"/>
  <c r="AJ933" i="3"/>
  <c r="AJ934" i="3"/>
  <c r="AJ935" i="3"/>
  <c r="AJ936" i="3"/>
  <c r="AJ937" i="3"/>
  <c r="AJ938" i="3"/>
  <c r="AJ939" i="3"/>
  <c r="AJ940" i="3"/>
  <c r="AJ941" i="3"/>
  <c r="AJ942" i="3"/>
  <c r="AJ943" i="3"/>
  <c r="AJ944" i="3"/>
  <c r="AJ945" i="3"/>
  <c r="AJ946" i="3"/>
  <c r="AJ947" i="3"/>
  <c r="AJ948" i="3"/>
  <c r="AJ949" i="3"/>
  <c r="AJ950" i="3"/>
  <c r="AJ951" i="3"/>
  <c r="AJ952" i="3"/>
  <c r="AJ953" i="3"/>
  <c r="AJ954" i="3"/>
  <c r="AJ955" i="3"/>
  <c r="AJ956" i="3"/>
  <c r="AJ957" i="3"/>
  <c r="AJ958" i="3"/>
  <c r="AJ959" i="3"/>
  <c r="AJ960" i="3"/>
  <c r="AJ961" i="3"/>
  <c r="AJ962" i="3"/>
  <c r="AJ963" i="3"/>
  <c r="AJ964" i="3"/>
  <c r="AJ965" i="3"/>
  <c r="AJ966" i="3"/>
  <c r="AJ967" i="3"/>
  <c r="AJ968" i="3"/>
  <c r="AJ969" i="3"/>
  <c r="AJ970" i="3"/>
  <c r="AJ971" i="3"/>
  <c r="AJ972" i="3"/>
  <c r="AJ973" i="3"/>
  <c r="AJ974" i="3"/>
  <c r="AJ975" i="3"/>
  <c r="AJ976" i="3"/>
  <c r="AJ977" i="3"/>
  <c r="AJ978" i="3"/>
  <c r="AJ979" i="3"/>
  <c r="AJ980" i="3"/>
  <c r="AJ981" i="3"/>
  <c r="AJ982" i="3"/>
  <c r="AJ983" i="3"/>
  <c r="AJ984" i="3"/>
  <c r="AJ985" i="3"/>
  <c r="AJ986" i="3"/>
  <c r="AJ987" i="3"/>
  <c r="AJ988" i="3"/>
  <c r="AJ989" i="3"/>
  <c r="AJ990" i="3"/>
  <c r="AJ991" i="3"/>
  <c r="AJ992" i="3"/>
  <c r="AJ993" i="3"/>
  <c r="AJ994" i="3"/>
  <c r="AJ995" i="3"/>
  <c r="AJ996" i="3"/>
  <c r="AJ997" i="3"/>
  <c r="AJ998" i="3"/>
  <c r="AJ999" i="3"/>
  <c r="AJ1000" i="3"/>
  <c r="AJ1001" i="3"/>
  <c r="AJ1002" i="3"/>
  <c r="AJ1003" i="3"/>
  <c r="AJ1004" i="3"/>
  <c r="AJ1005" i="3"/>
  <c r="AJ1006" i="3"/>
  <c r="AJ1007" i="3"/>
  <c r="AJ1008" i="3"/>
  <c r="AJ1009" i="3"/>
  <c r="AJ1010" i="3"/>
  <c r="AJ1011" i="3"/>
  <c r="AJ1012" i="3"/>
  <c r="AJ1013" i="3"/>
  <c r="AJ1014" i="3"/>
  <c r="AJ1015" i="3"/>
  <c r="AJ1016" i="3"/>
  <c r="AJ1017" i="3"/>
  <c r="AJ1018" i="3"/>
  <c r="AJ1019" i="3"/>
  <c r="AJ1020" i="3"/>
  <c r="AJ1021" i="3"/>
  <c r="AJ1022" i="3"/>
  <c r="AJ1023" i="3"/>
  <c r="AJ1024" i="3"/>
  <c r="AJ1025" i="3"/>
  <c r="AJ1026" i="3"/>
  <c r="AJ1027" i="3"/>
  <c r="AJ1028" i="3"/>
  <c r="AJ1029" i="3"/>
  <c r="AJ1030" i="3"/>
  <c r="AJ1031" i="3"/>
  <c r="AJ1032" i="3"/>
  <c r="AJ1033" i="3"/>
  <c r="AJ1034" i="3"/>
  <c r="AJ1035" i="3"/>
  <c r="AJ1036" i="3"/>
  <c r="AJ1037" i="3"/>
  <c r="AJ1038" i="3"/>
  <c r="AJ1039" i="3"/>
  <c r="AJ1040" i="3"/>
  <c r="AJ1041" i="3"/>
  <c r="AJ1042" i="3"/>
  <c r="AJ1043" i="3"/>
  <c r="AJ1044" i="3"/>
  <c r="AJ1045" i="3"/>
  <c r="AJ1046" i="3"/>
  <c r="AJ1047" i="3"/>
  <c r="AJ1048" i="3"/>
  <c r="AJ1049" i="3"/>
  <c r="AJ1050" i="3"/>
  <c r="AJ1051" i="3"/>
  <c r="AJ1052" i="3"/>
  <c r="AJ1053" i="3"/>
  <c r="AJ1054" i="3"/>
  <c r="AJ1055" i="3"/>
  <c r="AJ1056" i="3"/>
  <c r="AJ1057" i="3"/>
  <c r="AJ1058" i="3"/>
  <c r="AJ1059" i="3"/>
  <c r="AJ1060" i="3"/>
  <c r="AJ1061" i="3"/>
  <c r="AJ1062" i="3"/>
  <c r="AJ1063" i="3"/>
  <c r="AJ1064" i="3"/>
  <c r="AJ1065" i="3"/>
  <c r="AJ1066" i="3"/>
  <c r="AJ1067" i="3"/>
  <c r="AJ1068" i="3"/>
  <c r="AJ1069" i="3"/>
  <c r="AJ1070" i="3"/>
  <c r="AJ1071" i="3"/>
  <c r="AJ1072" i="3"/>
  <c r="AJ1073" i="3"/>
  <c r="AJ1074" i="3"/>
  <c r="AJ1075" i="3"/>
  <c r="AJ1076" i="3"/>
  <c r="AJ1077" i="3"/>
  <c r="AJ1078" i="3"/>
  <c r="AJ1079" i="3"/>
  <c r="AJ1080" i="3"/>
  <c r="AJ1081" i="3"/>
  <c r="AJ1082" i="3"/>
  <c r="AJ1083" i="3"/>
  <c r="AJ1084" i="3"/>
  <c r="AJ1085" i="3"/>
  <c r="AJ1086" i="3"/>
  <c r="AJ1087" i="3"/>
  <c r="AJ1088" i="3"/>
  <c r="AJ1089" i="3"/>
  <c r="AJ1090" i="3"/>
  <c r="AJ1091" i="3"/>
  <c r="AJ1092" i="3"/>
  <c r="AJ1093" i="3"/>
  <c r="AJ1094" i="3"/>
  <c r="AJ1095" i="3"/>
  <c r="AJ1096" i="3"/>
  <c r="AJ1097" i="3"/>
  <c r="AJ1098" i="3"/>
  <c r="AJ1099" i="3"/>
  <c r="AJ1100" i="3"/>
  <c r="AJ1101" i="3"/>
  <c r="AJ1102" i="3"/>
  <c r="AJ1103" i="3"/>
  <c r="AJ1104" i="3"/>
  <c r="AJ1105" i="3"/>
  <c r="AJ1106" i="3"/>
  <c r="AJ1107" i="3"/>
  <c r="AJ1108" i="3"/>
  <c r="AJ1109" i="3"/>
  <c r="AJ1110" i="3"/>
  <c r="AJ1111" i="3"/>
  <c r="AJ1112" i="3"/>
  <c r="AJ1113" i="3"/>
  <c r="AJ1114" i="3"/>
  <c r="AJ1115" i="3"/>
  <c r="AJ1116" i="3"/>
  <c r="AJ1117" i="3"/>
  <c r="AJ1118" i="3"/>
  <c r="AJ1119" i="3"/>
  <c r="AJ1120" i="3"/>
  <c r="AJ1121" i="3"/>
  <c r="AJ1122" i="3"/>
  <c r="AJ1123" i="3"/>
  <c r="AJ1124" i="3"/>
  <c r="AJ1125" i="3"/>
  <c r="AJ1126" i="3"/>
  <c r="AJ1127" i="3"/>
  <c r="AJ1128" i="3"/>
  <c r="AJ1129" i="3"/>
  <c r="AJ1130" i="3"/>
  <c r="AJ1131" i="3"/>
  <c r="AJ1132" i="3"/>
  <c r="AJ1133" i="3"/>
  <c r="AJ1134" i="3"/>
  <c r="AJ1135" i="3"/>
  <c r="AJ1136" i="3"/>
  <c r="AJ1137" i="3"/>
  <c r="AJ1138" i="3"/>
  <c r="AJ1139" i="3"/>
  <c r="AJ1140" i="3"/>
  <c r="AJ1141" i="3"/>
  <c r="AJ1142" i="3"/>
  <c r="AJ1143" i="3"/>
  <c r="AJ1144" i="3"/>
  <c r="AJ1145" i="3"/>
  <c r="AJ1146" i="3"/>
  <c r="AJ1147" i="3"/>
  <c r="AJ1148" i="3"/>
  <c r="AJ1149" i="3"/>
  <c r="AJ1150" i="3"/>
  <c r="AJ1151" i="3"/>
  <c r="AJ1152" i="3"/>
  <c r="AJ1153" i="3"/>
  <c r="AJ1154" i="3"/>
  <c r="AJ1155" i="3"/>
  <c r="AJ1156" i="3"/>
  <c r="AJ1157" i="3"/>
  <c r="AJ1158" i="3"/>
  <c r="AJ1159" i="3"/>
  <c r="AJ1160" i="3"/>
  <c r="AJ1161" i="3"/>
  <c r="AJ1162" i="3"/>
  <c r="AJ1163" i="3"/>
  <c r="AJ1164" i="3"/>
  <c r="AJ1165" i="3"/>
  <c r="AJ1166" i="3"/>
  <c r="AJ1167" i="3"/>
  <c r="AJ1168" i="3"/>
  <c r="AJ1169" i="3"/>
  <c r="AJ1170" i="3"/>
  <c r="AJ1171" i="3"/>
  <c r="AJ1172" i="3"/>
  <c r="AJ1173" i="3"/>
  <c r="AJ1174" i="3"/>
  <c r="AJ1175" i="3"/>
  <c r="AJ1176" i="3"/>
  <c r="AJ1177" i="3"/>
  <c r="AJ1178" i="3"/>
  <c r="AJ1179" i="3"/>
  <c r="AJ1180" i="3"/>
  <c r="AJ1181" i="3"/>
  <c r="AJ1182" i="3"/>
  <c r="AJ1183" i="3"/>
  <c r="AJ1184" i="3"/>
  <c r="AJ1185" i="3"/>
  <c r="AJ1186" i="3"/>
  <c r="AJ1187" i="3"/>
  <c r="AJ1188" i="3"/>
  <c r="AJ1189" i="3"/>
  <c r="AJ1190" i="3"/>
  <c r="AJ1191" i="3"/>
  <c r="AJ1192" i="3"/>
  <c r="AJ1193" i="3"/>
  <c r="AJ1194" i="3"/>
  <c r="AJ1195" i="3"/>
  <c r="AJ1196" i="3"/>
  <c r="AJ1197" i="3"/>
  <c r="AJ1198" i="3"/>
  <c r="AJ1199" i="3"/>
  <c r="AJ1200" i="3"/>
  <c r="AJ1201" i="3"/>
  <c r="AJ1202" i="3"/>
  <c r="AJ1203" i="3"/>
  <c r="AJ1204" i="3"/>
  <c r="AJ1205" i="3"/>
  <c r="AJ1206" i="3"/>
  <c r="AJ1207" i="3"/>
  <c r="AJ1208" i="3"/>
  <c r="AJ1209" i="3"/>
  <c r="AJ1210" i="3"/>
  <c r="AJ1211" i="3"/>
  <c r="AJ1212" i="3"/>
  <c r="AJ1213" i="3"/>
  <c r="AJ1214" i="3"/>
  <c r="AJ1215" i="3"/>
  <c r="AJ1216" i="3"/>
  <c r="AJ1217" i="3"/>
  <c r="AJ1218" i="3"/>
  <c r="AJ1219" i="3"/>
  <c r="AJ1220" i="3"/>
  <c r="AJ1221" i="3"/>
  <c r="AJ1222" i="3"/>
  <c r="AJ1223" i="3"/>
  <c r="AJ1224" i="3"/>
  <c r="AJ1225" i="3"/>
  <c r="AJ1226" i="3"/>
  <c r="AJ1227" i="3"/>
  <c r="AJ1228" i="3"/>
  <c r="AJ1229" i="3"/>
  <c r="AJ1230" i="3"/>
  <c r="AJ1231" i="3"/>
  <c r="AJ1232" i="3"/>
  <c r="AJ1233" i="3"/>
  <c r="AJ1234" i="3"/>
  <c r="AJ1235" i="3"/>
  <c r="AJ1236" i="3"/>
  <c r="AJ1237" i="3"/>
  <c r="AJ1238" i="3"/>
  <c r="AJ1239" i="3"/>
  <c r="AJ1240" i="3"/>
  <c r="AJ1241" i="3"/>
  <c r="AJ1242" i="3"/>
  <c r="AJ1243" i="3"/>
  <c r="AJ1244" i="3"/>
  <c r="AJ1245" i="3"/>
  <c r="AJ1246" i="3"/>
  <c r="AJ1247" i="3"/>
  <c r="AJ1248" i="3"/>
  <c r="AJ1249" i="3"/>
  <c r="AJ1250" i="3"/>
  <c r="AJ1251" i="3"/>
  <c r="AJ1252" i="3"/>
  <c r="AJ1253" i="3"/>
  <c r="AJ1254" i="3"/>
  <c r="AJ1255" i="3"/>
  <c r="AJ1256" i="3"/>
  <c r="AJ1257" i="3"/>
  <c r="AJ1258" i="3"/>
  <c r="AJ1259" i="3"/>
  <c r="AJ1260" i="3"/>
  <c r="AJ1261" i="3"/>
  <c r="AJ1262" i="3"/>
  <c r="AJ1263" i="3"/>
  <c r="AJ1264" i="3"/>
  <c r="AJ1265" i="3"/>
  <c r="AJ1266" i="3"/>
  <c r="AJ1267" i="3"/>
  <c r="AJ1268" i="3"/>
  <c r="AJ1269" i="3"/>
  <c r="AJ1270" i="3"/>
  <c r="AJ1271" i="3"/>
  <c r="AJ1272" i="3"/>
  <c r="AJ1273" i="3"/>
  <c r="AJ1274" i="3"/>
  <c r="AJ1275" i="3"/>
  <c r="AJ1276" i="3"/>
  <c r="AJ1277" i="3"/>
  <c r="AJ1278" i="3"/>
  <c r="AJ1279" i="3"/>
  <c r="AJ1280" i="3"/>
  <c r="AJ1281" i="3"/>
  <c r="AJ1282" i="3"/>
  <c r="AJ1283" i="3"/>
  <c r="AJ1284" i="3"/>
  <c r="AJ1285" i="3"/>
  <c r="AJ1286" i="3"/>
  <c r="AJ1287" i="3"/>
  <c r="AJ1288" i="3"/>
  <c r="AJ1289" i="3"/>
  <c r="AJ1290" i="3"/>
  <c r="AJ1291" i="3"/>
  <c r="AJ1292" i="3"/>
  <c r="AJ1293" i="3"/>
  <c r="AJ1294" i="3"/>
  <c r="AJ1295" i="3"/>
  <c r="AJ1296" i="3"/>
  <c r="AJ1297" i="3"/>
  <c r="AJ1298" i="3"/>
  <c r="AJ1299" i="3"/>
  <c r="AJ1300" i="3"/>
  <c r="AJ1301" i="3"/>
  <c r="AJ1302" i="3"/>
  <c r="AJ1303" i="3"/>
  <c r="AJ1304" i="3"/>
  <c r="AJ1305" i="3"/>
  <c r="AJ1306" i="3"/>
  <c r="AJ1307" i="3"/>
  <c r="AJ1308" i="3"/>
  <c r="AJ1309" i="3"/>
  <c r="AJ1310" i="3"/>
  <c r="AJ1311" i="3"/>
  <c r="AJ1312" i="3"/>
  <c r="AJ1313" i="3"/>
  <c r="AJ1314" i="3"/>
  <c r="AJ1315" i="3"/>
  <c r="AJ1316" i="3"/>
  <c r="AJ1317" i="3"/>
  <c r="AJ1318" i="3"/>
  <c r="AJ1319" i="3"/>
  <c r="AJ1320" i="3"/>
  <c r="AJ1321" i="3"/>
  <c r="AJ1322" i="3"/>
  <c r="AJ1323" i="3"/>
  <c r="AJ1324" i="3"/>
  <c r="AJ1325" i="3"/>
  <c r="AJ1326" i="3"/>
  <c r="AJ1327" i="3"/>
  <c r="AJ1328" i="3"/>
  <c r="AJ1329" i="3"/>
  <c r="AJ1330" i="3"/>
  <c r="AJ1331" i="3"/>
  <c r="AJ1332" i="3"/>
  <c r="AJ1333" i="3"/>
  <c r="AJ1334" i="3"/>
  <c r="AJ1335" i="3"/>
  <c r="AJ1336" i="3"/>
  <c r="AJ1337" i="3"/>
  <c r="AJ1338" i="3"/>
  <c r="AJ1339" i="3"/>
  <c r="AJ1340" i="3"/>
  <c r="AJ1341" i="3"/>
  <c r="AJ1342" i="3"/>
  <c r="AJ1343" i="3"/>
  <c r="AJ1344" i="3"/>
  <c r="AJ1345" i="3"/>
  <c r="AJ1346" i="3"/>
  <c r="AJ1347" i="3"/>
  <c r="AJ1348" i="3"/>
  <c r="AJ1349" i="3"/>
  <c r="AJ1350" i="3"/>
  <c r="AJ1351" i="3"/>
  <c r="AJ1352" i="3"/>
  <c r="AJ1353" i="3"/>
  <c r="AJ1354" i="3"/>
  <c r="AJ1355" i="3"/>
  <c r="AJ1356" i="3"/>
  <c r="AJ1357" i="3"/>
  <c r="AJ1358" i="3"/>
  <c r="AJ1359" i="3"/>
  <c r="AJ1360" i="3"/>
  <c r="AJ1361" i="3"/>
  <c r="AJ1362" i="3"/>
  <c r="AJ1363" i="3"/>
  <c r="AJ1364" i="3"/>
  <c r="AJ1365" i="3"/>
  <c r="AJ1366" i="3"/>
  <c r="AJ1367" i="3"/>
  <c r="AJ1368" i="3"/>
  <c r="AJ1369" i="3"/>
  <c r="AJ1370" i="3"/>
  <c r="AJ1371" i="3"/>
  <c r="AJ1372" i="3"/>
  <c r="AJ1373" i="3"/>
  <c r="AJ1374" i="3"/>
  <c r="AJ1375" i="3"/>
  <c r="AJ1376" i="3"/>
  <c r="AJ1377" i="3"/>
  <c r="AJ1378" i="3"/>
  <c r="AJ1379" i="3"/>
  <c r="AJ1380" i="3"/>
  <c r="AJ1381" i="3"/>
  <c r="AJ1382" i="3"/>
  <c r="AJ1383" i="3"/>
  <c r="AJ1384" i="3"/>
  <c r="AJ1385" i="3"/>
  <c r="AJ1386" i="3"/>
  <c r="AJ1387" i="3"/>
  <c r="AJ1388" i="3"/>
  <c r="AJ1389" i="3"/>
  <c r="AJ1390" i="3"/>
  <c r="AJ1391" i="3"/>
  <c r="AJ1392" i="3"/>
  <c r="AJ1393" i="3"/>
  <c r="AJ1394" i="3"/>
  <c r="AJ1395" i="3"/>
  <c r="AJ1396" i="3"/>
  <c r="AJ1397" i="3"/>
  <c r="AJ1398" i="3"/>
  <c r="AJ1399" i="3"/>
  <c r="AJ1400" i="3"/>
  <c r="AJ1401" i="3"/>
  <c r="AJ1402" i="3"/>
  <c r="AJ1403" i="3"/>
  <c r="AJ1404" i="3"/>
  <c r="AJ1405" i="3"/>
  <c r="AJ1406" i="3"/>
  <c r="AJ1407" i="3"/>
  <c r="AJ1408" i="3"/>
  <c r="AJ1409" i="3"/>
  <c r="AJ1410" i="3"/>
  <c r="AJ1411" i="3"/>
  <c r="AJ1412" i="3"/>
  <c r="AJ1413" i="3"/>
  <c r="AJ1414" i="3"/>
  <c r="AJ1415" i="3"/>
  <c r="AJ1416" i="3"/>
  <c r="AJ1417" i="3"/>
  <c r="AJ1418" i="3"/>
  <c r="AJ1419" i="3"/>
  <c r="AJ1420" i="3"/>
  <c r="AJ1421" i="3"/>
  <c r="AJ1422" i="3"/>
  <c r="AJ1423" i="3"/>
  <c r="AJ1424" i="3"/>
  <c r="AJ1425" i="3"/>
  <c r="AJ1426" i="3"/>
  <c r="AJ1427" i="3"/>
  <c r="AJ1428" i="3"/>
  <c r="AJ1429" i="3"/>
  <c r="AJ1430" i="3"/>
  <c r="AJ1431" i="3"/>
  <c r="AJ1432" i="3"/>
  <c r="AJ1433" i="3"/>
  <c r="AJ1434" i="3"/>
  <c r="AJ1435" i="3"/>
  <c r="AJ1436" i="3"/>
  <c r="AJ1437" i="3"/>
  <c r="AJ1438" i="3"/>
  <c r="AJ1439" i="3"/>
  <c r="AJ1440" i="3"/>
  <c r="AJ1441" i="3"/>
  <c r="AJ1442" i="3"/>
  <c r="AJ1443" i="3"/>
  <c r="AJ1444" i="3"/>
  <c r="AJ1445" i="3"/>
  <c r="AJ1446" i="3"/>
  <c r="AJ1447" i="3"/>
  <c r="AJ1448" i="3"/>
  <c r="AJ1449" i="3"/>
  <c r="AJ1450" i="3"/>
  <c r="AJ1451" i="3"/>
  <c r="AJ1452" i="3"/>
  <c r="AJ1453" i="3"/>
  <c r="AJ1454" i="3"/>
  <c r="AJ1455" i="3"/>
  <c r="AJ1456" i="3"/>
  <c r="AJ1457" i="3"/>
  <c r="AJ1458" i="3"/>
  <c r="AJ1459" i="3"/>
  <c r="AJ1460" i="3"/>
  <c r="AJ1461" i="3"/>
  <c r="AJ1462" i="3"/>
  <c r="AJ1463" i="3"/>
  <c r="AJ1464" i="3"/>
  <c r="AJ1465" i="3"/>
  <c r="AJ1466" i="3"/>
  <c r="AJ1467" i="3"/>
  <c r="AJ1468" i="3"/>
  <c r="AJ1469" i="3"/>
  <c r="AJ1470" i="3"/>
  <c r="AJ1471" i="3"/>
  <c r="AJ1472" i="3"/>
  <c r="AJ1473" i="3"/>
  <c r="AJ1474" i="3"/>
  <c r="AJ1475" i="3"/>
  <c r="AJ1476" i="3"/>
  <c r="AJ1477" i="3"/>
  <c r="AJ1478" i="3"/>
  <c r="AJ1479" i="3"/>
  <c r="AJ1480" i="3"/>
  <c r="AJ1481" i="3"/>
  <c r="AJ1482" i="3"/>
  <c r="AJ1483" i="3"/>
  <c r="AJ1484" i="3"/>
  <c r="AJ1485" i="3"/>
  <c r="AJ1486" i="3"/>
  <c r="AJ1487" i="3"/>
  <c r="AJ1488" i="3"/>
  <c r="AJ1489" i="3"/>
  <c r="AJ1490" i="3"/>
  <c r="AJ1491" i="3"/>
  <c r="AJ1492" i="3"/>
  <c r="AJ1493" i="3"/>
  <c r="AJ1494" i="3"/>
  <c r="AJ1495" i="3"/>
  <c r="AJ1496" i="3"/>
  <c r="AJ1497" i="3"/>
  <c r="AJ1498" i="3"/>
  <c r="AJ1499" i="3"/>
  <c r="AJ1500" i="3"/>
  <c r="AJ1501" i="3"/>
  <c r="AJ1502" i="3"/>
  <c r="AJ1503" i="3"/>
  <c r="AJ1504" i="3"/>
  <c r="AJ1505" i="3"/>
  <c r="AJ1506" i="3"/>
  <c r="AJ1507" i="3"/>
  <c r="AJ1508" i="3"/>
  <c r="AJ1509" i="3"/>
  <c r="AJ1510" i="3"/>
  <c r="AJ1511" i="3"/>
  <c r="AJ1512" i="3"/>
  <c r="AJ1513" i="3"/>
  <c r="AJ1514" i="3"/>
  <c r="AJ1515" i="3"/>
  <c r="AJ1516" i="3"/>
  <c r="AJ1517" i="3"/>
  <c r="AJ1518" i="3"/>
  <c r="AJ1519" i="3"/>
  <c r="AJ1520" i="3"/>
  <c r="AJ1521" i="3"/>
  <c r="AJ1522" i="3"/>
  <c r="AJ1523" i="3"/>
  <c r="AJ1524" i="3"/>
  <c r="AJ1525" i="3"/>
  <c r="AJ1526" i="3"/>
  <c r="AJ1527" i="3"/>
  <c r="AJ1528" i="3"/>
  <c r="AJ1529" i="3"/>
  <c r="AJ1530" i="3"/>
  <c r="AJ1531" i="3"/>
  <c r="AJ1532" i="3"/>
  <c r="AJ1533" i="3"/>
  <c r="AJ1534" i="3"/>
  <c r="AJ1535" i="3"/>
  <c r="AJ1536" i="3"/>
  <c r="AJ1537" i="3"/>
  <c r="AJ1538" i="3"/>
  <c r="AJ1539" i="3"/>
  <c r="AJ1540" i="3"/>
  <c r="AJ1541" i="3"/>
  <c r="AJ1542" i="3"/>
  <c r="AJ1543" i="3"/>
  <c r="AJ1544" i="3"/>
  <c r="AJ1545" i="3"/>
  <c r="AJ1546" i="3"/>
  <c r="AJ1547" i="3"/>
  <c r="AJ1548" i="3"/>
  <c r="AJ1549" i="3"/>
  <c r="AJ1550" i="3"/>
  <c r="AJ1551" i="3"/>
  <c r="AJ1552" i="3"/>
  <c r="AJ1553" i="3"/>
  <c r="AJ1554" i="3"/>
  <c r="AJ1555" i="3"/>
  <c r="AJ1556" i="3"/>
  <c r="AJ1557" i="3"/>
  <c r="AJ1558" i="3"/>
  <c r="AJ1559" i="3"/>
  <c r="AJ1560" i="3"/>
  <c r="AJ1561" i="3"/>
  <c r="AJ1562" i="3"/>
  <c r="AJ1563" i="3"/>
  <c r="AJ1564" i="3"/>
  <c r="AJ1565" i="3"/>
  <c r="AJ1566" i="3"/>
  <c r="AJ1567" i="3"/>
  <c r="AJ1568" i="3"/>
  <c r="AJ1569" i="3"/>
  <c r="AJ1570" i="3"/>
  <c r="AJ1571" i="3"/>
  <c r="AJ1572" i="3"/>
  <c r="AJ1573" i="3"/>
  <c r="AJ1574" i="3"/>
  <c r="AJ1575" i="3"/>
  <c r="AJ1576" i="3"/>
  <c r="AJ1577" i="3"/>
  <c r="AJ1578" i="3"/>
  <c r="AJ1579" i="3"/>
  <c r="AJ1580" i="3"/>
  <c r="AJ1581" i="3"/>
  <c r="AJ1582" i="3"/>
  <c r="AJ1583" i="3"/>
  <c r="AJ1584" i="3"/>
  <c r="AJ1585" i="3"/>
  <c r="AJ1586" i="3"/>
  <c r="AJ1587" i="3"/>
  <c r="AJ1588" i="3"/>
  <c r="AJ1589" i="3"/>
  <c r="AJ1590" i="3"/>
  <c r="AJ1591" i="3"/>
  <c r="AJ1592" i="3"/>
  <c r="AJ1593" i="3"/>
  <c r="AJ1594" i="3"/>
  <c r="AJ1595" i="3"/>
  <c r="AJ1596" i="3"/>
  <c r="AJ1597" i="3"/>
  <c r="AJ1598" i="3"/>
  <c r="AJ1599" i="3"/>
  <c r="AJ1600" i="3"/>
  <c r="AJ1601" i="3"/>
  <c r="AJ1602" i="3"/>
  <c r="AJ1603" i="3"/>
  <c r="AJ1604" i="3"/>
  <c r="AJ1605" i="3"/>
  <c r="AJ1606" i="3"/>
  <c r="AJ1607" i="3"/>
  <c r="AJ1608" i="3"/>
  <c r="AJ1609" i="3"/>
  <c r="AJ1610" i="3"/>
  <c r="AJ1611" i="3"/>
  <c r="AJ1612" i="3"/>
  <c r="AJ1613" i="3"/>
  <c r="AJ1614" i="3"/>
  <c r="AJ1615" i="3"/>
  <c r="AJ1616" i="3"/>
  <c r="AJ1617" i="3"/>
  <c r="AJ1618" i="3"/>
  <c r="AJ1619" i="3"/>
  <c r="AJ1620" i="3"/>
  <c r="AJ1621" i="3"/>
  <c r="AJ1622" i="3"/>
  <c r="AJ1623" i="3"/>
  <c r="AJ1624" i="3"/>
  <c r="AJ1625" i="3"/>
  <c r="AJ1626" i="3"/>
  <c r="AJ1627" i="3"/>
  <c r="AJ1628" i="3"/>
  <c r="AJ1629" i="3"/>
  <c r="AJ1630" i="3"/>
  <c r="AJ1631" i="3"/>
  <c r="AJ1632" i="3"/>
  <c r="AJ1633" i="3"/>
  <c r="AJ1634" i="3"/>
  <c r="AJ1635" i="3"/>
  <c r="AJ1636" i="3"/>
  <c r="AJ1637" i="3"/>
  <c r="AJ1638" i="3"/>
  <c r="AJ1639" i="3"/>
  <c r="AJ1640" i="3"/>
  <c r="AJ1641" i="3"/>
  <c r="AJ1642" i="3"/>
  <c r="AJ1643" i="3"/>
  <c r="AJ1644" i="3"/>
  <c r="AJ1645" i="3"/>
  <c r="AJ1646" i="3"/>
  <c r="AJ1647" i="3"/>
  <c r="AJ1648" i="3"/>
  <c r="AJ1649" i="3"/>
  <c r="AJ1650" i="3"/>
  <c r="AJ1651" i="3"/>
  <c r="AJ1652" i="3"/>
  <c r="AJ1653" i="3"/>
  <c r="AJ1654" i="3"/>
  <c r="AJ1655" i="3"/>
  <c r="AJ1656" i="3"/>
  <c r="AJ1657" i="3"/>
  <c r="AJ1658" i="3"/>
  <c r="AJ1659" i="3"/>
  <c r="AJ1660" i="3"/>
  <c r="AJ1661" i="3"/>
  <c r="AJ1662" i="3"/>
  <c r="AJ1663" i="3"/>
  <c r="AJ1664" i="3"/>
  <c r="AJ1665" i="3"/>
  <c r="AJ1666" i="3"/>
  <c r="AJ1667" i="3"/>
  <c r="AJ1668" i="3"/>
  <c r="AJ1669" i="3"/>
  <c r="AJ1670" i="3"/>
  <c r="AJ1671" i="3"/>
  <c r="AJ1672" i="3"/>
  <c r="AJ1673" i="3"/>
  <c r="AJ1674" i="3"/>
  <c r="AJ1675" i="3"/>
  <c r="AJ1676" i="3"/>
  <c r="AJ1677" i="3"/>
  <c r="AJ1678" i="3"/>
  <c r="AJ1679" i="3"/>
  <c r="AJ1680" i="3"/>
  <c r="AJ1681" i="3"/>
  <c r="AJ1682" i="3"/>
  <c r="AJ1683" i="3"/>
  <c r="AJ1684" i="3"/>
  <c r="AJ1685" i="3"/>
  <c r="AJ1686" i="3"/>
  <c r="AJ1687" i="3"/>
  <c r="AJ1688" i="3"/>
  <c r="AJ1689" i="3"/>
  <c r="AJ1690" i="3"/>
  <c r="AJ1691" i="3"/>
  <c r="AJ1692" i="3"/>
  <c r="AJ1693" i="3"/>
  <c r="AJ1694" i="3"/>
  <c r="AJ1695" i="3"/>
  <c r="AJ1696" i="3"/>
  <c r="AJ1697" i="3"/>
  <c r="AJ1698" i="3"/>
  <c r="AJ1699" i="3"/>
  <c r="AJ1700" i="3"/>
  <c r="AJ1701" i="3"/>
  <c r="AJ1702" i="3"/>
  <c r="AJ1703" i="3"/>
  <c r="AJ1704" i="3"/>
  <c r="AJ1705" i="3"/>
  <c r="AJ1706" i="3"/>
  <c r="AJ1707" i="3"/>
  <c r="AJ1708" i="3"/>
  <c r="AJ1709" i="3"/>
  <c r="AJ1710" i="3"/>
  <c r="AJ1711" i="3"/>
  <c r="AJ1712" i="3"/>
  <c r="AJ1713" i="3"/>
  <c r="AJ1714" i="3"/>
  <c r="AJ1715" i="3"/>
  <c r="AJ1716" i="3"/>
  <c r="AJ1717" i="3"/>
  <c r="AJ1718" i="3"/>
  <c r="AJ1719" i="3"/>
  <c r="AJ1720" i="3"/>
  <c r="AJ1721" i="3"/>
  <c r="AJ1722" i="3"/>
  <c r="AJ1723" i="3"/>
  <c r="AJ1724" i="3"/>
  <c r="AJ1725" i="3"/>
  <c r="AJ1726" i="3"/>
  <c r="AJ1727" i="3"/>
  <c r="AJ1728" i="3"/>
  <c r="AJ1729" i="3"/>
  <c r="AJ1730" i="3"/>
  <c r="AJ1731" i="3"/>
  <c r="AJ1732" i="3"/>
  <c r="AJ1733" i="3"/>
  <c r="AJ1734" i="3"/>
  <c r="AJ1735" i="3"/>
  <c r="AJ1736" i="3"/>
  <c r="AJ1737" i="3"/>
  <c r="AJ1738" i="3"/>
  <c r="AJ1739" i="3"/>
  <c r="AJ1740" i="3"/>
  <c r="AJ1741" i="3"/>
  <c r="AJ1742" i="3"/>
  <c r="AJ1743" i="3"/>
  <c r="AJ1744" i="3"/>
  <c r="AJ1745" i="3"/>
  <c r="AJ1746" i="3"/>
  <c r="AJ1747" i="3"/>
  <c r="AJ1748" i="3"/>
  <c r="AJ1749" i="3"/>
  <c r="AJ1750" i="3"/>
  <c r="AJ1751" i="3"/>
  <c r="AJ1752" i="3"/>
  <c r="AJ1753" i="3"/>
  <c r="AJ1754" i="3"/>
  <c r="AJ1755" i="3"/>
  <c r="AJ1756" i="3"/>
  <c r="AJ1757" i="3"/>
  <c r="AJ1758" i="3"/>
  <c r="AJ1759" i="3"/>
  <c r="AJ1760" i="3"/>
  <c r="AJ1761" i="3"/>
  <c r="AJ1762" i="3"/>
  <c r="AJ1763" i="3"/>
  <c r="AJ1764" i="3"/>
  <c r="AJ1765" i="3"/>
  <c r="AJ1766" i="3"/>
  <c r="AJ1767" i="3"/>
  <c r="AJ1768" i="3"/>
  <c r="AJ1769" i="3"/>
  <c r="AJ1770" i="3"/>
  <c r="AJ1771" i="3"/>
  <c r="AJ1772" i="3"/>
  <c r="AJ1773" i="3"/>
  <c r="AJ1774" i="3"/>
  <c r="AJ1775" i="3"/>
  <c r="AJ1776" i="3"/>
  <c r="AJ1777" i="3"/>
  <c r="AJ1778" i="3"/>
  <c r="AJ1779" i="3"/>
  <c r="AJ1780" i="3"/>
  <c r="AJ1781" i="3"/>
  <c r="AJ1782" i="3"/>
  <c r="AJ1783" i="3"/>
  <c r="AJ1784" i="3"/>
  <c r="AJ1785" i="3"/>
  <c r="AJ1786" i="3"/>
  <c r="AJ1787" i="3"/>
  <c r="AJ1788" i="3"/>
  <c r="AJ1789" i="3"/>
  <c r="AJ1790" i="3"/>
  <c r="AJ1791" i="3"/>
  <c r="AJ1792" i="3"/>
  <c r="AJ1793" i="3"/>
  <c r="AJ1794" i="3"/>
  <c r="AJ1795" i="3"/>
  <c r="AJ1796" i="3"/>
  <c r="AJ1797" i="3"/>
  <c r="AJ1798" i="3"/>
  <c r="AJ1799" i="3"/>
  <c r="AJ1800" i="3"/>
  <c r="AJ1801" i="3"/>
  <c r="AJ1802" i="3"/>
  <c r="AJ1803" i="3"/>
  <c r="AJ1804" i="3"/>
  <c r="AJ1805" i="3"/>
  <c r="AJ1806" i="3"/>
  <c r="AJ1807" i="3"/>
  <c r="AJ1808" i="3"/>
  <c r="AJ1809" i="3"/>
  <c r="AJ1810" i="3"/>
  <c r="AJ1811" i="3"/>
  <c r="AJ1812" i="3"/>
  <c r="AJ1813" i="3"/>
  <c r="AJ1814" i="3"/>
  <c r="AJ1815" i="3"/>
  <c r="AJ1816" i="3"/>
  <c r="AJ1817" i="3"/>
  <c r="AJ1818" i="3"/>
  <c r="AJ1819" i="3"/>
  <c r="AJ1820" i="3"/>
  <c r="AJ1821" i="3"/>
  <c r="AJ1822" i="3"/>
  <c r="AJ1823" i="3"/>
  <c r="AJ1824" i="3"/>
  <c r="AJ1825" i="3"/>
  <c r="AJ1826" i="3"/>
  <c r="AJ1827" i="3"/>
  <c r="AJ1828" i="3"/>
  <c r="AJ1829" i="3"/>
  <c r="AJ1830" i="3"/>
  <c r="AJ1831" i="3"/>
  <c r="AJ1832" i="3"/>
  <c r="AJ1833" i="3"/>
  <c r="AJ1834" i="3"/>
  <c r="AJ1835" i="3"/>
  <c r="AJ1836" i="3"/>
  <c r="AJ1837" i="3"/>
  <c r="AJ1838" i="3"/>
  <c r="AJ1839" i="3"/>
  <c r="AJ1840" i="3"/>
  <c r="AJ1841" i="3"/>
  <c r="AJ1842" i="3"/>
  <c r="AJ1843" i="3"/>
  <c r="AJ1844" i="3"/>
  <c r="AJ1845" i="3"/>
  <c r="AJ1846" i="3"/>
  <c r="AJ1847" i="3"/>
  <c r="AJ1848" i="3"/>
  <c r="AJ1849" i="3"/>
  <c r="AJ1850" i="3"/>
  <c r="AJ1851" i="3"/>
  <c r="AJ1852" i="3"/>
  <c r="AJ1853" i="3"/>
  <c r="AJ1854" i="3"/>
  <c r="AJ1855" i="3"/>
  <c r="AJ1856" i="3"/>
  <c r="AJ1857" i="3"/>
  <c r="AJ1858" i="3"/>
  <c r="AJ1859" i="3"/>
  <c r="AJ1860" i="3"/>
  <c r="AJ1861" i="3"/>
  <c r="AJ1862" i="3"/>
  <c r="AJ1863" i="3"/>
  <c r="AJ1864" i="3"/>
  <c r="AJ1865" i="3"/>
  <c r="AJ1866" i="3"/>
  <c r="AJ1867" i="3"/>
  <c r="AJ1868" i="3"/>
  <c r="AJ1869" i="3"/>
  <c r="AJ1870" i="3"/>
  <c r="AJ1871" i="3"/>
  <c r="AJ1872" i="3"/>
  <c r="AJ1873" i="3"/>
  <c r="AJ1874" i="3"/>
  <c r="AJ1875" i="3"/>
  <c r="AJ1876" i="3"/>
  <c r="AJ1877" i="3"/>
  <c r="AJ1878" i="3"/>
  <c r="AJ1879" i="3"/>
  <c r="AJ1880" i="3"/>
  <c r="AJ1881" i="3"/>
  <c r="AJ1882" i="3"/>
  <c r="AJ1883" i="3"/>
  <c r="AJ1884" i="3"/>
  <c r="AJ1885" i="3"/>
  <c r="AJ1886" i="3"/>
  <c r="AJ1887" i="3"/>
  <c r="AJ1888" i="3"/>
  <c r="AJ1889" i="3"/>
  <c r="AJ1890" i="3"/>
  <c r="AJ1891" i="3"/>
  <c r="AJ1892" i="3"/>
  <c r="AJ1893" i="3"/>
  <c r="AJ1894" i="3"/>
  <c r="AJ1895" i="3"/>
  <c r="AJ1896" i="3"/>
  <c r="AJ1897" i="3"/>
  <c r="AJ1898" i="3"/>
  <c r="AJ1899" i="3"/>
  <c r="AJ1900" i="3"/>
  <c r="AJ1901" i="3"/>
  <c r="AJ1902" i="3"/>
  <c r="AJ1903" i="3"/>
  <c r="AJ1904" i="3"/>
  <c r="AJ1905" i="3"/>
  <c r="AJ1906" i="3"/>
  <c r="AJ1907" i="3"/>
  <c r="AJ1908" i="3"/>
  <c r="AJ1909" i="3"/>
  <c r="AJ1910" i="3"/>
  <c r="AJ1911" i="3"/>
  <c r="AJ1912" i="3"/>
  <c r="AJ1913" i="3"/>
  <c r="AJ1914" i="3"/>
  <c r="AJ1915" i="3"/>
  <c r="AJ1916" i="3"/>
  <c r="AJ1917" i="3"/>
  <c r="AJ1918" i="3"/>
  <c r="AJ1919" i="3"/>
  <c r="AJ1920" i="3"/>
  <c r="AJ1921" i="3"/>
  <c r="AJ1922" i="3"/>
  <c r="AJ1923" i="3"/>
  <c r="AJ1924" i="3"/>
  <c r="AJ1925" i="3"/>
  <c r="AJ1926" i="3"/>
  <c r="AJ1927" i="3"/>
  <c r="AJ1928" i="3"/>
  <c r="AJ1929" i="3"/>
  <c r="AJ1930" i="3"/>
  <c r="AJ1931" i="3"/>
  <c r="AJ1932" i="3"/>
  <c r="AJ1933" i="3"/>
  <c r="AJ1934" i="3"/>
  <c r="AJ1935" i="3"/>
  <c r="AJ1936" i="3"/>
  <c r="AJ1937" i="3"/>
  <c r="AJ1938" i="3"/>
  <c r="AJ1939" i="3"/>
  <c r="AJ1940" i="3"/>
  <c r="AJ1941" i="3"/>
  <c r="AJ1942" i="3"/>
  <c r="AJ1943" i="3"/>
  <c r="AJ1944" i="3"/>
  <c r="AJ1945" i="3"/>
  <c r="AJ1946" i="3"/>
  <c r="AJ1947" i="3"/>
  <c r="AJ1948" i="3"/>
  <c r="AJ1949" i="3"/>
  <c r="AJ1950" i="3"/>
  <c r="AJ1951" i="3"/>
  <c r="AJ1952" i="3"/>
  <c r="AJ1953" i="3"/>
  <c r="AJ1954" i="3"/>
  <c r="AJ1955" i="3"/>
  <c r="AJ1956" i="3"/>
  <c r="AJ1957" i="3"/>
  <c r="AJ1958" i="3"/>
  <c r="AJ1959" i="3"/>
  <c r="AJ1960" i="3"/>
  <c r="AJ1961" i="3"/>
  <c r="AJ1962" i="3"/>
  <c r="AJ1963" i="3"/>
  <c r="AJ1964" i="3"/>
  <c r="AJ1965" i="3"/>
  <c r="AJ1966" i="3"/>
  <c r="AJ1967" i="3"/>
  <c r="AJ1968" i="3"/>
  <c r="AJ1969" i="3"/>
  <c r="AJ1970" i="3"/>
  <c r="AJ1971" i="3"/>
  <c r="AJ1972" i="3"/>
  <c r="AJ1973" i="3"/>
  <c r="AJ1974" i="3"/>
  <c r="AJ1975" i="3"/>
  <c r="AJ1976" i="3"/>
  <c r="AJ1977" i="3"/>
  <c r="AJ1978" i="3"/>
  <c r="AJ1979" i="3"/>
  <c r="AJ1980" i="3"/>
  <c r="AJ1981" i="3"/>
  <c r="AJ1982" i="3"/>
  <c r="AJ1983" i="3"/>
  <c r="AJ1984" i="3"/>
  <c r="AJ1985" i="3"/>
  <c r="AJ1986" i="3"/>
  <c r="AJ1987" i="3"/>
  <c r="AJ1988" i="3"/>
  <c r="AJ1989" i="3"/>
  <c r="AJ1990" i="3"/>
  <c r="AJ1991" i="3"/>
  <c r="AJ1992" i="3"/>
  <c r="AJ1993" i="3"/>
  <c r="AJ1994" i="3"/>
  <c r="AJ1995" i="3"/>
  <c r="AJ1996" i="3"/>
  <c r="AJ1997" i="3"/>
  <c r="AJ1998" i="3"/>
  <c r="AJ1999" i="3"/>
  <c r="AJ2000" i="3"/>
  <c r="AJ2001" i="3"/>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379" i="1"/>
  <c r="AJ380" i="1"/>
  <c r="AJ381" i="1"/>
  <c r="AJ382" i="1"/>
  <c r="AJ383" i="1"/>
  <c r="AJ384" i="1"/>
  <c r="AJ385" i="1"/>
  <c r="AJ386" i="1"/>
  <c r="AJ387" i="1"/>
  <c r="AJ388" i="1"/>
  <c r="AJ389" i="1"/>
  <c r="AJ390" i="1"/>
  <c r="AJ391" i="1"/>
  <c r="AJ392" i="1"/>
  <c r="AJ393" i="1"/>
  <c r="AJ394" i="1"/>
  <c r="AJ395" i="1"/>
  <c r="AJ396" i="1"/>
  <c r="AJ397" i="1"/>
  <c r="AJ398" i="1"/>
  <c r="AJ399" i="1"/>
  <c r="AJ400" i="1"/>
  <c r="AJ401" i="1"/>
  <c r="AJ402" i="1"/>
  <c r="AJ403" i="1"/>
  <c r="AJ404" i="1"/>
  <c r="AJ405" i="1"/>
  <c r="AJ406" i="1"/>
  <c r="AJ407" i="1"/>
  <c r="AJ408" i="1"/>
  <c r="AJ409" i="1"/>
  <c r="AJ410" i="1"/>
  <c r="AJ411" i="1"/>
  <c r="AJ412" i="1"/>
  <c r="AJ413" i="1"/>
  <c r="AJ414" i="1"/>
  <c r="AJ415" i="1"/>
  <c r="AJ416" i="1"/>
  <c r="AJ417" i="1"/>
  <c r="AJ418" i="1"/>
  <c r="AJ419" i="1"/>
  <c r="AJ420" i="1"/>
  <c r="AJ421" i="1"/>
  <c r="AJ422" i="1"/>
  <c r="AJ423" i="1"/>
  <c r="AJ424" i="1"/>
  <c r="AJ425" i="1"/>
  <c r="AJ426" i="1"/>
  <c r="AJ427" i="1"/>
  <c r="AJ428" i="1"/>
  <c r="AJ429" i="1"/>
  <c r="AJ430" i="1"/>
  <c r="AJ431" i="1"/>
  <c r="AJ432" i="1"/>
  <c r="AJ433" i="1"/>
  <c r="AJ434" i="1"/>
  <c r="AJ435" i="1"/>
  <c r="AJ436" i="1"/>
  <c r="AJ437" i="1"/>
  <c r="AJ438" i="1"/>
  <c r="AJ439" i="1"/>
  <c r="AJ440" i="1"/>
  <c r="AJ441" i="1"/>
  <c r="AJ442" i="1"/>
  <c r="AJ443" i="1"/>
  <c r="AJ444" i="1"/>
  <c r="AJ445" i="1"/>
  <c r="AJ446" i="1"/>
  <c r="AJ447" i="1"/>
  <c r="AJ448" i="1"/>
  <c r="AJ449" i="1"/>
  <c r="AJ450" i="1"/>
  <c r="AJ451" i="1"/>
  <c r="AJ452" i="1"/>
  <c r="AJ453" i="1"/>
  <c r="AJ454" i="1"/>
  <c r="AJ455" i="1"/>
  <c r="AJ456" i="1"/>
  <c r="AJ457" i="1"/>
  <c r="AJ458" i="1"/>
  <c r="AJ459" i="1"/>
  <c r="AJ460" i="1"/>
  <c r="AJ461" i="1"/>
  <c r="AJ462" i="1"/>
  <c r="AJ463" i="1"/>
  <c r="AJ464" i="1"/>
  <c r="AJ465" i="1"/>
  <c r="AJ466" i="1"/>
  <c r="AJ467" i="1"/>
  <c r="AJ468" i="1"/>
  <c r="AJ469" i="1"/>
  <c r="AJ470" i="1"/>
  <c r="AJ471" i="1"/>
  <c r="AJ472" i="1"/>
  <c r="AJ473" i="1"/>
  <c r="AJ474" i="1"/>
  <c r="AJ475" i="1"/>
  <c r="AJ476" i="1"/>
  <c r="AJ477" i="1"/>
  <c r="AJ478" i="1"/>
  <c r="AJ479" i="1"/>
  <c r="AJ480" i="1"/>
  <c r="AJ481" i="1"/>
  <c r="AJ482" i="1"/>
  <c r="AJ483" i="1"/>
  <c r="AJ484" i="1"/>
  <c r="AJ485" i="1"/>
  <c r="AJ486" i="1"/>
  <c r="AJ487" i="1"/>
  <c r="AJ488" i="1"/>
  <c r="AJ489" i="1"/>
  <c r="AJ490" i="1"/>
  <c r="AJ491" i="1"/>
  <c r="AJ492" i="1"/>
  <c r="AJ493" i="1"/>
  <c r="AJ494" i="1"/>
  <c r="AJ495" i="1"/>
  <c r="AJ496" i="1"/>
  <c r="AJ497" i="1"/>
  <c r="AJ498" i="1"/>
  <c r="AJ499" i="1"/>
  <c r="AJ500" i="1"/>
  <c r="AJ501" i="1"/>
  <c r="AJ502" i="1"/>
  <c r="AJ503" i="1"/>
  <c r="AJ504" i="1"/>
  <c r="AJ505" i="1"/>
  <c r="AJ506" i="1"/>
  <c r="AJ507" i="1"/>
  <c r="AJ508" i="1"/>
  <c r="AJ509" i="1"/>
  <c r="AJ510" i="1"/>
  <c r="AJ511" i="1"/>
  <c r="AJ512" i="1"/>
  <c r="AJ513" i="1"/>
  <c r="AJ514" i="1"/>
  <c r="AJ515" i="1"/>
  <c r="AJ516" i="1"/>
  <c r="AJ517" i="1"/>
  <c r="AJ518" i="1"/>
  <c r="AJ519" i="1"/>
  <c r="AJ520" i="1"/>
  <c r="AJ521" i="1"/>
  <c r="AJ522" i="1"/>
  <c r="AJ523" i="1"/>
  <c r="AJ524" i="1"/>
  <c r="AJ525" i="1"/>
  <c r="AJ526" i="1"/>
  <c r="AJ527" i="1"/>
  <c r="AJ528" i="1"/>
  <c r="AJ529" i="1"/>
  <c r="AJ530" i="1"/>
  <c r="AJ531" i="1"/>
  <c r="AJ532" i="1"/>
  <c r="AJ533" i="1"/>
  <c r="AJ534" i="1"/>
  <c r="AJ535" i="1"/>
  <c r="AJ536" i="1"/>
  <c r="AJ537" i="1"/>
  <c r="AJ538" i="1"/>
  <c r="AJ539" i="1"/>
  <c r="AJ540" i="1"/>
  <c r="AJ541" i="1"/>
  <c r="AJ542" i="1"/>
  <c r="AJ543" i="1"/>
  <c r="AJ544" i="1"/>
  <c r="AJ545" i="1"/>
  <c r="AJ546" i="1"/>
  <c r="AJ547" i="1"/>
  <c r="AJ548" i="1"/>
  <c r="AJ549" i="1"/>
  <c r="AJ550" i="1"/>
  <c r="AJ551" i="1"/>
  <c r="AJ552" i="1"/>
  <c r="AJ553" i="1"/>
  <c r="AJ554" i="1"/>
  <c r="AJ555" i="1"/>
  <c r="AJ556" i="1"/>
  <c r="AJ557" i="1"/>
  <c r="AJ558" i="1"/>
  <c r="AJ559" i="1"/>
  <c r="AJ560" i="1"/>
  <c r="AJ561" i="1"/>
  <c r="AJ562" i="1"/>
  <c r="AJ563" i="1"/>
  <c r="AJ564" i="1"/>
  <c r="AJ565" i="1"/>
  <c r="AJ566" i="1"/>
  <c r="AJ567" i="1"/>
  <c r="AJ568" i="1"/>
  <c r="AJ569" i="1"/>
  <c r="AJ570" i="1"/>
  <c r="AJ571" i="1"/>
  <c r="AJ572" i="1"/>
  <c r="AJ573" i="1"/>
  <c r="AJ574" i="1"/>
  <c r="AJ575" i="1"/>
  <c r="AJ576" i="1"/>
  <c r="AJ577" i="1"/>
  <c r="AJ578" i="1"/>
  <c r="AJ579" i="1"/>
  <c r="AJ580" i="1"/>
  <c r="AJ581" i="1"/>
  <c r="AJ582" i="1"/>
  <c r="AJ583" i="1"/>
  <c r="AJ584" i="1"/>
  <c r="AJ585" i="1"/>
  <c r="AJ586" i="1"/>
  <c r="AJ587" i="1"/>
  <c r="AJ588" i="1"/>
  <c r="AJ589" i="1"/>
  <c r="AJ590" i="1"/>
  <c r="AJ591" i="1"/>
  <c r="AJ592" i="1"/>
  <c r="AJ593" i="1"/>
  <c r="AJ594" i="1"/>
  <c r="AJ595" i="1"/>
  <c r="AJ596" i="1"/>
  <c r="AJ597" i="1"/>
  <c r="AJ598" i="1"/>
  <c r="AJ599" i="1"/>
  <c r="AJ600" i="1"/>
  <c r="AJ601" i="1"/>
  <c r="AJ602" i="1"/>
  <c r="AJ603" i="1"/>
  <c r="AJ604" i="1"/>
  <c r="AJ605" i="1"/>
  <c r="AJ606" i="1"/>
  <c r="AJ607" i="1"/>
  <c r="AJ608" i="1"/>
  <c r="AJ609" i="1"/>
  <c r="AJ610" i="1"/>
  <c r="AJ611" i="1"/>
  <c r="AJ612" i="1"/>
  <c r="AJ613" i="1"/>
  <c r="AJ614" i="1"/>
  <c r="AJ615" i="1"/>
  <c r="AJ616" i="1"/>
  <c r="AJ617" i="1"/>
  <c r="AJ618" i="1"/>
  <c r="AJ619" i="1"/>
  <c r="AJ620" i="1"/>
  <c r="AJ621" i="1"/>
  <c r="AJ622" i="1"/>
  <c r="AJ623" i="1"/>
  <c r="AJ624" i="1"/>
  <c r="AJ625" i="1"/>
  <c r="AJ626" i="1"/>
  <c r="AJ627" i="1"/>
  <c r="AJ628" i="1"/>
  <c r="AJ629" i="1"/>
  <c r="AJ630" i="1"/>
  <c r="AJ631" i="1"/>
  <c r="AJ632" i="1"/>
  <c r="AJ633" i="1"/>
  <c r="AJ634" i="1"/>
  <c r="AJ635" i="1"/>
  <c r="AJ636" i="1"/>
  <c r="AJ637" i="1"/>
  <c r="AJ638" i="1"/>
  <c r="AJ639" i="1"/>
  <c r="AJ640" i="1"/>
  <c r="AJ641" i="1"/>
  <c r="AJ642" i="1"/>
  <c r="AJ643" i="1"/>
  <c r="AJ644" i="1"/>
  <c r="AJ645" i="1"/>
  <c r="AJ646" i="1"/>
  <c r="AJ647" i="1"/>
  <c r="AJ648" i="1"/>
  <c r="AJ649" i="1"/>
  <c r="AJ650" i="1"/>
  <c r="AJ651" i="1"/>
  <c r="AJ652" i="1"/>
  <c r="AJ653" i="1"/>
  <c r="AJ654" i="1"/>
  <c r="AJ655" i="1"/>
  <c r="AJ656" i="1"/>
  <c r="AJ657" i="1"/>
  <c r="AJ658" i="1"/>
  <c r="AJ659" i="1"/>
  <c r="AJ660" i="1"/>
  <c r="AJ661" i="1"/>
  <c r="AJ662" i="1"/>
  <c r="AJ663" i="1"/>
  <c r="AJ664" i="1"/>
  <c r="AJ665" i="1"/>
  <c r="AJ666" i="1"/>
  <c r="AJ667" i="1"/>
  <c r="AJ668" i="1"/>
  <c r="AJ669" i="1"/>
  <c r="AJ670" i="1"/>
  <c r="AJ671" i="1"/>
  <c r="AJ672" i="1"/>
  <c r="AJ673" i="1"/>
  <c r="AJ674" i="1"/>
  <c r="AJ675" i="1"/>
  <c r="AJ676" i="1"/>
  <c r="AJ677" i="1"/>
  <c r="AJ678" i="1"/>
  <c r="AJ679" i="1"/>
  <c r="AJ680" i="1"/>
  <c r="AJ681" i="1"/>
  <c r="AJ682" i="1"/>
  <c r="AJ683" i="1"/>
  <c r="AJ684" i="1"/>
  <c r="AJ685" i="1"/>
  <c r="AJ686" i="1"/>
  <c r="AJ687" i="1"/>
  <c r="AJ688" i="1"/>
  <c r="AJ689" i="1"/>
  <c r="AJ690" i="1"/>
  <c r="AJ691" i="1"/>
  <c r="AJ692" i="1"/>
  <c r="AJ693" i="1"/>
  <c r="AJ694" i="1"/>
  <c r="AJ695" i="1"/>
  <c r="AJ696" i="1"/>
  <c r="AJ697" i="1"/>
  <c r="AJ698" i="1"/>
  <c r="AJ699" i="1"/>
  <c r="AJ700" i="1"/>
  <c r="AJ701" i="1"/>
  <c r="AJ702" i="1"/>
  <c r="AJ703" i="1"/>
  <c r="AJ704" i="1"/>
  <c r="AJ705" i="1"/>
  <c r="AJ706" i="1"/>
  <c r="AJ707" i="1"/>
  <c r="AJ708" i="1"/>
  <c r="AJ709" i="1"/>
  <c r="AJ710" i="1"/>
  <c r="AJ711" i="1"/>
  <c r="AJ712" i="1"/>
  <c r="AJ713" i="1"/>
  <c r="AJ714" i="1"/>
  <c r="AJ715" i="1"/>
  <c r="AJ716" i="1"/>
  <c r="AJ717" i="1"/>
  <c r="AJ718" i="1"/>
  <c r="AJ719" i="1"/>
  <c r="AJ720" i="1"/>
  <c r="AJ721" i="1"/>
  <c r="AJ722" i="1"/>
  <c r="AJ723" i="1"/>
  <c r="AJ724" i="1"/>
  <c r="AJ725" i="1"/>
  <c r="AJ726" i="1"/>
  <c r="AJ727" i="1"/>
  <c r="AJ728" i="1"/>
  <c r="AJ729" i="1"/>
  <c r="AJ730" i="1"/>
  <c r="AJ731" i="1"/>
  <c r="AJ732" i="1"/>
  <c r="AJ733" i="1"/>
  <c r="AJ734" i="1"/>
  <c r="AJ735" i="1"/>
  <c r="AJ736" i="1"/>
  <c r="AJ737" i="1"/>
  <c r="AJ738" i="1"/>
  <c r="AJ739" i="1"/>
  <c r="AJ740" i="1"/>
  <c r="AJ741" i="1"/>
  <c r="AJ742" i="1"/>
  <c r="AJ743" i="1"/>
  <c r="AJ744" i="1"/>
  <c r="AJ745" i="1"/>
  <c r="AJ746" i="1"/>
  <c r="AJ747" i="1"/>
  <c r="AJ748" i="1"/>
  <c r="AJ749" i="1"/>
  <c r="AJ750" i="1"/>
  <c r="AJ751" i="1"/>
  <c r="AJ752" i="1"/>
  <c r="AJ753" i="1"/>
  <c r="AJ754" i="1"/>
  <c r="AJ755" i="1"/>
  <c r="AJ756" i="1"/>
  <c r="AJ757" i="1"/>
  <c r="AJ758" i="1"/>
  <c r="AJ759" i="1"/>
  <c r="AJ760" i="1"/>
  <c r="AJ761" i="1"/>
  <c r="AJ762" i="1"/>
  <c r="AJ763" i="1"/>
  <c r="AJ764" i="1"/>
  <c r="AJ765" i="1"/>
  <c r="AJ766" i="1"/>
  <c r="AJ767" i="1"/>
  <c r="AJ768" i="1"/>
  <c r="AJ769" i="1"/>
  <c r="AJ770" i="1"/>
  <c r="AJ771" i="1"/>
  <c r="AJ772" i="1"/>
  <c r="AJ773" i="1"/>
  <c r="AJ774" i="1"/>
  <c r="AJ775" i="1"/>
  <c r="AJ776" i="1"/>
  <c r="AJ777" i="1"/>
  <c r="AJ778" i="1"/>
  <c r="AJ779" i="1"/>
  <c r="AJ780" i="1"/>
  <c r="AJ781" i="1"/>
  <c r="AJ782" i="1"/>
  <c r="AJ783" i="1"/>
  <c r="AJ784" i="1"/>
  <c r="AJ785" i="1"/>
  <c r="AJ786" i="1"/>
  <c r="AJ787" i="1"/>
  <c r="AJ788" i="1"/>
  <c r="AJ789" i="1"/>
  <c r="AJ790" i="1"/>
  <c r="AJ791" i="1"/>
  <c r="AJ792" i="1"/>
  <c r="AJ793" i="1"/>
  <c r="AJ794" i="1"/>
  <c r="AJ795" i="1"/>
  <c r="AJ796" i="1"/>
  <c r="AJ797" i="1"/>
  <c r="AJ798" i="1"/>
  <c r="AJ799" i="1"/>
  <c r="AJ800" i="1"/>
  <c r="AJ801" i="1"/>
  <c r="AJ802" i="1"/>
  <c r="AJ803" i="1"/>
  <c r="AJ804" i="1"/>
  <c r="AJ805" i="1"/>
  <c r="AJ806" i="1"/>
  <c r="AJ807" i="1"/>
  <c r="AJ808" i="1"/>
  <c r="AJ809" i="1"/>
  <c r="AJ810" i="1"/>
  <c r="AJ811" i="1"/>
  <c r="AJ812" i="1"/>
  <c r="AJ813" i="1"/>
  <c r="AJ814" i="1"/>
  <c r="AJ815" i="1"/>
  <c r="AJ816" i="1"/>
  <c r="AJ817" i="1"/>
  <c r="AJ818" i="1"/>
  <c r="AJ819" i="1"/>
  <c r="AJ820" i="1"/>
  <c r="AJ821" i="1"/>
  <c r="AJ822" i="1"/>
  <c r="AJ823" i="1"/>
  <c r="AJ824" i="1"/>
  <c r="AJ825" i="1"/>
  <c r="AJ826" i="1"/>
  <c r="AJ827" i="1"/>
  <c r="AJ828" i="1"/>
  <c r="AJ829" i="1"/>
  <c r="AJ830" i="1"/>
  <c r="AJ831" i="1"/>
  <c r="AJ832" i="1"/>
  <c r="AJ833" i="1"/>
  <c r="AJ834" i="1"/>
  <c r="AJ835" i="1"/>
  <c r="AJ836" i="1"/>
  <c r="AJ837" i="1"/>
  <c r="AJ838" i="1"/>
  <c r="AJ839" i="1"/>
  <c r="AJ840" i="1"/>
  <c r="AJ841" i="1"/>
  <c r="AJ842" i="1"/>
  <c r="AJ843" i="1"/>
  <c r="AJ844" i="1"/>
  <c r="AJ845" i="1"/>
  <c r="AJ846" i="1"/>
  <c r="AJ847" i="1"/>
  <c r="AJ848" i="1"/>
  <c r="AJ849" i="1"/>
  <c r="AJ850" i="1"/>
  <c r="AJ851" i="1"/>
  <c r="AJ852" i="1"/>
  <c r="AJ853" i="1"/>
  <c r="AJ854" i="1"/>
  <c r="AJ855" i="1"/>
  <c r="AJ856" i="1"/>
  <c r="AJ857" i="1"/>
  <c r="AJ858" i="1"/>
  <c r="AJ859" i="1"/>
  <c r="AJ860" i="1"/>
  <c r="AJ861" i="1"/>
  <c r="AJ862" i="1"/>
  <c r="AJ863" i="1"/>
  <c r="AJ864" i="1"/>
  <c r="AJ865" i="1"/>
  <c r="AJ866" i="1"/>
  <c r="AJ867" i="1"/>
  <c r="AJ868" i="1"/>
  <c r="AJ869" i="1"/>
  <c r="AJ870" i="1"/>
  <c r="AJ871" i="1"/>
  <c r="AJ872" i="1"/>
  <c r="AJ873" i="1"/>
  <c r="AJ874" i="1"/>
  <c r="AJ875" i="1"/>
  <c r="AJ876" i="1"/>
  <c r="AJ877" i="1"/>
  <c r="AJ878" i="1"/>
  <c r="AJ879" i="1"/>
  <c r="AJ880" i="1"/>
  <c r="AJ881" i="1"/>
  <c r="AJ882" i="1"/>
  <c r="AJ883" i="1"/>
  <c r="AJ884" i="1"/>
  <c r="AJ885" i="1"/>
  <c r="AJ886" i="1"/>
  <c r="AJ887" i="1"/>
  <c r="AJ888" i="1"/>
  <c r="AJ889" i="1"/>
  <c r="AJ890" i="1"/>
  <c r="AJ891" i="1"/>
  <c r="AJ892" i="1"/>
  <c r="AJ893" i="1"/>
  <c r="AJ894" i="1"/>
  <c r="AJ895" i="1"/>
  <c r="AJ896" i="1"/>
  <c r="AJ897" i="1"/>
  <c r="AJ898" i="1"/>
  <c r="AJ899" i="1"/>
  <c r="AJ900" i="1"/>
  <c r="AJ901" i="1"/>
  <c r="AJ902" i="1"/>
  <c r="AJ903" i="1"/>
  <c r="AJ904" i="1"/>
  <c r="AJ905" i="1"/>
  <c r="AJ906" i="1"/>
  <c r="AJ907" i="1"/>
  <c r="AJ908" i="1"/>
  <c r="AJ909" i="1"/>
  <c r="AJ910" i="1"/>
  <c r="AJ911" i="1"/>
  <c r="AJ912" i="1"/>
  <c r="AJ913" i="1"/>
  <c r="AJ914" i="1"/>
  <c r="AJ915" i="1"/>
  <c r="AJ916" i="1"/>
  <c r="AJ917" i="1"/>
  <c r="AJ918" i="1"/>
  <c r="AJ919" i="1"/>
  <c r="AJ920" i="1"/>
  <c r="AJ921" i="1"/>
  <c r="AJ922" i="1"/>
  <c r="AJ923" i="1"/>
  <c r="AJ924" i="1"/>
  <c r="AJ925" i="1"/>
  <c r="AJ926" i="1"/>
  <c r="AJ927" i="1"/>
  <c r="AJ928" i="1"/>
  <c r="AJ929" i="1"/>
  <c r="AJ930" i="1"/>
  <c r="AJ931" i="1"/>
  <c r="AJ932" i="1"/>
  <c r="AJ933" i="1"/>
  <c r="AJ934" i="1"/>
  <c r="AJ935" i="1"/>
  <c r="AJ936" i="1"/>
  <c r="AJ937" i="1"/>
  <c r="AJ938" i="1"/>
  <c r="AJ939" i="1"/>
  <c r="AJ940" i="1"/>
  <c r="AJ941" i="1"/>
  <c r="AJ942" i="1"/>
  <c r="AJ943" i="1"/>
  <c r="AJ944" i="1"/>
  <c r="AJ945" i="1"/>
  <c r="AJ946" i="1"/>
  <c r="AJ947" i="1"/>
  <c r="AJ948" i="1"/>
  <c r="AJ949" i="1"/>
  <c r="AJ950" i="1"/>
  <c r="AJ951" i="1"/>
  <c r="AJ952" i="1"/>
  <c r="AJ953" i="1"/>
  <c r="AJ954" i="1"/>
  <c r="AJ955" i="1"/>
  <c r="AJ956" i="1"/>
  <c r="AJ957" i="1"/>
  <c r="AJ958" i="1"/>
  <c r="AJ959" i="1"/>
  <c r="AJ960" i="1"/>
  <c r="AJ961" i="1"/>
  <c r="AJ962" i="1"/>
  <c r="AJ963" i="1"/>
  <c r="AJ964" i="1"/>
  <c r="AJ965" i="1"/>
  <c r="AJ966" i="1"/>
  <c r="AJ967" i="1"/>
  <c r="AJ968" i="1"/>
  <c r="AJ969" i="1"/>
  <c r="AJ970" i="1"/>
  <c r="AJ971" i="1"/>
  <c r="AJ972" i="1"/>
  <c r="AJ973" i="1"/>
  <c r="AJ974" i="1"/>
  <c r="AJ975" i="1"/>
  <c r="AJ976" i="1"/>
  <c r="AJ977" i="1"/>
  <c r="AJ978" i="1"/>
  <c r="AJ979" i="1"/>
  <c r="AJ980" i="1"/>
  <c r="AJ981" i="1"/>
  <c r="AJ982" i="1"/>
  <c r="AJ983" i="1"/>
  <c r="AJ984" i="1"/>
  <c r="AJ985" i="1"/>
  <c r="AJ986" i="1"/>
  <c r="AJ987" i="1"/>
  <c r="AJ988" i="1"/>
  <c r="AJ989" i="1"/>
  <c r="AJ990" i="1"/>
  <c r="AJ991" i="1"/>
  <c r="AJ992" i="1"/>
  <c r="AJ993" i="1"/>
  <c r="AJ994" i="1"/>
  <c r="AJ995" i="1"/>
  <c r="AJ996" i="1"/>
  <c r="AJ997" i="1"/>
  <c r="AJ998" i="1"/>
  <c r="AJ999" i="1"/>
  <c r="AJ1000" i="1"/>
  <c r="AJ1001" i="1"/>
  <c r="AJ1002" i="1"/>
  <c r="AJ1003" i="1"/>
  <c r="AJ1004" i="1"/>
  <c r="AJ1005" i="1"/>
  <c r="AJ1006" i="1"/>
  <c r="AJ1007" i="1"/>
  <c r="AJ1008" i="1"/>
  <c r="AJ1009" i="1"/>
  <c r="AJ1010" i="1"/>
  <c r="AJ1011" i="1"/>
  <c r="AJ1012" i="1"/>
  <c r="AJ1013" i="1"/>
  <c r="AJ1014" i="1"/>
  <c r="AJ1015" i="1"/>
  <c r="AJ1016" i="1"/>
  <c r="AJ1017" i="1"/>
  <c r="AJ1018" i="1"/>
  <c r="AJ1019" i="1"/>
  <c r="AJ1020" i="1"/>
  <c r="AJ1021" i="1"/>
  <c r="AJ1022" i="1"/>
  <c r="AJ1023" i="1"/>
  <c r="AJ1024" i="1"/>
  <c r="AJ1025" i="1"/>
  <c r="AJ1026" i="1"/>
  <c r="AJ1027" i="1"/>
  <c r="AJ1028" i="1"/>
  <c r="AJ1029" i="1"/>
  <c r="AJ1030" i="1"/>
  <c r="AJ1031" i="1"/>
  <c r="AJ1032" i="1"/>
  <c r="AJ1033" i="1"/>
  <c r="AJ1034" i="1"/>
  <c r="AJ1035" i="1"/>
  <c r="AJ1036" i="1"/>
  <c r="AJ1037" i="1"/>
  <c r="AJ1038" i="1"/>
  <c r="AJ1039" i="1"/>
  <c r="AJ1040" i="1"/>
  <c r="AJ1041" i="1"/>
  <c r="AJ1042" i="1"/>
  <c r="AJ1043" i="1"/>
  <c r="AJ1044" i="1"/>
  <c r="AJ1045" i="1"/>
  <c r="AJ1046" i="1"/>
  <c r="AJ1047" i="1"/>
  <c r="AJ1048" i="1"/>
  <c r="AJ1049" i="1"/>
  <c r="AJ1050" i="1"/>
  <c r="AJ1051" i="1"/>
  <c r="AJ1052" i="1"/>
  <c r="AJ1053" i="1"/>
  <c r="AJ1054" i="1"/>
  <c r="AJ1055" i="1"/>
  <c r="AJ1056" i="1"/>
  <c r="AJ1057" i="1"/>
  <c r="AJ1058" i="1"/>
  <c r="AJ1059" i="1"/>
  <c r="AJ1060" i="1"/>
  <c r="AJ1061" i="1"/>
  <c r="AJ1062" i="1"/>
  <c r="AJ1063" i="1"/>
  <c r="AJ1064" i="1"/>
  <c r="AJ1065" i="1"/>
  <c r="AJ1066" i="1"/>
  <c r="AJ1067" i="1"/>
  <c r="AJ1068" i="1"/>
  <c r="AJ1069" i="1"/>
  <c r="AJ1070" i="1"/>
  <c r="AJ1071" i="1"/>
  <c r="AJ1072" i="1"/>
  <c r="AJ1073" i="1"/>
  <c r="AJ1074" i="1"/>
  <c r="AJ1075" i="1"/>
  <c r="AJ1076" i="1"/>
  <c r="AJ1077" i="1"/>
  <c r="AJ1078" i="1"/>
  <c r="AJ1079" i="1"/>
  <c r="AJ1080" i="1"/>
  <c r="AJ1081" i="1"/>
  <c r="AJ1082" i="1"/>
  <c r="AJ1083" i="1"/>
  <c r="AJ1084" i="1"/>
  <c r="AJ1085" i="1"/>
  <c r="AJ1086" i="1"/>
  <c r="AJ1087" i="1"/>
  <c r="AJ1088" i="1"/>
  <c r="AJ1089" i="1"/>
  <c r="AJ1090" i="1"/>
  <c r="AJ1091" i="1"/>
  <c r="AJ1092" i="1"/>
  <c r="AJ1093" i="1"/>
  <c r="AJ1094" i="1"/>
  <c r="AJ1095" i="1"/>
  <c r="AJ1096" i="1"/>
  <c r="AJ1097" i="1"/>
  <c r="AJ1098" i="1"/>
  <c r="AJ1099" i="1"/>
  <c r="AJ1100" i="1"/>
  <c r="AJ1101" i="1"/>
  <c r="AJ1102" i="1"/>
  <c r="AJ1103" i="1"/>
  <c r="AJ1104" i="1"/>
  <c r="AJ1105" i="1"/>
  <c r="AJ1106" i="1"/>
  <c r="AJ1107" i="1"/>
  <c r="AJ1108" i="1"/>
  <c r="AJ1109" i="1"/>
  <c r="AJ1110" i="1"/>
  <c r="AJ1111" i="1"/>
  <c r="AJ1112" i="1"/>
  <c r="AJ1113" i="1"/>
  <c r="AJ1114" i="1"/>
  <c r="AJ1115" i="1"/>
  <c r="AJ1116" i="1"/>
  <c r="AJ1117" i="1"/>
  <c r="AJ1118" i="1"/>
  <c r="AJ1119" i="1"/>
  <c r="AJ1120" i="1"/>
  <c r="AJ1121" i="1"/>
  <c r="AJ1122" i="1"/>
  <c r="AJ1123" i="1"/>
  <c r="AJ1124" i="1"/>
  <c r="AJ1125" i="1"/>
  <c r="AJ1126" i="1"/>
  <c r="AJ1127" i="1"/>
  <c r="AJ1128" i="1"/>
  <c r="AJ1129" i="1"/>
  <c r="AJ1130" i="1"/>
  <c r="AJ1131" i="1"/>
  <c r="AJ1132" i="1"/>
  <c r="AJ1133" i="1"/>
  <c r="AJ1134" i="1"/>
  <c r="AJ1135" i="1"/>
  <c r="AJ1136" i="1"/>
  <c r="AJ1137" i="1"/>
  <c r="AJ1138" i="1"/>
  <c r="AJ1139" i="1"/>
  <c r="AJ1140" i="1"/>
  <c r="AJ1141" i="1"/>
  <c r="AJ1142" i="1"/>
  <c r="AJ1143" i="1"/>
  <c r="AJ1144" i="1"/>
  <c r="AJ1145" i="1"/>
  <c r="AJ1146" i="1"/>
  <c r="AJ1147" i="1"/>
  <c r="AJ1148" i="1"/>
  <c r="AJ1149" i="1"/>
  <c r="AJ1150" i="1"/>
  <c r="AJ1151" i="1"/>
  <c r="AJ1152" i="1"/>
  <c r="AJ1153" i="1"/>
  <c r="AJ1154" i="1"/>
  <c r="AJ1155" i="1"/>
  <c r="AJ1156" i="1"/>
  <c r="AJ1157" i="1"/>
  <c r="AJ1158" i="1"/>
  <c r="AJ1159" i="1"/>
  <c r="AJ1160" i="1"/>
  <c r="AJ1161" i="1"/>
  <c r="AJ1162" i="1"/>
  <c r="AJ1163" i="1"/>
  <c r="AJ1164" i="1"/>
  <c r="AJ1165" i="1"/>
  <c r="AJ1166" i="1"/>
  <c r="AJ1167" i="1"/>
  <c r="AJ1168" i="1"/>
  <c r="AJ1169" i="1"/>
  <c r="AJ1170" i="1"/>
  <c r="AJ1171" i="1"/>
  <c r="AJ1172" i="1"/>
  <c r="AJ1173" i="1"/>
  <c r="AJ1174" i="1"/>
  <c r="AJ1175" i="1"/>
  <c r="AJ1176" i="1"/>
  <c r="AJ1177" i="1"/>
  <c r="AJ1178" i="1"/>
  <c r="AJ1179" i="1"/>
  <c r="AJ1180" i="1"/>
  <c r="AJ1181" i="1"/>
  <c r="AJ1182" i="1"/>
  <c r="AJ1183" i="1"/>
  <c r="AJ1184" i="1"/>
  <c r="AJ1185" i="1"/>
  <c r="AJ1186" i="1"/>
  <c r="AJ1187" i="1"/>
  <c r="AJ1188" i="1"/>
  <c r="AJ1189" i="1"/>
  <c r="AJ1190" i="1"/>
  <c r="AJ1191" i="1"/>
  <c r="AJ1192" i="1"/>
  <c r="AJ1193" i="1"/>
  <c r="AJ1194" i="1"/>
  <c r="AJ1195" i="1"/>
  <c r="AJ1196" i="1"/>
  <c r="AJ1197" i="1"/>
  <c r="AJ1198" i="1"/>
  <c r="AJ1199" i="1"/>
  <c r="AJ1200" i="1"/>
  <c r="AJ1201" i="1"/>
  <c r="AJ1202" i="1"/>
  <c r="AJ1203" i="1"/>
  <c r="AJ1204" i="1"/>
  <c r="AJ1205" i="1"/>
  <c r="AJ1206" i="1"/>
  <c r="AJ1207" i="1"/>
  <c r="AJ1208" i="1"/>
  <c r="AJ1209" i="1"/>
  <c r="AJ1210" i="1"/>
  <c r="AJ1211" i="1"/>
  <c r="AJ1212" i="1"/>
  <c r="AJ1213" i="1"/>
  <c r="AJ1214" i="1"/>
  <c r="AJ1215" i="1"/>
  <c r="AJ1216" i="1"/>
  <c r="AJ1217" i="1"/>
  <c r="AJ1218" i="1"/>
  <c r="AJ1219" i="1"/>
  <c r="AJ1220" i="1"/>
  <c r="AJ1221" i="1"/>
  <c r="AJ1222" i="1"/>
  <c r="AJ1223" i="1"/>
  <c r="AJ1224" i="1"/>
  <c r="AJ1225" i="1"/>
  <c r="AJ1226" i="1"/>
  <c r="AJ1227" i="1"/>
  <c r="AJ1228" i="1"/>
  <c r="AJ1229" i="1"/>
  <c r="AJ1230" i="1"/>
  <c r="AJ1231" i="1"/>
  <c r="AJ1232" i="1"/>
  <c r="AJ1233" i="1"/>
  <c r="AJ1234" i="1"/>
  <c r="AJ1235" i="1"/>
  <c r="AJ1236" i="1"/>
  <c r="AJ1237" i="1"/>
  <c r="AJ1238" i="1"/>
  <c r="AJ1239" i="1"/>
  <c r="AJ1240" i="1"/>
  <c r="AJ1241" i="1"/>
  <c r="AJ1242" i="1"/>
  <c r="AJ1243" i="1"/>
  <c r="AJ1244" i="1"/>
  <c r="AJ1245" i="1"/>
  <c r="AJ1246" i="1"/>
  <c r="AJ1247" i="1"/>
  <c r="AJ1248" i="1"/>
  <c r="AJ1249" i="1"/>
  <c r="AJ1250" i="1"/>
  <c r="AJ1251" i="1"/>
  <c r="AJ1252" i="1"/>
  <c r="AJ1253" i="1"/>
  <c r="AJ1254" i="1"/>
  <c r="AJ1255" i="1"/>
  <c r="AJ1256" i="1"/>
  <c r="AJ1257" i="1"/>
  <c r="AJ1258" i="1"/>
  <c r="AJ1259" i="1"/>
  <c r="AJ1260" i="1"/>
  <c r="AJ1261" i="1"/>
  <c r="AJ1262" i="1"/>
  <c r="AJ1263" i="1"/>
  <c r="AJ1264" i="1"/>
  <c r="AJ1265" i="1"/>
  <c r="AJ1266" i="1"/>
  <c r="AJ1267" i="1"/>
  <c r="AJ1268" i="1"/>
  <c r="AJ1269" i="1"/>
  <c r="AJ1270" i="1"/>
  <c r="AJ1271" i="1"/>
  <c r="AJ1272" i="1"/>
  <c r="AJ1273" i="1"/>
  <c r="AJ1274" i="1"/>
  <c r="AJ1275" i="1"/>
  <c r="AJ1276" i="1"/>
  <c r="AJ1277" i="1"/>
  <c r="AJ1278" i="1"/>
  <c r="AJ1279" i="1"/>
  <c r="AJ1280" i="1"/>
  <c r="AJ1281" i="1"/>
  <c r="AJ1282" i="1"/>
  <c r="AJ1283" i="1"/>
  <c r="AJ1284" i="1"/>
  <c r="AJ1285" i="1"/>
  <c r="AJ1286" i="1"/>
  <c r="AJ1287" i="1"/>
  <c r="AJ1288" i="1"/>
  <c r="AJ1289" i="1"/>
  <c r="AJ1290" i="1"/>
  <c r="AJ1291" i="1"/>
  <c r="AJ1292" i="1"/>
  <c r="AJ1293" i="1"/>
  <c r="AJ1294" i="1"/>
  <c r="AJ1295" i="1"/>
  <c r="AJ1296" i="1"/>
  <c r="AJ1297" i="1"/>
  <c r="AJ1298" i="1"/>
  <c r="AJ1299" i="1"/>
  <c r="AJ1300" i="1"/>
  <c r="AJ1301" i="1"/>
  <c r="AJ1302" i="1"/>
  <c r="AJ1303" i="1"/>
  <c r="AJ1304" i="1"/>
  <c r="AJ1305" i="1"/>
  <c r="AJ1306" i="1"/>
  <c r="AJ1307" i="1"/>
  <c r="AJ1308" i="1"/>
  <c r="AJ1309" i="1"/>
  <c r="AJ1310" i="1"/>
  <c r="AJ1311" i="1"/>
  <c r="AJ1312" i="1"/>
  <c r="AJ1313" i="1"/>
  <c r="AJ1314" i="1"/>
  <c r="AJ1315" i="1"/>
  <c r="AJ1316" i="1"/>
  <c r="AJ1317" i="1"/>
  <c r="AJ1318" i="1"/>
  <c r="AJ1319" i="1"/>
  <c r="AJ1320" i="1"/>
  <c r="AJ1321" i="1"/>
  <c r="AJ1322" i="1"/>
  <c r="AJ1323" i="1"/>
  <c r="AJ1324" i="1"/>
  <c r="AJ1325" i="1"/>
  <c r="AJ1326" i="1"/>
  <c r="AJ1327" i="1"/>
  <c r="AJ1328" i="1"/>
  <c r="AJ1329" i="1"/>
  <c r="AJ1330" i="1"/>
  <c r="AJ1331" i="1"/>
  <c r="AJ1332" i="1"/>
  <c r="AJ1333" i="1"/>
  <c r="AJ1334" i="1"/>
  <c r="AJ1335" i="1"/>
  <c r="AJ1336" i="1"/>
  <c r="AJ1337" i="1"/>
  <c r="AJ1338" i="1"/>
  <c r="AJ1339" i="1"/>
  <c r="AJ1340" i="1"/>
  <c r="AJ1341" i="1"/>
  <c r="AJ1342" i="1"/>
  <c r="AJ1343" i="1"/>
  <c r="AJ1344" i="1"/>
  <c r="AJ1345" i="1"/>
  <c r="AJ1346" i="1"/>
  <c r="AJ1347" i="1"/>
  <c r="AJ1348" i="1"/>
  <c r="AJ1349" i="1"/>
  <c r="AJ1350" i="1"/>
  <c r="AJ1351" i="1"/>
  <c r="AJ1352" i="1"/>
  <c r="AJ1353" i="1"/>
  <c r="AJ1354" i="1"/>
  <c r="AJ1355" i="1"/>
  <c r="AJ1356" i="1"/>
  <c r="AJ1357" i="1"/>
  <c r="AJ1358" i="1"/>
  <c r="AJ1359" i="1"/>
  <c r="AJ1360" i="1"/>
  <c r="AJ1361" i="1"/>
  <c r="AJ1362" i="1"/>
  <c r="AJ1363" i="1"/>
  <c r="AJ1364" i="1"/>
  <c r="AJ1365" i="1"/>
  <c r="AJ1366" i="1"/>
  <c r="AJ1367" i="1"/>
  <c r="AJ1368" i="1"/>
  <c r="AJ1369" i="1"/>
  <c r="AJ1370" i="1"/>
  <c r="AJ1371" i="1"/>
  <c r="AJ1372" i="1"/>
  <c r="AJ1373" i="1"/>
  <c r="AJ1374" i="1"/>
  <c r="AJ1375" i="1"/>
  <c r="AJ1376" i="1"/>
  <c r="AJ1377" i="1"/>
  <c r="AJ1378" i="1"/>
  <c r="AJ1379" i="1"/>
  <c r="AJ1380" i="1"/>
  <c r="AJ1381" i="1"/>
  <c r="AJ1382" i="1"/>
  <c r="AJ1383" i="1"/>
  <c r="AJ1384" i="1"/>
  <c r="AJ1385" i="1"/>
  <c r="AJ1386" i="1"/>
  <c r="AJ1387" i="1"/>
  <c r="AJ1388" i="1"/>
  <c r="AJ1389" i="1"/>
  <c r="AJ1390" i="1"/>
  <c r="AJ1391" i="1"/>
  <c r="AJ1392" i="1"/>
  <c r="AJ1393" i="1"/>
  <c r="AJ1394" i="1"/>
  <c r="AJ1395" i="1"/>
  <c r="AJ1396" i="1"/>
  <c r="AJ1397" i="1"/>
  <c r="AJ1398" i="1"/>
  <c r="AJ1399" i="1"/>
  <c r="AJ1400" i="1"/>
  <c r="AJ1401" i="1"/>
  <c r="AJ1402" i="1"/>
  <c r="AJ1403" i="1"/>
  <c r="AJ1404" i="1"/>
  <c r="AJ1405" i="1"/>
  <c r="AJ1406" i="1"/>
  <c r="AJ1407" i="1"/>
  <c r="AJ1408" i="1"/>
  <c r="AJ1409" i="1"/>
  <c r="AJ1410" i="1"/>
  <c r="AJ1411" i="1"/>
  <c r="AJ1412" i="1"/>
  <c r="AJ1413" i="1"/>
  <c r="AJ1414" i="1"/>
  <c r="AJ1415" i="1"/>
  <c r="AJ1416" i="1"/>
  <c r="AJ1417" i="1"/>
  <c r="AJ1418" i="1"/>
  <c r="AJ1419" i="1"/>
  <c r="AJ1420" i="1"/>
  <c r="AJ1421" i="1"/>
  <c r="AJ1422" i="1"/>
  <c r="AJ1423" i="1"/>
  <c r="AJ1424" i="1"/>
  <c r="AJ1425" i="1"/>
  <c r="AJ1426" i="1"/>
  <c r="AJ1427" i="1"/>
  <c r="AJ1428" i="1"/>
  <c r="AJ1429" i="1"/>
  <c r="AJ1430" i="1"/>
  <c r="AJ1431" i="1"/>
  <c r="AJ1432" i="1"/>
  <c r="AJ1433" i="1"/>
  <c r="AJ1434" i="1"/>
  <c r="AJ1435" i="1"/>
  <c r="AJ1436" i="1"/>
  <c r="AJ1437" i="1"/>
  <c r="AJ1438" i="1"/>
  <c r="AJ1439" i="1"/>
  <c r="AJ1440" i="1"/>
  <c r="AJ1441" i="1"/>
  <c r="AJ1442" i="1"/>
  <c r="AJ1443" i="1"/>
  <c r="AJ1444" i="1"/>
  <c r="AJ1445" i="1"/>
  <c r="AJ1446" i="1"/>
  <c r="AJ1447" i="1"/>
  <c r="AJ1448" i="1"/>
  <c r="AJ1449" i="1"/>
  <c r="AJ1450" i="1"/>
  <c r="AJ1451" i="1"/>
  <c r="AJ1452" i="1"/>
  <c r="AJ1453" i="1"/>
  <c r="AJ1454" i="1"/>
  <c r="AJ1455" i="1"/>
  <c r="AJ1456" i="1"/>
  <c r="AJ1457" i="1"/>
  <c r="AJ1458" i="1"/>
  <c r="AJ1459" i="1"/>
  <c r="AJ1460" i="1"/>
  <c r="AJ1461" i="1"/>
  <c r="AJ1462" i="1"/>
  <c r="AJ1463" i="1"/>
  <c r="AJ1464" i="1"/>
  <c r="AJ1465" i="1"/>
  <c r="AJ1466" i="1"/>
  <c r="AJ1467" i="1"/>
  <c r="AJ1468" i="1"/>
  <c r="AJ1469" i="1"/>
  <c r="AJ1470" i="1"/>
  <c r="AJ1471" i="1"/>
  <c r="AJ1472" i="1"/>
  <c r="AJ1473" i="1"/>
  <c r="AJ1474" i="1"/>
  <c r="AJ1475" i="1"/>
  <c r="AJ1476" i="1"/>
  <c r="AJ1477" i="1"/>
  <c r="AJ1478" i="1"/>
  <c r="AJ1479" i="1"/>
  <c r="AJ1480" i="1"/>
  <c r="AJ1481" i="1"/>
  <c r="AJ1482" i="1"/>
  <c r="AJ1483" i="1"/>
  <c r="AJ1484" i="1"/>
  <c r="AJ1485" i="1"/>
  <c r="AJ1486" i="1"/>
  <c r="AJ1487" i="1"/>
  <c r="AJ1488" i="1"/>
  <c r="AJ1489" i="1"/>
  <c r="AJ1490" i="1"/>
  <c r="AJ1491" i="1"/>
  <c r="AJ1492" i="1"/>
  <c r="AJ1493" i="1"/>
  <c r="AJ1494" i="1"/>
  <c r="AJ1495" i="1"/>
  <c r="AJ1496" i="1"/>
  <c r="AJ1497" i="1"/>
  <c r="AJ1498" i="1"/>
  <c r="AJ1499" i="1"/>
  <c r="AJ1500" i="1"/>
  <c r="AJ1501" i="1"/>
  <c r="AJ1502" i="1"/>
  <c r="AJ1503" i="1"/>
  <c r="AJ1504" i="1"/>
  <c r="AJ1505" i="1"/>
  <c r="AJ1506" i="1"/>
  <c r="AJ1507" i="1"/>
  <c r="AJ1508" i="1"/>
  <c r="AJ1509" i="1"/>
  <c r="AJ1510" i="1"/>
  <c r="AJ1511" i="1"/>
  <c r="AJ1512" i="1"/>
  <c r="AJ1513" i="1"/>
  <c r="AJ1514" i="1"/>
  <c r="AJ1515" i="1"/>
  <c r="AJ1516" i="1"/>
  <c r="AJ1517" i="1"/>
  <c r="AJ1518" i="1"/>
  <c r="AJ1519" i="1"/>
  <c r="AJ1520" i="1"/>
  <c r="AJ1521" i="1"/>
  <c r="AJ1522" i="1"/>
  <c r="AJ1523" i="1"/>
  <c r="AJ1524" i="1"/>
  <c r="AJ1525" i="1"/>
  <c r="AJ1526" i="1"/>
  <c r="AJ1527" i="1"/>
  <c r="AJ1528" i="1"/>
  <c r="AJ1529" i="1"/>
  <c r="AJ1530" i="1"/>
  <c r="AJ1531" i="1"/>
  <c r="AJ1532" i="1"/>
  <c r="AJ1533" i="1"/>
  <c r="AJ1534" i="1"/>
  <c r="AJ1535" i="1"/>
  <c r="AJ1536" i="1"/>
  <c r="AJ1537" i="1"/>
  <c r="AJ1538" i="1"/>
  <c r="AJ1539" i="1"/>
  <c r="AJ1540" i="1"/>
  <c r="AJ1541" i="1"/>
  <c r="AJ1542" i="1"/>
  <c r="AJ1543" i="1"/>
  <c r="AJ1544" i="1"/>
  <c r="AJ1545" i="1"/>
  <c r="AJ1546" i="1"/>
  <c r="AJ1547" i="1"/>
  <c r="AJ1548" i="1"/>
  <c r="AJ1549" i="1"/>
  <c r="AJ1550" i="1"/>
  <c r="AJ1551" i="1"/>
  <c r="AJ1552" i="1"/>
  <c r="AJ1553" i="1"/>
  <c r="AJ1554" i="1"/>
  <c r="AJ1555" i="1"/>
  <c r="AJ1556" i="1"/>
  <c r="AJ1557" i="1"/>
  <c r="AJ1558" i="1"/>
  <c r="AJ1559" i="1"/>
  <c r="AJ1560" i="1"/>
  <c r="AJ1561" i="1"/>
  <c r="AJ1562" i="1"/>
  <c r="AJ1563" i="1"/>
  <c r="AJ1564" i="1"/>
  <c r="AJ1565" i="1"/>
  <c r="AJ1566" i="1"/>
  <c r="AJ1567" i="1"/>
  <c r="AJ1568" i="1"/>
  <c r="AJ1569" i="1"/>
  <c r="AJ1570" i="1"/>
  <c r="AJ1571" i="1"/>
  <c r="AJ1572" i="1"/>
  <c r="AJ1573" i="1"/>
  <c r="AJ1574" i="1"/>
  <c r="AJ1575" i="1"/>
  <c r="AJ1576" i="1"/>
  <c r="AJ1577" i="1"/>
  <c r="AJ1578" i="1"/>
  <c r="AJ1579" i="1"/>
  <c r="AJ1580" i="1"/>
  <c r="AJ1581" i="1"/>
  <c r="AJ1582" i="1"/>
  <c r="AJ1583" i="1"/>
  <c r="AJ1584" i="1"/>
  <c r="AJ1585" i="1"/>
  <c r="AJ1586" i="1"/>
  <c r="AJ1587" i="1"/>
  <c r="AJ1588" i="1"/>
  <c r="AJ1589" i="1"/>
  <c r="AJ1590" i="1"/>
  <c r="AJ1591" i="1"/>
  <c r="AJ1592" i="1"/>
  <c r="AJ1593" i="1"/>
  <c r="AJ1594" i="1"/>
  <c r="AJ1595" i="1"/>
  <c r="AJ1596" i="1"/>
  <c r="AJ1597" i="1"/>
  <c r="AJ1598" i="1"/>
  <c r="AJ1599" i="1"/>
  <c r="AJ1600" i="1"/>
  <c r="AJ1601" i="1"/>
  <c r="AJ1602" i="1"/>
  <c r="AJ1603" i="1"/>
  <c r="AJ1604" i="1"/>
  <c r="AJ1605" i="1"/>
  <c r="AJ1606" i="1"/>
  <c r="AJ1607" i="1"/>
  <c r="AJ1608" i="1"/>
  <c r="AJ1609" i="1"/>
  <c r="AJ1610" i="1"/>
  <c r="AJ1611" i="1"/>
  <c r="AJ1612" i="1"/>
  <c r="AJ1613" i="1"/>
  <c r="AJ1614" i="1"/>
  <c r="AJ1615" i="1"/>
  <c r="AJ1616" i="1"/>
  <c r="AJ1617" i="1"/>
  <c r="AJ1618" i="1"/>
  <c r="AJ1619" i="1"/>
  <c r="AJ1620" i="1"/>
  <c r="AJ1621" i="1"/>
  <c r="AJ1622" i="1"/>
  <c r="AJ1623" i="1"/>
  <c r="AJ1624" i="1"/>
  <c r="AJ1625" i="1"/>
  <c r="AJ1626" i="1"/>
  <c r="AJ1627" i="1"/>
  <c r="AJ1628" i="1"/>
  <c r="AJ1629" i="1"/>
  <c r="AJ1630" i="1"/>
  <c r="AJ1631" i="1"/>
  <c r="AJ1632" i="1"/>
  <c r="AJ1633" i="1"/>
  <c r="AJ1634" i="1"/>
  <c r="AJ1635" i="1"/>
  <c r="AJ1636" i="1"/>
  <c r="AJ1637" i="1"/>
  <c r="AJ1638" i="1"/>
  <c r="AJ1639" i="1"/>
  <c r="AJ1640" i="1"/>
  <c r="AJ1641" i="1"/>
  <c r="AJ1642" i="1"/>
  <c r="AJ1643" i="1"/>
  <c r="AJ1644" i="1"/>
  <c r="AJ1645" i="1"/>
  <c r="AJ1646" i="1"/>
  <c r="AJ1647" i="1"/>
  <c r="AJ1648" i="1"/>
  <c r="AJ1649" i="1"/>
  <c r="AJ1650" i="1"/>
  <c r="AJ1651" i="1"/>
  <c r="AJ1652" i="1"/>
  <c r="AJ1653" i="1"/>
  <c r="AJ1654" i="1"/>
  <c r="AJ1655" i="1"/>
  <c r="AJ1656" i="1"/>
  <c r="AJ1657" i="1"/>
  <c r="AJ1658" i="1"/>
  <c r="AJ1659" i="1"/>
  <c r="AJ1660" i="1"/>
  <c r="AJ1661" i="1"/>
  <c r="AJ1662" i="1"/>
  <c r="AJ1663" i="1"/>
  <c r="AJ1664" i="1"/>
  <c r="AJ1665" i="1"/>
  <c r="AJ1666" i="1"/>
  <c r="AJ1667" i="1"/>
  <c r="AJ1668" i="1"/>
  <c r="AJ1669" i="1"/>
  <c r="AJ1670" i="1"/>
  <c r="AJ1671" i="1"/>
  <c r="AJ1672" i="1"/>
  <c r="AJ1673" i="1"/>
  <c r="AJ1674" i="1"/>
  <c r="AJ1675" i="1"/>
  <c r="AJ1676" i="1"/>
  <c r="AJ1677" i="1"/>
  <c r="AJ1678" i="1"/>
  <c r="AJ1679" i="1"/>
  <c r="AJ1680" i="1"/>
  <c r="AJ1681" i="1"/>
  <c r="AJ1682" i="1"/>
  <c r="AJ1683" i="1"/>
  <c r="AJ1684" i="1"/>
  <c r="AJ1685" i="1"/>
  <c r="AJ1686" i="1"/>
  <c r="AJ1687" i="1"/>
  <c r="AJ1688" i="1"/>
  <c r="AJ1689" i="1"/>
  <c r="AJ1690" i="1"/>
  <c r="AJ1691" i="1"/>
  <c r="AJ1692" i="1"/>
  <c r="AJ1693" i="1"/>
  <c r="AJ1694" i="1"/>
  <c r="AJ1695" i="1"/>
  <c r="AJ1696" i="1"/>
  <c r="AJ1697" i="1"/>
  <c r="AJ1698" i="1"/>
  <c r="AJ1699" i="1"/>
  <c r="AJ1700" i="1"/>
  <c r="AJ1701" i="1"/>
  <c r="AJ1702" i="1"/>
  <c r="AJ1703" i="1"/>
  <c r="AJ1704" i="1"/>
  <c r="AJ1705" i="1"/>
  <c r="AJ1706" i="1"/>
  <c r="AJ1707" i="1"/>
  <c r="AJ1708" i="1"/>
  <c r="AJ1709" i="1"/>
  <c r="AJ1710" i="1"/>
  <c r="AJ1711" i="1"/>
  <c r="AJ1712" i="1"/>
  <c r="AJ1713" i="1"/>
  <c r="AJ1714" i="1"/>
  <c r="AJ1715" i="1"/>
  <c r="AJ1716" i="1"/>
  <c r="AJ1717" i="1"/>
  <c r="AJ1718" i="1"/>
  <c r="AJ1719" i="1"/>
  <c r="AJ1720" i="1"/>
  <c r="AJ1721" i="1"/>
  <c r="AJ1722" i="1"/>
  <c r="AJ1723" i="1"/>
  <c r="AJ1724" i="1"/>
  <c r="AJ1725" i="1"/>
  <c r="AJ1726" i="1"/>
  <c r="AJ1727" i="1"/>
  <c r="AJ1728" i="1"/>
  <c r="AJ1729" i="1"/>
  <c r="AJ1730" i="1"/>
  <c r="AJ1731" i="1"/>
  <c r="AJ1732" i="1"/>
  <c r="AJ1733" i="1"/>
  <c r="AJ1734" i="1"/>
  <c r="AJ1735" i="1"/>
  <c r="AJ1736" i="1"/>
  <c r="AJ1737" i="1"/>
  <c r="AJ1738" i="1"/>
  <c r="AJ1739" i="1"/>
  <c r="AJ1740" i="1"/>
  <c r="AJ1741" i="1"/>
  <c r="AJ1742" i="1"/>
  <c r="AJ1743" i="1"/>
  <c r="AJ1744" i="1"/>
  <c r="AJ1745" i="1"/>
  <c r="AJ1746" i="1"/>
  <c r="AJ1747" i="1"/>
  <c r="AJ1748" i="1"/>
  <c r="AJ1749" i="1"/>
  <c r="AJ1750" i="1"/>
  <c r="AJ1751" i="1"/>
  <c r="AJ1752" i="1"/>
  <c r="AJ1753" i="1"/>
  <c r="AJ1754" i="1"/>
  <c r="AJ1755" i="1"/>
  <c r="AJ1756" i="1"/>
  <c r="AJ1757" i="1"/>
  <c r="AJ1758" i="1"/>
  <c r="AJ1759" i="1"/>
  <c r="AJ1760" i="1"/>
  <c r="AJ1761" i="1"/>
  <c r="AJ1762" i="1"/>
  <c r="AJ1763" i="1"/>
  <c r="AJ1764" i="1"/>
  <c r="AJ1765" i="1"/>
  <c r="AJ1766" i="1"/>
  <c r="AJ1767" i="1"/>
  <c r="AJ1768" i="1"/>
  <c r="AJ1769" i="1"/>
  <c r="AJ1770" i="1"/>
  <c r="AJ1771" i="1"/>
  <c r="AJ1772" i="1"/>
  <c r="AJ1773" i="1"/>
  <c r="AJ1774" i="1"/>
  <c r="AJ1775" i="1"/>
  <c r="AJ1776" i="1"/>
  <c r="AJ1777" i="1"/>
  <c r="AJ1778" i="1"/>
  <c r="AJ1779" i="1"/>
  <c r="AJ1780" i="1"/>
  <c r="AJ1781" i="1"/>
  <c r="AJ1782" i="1"/>
  <c r="AJ1783" i="1"/>
  <c r="AJ1784" i="1"/>
  <c r="AJ1785" i="1"/>
  <c r="AJ1786" i="1"/>
  <c r="AJ1787" i="1"/>
  <c r="AJ1788" i="1"/>
  <c r="AJ1789" i="1"/>
  <c r="AJ1790" i="1"/>
  <c r="AJ1791" i="1"/>
  <c r="AJ1792" i="1"/>
  <c r="AJ1793" i="1"/>
  <c r="AJ1794" i="1"/>
  <c r="AJ1795" i="1"/>
  <c r="AJ1796" i="1"/>
  <c r="AJ1797" i="1"/>
  <c r="AJ1798" i="1"/>
  <c r="AJ1799" i="1"/>
  <c r="AJ1800" i="1"/>
  <c r="AJ1801" i="1"/>
  <c r="AJ1802" i="1"/>
  <c r="AJ1803" i="1"/>
  <c r="AJ1804" i="1"/>
  <c r="AJ1805" i="1"/>
  <c r="AJ1806" i="1"/>
  <c r="AJ1807" i="1"/>
  <c r="AJ1808" i="1"/>
  <c r="AJ1809" i="1"/>
  <c r="AJ1810" i="1"/>
  <c r="AJ1811" i="1"/>
  <c r="AJ1812" i="1"/>
  <c r="AJ1813" i="1"/>
  <c r="AJ1814" i="1"/>
  <c r="AJ1815" i="1"/>
  <c r="AJ1816" i="1"/>
  <c r="AJ1817" i="1"/>
  <c r="AJ1818" i="1"/>
  <c r="AJ1819" i="1"/>
  <c r="AJ1820" i="1"/>
  <c r="AJ1821" i="1"/>
  <c r="AJ1822" i="1"/>
  <c r="AJ1823" i="1"/>
  <c r="AJ1824" i="1"/>
  <c r="AJ1825" i="1"/>
  <c r="AJ1826" i="1"/>
  <c r="AJ1827" i="1"/>
  <c r="AJ1828" i="1"/>
  <c r="AJ1829" i="1"/>
  <c r="AJ1830" i="1"/>
  <c r="AJ1831" i="1"/>
  <c r="AJ1832" i="1"/>
  <c r="AJ1833" i="1"/>
  <c r="AJ1834" i="1"/>
  <c r="AJ1835" i="1"/>
  <c r="AJ1836" i="1"/>
  <c r="AJ1837" i="1"/>
  <c r="AJ1838" i="1"/>
  <c r="AJ1839" i="1"/>
  <c r="AJ1840" i="1"/>
  <c r="AJ1841" i="1"/>
  <c r="AJ1842" i="1"/>
  <c r="AJ1843" i="1"/>
  <c r="AJ1844" i="1"/>
  <c r="AJ1845" i="1"/>
  <c r="AJ1846" i="1"/>
  <c r="AJ1847" i="1"/>
  <c r="AJ1848" i="1"/>
  <c r="AJ1849" i="1"/>
  <c r="AJ1850" i="1"/>
  <c r="AJ1851" i="1"/>
  <c r="AJ1852" i="1"/>
  <c r="AJ1853" i="1"/>
  <c r="AJ1854" i="1"/>
  <c r="AJ1855" i="1"/>
  <c r="AJ1856" i="1"/>
  <c r="AJ1857" i="1"/>
  <c r="AJ1858" i="1"/>
  <c r="AJ1859" i="1"/>
  <c r="AJ1860" i="1"/>
  <c r="AJ1861" i="1"/>
  <c r="AJ1862" i="1"/>
  <c r="AJ1863" i="1"/>
  <c r="AJ1864" i="1"/>
  <c r="AJ1865" i="1"/>
  <c r="AJ1866" i="1"/>
  <c r="AJ1867" i="1"/>
  <c r="AJ1868" i="1"/>
  <c r="AJ1869" i="1"/>
  <c r="AJ1870" i="1"/>
  <c r="AJ1871" i="1"/>
  <c r="AJ1872" i="1"/>
  <c r="AJ1873" i="1"/>
  <c r="AJ1874" i="1"/>
  <c r="AJ1875" i="1"/>
  <c r="AJ1876" i="1"/>
  <c r="AJ1877" i="1"/>
  <c r="AJ1878" i="1"/>
  <c r="AJ1879" i="1"/>
  <c r="AJ1880" i="1"/>
  <c r="AJ1881" i="1"/>
  <c r="AJ1882" i="1"/>
  <c r="AJ1883" i="1"/>
  <c r="AJ1884" i="1"/>
  <c r="AJ1885" i="1"/>
  <c r="AJ1886" i="1"/>
  <c r="AJ1887" i="1"/>
  <c r="AJ1888" i="1"/>
  <c r="AJ1889" i="1"/>
  <c r="AJ1890" i="1"/>
  <c r="AJ1891" i="1"/>
  <c r="AJ1892" i="1"/>
  <c r="AJ1893" i="1"/>
  <c r="AJ1894" i="1"/>
  <c r="AJ1895" i="1"/>
  <c r="AJ1896" i="1"/>
  <c r="AJ1897" i="1"/>
  <c r="AJ1898" i="1"/>
  <c r="AJ1899" i="1"/>
  <c r="AJ1900" i="1"/>
  <c r="AJ1901" i="1"/>
  <c r="AJ1902" i="1"/>
  <c r="AJ1903" i="1"/>
  <c r="AJ1904" i="1"/>
  <c r="AJ1905" i="1"/>
  <c r="AJ1906" i="1"/>
  <c r="AJ1907" i="1"/>
  <c r="AJ1908" i="1"/>
  <c r="AJ1909" i="1"/>
  <c r="AJ1910" i="1"/>
  <c r="AJ1911" i="1"/>
  <c r="AJ1912" i="1"/>
  <c r="AJ1913" i="1"/>
  <c r="AJ1914" i="1"/>
  <c r="AJ1915" i="1"/>
  <c r="AJ1916" i="1"/>
  <c r="AJ1917" i="1"/>
  <c r="AJ1918" i="1"/>
  <c r="AJ1919" i="1"/>
  <c r="AJ1920" i="1"/>
  <c r="AJ1921" i="1"/>
  <c r="AJ1922" i="1"/>
  <c r="AJ1923" i="1"/>
  <c r="AJ1924" i="1"/>
  <c r="AJ1925" i="1"/>
  <c r="AJ1926" i="1"/>
  <c r="AJ1927" i="1"/>
  <c r="AJ1928" i="1"/>
  <c r="AJ1929" i="1"/>
  <c r="AJ1930" i="1"/>
  <c r="AJ1931" i="1"/>
  <c r="AJ1932" i="1"/>
  <c r="AJ1933" i="1"/>
  <c r="AJ1934" i="1"/>
  <c r="AJ1935" i="1"/>
  <c r="AJ1936" i="1"/>
  <c r="AJ1937" i="1"/>
  <c r="AJ1938" i="1"/>
  <c r="AJ1939" i="1"/>
  <c r="AJ1940" i="1"/>
  <c r="AJ1941" i="1"/>
  <c r="AJ1942" i="1"/>
  <c r="AJ1943" i="1"/>
  <c r="AJ1944" i="1"/>
  <c r="AJ1945" i="1"/>
  <c r="AJ1946" i="1"/>
  <c r="AJ1947" i="1"/>
  <c r="AJ1948" i="1"/>
  <c r="AJ1949" i="1"/>
  <c r="AJ1950" i="1"/>
  <c r="AJ1951" i="1"/>
  <c r="AJ1952" i="1"/>
  <c r="AJ1953" i="1"/>
  <c r="AJ1954" i="1"/>
  <c r="AJ1955" i="1"/>
  <c r="AJ1956" i="1"/>
  <c r="AJ1957" i="1"/>
  <c r="AJ1958" i="1"/>
  <c r="AJ1959" i="1"/>
  <c r="AJ1960" i="1"/>
  <c r="AJ1961" i="1"/>
  <c r="AJ1962" i="1"/>
  <c r="AJ1963" i="1"/>
  <c r="AJ1964" i="1"/>
  <c r="AJ1965" i="1"/>
  <c r="AJ1966" i="1"/>
  <c r="AJ1967" i="1"/>
  <c r="AJ1968" i="1"/>
  <c r="AJ1969" i="1"/>
  <c r="AJ1970" i="1"/>
  <c r="AJ1971" i="1"/>
  <c r="AJ1972" i="1"/>
  <c r="AJ1973" i="1"/>
  <c r="AJ1974" i="1"/>
  <c r="AJ1975" i="1"/>
  <c r="AJ1976" i="1"/>
  <c r="AJ1977" i="1"/>
  <c r="AJ1978" i="1"/>
  <c r="AJ1979" i="1"/>
  <c r="AJ1980" i="1"/>
  <c r="AJ1981" i="1"/>
  <c r="AJ1982" i="1"/>
  <c r="AJ1983" i="1"/>
  <c r="AJ1984" i="1"/>
  <c r="AJ1985" i="1"/>
  <c r="AJ1986" i="1"/>
  <c r="AJ1987" i="1"/>
  <c r="AJ1988" i="1"/>
  <c r="AJ1989" i="1"/>
  <c r="AJ1990" i="1"/>
  <c r="AJ1991" i="1"/>
  <c r="AJ1992" i="1"/>
  <c r="AJ1993" i="1"/>
  <c r="AJ1994" i="1"/>
  <c r="AJ1995" i="1"/>
  <c r="AJ1996" i="1"/>
  <c r="AJ1997" i="1"/>
  <c r="AJ1998" i="1"/>
  <c r="AJ1999" i="1"/>
  <c r="AJ2000" i="1"/>
  <c r="AJ2001" i="1"/>
  <c r="AJ3" i="3"/>
  <c r="AJ4" i="3"/>
  <c r="AJ5" i="3"/>
  <c r="AJ6" i="3"/>
  <c r="AJ7" i="3"/>
  <c r="AJ8" i="3"/>
  <c r="AJ9" i="3"/>
  <c r="AJ10" i="3"/>
  <c r="AJ11" i="3"/>
  <c r="AJ12" i="3"/>
  <c r="AJ13" i="3"/>
  <c r="AJ14" i="3"/>
  <c r="AJ15" i="3"/>
  <c r="AJ16" i="3"/>
  <c r="AJ17" i="3"/>
  <c r="AJ18" i="3"/>
  <c r="AJ19" i="3"/>
  <c r="AJ20" i="3"/>
  <c r="AJ21" i="3"/>
  <c r="AJ22" i="3"/>
  <c r="AJ23" i="3"/>
  <c r="AJ24" i="3"/>
  <c r="AJ25" i="3"/>
  <c r="AJ26" i="3"/>
  <c r="AJ27" i="3"/>
  <c r="AJ28" i="3"/>
  <c r="AJ29" i="3"/>
  <c r="AJ30" i="3"/>
  <c r="AJ31" i="3"/>
  <c r="AJ32" i="3"/>
  <c r="AJ33" i="3"/>
  <c r="AJ34" i="3"/>
  <c r="AJ35" i="3"/>
  <c r="AJ36" i="3"/>
  <c r="AJ37" i="3"/>
  <c r="AJ38" i="3"/>
  <c r="AJ39" i="3"/>
  <c r="AJ40" i="3"/>
  <c r="AJ41" i="3"/>
  <c r="AJ42" i="3"/>
  <c r="AJ43" i="3"/>
  <c r="AJ44" i="3"/>
  <c r="AJ45" i="3"/>
  <c r="AJ46" i="3"/>
  <c r="AJ47" i="3"/>
  <c r="AJ48" i="3"/>
  <c r="AJ49" i="3"/>
  <c r="AJ50" i="3"/>
  <c r="AJ51" i="3"/>
  <c r="AJ52" i="3"/>
  <c r="AJ53" i="3"/>
  <c r="AJ54" i="3"/>
  <c r="AJ55" i="3"/>
  <c r="AJ56" i="3"/>
  <c r="AJ57" i="3"/>
  <c r="AJ58" i="3"/>
  <c r="AJ59" i="3"/>
  <c r="AJ60" i="3"/>
  <c r="AJ61" i="3"/>
  <c r="AJ62" i="3"/>
  <c r="AJ63" i="3"/>
  <c r="AJ64" i="3"/>
  <c r="AJ65" i="3"/>
  <c r="AJ66" i="3"/>
  <c r="AJ67" i="3"/>
  <c r="AJ68" i="3"/>
  <c r="AJ69" i="3"/>
  <c r="AJ70" i="3"/>
  <c r="AJ71" i="3"/>
  <c r="AJ72" i="3"/>
  <c r="AJ73" i="3"/>
  <c r="AJ74" i="3"/>
  <c r="AJ75" i="3"/>
  <c r="AJ76" i="3"/>
  <c r="AJ77" i="3"/>
  <c r="AJ78" i="3"/>
  <c r="AJ79" i="3"/>
  <c r="AJ80" i="3"/>
  <c r="AJ81" i="3"/>
  <c r="AJ82" i="3"/>
  <c r="AJ83" i="3"/>
  <c r="AJ84" i="3"/>
  <c r="AJ85" i="3"/>
  <c r="AJ86" i="3"/>
  <c r="AJ87" i="3"/>
  <c r="AJ88" i="3"/>
  <c r="AJ89" i="3"/>
  <c r="AJ90" i="3"/>
  <c r="AJ91" i="3"/>
  <c r="AJ92" i="3"/>
  <c r="AJ93" i="3"/>
  <c r="AJ94" i="3"/>
  <c r="AJ95" i="3"/>
  <c r="AJ96" i="3"/>
  <c r="AJ97" i="3"/>
  <c r="AJ98" i="3"/>
  <c r="AJ99" i="3"/>
  <c r="AJ100" i="3"/>
  <c r="AJ101" i="3"/>
  <c r="AJ102" i="3"/>
  <c r="AJ103" i="3"/>
  <c r="AJ104" i="3"/>
  <c r="AJ105" i="3"/>
  <c r="AJ106" i="3"/>
  <c r="AJ107" i="3"/>
  <c r="AJ108" i="3"/>
  <c r="AJ109" i="3"/>
  <c r="AJ110" i="3"/>
  <c r="AJ111" i="3"/>
  <c r="AJ112" i="3"/>
  <c r="AJ113" i="3"/>
  <c r="AJ114" i="3"/>
  <c r="AJ115" i="3"/>
  <c r="AJ116" i="3"/>
  <c r="AJ117" i="3"/>
  <c r="AJ118" i="3"/>
  <c r="AJ119" i="3"/>
  <c r="AJ120" i="3"/>
  <c r="AJ121" i="3"/>
  <c r="AJ122" i="3"/>
  <c r="AJ123" i="3"/>
  <c r="AJ124" i="3"/>
  <c r="AJ125" i="3"/>
  <c r="AJ126" i="3"/>
  <c r="AJ127" i="3"/>
  <c r="AJ128" i="3"/>
  <c r="AJ129" i="3"/>
  <c r="AJ130" i="3"/>
  <c r="AJ131" i="3"/>
  <c r="AJ132" i="3"/>
  <c r="AJ133" i="3"/>
  <c r="AJ134" i="3"/>
  <c r="AJ135" i="3"/>
  <c r="AJ136" i="3"/>
  <c r="AJ137" i="3"/>
  <c r="AJ138" i="3"/>
  <c r="AJ139" i="3"/>
  <c r="AJ140" i="3"/>
  <c r="AJ141" i="3"/>
  <c r="AJ142" i="3"/>
  <c r="AJ143" i="3"/>
  <c r="AJ144" i="3"/>
  <c r="AJ145" i="3"/>
  <c r="AJ146" i="3"/>
  <c r="AJ147" i="3"/>
  <c r="AJ148" i="3"/>
  <c r="AJ149" i="3"/>
  <c r="AJ150" i="3"/>
  <c r="AJ151" i="3"/>
  <c r="AJ152" i="3"/>
  <c r="AJ153" i="3"/>
  <c r="AJ154" i="3"/>
  <c r="AJ155" i="3"/>
  <c r="AJ156" i="3"/>
  <c r="AJ157" i="3"/>
  <c r="AJ158" i="3"/>
  <c r="AJ159" i="3"/>
  <c r="AJ160" i="3"/>
  <c r="AJ161" i="3"/>
  <c r="AJ162" i="3"/>
  <c r="AJ163" i="3"/>
  <c r="AJ164" i="3"/>
  <c r="AJ165" i="3"/>
  <c r="AJ166" i="3"/>
  <c r="AJ167" i="3"/>
  <c r="AJ168" i="3"/>
  <c r="AJ169" i="3"/>
  <c r="AJ170" i="3"/>
  <c r="AJ171" i="3"/>
  <c r="AJ172" i="3"/>
  <c r="AJ173" i="3"/>
  <c r="AJ174" i="3"/>
  <c r="AJ175" i="3"/>
  <c r="AJ176" i="3"/>
  <c r="AJ177" i="3"/>
  <c r="AJ178" i="3"/>
  <c r="AJ179" i="3"/>
  <c r="AJ180" i="3"/>
  <c r="AJ181" i="3"/>
  <c r="AJ182" i="3"/>
  <c r="AJ183" i="3"/>
  <c r="AJ184" i="3"/>
  <c r="AJ185" i="3"/>
  <c r="AJ186" i="3"/>
  <c r="AJ187" i="3"/>
  <c r="AJ188" i="3"/>
  <c r="AJ189" i="3"/>
  <c r="AJ190" i="3"/>
  <c r="AJ191" i="3"/>
  <c r="AJ192" i="3"/>
  <c r="AJ193" i="3"/>
  <c r="AJ194" i="3"/>
  <c r="AJ195" i="3"/>
  <c r="AJ196" i="3"/>
  <c r="AJ197" i="3"/>
  <c r="AJ198" i="3"/>
  <c r="AJ199" i="3"/>
  <c r="AJ200" i="3"/>
  <c r="AJ201" i="3"/>
  <c r="AJ202" i="3"/>
  <c r="AJ203" i="3"/>
  <c r="AJ204" i="3"/>
  <c r="AJ205" i="3"/>
  <c r="AJ206" i="3"/>
  <c r="AJ207" i="3"/>
  <c r="AJ208" i="3"/>
  <c r="AJ209" i="3"/>
  <c r="AJ210" i="3"/>
  <c r="AJ211" i="3"/>
  <c r="AJ212" i="3"/>
  <c r="AJ213" i="3"/>
  <c r="AJ214" i="3"/>
  <c r="AJ215" i="3"/>
  <c r="AJ216" i="3"/>
  <c r="AJ3" i="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 i="3"/>
  <c r="AJ2" i="1"/>
  <c r="B5" i="15" s="1"/>
  <c r="F14" i="3"/>
  <c r="K8" i="3"/>
  <c r="AI4" i="1"/>
  <c r="AI5" i="1"/>
  <c r="AI6" i="1"/>
  <c r="AI8" i="1"/>
  <c r="AI9" i="1"/>
  <c r="AI10" i="1"/>
  <c r="AI12" i="1"/>
  <c r="AI13" i="1"/>
  <c r="AI14" i="1"/>
  <c r="AI16" i="1"/>
  <c r="AI17" i="1"/>
  <c r="AI18" i="1"/>
  <c r="AI20" i="1"/>
  <c r="AI21" i="1"/>
  <c r="AI22" i="1"/>
  <c r="AI24" i="1"/>
  <c r="AI25" i="1"/>
  <c r="AI26"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2" i="1"/>
  <c r="AI63" i="1"/>
  <c r="AI64" i="1"/>
  <c r="AI65" i="1"/>
  <c r="AI66" i="1"/>
  <c r="AI67" i="1"/>
  <c r="AI68" i="1"/>
  <c r="AI69" i="1"/>
  <c r="AI70" i="1"/>
  <c r="AI71" i="1"/>
  <c r="AI72" i="1"/>
  <c r="AI73" i="1"/>
  <c r="AI74" i="1"/>
  <c r="AI75" i="1"/>
  <c r="AI76" i="1"/>
  <c r="AI77" i="1"/>
  <c r="AI78" i="1"/>
  <c r="AI79" i="1"/>
  <c r="AI80" i="1"/>
  <c r="AI81" i="1"/>
  <c r="AI82" i="1"/>
  <c r="AI83" i="1"/>
  <c r="AI84" i="1"/>
  <c r="AI85" i="1"/>
  <c r="AI86" i="1"/>
  <c r="AI87" i="1"/>
  <c r="AI88" i="1"/>
  <c r="AI89" i="1"/>
  <c r="AI90" i="1"/>
  <c r="AI91" i="1"/>
  <c r="AI92" i="1"/>
  <c r="AI93" i="1"/>
  <c r="AI94" i="1"/>
  <c r="AI95" i="1"/>
  <c r="AI96" i="1"/>
  <c r="AI97" i="1"/>
  <c r="AI98" i="1"/>
  <c r="AI99" i="1"/>
  <c r="AI100" i="1"/>
  <c r="AI101" i="1"/>
  <c r="AI102" i="1"/>
  <c r="AI103" i="1"/>
  <c r="AI104" i="1"/>
  <c r="AI105" i="1"/>
  <c r="AI106" i="1"/>
  <c r="AI107" i="1"/>
  <c r="AI108" i="1"/>
  <c r="AI109" i="1"/>
  <c r="AI110" i="1"/>
  <c r="AI111" i="1"/>
  <c r="AI112" i="1"/>
  <c r="AI113" i="1"/>
  <c r="AI114" i="1"/>
  <c r="AI115" i="1"/>
  <c r="AI116" i="1"/>
  <c r="AI117" i="1"/>
  <c r="AI118" i="1"/>
  <c r="AI119" i="1"/>
  <c r="AI120" i="1"/>
  <c r="AI121" i="1"/>
  <c r="AI122" i="1"/>
  <c r="AI123" i="1"/>
  <c r="AI124" i="1"/>
  <c r="AI125" i="1"/>
  <c r="AI126" i="1"/>
  <c r="AI127" i="1"/>
  <c r="AI128" i="1"/>
  <c r="AI129" i="1"/>
  <c r="AI130" i="1"/>
  <c r="AI131" i="1"/>
  <c r="AI132" i="1"/>
  <c r="AI133" i="1"/>
  <c r="AI134" i="1"/>
  <c r="AI135" i="1"/>
  <c r="AI136" i="1"/>
  <c r="AI137" i="1"/>
  <c r="AI138" i="1"/>
  <c r="AI139" i="1"/>
  <c r="AI140" i="1"/>
  <c r="AI141" i="1"/>
  <c r="AI142" i="1"/>
  <c r="AI143" i="1"/>
  <c r="AI144" i="1"/>
  <c r="AI145" i="1"/>
  <c r="AI146" i="1"/>
  <c r="AI147" i="1"/>
  <c r="AI148" i="1"/>
  <c r="AI149" i="1"/>
  <c r="AI150" i="1"/>
  <c r="AI151" i="1"/>
  <c r="AI152" i="1"/>
  <c r="AI153" i="1"/>
  <c r="AI154" i="1"/>
  <c r="AI155" i="1"/>
  <c r="AI156" i="1"/>
  <c r="AI157" i="1"/>
  <c r="AI158" i="1"/>
  <c r="AI159" i="1"/>
  <c r="AI160" i="1"/>
  <c r="AI161" i="1"/>
  <c r="AI162" i="1"/>
  <c r="AI163" i="1"/>
  <c r="AI164" i="1"/>
  <c r="AI165" i="1"/>
  <c r="AI166" i="1"/>
  <c r="AI167" i="1"/>
  <c r="AI168" i="1"/>
  <c r="AI169" i="1"/>
  <c r="AI170" i="1"/>
  <c r="AI171" i="1"/>
  <c r="AI172" i="1"/>
  <c r="AI173" i="1"/>
  <c r="AI174" i="1"/>
  <c r="AI175" i="1"/>
  <c r="AI176" i="1"/>
  <c r="AI177" i="1"/>
  <c r="AI178" i="1"/>
  <c r="AI179" i="1"/>
  <c r="AI180" i="1"/>
  <c r="AI181" i="1"/>
  <c r="AI182" i="1"/>
  <c r="AI183" i="1"/>
  <c r="AI184" i="1"/>
  <c r="AI185" i="1"/>
  <c r="AI186" i="1"/>
  <c r="AI187" i="1"/>
  <c r="AI188" i="1"/>
  <c r="AI189" i="1"/>
  <c r="AI190" i="1"/>
  <c r="AI191" i="1"/>
  <c r="AI192" i="1"/>
  <c r="AI193" i="1"/>
  <c r="AI194" i="1"/>
  <c r="AI195" i="1"/>
  <c r="AI196" i="1"/>
  <c r="AI197" i="1"/>
  <c r="AI198" i="1"/>
  <c r="AI199" i="1"/>
  <c r="AI200" i="1"/>
  <c r="AI201" i="1"/>
  <c r="AI202" i="1"/>
  <c r="AI203" i="1"/>
  <c r="AI204" i="1"/>
  <c r="AI205" i="1"/>
  <c r="AI206" i="1"/>
  <c r="AI207" i="1"/>
  <c r="AI208" i="1"/>
  <c r="AI209" i="1"/>
  <c r="AI210" i="1"/>
  <c r="AI211" i="1"/>
  <c r="AI212" i="1"/>
  <c r="AI213" i="1"/>
  <c r="AI214" i="1"/>
  <c r="AI215" i="1"/>
  <c r="AI216" i="1"/>
  <c r="AI217" i="1"/>
  <c r="AI218" i="1"/>
  <c r="AI219" i="1"/>
  <c r="AI220" i="1"/>
  <c r="AI221" i="1"/>
  <c r="AI222" i="1"/>
  <c r="AI223" i="1"/>
  <c r="AI224" i="1"/>
  <c r="AI225" i="1"/>
  <c r="AI226" i="1"/>
  <c r="AI227" i="1"/>
  <c r="AI228" i="1"/>
  <c r="AI229" i="1"/>
  <c r="AI230" i="1"/>
  <c r="AI231" i="1"/>
  <c r="AI232" i="1"/>
  <c r="AI233" i="1"/>
  <c r="AI234" i="1"/>
  <c r="AI235" i="1"/>
  <c r="AI236" i="1"/>
  <c r="AI237" i="1"/>
  <c r="AI238" i="1"/>
  <c r="AI239" i="1"/>
  <c r="AI240" i="1"/>
  <c r="AI241" i="1"/>
  <c r="AI242" i="1"/>
  <c r="AI243" i="1"/>
  <c r="AI244" i="1"/>
  <c r="AI245" i="1"/>
  <c r="AI246" i="1"/>
  <c r="AI247" i="1"/>
  <c r="AI248" i="1"/>
  <c r="AI249" i="1"/>
  <c r="AI250" i="1"/>
  <c r="AI251" i="1"/>
  <c r="AI252" i="1"/>
  <c r="AI253" i="1"/>
  <c r="AI254" i="1"/>
  <c r="AI255" i="1"/>
  <c r="AI256" i="1"/>
  <c r="AI257" i="1"/>
  <c r="AI258" i="1"/>
  <c r="AI259" i="1"/>
  <c r="AI260" i="1"/>
  <c r="AI261" i="1"/>
  <c r="AI262" i="1"/>
  <c r="AI263" i="1"/>
  <c r="AI264" i="1"/>
  <c r="AI265" i="1"/>
  <c r="AI266" i="1"/>
  <c r="AI267" i="1"/>
  <c r="AI268" i="1"/>
  <c r="AI269" i="1"/>
  <c r="AI270" i="1"/>
  <c r="AI271" i="1"/>
  <c r="AI272" i="1"/>
  <c r="AI273" i="1"/>
  <c r="AI274" i="1"/>
  <c r="AI275" i="1"/>
  <c r="AI276" i="1"/>
  <c r="AI277" i="1"/>
  <c r="AI278" i="1"/>
  <c r="AI279" i="1"/>
  <c r="AI280" i="1"/>
  <c r="AI281" i="1"/>
  <c r="AI282" i="1"/>
  <c r="AI283" i="1"/>
  <c r="AI284" i="1"/>
  <c r="AI285" i="1"/>
  <c r="AI286" i="1"/>
  <c r="AI287" i="1"/>
  <c r="AI288" i="1"/>
  <c r="AI289" i="1"/>
  <c r="AI290" i="1"/>
  <c r="AI291" i="1"/>
  <c r="AI292" i="1"/>
  <c r="AI293" i="1"/>
  <c r="AI294" i="1"/>
  <c r="AI295" i="1"/>
  <c r="AI296" i="1"/>
  <c r="AI297" i="1"/>
  <c r="AI298" i="1"/>
  <c r="AI299" i="1"/>
  <c r="AI300" i="1"/>
  <c r="AI301" i="1"/>
  <c r="AI302" i="1"/>
  <c r="AI303" i="1"/>
  <c r="AI304" i="1"/>
  <c r="AI305" i="1"/>
  <c r="AI306" i="1"/>
  <c r="AI307" i="1"/>
  <c r="AI308" i="1"/>
  <c r="AI309" i="1"/>
  <c r="AI310" i="1"/>
  <c r="AI311" i="1"/>
  <c r="AI312" i="1"/>
  <c r="AI313" i="1"/>
  <c r="AI314" i="1"/>
  <c r="AI315" i="1"/>
  <c r="AI316" i="1"/>
  <c r="AI317" i="1"/>
  <c r="AI318" i="1"/>
  <c r="AI319" i="1"/>
  <c r="AI320" i="1"/>
  <c r="AI321" i="1"/>
  <c r="AI322" i="1"/>
  <c r="AI323" i="1"/>
  <c r="AI324" i="1"/>
  <c r="AI325" i="1"/>
  <c r="AI326" i="1"/>
  <c r="AI327" i="1"/>
  <c r="AI328" i="1"/>
  <c r="AI329" i="1"/>
  <c r="AI330" i="1"/>
  <c r="AI331" i="1"/>
  <c r="AI332" i="1"/>
  <c r="AI333" i="1"/>
  <c r="AI334" i="1"/>
  <c r="AI335" i="1"/>
  <c r="AI336" i="1"/>
  <c r="AI337" i="1"/>
  <c r="AI338" i="1"/>
  <c r="AI339" i="1"/>
  <c r="AI340" i="1"/>
  <c r="AI341" i="1"/>
  <c r="AI342" i="1"/>
  <c r="AI343" i="1"/>
  <c r="AI344" i="1"/>
  <c r="AI345" i="1"/>
  <c r="AI346" i="1"/>
  <c r="AI347" i="1"/>
  <c r="AI348" i="1"/>
  <c r="AI349" i="1"/>
  <c r="AI350" i="1"/>
  <c r="AI351" i="1"/>
  <c r="AI352" i="1"/>
  <c r="AI353" i="1"/>
  <c r="AI354" i="1"/>
  <c r="AI355" i="1"/>
  <c r="AI356" i="1"/>
  <c r="AI357" i="1"/>
  <c r="AI358" i="1"/>
  <c r="AI359" i="1"/>
  <c r="AI360" i="1"/>
  <c r="AI361" i="1"/>
  <c r="AI362" i="1"/>
  <c r="AI363" i="1"/>
  <c r="AI364" i="1"/>
  <c r="AI365" i="1"/>
  <c r="AI366" i="1"/>
  <c r="AI367" i="1"/>
  <c r="AI368" i="1"/>
  <c r="AI369" i="1"/>
  <c r="AI370" i="1"/>
  <c r="AI371" i="1"/>
  <c r="AI372" i="1"/>
  <c r="AI373" i="1"/>
  <c r="AI374" i="1"/>
  <c r="AI375" i="1"/>
  <c r="AI376" i="1"/>
  <c r="AI377" i="1"/>
  <c r="AI378" i="1"/>
  <c r="AI379" i="1"/>
  <c r="AI380" i="1"/>
  <c r="AI381" i="1"/>
  <c r="AI382" i="1"/>
  <c r="AI383" i="1"/>
  <c r="AI384" i="1"/>
  <c r="AI385" i="1"/>
  <c r="AI386" i="1"/>
  <c r="AI387" i="1"/>
  <c r="AI388" i="1"/>
  <c r="AI389" i="1"/>
  <c r="AI390" i="1"/>
  <c r="AI391" i="1"/>
  <c r="AI392" i="1"/>
  <c r="AI393" i="1"/>
  <c r="AI394" i="1"/>
  <c r="AI395" i="1"/>
  <c r="AI396" i="1"/>
  <c r="AI397" i="1"/>
  <c r="AI398" i="1"/>
  <c r="AI399" i="1"/>
  <c r="AI400" i="1"/>
  <c r="AI401" i="1"/>
  <c r="AI402" i="1"/>
  <c r="AI403" i="1"/>
  <c r="AI404" i="1"/>
  <c r="AI405" i="1"/>
  <c r="AI406" i="1"/>
  <c r="AI407" i="1"/>
  <c r="AI408" i="1"/>
  <c r="AI409" i="1"/>
  <c r="AI410" i="1"/>
  <c r="AI411" i="1"/>
  <c r="AI412" i="1"/>
  <c r="AI413" i="1"/>
  <c r="AI414" i="1"/>
  <c r="AI415" i="1"/>
  <c r="AI416" i="1"/>
  <c r="AI417" i="1"/>
  <c r="AI418" i="1"/>
  <c r="AI419" i="1"/>
  <c r="AI420" i="1"/>
  <c r="AI421" i="1"/>
  <c r="AI422" i="1"/>
  <c r="AI423" i="1"/>
  <c r="AI424" i="1"/>
  <c r="AI425" i="1"/>
  <c r="AI426" i="1"/>
  <c r="AI427" i="1"/>
  <c r="AI428" i="1"/>
  <c r="AI429" i="1"/>
  <c r="AI430" i="1"/>
  <c r="AI431" i="1"/>
  <c r="AI432" i="1"/>
  <c r="AI433" i="1"/>
  <c r="AI434" i="1"/>
  <c r="AI435" i="1"/>
  <c r="AI436" i="1"/>
  <c r="AI437" i="1"/>
  <c r="AI438" i="1"/>
  <c r="AI439" i="1"/>
  <c r="AI440" i="1"/>
  <c r="AI441" i="1"/>
  <c r="AI442" i="1"/>
  <c r="AI443" i="1"/>
  <c r="AI444" i="1"/>
  <c r="AI445" i="1"/>
  <c r="AI446" i="1"/>
  <c r="AI447" i="1"/>
  <c r="AI448" i="1"/>
  <c r="AI449" i="1"/>
  <c r="AI450" i="1"/>
  <c r="AI451" i="1"/>
  <c r="AI452" i="1"/>
  <c r="AI453" i="1"/>
  <c r="AI454" i="1"/>
  <c r="AI455" i="1"/>
  <c r="AI456" i="1"/>
  <c r="AI457" i="1"/>
  <c r="AI458" i="1"/>
  <c r="AI459" i="1"/>
  <c r="AI460" i="1"/>
  <c r="AI461" i="1"/>
  <c r="AI462" i="1"/>
  <c r="AI463" i="1"/>
  <c r="AI464" i="1"/>
  <c r="AI465" i="1"/>
  <c r="AI466" i="1"/>
  <c r="AI467" i="1"/>
  <c r="AI468" i="1"/>
  <c r="AI469" i="1"/>
  <c r="AI470" i="1"/>
  <c r="AI471" i="1"/>
  <c r="AI472" i="1"/>
  <c r="AI473" i="1"/>
  <c r="AI474" i="1"/>
  <c r="AI475" i="1"/>
  <c r="AI476" i="1"/>
  <c r="AI477" i="1"/>
  <c r="AI478" i="1"/>
  <c r="AI479" i="1"/>
  <c r="AI480" i="1"/>
  <c r="AI481" i="1"/>
  <c r="AI482" i="1"/>
  <c r="AI483" i="1"/>
  <c r="AI484" i="1"/>
  <c r="AI485" i="1"/>
  <c r="AI486" i="1"/>
  <c r="AI487" i="1"/>
  <c r="AI488" i="1"/>
  <c r="AI489" i="1"/>
  <c r="AI490" i="1"/>
  <c r="AI491" i="1"/>
  <c r="AI492" i="1"/>
  <c r="AI493" i="1"/>
  <c r="AI494" i="1"/>
  <c r="AI495" i="1"/>
  <c r="AI496" i="1"/>
  <c r="AI497" i="1"/>
  <c r="AI498" i="1"/>
  <c r="AI499" i="1"/>
  <c r="AI500" i="1"/>
  <c r="AI501" i="1"/>
  <c r="AI502" i="1"/>
  <c r="AI503" i="1"/>
  <c r="AI504" i="1"/>
  <c r="AI505" i="1"/>
  <c r="AI506" i="1"/>
  <c r="AI507" i="1"/>
  <c r="AI508" i="1"/>
  <c r="AI509" i="1"/>
  <c r="AI510" i="1"/>
  <c r="AI511" i="1"/>
  <c r="AI512" i="1"/>
  <c r="AI513" i="1"/>
  <c r="AI514" i="1"/>
  <c r="AI515" i="1"/>
  <c r="AI516" i="1"/>
  <c r="AI517" i="1"/>
  <c r="AI518" i="1"/>
  <c r="AI519" i="1"/>
  <c r="AI520" i="1"/>
  <c r="AI521" i="1"/>
  <c r="AI522" i="1"/>
  <c r="AI523" i="1"/>
  <c r="AI524" i="1"/>
  <c r="AI525" i="1"/>
  <c r="AI526" i="1"/>
  <c r="AI527" i="1"/>
  <c r="AI528" i="1"/>
  <c r="AI529" i="1"/>
  <c r="AI530" i="1"/>
  <c r="AI531" i="1"/>
  <c r="AI532" i="1"/>
  <c r="AI533" i="1"/>
  <c r="AI534" i="1"/>
  <c r="AI535" i="1"/>
  <c r="AI536" i="1"/>
  <c r="AI537" i="1"/>
  <c r="AI538" i="1"/>
  <c r="AI539" i="1"/>
  <c r="AI540" i="1"/>
  <c r="AI541" i="1"/>
  <c r="AI542" i="1"/>
  <c r="AI543" i="1"/>
  <c r="AI544" i="1"/>
  <c r="AI545" i="1"/>
  <c r="AI546" i="1"/>
  <c r="AI547" i="1"/>
  <c r="AI548" i="1"/>
  <c r="AI549" i="1"/>
  <c r="AI550" i="1"/>
  <c r="AI551" i="1"/>
  <c r="AI552" i="1"/>
  <c r="AI553" i="1"/>
  <c r="AI554" i="1"/>
  <c r="AI555" i="1"/>
  <c r="AI556" i="1"/>
  <c r="AI557" i="1"/>
  <c r="AI558" i="1"/>
  <c r="AI559" i="1"/>
  <c r="AI560" i="1"/>
  <c r="AI561" i="1"/>
  <c r="AI562" i="1"/>
  <c r="AI563" i="1"/>
  <c r="AI564" i="1"/>
  <c r="AI565" i="1"/>
  <c r="AI566" i="1"/>
  <c r="AI567" i="1"/>
  <c r="AI568" i="1"/>
  <c r="AI569" i="1"/>
  <c r="AI570" i="1"/>
  <c r="AI571" i="1"/>
  <c r="AI572" i="1"/>
  <c r="AI573" i="1"/>
  <c r="AI574" i="1"/>
  <c r="AI575" i="1"/>
  <c r="AI576" i="1"/>
  <c r="AI577" i="1"/>
  <c r="AI578" i="1"/>
  <c r="AI579" i="1"/>
  <c r="AI580" i="1"/>
  <c r="AI581" i="1"/>
  <c r="AI582" i="1"/>
  <c r="AI583" i="1"/>
  <c r="AI584" i="1"/>
  <c r="AI585" i="1"/>
  <c r="AI586" i="1"/>
  <c r="AI587" i="1"/>
  <c r="AI588" i="1"/>
  <c r="AI589" i="1"/>
  <c r="AI590" i="1"/>
  <c r="AI591" i="1"/>
  <c r="AI592" i="1"/>
  <c r="AI593" i="1"/>
  <c r="AI594" i="1"/>
  <c r="AI595" i="1"/>
  <c r="AI596" i="1"/>
  <c r="AI597" i="1"/>
  <c r="AI598" i="1"/>
  <c r="AI599" i="1"/>
  <c r="AI600" i="1"/>
  <c r="AI601" i="1"/>
  <c r="AI602" i="1"/>
  <c r="AI603" i="1"/>
  <c r="AI604" i="1"/>
  <c r="AI605" i="1"/>
  <c r="AI606" i="1"/>
  <c r="AI607" i="1"/>
  <c r="AI608" i="1"/>
  <c r="AI609" i="1"/>
  <c r="AI610" i="1"/>
  <c r="AI611" i="1"/>
  <c r="AI612" i="1"/>
  <c r="AI613" i="1"/>
  <c r="AI614" i="1"/>
  <c r="AI615" i="1"/>
  <c r="AI616" i="1"/>
  <c r="AI617" i="1"/>
  <c r="AI618" i="1"/>
  <c r="AI619" i="1"/>
  <c r="AI620" i="1"/>
  <c r="AI621" i="1"/>
  <c r="AI622" i="1"/>
  <c r="AI623" i="1"/>
  <c r="AI624" i="1"/>
  <c r="AI625" i="1"/>
  <c r="AI626" i="1"/>
  <c r="AI627" i="1"/>
  <c r="AI628" i="1"/>
  <c r="AI629" i="1"/>
  <c r="AI630" i="1"/>
  <c r="AI631" i="1"/>
  <c r="AI632" i="1"/>
  <c r="AI633" i="1"/>
  <c r="AI634" i="1"/>
  <c r="AI635" i="1"/>
  <c r="AI636" i="1"/>
  <c r="AI637" i="1"/>
  <c r="AI638" i="1"/>
  <c r="AI639" i="1"/>
  <c r="AI640" i="1"/>
  <c r="AI641" i="1"/>
  <c r="AI642" i="1"/>
  <c r="AI643" i="1"/>
  <c r="AI644" i="1"/>
  <c r="AI645" i="1"/>
  <c r="AI646" i="1"/>
  <c r="AI647" i="1"/>
  <c r="AI648" i="1"/>
  <c r="AI649" i="1"/>
  <c r="AI650" i="1"/>
  <c r="AI651" i="1"/>
  <c r="AI652" i="1"/>
  <c r="AI653" i="1"/>
  <c r="AI654" i="1"/>
  <c r="AI655" i="1"/>
  <c r="AI656" i="1"/>
  <c r="AI657" i="1"/>
  <c r="AI658" i="1"/>
  <c r="AI659" i="1"/>
  <c r="AI660" i="1"/>
  <c r="AI661" i="1"/>
  <c r="AI662" i="1"/>
  <c r="AI663" i="1"/>
  <c r="AI664" i="1"/>
  <c r="AI665" i="1"/>
  <c r="AI666" i="1"/>
  <c r="AI667" i="1"/>
  <c r="AI668" i="1"/>
  <c r="AI669" i="1"/>
  <c r="AI670" i="1"/>
  <c r="AI671" i="1"/>
  <c r="AI672" i="1"/>
  <c r="AI673" i="1"/>
  <c r="AI674" i="1"/>
  <c r="AI675" i="1"/>
  <c r="AI676" i="1"/>
  <c r="AI677" i="1"/>
  <c r="AI678" i="1"/>
  <c r="AI679" i="1"/>
  <c r="AI680" i="1"/>
  <c r="AI681" i="1"/>
  <c r="AI682" i="1"/>
  <c r="AI683" i="1"/>
  <c r="AI684" i="1"/>
  <c r="AI685" i="1"/>
  <c r="AI686" i="1"/>
  <c r="AI687" i="1"/>
  <c r="AI688" i="1"/>
  <c r="AI689" i="1"/>
  <c r="AI690" i="1"/>
  <c r="AI691" i="1"/>
  <c r="AI692" i="1"/>
  <c r="AI693" i="1"/>
  <c r="AI694" i="1"/>
  <c r="AI695" i="1"/>
  <c r="AI696" i="1"/>
  <c r="AI697" i="1"/>
  <c r="AI698" i="1"/>
  <c r="AI699" i="1"/>
  <c r="AI700" i="1"/>
  <c r="AI701" i="1"/>
  <c r="AI702" i="1"/>
  <c r="AI703" i="1"/>
  <c r="AI704" i="1"/>
  <c r="AI705" i="1"/>
  <c r="AI706" i="1"/>
  <c r="AI707" i="1"/>
  <c r="AI708" i="1"/>
  <c r="AI709" i="1"/>
  <c r="AI710" i="1"/>
  <c r="AI711" i="1"/>
  <c r="AI712" i="1"/>
  <c r="AI713" i="1"/>
  <c r="AI714" i="1"/>
  <c r="AI715" i="1"/>
  <c r="AI716" i="1"/>
  <c r="AI717" i="1"/>
  <c r="AI718" i="1"/>
  <c r="AI719" i="1"/>
  <c r="AI720" i="1"/>
  <c r="AI721" i="1"/>
  <c r="AI722" i="1"/>
  <c r="AI723" i="1"/>
  <c r="AI724" i="1"/>
  <c r="AI725" i="1"/>
  <c r="AI726" i="1"/>
  <c r="AI727" i="1"/>
  <c r="AI728" i="1"/>
  <c r="AI729" i="1"/>
  <c r="AI730" i="1"/>
  <c r="AI731" i="1"/>
  <c r="AI732" i="1"/>
  <c r="AI733" i="1"/>
  <c r="AI734" i="1"/>
  <c r="AI735" i="1"/>
  <c r="AI736" i="1"/>
  <c r="AI737" i="1"/>
  <c r="AI738" i="1"/>
  <c r="AI739" i="1"/>
  <c r="AI740" i="1"/>
  <c r="AI741" i="1"/>
  <c r="AI742" i="1"/>
  <c r="AI743" i="1"/>
  <c r="AI744" i="1"/>
  <c r="AI745" i="1"/>
  <c r="AI746" i="1"/>
  <c r="AI747" i="1"/>
  <c r="AI748" i="1"/>
  <c r="AI749" i="1"/>
  <c r="AI750" i="1"/>
  <c r="AI751" i="1"/>
  <c r="AI752" i="1"/>
  <c r="AI753" i="1"/>
  <c r="AI754" i="1"/>
  <c r="AI755" i="1"/>
  <c r="AI756" i="1"/>
  <c r="AI757" i="1"/>
  <c r="AI758" i="1"/>
  <c r="AI759" i="1"/>
  <c r="AI760" i="1"/>
  <c r="AI761" i="1"/>
  <c r="AI762" i="1"/>
  <c r="AI763" i="1"/>
  <c r="AI764" i="1"/>
  <c r="AI765" i="1"/>
  <c r="AI766" i="1"/>
  <c r="AI767" i="1"/>
  <c r="AI768" i="1"/>
  <c r="AI769" i="1"/>
  <c r="AI770" i="1"/>
  <c r="AI771" i="1"/>
  <c r="AI772" i="1"/>
  <c r="AI773" i="1"/>
  <c r="AI774" i="1"/>
  <c r="AI775" i="1"/>
  <c r="AI776" i="1"/>
  <c r="AI777" i="1"/>
  <c r="AI778" i="1"/>
  <c r="AI779" i="1"/>
  <c r="AI780" i="1"/>
  <c r="AI781" i="1"/>
  <c r="AI782" i="1"/>
  <c r="AI783" i="1"/>
  <c r="AI784" i="1"/>
  <c r="AI785" i="1"/>
  <c r="AI786" i="1"/>
  <c r="AI787" i="1"/>
  <c r="AI788" i="1"/>
  <c r="AI789" i="1"/>
  <c r="AI790" i="1"/>
  <c r="AI791" i="1"/>
  <c r="AI792" i="1"/>
  <c r="AI793" i="1"/>
  <c r="AI794" i="1"/>
  <c r="AI795" i="1"/>
  <c r="AI796" i="1"/>
  <c r="AI797" i="1"/>
  <c r="AI798" i="1"/>
  <c r="AI799" i="1"/>
  <c r="AI800" i="1"/>
  <c r="AI801" i="1"/>
  <c r="AI802" i="1"/>
  <c r="AI803" i="1"/>
  <c r="AI804" i="1"/>
  <c r="AI805" i="1"/>
  <c r="AI806" i="1"/>
  <c r="AI807" i="1"/>
  <c r="AI808" i="1"/>
  <c r="AI809" i="1"/>
  <c r="AI810" i="1"/>
  <c r="AI811" i="1"/>
  <c r="AI812" i="1"/>
  <c r="AI813" i="1"/>
  <c r="AI814" i="1"/>
  <c r="AI815" i="1"/>
  <c r="AI816" i="1"/>
  <c r="AI817" i="1"/>
  <c r="AI818" i="1"/>
  <c r="AI819" i="1"/>
  <c r="AI820" i="1"/>
  <c r="AI821" i="1"/>
  <c r="AI822" i="1"/>
  <c r="AI823" i="1"/>
  <c r="AI824" i="1"/>
  <c r="AI825" i="1"/>
  <c r="AI826" i="1"/>
  <c r="AI827" i="1"/>
  <c r="AI828" i="1"/>
  <c r="AI829" i="1"/>
  <c r="AI830" i="1"/>
  <c r="AI831" i="1"/>
  <c r="AI832" i="1"/>
  <c r="AI833" i="1"/>
  <c r="AI834" i="1"/>
  <c r="AI835" i="1"/>
  <c r="AI836" i="1"/>
  <c r="AI837" i="1"/>
  <c r="AI838" i="1"/>
  <c r="AI839" i="1"/>
  <c r="AI840" i="1"/>
  <c r="AI841" i="1"/>
  <c r="AI842" i="1"/>
  <c r="AI843" i="1"/>
  <c r="AI844" i="1"/>
  <c r="AI845" i="1"/>
  <c r="AI846" i="1"/>
  <c r="AI847" i="1"/>
  <c r="AI848" i="1"/>
  <c r="AI849" i="1"/>
  <c r="AI850" i="1"/>
  <c r="AI851" i="1"/>
  <c r="AI852" i="1"/>
  <c r="AI853" i="1"/>
  <c r="AI854" i="1"/>
  <c r="AI855" i="1"/>
  <c r="AI856" i="1"/>
  <c r="AI857" i="1"/>
  <c r="AI858" i="1"/>
  <c r="AI859" i="1"/>
  <c r="AI860" i="1"/>
  <c r="AI861" i="1"/>
  <c r="AI862" i="1"/>
  <c r="AI863" i="1"/>
  <c r="AI864" i="1"/>
  <c r="AI865" i="1"/>
  <c r="AI866" i="1"/>
  <c r="AI867" i="1"/>
  <c r="AI868" i="1"/>
  <c r="AI869" i="1"/>
  <c r="AI870" i="1"/>
  <c r="AI871" i="1"/>
  <c r="AI872" i="1"/>
  <c r="AI873" i="1"/>
  <c r="AI874" i="1"/>
  <c r="AI875" i="1"/>
  <c r="AI876" i="1"/>
  <c r="AI877" i="1"/>
  <c r="AI878" i="1"/>
  <c r="AI879" i="1"/>
  <c r="AI880" i="1"/>
  <c r="AI881" i="1"/>
  <c r="AI882" i="1"/>
  <c r="AI883" i="1"/>
  <c r="AI884" i="1"/>
  <c r="AI885" i="1"/>
  <c r="AI886" i="1"/>
  <c r="AI887" i="1"/>
  <c r="AI888" i="1"/>
  <c r="AI889" i="1"/>
  <c r="AI890" i="1"/>
  <c r="AI891" i="1"/>
  <c r="AI892" i="1"/>
  <c r="AI893" i="1"/>
  <c r="AI894" i="1"/>
  <c r="AI895" i="1"/>
  <c r="AI896" i="1"/>
  <c r="AI897" i="1"/>
  <c r="AI898" i="1"/>
  <c r="AI899" i="1"/>
  <c r="AI900" i="1"/>
  <c r="AI901" i="1"/>
  <c r="AI902" i="1"/>
  <c r="AI903" i="1"/>
  <c r="AI904" i="1"/>
  <c r="AI905" i="1"/>
  <c r="AI906" i="1"/>
  <c r="AI907" i="1"/>
  <c r="AI908" i="1"/>
  <c r="AI909" i="1"/>
  <c r="AI910" i="1"/>
  <c r="AI911" i="1"/>
  <c r="AI912" i="1"/>
  <c r="AI913" i="1"/>
  <c r="AI914" i="1"/>
  <c r="AI915" i="1"/>
  <c r="AI916" i="1"/>
  <c r="AI917" i="1"/>
  <c r="AI918" i="1"/>
  <c r="AI919" i="1"/>
  <c r="AI920" i="1"/>
  <c r="AI921" i="1"/>
  <c r="AI922" i="1"/>
  <c r="AI923" i="1"/>
  <c r="AI924" i="1"/>
  <c r="AI925" i="1"/>
  <c r="AI926" i="1"/>
  <c r="AI927" i="1"/>
  <c r="AI928" i="1"/>
  <c r="AI929" i="1"/>
  <c r="AI930" i="1"/>
  <c r="AI931" i="1"/>
  <c r="AI932" i="1"/>
  <c r="AI933" i="1"/>
  <c r="AI934" i="1"/>
  <c r="AI935" i="1"/>
  <c r="AI936" i="1"/>
  <c r="AI937" i="1"/>
  <c r="AI938" i="1"/>
  <c r="AI939" i="1"/>
  <c r="AI940" i="1"/>
  <c r="AI941" i="1"/>
  <c r="AI942" i="1"/>
  <c r="AI943" i="1"/>
  <c r="AI944" i="1"/>
  <c r="AI945" i="1"/>
  <c r="AI946" i="1"/>
  <c r="AI947" i="1"/>
  <c r="AI948" i="1"/>
  <c r="AI949" i="1"/>
  <c r="AI950" i="1"/>
  <c r="AI951" i="1"/>
  <c r="AI952" i="1"/>
  <c r="AI953" i="1"/>
  <c r="AI954" i="1"/>
  <c r="AI955" i="1"/>
  <c r="AI956" i="1"/>
  <c r="AI957" i="1"/>
  <c r="AI958" i="1"/>
  <c r="AI959" i="1"/>
  <c r="AI960" i="1"/>
  <c r="AI961" i="1"/>
  <c r="AI962" i="1"/>
  <c r="AI963" i="1"/>
  <c r="AI964" i="1"/>
  <c r="AI965" i="1"/>
  <c r="AI966" i="1"/>
  <c r="AI967" i="1"/>
  <c r="AI968" i="1"/>
  <c r="AI969" i="1"/>
  <c r="AI970" i="1"/>
  <c r="AI971" i="1"/>
  <c r="AI972" i="1"/>
  <c r="AI973" i="1"/>
  <c r="AI974" i="1"/>
  <c r="AI975" i="1"/>
  <c r="AI976" i="1"/>
  <c r="AI977" i="1"/>
  <c r="AI978" i="1"/>
  <c r="AI979" i="1"/>
  <c r="AI980" i="1"/>
  <c r="AI981" i="1"/>
  <c r="AI982" i="1"/>
  <c r="AI983" i="1"/>
  <c r="AI984" i="1"/>
  <c r="AI985" i="1"/>
  <c r="AI986" i="1"/>
  <c r="AI987" i="1"/>
  <c r="AI988" i="1"/>
  <c r="AI989" i="1"/>
  <c r="AI990" i="1"/>
  <c r="AI991" i="1"/>
  <c r="AI992" i="1"/>
  <c r="AI993" i="1"/>
  <c r="AI994" i="1"/>
  <c r="AI995" i="1"/>
  <c r="AI996" i="1"/>
  <c r="AI997" i="1"/>
  <c r="AI998" i="1"/>
  <c r="AI999" i="1"/>
  <c r="AI1000" i="1"/>
  <c r="AI1001" i="1"/>
  <c r="AI1002" i="1"/>
  <c r="AI1003" i="1"/>
  <c r="AI1004" i="1"/>
  <c r="AI1005" i="1"/>
  <c r="AI1006" i="1"/>
  <c r="AI1007" i="1"/>
  <c r="AI1008" i="1"/>
  <c r="AI1009" i="1"/>
  <c r="AI1010" i="1"/>
  <c r="AI1011" i="1"/>
  <c r="AI1012" i="1"/>
  <c r="AI1013" i="1"/>
  <c r="AI1014" i="1"/>
  <c r="AI1015" i="1"/>
  <c r="AI1016" i="1"/>
  <c r="AI1017" i="1"/>
  <c r="AI1018" i="1"/>
  <c r="AI1019" i="1"/>
  <c r="AI1020" i="1"/>
  <c r="AI1021" i="1"/>
  <c r="AI1022" i="1"/>
  <c r="AI1023" i="1"/>
  <c r="AI1024" i="1"/>
  <c r="AI1025" i="1"/>
  <c r="AI1026" i="1"/>
  <c r="AI1027" i="1"/>
  <c r="AI1028" i="1"/>
  <c r="AI1029" i="1"/>
  <c r="AI1030" i="1"/>
  <c r="AI1031" i="1"/>
  <c r="AI1032" i="1"/>
  <c r="AI1033" i="1"/>
  <c r="AI1034" i="1"/>
  <c r="AI1035" i="1"/>
  <c r="AI1036" i="1"/>
  <c r="AI1037" i="1"/>
  <c r="AI1038" i="1"/>
  <c r="AI1039" i="1"/>
  <c r="AI1040" i="1"/>
  <c r="AI1041" i="1"/>
  <c r="AI1042" i="1"/>
  <c r="AI1043" i="1"/>
  <c r="AI1044" i="1"/>
  <c r="AI1045" i="1"/>
  <c r="AI1046" i="1"/>
  <c r="AI1047" i="1"/>
  <c r="AI1048" i="1"/>
  <c r="AI1049" i="1"/>
  <c r="AI1050" i="1"/>
  <c r="AI1051" i="1"/>
  <c r="AI1052" i="1"/>
  <c r="AI1053" i="1"/>
  <c r="AI1054" i="1"/>
  <c r="AI1055" i="1"/>
  <c r="AI1056" i="1"/>
  <c r="AI1057" i="1"/>
  <c r="AI1058" i="1"/>
  <c r="AI1059" i="1"/>
  <c r="AI1060" i="1"/>
  <c r="AI1061" i="1"/>
  <c r="AI1062" i="1"/>
  <c r="AI1063" i="1"/>
  <c r="AI1064" i="1"/>
  <c r="AI1065" i="1"/>
  <c r="AI1066" i="1"/>
  <c r="AI1067" i="1"/>
  <c r="AI1068" i="1"/>
  <c r="AI1069" i="1"/>
  <c r="AI1070" i="1"/>
  <c r="AI1071" i="1"/>
  <c r="AI1072" i="1"/>
  <c r="AI1073" i="1"/>
  <c r="AI1074" i="1"/>
  <c r="AI1075" i="1"/>
  <c r="AI1076" i="1"/>
  <c r="AI1077" i="1"/>
  <c r="AI1078" i="1"/>
  <c r="AI1079" i="1"/>
  <c r="AI1080" i="1"/>
  <c r="AI1081" i="1"/>
  <c r="AI1082" i="1"/>
  <c r="AI1083" i="1"/>
  <c r="AI1084" i="1"/>
  <c r="AI1085" i="1"/>
  <c r="AI1086" i="1"/>
  <c r="AI1087" i="1"/>
  <c r="AI1088" i="1"/>
  <c r="AI1089" i="1"/>
  <c r="AI1090" i="1"/>
  <c r="AI1091" i="1"/>
  <c r="AI1092" i="1"/>
  <c r="AI1093" i="1"/>
  <c r="AI1094" i="1"/>
  <c r="AI1095" i="1"/>
  <c r="AI1096" i="1"/>
  <c r="AI1097" i="1"/>
  <c r="AI1098" i="1"/>
  <c r="AI1099" i="1"/>
  <c r="AI1100" i="1"/>
  <c r="AI1101" i="1"/>
  <c r="AI1102" i="1"/>
  <c r="AI1103" i="1"/>
  <c r="AI1104" i="1"/>
  <c r="AI1105" i="1"/>
  <c r="AI1106" i="1"/>
  <c r="AI1107" i="1"/>
  <c r="AI1108" i="1"/>
  <c r="AI1109" i="1"/>
  <c r="AI1110" i="1"/>
  <c r="AI1111" i="1"/>
  <c r="AI1112" i="1"/>
  <c r="AI1113" i="1"/>
  <c r="AI1114" i="1"/>
  <c r="AI1115" i="1"/>
  <c r="AI1116" i="1"/>
  <c r="AI1117" i="1"/>
  <c r="AI1118" i="1"/>
  <c r="AI1119" i="1"/>
  <c r="AI1120" i="1"/>
  <c r="AI1121" i="1"/>
  <c r="AI1122" i="1"/>
  <c r="AI1123" i="1"/>
  <c r="AI1124" i="1"/>
  <c r="AI1125" i="1"/>
  <c r="AI1126" i="1"/>
  <c r="AI1127" i="1"/>
  <c r="AI1128" i="1"/>
  <c r="AI1129" i="1"/>
  <c r="AI1130" i="1"/>
  <c r="AI1131" i="1"/>
  <c r="AI1132" i="1"/>
  <c r="AI1133" i="1"/>
  <c r="AI1134" i="1"/>
  <c r="AI1135" i="1"/>
  <c r="AI1136" i="1"/>
  <c r="AI1137" i="1"/>
  <c r="AI1138" i="1"/>
  <c r="AI1139" i="1"/>
  <c r="AI1140" i="1"/>
  <c r="AI1141" i="1"/>
  <c r="AI1142" i="1"/>
  <c r="AI1143" i="1"/>
  <c r="AI1144" i="1"/>
  <c r="AI1145" i="1"/>
  <c r="AI1146" i="1"/>
  <c r="AI1147" i="1"/>
  <c r="AI1148" i="1"/>
  <c r="AI1149" i="1"/>
  <c r="AI1150" i="1"/>
  <c r="AI1151" i="1"/>
  <c r="AI1152" i="1"/>
  <c r="AI1153" i="1"/>
  <c r="AI1154" i="1"/>
  <c r="AI1155" i="1"/>
  <c r="AI1156" i="1"/>
  <c r="AI1157" i="1"/>
  <c r="AI1158" i="1"/>
  <c r="AI1159" i="1"/>
  <c r="AI1160" i="1"/>
  <c r="AI1161" i="1"/>
  <c r="AI1162" i="1"/>
  <c r="AI1163" i="1"/>
  <c r="AI1164" i="1"/>
  <c r="AI1165" i="1"/>
  <c r="AI1166" i="1"/>
  <c r="AI1167" i="1"/>
  <c r="AI1168" i="1"/>
  <c r="AI1169" i="1"/>
  <c r="AI1170" i="1"/>
  <c r="AI1171" i="1"/>
  <c r="AI1172" i="1"/>
  <c r="AI1173" i="1"/>
  <c r="AI1174" i="1"/>
  <c r="AI1175" i="1"/>
  <c r="AI1176" i="1"/>
  <c r="AI1177" i="1"/>
  <c r="AI1178" i="1"/>
  <c r="AI1179" i="1"/>
  <c r="AI1180" i="1"/>
  <c r="AI1181" i="1"/>
  <c r="AI1182" i="1"/>
  <c r="AI1183" i="1"/>
  <c r="AI1184" i="1"/>
  <c r="AI1185" i="1"/>
  <c r="AI1186" i="1"/>
  <c r="AI1187" i="1"/>
  <c r="AI1188" i="1"/>
  <c r="AI1189" i="1"/>
  <c r="AI1190" i="1"/>
  <c r="AI1191" i="1"/>
  <c r="AI1192" i="1"/>
  <c r="AI1193" i="1"/>
  <c r="AI1194" i="1"/>
  <c r="AI1195" i="1"/>
  <c r="AI1196" i="1"/>
  <c r="AI1197" i="1"/>
  <c r="AI1198" i="1"/>
  <c r="AI1199" i="1"/>
  <c r="AI1200" i="1"/>
  <c r="AI1201" i="1"/>
  <c r="AI1202" i="1"/>
  <c r="AI1203" i="1"/>
  <c r="AI1204" i="1"/>
  <c r="AI1205" i="1"/>
  <c r="AI1206" i="1"/>
  <c r="AI1207" i="1"/>
  <c r="AI1208" i="1"/>
  <c r="AI1209" i="1"/>
  <c r="AI1210" i="1"/>
  <c r="AI1211" i="1"/>
  <c r="AI1212" i="1"/>
  <c r="AI1213" i="1"/>
  <c r="AI1214" i="1"/>
  <c r="AI1215" i="1"/>
  <c r="AI1216" i="1"/>
  <c r="AI1217" i="1"/>
  <c r="AI1218" i="1"/>
  <c r="AI1219" i="1"/>
  <c r="AI1220" i="1"/>
  <c r="AI1221" i="1"/>
  <c r="AI1222" i="1"/>
  <c r="AI1223" i="1"/>
  <c r="AI1224" i="1"/>
  <c r="AI1225" i="1"/>
  <c r="AI1226" i="1"/>
  <c r="AI1227" i="1"/>
  <c r="AI1228" i="1"/>
  <c r="AI1229" i="1"/>
  <c r="AI1230" i="1"/>
  <c r="AI1231" i="1"/>
  <c r="AI1232" i="1"/>
  <c r="AI1233" i="1"/>
  <c r="AI1234" i="1"/>
  <c r="AI1235" i="1"/>
  <c r="AI1236" i="1"/>
  <c r="AI1237" i="1"/>
  <c r="AI1238" i="1"/>
  <c r="AI1239" i="1"/>
  <c r="AI1240" i="1"/>
  <c r="AI1241" i="1"/>
  <c r="AI1242" i="1"/>
  <c r="AI1243" i="1"/>
  <c r="AI1244" i="1"/>
  <c r="AI1245" i="1"/>
  <c r="AI1246" i="1"/>
  <c r="AI1247" i="1"/>
  <c r="AI1248" i="1"/>
  <c r="AI1249" i="1"/>
  <c r="AI1250" i="1"/>
  <c r="AI1251" i="1"/>
  <c r="AI1252" i="1"/>
  <c r="AI1253" i="1"/>
  <c r="AI1254" i="1"/>
  <c r="AI1255" i="1"/>
  <c r="AI1256" i="1"/>
  <c r="AI1257" i="1"/>
  <c r="AI1258" i="1"/>
  <c r="AI1259" i="1"/>
  <c r="AI1260" i="1"/>
  <c r="AI1261" i="1"/>
  <c r="AI1262" i="1"/>
  <c r="AI1263" i="1"/>
  <c r="AI1264" i="1"/>
  <c r="AI1265" i="1"/>
  <c r="AI1266" i="1"/>
  <c r="AI1267" i="1"/>
  <c r="AI1268" i="1"/>
  <c r="AI1269" i="1"/>
  <c r="AI1270" i="1"/>
  <c r="AI1271" i="1"/>
  <c r="AI1272" i="1"/>
  <c r="AI1273" i="1"/>
  <c r="AI1274" i="1"/>
  <c r="AI1275" i="1"/>
  <c r="AI1276" i="1"/>
  <c r="AI1277" i="1"/>
  <c r="AI1278" i="1"/>
  <c r="AI1279" i="1"/>
  <c r="AI1280" i="1"/>
  <c r="AI1281" i="1"/>
  <c r="AI1282" i="1"/>
  <c r="AI1283" i="1"/>
  <c r="AI1284" i="1"/>
  <c r="AI1285" i="1"/>
  <c r="AI1286" i="1"/>
  <c r="AI1287" i="1"/>
  <c r="AI1288" i="1"/>
  <c r="AI1289" i="1"/>
  <c r="AI1290" i="1"/>
  <c r="AI1291" i="1"/>
  <c r="AI1292" i="1"/>
  <c r="AI1293" i="1"/>
  <c r="AI1294" i="1"/>
  <c r="AI1295" i="1"/>
  <c r="AI1296" i="1"/>
  <c r="AI1297" i="1"/>
  <c r="AI1298" i="1"/>
  <c r="AI1299" i="1"/>
  <c r="AI1300" i="1"/>
  <c r="AI1301" i="1"/>
  <c r="AI1302" i="1"/>
  <c r="AI1303" i="1"/>
  <c r="AI1304" i="1"/>
  <c r="AI1305" i="1"/>
  <c r="AI1306" i="1"/>
  <c r="AI1307" i="1"/>
  <c r="AI1308" i="1"/>
  <c r="AI1309" i="1"/>
  <c r="AI1310" i="1"/>
  <c r="AI1311" i="1"/>
  <c r="AI1312" i="1"/>
  <c r="AI1313" i="1"/>
  <c r="AI1314" i="1"/>
  <c r="AI1315" i="1"/>
  <c r="AI1316" i="1"/>
  <c r="AI1317" i="1"/>
  <c r="AI1318" i="1"/>
  <c r="AI1319" i="1"/>
  <c r="AI1320" i="1"/>
  <c r="AI1321" i="1"/>
  <c r="AI1322" i="1"/>
  <c r="AI1323" i="1"/>
  <c r="AI1324" i="1"/>
  <c r="AI1325" i="1"/>
  <c r="AI1326" i="1"/>
  <c r="AI1327" i="1"/>
  <c r="AI1328" i="1"/>
  <c r="AI1329" i="1"/>
  <c r="AI1330" i="1"/>
  <c r="AI1331" i="1"/>
  <c r="AI1332" i="1"/>
  <c r="AI1333" i="1"/>
  <c r="AI1334" i="1"/>
  <c r="AI1335" i="1"/>
  <c r="AI1336" i="1"/>
  <c r="AI1337" i="1"/>
  <c r="AI1338" i="1"/>
  <c r="AI1339" i="1"/>
  <c r="AI1340" i="1"/>
  <c r="AI1341" i="1"/>
  <c r="AI1342" i="1"/>
  <c r="AI1343" i="1"/>
  <c r="AI1344" i="1"/>
  <c r="AI1345" i="1"/>
  <c r="AI1346" i="1"/>
  <c r="AI1347" i="1"/>
  <c r="AI1348" i="1"/>
  <c r="AI1349" i="1"/>
  <c r="AI1350" i="1"/>
  <c r="AI1351" i="1"/>
  <c r="AI1352" i="1"/>
  <c r="AI1353" i="1"/>
  <c r="AI1354" i="1"/>
  <c r="AI1355" i="1"/>
  <c r="AI1356" i="1"/>
  <c r="AI1357" i="1"/>
  <c r="AI1358" i="1"/>
  <c r="AI1359" i="1"/>
  <c r="AI1360" i="1"/>
  <c r="AI1361" i="1"/>
  <c r="AI1362" i="1"/>
  <c r="AI1363" i="1"/>
  <c r="AI1364" i="1"/>
  <c r="AI1365" i="1"/>
  <c r="AI1366" i="1"/>
  <c r="AI1367" i="1"/>
  <c r="AI1368" i="1"/>
  <c r="AI1369" i="1"/>
  <c r="AI1370" i="1"/>
  <c r="AI1371" i="1"/>
  <c r="AI1372" i="1"/>
  <c r="AI1373" i="1"/>
  <c r="AI1374" i="1"/>
  <c r="AI1375" i="1"/>
  <c r="AI1376" i="1"/>
  <c r="AI1377" i="1"/>
  <c r="AI1378" i="1"/>
  <c r="AI1379" i="1"/>
  <c r="AI1380" i="1"/>
  <c r="AI1381" i="1"/>
  <c r="AI1382" i="1"/>
  <c r="AI1383" i="1"/>
  <c r="AI1384" i="1"/>
  <c r="AI1385" i="1"/>
  <c r="AI1386" i="1"/>
  <c r="AI1387" i="1"/>
  <c r="AI1388" i="1"/>
  <c r="AI1389" i="1"/>
  <c r="AI1390" i="1"/>
  <c r="AI1391" i="1"/>
  <c r="AI1392" i="1"/>
  <c r="AI1393" i="1"/>
  <c r="AI1394" i="1"/>
  <c r="AI1395" i="1"/>
  <c r="AI1396" i="1"/>
  <c r="AI1397" i="1"/>
  <c r="AI1398" i="1"/>
  <c r="AI1399" i="1"/>
  <c r="AI1400" i="1"/>
  <c r="AI1401" i="1"/>
  <c r="AI1402" i="1"/>
  <c r="AI1403" i="1"/>
  <c r="AI1404" i="1"/>
  <c r="AI1405" i="1"/>
  <c r="AI1406" i="1"/>
  <c r="AI1407" i="1"/>
  <c r="AI1408" i="1"/>
  <c r="AI1409" i="1"/>
  <c r="AI1410" i="1"/>
  <c r="AI1411" i="1"/>
  <c r="AI1412" i="1"/>
  <c r="AI1413" i="1"/>
  <c r="AI1414" i="1"/>
  <c r="AI1415" i="1"/>
  <c r="AI1416" i="1"/>
  <c r="AI1417" i="1"/>
  <c r="AI1418" i="1"/>
  <c r="AI1419" i="1"/>
  <c r="AI1420" i="1"/>
  <c r="AI1421" i="1"/>
  <c r="AI1422" i="1"/>
  <c r="AI1423" i="1"/>
  <c r="AI1424" i="1"/>
  <c r="AI1425" i="1"/>
  <c r="AI1426" i="1"/>
  <c r="AI1427" i="1"/>
  <c r="AI1428" i="1"/>
  <c r="AI1429" i="1"/>
  <c r="AI1430" i="1"/>
  <c r="AI1431" i="1"/>
  <c r="AI1432" i="1"/>
  <c r="AI1433" i="1"/>
  <c r="AI1434" i="1"/>
  <c r="AI1435" i="1"/>
  <c r="AI1436" i="1"/>
  <c r="AI1437" i="1"/>
  <c r="AI1438" i="1"/>
  <c r="AI1439" i="1"/>
  <c r="AI1440" i="1"/>
  <c r="AI1441" i="1"/>
  <c r="AI1442" i="1"/>
  <c r="AI1443" i="1"/>
  <c r="AI1444" i="1"/>
  <c r="AI1445" i="1"/>
  <c r="AI1446" i="1"/>
  <c r="AI1447" i="1"/>
  <c r="AI1448" i="1"/>
  <c r="AI1449" i="1"/>
  <c r="AI1450" i="1"/>
  <c r="AI1451" i="1"/>
  <c r="AI1452" i="1"/>
  <c r="AI1453" i="1"/>
  <c r="AI1454" i="1"/>
  <c r="AI1455" i="1"/>
  <c r="AI1456" i="1"/>
  <c r="AI1457" i="1"/>
  <c r="AI1458" i="1"/>
  <c r="AI1459" i="1"/>
  <c r="AI1460" i="1"/>
  <c r="AI1461" i="1"/>
  <c r="AI1462" i="1"/>
  <c r="AI1463" i="1"/>
  <c r="AI1464" i="1"/>
  <c r="AI1465" i="1"/>
  <c r="AI1466" i="1"/>
  <c r="AI1467" i="1"/>
  <c r="AI1468" i="1"/>
  <c r="AI1469" i="1"/>
  <c r="AI1470" i="1"/>
  <c r="AI1471" i="1"/>
  <c r="AI1472" i="1"/>
  <c r="AI1473" i="1"/>
  <c r="AI1474" i="1"/>
  <c r="AI1475" i="1"/>
  <c r="AI1476" i="1"/>
  <c r="AI1477" i="1"/>
  <c r="AI1478" i="1"/>
  <c r="AI1479" i="1"/>
  <c r="AI1480" i="1"/>
  <c r="AI1481" i="1"/>
  <c r="AI1482" i="1"/>
  <c r="AI1483" i="1"/>
  <c r="AI1484" i="1"/>
  <c r="AI1485" i="1"/>
  <c r="AI1486" i="1"/>
  <c r="AI1487" i="1"/>
  <c r="AI1488" i="1"/>
  <c r="AI1489" i="1"/>
  <c r="AI1490" i="1"/>
  <c r="AI1491" i="1"/>
  <c r="AI1492" i="1"/>
  <c r="AI1493" i="1"/>
  <c r="AI1494" i="1"/>
  <c r="AI1495" i="1"/>
  <c r="AI1496" i="1"/>
  <c r="AI1497" i="1"/>
  <c r="AI1498" i="1"/>
  <c r="AI1499" i="1"/>
  <c r="AI1500" i="1"/>
  <c r="AI1501" i="1"/>
  <c r="AI1502" i="1"/>
  <c r="AI1503" i="1"/>
  <c r="AI1504" i="1"/>
  <c r="AI1505" i="1"/>
  <c r="AI1506" i="1"/>
  <c r="AI1507" i="1"/>
  <c r="AI1508" i="1"/>
  <c r="AI1509" i="1"/>
  <c r="AI1510" i="1"/>
  <c r="AI1511" i="1"/>
  <c r="AI1512" i="1"/>
  <c r="AI1513" i="1"/>
  <c r="AI1514" i="1"/>
  <c r="AI1515" i="1"/>
  <c r="AI1516" i="1"/>
  <c r="AI1517" i="1"/>
  <c r="AI1518" i="1"/>
  <c r="AI1519" i="1"/>
  <c r="AI1520" i="1"/>
  <c r="AI1521" i="1"/>
  <c r="AI1522" i="1"/>
  <c r="AI1523" i="1"/>
  <c r="AI1524" i="1"/>
  <c r="AI1525" i="1"/>
  <c r="AI1526" i="1"/>
  <c r="AI1527" i="1"/>
  <c r="AI1528" i="1"/>
  <c r="AI1529" i="1"/>
  <c r="AI1530" i="1"/>
  <c r="AI1531" i="1"/>
  <c r="AI1532" i="1"/>
  <c r="AI1533" i="1"/>
  <c r="AI1534" i="1"/>
  <c r="AI1535" i="1"/>
  <c r="AI1536" i="1"/>
  <c r="AI1537" i="1"/>
  <c r="AI1538" i="1"/>
  <c r="AI1539" i="1"/>
  <c r="AI1540" i="1"/>
  <c r="AI1541" i="1"/>
  <c r="AI1542" i="1"/>
  <c r="AI1543" i="1"/>
  <c r="AI1544" i="1"/>
  <c r="AI1545" i="1"/>
  <c r="AI1546" i="1"/>
  <c r="AI1547" i="1"/>
  <c r="AI1548" i="1"/>
  <c r="AI1549" i="1"/>
  <c r="AI1550" i="1"/>
  <c r="AI1551" i="1"/>
  <c r="AI1552" i="1"/>
  <c r="AI1553" i="1"/>
  <c r="AI1554" i="1"/>
  <c r="AI1555" i="1"/>
  <c r="AI1556" i="1"/>
  <c r="AI1557" i="1"/>
  <c r="AI1558" i="1"/>
  <c r="AI1559" i="1"/>
  <c r="AI1560" i="1"/>
  <c r="AI1561" i="1"/>
  <c r="AI1562" i="1"/>
  <c r="AI1563" i="1"/>
  <c r="AI1564" i="1"/>
  <c r="AI1565" i="1"/>
  <c r="AI1566" i="1"/>
  <c r="AI1567" i="1"/>
  <c r="AI1568" i="1"/>
  <c r="AI1569" i="1"/>
  <c r="AI1570" i="1"/>
  <c r="AI1571" i="1"/>
  <c r="AI1572" i="1"/>
  <c r="AI1573" i="1"/>
  <c r="AI1574" i="1"/>
  <c r="AI1575" i="1"/>
  <c r="AI1576" i="1"/>
  <c r="AI1577" i="1"/>
  <c r="AI1578" i="1"/>
  <c r="AI1579" i="1"/>
  <c r="AI1580" i="1"/>
  <c r="AI1581" i="1"/>
  <c r="AI1582" i="1"/>
  <c r="AI1583" i="1"/>
  <c r="AI1584" i="1"/>
  <c r="AI1585" i="1"/>
  <c r="AI1586" i="1"/>
  <c r="AI1587" i="1"/>
  <c r="AI1588" i="1"/>
  <c r="AI1589" i="1"/>
  <c r="AI1590" i="1"/>
  <c r="AI1591" i="1"/>
  <c r="AI1592" i="1"/>
  <c r="AI1593" i="1"/>
  <c r="AI1594" i="1"/>
  <c r="AI1595" i="1"/>
  <c r="AI1596" i="1"/>
  <c r="AI1597" i="1"/>
  <c r="AI1598" i="1"/>
  <c r="AI1599" i="1"/>
  <c r="AI1600" i="1"/>
  <c r="AI1601" i="1"/>
  <c r="AI1602" i="1"/>
  <c r="AI1603" i="1"/>
  <c r="AI1604" i="1"/>
  <c r="AI1605" i="1"/>
  <c r="AI1606" i="1"/>
  <c r="AI1607" i="1"/>
  <c r="AI1608" i="1"/>
  <c r="AI1609" i="1"/>
  <c r="AI1610" i="1"/>
  <c r="AI1611" i="1"/>
  <c r="AI1612" i="1"/>
  <c r="AI1613" i="1"/>
  <c r="AI1614" i="1"/>
  <c r="AI1615" i="1"/>
  <c r="AI1616" i="1"/>
  <c r="AI1617" i="1"/>
  <c r="AI1618" i="1"/>
  <c r="AI1619" i="1"/>
  <c r="AI1620" i="1"/>
  <c r="AI1621" i="1"/>
  <c r="AI1622" i="1"/>
  <c r="AI1623" i="1"/>
  <c r="AI1624" i="1"/>
  <c r="AI1625" i="1"/>
  <c r="AI1626" i="1"/>
  <c r="AI1627" i="1"/>
  <c r="AI1628" i="1"/>
  <c r="AI1629" i="1"/>
  <c r="AI1630" i="1"/>
  <c r="AI1631" i="1"/>
  <c r="AI1632" i="1"/>
  <c r="AI1633" i="1"/>
  <c r="AI1634" i="1"/>
  <c r="AI1635" i="1"/>
  <c r="AI1636" i="1"/>
  <c r="AI1637" i="1"/>
  <c r="AI1638" i="1"/>
  <c r="AI1639" i="1"/>
  <c r="AI1640" i="1"/>
  <c r="AI1641" i="1"/>
  <c r="AI1642" i="1"/>
  <c r="AI1643" i="1"/>
  <c r="AI1644" i="1"/>
  <c r="AI1645" i="1"/>
  <c r="AI1646" i="1"/>
  <c r="AI1647" i="1"/>
  <c r="AI1648" i="1"/>
  <c r="AI1649" i="1"/>
  <c r="AI1650" i="1"/>
  <c r="AI1651" i="1"/>
  <c r="AI1652" i="1"/>
  <c r="AI1653" i="1"/>
  <c r="AI1654" i="1"/>
  <c r="AI1655" i="1"/>
  <c r="AI1656" i="1"/>
  <c r="AI1657" i="1"/>
  <c r="AI1658" i="1"/>
  <c r="AI1659" i="1"/>
  <c r="AI1660" i="1"/>
  <c r="AI1661" i="1"/>
  <c r="AI1662" i="1"/>
  <c r="AI1663" i="1"/>
  <c r="AI1664" i="1"/>
  <c r="AI1665" i="1"/>
  <c r="AI1666" i="1"/>
  <c r="AI1667" i="1"/>
  <c r="AI1668" i="1"/>
  <c r="AI1669" i="1"/>
  <c r="AI1670" i="1"/>
  <c r="AI1671" i="1"/>
  <c r="AI1672" i="1"/>
  <c r="AI1673" i="1"/>
  <c r="AI1674" i="1"/>
  <c r="AI1675" i="1"/>
  <c r="AI1676" i="1"/>
  <c r="AI1677" i="1"/>
  <c r="AI1678" i="1"/>
  <c r="AI1679" i="1"/>
  <c r="AI1680" i="1"/>
  <c r="AI1681" i="1"/>
  <c r="AI1682" i="1"/>
  <c r="AI1683" i="1"/>
  <c r="AI1684" i="1"/>
  <c r="AI1685" i="1"/>
  <c r="AI1686" i="1"/>
  <c r="AI1687" i="1"/>
  <c r="AI1688" i="1"/>
  <c r="AI1689" i="1"/>
  <c r="AI1690" i="1"/>
  <c r="AI1691" i="1"/>
  <c r="AI1692" i="1"/>
  <c r="AI1693" i="1"/>
  <c r="AI1694" i="1"/>
  <c r="AI1695" i="1"/>
  <c r="AI1696" i="1"/>
  <c r="AI1697" i="1"/>
  <c r="AI1698" i="1"/>
  <c r="AI1699" i="1"/>
  <c r="AI1700" i="1"/>
  <c r="AI1701" i="1"/>
  <c r="AI1702" i="1"/>
  <c r="AI1703" i="1"/>
  <c r="AI1704" i="1"/>
  <c r="AI1705" i="1"/>
  <c r="AI1706" i="1"/>
  <c r="AI1707" i="1"/>
  <c r="AI1708" i="1"/>
  <c r="AI1709" i="1"/>
  <c r="AI1710" i="1"/>
  <c r="AI1711" i="1"/>
  <c r="AI1712" i="1"/>
  <c r="AI1713" i="1"/>
  <c r="AI1714" i="1"/>
  <c r="AI1715" i="1"/>
  <c r="AI1716" i="1"/>
  <c r="AI1717" i="1"/>
  <c r="AI1718" i="1"/>
  <c r="AI1719" i="1"/>
  <c r="AI1720" i="1"/>
  <c r="AI1721" i="1"/>
  <c r="AI1722" i="1"/>
  <c r="AI1723" i="1"/>
  <c r="AI1724" i="1"/>
  <c r="AI1725" i="1"/>
  <c r="AI1726" i="1"/>
  <c r="AI1727" i="1"/>
  <c r="AI1728" i="1"/>
  <c r="AI1729" i="1"/>
  <c r="AI1730" i="1"/>
  <c r="AI1731" i="1"/>
  <c r="AI1732" i="1"/>
  <c r="AI1733" i="1"/>
  <c r="AI1734" i="1"/>
  <c r="AI1735" i="1"/>
  <c r="AI1736" i="1"/>
  <c r="AI1737" i="1"/>
  <c r="AI1738" i="1"/>
  <c r="AI1739" i="1"/>
  <c r="AI1740" i="1"/>
  <c r="AI1741" i="1"/>
  <c r="AI1742" i="1"/>
  <c r="AI1743" i="1"/>
  <c r="AI1744" i="1"/>
  <c r="AI1745" i="1"/>
  <c r="AI1746" i="1"/>
  <c r="AI1747" i="1"/>
  <c r="AI1748" i="1"/>
  <c r="AI1749" i="1"/>
  <c r="AI1750" i="1"/>
  <c r="AI1751" i="1"/>
  <c r="AI1752" i="1"/>
  <c r="AI1753" i="1"/>
  <c r="AI1754" i="1"/>
  <c r="AI1755" i="1"/>
  <c r="AI1756" i="1"/>
  <c r="AI1757" i="1"/>
  <c r="AI1758" i="1"/>
  <c r="AI1759" i="1"/>
  <c r="AI1760" i="1"/>
  <c r="AI1761" i="1"/>
  <c r="AI1762" i="1"/>
  <c r="AI1763" i="1"/>
  <c r="AI1764" i="1"/>
  <c r="AI1765" i="1"/>
  <c r="AI1766" i="1"/>
  <c r="AI1767" i="1"/>
  <c r="AI1768" i="1"/>
  <c r="AI1769" i="1"/>
  <c r="AI1770" i="1"/>
  <c r="AI1771" i="1"/>
  <c r="AI1772" i="1"/>
  <c r="AI1773" i="1"/>
  <c r="AI1774" i="1"/>
  <c r="AI1775" i="1"/>
  <c r="AI1776" i="1"/>
  <c r="AI1777" i="1"/>
  <c r="AI1778" i="1"/>
  <c r="AI1779" i="1"/>
  <c r="AI1780" i="1"/>
  <c r="AI1781" i="1"/>
  <c r="AI1782" i="1"/>
  <c r="AI1783" i="1"/>
  <c r="AI1784" i="1"/>
  <c r="AI1785" i="1"/>
  <c r="AI1786" i="1"/>
  <c r="AI1787" i="1"/>
  <c r="AI1788" i="1"/>
  <c r="AI1789" i="1"/>
  <c r="AI1790" i="1"/>
  <c r="AI1791" i="1"/>
  <c r="AI1792" i="1"/>
  <c r="AI1793" i="1"/>
  <c r="AI1794" i="1"/>
  <c r="AI1795" i="1"/>
  <c r="AI1796" i="1"/>
  <c r="AI1797" i="1"/>
  <c r="AI1798" i="1"/>
  <c r="AI1799" i="1"/>
  <c r="AI1800" i="1"/>
  <c r="AI1801" i="1"/>
  <c r="AI1802" i="1"/>
  <c r="AI1803" i="1"/>
  <c r="AI1804" i="1"/>
  <c r="AI1805" i="1"/>
  <c r="AI1806" i="1"/>
  <c r="AI1807" i="1"/>
  <c r="AI1808" i="1"/>
  <c r="AI1809" i="1"/>
  <c r="AI1810" i="1"/>
  <c r="AI1811" i="1"/>
  <c r="AI1812" i="1"/>
  <c r="AI1813" i="1"/>
  <c r="AI1814" i="1"/>
  <c r="AI1815" i="1"/>
  <c r="AI1816" i="1"/>
  <c r="AI1817" i="1"/>
  <c r="AI1818" i="1"/>
  <c r="AI1819" i="1"/>
  <c r="AI1820" i="1"/>
  <c r="AI1821" i="1"/>
  <c r="AI1822" i="1"/>
  <c r="AI1823" i="1"/>
  <c r="AI1824" i="1"/>
  <c r="AI1825" i="1"/>
  <c r="AI1826" i="1"/>
  <c r="AI1827" i="1"/>
  <c r="AI1828" i="1"/>
  <c r="AI1829" i="1"/>
  <c r="AI1830" i="1"/>
  <c r="AI1831" i="1"/>
  <c r="AI1832" i="1"/>
  <c r="AI1833" i="1"/>
  <c r="AI1834" i="1"/>
  <c r="AI1835" i="1"/>
  <c r="AI1836" i="1"/>
  <c r="AI1837" i="1"/>
  <c r="AI1838" i="1"/>
  <c r="AI1839" i="1"/>
  <c r="AI1840" i="1"/>
  <c r="AI1841" i="1"/>
  <c r="AI1842" i="1"/>
  <c r="AI1843" i="1"/>
  <c r="AI1844" i="1"/>
  <c r="AI1845" i="1"/>
  <c r="AI1846" i="1"/>
  <c r="AI1847" i="1"/>
  <c r="AI1848" i="1"/>
  <c r="AI1849" i="1"/>
  <c r="AI1850" i="1"/>
  <c r="AI1851" i="1"/>
  <c r="AI1852" i="1"/>
  <c r="AI1853" i="1"/>
  <c r="AI1854" i="1"/>
  <c r="AI1855" i="1"/>
  <c r="AI1856" i="1"/>
  <c r="AI1857" i="1"/>
  <c r="AI1858" i="1"/>
  <c r="AI1859" i="1"/>
  <c r="AI1860" i="1"/>
  <c r="AI1861" i="1"/>
  <c r="AI1862" i="1"/>
  <c r="AI1863" i="1"/>
  <c r="AI1864" i="1"/>
  <c r="AI1865" i="1"/>
  <c r="AI1866" i="1"/>
  <c r="AI1867" i="1"/>
  <c r="AI1868" i="1"/>
  <c r="AI1869" i="1"/>
  <c r="AI1870" i="1"/>
  <c r="AI1871" i="1"/>
  <c r="AI1872" i="1"/>
  <c r="AI1873" i="1"/>
  <c r="AI1874" i="1"/>
  <c r="AI1875" i="1"/>
  <c r="AI1876" i="1"/>
  <c r="AI1877" i="1"/>
  <c r="AI1878" i="1"/>
  <c r="AI1879" i="1"/>
  <c r="AI1880" i="1"/>
  <c r="AI1881" i="1"/>
  <c r="AI1882" i="1"/>
  <c r="AI1883" i="1"/>
  <c r="AI1884" i="1"/>
  <c r="AI1885" i="1"/>
  <c r="AI1886" i="1"/>
  <c r="AI1887" i="1"/>
  <c r="AI1888" i="1"/>
  <c r="AI1889" i="1"/>
  <c r="AI1890" i="1"/>
  <c r="AI1891" i="1"/>
  <c r="AI1892" i="1"/>
  <c r="AI1893" i="1"/>
  <c r="AI1894" i="1"/>
  <c r="AI1895" i="1"/>
  <c r="AI1896" i="1"/>
  <c r="AI1897" i="1"/>
  <c r="AI1898" i="1"/>
  <c r="AI1899" i="1"/>
  <c r="AI1900" i="1"/>
  <c r="AI1901" i="1"/>
  <c r="AI1902" i="1"/>
  <c r="AI1903" i="1"/>
  <c r="AI1904" i="1"/>
  <c r="AI1905" i="1"/>
  <c r="AI1906" i="1"/>
  <c r="AI1907" i="1"/>
  <c r="AI1908" i="1"/>
  <c r="AI1909" i="1"/>
  <c r="AI1910" i="1"/>
  <c r="AI1911" i="1"/>
  <c r="AI1912" i="1"/>
  <c r="AI1913" i="1"/>
  <c r="AI1914" i="1"/>
  <c r="AI1915" i="1"/>
  <c r="AI1916" i="1"/>
  <c r="AI1917" i="1"/>
  <c r="AI1918" i="1"/>
  <c r="AI1919" i="1"/>
  <c r="AI1920" i="1"/>
  <c r="AI1921" i="1"/>
  <c r="AI1922" i="1"/>
  <c r="AI1923" i="1"/>
  <c r="AI1924" i="1"/>
  <c r="AI1925" i="1"/>
  <c r="AI1926" i="1"/>
  <c r="AI1927" i="1"/>
  <c r="AI1928" i="1"/>
  <c r="AI1929" i="1"/>
  <c r="AI1930" i="1"/>
  <c r="AI1931" i="1"/>
  <c r="AI1932" i="1"/>
  <c r="AI1933" i="1"/>
  <c r="AI1934" i="1"/>
  <c r="AI1935" i="1"/>
  <c r="AI1936" i="1"/>
  <c r="AI1937" i="1"/>
  <c r="AI1938" i="1"/>
  <c r="AI1939" i="1"/>
  <c r="AI1940" i="1"/>
  <c r="AI1941" i="1"/>
  <c r="AI1942" i="1"/>
  <c r="AI1943" i="1"/>
  <c r="AI1944" i="1"/>
  <c r="AI1945" i="1"/>
  <c r="AI1946" i="1"/>
  <c r="AI1947" i="1"/>
  <c r="AI1948" i="1"/>
  <c r="AI1949" i="1"/>
  <c r="AI1950" i="1"/>
  <c r="AI1951" i="1"/>
  <c r="AI1952" i="1"/>
  <c r="AI1953" i="1"/>
  <c r="AI1954" i="1"/>
  <c r="AI1955" i="1"/>
  <c r="AI1956" i="1"/>
  <c r="AI1957" i="1"/>
  <c r="AI1958" i="1"/>
  <c r="AI1959" i="1"/>
  <c r="AI1960" i="1"/>
  <c r="AI1961" i="1"/>
  <c r="AI1962" i="1"/>
  <c r="AI1963" i="1"/>
  <c r="AI1964" i="1"/>
  <c r="AI1965" i="1"/>
  <c r="AI1966" i="1"/>
  <c r="AI1967" i="1"/>
  <c r="AI1968" i="1"/>
  <c r="AI1969" i="1"/>
  <c r="AI1970" i="1"/>
  <c r="AI1971" i="1"/>
  <c r="AI1972" i="1"/>
  <c r="AI1973" i="1"/>
  <c r="AI1974" i="1"/>
  <c r="AI1975" i="1"/>
  <c r="AI1976" i="1"/>
  <c r="AI1977" i="1"/>
  <c r="AI1978" i="1"/>
  <c r="AI1979" i="1"/>
  <c r="AI1980" i="1"/>
  <c r="AI1981" i="1"/>
  <c r="AI1982" i="1"/>
  <c r="AI1983" i="1"/>
  <c r="AI1984" i="1"/>
  <c r="AI1985" i="1"/>
  <c r="AI1986" i="1"/>
  <c r="AI1987" i="1"/>
  <c r="AI1988" i="1"/>
  <c r="AI1989" i="1"/>
  <c r="AI1990" i="1"/>
  <c r="AI1991" i="1"/>
  <c r="AI1992" i="1"/>
  <c r="AI1993" i="1"/>
  <c r="AI1994" i="1"/>
  <c r="AI1995" i="1"/>
  <c r="AI1996" i="1"/>
  <c r="AI1997" i="1"/>
  <c r="AI1998" i="1"/>
  <c r="AI1999" i="1"/>
  <c r="AI2000" i="1"/>
  <c r="AI2001" i="1"/>
  <c r="AG3" i="1"/>
  <c r="AG4" i="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113" i="1"/>
  <c r="AG114" i="1"/>
  <c r="AG115" i="1"/>
  <c r="AG116" i="1"/>
  <c r="AG117" i="1"/>
  <c r="AG118" i="1"/>
  <c r="AG119" i="1"/>
  <c r="AG120" i="1"/>
  <c r="AG121" i="1"/>
  <c r="AG122" i="1"/>
  <c r="AG123" i="1"/>
  <c r="AG124" i="1"/>
  <c r="AG125" i="1"/>
  <c r="AG126" i="1"/>
  <c r="AG127" i="1"/>
  <c r="AG128" i="1"/>
  <c r="AG129" i="1"/>
  <c r="AG130" i="1"/>
  <c r="AG131" i="1"/>
  <c r="AG132" i="1"/>
  <c r="AG133" i="1"/>
  <c r="AG134" i="1"/>
  <c r="AG135" i="1"/>
  <c r="AG136" i="1"/>
  <c r="AG137" i="1"/>
  <c r="AG138" i="1"/>
  <c r="AG139" i="1"/>
  <c r="AG140" i="1"/>
  <c r="AG141" i="1"/>
  <c r="AG142" i="1"/>
  <c r="AG143" i="1"/>
  <c r="AG144" i="1"/>
  <c r="AG145" i="1"/>
  <c r="AG146" i="1"/>
  <c r="AG147" i="1"/>
  <c r="AG148" i="1"/>
  <c r="AG149" i="1"/>
  <c r="AG150" i="1"/>
  <c r="AG151" i="1"/>
  <c r="AG152" i="1"/>
  <c r="AG153" i="1"/>
  <c r="AG154" i="1"/>
  <c r="AG155" i="1"/>
  <c r="AG156" i="1"/>
  <c r="AG157" i="1"/>
  <c r="AG158" i="1"/>
  <c r="AG159" i="1"/>
  <c r="AG160" i="1"/>
  <c r="AG161" i="1"/>
  <c r="AG162" i="1"/>
  <c r="AG163" i="1"/>
  <c r="AG164" i="1"/>
  <c r="AG165" i="1"/>
  <c r="AG166" i="1"/>
  <c r="AG167" i="1"/>
  <c r="AG168" i="1"/>
  <c r="AG169" i="1"/>
  <c r="AG170" i="1"/>
  <c r="AG171" i="1"/>
  <c r="AG172" i="1"/>
  <c r="AG173" i="1"/>
  <c r="AG174" i="1"/>
  <c r="AG175" i="1"/>
  <c r="AG176" i="1"/>
  <c r="AG177" i="1"/>
  <c r="AG178" i="1"/>
  <c r="AG179" i="1"/>
  <c r="AG180" i="1"/>
  <c r="AG181" i="1"/>
  <c r="AG182" i="1"/>
  <c r="AG183" i="1"/>
  <c r="AG184" i="1"/>
  <c r="AG185" i="1"/>
  <c r="AG186" i="1"/>
  <c r="AG187" i="1"/>
  <c r="AG188" i="1"/>
  <c r="AG189" i="1"/>
  <c r="AG190" i="1"/>
  <c r="AG191" i="1"/>
  <c r="AG192" i="1"/>
  <c r="AG193" i="1"/>
  <c r="AG194" i="1"/>
  <c r="AG195" i="1"/>
  <c r="AG196" i="1"/>
  <c r="AG197" i="1"/>
  <c r="AG198" i="1"/>
  <c r="AG199" i="1"/>
  <c r="AG200" i="1"/>
  <c r="AG201" i="1"/>
  <c r="AG202" i="1"/>
  <c r="AG203" i="1"/>
  <c r="AG204" i="1"/>
  <c r="AG205" i="1"/>
  <c r="AG206" i="1"/>
  <c r="AG207" i="1"/>
  <c r="AG208" i="1"/>
  <c r="AG209" i="1"/>
  <c r="AG210" i="1"/>
  <c r="AG211" i="1"/>
  <c r="AG212" i="1"/>
  <c r="AG213" i="1"/>
  <c r="AG214" i="1"/>
  <c r="AG215" i="1"/>
  <c r="AG216" i="1"/>
  <c r="AG217" i="1"/>
  <c r="AG218" i="1"/>
  <c r="AG219" i="1"/>
  <c r="AG220" i="1"/>
  <c r="AG221" i="1"/>
  <c r="AG222" i="1"/>
  <c r="AG223" i="1"/>
  <c r="AG224" i="1"/>
  <c r="AG225" i="1"/>
  <c r="AG226" i="1"/>
  <c r="AG227" i="1"/>
  <c r="AG228" i="1"/>
  <c r="AG229" i="1"/>
  <c r="AG230" i="1"/>
  <c r="AG231" i="1"/>
  <c r="AG232" i="1"/>
  <c r="AG233" i="1"/>
  <c r="AG234" i="1"/>
  <c r="AG235" i="1"/>
  <c r="AG236" i="1"/>
  <c r="AG237" i="1"/>
  <c r="AG238" i="1"/>
  <c r="AG239" i="1"/>
  <c r="AG240" i="1"/>
  <c r="AG241" i="1"/>
  <c r="AG242" i="1"/>
  <c r="AG243" i="1"/>
  <c r="AG244" i="1"/>
  <c r="AG245" i="1"/>
  <c r="AG246" i="1"/>
  <c r="AG247" i="1"/>
  <c r="AG248" i="1"/>
  <c r="AG249" i="1"/>
  <c r="AG250" i="1"/>
  <c r="AG251" i="1"/>
  <c r="AG252" i="1"/>
  <c r="AG253" i="1"/>
  <c r="AG254" i="1"/>
  <c r="AG255" i="1"/>
  <c r="AG256" i="1"/>
  <c r="AG257" i="1"/>
  <c r="AG258" i="1"/>
  <c r="AG259" i="1"/>
  <c r="AG260" i="1"/>
  <c r="AG261" i="1"/>
  <c r="AG262" i="1"/>
  <c r="AG263" i="1"/>
  <c r="AG264" i="1"/>
  <c r="AG265" i="1"/>
  <c r="AG266" i="1"/>
  <c r="AG267" i="1"/>
  <c r="AG268" i="1"/>
  <c r="AG269" i="1"/>
  <c r="AG270" i="1"/>
  <c r="AG271" i="1"/>
  <c r="AG272" i="1"/>
  <c r="AG273" i="1"/>
  <c r="AG274" i="1"/>
  <c r="AG275" i="1"/>
  <c r="AG276" i="1"/>
  <c r="AG277" i="1"/>
  <c r="AG278" i="1"/>
  <c r="AG279" i="1"/>
  <c r="AG280" i="1"/>
  <c r="AG281" i="1"/>
  <c r="AG282" i="1"/>
  <c r="AG283" i="1"/>
  <c r="AG284" i="1"/>
  <c r="AG285" i="1"/>
  <c r="AG286" i="1"/>
  <c r="AG287" i="1"/>
  <c r="AG288" i="1"/>
  <c r="AG289" i="1"/>
  <c r="AG290" i="1"/>
  <c r="AG291" i="1"/>
  <c r="AG292" i="1"/>
  <c r="AG293" i="1"/>
  <c r="AG294" i="1"/>
  <c r="AG295" i="1"/>
  <c r="AG296" i="1"/>
  <c r="AG297" i="1"/>
  <c r="AG298" i="1"/>
  <c r="AG299" i="1"/>
  <c r="AG300" i="1"/>
  <c r="AG301" i="1"/>
  <c r="AG302" i="1"/>
  <c r="AG303" i="1"/>
  <c r="AG304" i="1"/>
  <c r="AG305" i="1"/>
  <c r="AG306" i="1"/>
  <c r="AG307" i="1"/>
  <c r="AG308" i="1"/>
  <c r="AG309" i="1"/>
  <c r="AG310" i="1"/>
  <c r="AG311" i="1"/>
  <c r="AG312" i="1"/>
  <c r="AG313" i="1"/>
  <c r="AG314" i="1"/>
  <c r="AG315" i="1"/>
  <c r="AG316" i="1"/>
  <c r="AG317" i="1"/>
  <c r="AG318" i="1"/>
  <c r="AG319" i="1"/>
  <c r="AG320" i="1"/>
  <c r="AG321" i="1"/>
  <c r="AG322" i="1"/>
  <c r="AG323" i="1"/>
  <c r="AG324" i="1"/>
  <c r="AG325" i="1"/>
  <c r="AG326" i="1"/>
  <c r="AG327" i="1"/>
  <c r="AG328" i="1"/>
  <c r="AG329" i="1"/>
  <c r="AG330" i="1"/>
  <c r="AG331" i="1"/>
  <c r="AG332" i="1"/>
  <c r="AG333" i="1"/>
  <c r="AG334" i="1"/>
  <c r="AG335" i="1"/>
  <c r="AG336" i="1"/>
  <c r="AG337" i="1"/>
  <c r="AG338" i="1"/>
  <c r="AG339" i="1"/>
  <c r="AG340" i="1"/>
  <c r="AG341" i="1"/>
  <c r="AG342" i="1"/>
  <c r="AG343" i="1"/>
  <c r="AG344" i="1"/>
  <c r="AG345" i="1"/>
  <c r="AG346" i="1"/>
  <c r="AG347" i="1"/>
  <c r="AG348" i="1"/>
  <c r="AG349" i="1"/>
  <c r="AG350" i="1"/>
  <c r="AG351" i="1"/>
  <c r="AG352" i="1"/>
  <c r="AG353" i="1"/>
  <c r="AG354" i="1"/>
  <c r="AG355" i="1"/>
  <c r="AG356" i="1"/>
  <c r="AG357" i="1"/>
  <c r="AG358" i="1"/>
  <c r="AG359" i="1"/>
  <c r="AG360" i="1"/>
  <c r="AG361" i="1"/>
  <c r="AG362" i="1"/>
  <c r="AG363" i="1"/>
  <c r="AG364" i="1"/>
  <c r="AG365" i="1"/>
  <c r="AG366" i="1"/>
  <c r="AG367" i="1"/>
  <c r="AG368" i="1"/>
  <c r="AG369" i="1"/>
  <c r="AG370" i="1"/>
  <c r="AG371" i="1"/>
  <c r="AG372" i="1"/>
  <c r="AG373" i="1"/>
  <c r="AG374" i="1"/>
  <c r="AG375" i="1"/>
  <c r="AG376" i="1"/>
  <c r="AG377" i="1"/>
  <c r="AG378" i="1"/>
  <c r="AG379" i="1"/>
  <c r="AG380" i="1"/>
  <c r="AG381" i="1"/>
  <c r="AG382" i="1"/>
  <c r="AG383" i="1"/>
  <c r="AG384" i="1"/>
  <c r="AG385" i="1"/>
  <c r="AG386" i="1"/>
  <c r="AG387" i="1"/>
  <c r="AG388" i="1"/>
  <c r="AG389" i="1"/>
  <c r="AG390" i="1"/>
  <c r="AG391" i="1"/>
  <c r="AG392" i="1"/>
  <c r="AG393" i="1"/>
  <c r="AG394" i="1"/>
  <c r="AG395" i="1"/>
  <c r="AG396" i="1"/>
  <c r="AG397" i="1"/>
  <c r="AG398" i="1"/>
  <c r="AG399" i="1"/>
  <c r="AG400" i="1"/>
  <c r="AG401" i="1"/>
  <c r="AG402" i="1"/>
  <c r="AG403" i="1"/>
  <c r="AG404" i="1"/>
  <c r="AG405" i="1"/>
  <c r="AG406" i="1"/>
  <c r="AG407" i="1"/>
  <c r="AG408" i="1"/>
  <c r="AG409" i="1"/>
  <c r="AG410" i="1"/>
  <c r="AG411" i="1"/>
  <c r="AG412" i="1"/>
  <c r="AG413" i="1"/>
  <c r="AG414" i="1"/>
  <c r="AG415" i="1"/>
  <c r="AG416" i="1"/>
  <c r="AG417" i="1"/>
  <c r="AG418" i="1"/>
  <c r="AG419" i="1"/>
  <c r="AG420" i="1"/>
  <c r="AG421" i="1"/>
  <c r="AG422" i="1"/>
  <c r="AG423" i="1"/>
  <c r="AG424" i="1"/>
  <c r="AG425" i="1"/>
  <c r="AG426" i="1"/>
  <c r="AG427" i="1"/>
  <c r="AG428" i="1"/>
  <c r="AG429" i="1"/>
  <c r="AG430" i="1"/>
  <c r="AG431" i="1"/>
  <c r="AG432" i="1"/>
  <c r="AG433" i="1"/>
  <c r="AG434" i="1"/>
  <c r="AG435" i="1"/>
  <c r="AG436" i="1"/>
  <c r="AG437" i="1"/>
  <c r="AG438" i="1"/>
  <c r="AG439" i="1"/>
  <c r="AG440" i="1"/>
  <c r="AG441" i="1"/>
  <c r="AG442" i="1"/>
  <c r="AG443" i="1"/>
  <c r="AG444" i="1"/>
  <c r="AG445" i="1"/>
  <c r="AG446" i="1"/>
  <c r="AG447" i="1"/>
  <c r="AG448" i="1"/>
  <c r="AG449" i="1"/>
  <c r="AG450" i="1"/>
  <c r="AG451" i="1"/>
  <c r="AG452" i="1"/>
  <c r="AG453" i="1"/>
  <c r="AG454" i="1"/>
  <c r="AG455" i="1"/>
  <c r="AG456" i="1"/>
  <c r="AG457" i="1"/>
  <c r="AG458" i="1"/>
  <c r="AG459" i="1"/>
  <c r="AG460" i="1"/>
  <c r="AG461" i="1"/>
  <c r="AG462" i="1"/>
  <c r="AG463" i="1"/>
  <c r="AG464" i="1"/>
  <c r="AG465" i="1"/>
  <c r="AG466" i="1"/>
  <c r="AG467" i="1"/>
  <c r="AG468" i="1"/>
  <c r="AG469" i="1"/>
  <c r="AG470" i="1"/>
  <c r="AG471" i="1"/>
  <c r="AG472" i="1"/>
  <c r="AG473" i="1"/>
  <c r="AG474" i="1"/>
  <c r="AG475" i="1"/>
  <c r="AG476" i="1"/>
  <c r="AG477" i="1"/>
  <c r="AG478" i="1"/>
  <c r="AG479" i="1"/>
  <c r="AG480" i="1"/>
  <c r="AG481" i="1"/>
  <c r="AG482" i="1"/>
  <c r="AG483" i="1"/>
  <c r="AG484" i="1"/>
  <c r="AG485" i="1"/>
  <c r="AG486" i="1"/>
  <c r="AG487" i="1"/>
  <c r="AG488" i="1"/>
  <c r="AG489" i="1"/>
  <c r="AG490" i="1"/>
  <c r="AG491" i="1"/>
  <c r="AG492" i="1"/>
  <c r="AG493" i="1"/>
  <c r="AG494" i="1"/>
  <c r="AG495" i="1"/>
  <c r="AG496" i="1"/>
  <c r="AG497" i="1"/>
  <c r="AG498" i="1"/>
  <c r="AG499" i="1"/>
  <c r="AG500" i="1"/>
  <c r="AG501" i="1"/>
  <c r="AG502" i="1"/>
  <c r="AG503" i="1"/>
  <c r="AG504" i="1"/>
  <c r="AG505" i="1"/>
  <c r="AG506" i="1"/>
  <c r="AG507" i="1"/>
  <c r="AG508" i="1"/>
  <c r="AG509" i="1"/>
  <c r="AG510" i="1"/>
  <c r="AG511" i="1"/>
  <c r="AG512" i="1"/>
  <c r="AG513" i="1"/>
  <c r="AG514" i="1"/>
  <c r="AG515" i="1"/>
  <c r="AG516" i="1"/>
  <c r="AG517" i="1"/>
  <c r="AG518" i="1"/>
  <c r="AG519" i="1"/>
  <c r="AG520" i="1"/>
  <c r="AG521" i="1"/>
  <c r="AG522" i="1"/>
  <c r="AG523" i="1"/>
  <c r="AG524" i="1"/>
  <c r="AG525" i="1"/>
  <c r="AG526" i="1"/>
  <c r="AG527" i="1"/>
  <c r="AG528" i="1"/>
  <c r="AG529" i="1"/>
  <c r="AG530" i="1"/>
  <c r="AG531" i="1"/>
  <c r="AG532" i="1"/>
  <c r="AG533" i="1"/>
  <c r="AG534" i="1"/>
  <c r="AG535" i="1"/>
  <c r="AG536" i="1"/>
  <c r="AG537" i="1"/>
  <c r="AG538" i="1"/>
  <c r="AG539" i="1"/>
  <c r="AG540" i="1"/>
  <c r="AG541" i="1"/>
  <c r="AG542" i="1"/>
  <c r="AG543" i="1"/>
  <c r="AG544" i="1"/>
  <c r="AG545" i="1"/>
  <c r="AG546" i="1"/>
  <c r="AG547" i="1"/>
  <c r="AG548" i="1"/>
  <c r="AG549" i="1"/>
  <c r="AG550" i="1"/>
  <c r="AG551" i="1"/>
  <c r="AG552" i="1"/>
  <c r="AG553" i="1"/>
  <c r="AG554" i="1"/>
  <c r="AG555" i="1"/>
  <c r="AG556" i="1"/>
  <c r="AG557" i="1"/>
  <c r="AG558" i="1"/>
  <c r="AG559" i="1"/>
  <c r="AG560" i="1"/>
  <c r="AG561" i="1"/>
  <c r="AG562" i="1"/>
  <c r="AG563" i="1"/>
  <c r="AG564" i="1"/>
  <c r="AG565" i="1"/>
  <c r="AG566" i="1"/>
  <c r="AG567" i="1"/>
  <c r="AG568" i="1"/>
  <c r="AG569" i="1"/>
  <c r="AG570" i="1"/>
  <c r="AG571" i="1"/>
  <c r="AG572" i="1"/>
  <c r="AG573" i="1"/>
  <c r="AG574" i="1"/>
  <c r="AG575" i="1"/>
  <c r="AG576" i="1"/>
  <c r="AG577" i="1"/>
  <c r="AG578" i="1"/>
  <c r="AG579" i="1"/>
  <c r="AG580" i="1"/>
  <c r="AG581" i="1"/>
  <c r="AG582" i="1"/>
  <c r="AG583" i="1"/>
  <c r="AG584" i="1"/>
  <c r="AG585" i="1"/>
  <c r="AG586" i="1"/>
  <c r="AG587" i="1"/>
  <c r="AG588" i="1"/>
  <c r="AG589" i="1"/>
  <c r="AG590" i="1"/>
  <c r="AG591" i="1"/>
  <c r="AG592" i="1"/>
  <c r="AG593" i="1"/>
  <c r="AG594" i="1"/>
  <c r="AG595" i="1"/>
  <c r="AG596" i="1"/>
  <c r="AG597" i="1"/>
  <c r="AG598" i="1"/>
  <c r="AG599" i="1"/>
  <c r="AG600" i="1"/>
  <c r="AG601" i="1"/>
  <c r="AG602" i="1"/>
  <c r="AG603" i="1"/>
  <c r="AG604" i="1"/>
  <c r="AG605" i="1"/>
  <c r="AG606" i="1"/>
  <c r="AG607" i="1"/>
  <c r="AG608" i="1"/>
  <c r="AG609" i="1"/>
  <c r="AG610" i="1"/>
  <c r="AG611" i="1"/>
  <c r="AG612" i="1"/>
  <c r="AG613" i="1"/>
  <c r="AG614" i="1"/>
  <c r="AG615" i="1"/>
  <c r="AG616" i="1"/>
  <c r="AG617" i="1"/>
  <c r="AG618" i="1"/>
  <c r="AG619" i="1"/>
  <c r="AG620" i="1"/>
  <c r="AG621" i="1"/>
  <c r="AG622" i="1"/>
  <c r="AG623" i="1"/>
  <c r="AG624" i="1"/>
  <c r="AG625" i="1"/>
  <c r="AG626" i="1"/>
  <c r="AG627" i="1"/>
  <c r="AG628" i="1"/>
  <c r="AG629" i="1"/>
  <c r="AG630" i="1"/>
  <c r="AG631" i="1"/>
  <c r="AG632" i="1"/>
  <c r="AG633" i="1"/>
  <c r="AG634" i="1"/>
  <c r="AG635" i="1"/>
  <c r="AG636" i="1"/>
  <c r="AG637" i="1"/>
  <c r="AG638" i="1"/>
  <c r="AG639" i="1"/>
  <c r="AG640" i="1"/>
  <c r="AG641" i="1"/>
  <c r="AG642" i="1"/>
  <c r="AG643" i="1"/>
  <c r="AG644" i="1"/>
  <c r="AG645" i="1"/>
  <c r="AG646" i="1"/>
  <c r="AG647" i="1"/>
  <c r="AG648" i="1"/>
  <c r="AG649" i="1"/>
  <c r="AG650" i="1"/>
  <c r="AG651" i="1"/>
  <c r="AG652" i="1"/>
  <c r="AG653" i="1"/>
  <c r="AG654" i="1"/>
  <c r="AG655" i="1"/>
  <c r="AG656" i="1"/>
  <c r="AG657" i="1"/>
  <c r="AG658" i="1"/>
  <c r="AG659" i="1"/>
  <c r="AG660" i="1"/>
  <c r="AG661" i="1"/>
  <c r="AG662" i="1"/>
  <c r="AG663" i="1"/>
  <c r="AG664" i="1"/>
  <c r="AG665" i="1"/>
  <c r="AG666" i="1"/>
  <c r="AG667" i="1"/>
  <c r="AG668" i="1"/>
  <c r="AG669" i="1"/>
  <c r="AG670" i="1"/>
  <c r="AG671" i="1"/>
  <c r="AG672" i="1"/>
  <c r="AG673" i="1"/>
  <c r="AG674" i="1"/>
  <c r="AG675" i="1"/>
  <c r="AG676" i="1"/>
  <c r="AG677" i="1"/>
  <c r="AG678" i="1"/>
  <c r="AG679" i="1"/>
  <c r="AG680" i="1"/>
  <c r="AG681" i="1"/>
  <c r="AG682" i="1"/>
  <c r="AG683" i="1"/>
  <c r="AG684" i="1"/>
  <c r="AG685" i="1"/>
  <c r="AG686" i="1"/>
  <c r="AG687" i="1"/>
  <c r="AG688" i="1"/>
  <c r="AG689" i="1"/>
  <c r="AG690" i="1"/>
  <c r="AG691" i="1"/>
  <c r="AG692" i="1"/>
  <c r="AG693" i="1"/>
  <c r="AG694" i="1"/>
  <c r="AG695" i="1"/>
  <c r="AG696" i="1"/>
  <c r="AG697" i="1"/>
  <c r="AG698" i="1"/>
  <c r="AG699" i="1"/>
  <c r="AG700" i="1"/>
  <c r="AG701" i="1"/>
  <c r="AG702" i="1"/>
  <c r="AG703" i="1"/>
  <c r="AG704" i="1"/>
  <c r="AG705" i="1"/>
  <c r="AG706" i="1"/>
  <c r="AG707" i="1"/>
  <c r="AG708" i="1"/>
  <c r="AG709" i="1"/>
  <c r="AG710" i="1"/>
  <c r="AG711" i="1"/>
  <c r="AG712" i="1"/>
  <c r="AG713" i="1"/>
  <c r="AG714" i="1"/>
  <c r="AG715" i="1"/>
  <c r="AG716" i="1"/>
  <c r="AG717" i="1"/>
  <c r="AG718" i="1"/>
  <c r="AG719" i="1"/>
  <c r="AG720" i="1"/>
  <c r="AG721" i="1"/>
  <c r="AG722" i="1"/>
  <c r="AG723" i="1"/>
  <c r="AG724" i="1"/>
  <c r="AG725" i="1"/>
  <c r="AG726" i="1"/>
  <c r="AG727" i="1"/>
  <c r="AG728" i="1"/>
  <c r="AG729" i="1"/>
  <c r="AG730" i="1"/>
  <c r="AG731" i="1"/>
  <c r="AG732" i="1"/>
  <c r="AG733" i="1"/>
  <c r="AG734" i="1"/>
  <c r="AG735" i="1"/>
  <c r="AG736" i="1"/>
  <c r="AG737" i="1"/>
  <c r="AG738" i="1"/>
  <c r="AG739" i="1"/>
  <c r="AG740" i="1"/>
  <c r="AG741" i="1"/>
  <c r="AG742" i="1"/>
  <c r="AG743" i="1"/>
  <c r="AG744" i="1"/>
  <c r="AG745" i="1"/>
  <c r="AG746" i="1"/>
  <c r="AG747" i="1"/>
  <c r="AG748" i="1"/>
  <c r="AG749" i="1"/>
  <c r="AG750" i="1"/>
  <c r="AG751" i="1"/>
  <c r="AG752" i="1"/>
  <c r="AG753" i="1"/>
  <c r="AG754" i="1"/>
  <c r="AG755" i="1"/>
  <c r="AG756" i="1"/>
  <c r="AG757" i="1"/>
  <c r="AG758" i="1"/>
  <c r="AG759" i="1"/>
  <c r="AG760" i="1"/>
  <c r="AG761" i="1"/>
  <c r="AG762" i="1"/>
  <c r="AG763" i="1"/>
  <c r="AG764" i="1"/>
  <c r="AG765" i="1"/>
  <c r="AG766" i="1"/>
  <c r="AG767" i="1"/>
  <c r="AG768" i="1"/>
  <c r="AG769" i="1"/>
  <c r="AG770" i="1"/>
  <c r="AG771" i="1"/>
  <c r="AG772" i="1"/>
  <c r="AG773" i="1"/>
  <c r="AG774" i="1"/>
  <c r="AG775" i="1"/>
  <c r="AG776" i="1"/>
  <c r="AG777" i="1"/>
  <c r="AG778" i="1"/>
  <c r="AG779" i="1"/>
  <c r="AG780" i="1"/>
  <c r="AG781" i="1"/>
  <c r="AG782" i="1"/>
  <c r="AG783" i="1"/>
  <c r="AG784" i="1"/>
  <c r="AG785" i="1"/>
  <c r="AG786" i="1"/>
  <c r="AG787" i="1"/>
  <c r="AG788" i="1"/>
  <c r="AG789" i="1"/>
  <c r="AG790" i="1"/>
  <c r="AG791" i="1"/>
  <c r="AG792" i="1"/>
  <c r="AG793" i="1"/>
  <c r="AG794" i="1"/>
  <c r="AG795" i="1"/>
  <c r="AG796" i="1"/>
  <c r="AG797" i="1"/>
  <c r="AG798" i="1"/>
  <c r="AG799" i="1"/>
  <c r="AG800" i="1"/>
  <c r="AG801" i="1"/>
  <c r="AG802" i="1"/>
  <c r="AG803" i="1"/>
  <c r="AG804" i="1"/>
  <c r="AG805" i="1"/>
  <c r="AG806" i="1"/>
  <c r="AG807" i="1"/>
  <c r="AG808" i="1"/>
  <c r="AG809" i="1"/>
  <c r="AG810" i="1"/>
  <c r="AG811" i="1"/>
  <c r="AG812" i="1"/>
  <c r="AG813" i="1"/>
  <c r="AG814" i="1"/>
  <c r="AG815" i="1"/>
  <c r="AG816" i="1"/>
  <c r="AG817" i="1"/>
  <c r="AG818" i="1"/>
  <c r="AG819" i="1"/>
  <c r="AG820" i="1"/>
  <c r="AG821" i="1"/>
  <c r="AG822" i="1"/>
  <c r="AG823" i="1"/>
  <c r="AG824" i="1"/>
  <c r="AG825" i="1"/>
  <c r="AG826" i="1"/>
  <c r="AG827" i="1"/>
  <c r="AG828" i="1"/>
  <c r="AG829" i="1"/>
  <c r="AG830" i="1"/>
  <c r="AG831" i="1"/>
  <c r="AG832" i="1"/>
  <c r="AG833" i="1"/>
  <c r="AG834" i="1"/>
  <c r="AG835" i="1"/>
  <c r="AG836" i="1"/>
  <c r="AG837" i="1"/>
  <c r="AG838" i="1"/>
  <c r="AG839" i="1"/>
  <c r="AG840" i="1"/>
  <c r="AG841" i="1"/>
  <c r="AG842" i="1"/>
  <c r="AG843" i="1"/>
  <c r="AG844" i="1"/>
  <c r="AG845" i="1"/>
  <c r="AG846" i="1"/>
  <c r="AG847" i="1"/>
  <c r="AG848" i="1"/>
  <c r="AG849" i="1"/>
  <c r="AG850" i="1"/>
  <c r="AG851" i="1"/>
  <c r="AG852" i="1"/>
  <c r="AG853" i="1"/>
  <c r="AG854" i="1"/>
  <c r="AG855" i="1"/>
  <c r="AG856" i="1"/>
  <c r="AG857" i="1"/>
  <c r="AG858" i="1"/>
  <c r="AG859" i="1"/>
  <c r="AG860" i="1"/>
  <c r="AG861" i="1"/>
  <c r="AG862" i="1"/>
  <c r="AG863" i="1"/>
  <c r="AG864" i="1"/>
  <c r="AG865" i="1"/>
  <c r="AG866" i="1"/>
  <c r="AG867" i="1"/>
  <c r="AG868" i="1"/>
  <c r="AG869" i="1"/>
  <c r="AG870" i="1"/>
  <c r="AG871" i="1"/>
  <c r="AG872" i="1"/>
  <c r="AG873" i="1"/>
  <c r="AG874" i="1"/>
  <c r="AG875" i="1"/>
  <c r="AG876" i="1"/>
  <c r="AG877" i="1"/>
  <c r="AG878" i="1"/>
  <c r="AG879" i="1"/>
  <c r="AG880" i="1"/>
  <c r="AG881" i="1"/>
  <c r="AG882" i="1"/>
  <c r="AG883" i="1"/>
  <c r="AG884" i="1"/>
  <c r="AG885" i="1"/>
  <c r="AG886" i="1"/>
  <c r="AG887" i="1"/>
  <c r="AG888" i="1"/>
  <c r="AG889" i="1"/>
  <c r="AG890" i="1"/>
  <c r="AG891" i="1"/>
  <c r="AG892" i="1"/>
  <c r="AG893" i="1"/>
  <c r="AG894" i="1"/>
  <c r="AG895" i="1"/>
  <c r="AG896" i="1"/>
  <c r="AG897" i="1"/>
  <c r="AG898" i="1"/>
  <c r="AG899" i="1"/>
  <c r="AG900" i="1"/>
  <c r="AG901" i="1"/>
  <c r="AG902" i="1"/>
  <c r="AG903" i="1"/>
  <c r="AG904" i="1"/>
  <c r="AG905" i="1"/>
  <c r="AG906" i="1"/>
  <c r="AG907" i="1"/>
  <c r="AG908" i="1"/>
  <c r="AG909" i="1"/>
  <c r="AG910" i="1"/>
  <c r="AG911" i="1"/>
  <c r="AG912" i="1"/>
  <c r="AG913" i="1"/>
  <c r="AG914" i="1"/>
  <c r="AG915" i="1"/>
  <c r="AG916" i="1"/>
  <c r="AG917" i="1"/>
  <c r="AG918" i="1"/>
  <c r="AG919" i="1"/>
  <c r="AG920" i="1"/>
  <c r="AG921" i="1"/>
  <c r="AG922" i="1"/>
  <c r="AG923" i="1"/>
  <c r="AG924" i="1"/>
  <c r="AG925" i="1"/>
  <c r="AG926" i="1"/>
  <c r="AG927" i="1"/>
  <c r="AG928" i="1"/>
  <c r="AG929" i="1"/>
  <c r="AG930" i="1"/>
  <c r="AG931" i="1"/>
  <c r="AG932" i="1"/>
  <c r="AG933" i="1"/>
  <c r="AG934" i="1"/>
  <c r="AG935" i="1"/>
  <c r="AG936" i="1"/>
  <c r="AG937" i="1"/>
  <c r="AG938" i="1"/>
  <c r="AG939" i="1"/>
  <c r="AG940" i="1"/>
  <c r="AG941" i="1"/>
  <c r="AG942" i="1"/>
  <c r="AG943" i="1"/>
  <c r="AG944" i="1"/>
  <c r="AG945" i="1"/>
  <c r="AG946" i="1"/>
  <c r="AG947" i="1"/>
  <c r="AG948" i="1"/>
  <c r="AG949" i="1"/>
  <c r="AG950" i="1"/>
  <c r="AG951" i="1"/>
  <c r="AG952" i="1"/>
  <c r="AG953" i="1"/>
  <c r="AG954" i="1"/>
  <c r="AG955" i="1"/>
  <c r="AG956" i="1"/>
  <c r="AG957" i="1"/>
  <c r="AG958" i="1"/>
  <c r="AG959" i="1"/>
  <c r="AG960" i="1"/>
  <c r="AG961" i="1"/>
  <c r="AG962" i="1"/>
  <c r="AG963" i="1"/>
  <c r="AG964" i="1"/>
  <c r="AG965" i="1"/>
  <c r="AG966" i="1"/>
  <c r="AG967" i="1"/>
  <c r="AG968" i="1"/>
  <c r="AG969" i="1"/>
  <c r="AG970" i="1"/>
  <c r="AG971" i="1"/>
  <c r="AG972" i="1"/>
  <c r="AG973" i="1"/>
  <c r="AG974" i="1"/>
  <c r="AG975" i="1"/>
  <c r="AG976" i="1"/>
  <c r="AG977" i="1"/>
  <c r="AG978" i="1"/>
  <c r="AG979" i="1"/>
  <c r="AG980" i="1"/>
  <c r="AG981" i="1"/>
  <c r="AG982" i="1"/>
  <c r="AG983" i="1"/>
  <c r="AG984" i="1"/>
  <c r="AG985" i="1"/>
  <c r="AG986" i="1"/>
  <c r="AG987" i="1"/>
  <c r="AG988" i="1"/>
  <c r="AG989" i="1"/>
  <c r="AG990" i="1"/>
  <c r="AG991" i="1"/>
  <c r="AG992" i="1"/>
  <c r="AG993" i="1"/>
  <c r="AG994" i="1"/>
  <c r="AG995" i="1"/>
  <c r="AG996" i="1"/>
  <c r="AG997" i="1"/>
  <c r="AG998" i="1"/>
  <c r="AG999" i="1"/>
  <c r="AG1000" i="1"/>
  <c r="AG1001" i="1"/>
  <c r="AG1002" i="1"/>
  <c r="AG1003" i="1"/>
  <c r="AG1004" i="1"/>
  <c r="AG1005" i="1"/>
  <c r="AG1006" i="1"/>
  <c r="AG1007" i="1"/>
  <c r="AG1008" i="1"/>
  <c r="AG1009" i="1"/>
  <c r="AG1010" i="1"/>
  <c r="AG1011" i="1"/>
  <c r="AG1012" i="1"/>
  <c r="AG1013" i="1"/>
  <c r="AG1014" i="1"/>
  <c r="AG1015" i="1"/>
  <c r="AG1016" i="1"/>
  <c r="AG1017" i="1"/>
  <c r="AG1018" i="1"/>
  <c r="AG1019" i="1"/>
  <c r="AG1020" i="1"/>
  <c r="AG1021" i="1"/>
  <c r="AG1022" i="1"/>
  <c r="AG1023" i="1"/>
  <c r="AG1024" i="1"/>
  <c r="AG1025" i="1"/>
  <c r="AG1026" i="1"/>
  <c r="AG1027" i="1"/>
  <c r="AG1028" i="1"/>
  <c r="AG1029" i="1"/>
  <c r="AG1030" i="1"/>
  <c r="AG1031" i="1"/>
  <c r="AG1032" i="1"/>
  <c r="AG1033" i="1"/>
  <c r="AG1034" i="1"/>
  <c r="AG1035" i="1"/>
  <c r="AG1036" i="1"/>
  <c r="AG1037" i="1"/>
  <c r="AG1038" i="1"/>
  <c r="AG1039" i="1"/>
  <c r="AG1040" i="1"/>
  <c r="AG1041" i="1"/>
  <c r="AG1042" i="1"/>
  <c r="AG1043" i="1"/>
  <c r="AG1044" i="1"/>
  <c r="AG1045" i="1"/>
  <c r="AG1046" i="1"/>
  <c r="AG1047" i="1"/>
  <c r="AG1048" i="1"/>
  <c r="AG1049" i="1"/>
  <c r="AG1050" i="1"/>
  <c r="AG1051" i="1"/>
  <c r="AG1052" i="1"/>
  <c r="AG1053" i="1"/>
  <c r="AG1054" i="1"/>
  <c r="AG1055" i="1"/>
  <c r="AG1056" i="1"/>
  <c r="AG1057" i="1"/>
  <c r="AG1058" i="1"/>
  <c r="AG1059" i="1"/>
  <c r="AG1060" i="1"/>
  <c r="AG1061" i="1"/>
  <c r="AG1062" i="1"/>
  <c r="AG1063" i="1"/>
  <c r="AG1064" i="1"/>
  <c r="AG1065" i="1"/>
  <c r="AG1066" i="1"/>
  <c r="AG1067" i="1"/>
  <c r="AG1068" i="1"/>
  <c r="AG1069" i="1"/>
  <c r="AG1070" i="1"/>
  <c r="AG1071" i="1"/>
  <c r="AG1072" i="1"/>
  <c r="AG1073" i="1"/>
  <c r="AG1074" i="1"/>
  <c r="AG1075" i="1"/>
  <c r="AG1076" i="1"/>
  <c r="AG1077" i="1"/>
  <c r="AG1078" i="1"/>
  <c r="AG1079" i="1"/>
  <c r="AG1080" i="1"/>
  <c r="AG1081" i="1"/>
  <c r="AG1082" i="1"/>
  <c r="AG1083" i="1"/>
  <c r="AG1084" i="1"/>
  <c r="AG1085" i="1"/>
  <c r="AG1086" i="1"/>
  <c r="AG1087" i="1"/>
  <c r="AG1088" i="1"/>
  <c r="AG1089" i="1"/>
  <c r="AG1090" i="1"/>
  <c r="AG1091" i="1"/>
  <c r="AG1092" i="1"/>
  <c r="AG1093" i="1"/>
  <c r="AG1094" i="1"/>
  <c r="AG1095" i="1"/>
  <c r="AG1096" i="1"/>
  <c r="AG1097" i="1"/>
  <c r="AG1098" i="1"/>
  <c r="AG1099" i="1"/>
  <c r="AG1100" i="1"/>
  <c r="AG1101" i="1"/>
  <c r="AG1102" i="1"/>
  <c r="AG1103" i="1"/>
  <c r="AG1104" i="1"/>
  <c r="AG1105" i="1"/>
  <c r="AG1106" i="1"/>
  <c r="AG1107" i="1"/>
  <c r="AG1108" i="1"/>
  <c r="AG1109" i="1"/>
  <c r="AG1110" i="1"/>
  <c r="AG1111" i="1"/>
  <c r="AG1112" i="1"/>
  <c r="AG1113" i="1"/>
  <c r="AG1114" i="1"/>
  <c r="AG1115" i="1"/>
  <c r="AG1116" i="1"/>
  <c r="AG1117" i="1"/>
  <c r="AG1118" i="1"/>
  <c r="AG1119" i="1"/>
  <c r="AG1120" i="1"/>
  <c r="AG1121" i="1"/>
  <c r="AG1122" i="1"/>
  <c r="AG1123" i="1"/>
  <c r="AG1124" i="1"/>
  <c r="AG1125" i="1"/>
  <c r="AG1126" i="1"/>
  <c r="AG1127" i="1"/>
  <c r="AG1128" i="1"/>
  <c r="AG1129" i="1"/>
  <c r="AG1130" i="1"/>
  <c r="AG1131" i="1"/>
  <c r="AG1132" i="1"/>
  <c r="AG1133" i="1"/>
  <c r="AG1134" i="1"/>
  <c r="AG1135" i="1"/>
  <c r="AG1136" i="1"/>
  <c r="AG1137" i="1"/>
  <c r="AG1138" i="1"/>
  <c r="AG1139" i="1"/>
  <c r="AG1140" i="1"/>
  <c r="AG1141" i="1"/>
  <c r="AG1142" i="1"/>
  <c r="AG1143" i="1"/>
  <c r="AG1144" i="1"/>
  <c r="AG1145" i="1"/>
  <c r="AG1146" i="1"/>
  <c r="AG1147" i="1"/>
  <c r="AG1148" i="1"/>
  <c r="AG1149" i="1"/>
  <c r="AG1150" i="1"/>
  <c r="AG1151" i="1"/>
  <c r="AG1152" i="1"/>
  <c r="AG1153" i="1"/>
  <c r="AG1154" i="1"/>
  <c r="AG1155" i="1"/>
  <c r="AG1156" i="1"/>
  <c r="AG1157" i="1"/>
  <c r="AG1158" i="1"/>
  <c r="AG1159" i="1"/>
  <c r="AG1160" i="1"/>
  <c r="AG1161" i="1"/>
  <c r="AG1162" i="1"/>
  <c r="AG1163" i="1"/>
  <c r="AG1164" i="1"/>
  <c r="AG1165" i="1"/>
  <c r="AG1166" i="1"/>
  <c r="AG1167" i="1"/>
  <c r="AG1168" i="1"/>
  <c r="AG1169" i="1"/>
  <c r="AG1170" i="1"/>
  <c r="AG1171" i="1"/>
  <c r="AG1172" i="1"/>
  <c r="AG1173" i="1"/>
  <c r="AG1174" i="1"/>
  <c r="AG1175" i="1"/>
  <c r="AG1176" i="1"/>
  <c r="AG1177" i="1"/>
  <c r="AG1178" i="1"/>
  <c r="AG1179" i="1"/>
  <c r="AG1180" i="1"/>
  <c r="AG1181" i="1"/>
  <c r="AG1182" i="1"/>
  <c r="AG1183" i="1"/>
  <c r="AG1184" i="1"/>
  <c r="AG1185" i="1"/>
  <c r="AG1186" i="1"/>
  <c r="AG1187" i="1"/>
  <c r="AG1188" i="1"/>
  <c r="AG1189" i="1"/>
  <c r="AG1190" i="1"/>
  <c r="AG1191" i="1"/>
  <c r="AG1192" i="1"/>
  <c r="AG1193" i="1"/>
  <c r="AG1194" i="1"/>
  <c r="AG1195" i="1"/>
  <c r="AG1196" i="1"/>
  <c r="AG1197" i="1"/>
  <c r="AG1198" i="1"/>
  <c r="AG1199" i="1"/>
  <c r="AG1200" i="1"/>
  <c r="AG1201" i="1"/>
  <c r="AG1202" i="1"/>
  <c r="AG1203" i="1"/>
  <c r="AG1204" i="1"/>
  <c r="AG1205" i="1"/>
  <c r="AG1206" i="1"/>
  <c r="AG1207" i="1"/>
  <c r="AG1208" i="1"/>
  <c r="AG1209" i="1"/>
  <c r="AG1210" i="1"/>
  <c r="AG1211" i="1"/>
  <c r="AG1212" i="1"/>
  <c r="AG1213" i="1"/>
  <c r="AG1214" i="1"/>
  <c r="AG1215" i="1"/>
  <c r="AG1216" i="1"/>
  <c r="AG1217" i="1"/>
  <c r="AG1218" i="1"/>
  <c r="AG1219" i="1"/>
  <c r="AG1220" i="1"/>
  <c r="AG1221" i="1"/>
  <c r="AG1222" i="1"/>
  <c r="AG1223" i="1"/>
  <c r="AG1224" i="1"/>
  <c r="AG1225" i="1"/>
  <c r="AG1226" i="1"/>
  <c r="AG1227" i="1"/>
  <c r="AG1228" i="1"/>
  <c r="AG1229" i="1"/>
  <c r="AG1230" i="1"/>
  <c r="AG1231" i="1"/>
  <c r="AG1232" i="1"/>
  <c r="AG1233" i="1"/>
  <c r="AG1234" i="1"/>
  <c r="AG1235" i="1"/>
  <c r="AG1236" i="1"/>
  <c r="AG1237" i="1"/>
  <c r="AG1238" i="1"/>
  <c r="AG1239" i="1"/>
  <c r="AG1240" i="1"/>
  <c r="AG1241" i="1"/>
  <c r="AG1242" i="1"/>
  <c r="AG1243" i="1"/>
  <c r="AG1244" i="1"/>
  <c r="AG1245" i="1"/>
  <c r="AG1246" i="1"/>
  <c r="AG1247" i="1"/>
  <c r="AG1248" i="1"/>
  <c r="AG1249" i="1"/>
  <c r="AG1250" i="1"/>
  <c r="AG1251" i="1"/>
  <c r="AG1252" i="1"/>
  <c r="AG1253" i="1"/>
  <c r="AG1254" i="1"/>
  <c r="AG1255" i="1"/>
  <c r="AG1256" i="1"/>
  <c r="AG1257" i="1"/>
  <c r="AG1258" i="1"/>
  <c r="AG1259" i="1"/>
  <c r="AG1260" i="1"/>
  <c r="AG1261" i="1"/>
  <c r="AG1262" i="1"/>
  <c r="AG1263" i="1"/>
  <c r="AG1264" i="1"/>
  <c r="AG1265" i="1"/>
  <c r="AG1266" i="1"/>
  <c r="AG1267" i="1"/>
  <c r="AG1268" i="1"/>
  <c r="AG1269" i="1"/>
  <c r="AG1270" i="1"/>
  <c r="AG1271" i="1"/>
  <c r="AG1272" i="1"/>
  <c r="AG1273" i="1"/>
  <c r="AG1274" i="1"/>
  <c r="AG1275" i="1"/>
  <c r="AG1276" i="1"/>
  <c r="AG1277" i="1"/>
  <c r="AG1278" i="1"/>
  <c r="AG1279" i="1"/>
  <c r="AG1280" i="1"/>
  <c r="AG1281" i="1"/>
  <c r="AG1282" i="1"/>
  <c r="AG1283" i="1"/>
  <c r="AG1284" i="1"/>
  <c r="AG1285" i="1"/>
  <c r="AG1286" i="1"/>
  <c r="AG1287" i="1"/>
  <c r="AG1288" i="1"/>
  <c r="AG1289" i="1"/>
  <c r="AG1290" i="1"/>
  <c r="AG1291" i="1"/>
  <c r="AG1292" i="1"/>
  <c r="AG1293" i="1"/>
  <c r="AG1294" i="1"/>
  <c r="AG1295" i="1"/>
  <c r="AG1296" i="1"/>
  <c r="AG1297" i="1"/>
  <c r="AG1298" i="1"/>
  <c r="AG1299" i="1"/>
  <c r="AG1300" i="1"/>
  <c r="AG1301" i="1"/>
  <c r="AG1302" i="1"/>
  <c r="AG1303" i="1"/>
  <c r="AG1304" i="1"/>
  <c r="AG1305" i="1"/>
  <c r="AG1306" i="1"/>
  <c r="AG1307" i="1"/>
  <c r="AG1308" i="1"/>
  <c r="AG1309" i="1"/>
  <c r="AG1310" i="1"/>
  <c r="AG1311" i="1"/>
  <c r="AG1312" i="1"/>
  <c r="AG1313" i="1"/>
  <c r="AG1314" i="1"/>
  <c r="AG1315" i="1"/>
  <c r="AG1316" i="1"/>
  <c r="AG1317" i="1"/>
  <c r="AG1318" i="1"/>
  <c r="AG1319" i="1"/>
  <c r="AG1320" i="1"/>
  <c r="AG1321" i="1"/>
  <c r="AG1322" i="1"/>
  <c r="AG1323" i="1"/>
  <c r="AG1324" i="1"/>
  <c r="AG1325" i="1"/>
  <c r="AG1326" i="1"/>
  <c r="AG1327" i="1"/>
  <c r="AG1328" i="1"/>
  <c r="AG1329" i="1"/>
  <c r="AG1330" i="1"/>
  <c r="AG1331" i="1"/>
  <c r="AG1332" i="1"/>
  <c r="AG1333" i="1"/>
  <c r="AG1334" i="1"/>
  <c r="AG1335" i="1"/>
  <c r="AG1336" i="1"/>
  <c r="AG1337" i="1"/>
  <c r="AG1338" i="1"/>
  <c r="AG1339" i="1"/>
  <c r="AG1340" i="1"/>
  <c r="AG1341" i="1"/>
  <c r="AG1342" i="1"/>
  <c r="AG1343" i="1"/>
  <c r="AG1344" i="1"/>
  <c r="AG1345" i="1"/>
  <c r="AG1346" i="1"/>
  <c r="AG1347" i="1"/>
  <c r="AG1348" i="1"/>
  <c r="AG1349" i="1"/>
  <c r="AG1350" i="1"/>
  <c r="AG1351" i="1"/>
  <c r="AG1352" i="1"/>
  <c r="AG1353" i="1"/>
  <c r="AG1354" i="1"/>
  <c r="AG1355" i="1"/>
  <c r="AG1356" i="1"/>
  <c r="AG1357" i="1"/>
  <c r="AG1358" i="1"/>
  <c r="AG1359" i="1"/>
  <c r="AG1360" i="1"/>
  <c r="AG1361" i="1"/>
  <c r="AG1362" i="1"/>
  <c r="AG1363" i="1"/>
  <c r="AG1364" i="1"/>
  <c r="AG1365" i="1"/>
  <c r="AG1366" i="1"/>
  <c r="AG1367" i="1"/>
  <c r="AG1368" i="1"/>
  <c r="AG1369" i="1"/>
  <c r="AG1370" i="1"/>
  <c r="AG1371" i="1"/>
  <c r="AG1372" i="1"/>
  <c r="AG1373" i="1"/>
  <c r="AG1374" i="1"/>
  <c r="AG1375" i="1"/>
  <c r="AG1376" i="1"/>
  <c r="AG1377" i="1"/>
  <c r="AG1378" i="1"/>
  <c r="AG1379" i="1"/>
  <c r="AG1380" i="1"/>
  <c r="AG1381" i="1"/>
  <c r="AG1382" i="1"/>
  <c r="AG1383" i="1"/>
  <c r="AG1384" i="1"/>
  <c r="AG1385" i="1"/>
  <c r="AG1386" i="1"/>
  <c r="AG1387" i="1"/>
  <c r="AG1388" i="1"/>
  <c r="AG1389" i="1"/>
  <c r="AG1390" i="1"/>
  <c r="AG1391" i="1"/>
  <c r="AG1392" i="1"/>
  <c r="AG1393" i="1"/>
  <c r="AG1394" i="1"/>
  <c r="AG1395" i="1"/>
  <c r="AG1396" i="1"/>
  <c r="AG1397" i="1"/>
  <c r="AG1398" i="1"/>
  <c r="AG1399" i="1"/>
  <c r="AG1400" i="1"/>
  <c r="AG1401" i="1"/>
  <c r="AG1402" i="1"/>
  <c r="AG1403" i="1"/>
  <c r="AG1404" i="1"/>
  <c r="AG1405" i="1"/>
  <c r="AG1406" i="1"/>
  <c r="AG1407" i="1"/>
  <c r="AG1408" i="1"/>
  <c r="AG1409" i="1"/>
  <c r="AG1410" i="1"/>
  <c r="AG1411" i="1"/>
  <c r="AG1412" i="1"/>
  <c r="AG1413" i="1"/>
  <c r="AG1414" i="1"/>
  <c r="AG1415" i="1"/>
  <c r="AG1416" i="1"/>
  <c r="AG1417" i="1"/>
  <c r="AG1418" i="1"/>
  <c r="AG1419" i="1"/>
  <c r="AG1420" i="1"/>
  <c r="AG1421" i="1"/>
  <c r="AG1422" i="1"/>
  <c r="AG1423" i="1"/>
  <c r="AG1424" i="1"/>
  <c r="AG1425" i="1"/>
  <c r="AG1426" i="1"/>
  <c r="AG1427" i="1"/>
  <c r="AG1428" i="1"/>
  <c r="AG1429" i="1"/>
  <c r="AG1430" i="1"/>
  <c r="AG1431" i="1"/>
  <c r="AG1432" i="1"/>
  <c r="AG1433" i="1"/>
  <c r="AG1434" i="1"/>
  <c r="AG1435" i="1"/>
  <c r="AG1436" i="1"/>
  <c r="AG1437" i="1"/>
  <c r="AG1438" i="1"/>
  <c r="AG1439" i="1"/>
  <c r="AG1440" i="1"/>
  <c r="AG1441" i="1"/>
  <c r="AG1442" i="1"/>
  <c r="AG1443" i="1"/>
  <c r="AG1444" i="1"/>
  <c r="AG1445" i="1"/>
  <c r="AG1446" i="1"/>
  <c r="AG1447" i="1"/>
  <c r="AG1448" i="1"/>
  <c r="AG1449" i="1"/>
  <c r="AG1450" i="1"/>
  <c r="AG1451" i="1"/>
  <c r="AG1452" i="1"/>
  <c r="AG1453" i="1"/>
  <c r="AG1454" i="1"/>
  <c r="AG1455" i="1"/>
  <c r="AG1456" i="1"/>
  <c r="AG1457" i="1"/>
  <c r="AG1458" i="1"/>
  <c r="AG1459" i="1"/>
  <c r="AG1460" i="1"/>
  <c r="AG1461" i="1"/>
  <c r="AG1462" i="1"/>
  <c r="AG1463" i="1"/>
  <c r="AG1464" i="1"/>
  <c r="AG1465" i="1"/>
  <c r="AG1466" i="1"/>
  <c r="AG1467" i="1"/>
  <c r="AG1468" i="1"/>
  <c r="AG1469" i="1"/>
  <c r="AG1470" i="1"/>
  <c r="AG1471" i="1"/>
  <c r="AG1472" i="1"/>
  <c r="AG1473" i="1"/>
  <c r="AG1474" i="1"/>
  <c r="AG1475" i="1"/>
  <c r="AG1476" i="1"/>
  <c r="AG1477" i="1"/>
  <c r="AG1478" i="1"/>
  <c r="AG1479" i="1"/>
  <c r="AG1480" i="1"/>
  <c r="AG1481" i="1"/>
  <c r="AG1482" i="1"/>
  <c r="AG1483" i="1"/>
  <c r="AG1484" i="1"/>
  <c r="AG1485" i="1"/>
  <c r="AG1486" i="1"/>
  <c r="AG1487" i="1"/>
  <c r="AG1488" i="1"/>
  <c r="AG1489" i="1"/>
  <c r="AG1490" i="1"/>
  <c r="AG1491" i="1"/>
  <c r="AG1492" i="1"/>
  <c r="AG1493" i="1"/>
  <c r="AG1494" i="1"/>
  <c r="AG1495" i="1"/>
  <c r="AG1496" i="1"/>
  <c r="AG1497" i="1"/>
  <c r="AG1498" i="1"/>
  <c r="AG1499" i="1"/>
  <c r="AG1500" i="1"/>
  <c r="AG1501" i="1"/>
  <c r="AG1502" i="1"/>
  <c r="AG1503" i="1"/>
  <c r="AG1504" i="1"/>
  <c r="AG1505" i="1"/>
  <c r="AG1506" i="1"/>
  <c r="AG1507" i="1"/>
  <c r="AG1508" i="1"/>
  <c r="AG1509" i="1"/>
  <c r="AG1510" i="1"/>
  <c r="AG1511" i="1"/>
  <c r="AG1512" i="1"/>
  <c r="AG1513" i="1"/>
  <c r="AG1514" i="1"/>
  <c r="AG1515" i="1"/>
  <c r="AG1516" i="1"/>
  <c r="AG1517" i="1"/>
  <c r="AG1518" i="1"/>
  <c r="AG1519" i="1"/>
  <c r="AG1520" i="1"/>
  <c r="AG1521" i="1"/>
  <c r="AG1522" i="1"/>
  <c r="AG1523" i="1"/>
  <c r="AG1524" i="1"/>
  <c r="AG1525" i="1"/>
  <c r="AG1526" i="1"/>
  <c r="AG1527" i="1"/>
  <c r="AG1528" i="1"/>
  <c r="AG1529" i="1"/>
  <c r="AG1530" i="1"/>
  <c r="AG1531" i="1"/>
  <c r="AG1532" i="1"/>
  <c r="AG1533" i="1"/>
  <c r="AG1534" i="1"/>
  <c r="AG1535" i="1"/>
  <c r="AG1536" i="1"/>
  <c r="AG1537" i="1"/>
  <c r="AG1538" i="1"/>
  <c r="AG1539" i="1"/>
  <c r="AG1540" i="1"/>
  <c r="AG1541" i="1"/>
  <c r="AG1542" i="1"/>
  <c r="AG1543" i="1"/>
  <c r="AG1544" i="1"/>
  <c r="AG1545" i="1"/>
  <c r="AG1546" i="1"/>
  <c r="AG1547" i="1"/>
  <c r="AG1548" i="1"/>
  <c r="AG1549" i="1"/>
  <c r="AG1550" i="1"/>
  <c r="AG1551" i="1"/>
  <c r="AG1552" i="1"/>
  <c r="AG1553" i="1"/>
  <c r="AG1554" i="1"/>
  <c r="AG1555" i="1"/>
  <c r="AG1556" i="1"/>
  <c r="AG1557" i="1"/>
  <c r="AG1558" i="1"/>
  <c r="AG1559" i="1"/>
  <c r="AG1560" i="1"/>
  <c r="AG1561" i="1"/>
  <c r="AG1562" i="1"/>
  <c r="AG1563" i="1"/>
  <c r="AG1564" i="1"/>
  <c r="AG1565" i="1"/>
  <c r="AG1566" i="1"/>
  <c r="AG1567" i="1"/>
  <c r="AG1568" i="1"/>
  <c r="AG1569" i="1"/>
  <c r="AG1570" i="1"/>
  <c r="AG1571" i="1"/>
  <c r="AG1572" i="1"/>
  <c r="AG1573" i="1"/>
  <c r="AG1574" i="1"/>
  <c r="AG1575" i="1"/>
  <c r="AG1576" i="1"/>
  <c r="AG1577" i="1"/>
  <c r="AG1578" i="1"/>
  <c r="AG1579" i="1"/>
  <c r="AG1580" i="1"/>
  <c r="AG1581" i="1"/>
  <c r="AG1582" i="1"/>
  <c r="AG1583" i="1"/>
  <c r="AG1584" i="1"/>
  <c r="AG1585" i="1"/>
  <c r="AG1586" i="1"/>
  <c r="AG1587" i="1"/>
  <c r="AG1588" i="1"/>
  <c r="AG1589" i="1"/>
  <c r="AG1590" i="1"/>
  <c r="AG1591" i="1"/>
  <c r="AG1592" i="1"/>
  <c r="AG1593" i="1"/>
  <c r="AG1594" i="1"/>
  <c r="AG1595" i="1"/>
  <c r="AG1596" i="1"/>
  <c r="AG1597" i="1"/>
  <c r="AG1598" i="1"/>
  <c r="AG1599" i="1"/>
  <c r="AG1600" i="1"/>
  <c r="AG1601" i="1"/>
  <c r="AG1602" i="1"/>
  <c r="AG1603" i="1"/>
  <c r="AG1604" i="1"/>
  <c r="AG1605" i="1"/>
  <c r="AG1606" i="1"/>
  <c r="AG1607" i="1"/>
  <c r="AG1608" i="1"/>
  <c r="AG1609" i="1"/>
  <c r="AG1610" i="1"/>
  <c r="AG1611" i="1"/>
  <c r="AG1612" i="1"/>
  <c r="AG1613" i="1"/>
  <c r="AG1614" i="1"/>
  <c r="AG1615" i="1"/>
  <c r="AG1616" i="1"/>
  <c r="AG1617" i="1"/>
  <c r="AG1618" i="1"/>
  <c r="AG1619" i="1"/>
  <c r="AG1620" i="1"/>
  <c r="AG1621" i="1"/>
  <c r="AG1622" i="1"/>
  <c r="AG1623" i="1"/>
  <c r="AG1624" i="1"/>
  <c r="AG1625" i="1"/>
  <c r="AG1626" i="1"/>
  <c r="AG1627" i="1"/>
  <c r="AG1628" i="1"/>
  <c r="AG1629" i="1"/>
  <c r="AG1630" i="1"/>
  <c r="AG1631" i="1"/>
  <c r="AG1632" i="1"/>
  <c r="AG1633" i="1"/>
  <c r="AG1634" i="1"/>
  <c r="AG1635" i="1"/>
  <c r="AG1636" i="1"/>
  <c r="AG1637" i="1"/>
  <c r="AG1638" i="1"/>
  <c r="AG1639" i="1"/>
  <c r="AG1640" i="1"/>
  <c r="AG1641" i="1"/>
  <c r="AG1642" i="1"/>
  <c r="AG1643" i="1"/>
  <c r="AG1644" i="1"/>
  <c r="AG1645" i="1"/>
  <c r="AG1646" i="1"/>
  <c r="AG1647" i="1"/>
  <c r="AG1648" i="1"/>
  <c r="AG1649" i="1"/>
  <c r="AG1650" i="1"/>
  <c r="AG1651" i="1"/>
  <c r="AG1652" i="1"/>
  <c r="AG1653" i="1"/>
  <c r="AG1654" i="1"/>
  <c r="AG1655" i="1"/>
  <c r="AG1656" i="1"/>
  <c r="AG1657" i="1"/>
  <c r="AG1658" i="1"/>
  <c r="AG1659" i="1"/>
  <c r="AG1660" i="1"/>
  <c r="AG1661" i="1"/>
  <c r="AG1662" i="1"/>
  <c r="AG1663" i="1"/>
  <c r="AG1664" i="1"/>
  <c r="AG1665" i="1"/>
  <c r="AG1666" i="1"/>
  <c r="AG1667" i="1"/>
  <c r="AG1668" i="1"/>
  <c r="AG1669" i="1"/>
  <c r="AG1670" i="1"/>
  <c r="AG1671" i="1"/>
  <c r="AG1672" i="1"/>
  <c r="AG1673" i="1"/>
  <c r="AG1674" i="1"/>
  <c r="AG1675" i="1"/>
  <c r="AG1676" i="1"/>
  <c r="AG1677" i="1"/>
  <c r="AG1678" i="1"/>
  <c r="AG1679" i="1"/>
  <c r="AG1680" i="1"/>
  <c r="AG1681" i="1"/>
  <c r="AG1682" i="1"/>
  <c r="AG1683" i="1"/>
  <c r="AG1684" i="1"/>
  <c r="AG1685" i="1"/>
  <c r="AG1686" i="1"/>
  <c r="AG1687" i="1"/>
  <c r="AG1688" i="1"/>
  <c r="AG1689" i="1"/>
  <c r="AG1690" i="1"/>
  <c r="AG1691" i="1"/>
  <c r="AG1692" i="1"/>
  <c r="AG1693" i="1"/>
  <c r="AG1694" i="1"/>
  <c r="AG1695" i="1"/>
  <c r="AG1696" i="1"/>
  <c r="AG1697" i="1"/>
  <c r="AG1698" i="1"/>
  <c r="AG1699" i="1"/>
  <c r="AG1700" i="1"/>
  <c r="AG1701" i="1"/>
  <c r="AG1702" i="1"/>
  <c r="AG1703" i="1"/>
  <c r="AG1704" i="1"/>
  <c r="AG1705" i="1"/>
  <c r="AG1706" i="1"/>
  <c r="AG1707" i="1"/>
  <c r="AG1708" i="1"/>
  <c r="AG1709" i="1"/>
  <c r="AG1710" i="1"/>
  <c r="AG1711" i="1"/>
  <c r="AG1712" i="1"/>
  <c r="AG1713" i="1"/>
  <c r="AG1714" i="1"/>
  <c r="AG1715" i="1"/>
  <c r="AG1716" i="1"/>
  <c r="AG1717" i="1"/>
  <c r="AG1718" i="1"/>
  <c r="AG1719" i="1"/>
  <c r="AG1720" i="1"/>
  <c r="AG1721" i="1"/>
  <c r="AG1722" i="1"/>
  <c r="AG1723" i="1"/>
  <c r="AG1724" i="1"/>
  <c r="AG1725" i="1"/>
  <c r="AG1726" i="1"/>
  <c r="AG1727" i="1"/>
  <c r="AG1728" i="1"/>
  <c r="AG1729" i="1"/>
  <c r="AG1730" i="1"/>
  <c r="AG1731" i="1"/>
  <c r="AG1732" i="1"/>
  <c r="AG1733" i="1"/>
  <c r="AG1734" i="1"/>
  <c r="AG1735" i="1"/>
  <c r="AG1736" i="1"/>
  <c r="AG1737" i="1"/>
  <c r="AG1738" i="1"/>
  <c r="AG1739" i="1"/>
  <c r="AG1740" i="1"/>
  <c r="AG1741" i="1"/>
  <c r="AG1742" i="1"/>
  <c r="AG1743" i="1"/>
  <c r="AG1744" i="1"/>
  <c r="AG1745" i="1"/>
  <c r="AG1746" i="1"/>
  <c r="AG1747" i="1"/>
  <c r="AG1748" i="1"/>
  <c r="AG1749" i="1"/>
  <c r="AG1750" i="1"/>
  <c r="AG1751" i="1"/>
  <c r="AG1752" i="1"/>
  <c r="AG1753" i="1"/>
  <c r="AG1754" i="1"/>
  <c r="AG1755" i="1"/>
  <c r="AG1756" i="1"/>
  <c r="AG1757" i="1"/>
  <c r="AG1758" i="1"/>
  <c r="AG1759" i="1"/>
  <c r="AG1760" i="1"/>
  <c r="AG1761" i="1"/>
  <c r="AG1762" i="1"/>
  <c r="AG1763" i="1"/>
  <c r="AG1764" i="1"/>
  <c r="AG1765" i="1"/>
  <c r="AG1766" i="1"/>
  <c r="AG1767" i="1"/>
  <c r="AG1768" i="1"/>
  <c r="AG1769" i="1"/>
  <c r="AG1770" i="1"/>
  <c r="AG1771" i="1"/>
  <c r="AG1772" i="1"/>
  <c r="AG1773" i="1"/>
  <c r="AG1774" i="1"/>
  <c r="AG1775" i="1"/>
  <c r="AG1776" i="1"/>
  <c r="AG1777" i="1"/>
  <c r="AG1778" i="1"/>
  <c r="AG1779" i="1"/>
  <c r="AG1780" i="1"/>
  <c r="AG1781" i="1"/>
  <c r="AG1782" i="1"/>
  <c r="AG1783" i="1"/>
  <c r="AG1784" i="1"/>
  <c r="AG1785" i="1"/>
  <c r="AG1786" i="1"/>
  <c r="AG1787" i="1"/>
  <c r="AG1788" i="1"/>
  <c r="AG1789" i="1"/>
  <c r="AG1790" i="1"/>
  <c r="AG1791" i="1"/>
  <c r="AG1792" i="1"/>
  <c r="AG1793" i="1"/>
  <c r="AG1794" i="1"/>
  <c r="AG1795" i="1"/>
  <c r="AG1796" i="1"/>
  <c r="AG1797" i="1"/>
  <c r="AG1798" i="1"/>
  <c r="AG1799" i="1"/>
  <c r="AG1800" i="1"/>
  <c r="AG1801" i="1"/>
  <c r="AG1802" i="1"/>
  <c r="AG1803" i="1"/>
  <c r="AG1804" i="1"/>
  <c r="AG1805" i="1"/>
  <c r="AG1806" i="1"/>
  <c r="AG1807" i="1"/>
  <c r="AG1808" i="1"/>
  <c r="AG1809" i="1"/>
  <c r="AG1810" i="1"/>
  <c r="AG1811" i="1"/>
  <c r="AG1812" i="1"/>
  <c r="AG1813" i="1"/>
  <c r="AG1814" i="1"/>
  <c r="AG1815" i="1"/>
  <c r="AG1816" i="1"/>
  <c r="AG1817" i="1"/>
  <c r="AG1818" i="1"/>
  <c r="AG1819" i="1"/>
  <c r="AG1820" i="1"/>
  <c r="AG1821" i="1"/>
  <c r="AG1822" i="1"/>
  <c r="AG1823" i="1"/>
  <c r="AG1824" i="1"/>
  <c r="AG1825" i="1"/>
  <c r="AG1826" i="1"/>
  <c r="AG1827" i="1"/>
  <c r="AG1828" i="1"/>
  <c r="AG1829" i="1"/>
  <c r="AG1830" i="1"/>
  <c r="AG1831" i="1"/>
  <c r="AG1832" i="1"/>
  <c r="AG1833" i="1"/>
  <c r="AG1834" i="1"/>
  <c r="AG1835" i="1"/>
  <c r="AG1836" i="1"/>
  <c r="AG1837" i="1"/>
  <c r="AG1838" i="1"/>
  <c r="AG1839" i="1"/>
  <c r="AG1840" i="1"/>
  <c r="AG1841" i="1"/>
  <c r="AG1842" i="1"/>
  <c r="AG1843" i="1"/>
  <c r="AG1844" i="1"/>
  <c r="AG1845" i="1"/>
  <c r="AG1846" i="1"/>
  <c r="AG1847" i="1"/>
  <c r="AG1848" i="1"/>
  <c r="AG1849" i="1"/>
  <c r="AG1850" i="1"/>
  <c r="AG1851" i="1"/>
  <c r="AG1852" i="1"/>
  <c r="AG1853" i="1"/>
  <c r="AG1854" i="1"/>
  <c r="AG1855" i="1"/>
  <c r="AG1856" i="1"/>
  <c r="AG1857" i="1"/>
  <c r="AG1858" i="1"/>
  <c r="AG1859" i="1"/>
  <c r="AG1860" i="1"/>
  <c r="AG1861" i="1"/>
  <c r="AG1862" i="1"/>
  <c r="AG1863" i="1"/>
  <c r="AG1864" i="1"/>
  <c r="AG1865" i="1"/>
  <c r="AG1866" i="1"/>
  <c r="AG1867" i="1"/>
  <c r="AG1868" i="1"/>
  <c r="AG1869" i="1"/>
  <c r="AG1870" i="1"/>
  <c r="AG1871" i="1"/>
  <c r="AG1872" i="1"/>
  <c r="AG1873" i="1"/>
  <c r="AG1874" i="1"/>
  <c r="AG1875" i="1"/>
  <c r="AG1876" i="1"/>
  <c r="AG1877" i="1"/>
  <c r="AG1878" i="1"/>
  <c r="AG1879" i="1"/>
  <c r="AG1880" i="1"/>
  <c r="AG1881" i="1"/>
  <c r="AG1882" i="1"/>
  <c r="AG1883" i="1"/>
  <c r="AG1884" i="1"/>
  <c r="AG1885" i="1"/>
  <c r="AG1886" i="1"/>
  <c r="AG1887" i="1"/>
  <c r="AG1888" i="1"/>
  <c r="AG1889" i="1"/>
  <c r="AG1890" i="1"/>
  <c r="AG1891" i="1"/>
  <c r="AG1892" i="1"/>
  <c r="AG1893" i="1"/>
  <c r="AG1894" i="1"/>
  <c r="AG1895" i="1"/>
  <c r="AG1896" i="1"/>
  <c r="AG1897" i="1"/>
  <c r="AG1898" i="1"/>
  <c r="AG1899" i="1"/>
  <c r="AG1900" i="1"/>
  <c r="AG1901" i="1"/>
  <c r="AG1902" i="1"/>
  <c r="AG1903" i="1"/>
  <c r="AG1904" i="1"/>
  <c r="AG1905" i="1"/>
  <c r="AG1906" i="1"/>
  <c r="AG1907" i="1"/>
  <c r="AG1908" i="1"/>
  <c r="AG1909" i="1"/>
  <c r="AG1910" i="1"/>
  <c r="AG1911" i="1"/>
  <c r="AG1912" i="1"/>
  <c r="AG1913" i="1"/>
  <c r="AG1914" i="1"/>
  <c r="AG1915" i="1"/>
  <c r="AG1916" i="1"/>
  <c r="AG1917" i="1"/>
  <c r="AG1918" i="1"/>
  <c r="AG1919" i="1"/>
  <c r="AG1920" i="1"/>
  <c r="AG1921" i="1"/>
  <c r="AG1922" i="1"/>
  <c r="AG1923" i="1"/>
  <c r="AG1924" i="1"/>
  <c r="AG1925" i="1"/>
  <c r="AG1926" i="1"/>
  <c r="AG1927" i="1"/>
  <c r="AG1928" i="1"/>
  <c r="AG1929" i="1"/>
  <c r="AG1930" i="1"/>
  <c r="AG1931" i="1"/>
  <c r="AG1932" i="1"/>
  <c r="AG1933" i="1"/>
  <c r="AG1934" i="1"/>
  <c r="AG1935" i="1"/>
  <c r="AG1936" i="1"/>
  <c r="AG1937" i="1"/>
  <c r="AG1938" i="1"/>
  <c r="AG1939" i="1"/>
  <c r="AG1940" i="1"/>
  <c r="AG1941" i="1"/>
  <c r="AG1942" i="1"/>
  <c r="AG1943" i="1"/>
  <c r="AG1944" i="1"/>
  <c r="AG1945" i="1"/>
  <c r="AG1946" i="1"/>
  <c r="AG1947" i="1"/>
  <c r="AG1948" i="1"/>
  <c r="AG1949" i="1"/>
  <c r="AG1950" i="1"/>
  <c r="AG1951" i="1"/>
  <c r="AG1952" i="1"/>
  <c r="AG1953" i="1"/>
  <c r="AG1954" i="1"/>
  <c r="AG1955" i="1"/>
  <c r="AG1956" i="1"/>
  <c r="AG1957" i="1"/>
  <c r="AG1958" i="1"/>
  <c r="AG1959" i="1"/>
  <c r="AG1960" i="1"/>
  <c r="AG1961" i="1"/>
  <c r="AG1962" i="1"/>
  <c r="AG1963" i="1"/>
  <c r="AG1964" i="1"/>
  <c r="AG1965" i="1"/>
  <c r="AG1966" i="1"/>
  <c r="AG1967" i="1"/>
  <c r="AG1968" i="1"/>
  <c r="AG1969" i="1"/>
  <c r="AG1970" i="1"/>
  <c r="AG1971" i="1"/>
  <c r="AG1972" i="1"/>
  <c r="AG1973" i="1"/>
  <c r="AG1974" i="1"/>
  <c r="AG1975" i="1"/>
  <c r="AG1976" i="1"/>
  <c r="AG1977" i="1"/>
  <c r="AG1978" i="1"/>
  <c r="AG1979" i="1"/>
  <c r="AG1980" i="1"/>
  <c r="AG1981" i="1"/>
  <c r="AG1982" i="1"/>
  <c r="AG1983" i="1"/>
  <c r="AG1984" i="1"/>
  <c r="AG1985" i="1"/>
  <c r="AG1986" i="1"/>
  <c r="AG1987" i="1"/>
  <c r="AG1988" i="1"/>
  <c r="AG1989" i="1"/>
  <c r="AG1990" i="1"/>
  <c r="AG1991" i="1"/>
  <c r="AG1992" i="1"/>
  <c r="AG1993" i="1"/>
  <c r="AG1994" i="1"/>
  <c r="AG1995" i="1"/>
  <c r="AG1996" i="1"/>
  <c r="AG1997" i="1"/>
  <c r="AG1998" i="1"/>
  <c r="AG1999" i="1"/>
  <c r="AG2000" i="1"/>
  <c r="AG2001" i="1"/>
  <c r="AG2" i="1"/>
  <c r="AH3" i="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97" i="1"/>
  <c r="AH198" i="1"/>
  <c r="AH199" i="1"/>
  <c r="AH200" i="1"/>
  <c r="AH201" i="1"/>
  <c r="AH202" i="1"/>
  <c r="AH203" i="1"/>
  <c r="AH204" i="1"/>
  <c r="AH205" i="1"/>
  <c r="AH206" i="1"/>
  <c r="AH207" i="1"/>
  <c r="AH208" i="1"/>
  <c r="AH209" i="1"/>
  <c r="AH210" i="1"/>
  <c r="AH211" i="1"/>
  <c r="AH212" i="1"/>
  <c r="AH213" i="1"/>
  <c r="AH214" i="1"/>
  <c r="AH215" i="1"/>
  <c r="AH216" i="1"/>
  <c r="AH217" i="1"/>
  <c r="AH218" i="1"/>
  <c r="AH219" i="1"/>
  <c r="AH220" i="1"/>
  <c r="AH221" i="1"/>
  <c r="AH222" i="1"/>
  <c r="AH223" i="1"/>
  <c r="AH224" i="1"/>
  <c r="AH225"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90" i="1"/>
  <c r="AH291" i="1"/>
  <c r="AH292"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335" i="1"/>
  <c r="AH336" i="1"/>
  <c r="AH337" i="1"/>
  <c r="AH338" i="1"/>
  <c r="AH339" i="1"/>
  <c r="AH340" i="1"/>
  <c r="AH341" i="1"/>
  <c r="AH342" i="1"/>
  <c r="AH343" i="1"/>
  <c r="AH344" i="1"/>
  <c r="AH345" i="1"/>
  <c r="AH346" i="1"/>
  <c r="AH347" i="1"/>
  <c r="AH348" i="1"/>
  <c r="AH349" i="1"/>
  <c r="AH350" i="1"/>
  <c r="AH351" i="1"/>
  <c r="AH352" i="1"/>
  <c r="AH353" i="1"/>
  <c r="AH354" i="1"/>
  <c r="AH355" i="1"/>
  <c r="AH356" i="1"/>
  <c r="AH357" i="1"/>
  <c r="AH358" i="1"/>
  <c r="AH359" i="1"/>
  <c r="AH360" i="1"/>
  <c r="AH361" i="1"/>
  <c r="AH362" i="1"/>
  <c r="AH363" i="1"/>
  <c r="AH364" i="1"/>
  <c r="AH365" i="1"/>
  <c r="AH366" i="1"/>
  <c r="AH367" i="1"/>
  <c r="AH368" i="1"/>
  <c r="AH369" i="1"/>
  <c r="AH370" i="1"/>
  <c r="AH371" i="1"/>
  <c r="AH372" i="1"/>
  <c r="AH373" i="1"/>
  <c r="AH374" i="1"/>
  <c r="AH375" i="1"/>
  <c r="AH376" i="1"/>
  <c r="AH377" i="1"/>
  <c r="AH378" i="1"/>
  <c r="AH379" i="1"/>
  <c r="AH380" i="1"/>
  <c r="AH381" i="1"/>
  <c r="AH382" i="1"/>
  <c r="AH383" i="1"/>
  <c r="AH384" i="1"/>
  <c r="AH385" i="1"/>
  <c r="AH386" i="1"/>
  <c r="AH387" i="1"/>
  <c r="AH388" i="1"/>
  <c r="AH389" i="1"/>
  <c r="AH390" i="1"/>
  <c r="AH391" i="1"/>
  <c r="AH392" i="1"/>
  <c r="AH393" i="1"/>
  <c r="AH394" i="1"/>
  <c r="AH395" i="1"/>
  <c r="AH396" i="1"/>
  <c r="AH397" i="1"/>
  <c r="AH398" i="1"/>
  <c r="AH399" i="1"/>
  <c r="AH400" i="1"/>
  <c r="AH401" i="1"/>
  <c r="AH402" i="1"/>
  <c r="AH403" i="1"/>
  <c r="AH404" i="1"/>
  <c r="AH405" i="1"/>
  <c r="AH406" i="1"/>
  <c r="AH407" i="1"/>
  <c r="AH408" i="1"/>
  <c r="AH409" i="1"/>
  <c r="AH410" i="1"/>
  <c r="AH411" i="1"/>
  <c r="AH412" i="1"/>
  <c r="AH413" i="1"/>
  <c r="AH414" i="1"/>
  <c r="AH415" i="1"/>
  <c r="AH416" i="1"/>
  <c r="AH417" i="1"/>
  <c r="AH418" i="1"/>
  <c r="AH419" i="1"/>
  <c r="AH420" i="1"/>
  <c r="AH421" i="1"/>
  <c r="AH422" i="1"/>
  <c r="AH423" i="1"/>
  <c r="AH424" i="1"/>
  <c r="AH425" i="1"/>
  <c r="AH426" i="1"/>
  <c r="AH427" i="1"/>
  <c r="AH428" i="1"/>
  <c r="AH429" i="1"/>
  <c r="AH430" i="1"/>
  <c r="AH431" i="1"/>
  <c r="AH432" i="1"/>
  <c r="AH433" i="1"/>
  <c r="AH434" i="1"/>
  <c r="AH435" i="1"/>
  <c r="AH436" i="1"/>
  <c r="AH437" i="1"/>
  <c r="AH438" i="1"/>
  <c r="AH439" i="1"/>
  <c r="AH440" i="1"/>
  <c r="AH441" i="1"/>
  <c r="AH442" i="1"/>
  <c r="AH443" i="1"/>
  <c r="AH444" i="1"/>
  <c r="AH445" i="1"/>
  <c r="AH446" i="1"/>
  <c r="AH447" i="1"/>
  <c r="AH448" i="1"/>
  <c r="AH449" i="1"/>
  <c r="AH450" i="1"/>
  <c r="AH451" i="1"/>
  <c r="AH452" i="1"/>
  <c r="AH453" i="1"/>
  <c r="AH454" i="1"/>
  <c r="AH455" i="1"/>
  <c r="AH456" i="1"/>
  <c r="AH457" i="1"/>
  <c r="AH458" i="1"/>
  <c r="AH459" i="1"/>
  <c r="AH460" i="1"/>
  <c r="AH461" i="1"/>
  <c r="AH462" i="1"/>
  <c r="AH463" i="1"/>
  <c r="AH464" i="1"/>
  <c r="AH465" i="1"/>
  <c r="AH466" i="1"/>
  <c r="AH467" i="1"/>
  <c r="AH468" i="1"/>
  <c r="AH469" i="1"/>
  <c r="AH470" i="1"/>
  <c r="AH471" i="1"/>
  <c r="AH472" i="1"/>
  <c r="AH473" i="1"/>
  <c r="AH474" i="1"/>
  <c r="AH475" i="1"/>
  <c r="AH476" i="1"/>
  <c r="AH477" i="1"/>
  <c r="AH478" i="1"/>
  <c r="AH479" i="1"/>
  <c r="AH480" i="1"/>
  <c r="AH481" i="1"/>
  <c r="AH482" i="1"/>
  <c r="AH483" i="1"/>
  <c r="AH484" i="1"/>
  <c r="AH485" i="1"/>
  <c r="AH486" i="1"/>
  <c r="AH487" i="1"/>
  <c r="AH488" i="1"/>
  <c r="AH489" i="1"/>
  <c r="AH490" i="1"/>
  <c r="AH491" i="1"/>
  <c r="AH492" i="1"/>
  <c r="AH493" i="1"/>
  <c r="AH494" i="1"/>
  <c r="AH495" i="1"/>
  <c r="AH496" i="1"/>
  <c r="AH497" i="1"/>
  <c r="AH498" i="1"/>
  <c r="AH499" i="1"/>
  <c r="AH500" i="1"/>
  <c r="AH501" i="1"/>
  <c r="AH502" i="1"/>
  <c r="AH503" i="1"/>
  <c r="AH504" i="1"/>
  <c r="AH505" i="1"/>
  <c r="AH506" i="1"/>
  <c r="AH507" i="1"/>
  <c r="AH508" i="1"/>
  <c r="AH509" i="1"/>
  <c r="AH510" i="1"/>
  <c r="AH511" i="1"/>
  <c r="AH512" i="1"/>
  <c r="AH513" i="1"/>
  <c r="AH514" i="1"/>
  <c r="AH515" i="1"/>
  <c r="AH516" i="1"/>
  <c r="AH517" i="1"/>
  <c r="AH518" i="1"/>
  <c r="AH519" i="1"/>
  <c r="AH520" i="1"/>
  <c r="AH521" i="1"/>
  <c r="AH522" i="1"/>
  <c r="AH523" i="1"/>
  <c r="AH524" i="1"/>
  <c r="AH525" i="1"/>
  <c r="AH526" i="1"/>
  <c r="AH527" i="1"/>
  <c r="AH528" i="1"/>
  <c r="AH529" i="1"/>
  <c r="AH530" i="1"/>
  <c r="AH531" i="1"/>
  <c r="AH532" i="1"/>
  <c r="AH533" i="1"/>
  <c r="AH534" i="1"/>
  <c r="AH535" i="1"/>
  <c r="AH536" i="1"/>
  <c r="AH537" i="1"/>
  <c r="AH538" i="1"/>
  <c r="AH539" i="1"/>
  <c r="AH540" i="1"/>
  <c r="AH541" i="1"/>
  <c r="AH542" i="1"/>
  <c r="AH543" i="1"/>
  <c r="AH544" i="1"/>
  <c r="AH545" i="1"/>
  <c r="AH546" i="1"/>
  <c r="AH547" i="1"/>
  <c r="AH548" i="1"/>
  <c r="AH549" i="1"/>
  <c r="AH550" i="1"/>
  <c r="AH551" i="1"/>
  <c r="AH552" i="1"/>
  <c r="AH553" i="1"/>
  <c r="AH554" i="1"/>
  <c r="AH555" i="1"/>
  <c r="AH556" i="1"/>
  <c r="AH557" i="1"/>
  <c r="AH558" i="1"/>
  <c r="AH559" i="1"/>
  <c r="AH560" i="1"/>
  <c r="AH561" i="1"/>
  <c r="AH562" i="1"/>
  <c r="AH563" i="1"/>
  <c r="AH564" i="1"/>
  <c r="AH565" i="1"/>
  <c r="AH566" i="1"/>
  <c r="AH567" i="1"/>
  <c r="AH568" i="1"/>
  <c r="AH569" i="1"/>
  <c r="AH570" i="1"/>
  <c r="AH571" i="1"/>
  <c r="AH572" i="1"/>
  <c r="AH573" i="1"/>
  <c r="AH574" i="1"/>
  <c r="AH575" i="1"/>
  <c r="AH576" i="1"/>
  <c r="AH577" i="1"/>
  <c r="AH578" i="1"/>
  <c r="AH579" i="1"/>
  <c r="AH580" i="1"/>
  <c r="AH581" i="1"/>
  <c r="AH582" i="1"/>
  <c r="AH583" i="1"/>
  <c r="AH584" i="1"/>
  <c r="AH585" i="1"/>
  <c r="AH586" i="1"/>
  <c r="AH587" i="1"/>
  <c r="AH588" i="1"/>
  <c r="AH589" i="1"/>
  <c r="AH590" i="1"/>
  <c r="AH591" i="1"/>
  <c r="AH592" i="1"/>
  <c r="AH593" i="1"/>
  <c r="AH594" i="1"/>
  <c r="AH595" i="1"/>
  <c r="AH596" i="1"/>
  <c r="AH597" i="1"/>
  <c r="AH598" i="1"/>
  <c r="AH599" i="1"/>
  <c r="AH600" i="1"/>
  <c r="AH601" i="1"/>
  <c r="AH602" i="1"/>
  <c r="AH603" i="1"/>
  <c r="AH604" i="1"/>
  <c r="AH605" i="1"/>
  <c r="AH606" i="1"/>
  <c r="AH607" i="1"/>
  <c r="AH608" i="1"/>
  <c r="AH609" i="1"/>
  <c r="AH610" i="1"/>
  <c r="AH611" i="1"/>
  <c r="AH612" i="1"/>
  <c r="AH613" i="1"/>
  <c r="AH614" i="1"/>
  <c r="AH615" i="1"/>
  <c r="AH616" i="1"/>
  <c r="AH617" i="1"/>
  <c r="AH618" i="1"/>
  <c r="AH619" i="1"/>
  <c r="AH620" i="1"/>
  <c r="AH621" i="1"/>
  <c r="AH622" i="1"/>
  <c r="AH623" i="1"/>
  <c r="AH624" i="1"/>
  <c r="AH625" i="1"/>
  <c r="AH626" i="1"/>
  <c r="AH627" i="1"/>
  <c r="AH628" i="1"/>
  <c r="AH629" i="1"/>
  <c r="AH630" i="1"/>
  <c r="AH631" i="1"/>
  <c r="AH632" i="1"/>
  <c r="AH633" i="1"/>
  <c r="AH634" i="1"/>
  <c r="AH635" i="1"/>
  <c r="AH636" i="1"/>
  <c r="AH637" i="1"/>
  <c r="AH638" i="1"/>
  <c r="AH639" i="1"/>
  <c r="AH640" i="1"/>
  <c r="AH641" i="1"/>
  <c r="AH642" i="1"/>
  <c r="AH643" i="1"/>
  <c r="AH644" i="1"/>
  <c r="AH645" i="1"/>
  <c r="AH646" i="1"/>
  <c r="AH647" i="1"/>
  <c r="AH648" i="1"/>
  <c r="AH649" i="1"/>
  <c r="AH650" i="1"/>
  <c r="AH651" i="1"/>
  <c r="AH652" i="1"/>
  <c r="AH653" i="1"/>
  <c r="AH654" i="1"/>
  <c r="AH655" i="1"/>
  <c r="AH656" i="1"/>
  <c r="AH657" i="1"/>
  <c r="AH658" i="1"/>
  <c r="AH659" i="1"/>
  <c r="AH660" i="1"/>
  <c r="AH661" i="1"/>
  <c r="AH662" i="1"/>
  <c r="AH663" i="1"/>
  <c r="AH664" i="1"/>
  <c r="AH665" i="1"/>
  <c r="AH666" i="1"/>
  <c r="AH667" i="1"/>
  <c r="AH668" i="1"/>
  <c r="AH669" i="1"/>
  <c r="AH670" i="1"/>
  <c r="AH671" i="1"/>
  <c r="AH672" i="1"/>
  <c r="AH673" i="1"/>
  <c r="AH674" i="1"/>
  <c r="AH675" i="1"/>
  <c r="AH676" i="1"/>
  <c r="AH677" i="1"/>
  <c r="AH678" i="1"/>
  <c r="AH679" i="1"/>
  <c r="AH680" i="1"/>
  <c r="AH681" i="1"/>
  <c r="AH682" i="1"/>
  <c r="AH683" i="1"/>
  <c r="AH684" i="1"/>
  <c r="AH685" i="1"/>
  <c r="AH686" i="1"/>
  <c r="AH687" i="1"/>
  <c r="AH688" i="1"/>
  <c r="AH689" i="1"/>
  <c r="AH690" i="1"/>
  <c r="AH691" i="1"/>
  <c r="AH692" i="1"/>
  <c r="AH693" i="1"/>
  <c r="AH694" i="1"/>
  <c r="AH695" i="1"/>
  <c r="AH696" i="1"/>
  <c r="AH697" i="1"/>
  <c r="AH698" i="1"/>
  <c r="AH699" i="1"/>
  <c r="AH700" i="1"/>
  <c r="AH701" i="1"/>
  <c r="AH702" i="1"/>
  <c r="AH703" i="1"/>
  <c r="AH704" i="1"/>
  <c r="AH705" i="1"/>
  <c r="AH706" i="1"/>
  <c r="AH707" i="1"/>
  <c r="AH708" i="1"/>
  <c r="AH709" i="1"/>
  <c r="AH710" i="1"/>
  <c r="AH711" i="1"/>
  <c r="AH712" i="1"/>
  <c r="AH713" i="1"/>
  <c r="AH714" i="1"/>
  <c r="AH715" i="1"/>
  <c r="AH716" i="1"/>
  <c r="AH717" i="1"/>
  <c r="AH718" i="1"/>
  <c r="AH719" i="1"/>
  <c r="AH720" i="1"/>
  <c r="AH721" i="1"/>
  <c r="AH722" i="1"/>
  <c r="AH723" i="1"/>
  <c r="AH724" i="1"/>
  <c r="AH725" i="1"/>
  <c r="AH726" i="1"/>
  <c r="AH727" i="1"/>
  <c r="AH728" i="1"/>
  <c r="AH729" i="1"/>
  <c r="AH730" i="1"/>
  <c r="AH731" i="1"/>
  <c r="AH732" i="1"/>
  <c r="AH733" i="1"/>
  <c r="AH734" i="1"/>
  <c r="AH735" i="1"/>
  <c r="AH736" i="1"/>
  <c r="AH737" i="1"/>
  <c r="AH738" i="1"/>
  <c r="AH739" i="1"/>
  <c r="AH740" i="1"/>
  <c r="AH741" i="1"/>
  <c r="AH742" i="1"/>
  <c r="AH743" i="1"/>
  <c r="AH744" i="1"/>
  <c r="AH745" i="1"/>
  <c r="AH746" i="1"/>
  <c r="AH747" i="1"/>
  <c r="AH748" i="1"/>
  <c r="AH749" i="1"/>
  <c r="AH750" i="1"/>
  <c r="AH751" i="1"/>
  <c r="AH752" i="1"/>
  <c r="AH753" i="1"/>
  <c r="AH754" i="1"/>
  <c r="AH755" i="1"/>
  <c r="AH756" i="1"/>
  <c r="AH757" i="1"/>
  <c r="AH758" i="1"/>
  <c r="AH759" i="1"/>
  <c r="AH760" i="1"/>
  <c r="AH761" i="1"/>
  <c r="AH762" i="1"/>
  <c r="AH763" i="1"/>
  <c r="AH764" i="1"/>
  <c r="AH765" i="1"/>
  <c r="AH766" i="1"/>
  <c r="AH767" i="1"/>
  <c r="AH768" i="1"/>
  <c r="AH769" i="1"/>
  <c r="AH770" i="1"/>
  <c r="AH771" i="1"/>
  <c r="AH772" i="1"/>
  <c r="AH773" i="1"/>
  <c r="AH774" i="1"/>
  <c r="AH775" i="1"/>
  <c r="AH776" i="1"/>
  <c r="AH777" i="1"/>
  <c r="AH778" i="1"/>
  <c r="AH779" i="1"/>
  <c r="AH780" i="1"/>
  <c r="AH781" i="1"/>
  <c r="AH782" i="1"/>
  <c r="AH783" i="1"/>
  <c r="AH784" i="1"/>
  <c r="AH785" i="1"/>
  <c r="AH786" i="1"/>
  <c r="AH787" i="1"/>
  <c r="AH788" i="1"/>
  <c r="AH789" i="1"/>
  <c r="AH790" i="1"/>
  <c r="AH791" i="1"/>
  <c r="AH792" i="1"/>
  <c r="AH793" i="1"/>
  <c r="AH794" i="1"/>
  <c r="AH795" i="1"/>
  <c r="AH796" i="1"/>
  <c r="AH797" i="1"/>
  <c r="AH798" i="1"/>
  <c r="AH799" i="1"/>
  <c r="AH800" i="1"/>
  <c r="AH801" i="1"/>
  <c r="AH802" i="1"/>
  <c r="AH803" i="1"/>
  <c r="AH804" i="1"/>
  <c r="AH805" i="1"/>
  <c r="AH806" i="1"/>
  <c r="AH807" i="1"/>
  <c r="AH808" i="1"/>
  <c r="AH809" i="1"/>
  <c r="AH810" i="1"/>
  <c r="AH811" i="1"/>
  <c r="AH812" i="1"/>
  <c r="AH813" i="1"/>
  <c r="AH814" i="1"/>
  <c r="AH815" i="1"/>
  <c r="AH816" i="1"/>
  <c r="AH817" i="1"/>
  <c r="AH818" i="1"/>
  <c r="AH819" i="1"/>
  <c r="AH820" i="1"/>
  <c r="AH821" i="1"/>
  <c r="AH822" i="1"/>
  <c r="AH823" i="1"/>
  <c r="AH824" i="1"/>
  <c r="AH825" i="1"/>
  <c r="AH826" i="1"/>
  <c r="AH827" i="1"/>
  <c r="AH828" i="1"/>
  <c r="AH829" i="1"/>
  <c r="AH830" i="1"/>
  <c r="AH831" i="1"/>
  <c r="AH832" i="1"/>
  <c r="AH833" i="1"/>
  <c r="AH834" i="1"/>
  <c r="AH835" i="1"/>
  <c r="AH836" i="1"/>
  <c r="AH837" i="1"/>
  <c r="AH838" i="1"/>
  <c r="AH839" i="1"/>
  <c r="AH840" i="1"/>
  <c r="AH841" i="1"/>
  <c r="AH842" i="1"/>
  <c r="AH843" i="1"/>
  <c r="AH844" i="1"/>
  <c r="AH845" i="1"/>
  <c r="AH846" i="1"/>
  <c r="AH847" i="1"/>
  <c r="AH848" i="1"/>
  <c r="AH849" i="1"/>
  <c r="AH850" i="1"/>
  <c r="AH851" i="1"/>
  <c r="AH852" i="1"/>
  <c r="AH853" i="1"/>
  <c r="AH854" i="1"/>
  <c r="AH855" i="1"/>
  <c r="AH856" i="1"/>
  <c r="AH857" i="1"/>
  <c r="AH858" i="1"/>
  <c r="AH859" i="1"/>
  <c r="AH860" i="1"/>
  <c r="AH861" i="1"/>
  <c r="AH862" i="1"/>
  <c r="AH863" i="1"/>
  <c r="AH864" i="1"/>
  <c r="AH865" i="1"/>
  <c r="AH866" i="1"/>
  <c r="AH867" i="1"/>
  <c r="AH868" i="1"/>
  <c r="AH869" i="1"/>
  <c r="AH870" i="1"/>
  <c r="AH871" i="1"/>
  <c r="AH872" i="1"/>
  <c r="AH873" i="1"/>
  <c r="AH874" i="1"/>
  <c r="AH875" i="1"/>
  <c r="AH876" i="1"/>
  <c r="AH877" i="1"/>
  <c r="AH878" i="1"/>
  <c r="AH879" i="1"/>
  <c r="AH880" i="1"/>
  <c r="AH881" i="1"/>
  <c r="AH882" i="1"/>
  <c r="AH883" i="1"/>
  <c r="AH884" i="1"/>
  <c r="AH885" i="1"/>
  <c r="AH886" i="1"/>
  <c r="AH887" i="1"/>
  <c r="AH888" i="1"/>
  <c r="AH889" i="1"/>
  <c r="AH890" i="1"/>
  <c r="AH891" i="1"/>
  <c r="AH892" i="1"/>
  <c r="AH893" i="1"/>
  <c r="AH894" i="1"/>
  <c r="AH895" i="1"/>
  <c r="AH896" i="1"/>
  <c r="AH897" i="1"/>
  <c r="AH898" i="1"/>
  <c r="AH899" i="1"/>
  <c r="AH900" i="1"/>
  <c r="AH901" i="1"/>
  <c r="AH902" i="1"/>
  <c r="AH903" i="1"/>
  <c r="AH904" i="1"/>
  <c r="AH905" i="1"/>
  <c r="AH906" i="1"/>
  <c r="AH907" i="1"/>
  <c r="AH908" i="1"/>
  <c r="AH909" i="1"/>
  <c r="AH910" i="1"/>
  <c r="AH911" i="1"/>
  <c r="AH912" i="1"/>
  <c r="AH913" i="1"/>
  <c r="AH914" i="1"/>
  <c r="AH915" i="1"/>
  <c r="AH916" i="1"/>
  <c r="AH917" i="1"/>
  <c r="AH918" i="1"/>
  <c r="AH919" i="1"/>
  <c r="AH920" i="1"/>
  <c r="AH921" i="1"/>
  <c r="AH922" i="1"/>
  <c r="AH923" i="1"/>
  <c r="AH924" i="1"/>
  <c r="AH925" i="1"/>
  <c r="AH926" i="1"/>
  <c r="AH927" i="1"/>
  <c r="AH928" i="1"/>
  <c r="AH929" i="1"/>
  <c r="AH930" i="1"/>
  <c r="AH931" i="1"/>
  <c r="AH932" i="1"/>
  <c r="AH933" i="1"/>
  <c r="AH934" i="1"/>
  <c r="AH935" i="1"/>
  <c r="AH936" i="1"/>
  <c r="AH937" i="1"/>
  <c r="AH938" i="1"/>
  <c r="AH939" i="1"/>
  <c r="AH940" i="1"/>
  <c r="AH941" i="1"/>
  <c r="AH942" i="1"/>
  <c r="AH943" i="1"/>
  <c r="AH944" i="1"/>
  <c r="AH945" i="1"/>
  <c r="AH946" i="1"/>
  <c r="AH947" i="1"/>
  <c r="AH948" i="1"/>
  <c r="AH949" i="1"/>
  <c r="AH950" i="1"/>
  <c r="AH951" i="1"/>
  <c r="AH952" i="1"/>
  <c r="AH953" i="1"/>
  <c r="AH954" i="1"/>
  <c r="AH955" i="1"/>
  <c r="AH956" i="1"/>
  <c r="AH957" i="1"/>
  <c r="AH958" i="1"/>
  <c r="AH959" i="1"/>
  <c r="AH960" i="1"/>
  <c r="AH961" i="1"/>
  <c r="AH962" i="1"/>
  <c r="AH963" i="1"/>
  <c r="AH964" i="1"/>
  <c r="AH965" i="1"/>
  <c r="AH966" i="1"/>
  <c r="AH967" i="1"/>
  <c r="AH968" i="1"/>
  <c r="AH969" i="1"/>
  <c r="AH970" i="1"/>
  <c r="AH971" i="1"/>
  <c r="AH972" i="1"/>
  <c r="AH973" i="1"/>
  <c r="AH974" i="1"/>
  <c r="AH975" i="1"/>
  <c r="AH976" i="1"/>
  <c r="AH977" i="1"/>
  <c r="AH978" i="1"/>
  <c r="AH979" i="1"/>
  <c r="AH980" i="1"/>
  <c r="AH981" i="1"/>
  <c r="AH982" i="1"/>
  <c r="AH983" i="1"/>
  <c r="AH984" i="1"/>
  <c r="AH985" i="1"/>
  <c r="AH986" i="1"/>
  <c r="AH987" i="1"/>
  <c r="AH988" i="1"/>
  <c r="AH989" i="1"/>
  <c r="AH990" i="1"/>
  <c r="AH991" i="1"/>
  <c r="AH992" i="1"/>
  <c r="AH993" i="1"/>
  <c r="AH994" i="1"/>
  <c r="AH995" i="1"/>
  <c r="AH996" i="1"/>
  <c r="AH997" i="1"/>
  <c r="AH998" i="1"/>
  <c r="AH999" i="1"/>
  <c r="AH1000" i="1"/>
  <c r="AH1001" i="1"/>
  <c r="AH1002" i="1"/>
  <c r="AH1003" i="1"/>
  <c r="AH1004" i="1"/>
  <c r="AH1005" i="1"/>
  <c r="AH1006" i="1"/>
  <c r="AH1007" i="1"/>
  <c r="AH1008" i="1"/>
  <c r="AH1009" i="1"/>
  <c r="AH1010" i="1"/>
  <c r="AH1011" i="1"/>
  <c r="AH1012" i="1"/>
  <c r="AH1013" i="1"/>
  <c r="AH1014" i="1"/>
  <c r="AH1015" i="1"/>
  <c r="AH1016" i="1"/>
  <c r="AH1017" i="1"/>
  <c r="AH1018" i="1"/>
  <c r="AH1019" i="1"/>
  <c r="AH1020" i="1"/>
  <c r="AH1021" i="1"/>
  <c r="AH1022" i="1"/>
  <c r="AH1023" i="1"/>
  <c r="AH1024" i="1"/>
  <c r="AH1025" i="1"/>
  <c r="AH1026" i="1"/>
  <c r="AH1027" i="1"/>
  <c r="AH1028" i="1"/>
  <c r="AH1029" i="1"/>
  <c r="AH1030" i="1"/>
  <c r="AH1031" i="1"/>
  <c r="AH1032" i="1"/>
  <c r="AH1033" i="1"/>
  <c r="AH1034" i="1"/>
  <c r="AH1035" i="1"/>
  <c r="AH1036" i="1"/>
  <c r="AH1037" i="1"/>
  <c r="AH1038" i="1"/>
  <c r="AH1039" i="1"/>
  <c r="AH1040" i="1"/>
  <c r="AH1041" i="1"/>
  <c r="AH1042" i="1"/>
  <c r="AH1043" i="1"/>
  <c r="AH1044" i="1"/>
  <c r="AH1045" i="1"/>
  <c r="AH1046" i="1"/>
  <c r="AH1047" i="1"/>
  <c r="AH1048" i="1"/>
  <c r="AH1049" i="1"/>
  <c r="AH1050" i="1"/>
  <c r="AH1051" i="1"/>
  <c r="AH1052" i="1"/>
  <c r="AH1053" i="1"/>
  <c r="AH1054" i="1"/>
  <c r="AH1055" i="1"/>
  <c r="AH1056" i="1"/>
  <c r="AH1057" i="1"/>
  <c r="AH1058" i="1"/>
  <c r="AH1059" i="1"/>
  <c r="AH1060" i="1"/>
  <c r="AH1061" i="1"/>
  <c r="AH1062" i="1"/>
  <c r="AH1063" i="1"/>
  <c r="AH1064" i="1"/>
  <c r="AH1065" i="1"/>
  <c r="AH1066" i="1"/>
  <c r="AH1067" i="1"/>
  <c r="AH1068" i="1"/>
  <c r="AH1069" i="1"/>
  <c r="AH1070" i="1"/>
  <c r="AH1071" i="1"/>
  <c r="AH1072" i="1"/>
  <c r="AH1073" i="1"/>
  <c r="AH1074" i="1"/>
  <c r="AH1075" i="1"/>
  <c r="AH1076" i="1"/>
  <c r="AH1077" i="1"/>
  <c r="AH1078" i="1"/>
  <c r="AH1079" i="1"/>
  <c r="AH1080" i="1"/>
  <c r="AH1081" i="1"/>
  <c r="AH1082" i="1"/>
  <c r="AH1083" i="1"/>
  <c r="AH1084" i="1"/>
  <c r="AH1085" i="1"/>
  <c r="AH1086" i="1"/>
  <c r="AH1087" i="1"/>
  <c r="AH1088" i="1"/>
  <c r="AH1089" i="1"/>
  <c r="AH1090" i="1"/>
  <c r="AH1091" i="1"/>
  <c r="AH1092" i="1"/>
  <c r="AH1093" i="1"/>
  <c r="AH1094" i="1"/>
  <c r="AH1095" i="1"/>
  <c r="AH1096" i="1"/>
  <c r="AH1097" i="1"/>
  <c r="AH1098" i="1"/>
  <c r="AH1099" i="1"/>
  <c r="AH1100" i="1"/>
  <c r="AH1101" i="1"/>
  <c r="AH1102" i="1"/>
  <c r="AH1103" i="1"/>
  <c r="AH1104" i="1"/>
  <c r="AH1105" i="1"/>
  <c r="AH1106" i="1"/>
  <c r="AH1107" i="1"/>
  <c r="AH1108" i="1"/>
  <c r="AH1109" i="1"/>
  <c r="AH1110" i="1"/>
  <c r="AH1111" i="1"/>
  <c r="AH1112" i="1"/>
  <c r="AH1113" i="1"/>
  <c r="AH1114" i="1"/>
  <c r="AH1115" i="1"/>
  <c r="AH1116" i="1"/>
  <c r="AH1117" i="1"/>
  <c r="AH1118" i="1"/>
  <c r="AH1119" i="1"/>
  <c r="AH1120" i="1"/>
  <c r="AH1121" i="1"/>
  <c r="AH1122" i="1"/>
  <c r="AH1123" i="1"/>
  <c r="AH1124" i="1"/>
  <c r="AH1125" i="1"/>
  <c r="AH1126" i="1"/>
  <c r="AH1127" i="1"/>
  <c r="AH1128" i="1"/>
  <c r="AH1129" i="1"/>
  <c r="AH1130" i="1"/>
  <c r="AH1131" i="1"/>
  <c r="AH1132" i="1"/>
  <c r="AH1133" i="1"/>
  <c r="AH1134" i="1"/>
  <c r="AH1135" i="1"/>
  <c r="AH1136" i="1"/>
  <c r="AH1137" i="1"/>
  <c r="AH1138" i="1"/>
  <c r="AH1139" i="1"/>
  <c r="AH1140" i="1"/>
  <c r="AH1141" i="1"/>
  <c r="AH1142" i="1"/>
  <c r="AH1143" i="1"/>
  <c r="AH1144" i="1"/>
  <c r="AH1145" i="1"/>
  <c r="AH1146" i="1"/>
  <c r="AH1147" i="1"/>
  <c r="AH1148" i="1"/>
  <c r="AH1149" i="1"/>
  <c r="AH1150" i="1"/>
  <c r="AH1151" i="1"/>
  <c r="AH1152" i="1"/>
  <c r="AH1153" i="1"/>
  <c r="AH1154" i="1"/>
  <c r="AH1155" i="1"/>
  <c r="AH1156" i="1"/>
  <c r="AH1157" i="1"/>
  <c r="AH1158" i="1"/>
  <c r="AH1159" i="1"/>
  <c r="AH1160" i="1"/>
  <c r="AH1161" i="1"/>
  <c r="AH1162" i="1"/>
  <c r="AH1163" i="1"/>
  <c r="AH1164" i="1"/>
  <c r="AH1165" i="1"/>
  <c r="AH1166" i="1"/>
  <c r="AH1167" i="1"/>
  <c r="AH1168" i="1"/>
  <c r="AH1169" i="1"/>
  <c r="AH1170" i="1"/>
  <c r="AH1171" i="1"/>
  <c r="AH1172" i="1"/>
  <c r="AH1173" i="1"/>
  <c r="AH1174" i="1"/>
  <c r="AH1175" i="1"/>
  <c r="AH1176" i="1"/>
  <c r="AH1177" i="1"/>
  <c r="AH1178" i="1"/>
  <c r="AH1179" i="1"/>
  <c r="AH1180" i="1"/>
  <c r="AH1181" i="1"/>
  <c r="AH1182" i="1"/>
  <c r="AH1183" i="1"/>
  <c r="AH1184" i="1"/>
  <c r="AH1185" i="1"/>
  <c r="AH1186" i="1"/>
  <c r="AH1187" i="1"/>
  <c r="AH1188" i="1"/>
  <c r="AH1189" i="1"/>
  <c r="AH1190" i="1"/>
  <c r="AH1191" i="1"/>
  <c r="AH1192" i="1"/>
  <c r="AH1193" i="1"/>
  <c r="AH1194" i="1"/>
  <c r="AH1195" i="1"/>
  <c r="AH1196" i="1"/>
  <c r="AH1197" i="1"/>
  <c r="AH1198" i="1"/>
  <c r="AH1199" i="1"/>
  <c r="AH1200" i="1"/>
  <c r="AH1201" i="1"/>
  <c r="AH1202" i="1"/>
  <c r="AH1203" i="1"/>
  <c r="AH1204" i="1"/>
  <c r="AH1205" i="1"/>
  <c r="AH1206" i="1"/>
  <c r="AH1207" i="1"/>
  <c r="AH1208" i="1"/>
  <c r="AH1209" i="1"/>
  <c r="AH1210" i="1"/>
  <c r="AH1211" i="1"/>
  <c r="AH1212" i="1"/>
  <c r="AH1213" i="1"/>
  <c r="AH1214" i="1"/>
  <c r="AH1215" i="1"/>
  <c r="AH1216" i="1"/>
  <c r="AH1217" i="1"/>
  <c r="AH1218" i="1"/>
  <c r="AH1219" i="1"/>
  <c r="AH1220" i="1"/>
  <c r="AH1221" i="1"/>
  <c r="AH1222" i="1"/>
  <c r="AH1223" i="1"/>
  <c r="AH1224" i="1"/>
  <c r="AH1225" i="1"/>
  <c r="AH1226" i="1"/>
  <c r="AH1227" i="1"/>
  <c r="AH1228" i="1"/>
  <c r="AH1229" i="1"/>
  <c r="AH1230" i="1"/>
  <c r="AH1231" i="1"/>
  <c r="AH1232" i="1"/>
  <c r="AH1233" i="1"/>
  <c r="AH1234" i="1"/>
  <c r="AH1235" i="1"/>
  <c r="AH1236" i="1"/>
  <c r="AH1237" i="1"/>
  <c r="AH1238" i="1"/>
  <c r="AH1239" i="1"/>
  <c r="AH1240" i="1"/>
  <c r="AH1241" i="1"/>
  <c r="AH1242" i="1"/>
  <c r="AH1243" i="1"/>
  <c r="AH1244" i="1"/>
  <c r="AH1245" i="1"/>
  <c r="AH1246" i="1"/>
  <c r="AH1247" i="1"/>
  <c r="AH1248" i="1"/>
  <c r="AH1249" i="1"/>
  <c r="AH1250" i="1"/>
  <c r="AH1251" i="1"/>
  <c r="AH1252" i="1"/>
  <c r="AH1253" i="1"/>
  <c r="AH1254" i="1"/>
  <c r="AH1255" i="1"/>
  <c r="AH1256" i="1"/>
  <c r="AH1257" i="1"/>
  <c r="AH1258" i="1"/>
  <c r="AH1259" i="1"/>
  <c r="AH1260" i="1"/>
  <c r="AH1261" i="1"/>
  <c r="AH1262" i="1"/>
  <c r="AH1263" i="1"/>
  <c r="AH1264" i="1"/>
  <c r="AH1265" i="1"/>
  <c r="AH1266" i="1"/>
  <c r="AH1267" i="1"/>
  <c r="AH1268" i="1"/>
  <c r="AH1269" i="1"/>
  <c r="AH1270" i="1"/>
  <c r="AH1271" i="1"/>
  <c r="AH1272" i="1"/>
  <c r="AH1273" i="1"/>
  <c r="AH1274" i="1"/>
  <c r="AH1275" i="1"/>
  <c r="AH1276" i="1"/>
  <c r="AH1277" i="1"/>
  <c r="AH1278" i="1"/>
  <c r="AH1279" i="1"/>
  <c r="AH1280" i="1"/>
  <c r="AH1281" i="1"/>
  <c r="AH1282" i="1"/>
  <c r="AH1283" i="1"/>
  <c r="AH1284" i="1"/>
  <c r="AH1285" i="1"/>
  <c r="AH1286" i="1"/>
  <c r="AH1287" i="1"/>
  <c r="AH1288" i="1"/>
  <c r="AH1289" i="1"/>
  <c r="AH1290" i="1"/>
  <c r="AH1291" i="1"/>
  <c r="AH1292" i="1"/>
  <c r="AH1293" i="1"/>
  <c r="AH1294" i="1"/>
  <c r="AH1295" i="1"/>
  <c r="AH1296" i="1"/>
  <c r="AH1297" i="1"/>
  <c r="AH1298" i="1"/>
  <c r="AH1299" i="1"/>
  <c r="AH1300" i="1"/>
  <c r="AH1301" i="1"/>
  <c r="AH1302" i="1"/>
  <c r="AH1303" i="1"/>
  <c r="AH1304" i="1"/>
  <c r="AH1305" i="1"/>
  <c r="AH1306" i="1"/>
  <c r="AH1307" i="1"/>
  <c r="AH1308" i="1"/>
  <c r="AH1309" i="1"/>
  <c r="AH1310" i="1"/>
  <c r="AH1311" i="1"/>
  <c r="AH1312" i="1"/>
  <c r="AH1313" i="1"/>
  <c r="AH1314" i="1"/>
  <c r="AH1315" i="1"/>
  <c r="AH1316" i="1"/>
  <c r="AH1317" i="1"/>
  <c r="AH1318" i="1"/>
  <c r="AH1319" i="1"/>
  <c r="AH1320" i="1"/>
  <c r="AH1321" i="1"/>
  <c r="AH1322" i="1"/>
  <c r="AH1323" i="1"/>
  <c r="AH1324" i="1"/>
  <c r="AH1325" i="1"/>
  <c r="AH1326" i="1"/>
  <c r="AH1327" i="1"/>
  <c r="AH1328" i="1"/>
  <c r="AH1329" i="1"/>
  <c r="AH1330" i="1"/>
  <c r="AH1331" i="1"/>
  <c r="AH1332" i="1"/>
  <c r="AH1333" i="1"/>
  <c r="AH1334" i="1"/>
  <c r="AH1335" i="1"/>
  <c r="AH1336" i="1"/>
  <c r="AH1337" i="1"/>
  <c r="AH1338" i="1"/>
  <c r="AH1339" i="1"/>
  <c r="AH1340" i="1"/>
  <c r="AH1341" i="1"/>
  <c r="AH1342" i="1"/>
  <c r="AH1343" i="1"/>
  <c r="AH1344" i="1"/>
  <c r="AH1345" i="1"/>
  <c r="AH1346" i="1"/>
  <c r="AH1347" i="1"/>
  <c r="AH1348" i="1"/>
  <c r="AH1349" i="1"/>
  <c r="AH1350" i="1"/>
  <c r="AH1351" i="1"/>
  <c r="AH1352" i="1"/>
  <c r="AH1353" i="1"/>
  <c r="AH1354" i="1"/>
  <c r="AH1355" i="1"/>
  <c r="AH1356" i="1"/>
  <c r="AH1357" i="1"/>
  <c r="AH1358" i="1"/>
  <c r="AH1359" i="1"/>
  <c r="AH1360" i="1"/>
  <c r="AH1361" i="1"/>
  <c r="AH1362" i="1"/>
  <c r="AH1363" i="1"/>
  <c r="AH1364" i="1"/>
  <c r="AH1365" i="1"/>
  <c r="AH1366" i="1"/>
  <c r="AH1367" i="1"/>
  <c r="AH1368" i="1"/>
  <c r="AH1369" i="1"/>
  <c r="AH1370" i="1"/>
  <c r="AH1371" i="1"/>
  <c r="AH1372" i="1"/>
  <c r="AH1373" i="1"/>
  <c r="AH1374" i="1"/>
  <c r="AH1375" i="1"/>
  <c r="AH1376" i="1"/>
  <c r="AH1377" i="1"/>
  <c r="AH1378" i="1"/>
  <c r="AH1379" i="1"/>
  <c r="AH1380" i="1"/>
  <c r="AH1381" i="1"/>
  <c r="AH1382" i="1"/>
  <c r="AH1383" i="1"/>
  <c r="AH1384" i="1"/>
  <c r="AH1385" i="1"/>
  <c r="AH1386" i="1"/>
  <c r="AH1387" i="1"/>
  <c r="AH1388" i="1"/>
  <c r="AH1389" i="1"/>
  <c r="AH1390" i="1"/>
  <c r="AH1391" i="1"/>
  <c r="AH1392" i="1"/>
  <c r="AH1393" i="1"/>
  <c r="AH1394" i="1"/>
  <c r="AH1395" i="1"/>
  <c r="AH1396" i="1"/>
  <c r="AH1397" i="1"/>
  <c r="AH1398" i="1"/>
  <c r="AH1399" i="1"/>
  <c r="AH1400" i="1"/>
  <c r="AH1401" i="1"/>
  <c r="AH1402" i="1"/>
  <c r="AH1403" i="1"/>
  <c r="AH1404" i="1"/>
  <c r="AH1405" i="1"/>
  <c r="AH1406" i="1"/>
  <c r="AH1407" i="1"/>
  <c r="AH1408" i="1"/>
  <c r="AH1409" i="1"/>
  <c r="AH1410" i="1"/>
  <c r="AH1411" i="1"/>
  <c r="AH1412" i="1"/>
  <c r="AH1413" i="1"/>
  <c r="AH1414" i="1"/>
  <c r="AH1415" i="1"/>
  <c r="AH1416" i="1"/>
  <c r="AH1417" i="1"/>
  <c r="AH1418" i="1"/>
  <c r="AH1419" i="1"/>
  <c r="AH1420" i="1"/>
  <c r="AH1421" i="1"/>
  <c r="AH1422" i="1"/>
  <c r="AH1423" i="1"/>
  <c r="AH1424" i="1"/>
  <c r="AH1425" i="1"/>
  <c r="AH1426" i="1"/>
  <c r="AH1427" i="1"/>
  <c r="AH1428" i="1"/>
  <c r="AH1429" i="1"/>
  <c r="AH1430" i="1"/>
  <c r="AH1431" i="1"/>
  <c r="AH1432" i="1"/>
  <c r="AH1433" i="1"/>
  <c r="AH1434" i="1"/>
  <c r="AH1435" i="1"/>
  <c r="AH1436" i="1"/>
  <c r="AH1437" i="1"/>
  <c r="AH1438" i="1"/>
  <c r="AH1439" i="1"/>
  <c r="AH1440" i="1"/>
  <c r="AH1441" i="1"/>
  <c r="AH1442" i="1"/>
  <c r="AH1443" i="1"/>
  <c r="AH1444" i="1"/>
  <c r="AH1445" i="1"/>
  <c r="AH1446" i="1"/>
  <c r="AH1447" i="1"/>
  <c r="AH1448" i="1"/>
  <c r="AH1449" i="1"/>
  <c r="AH1450" i="1"/>
  <c r="AH1451" i="1"/>
  <c r="AH1452" i="1"/>
  <c r="AH1453" i="1"/>
  <c r="AH1454" i="1"/>
  <c r="AH1455" i="1"/>
  <c r="AH1456" i="1"/>
  <c r="AH1457" i="1"/>
  <c r="AH1458" i="1"/>
  <c r="AH1459" i="1"/>
  <c r="AH1460" i="1"/>
  <c r="AH1461" i="1"/>
  <c r="AH1462" i="1"/>
  <c r="AH1463" i="1"/>
  <c r="AH1464" i="1"/>
  <c r="AH1465" i="1"/>
  <c r="AH1466" i="1"/>
  <c r="AH1467" i="1"/>
  <c r="AH1468" i="1"/>
  <c r="AH1469" i="1"/>
  <c r="AH1470" i="1"/>
  <c r="AH1471" i="1"/>
  <c r="AH1472" i="1"/>
  <c r="AH1473" i="1"/>
  <c r="AH1474" i="1"/>
  <c r="AH1475" i="1"/>
  <c r="AH1476" i="1"/>
  <c r="AH1477" i="1"/>
  <c r="AH1478" i="1"/>
  <c r="AH1479" i="1"/>
  <c r="AH1480" i="1"/>
  <c r="AH1481" i="1"/>
  <c r="AH1482" i="1"/>
  <c r="AH1483" i="1"/>
  <c r="AH1484" i="1"/>
  <c r="AH1485" i="1"/>
  <c r="AH1486" i="1"/>
  <c r="AH1487" i="1"/>
  <c r="AH1488" i="1"/>
  <c r="AH1489" i="1"/>
  <c r="AH1490" i="1"/>
  <c r="AH1491" i="1"/>
  <c r="AH1492" i="1"/>
  <c r="AH1493" i="1"/>
  <c r="AH1494" i="1"/>
  <c r="AH1495" i="1"/>
  <c r="AH1496" i="1"/>
  <c r="AH1497" i="1"/>
  <c r="AH1498" i="1"/>
  <c r="AH1499" i="1"/>
  <c r="AH1500" i="1"/>
  <c r="AH1501" i="1"/>
  <c r="AH1502" i="1"/>
  <c r="AH1503" i="1"/>
  <c r="AH1504" i="1"/>
  <c r="AH1505" i="1"/>
  <c r="AH1506" i="1"/>
  <c r="AH1507" i="1"/>
  <c r="AH1508" i="1"/>
  <c r="AH1509" i="1"/>
  <c r="AH1510" i="1"/>
  <c r="AH1511" i="1"/>
  <c r="AH1512" i="1"/>
  <c r="AH1513" i="1"/>
  <c r="AH1514" i="1"/>
  <c r="AH1515" i="1"/>
  <c r="AH1516" i="1"/>
  <c r="AH1517" i="1"/>
  <c r="AH1518" i="1"/>
  <c r="AH1519" i="1"/>
  <c r="AH1520" i="1"/>
  <c r="AH1521" i="1"/>
  <c r="AH1522" i="1"/>
  <c r="AH1523" i="1"/>
  <c r="AH1524" i="1"/>
  <c r="AH1525" i="1"/>
  <c r="AH1526" i="1"/>
  <c r="AH1527" i="1"/>
  <c r="AH1528" i="1"/>
  <c r="AH1529" i="1"/>
  <c r="AH1530" i="1"/>
  <c r="AH1531" i="1"/>
  <c r="AH1532" i="1"/>
  <c r="AH1533" i="1"/>
  <c r="AH1534" i="1"/>
  <c r="AH1535" i="1"/>
  <c r="AH1536" i="1"/>
  <c r="AH1537" i="1"/>
  <c r="AH1538" i="1"/>
  <c r="AH1539" i="1"/>
  <c r="AH1540" i="1"/>
  <c r="AH1541" i="1"/>
  <c r="AH1542" i="1"/>
  <c r="AH1543" i="1"/>
  <c r="AH1544" i="1"/>
  <c r="AH1545" i="1"/>
  <c r="AH1546" i="1"/>
  <c r="AH1547" i="1"/>
  <c r="AH1548" i="1"/>
  <c r="AH1549" i="1"/>
  <c r="AH1550" i="1"/>
  <c r="AH1551" i="1"/>
  <c r="AH1552" i="1"/>
  <c r="AH1553" i="1"/>
  <c r="AH1554" i="1"/>
  <c r="AH1555" i="1"/>
  <c r="AH1556" i="1"/>
  <c r="AH1557" i="1"/>
  <c r="AH1558" i="1"/>
  <c r="AH1559" i="1"/>
  <c r="AH1560" i="1"/>
  <c r="AH1561" i="1"/>
  <c r="AH1562" i="1"/>
  <c r="AH1563" i="1"/>
  <c r="AH1564" i="1"/>
  <c r="AH1565" i="1"/>
  <c r="AH1566" i="1"/>
  <c r="AH1567" i="1"/>
  <c r="AH1568" i="1"/>
  <c r="AH1569" i="1"/>
  <c r="AH1570" i="1"/>
  <c r="AH1571" i="1"/>
  <c r="AH1572" i="1"/>
  <c r="AH1573" i="1"/>
  <c r="AH1574" i="1"/>
  <c r="AH1575" i="1"/>
  <c r="AH1576" i="1"/>
  <c r="AH1577" i="1"/>
  <c r="AH1578" i="1"/>
  <c r="AH1579" i="1"/>
  <c r="AH1580" i="1"/>
  <c r="AH1581" i="1"/>
  <c r="AH1582" i="1"/>
  <c r="AH1583" i="1"/>
  <c r="AH1584" i="1"/>
  <c r="AH1585" i="1"/>
  <c r="AH1586" i="1"/>
  <c r="AH1587" i="1"/>
  <c r="AH1588" i="1"/>
  <c r="AH1589" i="1"/>
  <c r="AH1590" i="1"/>
  <c r="AH1591" i="1"/>
  <c r="AH1592" i="1"/>
  <c r="AH1593" i="1"/>
  <c r="AH1594" i="1"/>
  <c r="AH1595" i="1"/>
  <c r="AH1596" i="1"/>
  <c r="AH1597" i="1"/>
  <c r="AH1598" i="1"/>
  <c r="AH1599" i="1"/>
  <c r="AH1600" i="1"/>
  <c r="AH1601" i="1"/>
  <c r="AH1602" i="1"/>
  <c r="AH1603" i="1"/>
  <c r="AH1604" i="1"/>
  <c r="AH1605" i="1"/>
  <c r="AH1606" i="1"/>
  <c r="AH1607" i="1"/>
  <c r="AH1608" i="1"/>
  <c r="AH1609" i="1"/>
  <c r="AH1610" i="1"/>
  <c r="AH1611" i="1"/>
  <c r="AH1612" i="1"/>
  <c r="AH1613" i="1"/>
  <c r="AH1614" i="1"/>
  <c r="AH1615" i="1"/>
  <c r="AH1616" i="1"/>
  <c r="AH1617" i="1"/>
  <c r="AH1618" i="1"/>
  <c r="AH1619" i="1"/>
  <c r="AH1620" i="1"/>
  <c r="AH1621" i="1"/>
  <c r="AH1622" i="1"/>
  <c r="AH1623" i="1"/>
  <c r="AH1624" i="1"/>
  <c r="AH1625" i="1"/>
  <c r="AH1626" i="1"/>
  <c r="AH1627" i="1"/>
  <c r="AH1628" i="1"/>
  <c r="AH1629" i="1"/>
  <c r="AH1630" i="1"/>
  <c r="AH1631" i="1"/>
  <c r="AH1632" i="1"/>
  <c r="AH1633" i="1"/>
  <c r="AH1634" i="1"/>
  <c r="AH1635" i="1"/>
  <c r="AH1636" i="1"/>
  <c r="AH1637" i="1"/>
  <c r="AH1638" i="1"/>
  <c r="AH1639" i="1"/>
  <c r="AH1640" i="1"/>
  <c r="AH1641" i="1"/>
  <c r="AH1642" i="1"/>
  <c r="AH1643" i="1"/>
  <c r="AH1644" i="1"/>
  <c r="AH1645" i="1"/>
  <c r="AH1646" i="1"/>
  <c r="AH1647" i="1"/>
  <c r="AH1648" i="1"/>
  <c r="AH1649" i="1"/>
  <c r="AH1650" i="1"/>
  <c r="AH1651" i="1"/>
  <c r="AH1652" i="1"/>
  <c r="AH1653" i="1"/>
  <c r="AH1654" i="1"/>
  <c r="AH1655" i="1"/>
  <c r="AH1656" i="1"/>
  <c r="AH1657" i="1"/>
  <c r="AH1658" i="1"/>
  <c r="AH1659" i="1"/>
  <c r="AH1660" i="1"/>
  <c r="AH1661" i="1"/>
  <c r="AH1662" i="1"/>
  <c r="AH1663" i="1"/>
  <c r="AH1664" i="1"/>
  <c r="AH1665" i="1"/>
  <c r="AH1666" i="1"/>
  <c r="AH1667" i="1"/>
  <c r="AH1668" i="1"/>
  <c r="AH1669" i="1"/>
  <c r="AH1670" i="1"/>
  <c r="AH1671" i="1"/>
  <c r="AH1672" i="1"/>
  <c r="AH1673" i="1"/>
  <c r="AH1674" i="1"/>
  <c r="AH1675" i="1"/>
  <c r="AH1676" i="1"/>
  <c r="AH1677" i="1"/>
  <c r="AH1678" i="1"/>
  <c r="AH1679" i="1"/>
  <c r="AH1680" i="1"/>
  <c r="AH1681" i="1"/>
  <c r="AH1682" i="1"/>
  <c r="AH1683" i="1"/>
  <c r="AH1684" i="1"/>
  <c r="AH1685" i="1"/>
  <c r="AH1686" i="1"/>
  <c r="AH1687" i="1"/>
  <c r="AH1688" i="1"/>
  <c r="AH1689" i="1"/>
  <c r="AH1690" i="1"/>
  <c r="AH1691" i="1"/>
  <c r="AH1692" i="1"/>
  <c r="AH1693" i="1"/>
  <c r="AH1694" i="1"/>
  <c r="AH1695" i="1"/>
  <c r="AH1696" i="1"/>
  <c r="AH1697" i="1"/>
  <c r="AH1698" i="1"/>
  <c r="AH1699" i="1"/>
  <c r="AH1700" i="1"/>
  <c r="AH1701" i="1"/>
  <c r="AH1702" i="1"/>
  <c r="AH1703" i="1"/>
  <c r="AH1704" i="1"/>
  <c r="AH1705" i="1"/>
  <c r="AH1706" i="1"/>
  <c r="AH1707" i="1"/>
  <c r="AH1708" i="1"/>
  <c r="AH1709" i="1"/>
  <c r="AH1710" i="1"/>
  <c r="AH1711" i="1"/>
  <c r="AH1712" i="1"/>
  <c r="AH1713" i="1"/>
  <c r="AH1714" i="1"/>
  <c r="AH1715" i="1"/>
  <c r="AH1716" i="1"/>
  <c r="AH1717" i="1"/>
  <c r="AH1718" i="1"/>
  <c r="AH1719" i="1"/>
  <c r="AH1720" i="1"/>
  <c r="AH1721" i="1"/>
  <c r="AH1722" i="1"/>
  <c r="AH1723" i="1"/>
  <c r="AH1724" i="1"/>
  <c r="AH1725" i="1"/>
  <c r="AH1726" i="1"/>
  <c r="AH1727" i="1"/>
  <c r="AH1728" i="1"/>
  <c r="AH1729" i="1"/>
  <c r="AH1730" i="1"/>
  <c r="AH1731" i="1"/>
  <c r="AH1732" i="1"/>
  <c r="AH1733" i="1"/>
  <c r="AH1734" i="1"/>
  <c r="AH1735" i="1"/>
  <c r="AH1736" i="1"/>
  <c r="AH1737" i="1"/>
  <c r="AH1738" i="1"/>
  <c r="AH1739" i="1"/>
  <c r="AH1740" i="1"/>
  <c r="AH1741" i="1"/>
  <c r="AH1742" i="1"/>
  <c r="AH1743" i="1"/>
  <c r="AH1744" i="1"/>
  <c r="AH1745" i="1"/>
  <c r="AH1746" i="1"/>
  <c r="AH1747" i="1"/>
  <c r="AH1748" i="1"/>
  <c r="AH1749" i="1"/>
  <c r="AH1750" i="1"/>
  <c r="AH1751" i="1"/>
  <c r="AH1752" i="1"/>
  <c r="AH1753" i="1"/>
  <c r="AH1754" i="1"/>
  <c r="AH1755" i="1"/>
  <c r="AH1756" i="1"/>
  <c r="AH1757" i="1"/>
  <c r="AH1758" i="1"/>
  <c r="AH1759" i="1"/>
  <c r="AH1760" i="1"/>
  <c r="AH1761" i="1"/>
  <c r="AH1762" i="1"/>
  <c r="AH1763" i="1"/>
  <c r="AH1764" i="1"/>
  <c r="AH1765" i="1"/>
  <c r="AH1766" i="1"/>
  <c r="AH1767" i="1"/>
  <c r="AH1768" i="1"/>
  <c r="AH1769" i="1"/>
  <c r="AH1770" i="1"/>
  <c r="AH1771" i="1"/>
  <c r="AH1772" i="1"/>
  <c r="AH1773" i="1"/>
  <c r="AH1774" i="1"/>
  <c r="AH1775" i="1"/>
  <c r="AH1776" i="1"/>
  <c r="AH1777" i="1"/>
  <c r="AH1778" i="1"/>
  <c r="AH1779" i="1"/>
  <c r="AH1780" i="1"/>
  <c r="AH1781" i="1"/>
  <c r="AH1782" i="1"/>
  <c r="AH1783" i="1"/>
  <c r="AH1784" i="1"/>
  <c r="AH1785" i="1"/>
  <c r="AH1786" i="1"/>
  <c r="AH1787" i="1"/>
  <c r="AH1788" i="1"/>
  <c r="AH1789" i="1"/>
  <c r="AH1790" i="1"/>
  <c r="AH1791" i="1"/>
  <c r="AH1792" i="1"/>
  <c r="AH1793" i="1"/>
  <c r="AH1794" i="1"/>
  <c r="AH1795" i="1"/>
  <c r="AH1796" i="1"/>
  <c r="AH1797" i="1"/>
  <c r="AH1798" i="1"/>
  <c r="AH1799" i="1"/>
  <c r="AH1800" i="1"/>
  <c r="AH1801" i="1"/>
  <c r="AH1802" i="1"/>
  <c r="AH1803" i="1"/>
  <c r="AH1804" i="1"/>
  <c r="AH1805" i="1"/>
  <c r="AH1806" i="1"/>
  <c r="AH1807" i="1"/>
  <c r="AH1808" i="1"/>
  <c r="AH1809" i="1"/>
  <c r="AH1810" i="1"/>
  <c r="AH1811" i="1"/>
  <c r="AH1812" i="1"/>
  <c r="AH1813" i="1"/>
  <c r="AH1814" i="1"/>
  <c r="AH1815" i="1"/>
  <c r="AH1816" i="1"/>
  <c r="AH1817" i="1"/>
  <c r="AH1818" i="1"/>
  <c r="AH1819" i="1"/>
  <c r="AH1820" i="1"/>
  <c r="AH1821" i="1"/>
  <c r="AH1822" i="1"/>
  <c r="AH1823" i="1"/>
  <c r="AH1824" i="1"/>
  <c r="AH1825" i="1"/>
  <c r="AH1826" i="1"/>
  <c r="AH1827" i="1"/>
  <c r="AH1828" i="1"/>
  <c r="AH1829" i="1"/>
  <c r="AH1830" i="1"/>
  <c r="AH1831" i="1"/>
  <c r="AH1832" i="1"/>
  <c r="AH1833" i="1"/>
  <c r="AH1834" i="1"/>
  <c r="AH1835" i="1"/>
  <c r="AH1836" i="1"/>
  <c r="AH1837" i="1"/>
  <c r="AH1838" i="1"/>
  <c r="AH1839" i="1"/>
  <c r="AH1840" i="1"/>
  <c r="AH1841" i="1"/>
  <c r="AH1842" i="1"/>
  <c r="AH1843" i="1"/>
  <c r="AH1844" i="1"/>
  <c r="AH1845" i="1"/>
  <c r="AH1846" i="1"/>
  <c r="AH1847" i="1"/>
  <c r="AH1848" i="1"/>
  <c r="AH1849" i="1"/>
  <c r="AH1850" i="1"/>
  <c r="AH1851" i="1"/>
  <c r="AH1852" i="1"/>
  <c r="AH1853" i="1"/>
  <c r="AH1854" i="1"/>
  <c r="AH1855" i="1"/>
  <c r="AH1856" i="1"/>
  <c r="AH1857" i="1"/>
  <c r="AH1858" i="1"/>
  <c r="AH1859" i="1"/>
  <c r="AH1860" i="1"/>
  <c r="AH1861" i="1"/>
  <c r="AH1862" i="1"/>
  <c r="AH1863" i="1"/>
  <c r="AH1864" i="1"/>
  <c r="AH1865" i="1"/>
  <c r="AH1866" i="1"/>
  <c r="AH1867" i="1"/>
  <c r="AH1868" i="1"/>
  <c r="AH1869" i="1"/>
  <c r="AH1870" i="1"/>
  <c r="AH1871" i="1"/>
  <c r="AH1872" i="1"/>
  <c r="AH1873" i="1"/>
  <c r="AH1874" i="1"/>
  <c r="AH1875" i="1"/>
  <c r="AH1876" i="1"/>
  <c r="AH1877" i="1"/>
  <c r="AH1878" i="1"/>
  <c r="AH1879" i="1"/>
  <c r="AH1880" i="1"/>
  <c r="AH1881" i="1"/>
  <c r="AH1882" i="1"/>
  <c r="AH1883" i="1"/>
  <c r="AH1884" i="1"/>
  <c r="AH1885" i="1"/>
  <c r="AH1886" i="1"/>
  <c r="AH1887" i="1"/>
  <c r="AH1888" i="1"/>
  <c r="AH1889" i="1"/>
  <c r="AH1890" i="1"/>
  <c r="AH1891" i="1"/>
  <c r="AH1892" i="1"/>
  <c r="AH1893" i="1"/>
  <c r="AH1894" i="1"/>
  <c r="AH1895" i="1"/>
  <c r="AH1896" i="1"/>
  <c r="AH1897" i="1"/>
  <c r="AH1898" i="1"/>
  <c r="AH1899" i="1"/>
  <c r="AH1900" i="1"/>
  <c r="AH1901" i="1"/>
  <c r="AH1902" i="1"/>
  <c r="AH1903" i="1"/>
  <c r="AH1904" i="1"/>
  <c r="AH1905" i="1"/>
  <c r="AH1906" i="1"/>
  <c r="AH1907" i="1"/>
  <c r="AH1908" i="1"/>
  <c r="AH1909" i="1"/>
  <c r="AH1910" i="1"/>
  <c r="AH1911" i="1"/>
  <c r="AH1912" i="1"/>
  <c r="AH1913" i="1"/>
  <c r="AH1914" i="1"/>
  <c r="AH1915" i="1"/>
  <c r="AH1916" i="1"/>
  <c r="AH1917" i="1"/>
  <c r="AH1918" i="1"/>
  <c r="AH1919" i="1"/>
  <c r="AH1920" i="1"/>
  <c r="AH1921" i="1"/>
  <c r="AH1922" i="1"/>
  <c r="AH1923" i="1"/>
  <c r="AH1924" i="1"/>
  <c r="AH1925" i="1"/>
  <c r="AH1926" i="1"/>
  <c r="AH1927" i="1"/>
  <c r="AH1928" i="1"/>
  <c r="AH1929" i="1"/>
  <c r="AH1930" i="1"/>
  <c r="AH1931" i="1"/>
  <c r="AH1932" i="1"/>
  <c r="AH1933" i="1"/>
  <c r="AH1934" i="1"/>
  <c r="AH1935" i="1"/>
  <c r="AH1936" i="1"/>
  <c r="AH1937" i="1"/>
  <c r="AH1938" i="1"/>
  <c r="AH1939" i="1"/>
  <c r="AH1940" i="1"/>
  <c r="AH1941" i="1"/>
  <c r="AH1942" i="1"/>
  <c r="AH1943" i="1"/>
  <c r="AH1944" i="1"/>
  <c r="AH1945" i="1"/>
  <c r="AH1946" i="1"/>
  <c r="AH1947" i="1"/>
  <c r="AH1948" i="1"/>
  <c r="AH1949" i="1"/>
  <c r="AH1950" i="1"/>
  <c r="AH1951" i="1"/>
  <c r="AH1952" i="1"/>
  <c r="AH1953" i="1"/>
  <c r="AH1954" i="1"/>
  <c r="AH1955" i="1"/>
  <c r="AH1956" i="1"/>
  <c r="AH1957" i="1"/>
  <c r="AH1958" i="1"/>
  <c r="AH1959" i="1"/>
  <c r="AH1960" i="1"/>
  <c r="AH1961" i="1"/>
  <c r="AH1962" i="1"/>
  <c r="AH1963" i="1"/>
  <c r="AH1964" i="1"/>
  <c r="AH1965" i="1"/>
  <c r="AH1966" i="1"/>
  <c r="AH1967" i="1"/>
  <c r="AH1968" i="1"/>
  <c r="AH1969" i="1"/>
  <c r="AH1970" i="1"/>
  <c r="AH1971" i="1"/>
  <c r="AH1972" i="1"/>
  <c r="AH1973" i="1"/>
  <c r="AH1974" i="1"/>
  <c r="AH1975" i="1"/>
  <c r="AH1976" i="1"/>
  <c r="AH1977" i="1"/>
  <c r="AH1978" i="1"/>
  <c r="AH1979" i="1"/>
  <c r="AH1980" i="1"/>
  <c r="AH1981" i="1"/>
  <c r="AH1982" i="1"/>
  <c r="AH1983" i="1"/>
  <c r="AH1984" i="1"/>
  <c r="AH1985" i="1"/>
  <c r="AH1986" i="1"/>
  <c r="AH1987" i="1"/>
  <c r="AH1988" i="1"/>
  <c r="AH1989" i="1"/>
  <c r="AH1990" i="1"/>
  <c r="AH1991" i="1"/>
  <c r="AH1992" i="1"/>
  <c r="AH1993" i="1"/>
  <c r="AH1994" i="1"/>
  <c r="AH1995" i="1"/>
  <c r="AH1996" i="1"/>
  <c r="AH1997" i="1"/>
  <c r="AH1998" i="1"/>
  <c r="AH1999" i="1"/>
  <c r="AH2000" i="1"/>
  <c r="AH2001" i="1"/>
  <c r="AH2" i="1"/>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90" i="1"/>
  <c r="AE291" i="1"/>
  <c r="AE292"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335" i="1"/>
  <c r="AE336" i="1"/>
  <c r="AE337" i="1"/>
  <c r="AE338" i="1"/>
  <c r="AE339" i="1"/>
  <c r="AE340" i="1"/>
  <c r="AE341" i="1"/>
  <c r="AE342" i="1"/>
  <c r="AE343" i="1"/>
  <c r="AE344" i="1"/>
  <c r="AE345" i="1"/>
  <c r="AE346" i="1"/>
  <c r="AE347" i="1"/>
  <c r="AE348" i="1"/>
  <c r="AE349" i="1"/>
  <c r="AE350" i="1"/>
  <c r="AE351" i="1"/>
  <c r="AE352" i="1"/>
  <c r="AE353" i="1"/>
  <c r="AE354" i="1"/>
  <c r="AE355" i="1"/>
  <c r="AE356" i="1"/>
  <c r="AE357" i="1"/>
  <c r="AE358" i="1"/>
  <c r="AE359" i="1"/>
  <c r="AE360" i="1"/>
  <c r="AE361" i="1"/>
  <c r="AE362" i="1"/>
  <c r="AE363" i="1"/>
  <c r="AE364" i="1"/>
  <c r="AE365" i="1"/>
  <c r="AE366" i="1"/>
  <c r="AE367" i="1"/>
  <c r="AE368" i="1"/>
  <c r="AE369" i="1"/>
  <c r="AE370" i="1"/>
  <c r="AE371" i="1"/>
  <c r="AE372" i="1"/>
  <c r="AE373" i="1"/>
  <c r="AE374" i="1"/>
  <c r="AE375" i="1"/>
  <c r="AE376" i="1"/>
  <c r="AE377" i="1"/>
  <c r="AE378" i="1"/>
  <c r="AE379" i="1"/>
  <c r="AE380" i="1"/>
  <c r="AE381" i="1"/>
  <c r="AE382" i="1"/>
  <c r="AE383" i="1"/>
  <c r="AE384" i="1"/>
  <c r="AE385" i="1"/>
  <c r="AE386" i="1"/>
  <c r="AE387" i="1"/>
  <c r="AE388" i="1"/>
  <c r="AE389" i="1"/>
  <c r="AE390" i="1"/>
  <c r="AE391" i="1"/>
  <c r="AE392" i="1"/>
  <c r="AE393" i="1"/>
  <c r="AE394" i="1"/>
  <c r="AE395" i="1"/>
  <c r="AE396" i="1"/>
  <c r="AE397" i="1"/>
  <c r="AE398" i="1"/>
  <c r="AE399" i="1"/>
  <c r="AE400" i="1"/>
  <c r="AE401" i="1"/>
  <c r="AE402" i="1"/>
  <c r="AE403" i="1"/>
  <c r="AE404" i="1"/>
  <c r="AE405" i="1"/>
  <c r="AE406" i="1"/>
  <c r="AE407" i="1"/>
  <c r="AE408" i="1"/>
  <c r="AE409" i="1"/>
  <c r="AE410" i="1"/>
  <c r="AE411" i="1"/>
  <c r="AE412" i="1"/>
  <c r="AE413" i="1"/>
  <c r="AE414" i="1"/>
  <c r="AE415" i="1"/>
  <c r="AE416" i="1"/>
  <c r="AE417" i="1"/>
  <c r="AE418" i="1"/>
  <c r="AE419" i="1"/>
  <c r="AE420" i="1"/>
  <c r="AE421" i="1"/>
  <c r="AE422" i="1"/>
  <c r="AE423" i="1"/>
  <c r="AE424" i="1"/>
  <c r="AE425" i="1"/>
  <c r="AE426" i="1"/>
  <c r="AE427" i="1"/>
  <c r="AE428" i="1"/>
  <c r="AE429" i="1"/>
  <c r="AE430" i="1"/>
  <c r="AE431" i="1"/>
  <c r="AE432" i="1"/>
  <c r="AE433" i="1"/>
  <c r="AE434" i="1"/>
  <c r="AE435" i="1"/>
  <c r="AE436" i="1"/>
  <c r="AE437" i="1"/>
  <c r="AE438" i="1"/>
  <c r="AE439" i="1"/>
  <c r="AE440" i="1"/>
  <c r="AE441" i="1"/>
  <c r="AE442" i="1"/>
  <c r="AE443" i="1"/>
  <c r="AE444" i="1"/>
  <c r="AE445" i="1"/>
  <c r="AE446" i="1"/>
  <c r="AE447" i="1"/>
  <c r="AE448" i="1"/>
  <c r="AE449" i="1"/>
  <c r="AE450" i="1"/>
  <c r="AE451" i="1"/>
  <c r="AE452" i="1"/>
  <c r="AE453" i="1"/>
  <c r="AE454" i="1"/>
  <c r="AE455" i="1"/>
  <c r="AE456" i="1"/>
  <c r="AE457" i="1"/>
  <c r="AE458" i="1"/>
  <c r="AE459" i="1"/>
  <c r="AE460" i="1"/>
  <c r="AE461" i="1"/>
  <c r="AE462" i="1"/>
  <c r="AE463" i="1"/>
  <c r="AE464" i="1"/>
  <c r="AE465" i="1"/>
  <c r="AE466" i="1"/>
  <c r="AE467" i="1"/>
  <c r="AE468" i="1"/>
  <c r="AE469" i="1"/>
  <c r="AE470" i="1"/>
  <c r="AE471" i="1"/>
  <c r="AE472" i="1"/>
  <c r="AE473" i="1"/>
  <c r="AE474" i="1"/>
  <c r="AE475" i="1"/>
  <c r="AE476" i="1"/>
  <c r="AE477" i="1"/>
  <c r="AE478" i="1"/>
  <c r="AE479" i="1"/>
  <c r="AE480" i="1"/>
  <c r="AE481" i="1"/>
  <c r="AE482" i="1"/>
  <c r="AE483" i="1"/>
  <c r="AE484" i="1"/>
  <c r="AE485" i="1"/>
  <c r="AE486" i="1"/>
  <c r="AE487" i="1"/>
  <c r="AE488" i="1"/>
  <c r="AE489" i="1"/>
  <c r="AE490" i="1"/>
  <c r="AE491" i="1"/>
  <c r="AE492" i="1"/>
  <c r="AE493" i="1"/>
  <c r="AE494" i="1"/>
  <c r="AE495" i="1"/>
  <c r="AE496" i="1"/>
  <c r="AE497" i="1"/>
  <c r="AE498" i="1"/>
  <c r="AE499" i="1"/>
  <c r="AE500" i="1"/>
  <c r="AE501" i="1"/>
  <c r="AE502" i="1"/>
  <c r="AE503" i="1"/>
  <c r="AE504" i="1"/>
  <c r="AE505" i="1"/>
  <c r="AE506" i="1"/>
  <c r="AE507" i="1"/>
  <c r="AE508" i="1"/>
  <c r="AE509" i="1"/>
  <c r="AE510" i="1"/>
  <c r="AE511" i="1"/>
  <c r="AE512" i="1"/>
  <c r="AE513" i="1"/>
  <c r="AE514" i="1"/>
  <c r="AE515" i="1"/>
  <c r="AE516" i="1"/>
  <c r="AE517" i="1"/>
  <c r="AE518" i="1"/>
  <c r="AE519" i="1"/>
  <c r="AE520" i="1"/>
  <c r="AE521" i="1"/>
  <c r="AE522" i="1"/>
  <c r="AE523" i="1"/>
  <c r="AE524" i="1"/>
  <c r="AE525" i="1"/>
  <c r="AE526" i="1"/>
  <c r="AE527" i="1"/>
  <c r="AE528" i="1"/>
  <c r="AE529" i="1"/>
  <c r="AE530" i="1"/>
  <c r="AE531" i="1"/>
  <c r="AE532" i="1"/>
  <c r="AE533" i="1"/>
  <c r="AE534" i="1"/>
  <c r="AE535" i="1"/>
  <c r="AE536" i="1"/>
  <c r="AE537" i="1"/>
  <c r="AE538" i="1"/>
  <c r="AE539" i="1"/>
  <c r="AE540" i="1"/>
  <c r="AE541" i="1"/>
  <c r="AE542" i="1"/>
  <c r="AE543" i="1"/>
  <c r="AE544" i="1"/>
  <c r="AE545" i="1"/>
  <c r="AE546" i="1"/>
  <c r="AE547" i="1"/>
  <c r="AE548" i="1"/>
  <c r="AE549" i="1"/>
  <c r="AE550" i="1"/>
  <c r="AE551" i="1"/>
  <c r="AE552" i="1"/>
  <c r="AE553" i="1"/>
  <c r="AE554" i="1"/>
  <c r="AE555" i="1"/>
  <c r="AE556" i="1"/>
  <c r="AE557" i="1"/>
  <c r="AE558" i="1"/>
  <c r="AE559" i="1"/>
  <c r="AE560" i="1"/>
  <c r="AE561" i="1"/>
  <c r="AE562" i="1"/>
  <c r="AE563" i="1"/>
  <c r="AE564" i="1"/>
  <c r="AE565" i="1"/>
  <c r="AE566" i="1"/>
  <c r="AE567" i="1"/>
  <c r="AE568" i="1"/>
  <c r="AE569" i="1"/>
  <c r="AE570" i="1"/>
  <c r="AE571" i="1"/>
  <c r="AE572" i="1"/>
  <c r="AE573" i="1"/>
  <c r="AE574" i="1"/>
  <c r="AE575" i="1"/>
  <c r="AE576" i="1"/>
  <c r="AE577" i="1"/>
  <c r="AE578" i="1"/>
  <c r="AE579" i="1"/>
  <c r="AE580" i="1"/>
  <c r="AE581" i="1"/>
  <c r="AE582" i="1"/>
  <c r="AE583" i="1"/>
  <c r="AE584" i="1"/>
  <c r="AE585" i="1"/>
  <c r="AE586" i="1"/>
  <c r="AE587" i="1"/>
  <c r="AE588" i="1"/>
  <c r="AE589" i="1"/>
  <c r="AE590" i="1"/>
  <c r="AE591" i="1"/>
  <c r="AE592" i="1"/>
  <c r="AE593" i="1"/>
  <c r="AE594" i="1"/>
  <c r="AE595" i="1"/>
  <c r="AE596" i="1"/>
  <c r="AE597" i="1"/>
  <c r="AE598" i="1"/>
  <c r="AE599" i="1"/>
  <c r="AE600" i="1"/>
  <c r="AE601" i="1"/>
  <c r="AE602" i="1"/>
  <c r="AE603" i="1"/>
  <c r="AE604" i="1"/>
  <c r="AE605" i="1"/>
  <c r="AE606" i="1"/>
  <c r="AE607" i="1"/>
  <c r="AE608" i="1"/>
  <c r="AE609" i="1"/>
  <c r="AE610" i="1"/>
  <c r="AE611" i="1"/>
  <c r="AE612" i="1"/>
  <c r="AE613" i="1"/>
  <c r="AE614" i="1"/>
  <c r="AE615" i="1"/>
  <c r="AE616" i="1"/>
  <c r="AE617" i="1"/>
  <c r="AE618" i="1"/>
  <c r="AE619" i="1"/>
  <c r="AE620" i="1"/>
  <c r="AE621" i="1"/>
  <c r="AE622" i="1"/>
  <c r="AE623" i="1"/>
  <c r="AE624" i="1"/>
  <c r="AE625" i="1"/>
  <c r="AE626" i="1"/>
  <c r="AE627" i="1"/>
  <c r="AE628" i="1"/>
  <c r="AE629" i="1"/>
  <c r="AE630" i="1"/>
  <c r="AE631" i="1"/>
  <c r="AE632" i="1"/>
  <c r="AE633" i="1"/>
  <c r="AE634" i="1"/>
  <c r="AE635" i="1"/>
  <c r="AE636" i="1"/>
  <c r="AE637" i="1"/>
  <c r="AE638" i="1"/>
  <c r="AE639" i="1"/>
  <c r="AE640" i="1"/>
  <c r="AE641" i="1"/>
  <c r="AE642" i="1"/>
  <c r="AE643" i="1"/>
  <c r="AE644" i="1"/>
  <c r="AE645" i="1"/>
  <c r="AE646" i="1"/>
  <c r="AE647" i="1"/>
  <c r="AE648" i="1"/>
  <c r="AE649" i="1"/>
  <c r="AE650" i="1"/>
  <c r="AE651" i="1"/>
  <c r="AE652" i="1"/>
  <c r="AE653" i="1"/>
  <c r="AE654" i="1"/>
  <c r="AE655" i="1"/>
  <c r="AE656" i="1"/>
  <c r="AE657" i="1"/>
  <c r="AE658" i="1"/>
  <c r="AE659" i="1"/>
  <c r="AE660" i="1"/>
  <c r="AE661" i="1"/>
  <c r="AE662" i="1"/>
  <c r="AE663" i="1"/>
  <c r="AE664" i="1"/>
  <c r="AE665" i="1"/>
  <c r="AE666" i="1"/>
  <c r="AE667" i="1"/>
  <c r="AE668" i="1"/>
  <c r="AE669" i="1"/>
  <c r="AE670" i="1"/>
  <c r="AE671" i="1"/>
  <c r="AE672" i="1"/>
  <c r="AE673" i="1"/>
  <c r="AE674" i="1"/>
  <c r="AE675" i="1"/>
  <c r="AE676" i="1"/>
  <c r="AE677" i="1"/>
  <c r="AE678" i="1"/>
  <c r="AE679" i="1"/>
  <c r="AE680" i="1"/>
  <c r="AE681" i="1"/>
  <c r="AE682" i="1"/>
  <c r="AE683" i="1"/>
  <c r="AE684" i="1"/>
  <c r="AE685" i="1"/>
  <c r="AE686" i="1"/>
  <c r="AE687" i="1"/>
  <c r="AE688" i="1"/>
  <c r="AE689" i="1"/>
  <c r="AE690" i="1"/>
  <c r="AE691" i="1"/>
  <c r="AE692" i="1"/>
  <c r="AE693" i="1"/>
  <c r="AE694" i="1"/>
  <c r="AE695" i="1"/>
  <c r="AE696" i="1"/>
  <c r="AE697" i="1"/>
  <c r="AE698" i="1"/>
  <c r="AE699" i="1"/>
  <c r="AE700" i="1"/>
  <c r="AE701" i="1"/>
  <c r="AE702" i="1"/>
  <c r="AE703" i="1"/>
  <c r="AE704" i="1"/>
  <c r="AE705" i="1"/>
  <c r="AE706" i="1"/>
  <c r="AE707" i="1"/>
  <c r="AE708" i="1"/>
  <c r="AE709" i="1"/>
  <c r="AE710" i="1"/>
  <c r="AE711" i="1"/>
  <c r="AE712" i="1"/>
  <c r="AE713" i="1"/>
  <c r="AE714" i="1"/>
  <c r="AE715" i="1"/>
  <c r="AE716" i="1"/>
  <c r="AE717" i="1"/>
  <c r="AE718" i="1"/>
  <c r="AE719" i="1"/>
  <c r="AE720" i="1"/>
  <c r="AE721" i="1"/>
  <c r="AE722" i="1"/>
  <c r="AE723" i="1"/>
  <c r="AE724" i="1"/>
  <c r="AE725" i="1"/>
  <c r="AE726" i="1"/>
  <c r="AE727" i="1"/>
  <c r="AE728" i="1"/>
  <c r="AE729" i="1"/>
  <c r="AE730" i="1"/>
  <c r="AE731" i="1"/>
  <c r="AE732" i="1"/>
  <c r="AE733" i="1"/>
  <c r="AE734" i="1"/>
  <c r="AE735" i="1"/>
  <c r="AE736" i="1"/>
  <c r="AE737" i="1"/>
  <c r="AE738" i="1"/>
  <c r="AE739" i="1"/>
  <c r="AE740" i="1"/>
  <c r="AE741" i="1"/>
  <c r="AE742" i="1"/>
  <c r="AE743" i="1"/>
  <c r="AE744" i="1"/>
  <c r="AE745" i="1"/>
  <c r="AE746" i="1"/>
  <c r="AE747" i="1"/>
  <c r="AE748" i="1"/>
  <c r="AE749" i="1"/>
  <c r="AE750" i="1"/>
  <c r="AE751" i="1"/>
  <c r="AE752" i="1"/>
  <c r="AE753" i="1"/>
  <c r="AE754" i="1"/>
  <c r="AE755" i="1"/>
  <c r="AE756" i="1"/>
  <c r="AE757" i="1"/>
  <c r="AE758" i="1"/>
  <c r="AE759" i="1"/>
  <c r="AE760" i="1"/>
  <c r="AE761" i="1"/>
  <c r="AE762" i="1"/>
  <c r="AE763" i="1"/>
  <c r="AE764" i="1"/>
  <c r="AE765" i="1"/>
  <c r="AE766" i="1"/>
  <c r="AE767" i="1"/>
  <c r="AE768" i="1"/>
  <c r="AE769" i="1"/>
  <c r="AE770" i="1"/>
  <c r="AE771" i="1"/>
  <c r="AE772" i="1"/>
  <c r="AE773" i="1"/>
  <c r="AE774" i="1"/>
  <c r="AE775" i="1"/>
  <c r="AE776" i="1"/>
  <c r="AE777" i="1"/>
  <c r="AE778" i="1"/>
  <c r="AE779" i="1"/>
  <c r="AE780" i="1"/>
  <c r="AE781" i="1"/>
  <c r="AE782" i="1"/>
  <c r="AE783" i="1"/>
  <c r="AE784" i="1"/>
  <c r="AE785" i="1"/>
  <c r="AE786" i="1"/>
  <c r="AE787" i="1"/>
  <c r="AE788" i="1"/>
  <c r="AE789" i="1"/>
  <c r="AE790" i="1"/>
  <c r="AE791" i="1"/>
  <c r="AE792" i="1"/>
  <c r="AE793" i="1"/>
  <c r="AE794" i="1"/>
  <c r="AE795" i="1"/>
  <c r="AE796" i="1"/>
  <c r="AE797" i="1"/>
  <c r="AE798" i="1"/>
  <c r="AE799" i="1"/>
  <c r="AE800" i="1"/>
  <c r="AE801" i="1"/>
  <c r="AE802" i="1"/>
  <c r="AE803" i="1"/>
  <c r="AE804" i="1"/>
  <c r="AE805" i="1"/>
  <c r="AE806" i="1"/>
  <c r="AE807" i="1"/>
  <c r="AE808" i="1"/>
  <c r="AE809" i="1"/>
  <c r="AE810" i="1"/>
  <c r="AE811" i="1"/>
  <c r="AE812" i="1"/>
  <c r="AE813" i="1"/>
  <c r="AE814" i="1"/>
  <c r="AE815" i="1"/>
  <c r="AE816" i="1"/>
  <c r="AE817" i="1"/>
  <c r="AE818" i="1"/>
  <c r="AE819" i="1"/>
  <c r="AE820" i="1"/>
  <c r="AE821" i="1"/>
  <c r="AE822" i="1"/>
  <c r="AE823" i="1"/>
  <c r="AE824" i="1"/>
  <c r="AE825" i="1"/>
  <c r="AE826" i="1"/>
  <c r="AE827" i="1"/>
  <c r="AE828" i="1"/>
  <c r="AE829" i="1"/>
  <c r="AE830" i="1"/>
  <c r="AE831" i="1"/>
  <c r="AE832" i="1"/>
  <c r="AE833" i="1"/>
  <c r="AE834" i="1"/>
  <c r="AE835" i="1"/>
  <c r="AE836" i="1"/>
  <c r="AE837" i="1"/>
  <c r="AE838" i="1"/>
  <c r="AE839" i="1"/>
  <c r="AE840" i="1"/>
  <c r="AE841" i="1"/>
  <c r="AE842" i="1"/>
  <c r="AE843" i="1"/>
  <c r="AE844" i="1"/>
  <c r="AE845" i="1"/>
  <c r="AE846" i="1"/>
  <c r="AE847" i="1"/>
  <c r="AE848" i="1"/>
  <c r="AE849" i="1"/>
  <c r="AE850" i="1"/>
  <c r="AE851" i="1"/>
  <c r="AE852" i="1"/>
  <c r="AE853" i="1"/>
  <c r="AE854" i="1"/>
  <c r="AE855" i="1"/>
  <c r="AE856" i="1"/>
  <c r="AE857" i="1"/>
  <c r="AE858" i="1"/>
  <c r="AE859" i="1"/>
  <c r="AE860" i="1"/>
  <c r="AE861" i="1"/>
  <c r="AE862" i="1"/>
  <c r="AE863" i="1"/>
  <c r="AE864" i="1"/>
  <c r="AE865" i="1"/>
  <c r="AE866" i="1"/>
  <c r="AE867" i="1"/>
  <c r="AE868" i="1"/>
  <c r="AE869" i="1"/>
  <c r="AE870" i="1"/>
  <c r="AE871" i="1"/>
  <c r="AE872" i="1"/>
  <c r="AE873" i="1"/>
  <c r="AE874" i="1"/>
  <c r="AE875" i="1"/>
  <c r="AE876" i="1"/>
  <c r="AE877" i="1"/>
  <c r="AE878" i="1"/>
  <c r="AE879" i="1"/>
  <c r="AE880" i="1"/>
  <c r="AE881" i="1"/>
  <c r="AE882" i="1"/>
  <c r="AE883" i="1"/>
  <c r="AE884" i="1"/>
  <c r="AE885" i="1"/>
  <c r="AE886" i="1"/>
  <c r="AE887" i="1"/>
  <c r="AE888" i="1"/>
  <c r="AE889" i="1"/>
  <c r="AE890" i="1"/>
  <c r="AE891" i="1"/>
  <c r="AE892" i="1"/>
  <c r="AE893" i="1"/>
  <c r="AE894" i="1"/>
  <c r="AE895" i="1"/>
  <c r="AE896" i="1"/>
  <c r="AE897" i="1"/>
  <c r="AE898" i="1"/>
  <c r="AE899" i="1"/>
  <c r="AE900" i="1"/>
  <c r="AE901" i="1"/>
  <c r="AE902" i="1"/>
  <c r="AE903" i="1"/>
  <c r="AE904" i="1"/>
  <c r="AE905" i="1"/>
  <c r="AE906" i="1"/>
  <c r="AE907" i="1"/>
  <c r="AE908" i="1"/>
  <c r="AE909" i="1"/>
  <c r="AE910" i="1"/>
  <c r="AE911" i="1"/>
  <c r="AE912" i="1"/>
  <c r="AE913" i="1"/>
  <c r="AE914" i="1"/>
  <c r="AE915" i="1"/>
  <c r="AE916" i="1"/>
  <c r="AE917" i="1"/>
  <c r="AE918" i="1"/>
  <c r="AE919" i="1"/>
  <c r="AE920" i="1"/>
  <c r="AE921" i="1"/>
  <c r="AE922" i="1"/>
  <c r="AE923" i="1"/>
  <c r="AE924" i="1"/>
  <c r="AE925" i="1"/>
  <c r="AE926" i="1"/>
  <c r="AE927" i="1"/>
  <c r="AE928" i="1"/>
  <c r="AE929" i="1"/>
  <c r="AE930" i="1"/>
  <c r="AE931" i="1"/>
  <c r="AE932" i="1"/>
  <c r="AE933" i="1"/>
  <c r="AE934" i="1"/>
  <c r="AE935" i="1"/>
  <c r="AE936" i="1"/>
  <c r="AE937" i="1"/>
  <c r="AE938" i="1"/>
  <c r="AE939" i="1"/>
  <c r="AE940" i="1"/>
  <c r="AE941" i="1"/>
  <c r="AE942" i="1"/>
  <c r="AE943" i="1"/>
  <c r="AE944" i="1"/>
  <c r="AE945" i="1"/>
  <c r="AE946" i="1"/>
  <c r="AE947" i="1"/>
  <c r="AE948" i="1"/>
  <c r="AE949" i="1"/>
  <c r="AE950" i="1"/>
  <c r="AE951" i="1"/>
  <c r="AE952" i="1"/>
  <c r="AE953" i="1"/>
  <c r="AE954" i="1"/>
  <c r="AE955" i="1"/>
  <c r="AE956" i="1"/>
  <c r="AE957" i="1"/>
  <c r="AE958" i="1"/>
  <c r="AE959" i="1"/>
  <c r="AE960" i="1"/>
  <c r="AE961" i="1"/>
  <c r="AE962" i="1"/>
  <c r="AE963" i="1"/>
  <c r="AE964" i="1"/>
  <c r="AE965" i="1"/>
  <c r="AE966" i="1"/>
  <c r="AE967" i="1"/>
  <c r="AE968" i="1"/>
  <c r="AE969" i="1"/>
  <c r="AE970" i="1"/>
  <c r="AE971" i="1"/>
  <c r="AE972" i="1"/>
  <c r="AE973" i="1"/>
  <c r="AE974" i="1"/>
  <c r="AE975" i="1"/>
  <c r="AE976" i="1"/>
  <c r="AE977" i="1"/>
  <c r="AE978" i="1"/>
  <c r="AE979" i="1"/>
  <c r="AE980" i="1"/>
  <c r="AE981" i="1"/>
  <c r="AE982" i="1"/>
  <c r="AE983" i="1"/>
  <c r="AE984" i="1"/>
  <c r="AE985" i="1"/>
  <c r="AE986" i="1"/>
  <c r="AE987" i="1"/>
  <c r="AE988" i="1"/>
  <c r="AE989" i="1"/>
  <c r="AE990" i="1"/>
  <c r="AE991" i="1"/>
  <c r="AE992" i="1"/>
  <c r="AE993" i="1"/>
  <c r="AE994" i="1"/>
  <c r="AE995" i="1"/>
  <c r="AE996" i="1"/>
  <c r="AE997" i="1"/>
  <c r="AE998" i="1"/>
  <c r="AE999" i="1"/>
  <c r="AE1000" i="1"/>
  <c r="AE1001" i="1"/>
  <c r="AE1002" i="1"/>
  <c r="AE1003" i="1"/>
  <c r="AE1004" i="1"/>
  <c r="AE1005" i="1"/>
  <c r="AE1006" i="1"/>
  <c r="AE1007" i="1"/>
  <c r="AE1008" i="1"/>
  <c r="AE1009" i="1"/>
  <c r="AE1010" i="1"/>
  <c r="AE1011" i="1"/>
  <c r="AE1012" i="1"/>
  <c r="AE1013" i="1"/>
  <c r="AE1014" i="1"/>
  <c r="AE1015" i="1"/>
  <c r="AE1016" i="1"/>
  <c r="AE1017" i="1"/>
  <c r="AE1018" i="1"/>
  <c r="AE1019" i="1"/>
  <c r="AE1020" i="1"/>
  <c r="AE1021" i="1"/>
  <c r="AE1022" i="1"/>
  <c r="AE1023" i="1"/>
  <c r="AE1024" i="1"/>
  <c r="AE1025" i="1"/>
  <c r="AE1026" i="1"/>
  <c r="AE1027" i="1"/>
  <c r="AE1028" i="1"/>
  <c r="AE1029" i="1"/>
  <c r="AE1030" i="1"/>
  <c r="AE1031" i="1"/>
  <c r="AE1032" i="1"/>
  <c r="AE1033" i="1"/>
  <c r="AE1034" i="1"/>
  <c r="AE1035" i="1"/>
  <c r="AE1036" i="1"/>
  <c r="AE1037" i="1"/>
  <c r="AE1038" i="1"/>
  <c r="AE1039" i="1"/>
  <c r="AE1040" i="1"/>
  <c r="AE1041" i="1"/>
  <c r="AE1042" i="1"/>
  <c r="AE1043" i="1"/>
  <c r="AE1044" i="1"/>
  <c r="AE1045" i="1"/>
  <c r="AE1046" i="1"/>
  <c r="AE1047" i="1"/>
  <c r="AE1048" i="1"/>
  <c r="AE1049" i="1"/>
  <c r="AE1050" i="1"/>
  <c r="AE1051" i="1"/>
  <c r="AE1052" i="1"/>
  <c r="AE1053" i="1"/>
  <c r="AE1054" i="1"/>
  <c r="AE1055" i="1"/>
  <c r="AE1056" i="1"/>
  <c r="AE1057" i="1"/>
  <c r="AE1058" i="1"/>
  <c r="AE1059" i="1"/>
  <c r="AE1060" i="1"/>
  <c r="AE1061" i="1"/>
  <c r="AE1062" i="1"/>
  <c r="AE1063" i="1"/>
  <c r="AE1064" i="1"/>
  <c r="AE1065" i="1"/>
  <c r="AE1066" i="1"/>
  <c r="AE1067" i="1"/>
  <c r="AE1068" i="1"/>
  <c r="AE1069" i="1"/>
  <c r="AE1070" i="1"/>
  <c r="AE1071" i="1"/>
  <c r="AE1072" i="1"/>
  <c r="AE1073" i="1"/>
  <c r="AE1074" i="1"/>
  <c r="AE1075" i="1"/>
  <c r="AE1076" i="1"/>
  <c r="AE1077" i="1"/>
  <c r="AE1078" i="1"/>
  <c r="AE1079" i="1"/>
  <c r="AE1080" i="1"/>
  <c r="AE1081" i="1"/>
  <c r="AE1082" i="1"/>
  <c r="AE1083" i="1"/>
  <c r="AE1084" i="1"/>
  <c r="AE1085" i="1"/>
  <c r="AE1086" i="1"/>
  <c r="AE1087" i="1"/>
  <c r="AE1088" i="1"/>
  <c r="AE1089" i="1"/>
  <c r="AE1090" i="1"/>
  <c r="AE1091" i="1"/>
  <c r="AE1092" i="1"/>
  <c r="AE1093" i="1"/>
  <c r="AE1094" i="1"/>
  <c r="AE1095" i="1"/>
  <c r="AE1096" i="1"/>
  <c r="AE1097" i="1"/>
  <c r="AE1098" i="1"/>
  <c r="AE1099" i="1"/>
  <c r="AE1100" i="1"/>
  <c r="AE1101" i="1"/>
  <c r="AE1102" i="1"/>
  <c r="AE1103" i="1"/>
  <c r="AE1104" i="1"/>
  <c r="AE1105" i="1"/>
  <c r="AE1106" i="1"/>
  <c r="AE1107" i="1"/>
  <c r="AE1108" i="1"/>
  <c r="AE1109" i="1"/>
  <c r="AE1110" i="1"/>
  <c r="AE1111" i="1"/>
  <c r="AE1112" i="1"/>
  <c r="AE1113" i="1"/>
  <c r="AE1114" i="1"/>
  <c r="AE1115" i="1"/>
  <c r="AE1116" i="1"/>
  <c r="AE1117" i="1"/>
  <c r="AE1118" i="1"/>
  <c r="AE1119" i="1"/>
  <c r="AE1120" i="1"/>
  <c r="AE1121" i="1"/>
  <c r="AE1122" i="1"/>
  <c r="AE1123" i="1"/>
  <c r="AE1124" i="1"/>
  <c r="AE1125" i="1"/>
  <c r="AE1126" i="1"/>
  <c r="AE1127" i="1"/>
  <c r="AE1128" i="1"/>
  <c r="AE1129" i="1"/>
  <c r="AE1130" i="1"/>
  <c r="AE1131" i="1"/>
  <c r="AE1132" i="1"/>
  <c r="AE1133" i="1"/>
  <c r="AE1134" i="1"/>
  <c r="AE1135" i="1"/>
  <c r="AE1136" i="1"/>
  <c r="AE1137" i="1"/>
  <c r="AE1138" i="1"/>
  <c r="AE1139" i="1"/>
  <c r="AE1140" i="1"/>
  <c r="AE1141" i="1"/>
  <c r="AE1142" i="1"/>
  <c r="AE1143" i="1"/>
  <c r="AE1144" i="1"/>
  <c r="AE1145" i="1"/>
  <c r="AE1146" i="1"/>
  <c r="AE1147" i="1"/>
  <c r="AE1148" i="1"/>
  <c r="AE1149" i="1"/>
  <c r="AE1150" i="1"/>
  <c r="AE1151" i="1"/>
  <c r="AE1152" i="1"/>
  <c r="AE1153" i="1"/>
  <c r="AE1154" i="1"/>
  <c r="AE1155" i="1"/>
  <c r="AE1156" i="1"/>
  <c r="AE1157" i="1"/>
  <c r="AE1158" i="1"/>
  <c r="AE1159" i="1"/>
  <c r="AE1160" i="1"/>
  <c r="AE1161" i="1"/>
  <c r="AE1162" i="1"/>
  <c r="AE1163" i="1"/>
  <c r="AE1164" i="1"/>
  <c r="AE1165" i="1"/>
  <c r="AE1166" i="1"/>
  <c r="AE1167" i="1"/>
  <c r="AE1168" i="1"/>
  <c r="AE1169" i="1"/>
  <c r="AE1170" i="1"/>
  <c r="AE1171" i="1"/>
  <c r="AE1172" i="1"/>
  <c r="AE1173" i="1"/>
  <c r="AE1174" i="1"/>
  <c r="AE1175" i="1"/>
  <c r="AE1176" i="1"/>
  <c r="AE1177" i="1"/>
  <c r="AE1178" i="1"/>
  <c r="AE1179" i="1"/>
  <c r="AE1180" i="1"/>
  <c r="AE1181" i="1"/>
  <c r="AE1182" i="1"/>
  <c r="AE1183" i="1"/>
  <c r="AE1184" i="1"/>
  <c r="AE1185" i="1"/>
  <c r="AE1186" i="1"/>
  <c r="AE1187" i="1"/>
  <c r="AE1188" i="1"/>
  <c r="AE1189" i="1"/>
  <c r="AE1190" i="1"/>
  <c r="AE1191" i="1"/>
  <c r="AE1192" i="1"/>
  <c r="AE1193" i="1"/>
  <c r="AE1194" i="1"/>
  <c r="AE1195" i="1"/>
  <c r="AE1196" i="1"/>
  <c r="AE1197" i="1"/>
  <c r="AE1198" i="1"/>
  <c r="AE1199" i="1"/>
  <c r="AE1200" i="1"/>
  <c r="AE1201" i="1"/>
  <c r="AE1202" i="1"/>
  <c r="AE1203" i="1"/>
  <c r="AE1204" i="1"/>
  <c r="AE1205" i="1"/>
  <c r="AE1206" i="1"/>
  <c r="AE1207" i="1"/>
  <c r="AE1208" i="1"/>
  <c r="AE1209" i="1"/>
  <c r="AE1210" i="1"/>
  <c r="AE1211" i="1"/>
  <c r="AE1212" i="1"/>
  <c r="AE1213" i="1"/>
  <c r="AE1214" i="1"/>
  <c r="AE1215" i="1"/>
  <c r="AE1216" i="1"/>
  <c r="AE1217" i="1"/>
  <c r="AE1218" i="1"/>
  <c r="AE1219" i="1"/>
  <c r="AE1220" i="1"/>
  <c r="AE1221" i="1"/>
  <c r="AE1222" i="1"/>
  <c r="AE1223" i="1"/>
  <c r="AE1224" i="1"/>
  <c r="AE1225" i="1"/>
  <c r="AE1226" i="1"/>
  <c r="AE1227" i="1"/>
  <c r="AE1228" i="1"/>
  <c r="AE1229" i="1"/>
  <c r="AE1230" i="1"/>
  <c r="AE1231" i="1"/>
  <c r="AE1232" i="1"/>
  <c r="AE1233" i="1"/>
  <c r="AE1234" i="1"/>
  <c r="AE1235" i="1"/>
  <c r="AE1236" i="1"/>
  <c r="AE1237" i="1"/>
  <c r="AE1238" i="1"/>
  <c r="AE1239" i="1"/>
  <c r="AE1240" i="1"/>
  <c r="AE1241" i="1"/>
  <c r="AE1242" i="1"/>
  <c r="AE1243" i="1"/>
  <c r="AE1244" i="1"/>
  <c r="AE1245" i="1"/>
  <c r="AE1246" i="1"/>
  <c r="AE1247" i="1"/>
  <c r="AE1248" i="1"/>
  <c r="AE1249" i="1"/>
  <c r="AE1250" i="1"/>
  <c r="AE1251" i="1"/>
  <c r="AE1252" i="1"/>
  <c r="AE1253" i="1"/>
  <c r="AE1254" i="1"/>
  <c r="AE1255" i="1"/>
  <c r="AE1256" i="1"/>
  <c r="AE1257" i="1"/>
  <c r="AE1258" i="1"/>
  <c r="AE1259" i="1"/>
  <c r="AE1260" i="1"/>
  <c r="AE1261" i="1"/>
  <c r="AE1262" i="1"/>
  <c r="AE1263" i="1"/>
  <c r="AE1264" i="1"/>
  <c r="AE1265" i="1"/>
  <c r="AE1266" i="1"/>
  <c r="AE1267" i="1"/>
  <c r="AE1268" i="1"/>
  <c r="AE1269" i="1"/>
  <c r="AE1270" i="1"/>
  <c r="AE1271" i="1"/>
  <c r="AE1272" i="1"/>
  <c r="AE1273" i="1"/>
  <c r="AE1274" i="1"/>
  <c r="AE1275" i="1"/>
  <c r="AE1276" i="1"/>
  <c r="AE1277" i="1"/>
  <c r="AE1278" i="1"/>
  <c r="AE1279" i="1"/>
  <c r="AE1280" i="1"/>
  <c r="AE1281" i="1"/>
  <c r="AE1282" i="1"/>
  <c r="AE1283" i="1"/>
  <c r="AE1284" i="1"/>
  <c r="AE1285" i="1"/>
  <c r="AE1286" i="1"/>
  <c r="AE1287" i="1"/>
  <c r="AE1288" i="1"/>
  <c r="AE1289" i="1"/>
  <c r="AE1290" i="1"/>
  <c r="AE1291" i="1"/>
  <c r="AE1292" i="1"/>
  <c r="AE1293" i="1"/>
  <c r="AE1294" i="1"/>
  <c r="AE1295" i="1"/>
  <c r="AE1296" i="1"/>
  <c r="AE1297" i="1"/>
  <c r="AE1298" i="1"/>
  <c r="AE1299" i="1"/>
  <c r="AE1300" i="1"/>
  <c r="AE1301" i="1"/>
  <c r="AE1302" i="1"/>
  <c r="AE1303" i="1"/>
  <c r="AE1304" i="1"/>
  <c r="AE1305" i="1"/>
  <c r="AE1306" i="1"/>
  <c r="AE1307" i="1"/>
  <c r="AE1308" i="1"/>
  <c r="AE1309" i="1"/>
  <c r="AE1310" i="1"/>
  <c r="AE1311" i="1"/>
  <c r="AE1312" i="1"/>
  <c r="AE1313" i="1"/>
  <c r="AE1314" i="1"/>
  <c r="AE1315" i="1"/>
  <c r="AE1316" i="1"/>
  <c r="AE1317" i="1"/>
  <c r="AE1318" i="1"/>
  <c r="AE1319" i="1"/>
  <c r="AE1320" i="1"/>
  <c r="AE1321" i="1"/>
  <c r="AE1322" i="1"/>
  <c r="AE1323" i="1"/>
  <c r="AE1324" i="1"/>
  <c r="AE1325" i="1"/>
  <c r="AE1326" i="1"/>
  <c r="AE1327" i="1"/>
  <c r="AE1328" i="1"/>
  <c r="AE1329" i="1"/>
  <c r="AE1330" i="1"/>
  <c r="AE1331" i="1"/>
  <c r="AE1332" i="1"/>
  <c r="AE1333" i="1"/>
  <c r="AE1334" i="1"/>
  <c r="AE1335" i="1"/>
  <c r="AE1336" i="1"/>
  <c r="AE1337" i="1"/>
  <c r="AE1338" i="1"/>
  <c r="AE1339" i="1"/>
  <c r="AE1340" i="1"/>
  <c r="AE1341" i="1"/>
  <c r="AE1342" i="1"/>
  <c r="AE1343" i="1"/>
  <c r="AE1344" i="1"/>
  <c r="AE1345" i="1"/>
  <c r="AE1346" i="1"/>
  <c r="AE1347" i="1"/>
  <c r="AE1348" i="1"/>
  <c r="AE1349" i="1"/>
  <c r="AE1350" i="1"/>
  <c r="AE1351" i="1"/>
  <c r="AE1352" i="1"/>
  <c r="AE1353" i="1"/>
  <c r="AE1354" i="1"/>
  <c r="AE1355" i="1"/>
  <c r="AE1356" i="1"/>
  <c r="AE1357" i="1"/>
  <c r="AE1358" i="1"/>
  <c r="AE1359" i="1"/>
  <c r="AE1360" i="1"/>
  <c r="AE1361" i="1"/>
  <c r="AE1362" i="1"/>
  <c r="AE1363" i="1"/>
  <c r="AE1364" i="1"/>
  <c r="AE1365" i="1"/>
  <c r="AE1366" i="1"/>
  <c r="AE1367" i="1"/>
  <c r="AE1368" i="1"/>
  <c r="AE1369" i="1"/>
  <c r="AE1370" i="1"/>
  <c r="AE1371" i="1"/>
  <c r="AE1372" i="1"/>
  <c r="AE1373" i="1"/>
  <c r="AE1374" i="1"/>
  <c r="AE1375" i="1"/>
  <c r="AE1376" i="1"/>
  <c r="AE1377" i="1"/>
  <c r="AE1378" i="1"/>
  <c r="AE1379" i="1"/>
  <c r="AE1380" i="1"/>
  <c r="AE1381" i="1"/>
  <c r="AE1382" i="1"/>
  <c r="AE1383" i="1"/>
  <c r="AE1384" i="1"/>
  <c r="AE1385" i="1"/>
  <c r="AE1386" i="1"/>
  <c r="AE1387" i="1"/>
  <c r="AE1388" i="1"/>
  <c r="AE1389" i="1"/>
  <c r="AE1390" i="1"/>
  <c r="AE1391" i="1"/>
  <c r="AE1392" i="1"/>
  <c r="AE1393" i="1"/>
  <c r="AE1394" i="1"/>
  <c r="AE1395" i="1"/>
  <c r="AE1396" i="1"/>
  <c r="AE1397" i="1"/>
  <c r="AE1398" i="1"/>
  <c r="AE1399" i="1"/>
  <c r="AE1400" i="1"/>
  <c r="AE1401" i="1"/>
  <c r="AE1402" i="1"/>
  <c r="AE1403" i="1"/>
  <c r="AE1404" i="1"/>
  <c r="AE1405" i="1"/>
  <c r="AE1406" i="1"/>
  <c r="AE1407" i="1"/>
  <c r="AE1408" i="1"/>
  <c r="AE1409" i="1"/>
  <c r="AE1410" i="1"/>
  <c r="AE1411" i="1"/>
  <c r="AE1412" i="1"/>
  <c r="AE1413" i="1"/>
  <c r="AE1414" i="1"/>
  <c r="AE1415" i="1"/>
  <c r="AE1416" i="1"/>
  <c r="AE1417" i="1"/>
  <c r="AE1418" i="1"/>
  <c r="AE1419" i="1"/>
  <c r="AE1420" i="1"/>
  <c r="AE1421" i="1"/>
  <c r="AE1422" i="1"/>
  <c r="AE1423" i="1"/>
  <c r="AE1424" i="1"/>
  <c r="AE1425" i="1"/>
  <c r="AE1426" i="1"/>
  <c r="AE1427" i="1"/>
  <c r="AE1428" i="1"/>
  <c r="AE1429" i="1"/>
  <c r="AE1430" i="1"/>
  <c r="AE1431" i="1"/>
  <c r="AE1432" i="1"/>
  <c r="AE1433" i="1"/>
  <c r="AE1434" i="1"/>
  <c r="AE1435" i="1"/>
  <c r="AE1436" i="1"/>
  <c r="AE1437" i="1"/>
  <c r="AE1438" i="1"/>
  <c r="AE1439" i="1"/>
  <c r="AE1440" i="1"/>
  <c r="AE1441" i="1"/>
  <c r="AE1442" i="1"/>
  <c r="AE1443" i="1"/>
  <c r="AE1444" i="1"/>
  <c r="AE1445" i="1"/>
  <c r="AE1446" i="1"/>
  <c r="AE1447" i="1"/>
  <c r="AE1448" i="1"/>
  <c r="AE1449" i="1"/>
  <c r="AE1450" i="1"/>
  <c r="AE1451" i="1"/>
  <c r="AE1452" i="1"/>
  <c r="AE1453" i="1"/>
  <c r="AE1454" i="1"/>
  <c r="AE1455" i="1"/>
  <c r="AE1456" i="1"/>
  <c r="AE1457" i="1"/>
  <c r="AE1458" i="1"/>
  <c r="AE1459" i="1"/>
  <c r="AE1460" i="1"/>
  <c r="AE1461" i="1"/>
  <c r="AE1462" i="1"/>
  <c r="AE1463" i="1"/>
  <c r="AE1464" i="1"/>
  <c r="AE1465" i="1"/>
  <c r="AE1466" i="1"/>
  <c r="AE1467" i="1"/>
  <c r="AE1468" i="1"/>
  <c r="AE1469" i="1"/>
  <c r="AE1470" i="1"/>
  <c r="AE1471" i="1"/>
  <c r="AE1472" i="1"/>
  <c r="AE1473" i="1"/>
  <c r="AE1474" i="1"/>
  <c r="AE1475" i="1"/>
  <c r="AE1476" i="1"/>
  <c r="AE1477" i="1"/>
  <c r="AE1478" i="1"/>
  <c r="AE1479" i="1"/>
  <c r="AE1480" i="1"/>
  <c r="AE1481" i="1"/>
  <c r="AE1482" i="1"/>
  <c r="AE1483" i="1"/>
  <c r="AE1484" i="1"/>
  <c r="AE1485" i="1"/>
  <c r="AE1486" i="1"/>
  <c r="AE1487" i="1"/>
  <c r="AE1488" i="1"/>
  <c r="AE1489" i="1"/>
  <c r="AE1490" i="1"/>
  <c r="AE1491" i="1"/>
  <c r="AE1492" i="1"/>
  <c r="AE1493" i="1"/>
  <c r="AE1494" i="1"/>
  <c r="AE1495" i="1"/>
  <c r="AE1496" i="1"/>
  <c r="AE1497" i="1"/>
  <c r="AE1498" i="1"/>
  <c r="AE1499" i="1"/>
  <c r="AE1500" i="1"/>
  <c r="AE1501" i="1"/>
  <c r="AE1502" i="1"/>
  <c r="AE1503" i="1"/>
  <c r="AE1504" i="1"/>
  <c r="AE1505" i="1"/>
  <c r="AE1506" i="1"/>
  <c r="AE1507" i="1"/>
  <c r="AE1508" i="1"/>
  <c r="AE1509" i="1"/>
  <c r="AE1510" i="1"/>
  <c r="AE1511" i="1"/>
  <c r="AE1512" i="1"/>
  <c r="AE1513" i="1"/>
  <c r="AE1514" i="1"/>
  <c r="AE1515" i="1"/>
  <c r="AE1516" i="1"/>
  <c r="AE1517" i="1"/>
  <c r="AE1518" i="1"/>
  <c r="AE1519" i="1"/>
  <c r="AE1520" i="1"/>
  <c r="AE1521" i="1"/>
  <c r="AE1522" i="1"/>
  <c r="AE1523" i="1"/>
  <c r="AE1524" i="1"/>
  <c r="AE1525" i="1"/>
  <c r="AE1526" i="1"/>
  <c r="AE1527" i="1"/>
  <c r="AE1528" i="1"/>
  <c r="AE1529" i="1"/>
  <c r="AE1530" i="1"/>
  <c r="AE1531" i="1"/>
  <c r="AE1532" i="1"/>
  <c r="AE1533" i="1"/>
  <c r="AE1534" i="1"/>
  <c r="AE1535" i="1"/>
  <c r="AE1536" i="1"/>
  <c r="AE1537" i="1"/>
  <c r="AE1538" i="1"/>
  <c r="AE1539" i="1"/>
  <c r="AE1540" i="1"/>
  <c r="AE1541" i="1"/>
  <c r="AE1542" i="1"/>
  <c r="AE1543" i="1"/>
  <c r="AE1544" i="1"/>
  <c r="AE1545" i="1"/>
  <c r="AE1546" i="1"/>
  <c r="AE1547" i="1"/>
  <c r="AE1548" i="1"/>
  <c r="AE1549" i="1"/>
  <c r="AE1550" i="1"/>
  <c r="AE1551" i="1"/>
  <c r="AE1552" i="1"/>
  <c r="AE1553" i="1"/>
  <c r="AE1554" i="1"/>
  <c r="AE1555" i="1"/>
  <c r="AE1556" i="1"/>
  <c r="AE1557" i="1"/>
  <c r="AE1558" i="1"/>
  <c r="AE1559" i="1"/>
  <c r="AE1560" i="1"/>
  <c r="AE1561" i="1"/>
  <c r="AE1562" i="1"/>
  <c r="AE1563" i="1"/>
  <c r="AE1564" i="1"/>
  <c r="AE1565" i="1"/>
  <c r="AE1566" i="1"/>
  <c r="AE1567" i="1"/>
  <c r="AE1568" i="1"/>
  <c r="AE1569" i="1"/>
  <c r="AE1570" i="1"/>
  <c r="AE1571" i="1"/>
  <c r="AE1572" i="1"/>
  <c r="AE1573" i="1"/>
  <c r="AE1574" i="1"/>
  <c r="AE1575" i="1"/>
  <c r="AE1576" i="1"/>
  <c r="AE1577" i="1"/>
  <c r="AE1578" i="1"/>
  <c r="AE1579" i="1"/>
  <c r="AE1580" i="1"/>
  <c r="AE1581" i="1"/>
  <c r="AE1582" i="1"/>
  <c r="AE1583" i="1"/>
  <c r="AE1584" i="1"/>
  <c r="AE1585" i="1"/>
  <c r="AE1586" i="1"/>
  <c r="AE1587" i="1"/>
  <c r="AE1588" i="1"/>
  <c r="AE1589" i="1"/>
  <c r="AE1590" i="1"/>
  <c r="AE1591" i="1"/>
  <c r="AE1592" i="1"/>
  <c r="AE1593" i="1"/>
  <c r="AE1594" i="1"/>
  <c r="AE1595" i="1"/>
  <c r="AE1596" i="1"/>
  <c r="AE1597" i="1"/>
  <c r="AE1598" i="1"/>
  <c r="AE1599" i="1"/>
  <c r="AE1600" i="1"/>
  <c r="AE1601" i="1"/>
  <c r="AE1602" i="1"/>
  <c r="AE1603" i="1"/>
  <c r="AE1604" i="1"/>
  <c r="AE1605" i="1"/>
  <c r="AE1606" i="1"/>
  <c r="AE1607" i="1"/>
  <c r="AE1608" i="1"/>
  <c r="AE1609" i="1"/>
  <c r="AE1610" i="1"/>
  <c r="AE1611" i="1"/>
  <c r="AE1612" i="1"/>
  <c r="AE1613" i="1"/>
  <c r="AE1614" i="1"/>
  <c r="AE1615" i="1"/>
  <c r="AE1616" i="1"/>
  <c r="AE1617" i="1"/>
  <c r="AE1618" i="1"/>
  <c r="AE1619" i="1"/>
  <c r="AE1620" i="1"/>
  <c r="AE1621" i="1"/>
  <c r="AE1622" i="1"/>
  <c r="AE1623" i="1"/>
  <c r="AE1624" i="1"/>
  <c r="AE1625" i="1"/>
  <c r="AE1626" i="1"/>
  <c r="AE1627" i="1"/>
  <c r="AE1628" i="1"/>
  <c r="AE1629" i="1"/>
  <c r="AE1630" i="1"/>
  <c r="AE1631" i="1"/>
  <c r="AE1632" i="1"/>
  <c r="AE1633" i="1"/>
  <c r="AE1634" i="1"/>
  <c r="AE1635" i="1"/>
  <c r="AE1636" i="1"/>
  <c r="AE1637" i="1"/>
  <c r="AE1638" i="1"/>
  <c r="AE1639" i="1"/>
  <c r="AE1640" i="1"/>
  <c r="AE1641" i="1"/>
  <c r="AE1642" i="1"/>
  <c r="AE1643" i="1"/>
  <c r="AE1644" i="1"/>
  <c r="AE1645" i="1"/>
  <c r="AE1646" i="1"/>
  <c r="AE1647" i="1"/>
  <c r="AE1648" i="1"/>
  <c r="AE1649" i="1"/>
  <c r="AE1650" i="1"/>
  <c r="AE1651" i="1"/>
  <c r="AE1652" i="1"/>
  <c r="AE1653" i="1"/>
  <c r="AE1654" i="1"/>
  <c r="AE1655" i="1"/>
  <c r="AE1656" i="1"/>
  <c r="AE1657" i="1"/>
  <c r="AE1658" i="1"/>
  <c r="AE1659" i="1"/>
  <c r="AE1660" i="1"/>
  <c r="AE1661" i="1"/>
  <c r="AE1662" i="1"/>
  <c r="AE1663" i="1"/>
  <c r="AE1664" i="1"/>
  <c r="AE1665" i="1"/>
  <c r="AE1666" i="1"/>
  <c r="AE1667" i="1"/>
  <c r="AE1668" i="1"/>
  <c r="AE1669" i="1"/>
  <c r="AE1670" i="1"/>
  <c r="AE1671" i="1"/>
  <c r="AE1672" i="1"/>
  <c r="AE1673" i="1"/>
  <c r="AE1674" i="1"/>
  <c r="AE1675" i="1"/>
  <c r="AE1676" i="1"/>
  <c r="AE1677" i="1"/>
  <c r="AE1678" i="1"/>
  <c r="AE1679" i="1"/>
  <c r="AE1680" i="1"/>
  <c r="AE1681" i="1"/>
  <c r="AE1682" i="1"/>
  <c r="AE1683" i="1"/>
  <c r="AE1684" i="1"/>
  <c r="AE1685" i="1"/>
  <c r="AE1686" i="1"/>
  <c r="AE1687" i="1"/>
  <c r="AE1688" i="1"/>
  <c r="AE1689" i="1"/>
  <c r="AE1690" i="1"/>
  <c r="AE1691" i="1"/>
  <c r="AE1692" i="1"/>
  <c r="AE1693" i="1"/>
  <c r="AE1694" i="1"/>
  <c r="AE1695" i="1"/>
  <c r="AE1696" i="1"/>
  <c r="AE1697" i="1"/>
  <c r="AE1698" i="1"/>
  <c r="AE1699" i="1"/>
  <c r="AE1700" i="1"/>
  <c r="AE1701" i="1"/>
  <c r="AE1702" i="1"/>
  <c r="AE1703" i="1"/>
  <c r="AE1704" i="1"/>
  <c r="AE1705" i="1"/>
  <c r="AE1706" i="1"/>
  <c r="AE1707" i="1"/>
  <c r="AE1708" i="1"/>
  <c r="AE1709" i="1"/>
  <c r="AE1710" i="1"/>
  <c r="AE1711" i="1"/>
  <c r="AE1712" i="1"/>
  <c r="AE1713" i="1"/>
  <c r="AE1714" i="1"/>
  <c r="AE1715" i="1"/>
  <c r="AE1716" i="1"/>
  <c r="AE1717" i="1"/>
  <c r="AE1718" i="1"/>
  <c r="AE1719" i="1"/>
  <c r="AE1720" i="1"/>
  <c r="AE1721" i="1"/>
  <c r="AE1722" i="1"/>
  <c r="AE1723" i="1"/>
  <c r="AE1724" i="1"/>
  <c r="AE1725" i="1"/>
  <c r="AE1726" i="1"/>
  <c r="AE1727" i="1"/>
  <c r="AE1728" i="1"/>
  <c r="AE1729" i="1"/>
  <c r="AE1730" i="1"/>
  <c r="AE1731" i="1"/>
  <c r="AE1732" i="1"/>
  <c r="AE1733" i="1"/>
  <c r="AE1734" i="1"/>
  <c r="AE1735" i="1"/>
  <c r="AE1736" i="1"/>
  <c r="AE1737" i="1"/>
  <c r="AE1738" i="1"/>
  <c r="AE1739" i="1"/>
  <c r="AE1740" i="1"/>
  <c r="AE1741" i="1"/>
  <c r="AE1742" i="1"/>
  <c r="AE1743" i="1"/>
  <c r="AE1744" i="1"/>
  <c r="AE1745" i="1"/>
  <c r="AE1746" i="1"/>
  <c r="AE1747" i="1"/>
  <c r="AE1748" i="1"/>
  <c r="AE1749" i="1"/>
  <c r="AE1750" i="1"/>
  <c r="AE1751" i="1"/>
  <c r="AE1752" i="1"/>
  <c r="AE1753" i="1"/>
  <c r="AE1754" i="1"/>
  <c r="AE1755" i="1"/>
  <c r="AE1756" i="1"/>
  <c r="AE1757" i="1"/>
  <c r="AE1758" i="1"/>
  <c r="AE1759" i="1"/>
  <c r="AE1760" i="1"/>
  <c r="AE1761" i="1"/>
  <c r="AE1762" i="1"/>
  <c r="AE1763" i="1"/>
  <c r="AE1764" i="1"/>
  <c r="AE1765" i="1"/>
  <c r="AE1766" i="1"/>
  <c r="AE1767" i="1"/>
  <c r="AE1768" i="1"/>
  <c r="AE1769" i="1"/>
  <c r="AE1770" i="1"/>
  <c r="AE1771" i="1"/>
  <c r="AE1772" i="1"/>
  <c r="AE1773" i="1"/>
  <c r="AE1774" i="1"/>
  <c r="AE1775" i="1"/>
  <c r="AE1776" i="1"/>
  <c r="AE1777" i="1"/>
  <c r="AE1778" i="1"/>
  <c r="AE1779" i="1"/>
  <c r="AE1780" i="1"/>
  <c r="AE1781" i="1"/>
  <c r="AE1782" i="1"/>
  <c r="AE1783" i="1"/>
  <c r="AE1784" i="1"/>
  <c r="AE1785" i="1"/>
  <c r="AE1786" i="1"/>
  <c r="AE1787" i="1"/>
  <c r="AE1788" i="1"/>
  <c r="AE1789" i="1"/>
  <c r="AE1790" i="1"/>
  <c r="AE1791" i="1"/>
  <c r="AE1792" i="1"/>
  <c r="AE1793" i="1"/>
  <c r="AE1794" i="1"/>
  <c r="AE1795" i="1"/>
  <c r="AE1796" i="1"/>
  <c r="AE1797" i="1"/>
  <c r="AE1798" i="1"/>
  <c r="AE1799" i="1"/>
  <c r="AE1800" i="1"/>
  <c r="AE1801" i="1"/>
  <c r="AE1802" i="1"/>
  <c r="AE1803" i="1"/>
  <c r="AE1804" i="1"/>
  <c r="AE1805" i="1"/>
  <c r="AE1806" i="1"/>
  <c r="AE1807" i="1"/>
  <c r="AE1808" i="1"/>
  <c r="AE1809" i="1"/>
  <c r="AE1810" i="1"/>
  <c r="AE1811" i="1"/>
  <c r="AE1812" i="1"/>
  <c r="AE1813" i="1"/>
  <c r="AE1814" i="1"/>
  <c r="AE1815" i="1"/>
  <c r="AE1816" i="1"/>
  <c r="AE1817" i="1"/>
  <c r="AE1818" i="1"/>
  <c r="AE1819" i="1"/>
  <c r="AE1820" i="1"/>
  <c r="AE1821" i="1"/>
  <c r="AE1822" i="1"/>
  <c r="AE1823" i="1"/>
  <c r="AE1824" i="1"/>
  <c r="AE1825" i="1"/>
  <c r="AE1826" i="1"/>
  <c r="AE1827" i="1"/>
  <c r="AE1828" i="1"/>
  <c r="AE1829" i="1"/>
  <c r="AE1830" i="1"/>
  <c r="AE1831" i="1"/>
  <c r="AE1832" i="1"/>
  <c r="AE1833" i="1"/>
  <c r="AE1834" i="1"/>
  <c r="AE1835" i="1"/>
  <c r="AE1836" i="1"/>
  <c r="AE1837" i="1"/>
  <c r="AE1838" i="1"/>
  <c r="AE1839" i="1"/>
  <c r="AE1840" i="1"/>
  <c r="AE1841" i="1"/>
  <c r="AE1842" i="1"/>
  <c r="AE1843" i="1"/>
  <c r="AE1844" i="1"/>
  <c r="AE1845" i="1"/>
  <c r="AE1846" i="1"/>
  <c r="AE1847" i="1"/>
  <c r="AE1848" i="1"/>
  <c r="AE1849" i="1"/>
  <c r="AE1850" i="1"/>
  <c r="AE1851" i="1"/>
  <c r="AE1852" i="1"/>
  <c r="AE1853" i="1"/>
  <c r="AE1854" i="1"/>
  <c r="AE1855" i="1"/>
  <c r="AE1856" i="1"/>
  <c r="AE1857" i="1"/>
  <c r="AE1858" i="1"/>
  <c r="AE1859" i="1"/>
  <c r="AE1860" i="1"/>
  <c r="AE1861" i="1"/>
  <c r="AE1862" i="1"/>
  <c r="AE1863" i="1"/>
  <c r="AE1864" i="1"/>
  <c r="AE1865" i="1"/>
  <c r="AE1866" i="1"/>
  <c r="AE1867" i="1"/>
  <c r="AE1868" i="1"/>
  <c r="AE1869" i="1"/>
  <c r="AE1870" i="1"/>
  <c r="AE1871" i="1"/>
  <c r="AE1872" i="1"/>
  <c r="AE1873" i="1"/>
  <c r="AE1874" i="1"/>
  <c r="AE1875" i="1"/>
  <c r="AE1876" i="1"/>
  <c r="AE1877" i="1"/>
  <c r="AE1878" i="1"/>
  <c r="AE1879" i="1"/>
  <c r="AE1880" i="1"/>
  <c r="AE1881" i="1"/>
  <c r="AE1882" i="1"/>
  <c r="AE1883" i="1"/>
  <c r="AE1884" i="1"/>
  <c r="AE1885" i="1"/>
  <c r="AE1886" i="1"/>
  <c r="AE1887" i="1"/>
  <c r="AE1888" i="1"/>
  <c r="AE1889" i="1"/>
  <c r="AE1890" i="1"/>
  <c r="AE1891" i="1"/>
  <c r="AE1892" i="1"/>
  <c r="AE1893" i="1"/>
  <c r="AE1894" i="1"/>
  <c r="AE1895" i="1"/>
  <c r="AE1896" i="1"/>
  <c r="AE1897" i="1"/>
  <c r="AE1898" i="1"/>
  <c r="AE1899" i="1"/>
  <c r="AE1900" i="1"/>
  <c r="AE1901" i="1"/>
  <c r="AE1902" i="1"/>
  <c r="AE1903" i="1"/>
  <c r="AE1904" i="1"/>
  <c r="AE1905" i="1"/>
  <c r="AE1906" i="1"/>
  <c r="AE1907" i="1"/>
  <c r="AE1908" i="1"/>
  <c r="AE1909" i="1"/>
  <c r="AE1910" i="1"/>
  <c r="AE1911" i="1"/>
  <c r="AE1912" i="1"/>
  <c r="AE1913" i="1"/>
  <c r="AE1914" i="1"/>
  <c r="AE1915" i="1"/>
  <c r="AE1916" i="1"/>
  <c r="AE1917" i="1"/>
  <c r="AE1918" i="1"/>
  <c r="AE1919" i="1"/>
  <c r="AE1920" i="1"/>
  <c r="AE1921" i="1"/>
  <c r="AE1922" i="1"/>
  <c r="AE1923" i="1"/>
  <c r="AE1924" i="1"/>
  <c r="AE1925" i="1"/>
  <c r="AE1926" i="1"/>
  <c r="AE1927" i="1"/>
  <c r="AE1928" i="1"/>
  <c r="AE1929" i="1"/>
  <c r="AE1930" i="1"/>
  <c r="AE1931" i="1"/>
  <c r="AE1932" i="1"/>
  <c r="AE1933" i="1"/>
  <c r="AE1934" i="1"/>
  <c r="AE1935" i="1"/>
  <c r="AE1936" i="1"/>
  <c r="AE1937" i="1"/>
  <c r="AE1938" i="1"/>
  <c r="AE1939" i="1"/>
  <c r="AE1940" i="1"/>
  <c r="AE1941" i="1"/>
  <c r="AE1942" i="1"/>
  <c r="AE1943" i="1"/>
  <c r="AE1944" i="1"/>
  <c r="AE1945" i="1"/>
  <c r="AE1946" i="1"/>
  <c r="AE1947" i="1"/>
  <c r="AE1948" i="1"/>
  <c r="AE1949" i="1"/>
  <c r="AE1950" i="1"/>
  <c r="AE1951" i="1"/>
  <c r="AE1952" i="1"/>
  <c r="AE1953" i="1"/>
  <c r="AE1954" i="1"/>
  <c r="AE1955" i="1"/>
  <c r="AE1956" i="1"/>
  <c r="AE1957" i="1"/>
  <c r="AE1958" i="1"/>
  <c r="AE1959" i="1"/>
  <c r="AE1960" i="1"/>
  <c r="AE1961" i="1"/>
  <c r="AE1962" i="1"/>
  <c r="AE1963" i="1"/>
  <c r="AE1964" i="1"/>
  <c r="AE1965" i="1"/>
  <c r="AE1966" i="1"/>
  <c r="AE1967" i="1"/>
  <c r="AE1968" i="1"/>
  <c r="AE1969" i="1"/>
  <c r="AE1970" i="1"/>
  <c r="AE1971" i="1"/>
  <c r="AE1972" i="1"/>
  <c r="AE1973" i="1"/>
  <c r="AE1974" i="1"/>
  <c r="AE1975" i="1"/>
  <c r="AE1976" i="1"/>
  <c r="AE1977" i="1"/>
  <c r="AE1978" i="1"/>
  <c r="AE1979" i="1"/>
  <c r="AE1980" i="1"/>
  <c r="AE1981" i="1"/>
  <c r="AE1982" i="1"/>
  <c r="AE1983" i="1"/>
  <c r="AE1984" i="1"/>
  <c r="AE1985" i="1"/>
  <c r="AE1986" i="1"/>
  <c r="AE1987" i="1"/>
  <c r="AE1988" i="1"/>
  <c r="AE1989" i="1"/>
  <c r="AE1990" i="1"/>
  <c r="AE1991" i="1"/>
  <c r="AE1992" i="1"/>
  <c r="AE1993" i="1"/>
  <c r="AE1994" i="1"/>
  <c r="AE1995" i="1"/>
  <c r="AE1996" i="1"/>
  <c r="AE1997" i="1"/>
  <c r="AE1998" i="1"/>
  <c r="AE1999" i="1"/>
  <c r="AE2000" i="1"/>
  <c r="AE2001" i="1"/>
  <c r="AE2" i="1"/>
  <c r="AF248" i="1"/>
  <c r="AF249" i="1"/>
  <c r="AF250" i="1"/>
  <c r="AF251" i="1"/>
  <c r="AF252" i="1"/>
  <c r="AF253" i="1"/>
  <c r="AF254" i="1"/>
  <c r="AF255" i="1"/>
  <c r="AF256" i="1"/>
  <c r="AF257" i="1"/>
  <c r="AF258" i="1"/>
  <c r="AF259" i="1"/>
  <c r="AF260" i="1"/>
  <c r="AF261" i="1"/>
  <c r="AF262" i="1"/>
  <c r="AF263" i="1"/>
  <c r="AF264" i="1"/>
  <c r="AF265" i="1"/>
  <c r="AF266" i="1"/>
  <c r="AF267" i="1"/>
  <c r="AF268" i="1"/>
  <c r="AF269" i="1"/>
  <c r="AF270" i="1"/>
  <c r="AF271" i="1"/>
  <c r="AF272" i="1"/>
  <c r="AF273" i="1"/>
  <c r="AF274" i="1"/>
  <c r="AF275" i="1"/>
  <c r="AF276" i="1"/>
  <c r="AF277" i="1"/>
  <c r="AF278" i="1"/>
  <c r="AF279" i="1"/>
  <c r="AF280" i="1"/>
  <c r="AF281" i="1"/>
  <c r="AF282" i="1"/>
  <c r="AF283" i="1"/>
  <c r="AF284" i="1"/>
  <c r="AF285" i="1"/>
  <c r="AF286" i="1"/>
  <c r="AF287" i="1"/>
  <c r="AF288" i="1"/>
  <c r="AF289" i="1"/>
  <c r="AF290" i="1"/>
  <c r="AF291" i="1"/>
  <c r="AF292" i="1"/>
  <c r="AF293" i="1"/>
  <c r="AF294" i="1"/>
  <c r="AF295" i="1"/>
  <c r="AF296" i="1"/>
  <c r="AF297" i="1"/>
  <c r="AF298" i="1"/>
  <c r="AF299" i="1"/>
  <c r="AF300" i="1"/>
  <c r="AF301" i="1"/>
  <c r="AF302" i="1"/>
  <c r="AF303" i="1"/>
  <c r="AF304" i="1"/>
  <c r="AF305" i="1"/>
  <c r="AF306" i="1"/>
  <c r="AF307" i="1"/>
  <c r="AF308" i="1"/>
  <c r="AF309" i="1"/>
  <c r="AF310" i="1"/>
  <c r="AF311" i="1"/>
  <c r="AF312" i="1"/>
  <c r="AF313" i="1"/>
  <c r="AF314" i="1"/>
  <c r="AF315" i="1"/>
  <c r="AF316" i="1"/>
  <c r="AF317" i="1"/>
  <c r="AF318" i="1"/>
  <c r="AF319" i="1"/>
  <c r="AF320" i="1"/>
  <c r="AF321" i="1"/>
  <c r="AF322" i="1"/>
  <c r="AF323" i="1"/>
  <c r="AF324" i="1"/>
  <c r="AF325" i="1"/>
  <c r="AF326" i="1"/>
  <c r="AF327" i="1"/>
  <c r="AF328" i="1"/>
  <c r="AF329" i="1"/>
  <c r="AF330" i="1"/>
  <c r="AF331" i="1"/>
  <c r="AF332" i="1"/>
  <c r="AF333" i="1"/>
  <c r="AF334" i="1"/>
  <c r="AF335" i="1"/>
  <c r="AF336" i="1"/>
  <c r="AF337" i="1"/>
  <c r="AF338" i="1"/>
  <c r="AF339" i="1"/>
  <c r="AF340" i="1"/>
  <c r="AF341" i="1"/>
  <c r="AF342" i="1"/>
  <c r="AF343" i="1"/>
  <c r="AF344" i="1"/>
  <c r="AF345" i="1"/>
  <c r="AF346" i="1"/>
  <c r="AF347" i="1"/>
  <c r="AF348" i="1"/>
  <c r="AF349" i="1"/>
  <c r="AF350" i="1"/>
  <c r="AF351" i="1"/>
  <c r="AF352" i="1"/>
  <c r="AF353" i="1"/>
  <c r="AF354" i="1"/>
  <c r="AF355" i="1"/>
  <c r="AF356" i="1"/>
  <c r="AF357" i="1"/>
  <c r="AF358" i="1"/>
  <c r="AF359" i="1"/>
  <c r="AF360" i="1"/>
  <c r="AF361" i="1"/>
  <c r="AF362" i="1"/>
  <c r="AF363" i="1"/>
  <c r="AF364" i="1"/>
  <c r="AF365" i="1"/>
  <c r="AF366" i="1"/>
  <c r="AF367" i="1"/>
  <c r="AF368" i="1"/>
  <c r="AF369" i="1"/>
  <c r="AF370" i="1"/>
  <c r="AF371" i="1"/>
  <c r="AF372" i="1"/>
  <c r="AF373" i="1"/>
  <c r="AF374" i="1"/>
  <c r="AF375" i="1"/>
  <c r="AF376" i="1"/>
  <c r="AF377" i="1"/>
  <c r="AF378" i="1"/>
  <c r="AF379" i="1"/>
  <c r="AF380" i="1"/>
  <c r="AF381" i="1"/>
  <c r="AF382" i="1"/>
  <c r="AF383" i="1"/>
  <c r="AF384" i="1"/>
  <c r="AF385" i="1"/>
  <c r="AF386" i="1"/>
  <c r="AF387" i="1"/>
  <c r="AF388" i="1"/>
  <c r="AF389" i="1"/>
  <c r="AF390" i="1"/>
  <c r="AF391" i="1"/>
  <c r="AF392" i="1"/>
  <c r="AF393" i="1"/>
  <c r="AF394" i="1"/>
  <c r="AF395" i="1"/>
  <c r="AF396" i="1"/>
  <c r="AF397" i="1"/>
  <c r="AF398" i="1"/>
  <c r="AF399" i="1"/>
  <c r="AF400" i="1"/>
  <c r="AF401" i="1"/>
  <c r="AF402" i="1"/>
  <c r="AF403" i="1"/>
  <c r="AF404" i="1"/>
  <c r="AF405" i="1"/>
  <c r="AF406" i="1"/>
  <c r="AF407" i="1"/>
  <c r="AF408" i="1"/>
  <c r="AF409" i="1"/>
  <c r="AF410" i="1"/>
  <c r="AF411" i="1"/>
  <c r="AF412" i="1"/>
  <c r="AF413" i="1"/>
  <c r="AF414" i="1"/>
  <c r="AF415" i="1"/>
  <c r="AF416" i="1"/>
  <c r="AF417" i="1"/>
  <c r="AF418" i="1"/>
  <c r="AF419" i="1"/>
  <c r="AF420" i="1"/>
  <c r="AF421" i="1"/>
  <c r="AF422" i="1"/>
  <c r="AF423" i="1"/>
  <c r="AF424" i="1"/>
  <c r="AF425" i="1"/>
  <c r="AF426" i="1"/>
  <c r="AF427" i="1"/>
  <c r="AF428" i="1"/>
  <c r="AF429" i="1"/>
  <c r="AF430" i="1"/>
  <c r="AF431" i="1"/>
  <c r="AF432" i="1"/>
  <c r="AF433" i="1"/>
  <c r="AF434" i="1"/>
  <c r="AF435" i="1"/>
  <c r="AF436" i="1"/>
  <c r="AF437" i="1"/>
  <c r="AF438" i="1"/>
  <c r="AF439" i="1"/>
  <c r="AF440" i="1"/>
  <c r="AF441" i="1"/>
  <c r="AF442" i="1"/>
  <c r="AF443" i="1"/>
  <c r="AF444" i="1"/>
  <c r="AF445" i="1"/>
  <c r="AF446" i="1"/>
  <c r="AF447" i="1"/>
  <c r="AF448" i="1"/>
  <c r="AF449" i="1"/>
  <c r="AF450" i="1"/>
  <c r="AF451" i="1"/>
  <c r="AF452" i="1"/>
  <c r="AF453" i="1"/>
  <c r="AF454" i="1"/>
  <c r="AF455" i="1"/>
  <c r="AF456" i="1"/>
  <c r="AF457" i="1"/>
  <c r="AF458" i="1"/>
  <c r="AF459" i="1"/>
  <c r="AF460" i="1"/>
  <c r="AF461" i="1"/>
  <c r="AF462" i="1"/>
  <c r="AF463" i="1"/>
  <c r="AF464" i="1"/>
  <c r="AF465" i="1"/>
  <c r="AF466" i="1"/>
  <c r="AF467" i="1"/>
  <c r="AF468" i="1"/>
  <c r="AF469" i="1"/>
  <c r="AF470" i="1"/>
  <c r="AF471" i="1"/>
  <c r="AF472" i="1"/>
  <c r="AF473" i="1"/>
  <c r="AF474" i="1"/>
  <c r="AF475" i="1"/>
  <c r="AF476" i="1"/>
  <c r="AF477" i="1"/>
  <c r="AF478" i="1"/>
  <c r="AF479" i="1"/>
  <c r="AF480" i="1"/>
  <c r="AF481" i="1"/>
  <c r="AF482" i="1"/>
  <c r="AF483" i="1"/>
  <c r="AF484" i="1"/>
  <c r="AF485" i="1"/>
  <c r="AF486" i="1"/>
  <c r="AF487" i="1"/>
  <c r="AF488" i="1"/>
  <c r="AF489" i="1"/>
  <c r="AF490" i="1"/>
  <c r="AF491" i="1"/>
  <c r="AF492" i="1"/>
  <c r="AF493" i="1"/>
  <c r="AF494" i="1"/>
  <c r="AF495" i="1"/>
  <c r="AF496" i="1"/>
  <c r="AF497" i="1"/>
  <c r="AF498" i="1"/>
  <c r="AF499" i="1"/>
  <c r="AF500" i="1"/>
  <c r="AF501" i="1"/>
  <c r="AF502" i="1"/>
  <c r="AF503" i="1"/>
  <c r="AF504" i="1"/>
  <c r="AF505" i="1"/>
  <c r="AF506" i="1"/>
  <c r="AF507" i="1"/>
  <c r="AF508" i="1"/>
  <c r="AF509" i="1"/>
  <c r="AF510" i="1"/>
  <c r="AF511" i="1"/>
  <c r="AF512" i="1"/>
  <c r="AF513" i="1"/>
  <c r="AF514" i="1"/>
  <c r="AF515" i="1"/>
  <c r="AF516" i="1"/>
  <c r="AF517" i="1"/>
  <c r="AF518" i="1"/>
  <c r="AF519" i="1"/>
  <c r="AF520" i="1"/>
  <c r="AF521" i="1"/>
  <c r="AF522" i="1"/>
  <c r="AF523" i="1"/>
  <c r="AF524" i="1"/>
  <c r="AF525" i="1"/>
  <c r="AF526" i="1"/>
  <c r="AF527" i="1"/>
  <c r="AF528" i="1"/>
  <c r="AF529" i="1"/>
  <c r="AF530" i="1"/>
  <c r="AF531" i="1"/>
  <c r="AF532" i="1"/>
  <c r="AF533" i="1"/>
  <c r="AF534" i="1"/>
  <c r="AF535" i="1"/>
  <c r="AF536" i="1"/>
  <c r="AF537" i="1"/>
  <c r="AF538" i="1"/>
  <c r="AF539" i="1"/>
  <c r="AF540" i="1"/>
  <c r="AF541" i="1"/>
  <c r="AF542" i="1"/>
  <c r="AF543" i="1"/>
  <c r="AF544" i="1"/>
  <c r="AF545" i="1"/>
  <c r="AF546" i="1"/>
  <c r="AF547" i="1"/>
  <c r="AF548" i="1"/>
  <c r="AF549" i="1"/>
  <c r="AF550" i="1"/>
  <c r="AF551" i="1"/>
  <c r="AF552" i="1"/>
  <c r="AF553" i="1"/>
  <c r="AF554" i="1"/>
  <c r="AF555" i="1"/>
  <c r="AF556" i="1"/>
  <c r="AF557" i="1"/>
  <c r="AF558" i="1"/>
  <c r="AF559" i="1"/>
  <c r="AF560" i="1"/>
  <c r="AF561" i="1"/>
  <c r="AF562" i="1"/>
  <c r="AF563" i="1"/>
  <c r="AF564" i="1"/>
  <c r="AF565" i="1"/>
  <c r="AF566" i="1"/>
  <c r="AF567" i="1"/>
  <c r="AF568" i="1"/>
  <c r="AF569" i="1"/>
  <c r="AF570" i="1"/>
  <c r="AF571" i="1"/>
  <c r="AF572" i="1"/>
  <c r="AF573" i="1"/>
  <c r="AF574" i="1"/>
  <c r="AF575" i="1"/>
  <c r="AF576" i="1"/>
  <c r="AF577" i="1"/>
  <c r="AF578" i="1"/>
  <c r="AF579" i="1"/>
  <c r="AF580" i="1"/>
  <c r="AF581" i="1"/>
  <c r="AF582" i="1"/>
  <c r="AF583" i="1"/>
  <c r="AF584" i="1"/>
  <c r="AF585" i="1"/>
  <c r="AF586" i="1"/>
  <c r="AF587" i="1"/>
  <c r="AF588" i="1"/>
  <c r="AF589" i="1"/>
  <c r="AF590" i="1"/>
  <c r="AF591" i="1"/>
  <c r="AF592" i="1"/>
  <c r="AF593" i="1"/>
  <c r="AF594" i="1"/>
  <c r="AF595" i="1"/>
  <c r="AF596" i="1"/>
  <c r="AF597" i="1"/>
  <c r="AF598" i="1"/>
  <c r="AF599" i="1"/>
  <c r="AF600" i="1"/>
  <c r="AF601" i="1"/>
  <c r="AF602" i="1"/>
  <c r="AF603" i="1"/>
  <c r="AF604" i="1"/>
  <c r="AF605" i="1"/>
  <c r="AF606" i="1"/>
  <c r="AF607" i="1"/>
  <c r="AF608" i="1"/>
  <c r="AF609" i="1"/>
  <c r="AF610" i="1"/>
  <c r="AF611" i="1"/>
  <c r="AF612" i="1"/>
  <c r="AF613" i="1"/>
  <c r="AF614" i="1"/>
  <c r="AF615" i="1"/>
  <c r="AF616" i="1"/>
  <c r="AF617" i="1"/>
  <c r="AF618" i="1"/>
  <c r="AF619" i="1"/>
  <c r="AF620" i="1"/>
  <c r="AF621" i="1"/>
  <c r="AF622" i="1"/>
  <c r="AF623" i="1"/>
  <c r="AF624" i="1"/>
  <c r="AF625" i="1"/>
  <c r="AF626" i="1"/>
  <c r="AF627" i="1"/>
  <c r="AF628" i="1"/>
  <c r="AF629" i="1"/>
  <c r="AF630" i="1"/>
  <c r="AF631" i="1"/>
  <c r="AF632" i="1"/>
  <c r="AF633" i="1"/>
  <c r="AF634" i="1"/>
  <c r="AF635" i="1"/>
  <c r="AF636" i="1"/>
  <c r="AF637" i="1"/>
  <c r="AF638" i="1"/>
  <c r="AF639" i="1"/>
  <c r="AF640" i="1"/>
  <c r="AF641" i="1"/>
  <c r="AF642" i="1"/>
  <c r="AF643" i="1"/>
  <c r="AF644" i="1"/>
  <c r="AF645" i="1"/>
  <c r="AF646" i="1"/>
  <c r="AF647" i="1"/>
  <c r="AF648" i="1"/>
  <c r="AF649" i="1"/>
  <c r="AF650" i="1"/>
  <c r="AF651" i="1"/>
  <c r="AF652" i="1"/>
  <c r="AF653" i="1"/>
  <c r="AF654" i="1"/>
  <c r="AF655" i="1"/>
  <c r="AF656" i="1"/>
  <c r="AF657" i="1"/>
  <c r="AF658" i="1"/>
  <c r="AF659" i="1"/>
  <c r="AF660" i="1"/>
  <c r="AF661" i="1"/>
  <c r="AF662" i="1"/>
  <c r="AF663" i="1"/>
  <c r="AF664" i="1"/>
  <c r="AF665" i="1"/>
  <c r="AF666" i="1"/>
  <c r="AF667" i="1"/>
  <c r="AF668" i="1"/>
  <c r="AF669" i="1"/>
  <c r="AF670" i="1"/>
  <c r="AF671" i="1"/>
  <c r="AF672" i="1"/>
  <c r="AF673" i="1"/>
  <c r="AF674" i="1"/>
  <c r="AF675" i="1"/>
  <c r="AF676" i="1"/>
  <c r="AF677" i="1"/>
  <c r="AF678" i="1"/>
  <c r="AF679" i="1"/>
  <c r="AF680" i="1"/>
  <c r="AF681" i="1"/>
  <c r="AF682" i="1"/>
  <c r="AF683" i="1"/>
  <c r="AF684" i="1"/>
  <c r="AF685" i="1"/>
  <c r="AF686" i="1"/>
  <c r="AF687" i="1"/>
  <c r="AF688" i="1"/>
  <c r="AF689" i="1"/>
  <c r="AF690" i="1"/>
  <c r="AF691" i="1"/>
  <c r="AF692" i="1"/>
  <c r="AF693" i="1"/>
  <c r="AF694" i="1"/>
  <c r="AF695" i="1"/>
  <c r="AF696" i="1"/>
  <c r="AF697" i="1"/>
  <c r="AF698" i="1"/>
  <c r="AF699" i="1"/>
  <c r="AF700" i="1"/>
  <c r="AF701" i="1"/>
  <c r="AF702" i="1"/>
  <c r="AF703" i="1"/>
  <c r="AF704" i="1"/>
  <c r="AF705" i="1"/>
  <c r="AF706" i="1"/>
  <c r="AF707" i="1"/>
  <c r="AF708" i="1"/>
  <c r="AF709" i="1"/>
  <c r="AF710" i="1"/>
  <c r="AF711" i="1"/>
  <c r="AF712" i="1"/>
  <c r="AF713" i="1"/>
  <c r="AF714" i="1"/>
  <c r="AF715" i="1"/>
  <c r="AF716" i="1"/>
  <c r="AF717" i="1"/>
  <c r="AF718" i="1"/>
  <c r="AF719" i="1"/>
  <c r="AF720" i="1"/>
  <c r="AF721" i="1"/>
  <c r="AF722" i="1"/>
  <c r="AF723" i="1"/>
  <c r="AF724" i="1"/>
  <c r="AF725" i="1"/>
  <c r="AF726" i="1"/>
  <c r="AF727" i="1"/>
  <c r="AF728" i="1"/>
  <c r="AF729" i="1"/>
  <c r="AF730" i="1"/>
  <c r="AF731" i="1"/>
  <c r="AF732" i="1"/>
  <c r="AF733" i="1"/>
  <c r="AF734" i="1"/>
  <c r="AF735" i="1"/>
  <c r="AF736" i="1"/>
  <c r="AF737" i="1"/>
  <c r="AF738" i="1"/>
  <c r="AF739" i="1"/>
  <c r="AF740" i="1"/>
  <c r="AF741" i="1"/>
  <c r="AF742" i="1"/>
  <c r="AF743" i="1"/>
  <c r="AF744" i="1"/>
  <c r="AF745" i="1"/>
  <c r="AF746" i="1"/>
  <c r="AF747" i="1"/>
  <c r="AF748" i="1"/>
  <c r="AF749" i="1"/>
  <c r="AF750" i="1"/>
  <c r="AF751" i="1"/>
  <c r="AF752" i="1"/>
  <c r="AF753" i="1"/>
  <c r="AF754" i="1"/>
  <c r="AF755" i="1"/>
  <c r="AF756" i="1"/>
  <c r="AF757" i="1"/>
  <c r="AF758" i="1"/>
  <c r="AF759" i="1"/>
  <c r="AF760" i="1"/>
  <c r="AF761" i="1"/>
  <c r="AF762" i="1"/>
  <c r="AF763" i="1"/>
  <c r="AF764" i="1"/>
  <c r="AF765" i="1"/>
  <c r="AF766" i="1"/>
  <c r="AF767" i="1"/>
  <c r="AF768" i="1"/>
  <c r="AF769" i="1"/>
  <c r="AF770" i="1"/>
  <c r="AF771" i="1"/>
  <c r="AF772" i="1"/>
  <c r="AF773" i="1"/>
  <c r="AF774" i="1"/>
  <c r="AF775" i="1"/>
  <c r="AF776" i="1"/>
  <c r="AF777" i="1"/>
  <c r="AF778" i="1"/>
  <c r="AF779" i="1"/>
  <c r="AF780" i="1"/>
  <c r="AF781" i="1"/>
  <c r="AF782" i="1"/>
  <c r="AF783" i="1"/>
  <c r="AF784" i="1"/>
  <c r="AF785" i="1"/>
  <c r="AF786" i="1"/>
  <c r="AF787" i="1"/>
  <c r="AF788" i="1"/>
  <c r="AF789" i="1"/>
  <c r="AF790" i="1"/>
  <c r="AF791" i="1"/>
  <c r="AF792" i="1"/>
  <c r="AF793" i="1"/>
  <c r="AF794" i="1"/>
  <c r="AF795" i="1"/>
  <c r="AF796" i="1"/>
  <c r="AF797" i="1"/>
  <c r="AF798" i="1"/>
  <c r="AF799" i="1"/>
  <c r="AF800" i="1"/>
  <c r="AF801" i="1"/>
  <c r="AF802" i="1"/>
  <c r="AF803" i="1"/>
  <c r="AF804" i="1"/>
  <c r="AF805" i="1"/>
  <c r="AF806" i="1"/>
  <c r="AF807" i="1"/>
  <c r="AF808" i="1"/>
  <c r="AF809" i="1"/>
  <c r="AF810" i="1"/>
  <c r="AF811" i="1"/>
  <c r="AF812" i="1"/>
  <c r="AF813" i="1"/>
  <c r="AF814" i="1"/>
  <c r="AF815" i="1"/>
  <c r="AF816" i="1"/>
  <c r="AF817" i="1"/>
  <c r="AF818" i="1"/>
  <c r="AF819" i="1"/>
  <c r="AF820" i="1"/>
  <c r="AF821" i="1"/>
  <c r="AF822" i="1"/>
  <c r="AF823" i="1"/>
  <c r="AF824" i="1"/>
  <c r="AF825" i="1"/>
  <c r="AF826" i="1"/>
  <c r="AF827" i="1"/>
  <c r="AF828" i="1"/>
  <c r="AF829" i="1"/>
  <c r="AF830" i="1"/>
  <c r="AF831" i="1"/>
  <c r="AF832" i="1"/>
  <c r="AF833" i="1"/>
  <c r="AF834" i="1"/>
  <c r="AF835" i="1"/>
  <c r="AF836" i="1"/>
  <c r="AF837" i="1"/>
  <c r="AF838" i="1"/>
  <c r="AF839" i="1"/>
  <c r="AF840" i="1"/>
  <c r="AF841" i="1"/>
  <c r="AF842" i="1"/>
  <c r="AF843" i="1"/>
  <c r="AF844" i="1"/>
  <c r="AF845" i="1"/>
  <c r="AF846" i="1"/>
  <c r="AF847" i="1"/>
  <c r="AF848" i="1"/>
  <c r="AF849" i="1"/>
  <c r="AF850" i="1"/>
  <c r="AF851" i="1"/>
  <c r="AF852" i="1"/>
  <c r="AF853" i="1"/>
  <c r="AF854" i="1"/>
  <c r="AF855" i="1"/>
  <c r="AF856" i="1"/>
  <c r="AF857" i="1"/>
  <c r="AF858" i="1"/>
  <c r="AF859" i="1"/>
  <c r="AF860" i="1"/>
  <c r="AF861" i="1"/>
  <c r="AF862" i="1"/>
  <c r="AF863" i="1"/>
  <c r="AF864" i="1"/>
  <c r="AF865" i="1"/>
  <c r="AF866" i="1"/>
  <c r="AF867" i="1"/>
  <c r="AF868" i="1"/>
  <c r="AF869" i="1"/>
  <c r="AF870" i="1"/>
  <c r="AF871" i="1"/>
  <c r="AF872" i="1"/>
  <c r="AF873" i="1"/>
  <c r="AF874" i="1"/>
  <c r="AF875" i="1"/>
  <c r="AF876" i="1"/>
  <c r="AF877" i="1"/>
  <c r="AF878" i="1"/>
  <c r="AF879" i="1"/>
  <c r="AF880" i="1"/>
  <c r="AF881" i="1"/>
  <c r="AF882" i="1"/>
  <c r="AF883" i="1"/>
  <c r="AF884" i="1"/>
  <c r="AF885" i="1"/>
  <c r="AF886" i="1"/>
  <c r="AF887" i="1"/>
  <c r="AF888" i="1"/>
  <c r="AF889" i="1"/>
  <c r="AF890" i="1"/>
  <c r="AF891" i="1"/>
  <c r="AF892" i="1"/>
  <c r="AF893" i="1"/>
  <c r="AF894" i="1"/>
  <c r="AF895" i="1"/>
  <c r="AF896" i="1"/>
  <c r="AF897" i="1"/>
  <c r="AF898" i="1"/>
  <c r="AF899" i="1"/>
  <c r="AF900" i="1"/>
  <c r="AF901" i="1"/>
  <c r="AF902" i="1"/>
  <c r="AF903" i="1"/>
  <c r="AF904" i="1"/>
  <c r="AF905" i="1"/>
  <c r="AF906" i="1"/>
  <c r="AF907" i="1"/>
  <c r="AF908" i="1"/>
  <c r="AF909" i="1"/>
  <c r="AF910" i="1"/>
  <c r="AF911" i="1"/>
  <c r="AF912" i="1"/>
  <c r="AF913" i="1"/>
  <c r="AF914" i="1"/>
  <c r="AF915" i="1"/>
  <c r="AF916" i="1"/>
  <c r="AF917" i="1"/>
  <c r="AF918" i="1"/>
  <c r="AF919" i="1"/>
  <c r="AF920" i="1"/>
  <c r="AF921" i="1"/>
  <c r="AF922" i="1"/>
  <c r="AF923" i="1"/>
  <c r="AF924" i="1"/>
  <c r="AF925" i="1"/>
  <c r="AF926" i="1"/>
  <c r="AF927" i="1"/>
  <c r="AF928" i="1"/>
  <c r="AF929" i="1"/>
  <c r="AF930" i="1"/>
  <c r="AF931" i="1"/>
  <c r="AF932" i="1"/>
  <c r="AF933" i="1"/>
  <c r="AF934" i="1"/>
  <c r="AF935" i="1"/>
  <c r="AF936" i="1"/>
  <c r="AF937" i="1"/>
  <c r="AF938" i="1"/>
  <c r="AF939" i="1"/>
  <c r="AF940" i="1"/>
  <c r="AF941" i="1"/>
  <c r="AF942" i="1"/>
  <c r="AF943" i="1"/>
  <c r="AF944" i="1"/>
  <c r="AF945" i="1"/>
  <c r="AF946" i="1"/>
  <c r="AF947" i="1"/>
  <c r="AF948" i="1"/>
  <c r="AF949" i="1"/>
  <c r="AF950" i="1"/>
  <c r="AF951" i="1"/>
  <c r="AF952" i="1"/>
  <c r="AF953" i="1"/>
  <c r="AF954" i="1"/>
  <c r="AF955" i="1"/>
  <c r="AF956" i="1"/>
  <c r="AF957" i="1"/>
  <c r="AF958" i="1"/>
  <c r="AF959" i="1"/>
  <c r="AF960" i="1"/>
  <c r="AF961" i="1"/>
  <c r="AF962" i="1"/>
  <c r="AF963" i="1"/>
  <c r="AF964" i="1"/>
  <c r="AF965" i="1"/>
  <c r="AF966" i="1"/>
  <c r="AF967" i="1"/>
  <c r="AF968" i="1"/>
  <c r="AF969" i="1"/>
  <c r="AF970" i="1"/>
  <c r="AF971" i="1"/>
  <c r="AF972" i="1"/>
  <c r="AF973" i="1"/>
  <c r="AF974" i="1"/>
  <c r="AF975" i="1"/>
  <c r="AF976" i="1"/>
  <c r="AF977" i="1"/>
  <c r="AF978" i="1"/>
  <c r="AF979" i="1"/>
  <c r="AF980" i="1"/>
  <c r="AF981" i="1"/>
  <c r="AF982" i="1"/>
  <c r="AF983" i="1"/>
  <c r="AF984" i="1"/>
  <c r="AF985" i="1"/>
  <c r="AF986" i="1"/>
  <c r="AF987" i="1"/>
  <c r="AF988" i="1"/>
  <c r="AF989" i="1"/>
  <c r="AF990" i="1"/>
  <c r="AF991" i="1"/>
  <c r="AF992" i="1"/>
  <c r="AF993" i="1"/>
  <c r="AF994" i="1"/>
  <c r="AF995" i="1"/>
  <c r="AF996" i="1"/>
  <c r="AF997" i="1"/>
  <c r="AF998" i="1"/>
  <c r="AF999" i="1"/>
  <c r="AF1000" i="1"/>
  <c r="AF1001" i="1"/>
  <c r="AF1002" i="1"/>
  <c r="AF1003" i="1"/>
  <c r="AF1004" i="1"/>
  <c r="AF1005" i="1"/>
  <c r="AF1006" i="1"/>
  <c r="AF1007" i="1"/>
  <c r="AF1008" i="1"/>
  <c r="AF1009" i="1"/>
  <c r="AF1010" i="1"/>
  <c r="AF1011" i="1"/>
  <c r="AF1012" i="1"/>
  <c r="AF1013" i="1"/>
  <c r="AF1014" i="1"/>
  <c r="AF1015" i="1"/>
  <c r="AF1016" i="1"/>
  <c r="AF1017" i="1"/>
  <c r="AF1018" i="1"/>
  <c r="AF1019" i="1"/>
  <c r="AF1020" i="1"/>
  <c r="AF1021" i="1"/>
  <c r="AF1022" i="1"/>
  <c r="AF1023" i="1"/>
  <c r="AF1024" i="1"/>
  <c r="AF1025" i="1"/>
  <c r="AF1026" i="1"/>
  <c r="AF1027" i="1"/>
  <c r="AF1028" i="1"/>
  <c r="AF1029" i="1"/>
  <c r="AF1030" i="1"/>
  <c r="AF1031" i="1"/>
  <c r="AF1032" i="1"/>
  <c r="AF1033" i="1"/>
  <c r="AF1034" i="1"/>
  <c r="AF1035" i="1"/>
  <c r="AF1036" i="1"/>
  <c r="AF1037" i="1"/>
  <c r="AF1038" i="1"/>
  <c r="AF1039" i="1"/>
  <c r="AF1040" i="1"/>
  <c r="AF1041" i="1"/>
  <c r="AF1042" i="1"/>
  <c r="AF1043" i="1"/>
  <c r="AF1044" i="1"/>
  <c r="AF1045" i="1"/>
  <c r="AF1046" i="1"/>
  <c r="AF1047" i="1"/>
  <c r="AF1048" i="1"/>
  <c r="AF1049" i="1"/>
  <c r="AF1050" i="1"/>
  <c r="AF1051" i="1"/>
  <c r="AF1052" i="1"/>
  <c r="AF1053" i="1"/>
  <c r="AF1054" i="1"/>
  <c r="AF1055" i="1"/>
  <c r="AF1056" i="1"/>
  <c r="AF1057" i="1"/>
  <c r="AF1058" i="1"/>
  <c r="AF1059" i="1"/>
  <c r="AF1060" i="1"/>
  <c r="AF1061" i="1"/>
  <c r="AF1062" i="1"/>
  <c r="AF1063" i="1"/>
  <c r="AF1064" i="1"/>
  <c r="AF1065" i="1"/>
  <c r="AF1066" i="1"/>
  <c r="AF1067" i="1"/>
  <c r="AF1068" i="1"/>
  <c r="AF1069" i="1"/>
  <c r="AF1070" i="1"/>
  <c r="AF1071" i="1"/>
  <c r="AF1072" i="1"/>
  <c r="AF1073" i="1"/>
  <c r="AF1074" i="1"/>
  <c r="AF1075" i="1"/>
  <c r="AF1076" i="1"/>
  <c r="AF1077" i="1"/>
  <c r="AF1078" i="1"/>
  <c r="AF1079" i="1"/>
  <c r="AF1080" i="1"/>
  <c r="AF1081" i="1"/>
  <c r="AF1082" i="1"/>
  <c r="AF1083" i="1"/>
  <c r="AF1084" i="1"/>
  <c r="AF1085" i="1"/>
  <c r="AF1086" i="1"/>
  <c r="AF1087" i="1"/>
  <c r="AF1088" i="1"/>
  <c r="AF1089" i="1"/>
  <c r="AF1090" i="1"/>
  <c r="AF1091" i="1"/>
  <c r="AF1092" i="1"/>
  <c r="AF1093" i="1"/>
  <c r="AF1094" i="1"/>
  <c r="AF1095" i="1"/>
  <c r="AF1096" i="1"/>
  <c r="AF1097" i="1"/>
  <c r="AF1098" i="1"/>
  <c r="AF1099" i="1"/>
  <c r="AF1100" i="1"/>
  <c r="AF1101" i="1"/>
  <c r="AF1102" i="1"/>
  <c r="AF1103" i="1"/>
  <c r="AF1104" i="1"/>
  <c r="AF1105" i="1"/>
  <c r="AF1106" i="1"/>
  <c r="AF1107" i="1"/>
  <c r="AF1108" i="1"/>
  <c r="AF1109" i="1"/>
  <c r="AF1110" i="1"/>
  <c r="AF1111" i="1"/>
  <c r="AF1112" i="1"/>
  <c r="AF1113" i="1"/>
  <c r="AF1114" i="1"/>
  <c r="AF1115" i="1"/>
  <c r="AF1116" i="1"/>
  <c r="AF1117" i="1"/>
  <c r="AF1118" i="1"/>
  <c r="AF1119" i="1"/>
  <c r="AF1120" i="1"/>
  <c r="AF1121" i="1"/>
  <c r="AF1122" i="1"/>
  <c r="AF1123" i="1"/>
  <c r="AF1124" i="1"/>
  <c r="AF1125" i="1"/>
  <c r="AF1126" i="1"/>
  <c r="AF1127" i="1"/>
  <c r="AF1128" i="1"/>
  <c r="AF1129" i="1"/>
  <c r="AF1130" i="1"/>
  <c r="AF1131" i="1"/>
  <c r="AF1132" i="1"/>
  <c r="AF1133" i="1"/>
  <c r="AF1134" i="1"/>
  <c r="AF1135" i="1"/>
  <c r="AF1136" i="1"/>
  <c r="AF1137" i="1"/>
  <c r="AF1138" i="1"/>
  <c r="AF1139" i="1"/>
  <c r="AF1140" i="1"/>
  <c r="AF1141" i="1"/>
  <c r="AF1142" i="1"/>
  <c r="AF1143" i="1"/>
  <c r="AF1144" i="1"/>
  <c r="AF1145" i="1"/>
  <c r="AF1146" i="1"/>
  <c r="AF1147" i="1"/>
  <c r="AF1148" i="1"/>
  <c r="AF1149" i="1"/>
  <c r="AF1150" i="1"/>
  <c r="AF1151" i="1"/>
  <c r="AF1152" i="1"/>
  <c r="AF1153" i="1"/>
  <c r="AF1154" i="1"/>
  <c r="AF1155" i="1"/>
  <c r="AF1156" i="1"/>
  <c r="AF1157" i="1"/>
  <c r="AF1158" i="1"/>
  <c r="AF1159" i="1"/>
  <c r="AF1160" i="1"/>
  <c r="AF1161" i="1"/>
  <c r="AF1162" i="1"/>
  <c r="AF1163" i="1"/>
  <c r="AF1164" i="1"/>
  <c r="AF1165" i="1"/>
  <c r="AF1166" i="1"/>
  <c r="AF1167" i="1"/>
  <c r="AF1168" i="1"/>
  <c r="AF1169" i="1"/>
  <c r="AF1170" i="1"/>
  <c r="AF1171" i="1"/>
  <c r="AF1172" i="1"/>
  <c r="AF1173" i="1"/>
  <c r="AF1174" i="1"/>
  <c r="AF1175" i="1"/>
  <c r="AF1176" i="1"/>
  <c r="AF1177" i="1"/>
  <c r="AF1178" i="1"/>
  <c r="AF1179" i="1"/>
  <c r="AF1180" i="1"/>
  <c r="AF1181" i="1"/>
  <c r="AF1182" i="1"/>
  <c r="AF1183" i="1"/>
  <c r="AF1184" i="1"/>
  <c r="AF1185" i="1"/>
  <c r="AF1186" i="1"/>
  <c r="AF1187" i="1"/>
  <c r="AF1188" i="1"/>
  <c r="AF1189" i="1"/>
  <c r="AF1190" i="1"/>
  <c r="AF1191" i="1"/>
  <c r="AF1192" i="1"/>
  <c r="AF1193" i="1"/>
  <c r="AF1194" i="1"/>
  <c r="AF1195" i="1"/>
  <c r="AF1196" i="1"/>
  <c r="AF1197" i="1"/>
  <c r="AF1198" i="1"/>
  <c r="AF1199" i="1"/>
  <c r="AF1200" i="1"/>
  <c r="AF1201" i="1"/>
  <c r="AF1202" i="1"/>
  <c r="AF1203" i="1"/>
  <c r="AF1204" i="1"/>
  <c r="AF1205" i="1"/>
  <c r="AF1206" i="1"/>
  <c r="AF1207" i="1"/>
  <c r="AF1208" i="1"/>
  <c r="AF1209" i="1"/>
  <c r="AF1210" i="1"/>
  <c r="AF1211" i="1"/>
  <c r="AF1212" i="1"/>
  <c r="AF1213" i="1"/>
  <c r="AF1214" i="1"/>
  <c r="AF1215" i="1"/>
  <c r="AF1216" i="1"/>
  <c r="AF1217" i="1"/>
  <c r="AF1218" i="1"/>
  <c r="AF1219" i="1"/>
  <c r="AF1220" i="1"/>
  <c r="AF1221" i="1"/>
  <c r="AF1222" i="1"/>
  <c r="AF1223" i="1"/>
  <c r="AF1224" i="1"/>
  <c r="AF1225" i="1"/>
  <c r="AF1226" i="1"/>
  <c r="AF1227" i="1"/>
  <c r="AF1228" i="1"/>
  <c r="AF1229" i="1"/>
  <c r="AF1230" i="1"/>
  <c r="AF1231" i="1"/>
  <c r="AF1232" i="1"/>
  <c r="AF1233" i="1"/>
  <c r="AF1234" i="1"/>
  <c r="AF1235" i="1"/>
  <c r="AF1236" i="1"/>
  <c r="AF1237" i="1"/>
  <c r="AF1238" i="1"/>
  <c r="AF1239" i="1"/>
  <c r="AF1240" i="1"/>
  <c r="AF1241" i="1"/>
  <c r="AF1242" i="1"/>
  <c r="AF1243" i="1"/>
  <c r="AF1244" i="1"/>
  <c r="AF1245" i="1"/>
  <c r="AF1246" i="1"/>
  <c r="AF1247" i="1"/>
  <c r="AF1248" i="1"/>
  <c r="AF1249" i="1"/>
  <c r="AF1250" i="1"/>
  <c r="AF1251" i="1"/>
  <c r="AF1252" i="1"/>
  <c r="AF1253" i="1"/>
  <c r="AF1254" i="1"/>
  <c r="AF1255" i="1"/>
  <c r="AF1256" i="1"/>
  <c r="AF1257" i="1"/>
  <c r="AF1258" i="1"/>
  <c r="AF1259" i="1"/>
  <c r="AF1260" i="1"/>
  <c r="AF1261" i="1"/>
  <c r="AF1262" i="1"/>
  <c r="AF1263" i="1"/>
  <c r="AF1264" i="1"/>
  <c r="AF1265" i="1"/>
  <c r="AF1266" i="1"/>
  <c r="AF1267" i="1"/>
  <c r="AF1268" i="1"/>
  <c r="AF1269" i="1"/>
  <c r="AF1270" i="1"/>
  <c r="AF1271" i="1"/>
  <c r="AF1272" i="1"/>
  <c r="AF1273" i="1"/>
  <c r="AF1274" i="1"/>
  <c r="AF1275" i="1"/>
  <c r="AF1276" i="1"/>
  <c r="AF1277" i="1"/>
  <c r="AF1278" i="1"/>
  <c r="AF1279" i="1"/>
  <c r="AF1280" i="1"/>
  <c r="AF1281" i="1"/>
  <c r="AF1282" i="1"/>
  <c r="AF1283" i="1"/>
  <c r="AF1284" i="1"/>
  <c r="AF1285" i="1"/>
  <c r="AF1286" i="1"/>
  <c r="AF1287" i="1"/>
  <c r="AF1288" i="1"/>
  <c r="AF1289" i="1"/>
  <c r="AF1290" i="1"/>
  <c r="AF1291" i="1"/>
  <c r="AF1292" i="1"/>
  <c r="AF1293" i="1"/>
  <c r="AF1294" i="1"/>
  <c r="AF1295" i="1"/>
  <c r="AF1296" i="1"/>
  <c r="AF1297" i="1"/>
  <c r="AF1298" i="1"/>
  <c r="AF1299" i="1"/>
  <c r="AF1300" i="1"/>
  <c r="AF1301" i="1"/>
  <c r="AF1302" i="1"/>
  <c r="AF1303" i="1"/>
  <c r="AF1304" i="1"/>
  <c r="AF1305" i="1"/>
  <c r="AF1306" i="1"/>
  <c r="AF1307" i="1"/>
  <c r="AF1308" i="1"/>
  <c r="AF1309" i="1"/>
  <c r="AF1310" i="1"/>
  <c r="AF1311" i="1"/>
  <c r="AF1312" i="1"/>
  <c r="AF1313" i="1"/>
  <c r="AF1314" i="1"/>
  <c r="AF1315" i="1"/>
  <c r="AF1316" i="1"/>
  <c r="AF1317" i="1"/>
  <c r="AF1318" i="1"/>
  <c r="AF1319" i="1"/>
  <c r="AF1320" i="1"/>
  <c r="AF1321" i="1"/>
  <c r="AF1322" i="1"/>
  <c r="AF1323" i="1"/>
  <c r="AF1324" i="1"/>
  <c r="AF1325" i="1"/>
  <c r="AF1326" i="1"/>
  <c r="AF1327" i="1"/>
  <c r="AF1328" i="1"/>
  <c r="AF1329" i="1"/>
  <c r="AF1330" i="1"/>
  <c r="AF1331" i="1"/>
  <c r="AF1332" i="1"/>
  <c r="AF1333" i="1"/>
  <c r="AF1334" i="1"/>
  <c r="AF1335" i="1"/>
  <c r="AF1336" i="1"/>
  <c r="AF1337" i="1"/>
  <c r="AF1338" i="1"/>
  <c r="AF1339" i="1"/>
  <c r="AF1340" i="1"/>
  <c r="AF1341" i="1"/>
  <c r="AF1342" i="1"/>
  <c r="AF1343" i="1"/>
  <c r="AF1344" i="1"/>
  <c r="AF1345" i="1"/>
  <c r="AF1346" i="1"/>
  <c r="AF1347" i="1"/>
  <c r="AF1348" i="1"/>
  <c r="AF1349" i="1"/>
  <c r="AF1350" i="1"/>
  <c r="AF1351" i="1"/>
  <c r="AF1352" i="1"/>
  <c r="AF1353" i="1"/>
  <c r="AF1354" i="1"/>
  <c r="AF1355" i="1"/>
  <c r="AF1356" i="1"/>
  <c r="AF1357" i="1"/>
  <c r="AF1358" i="1"/>
  <c r="AF1359" i="1"/>
  <c r="AF1360" i="1"/>
  <c r="AF1361" i="1"/>
  <c r="AF1362" i="1"/>
  <c r="AF1363" i="1"/>
  <c r="AF1364" i="1"/>
  <c r="AF1365" i="1"/>
  <c r="AF1366" i="1"/>
  <c r="AF1367" i="1"/>
  <c r="AF1368" i="1"/>
  <c r="AF1369" i="1"/>
  <c r="AF1370" i="1"/>
  <c r="AF1371" i="1"/>
  <c r="AF1372" i="1"/>
  <c r="AF1373" i="1"/>
  <c r="AF1374" i="1"/>
  <c r="AF1375" i="1"/>
  <c r="AF1376" i="1"/>
  <c r="AF1377" i="1"/>
  <c r="AF1378" i="1"/>
  <c r="AF1379" i="1"/>
  <c r="AF1380" i="1"/>
  <c r="AF1381" i="1"/>
  <c r="AF1382" i="1"/>
  <c r="AF1383" i="1"/>
  <c r="AF1384" i="1"/>
  <c r="AF1385" i="1"/>
  <c r="AF1386" i="1"/>
  <c r="AF1387" i="1"/>
  <c r="AF1388" i="1"/>
  <c r="AF1389" i="1"/>
  <c r="AF1390" i="1"/>
  <c r="AF1391" i="1"/>
  <c r="AF1392" i="1"/>
  <c r="AF1393" i="1"/>
  <c r="AF1394" i="1"/>
  <c r="AF1395" i="1"/>
  <c r="AF1396" i="1"/>
  <c r="AF1397" i="1"/>
  <c r="AF1398" i="1"/>
  <c r="AF1399" i="1"/>
  <c r="AF1400" i="1"/>
  <c r="AF1401" i="1"/>
  <c r="AF1402" i="1"/>
  <c r="AF1403" i="1"/>
  <c r="AF1404" i="1"/>
  <c r="AF1405" i="1"/>
  <c r="AF1406" i="1"/>
  <c r="AF1407" i="1"/>
  <c r="AF1408" i="1"/>
  <c r="AF1409" i="1"/>
  <c r="AF1410" i="1"/>
  <c r="AF1411" i="1"/>
  <c r="AF1412" i="1"/>
  <c r="AF1413" i="1"/>
  <c r="AF1414" i="1"/>
  <c r="AF1415" i="1"/>
  <c r="AF1416" i="1"/>
  <c r="AF1417" i="1"/>
  <c r="AF1418" i="1"/>
  <c r="AF1419" i="1"/>
  <c r="AF1420" i="1"/>
  <c r="AF1421" i="1"/>
  <c r="AF1422" i="1"/>
  <c r="AF1423" i="1"/>
  <c r="AF1424" i="1"/>
  <c r="AF1425" i="1"/>
  <c r="AF1426" i="1"/>
  <c r="AF1427" i="1"/>
  <c r="AF1428" i="1"/>
  <c r="AF1429" i="1"/>
  <c r="AF1430" i="1"/>
  <c r="AF1431" i="1"/>
  <c r="AF1432" i="1"/>
  <c r="AF1433" i="1"/>
  <c r="AF1434" i="1"/>
  <c r="AF1435" i="1"/>
  <c r="AF1436" i="1"/>
  <c r="AF1437" i="1"/>
  <c r="AF1438" i="1"/>
  <c r="AF1439" i="1"/>
  <c r="AF1440" i="1"/>
  <c r="AF1441" i="1"/>
  <c r="AF1442" i="1"/>
  <c r="AF1443" i="1"/>
  <c r="AF1444" i="1"/>
  <c r="AF1445" i="1"/>
  <c r="AF1446" i="1"/>
  <c r="AF1447" i="1"/>
  <c r="AF1448" i="1"/>
  <c r="AF1449" i="1"/>
  <c r="AF1450" i="1"/>
  <c r="AF1451" i="1"/>
  <c r="AF1452" i="1"/>
  <c r="AF1453" i="1"/>
  <c r="AF1454" i="1"/>
  <c r="AF1455" i="1"/>
  <c r="AF1456" i="1"/>
  <c r="AF1457" i="1"/>
  <c r="AF1458" i="1"/>
  <c r="AF1459" i="1"/>
  <c r="AF1460" i="1"/>
  <c r="AF1461" i="1"/>
  <c r="AF1462" i="1"/>
  <c r="AF1463" i="1"/>
  <c r="AF1464" i="1"/>
  <c r="AF1465" i="1"/>
  <c r="AF1466" i="1"/>
  <c r="AF1467" i="1"/>
  <c r="AF1468" i="1"/>
  <c r="AF1469" i="1"/>
  <c r="AF1470" i="1"/>
  <c r="AF1471" i="1"/>
  <c r="AF1472" i="1"/>
  <c r="AF1473" i="1"/>
  <c r="AF1474" i="1"/>
  <c r="AF1475" i="1"/>
  <c r="AF1476" i="1"/>
  <c r="AF1477" i="1"/>
  <c r="AF1478" i="1"/>
  <c r="AF1479" i="1"/>
  <c r="AF1480" i="1"/>
  <c r="AF1481" i="1"/>
  <c r="AF1482" i="1"/>
  <c r="AF1483" i="1"/>
  <c r="AF1484" i="1"/>
  <c r="AF1485" i="1"/>
  <c r="AF1486" i="1"/>
  <c r="AF1487" i="1"/>
  <c r="AF1488" i="1"/>
  <c r="AF1489" i="1"/>
  <c r="AF1490" i="1"/>
  <c r="AF1491" i="1"/>
  <c r="AF1492" i="1"/>
  <c r="AF1493" i="1"/>
  <c r="AF1494" i="1"/>
  <c r="AF1495" i="1"/>
  <c r="AF1496" i="1"/>
  <c r="AF1497" i="1"/>
  <c r="AF1498" i="1"/>
  <c r="AF1499" i="1"/>
  <c r="AF1500" i="1"/>
  <c r="AF1501" i="1"/>
  <c r="AF1502" i="1"/>
  <c r="AF1503" i="1"/>
  <c r="AF1504" i="1"/>
  <c r="AF1505" i="1"/>
  <c r="AF1506" i="1"/>
  <c r="AF1507" i="1"/>
  <c r="AF1508" i="1"/>
  <c r="AF1509" i="1"/>
  <c r="AF1510" i="1"/>
  <c r="AF1511" i="1"/>
  <c r="AF1512" i="1"/>
  <c r="AF1513" i="1"/>
  <c r="AF1514" i="1"/>
  <c r="AF1515" i="1"/>
  <c r="AF1516" i="1"/>
  <c r="AF1517" i="1"/>
  <c r="AF1518" i="1"/>
  <c r="AF1519" i="1"/>
  <c r="AF1520" i="1"/>
  <c r="AF1521" i="1"/>
  <c r="AF1522" i="1"/>
  <c r="AF1523" i="1"/>
  <c r="AF1524" i="1"/>
  <c r="AF1525" i="1"/>
  <c r="AF1526" i="1"/>
  <c r="AF1527" i="1"/>
  <c r="AF1528" i="1"/>
  <c r="AF1529" i="1"/>
  <c r="AF1530" i="1"/>
  <c r="AF1531" i="1"/>
  <c r="AF1532" i="1"/>
  <c r="AF1533" i="1"/>
  <c r="AF1534" i="1"/>
  <c r="AF1535" i="1"/>
  <c r="AF1536" i="1"/>
  <c r="AF1537" i="1"/>
  <c r="AF1538" i="1"/>
  <c r="AF1539" i="1"/>
  <c r="AF1540" i="1"/>
  <c r="AF1541" i="1"/>
  <c r="AF1542" i="1"/>
  <c r="AF1543" i="1"/>
  <c r="AF1544" i="1"/>
  <c r="AF1545" i="1"/>
  <c r="AF1546" i="1"/>
  <c r="AF1547" i="1"/>
  <c r="AF1548" i="1"/>
  <c r="AF1549" i="1"/>
  <c r="AF1550" i="1"/>
  <c r="AF1551" i="1"/>
  <c r="AF1552" i="1"/>
  <c r="AF1553" i="1"/>
  <c r="AF1554" i="1"/>
  <c r="AF1555" i="1"/>
  <c r="AF1556" i="1"/>
  <c r="AF1557" i="1"/>
  <c r="AF1558" i="1"/>
  <c r="AF1559" i="1"/>
  <c r="AF1560" i="1"/>
  <c r="AF1561" i="1"/>
  <c r="AF1562" i="1"/>
  <c r="AF1563" i="1"/>
  <c r="AF1564" i="1"/>
  <c r="AF1565" i="1"/>
  <c r="AF1566" i="1"/>
  <c r="AF1567" i="1"/>
  <c r="AF1568" i="1"/>
  <c r="AF1569" i="1"/>
  <c r="AF1570" i="1"/>
  <c r="AF1571" i="1"/>
  <c r="AF1572" i="1"/>
  <c r="AF1573" i="1"/>
  <c r="AF1574" i="1"/>
  <c r="AF1575" i="1"/>
  <c r="AF1576" i="1"/>
  <c r="AF1577" i="1"/>
  <c r="AF1578" i="1"/>
  <c r="AF1579" i="1"/>
  <c r="AF1580" i="1"/>
  <c r="AF1581" i="1"/>
  <c r="AF1582" i="1"/>
  <c r="AF1583" i="1"/>
  <c r="AF1584" i="1"/>
  <c r="AF1585" i="1"/>
  <c r="AF1586" i="1"/>
  <c r="AF1587" i="1"/>
  <c r="AF1588" i="1"/>
  <c r="AF1589" i="1"/>
  <c r="AF1590" i="1"/>
  <c r="AF1591" i="1"/>
  <c r="AF1592" i="1"/>
  <c r="AF1593" i="1"/>
  <c r="AF1594" i="1"/>
  <c r="AF1595" i="1"/>
  <c r="AF1596" i="1"/>
  <c r="AF1597" i="1"/>
  <c r="AF1598" i="1"/>
  <c r="AF1599" i="1"/>
  <c r="AF1600" i="1"/>
  <c r="AF1601" i="1"/>
  <c r="AF1602" i="1"/>
  <c r="AF1603" i="1"/>
  <c r="AF1604" i="1"/>
  <c r="AF1605" i="1"/>
  <c r="AF1606" i="1"/>
  <c r="AF1607" i="1"/>
  <c r="AF1608" i="1"/>
  <c r="AF1609" i="1"/>
  <c r="AF1610" i="1"/>
  <c r="AF1611" i="1"/>
  <c r="AF1612" i="1"/>
  <c r="AF1613" i="1"/>
  <c r="AF1614" i="1"/>
  <c r="AF1615" i="1"/>
  <c r="AF1616" i="1"/>
  <c r="AF1617" i="1"/>
  <c r="AF1618" i="1"/>
  <c r="AF1619" i="1"/>
  <c r="AF1620" i="1"/>
  <c r="AF1621" i="1"/>
  <c r="AF1622" i="1"/>
  <c r="AF1623" i="1"/>
  <c r="AF1624" i="1"/>
  <c r="AF1625" i="1"/>
  <c r="AF1626" i="1"/>
  <c r="AF1627" i="1"/>
  <c r="AF1628" i="1"/>
  <c r="AF1629" i="1"/>
  <c r="AF1630" i="1"/>
  <c r="AF1631" i="1"/>
  <c r="AF1632" i="1"/>
  <c r="AF1633" i="1"/>
  <c r="AF1634" i="1"/>
  <c r="AF1635" i="1"/>
  <c r="AF1636" i="1"/>
  <c r="AF1637" i="1"/>
  <c r="AF1638" i="1"/>
  <c r="AF1639" i="1"/>
  <c r="AF1640" i="1"/>
  <c r="AF1641" i="1"/>
  <c r="AF1642" i="1"/>
  <c r="AF1643" i="1"/>
  <c r="AF1644" i="1"/>
  <c r="AF1645" i="1"/>
  <c r="AF1646" i="1"/>
  <c r="AF1647" i="1"/>
  <c r="AF1648" i="1"/>
  <c r="AF1649" i="1"/>
  <c r="AF1650" i="1"/>
  <c r="AF1651" i="1"/>
  <c r="AF1652" i="1"/>
  <c r="AF1653" i="1"/>
  <c r="AF1654" i="1"/>
  <c r="AF1655" i="1"/>
  <c r="AF1656" i="1"/>
  <c r="AF1657" i="1"/>
  <c r="AF1658" i="1"/>
  <c r="AF1659" i="1"/>
  <c r="AF1660" i="1"/>
  <c r="AF1661" i="1"/>
  <c r="AF1662" i="1"/>
  <c r="AF1663" i="1"/>
  <c r="AF1664" i="1"/>
  <c r="AF1665" i="1"/>
  <c r="AF1666" i="1"/>
  <c r="AF1667" i="1"/>
  <c r="AF1668" i="1"/>
  <c r="AF1669" i="1"/>
  <c r="AF1670" i="1"/>
  <c r="AF1671" i="1"/>
  <c r="AF1672" i="1"/>
  <c r="AF1673" i="1"/>
  <c r="AF1674" i="1"/>
  <c r="AF1675" i="1"/>
  <c r="AF1676" i="1"/>
  <c r="AF1677" i="1"/>
  <c r="AF1678" i="1"/>
  <c r="AF1679" i="1"/>
  <c r="AF1680" i="1"/>
  <c r="AF1681" i="1"/>
  <c r="AF1682" i="1"/>
  <c r="AF1683" i="1"/>
  <c r="AF1684" i="1"/>
  <c r="AF1685" i="1"/>
  <c r="AF1686" i="1"/>
  <c r="AF1687" i="1"/>
  <c r="AF1688" i="1"/>
  <c r="AF1689" i="1"/>
  <c r="AF1690" i="1"/>
  <c r="AF1691" i="1"/>
  <c r="AF1692" i="1"/>
  <c r="AF1693" i="1"/>
  <c r="AF1694" i="1"/>
  <c r="AF1695" i="1"/>
  <c r="AF1696" i="1"/>
  <c r="AF1697" i="1"/>
  <c r="AF1698" i="1"/>
  <c r="AF1699" i="1"/>
  <c r="AF1700" i="1"/>
  <c r="AF1701" i="1"/>
  <c r="AF1702" i="1"/>
  <c r="AF1703" i="1"/>
  <c r="AF1704" i="1"/>
  <c r="AF1705" i="1"/>
  <c r="AF1706" i="1"/>
  <c r="AF1707" i="1"/>
  <c r="AF1708" i="1"/>
  <c r="AF1709" i="1"/>
  <c r="AF1710" i="1"/>
  <c r="AF1711" i="1"/>
  <c r="AF1712" i="1"/>
  <c r="AF1713" i="1"/>
  <c r="AF1714" i="1"/>
  <c r="AF1715" i="1"/>
  <c r="AF1716" i="1"/>
  <c r="AF1717" i="1"/>
  <c r="AF1718" i="1"/>
  <c r="AF1719" i="1"/>
  <c r="AF1720" i="1"/>
  <c r="AF1721" i="1"/>
  <c r="AF1722" i="1"/>
  <c r="AF1723" i="1"/>
  <c r="AF1724" i="1"/>
  <c r="AF1725" i="1"/>
  <c r="AF1726" i="1"/>
  <c r="AF1727" i="1"/>
  <c r="AF1728" i="1"/>
  <c r="AF1729" i="1"/>
  <c r="AF1730" i="1"/>
  <c r="AF1731" i="1"/>
  <c r="AF1732" i="1"/>
  <c r="AF1733" i="1"/>
  <c r="AF1734" i="1"/>
  <c r="AF1735" i="1"/>
  <c r="AF1736" i="1"/>
  <c r="AF1737" i="1"/>
  <c r="AF1738" i="1"/>
  <c r="AF1739" i="1"/>
  <c r="AF1740" i="1"/>
  <c r="AF1741" i="1"/>
  <c r="AF1742" i="1"/>
  <c r="AF1743" i="1"/>
  <c r="AF1744" i="1"/>
  <c r="AF1745" i="1"/>
  <c r="AF1746" i="1"/>
  <c r="AF1747" i="1"/>
  <c r="AF1748" i="1"/>
  <c r="AF1749" i="1"/>
  <c r="AF1750" i="1"/>
  <c r="AF1751" i="1"/>
  <c r="AF1752" i="1"/>
  <c r="AF1753" i="1"/>
  <c r="AF1754" i="1"/>
  <c r="AF1755" i="1"/>
  <c r="AF1756" i="1"/>
  <c r="AF1757" i="1"/>
  <c r="AF1758" i="1"/>
  <c r="AF1759" i="1"/>
  <c r="AF1760" i="1"/>
  <c r="AF1761" i="1"/>
  <c r="AF1762" i="1"/>
  <c r="AF1763" i="1"/>
  <c r="AF1764" i="1"/>
  <c r="AF1765" i="1"/>
  <c r="AF1766" i="1"/>
  <c r="AF1767" i="1"/>
  <c r="AF1768" i="1"/>
  <c r="AF1769" i="1"/>
  <c r="AF1770" i="1"/>
  <c r="AF1771" i="1"/>
  <c r="AF1772" i="1"/>
  <c r="AF1773" i="1"/>
  <c r="AF1774" i="1"/>
  <c r="AF1775" i="1"/>
  <c r="AF1776" i="1"/>
  <c r="AF1777" i="1"/>
  <c r="AF1778" i="1"/>
  <c r="AF1779" i="1"/>
  <c r="AF1780" i="1"/>
  <c r="AF1781" i="1"/>
  <c r="AF1782" i="1"/>
  <c r="AF1783" i="1"/>
  <c r="AF1784" i="1"/>
  <c r="AF1785" i="1"/>
  <c r="AF1786" i="1"/>
  <c r="AF1787" i="1"/>
  <c r="AF1788" i="1"/>
  <c r="AF1789" i="1"/>
  <c r="AF1790" i="1"/>
  <c r="AF1791" i="1"/>
  <c r="AF1792" i="1"/>
  <c r="AF1793" i="1"/>
  <c r="AF1794" i="1"/>
  <c r="AF1795" i="1"/>
  <c r="AF1796" i="1"/>
  <c r="AF1797" i="1"/>
  <c r="AF1798" i="1"/>
  <c r="AF1799" i="1"/>
  <c r="AF1800" i="1"/>
  <c r="AF1801" i="1"/>
  <c r="AF1802" i="1"/>
  <c r="AF1803" i="1"/>
  <c r="AF1804" i="1"/>
  <c r="AF1805" i="1"/>
  <c r="AF1806" i="1"/>
  <c r="AF1807" i="1"/>
  <c r="AF1808" i="1"/>
  <c r="AF1809" i="1"/>
  <c r="AF1810" i="1"/>
  <c r="AF1811" i="1"/>
  <c r="AF1812" i="1"/>
  <c r="AF1813" i="1"/>
  <c r="AF1814" i="1"/>
  <c r="AF1815" i="1"/>
  <c r="AF1816" i="1"/>
  <c r="AF1817" i="1"/>
  <c r="AF1818" i="1"/>
  <c r="AF1819" i="1"/>
  <c r="AF1820" i="1"/>
  <c r="AF1821" i="1"/>
  <c r="AF1822" i="1"/>
  <c r="AF1823" i="1"/>
  <c r="AF1824" i="1"/>
  <c r="AF1825" i="1"/>
  <c r="AF1826" i="1"/>
  <c r="AF1827" i="1"/>
  <c r="AF1828" i="1"/>
  <c r="AF1829" i="1"/>
  <c r="AF1830" i="1"/>
  <c r="AF1831" i="1"/>
  <c r="AF1832" i="1"/>
  <c r="AF1833" i="1"/>
  <c r="AF1834" i="1"/>
  <c r="AF1835" i="1"/>
  <c r="AF1836" i="1"/>
  <c r="AF1837" i="1"/>
  <c r="AF1838" i="1"/>
  <c r="AF1839" i="1"/>
  <c r="AF1840" i="1"/>
  <c r="AF1841" i="1"/>
  <c r="AF1842" i="1"/>
  <c r="AF1843" i="1"/>
  <c r="AF1844" i="1"/>
  <c r="AF1845" i="1"/>
  <c r="AF1846" i="1"/>
  <c r="AF1847" i="1"/>
  <c r="AF1848" i="1"/>
  <c r="AF1849" i="1"/>
  <c r="AF1850" i="1"/>
  <c r="AF1851" i="1"/>
  <c r="AF1852" i="1"/>
  <c r="AF1853" i="1"/>
  <c r="AF1854" i="1"/>
  <c r="AF1855" i="1"/>
  <c r="AF1856" i="1"/>
  <c r="AF1857" i="1"/>
  <c r="AF1858" i="1"/>
  <c r="AF1859" i="1"/>
  <c r="AF1860" i="1"/>
  <c r="AF1861" i="1"/>
  <c r="AF1862" i="1"/>
  <c r="AF1863" i="1"/>
  <c r="AF1864" i="1"/>
  <c r="AF1865" i="1"/>
  <c r="AF1866" i="1"/>
  <c r="AF1867" i="1"/>
  <c r="AF1868" i="1"/>
  <c r="AF1869" i="1"/>
  <c r="AF1870" i="1"/>
  <c r="AF1871" i="1"/>
  <c r="AF1872" i="1"/>
  <c r="AF1873" i="1"/>
  <c r="AF1874" i="1"/>
  <c r="AF1875" i="1"/>
  <c r="AF1876" i="1"/>
  <c r="AF1877" i="1"/>
  <c r="AF1878" i="1"/>
  <c r="AF1879" i="1"/>
  <c r="AF1880" i="1"/>
  <c r="AF1881" i="1"/>
  <c r="AF1882" i="1"/>
  <c r="AF1883" i="1"/>
  <c r="AF1884" i="1"/>
  <c r="AF1885" i="1"/>
  <c r="AF1886" i="1"/>
  <c r="AF1887" i="1"/>
  <c r="AF1888" i="1"/>
  <c r="AF1889" i="1"/>
  <c r="AF1890" i="1"/>
  <c r="AF1891" i="1"/>
  <c r="AF1892" i="1"/>
  <c r="AF1893" i="1"/>
  <c r="AF1894" i="1"/>
  <c r="AF1895" i="1"/>
  <c r="AF1896" i="1"/>
  <c r="AF1897" i="1"/>
  <c r="AF1898" i="1"/>
  <c r="AF1899" i="1"/>
  <c r="AF1900" i="1"/>
  <c r="AF1901" i="1"/>
  <c r="AF1902" i="1"/>
  <c r="AF1903" i="1"/>
  <c r="AF1904" i="1"/>
  <c r="AF1905" i="1"/>
  <c r="AF1906" i="1"/>
  <c r="AF1907" i="1"/>
  <c r="AF1908" i="1"/>
  <c r="AF1909" i="1"/>
  <c r="AF1910" i="1"/>
  <c r="AF1911" i="1"/>
  <c r="AF1912" i="1"/>
  <c r="AF1913" i="1"/>
  <c r="AF1914" i="1"/>
  <c r="AF1915" i="1"/>
  <c r="AF1916" i="1"/>
  <c r="AF1917" i="1"/>
  <c r="AF1918" i="1"/>
  <c r="AF1919" i="1"/>
  <c r="AF1920" i="1"/>
  <c r="AF1921" i="1"/>
  <c r="AF1922" i="1"/>
  <c r="AF1923" i="1"/>
  <c r="AF1924" i="1"/>
  <c r="AF1925" i="1"/>
  <c r="AF1926" i="1"/>
  <c r="AF1927" i="1"/>
  <c r="AF1928" i="1"/>
  <c r="AF1929" i="1"/>
  <c r="AF1930" i="1"/>
  <c r="AF1931" i="1"/>
  <c r="AF1932" i="1"/>
  <c r="AF1933" i="1"/>
  <c r="AF1934" i="1"/>
  <c r="AF1935" i="1"/>
  <c r="AF1936" i="1"/>
  <c r="AF1937" i="1"/>
  <c r="AF1938" i="1"/>
  <c r="AF1939" i="1"/>
  <c r="AF1940" i="1"/>
  <c r="AF1941" i="1"/>
  <c r="AF1942" i="1"/>
  <c r="AF1943" i="1"/>
  <c r="AF1944" i="1"/>
  <c r="AF1945" i="1"/>
  <c r="AF1946" i="1"/>
  <c r="AF1947" i="1"/>
  <c r="AF1948" i="1"/>
  <c r="AF1949" i="1"/>
  <c r="AF1950" i="1"/>
  <c r="AF1951" i="1"/>
  <c r="AF1952" i="1"/>
  <c r="AF1953" i="1"/>
  <c r="AF1954" i="1"/>
  <c r="AF1955" i="1"/>
  <c r="AF1956" i="1"/>
  <c r="AF1957" i="1"/>
  <c r="AF1958" i="1"/>
  <c r="AF1959" i="1"/>
  <c r="AF1960" i="1"/>
  <c r="AF1961" i="1"/>
  <c r="AF1962" i="1"/>
  <c r="AF1963" i="1"/>
  <c r="AF1964" i="1"/>
  <c r="AF1965" i="1"/>
  <c r="AF1966" i="1"/>
  <c r="AF1967" i="1"/>
  <c r="AF1968" i="1"/>
  <c r="AF1969" i="1"/>
  <c r="AF1970" i="1"/>
  <c r="AF1971" i="1"/>
  <c r="AF1972" i="1"/>
  <c r="AF1973" i="1"/>
  <c r="AF1974" i="1"/>
  <c r="AF1975" i="1"/>
  <c r="AF1976" i="1"/>
  <c r="AF1977" i="1"/>
  <c r="AF1978" i="1"/>
  <c r="AF1979" i="1"/>
  <c r="AF1980" i="1"/>
  <c r="AF1981" i="1"/>
  <c r="AF1982" i="1"/>
  <c r="AF1983" i="1"/>
  <c r="AF1984" i="1"/>
  <c r="AF1985" i="1"/>
  <c r="AF1986" i="1"/>
  <c r="AF1987" i="1"/>
  <c r="AF1988" i="1"/>
  <c r="AF1989" i="1"/>
  <c r="AF1990" i="1"/>
  <c r="AF1991" i="1"/>
  <c r="AF1992" i="1"/>
  <c r="AF1993" i="1"/>
  <c r="AF1994" i="1"/>
  <c r="AF1995" i="1"/>
  <c r="AF1996" i="1"/>
  <c r="AF1997" i="1"/>
  <c r="AF1998" i="1"/>
  <c r="AF1999" i="1"/>
  <c r="AF2000" i="1"/>
  <c r="AF2001" i="1"/>
  <c r="AF3" i="1"/>
  <c r="AF4" i="1"/>
  <c r="AF5" i="1"/>
  <c r="AF6" i="1"/>
  <c r="AF7" i="1"/>
  <c r="AF8" i="1"/>
  <c r="AF9" i="1"/>
  <c r="AF10" i="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189" i="1"/>
  <c r="AF190" i="1"/>
  <c r="AF191" i="1"/>
  <c r="AF192" i="1"/>
  <c r="AF193" i="1"/>
  <c r="AF194" i="1"/>
  <c r="AF195" i="1"/>
  <c r="AF196" i="1"/>
  <c r="AF197" i="1"/>
  <c r="AF198" i="1"/>
  <c r="AF199" i="1"/>
  <c r="AF200" i="1"/>
  <c r="AF201" i="1"/>
  <c r="AF202" i="1"/>
  <c r="AF203" i="1"/>
  <c r="AF204" i="1"/>
  <c r="AF205" i="1"/>
  <c r="AF206" i="1"/>
  <c r="AF207" i="1"/>
  <c r="AF208" i="1"/>
  <c r="AF209" i="1"/>
  <c r="AF210" i="1"/>
  <c r="AF211" i="1"/>
  <c r="AF212" i="1"/>
  <c r="AF213" i="1"/>
  <c r="AF214" i="1"/>
  <c r="AF215" i="1"/>
  <c r="AF216" i="1"/>
  <c r="AF217" i="1"/>
  <c r="AF218" i="1"/>
  <c r="AF219" i="1"/>
  <c r="AF220" i="1"/>
  <c r="AF221" i="1"/>
  <c r="AF222" i="1"/>
  <c r="AF223" i="1"/>
  <c r="AF224" i="1"/>
  <c r="AF225" i="1"/>
  <c r="AF226" i="1"/>
  <c r="AF227" i="1"/>
  <c r="AF228" i="1"/>
  <c r="AF229" i="1"/>
  <c r="AF230" i="1"/>
  <c r="AF231" i="1"/>
  <c r="AF232" i="1"/>
  <c r="AF233" i="1"/>
  <c r="AF234" i="1"/>
  <c r="AF235" i="1"/>
  <c r="AF236" i="1"/>
  <c r="AF237" i="1"/>
  <c r="AF238" i="1"/>
  <c r="AF239" i="1"/>
  <c r="AF240" i="1"/>
  <c r="AF241" i="1"/>
  <c r="AF242" i="1"/>
  <c r="AF243" i="1"/>
  <c r="AF244" i="1"/>
  <c r="AF245" i="1"/>
  <c r="AF246" i="1"/>
  <c r="AF247" i="1"/>
  <c r="AF2" i="1"/>
  <c r="U14" i="15" l="1"/>
  <c r="G14" i="15"/>
  <c r="AI27" i="1"/>
  <c r="AI23" i="1"/>
  <c r="AI19" i="1"/>
  <c r="AI15" i="1"/>
  <c r="AI11" i="1"/>
  <c r="AI3" i="1"/>
  <c r="B10" i="3"/>
  <c r="AL465" i="1"/>
  <c r="AL1998" i="1"/>
  <c r="AL1994" i="1"/>
  <c r="AL1990" i="1"/>
  <c r="AL1986" i="1"/>
  <c r="AL1982" i="1"/>
  <c r="AL1978" i="1"/>
  <c r="AL1974" i="1"/>
  <c r="AL1970" i="1"/>
  <c r="AL1966" i="1"/>
  <c r="AL1962" i="1"/>
  <c r="AL1958" i="1"/>
  <c r="AL1954" i="1"/>
  <c r="AL1950" i="1"/>
  <c r="AL1946" i="1"/>
  <c r="AL1942" i="1"/>
  <c r="AL1938" i="1"/>
  <c r="AL1934" i="1"/>
  <c r="AL1930" i="1"/>
  <c r="AL1926" i="1"/>
  <c r="AL1922" i="1"/>
  <c r="AL1918" i="1"/>
  <c r="AL1914" i="1"/>
  <c r="AL1910" i="1"/>
  <c r="AL1906" i="1"/>
  <c r="AL1902" i="1"/>
  <c r="AL1898" i="1"/>
  <c r="AL1894" i="1"/>
  <c r="AL1890" i="1"/>
  <c r="AL1886" i="1"/>
  <c r="AL1882" i="1"/>
  <c r="AL1878" i="1"/>
  <c r="AL1874" i="1"/>
  <c r="AL1870" i="1"/>
  <c r="AL1866" i="1"/>
  <c r="AL1862" i="1"/>
  <c r="AL1858" i="1"/>
  <c r="AL1854" i="1"/>
  <c r="AL1850" i="1"/>
  <c r="AL1846" i="1"/>
  <c r="AL1842" i="1"/>
  <c r="AL1838" i="1"/>
  <c r="AL1834" i="1"/>
  <c r="AL1830" i="1"/>
  <c r="AL1824" i="1"/>
  <c r="AL1819" i="1"/>
  <c r="AL1814" i="1"/>
  <c r="AL1808" i="1"/>
  <c r="AL1803" i="1"/>
  <c r="AL1798" i="1"/>
  <c r="AL1792" i="1"/>
  <c r="AL1787" i="1"/>
  <c r="AL1782" i="1"/>
  <c r="AL1776" i="1"/>
  <c r="AL1771" i="1"/>
  <c r="AL1766" i="1"/>
  <c r="AL1760" i="1"/>
  <c r="AL1755" i="1"/>
  <c r="AL1750" i="1"/>
  <c r="AL1744" i="1"/>
  <c r="AL1739" i="1"/>
  <c r="AL1734" i="1"/>
  <c r="AL1728" i="1"/>
  <c r="AL1723" i="1"/>
  <c r="AL1718" i="1"/>
  <c r="AL1712" i="1"/>
  <c r="AL1707" i="1"/>
  <c r="AL1702" i="1"/>
  <c r="AL1696" i="1"/>
  <c r="AL1691" i="1"/>
  <c r="AL1686" i="1"/>
  <c r="AL1680" i="1"/>
  <c r="AL1675" i="1"/>
  <c r="AL1670" i="1"/>
  <c r="AL1664" i="1"/>
  <c r="AL1659" i="1"/>
  <c r="AL1654" i="1"/>
  <c r="AL1648" i="1"/>
  <c r="AL1643" i="1"/>
  <c r="AL1630" i="1"/>
  <c r="AL1614" i="1"/>
  <c r="AL1598" i="1"/>
  <c r="AL1582" i="1"/>
  <c r="AL1566" i="1"/>
  <c r="AL1550" i="1"/>
  <c r="AL1534" i="1"/>
  <c r="AL1518" i="1"/>
  <c r="AL1502" i="1"/>
  <c r="AL1486" i="1"/>
  <c r="AL1470" i="1"/>
  <c r="AL1454" i="1"/>
  <c r="AL1438" i="1"/>
  <c r="AL1422" i="1"/>
  <c r="AL1406" i="1"/>
  <c r="AL1390" i="1"/>
  <c r="AL1374" i="1"/>
  <c r="AL1358" i="1"/>
  <c r="AL1342" i="1"/>
  <c r="AL1326" i="1"/>
  <c r="AL1280" i="1"/>
  <c r="AL1216" i="1"/>
  <c r="AL1152" i="1"/>
  <c r="AL1088" i="1"/>
  <c r="AL1024" i="1"/>
  <c r="AL941" i="1"/>
  <c r="AL849" i="1"/>
  <c r="AL721" i="1"/>
  <c r="AL593" i="1"/>
  <c r="AL6" i="1"/>
  <c r="AL10" i="1"/>
  <c r="AL14" i="1"/>
  <c r="AL18" i="1"/>
  <c r="AL22" i="1"/>
  <c r="AL26" i="1"/>
  <c r="AL30" i="1"/>
  <c r="AL34" i="1"/>
  <c r="AL38" i="1"/>
  <c r="AL42" i="1"/>
  <c r="AL46" i="1"/>
  <c r="AL50" i="1"/>
  <c r="AL54" i="1"/>
  <c r="AL58" i="1"/>
  <c r="AL62" i="1"/>
  <c r="AL66" i="1"/>
  <c r="AL70" i="1"/>
  <c r="AL74" i="1"/>
  <c r="AL78" i="1"/>
  <c r="AL82" i="1"/>
  <c r="AL86" i="1"/>
  <c r="AL90" i="1"/>
  <c r="AL94" i="1"/>
  <c r="AL98" i="1"/>
  <c r="AL102" i="1"/>
  <c r="AL106" i="1"/>
  <c r="AL110" i="1"/>
  <c r="AL114" i="1"/>
  <c r="AL118" i="1"/>
  <c r="AL122" i="1"/>
  <c r="AL126" i="1"/>
  <c r="AL130" i="1"/>
  <c r="AL134" i="1"/>
  <c r="AL138" i="1"/>
  <c r="AL142" i="1"/>
  <c r="AL146" i="1"/>
  <c r="AL150" i="1"/>
  <c r="AL154" i="1"/>
  <c r="AL158" i="1"/>
  <c r="AL162" i="1"/>
  <c r="AL166" i="1"/>
  <c r="AL170" i="1"/>
  <c r="AL174" i="1"/>
  <c r="AL178" i="1"/>
  <c r="AL182" i="1"/>
  <c r="AL186" i="1"/>
  <c r="AL190" i="1"/>
  <c r="AL194" i="1"/>
  <c r="AL198" i="1"/>
  <c r="AL202" i="1"/>
  <c r="AL206" i="1"/>
  <c r="AL210" i="1"/>
  <c r="AL214" i="1"/>
  <c r="AL218" i="1"/>
  <c r="AL222" i="1"/>
  <c r="AL226" i="1"/>
  <c r="AL230" i="1"/>
  <c r="AL234" i="1"/>
  <c r="AL238" i="1"/>
  <c r="AL242" i="1"/>
  <c r="AL246" i="1"/>
  <c r="AL250" i="1"/>
  <c r="AL254" i="1"/>
  <c r="AL258" i="1"/>
  <c r="AL262" i="1"/>
  <c r="AL266" i="1"/>
  <c r="AL270" i="1"/>
  <c r="AL274" i="1"/>
  <c r="AL278" i="1"/>
  <c r="AL282" i="1"/>
  <c r="AL286" i="1"/>
  <c r="AL290" i="1"/>
  <c r="AL294" i="1"/>
  <c r="AL298" i="1"/>
  <c r="AL302" i="1"/>
  <c r="AL306" i="1"/>
  <c r="AL310" i="1"/>
  <c r="AL314" i="1"/>
  <c r="AL318" i="1"/>
  <c r="AL322" i="1"/>
  <c r="AL326" i="1"/>
  <c r="AL330" i="1"/>
  <c r="AL334" i="1"/>
  <c r="AL7" i="1"/>
  <c r="AL11" i="1"/>
  <c r="AL15" i="1"/>
  <c r="AL19" i="1"/>
  <c r="AL23" i="1"/>
  <c r="AL27" i="1"/>
  <c r="AL31" i="1"/>
  <c r="AL35" i="1"/>
  <c r="AL39" i="1"/>
  <c r="AL43" i="1"/>
  <c r="AL47" i="1"/>
  <c r="AL51" i="1"/>
  <c r="AL55" i="1"/>
  <c r="AL59" i="1"/>
  <c r="AL63" i="1"/>
  <c r="AL67" i="1"/>
  <c r="AL71" i="1"/>
  <c r="AL75" i="1"/>
  <c r="AL79" i="1"/>
  <c r="AL83" i="1"/>
  <c r="AL87" i="1"/>
  <c r="AL91" i="1"/>
  <c r="AL95" i="1"/>
  <c r="AL99" i="1"/>
  <c r="AL103" i="1"/>
  <c r="AL107" i="1"/>
  <c r="AL111" i="1"/>
  <c r="AL115" i="1"/>
  <c r="AL119" i="1"/>
  <c r="AL123" i="1"/>
  <c r="AL127" i="1"/>
  <c r="AL131" i="1"/>
  <c r="AL135" i="1"/>
  <c r="AL139" i="1"/>
  <c r="AL143" i="1"/>
  <c r="AL147" i="1"/>
  <c r="AL151" i="1"/>
  <c r="AL155" i="1"/>
  <c r="AL159" i="1"/>
  <c r="AL163" i="1"/>
  <c r="AL167" i="1"/>
  <c r="AL171" i="1"/>
  <c r="AL175" i="1"/>
  <c r="AL179" i="1"/>
  <c r="AL183" i="1"/>
  <c r="AL187" i="1"/>
  <c r="AL191" i="1"/>
  <c r="AL195" i="1"/>
  <c r="AL199" i="1"/>
  <c r="AL203" i="1"/>
  <c r="AL207" i="1"/>
  <c r="AL211" i="1"/>
  <c r="AL215" i="1"/>
  <c r="AL219" i="1"/>
  <c r="AL223" i="1"/>
  <c r="AL227" i="1"/>
  <c r="AL231" i="1"/>
  <c r="AL235" i="1"/>
  <c r="AL239" i="1"/>
  <c r="AL243" i="1"/>
  <c r="AL247" i="1"/>
  <c r="AL251" i="1"/>
  <c r="AL255" i="1"/>
  <c r="AL259" i="1"/>
  <c r="AL263" i="1"/>
  <c r="AL267" i="1"/>
  <c r="AL271" i="1"/>
  <c r="AL275" i="1"/>
  <c r="AL279" i="1"/>
  <c r="AL283" i="1"/>
  <c r="AL287" i="1"/>
  <c r="AL291" i="1"/>
  <c r="AL295" i="1"/>
  <c r="AL299" i="1"/>
  <c r="AL303" i="1"/>
  <c r="AL307" i="1"/>
  <c r="AL311" i="1"/>
  <c r="AL315" i="1"/>
  <c r="AL319" i="1"/>
  <c r="AL323" i="1"/>
  <c r="AL327" i="1"/>
  <c r="AL331" i="1"/>
  <c r="AL335" i="1"/>
  <c r="AL8" i="1"/>
  <c r="AL12" i="1"/>
  <c r="AL16" i="1"/>
  <c r="AL20" i="1"/>
  <c r="AL24" i="1"/>
  <c r="AL28" i="1"/>
  <c r="AL32" i="1"/>
  <c r="AL36" i="1"/>
  <c r="AL40" i="1"/>
  <c r="AL44" i="1"/>
  <c r="AL48" i="1"/>
  <c r="AL52" i="1"/>
  <c r="AL56" i="1"/>
  <c r="AL60" i="1"/>
  <c r="AL64" i="1"/>
  <c r="AL68" i="1"/>
  <c r="AL72" i="1"/>
  <c r="AL76" i="1"/>
  <c r="AL80" i="1"/>
  <c r="AL84" i="1"/>
  <c r="AL88" i="1"/>
  <c r="AL92" i="1"/>
  <c r="AL96" i="1"/>
  <c r="AL100" i="1"/>
  <c r="AL104" i="1"/>
  <c r="AL108" i="1"/>
  <c r="AL112" i="1"/>
  <c r="AL116" i="1"/>
  <c r="AL120" i="1"/>
  <c r="AL124" i="1"/>
  <c r="AL128" i="1"/>
  <c r="AL132" i="1"/>
  <c r="AL136" i="1"/>
  <c r="AL140" i="1"/>
  <c r="AL144" i="1"/>
  <c r="AL148" i="1"/>
  <c r="AL152" i="1"/>
  <c r="AL156" i="1"/>
  <c r="AL160" i="1"/>
  <c r="AL164" i="1"/>
  <c r="AL168" i="1"/>
  <c r="AL172" i="1"/>
  <c r="AL176" i="1"/>
  <c r="AL180" i="1"/>
  <c r="AL184" i="1"/>
  <c r="AL188" i="1"/>
  <c r="AL192" i="1"/>
  <c r="AL196" i="1"/>
  <c r="AL200" i="1"/>
  <c r="AL204" i="1"/>
  <c r="AL208" i="1"/>
  <c r="AL212" i="1"/>
  <c r="AL216" i="1"/>
  <c r="AL220" i="1"/>
  <c r="AL224" i="1"/>
  <c r="AL228" i="1"/>
  <c r="AL232" i="1"/>
  <c r="AL236" i="1"/>
  <c r="AL240" i="1"/>
  <c r="AL244" i="1"/>
  <c r="AL248" i="1"/>
  <c r="AL252" i="1"/>
  <c r="AL256" i="1"/>
  <c r="AL260" i="1"/>
  <c r="AL264" i="1"/>
  <c r="AL268" i="1"/>
  <c r="AL272" i="1"/>
  <c r="AL276" i="1"/>
  <c r="AL280" i="1"/>
  <c r="AL284" i="1"/>
  <c r="AL288" i="1"/>
  <c r="AL292" i="1"/>
  <c r="AL296" i="1"/>
  <c r="AL300" i="1"/>
  <c r="AL304" i="1"/>
  <c r="AL308" i="1"/>
  <c r="AL312" i="1"/>
  <c r="AL316" i="1"/>
  <c r="AL320" i="1"/>
  <c r="AL324" i="1"/>
  <c r="AL328" i="1"/>
  <c r="AL332" i="1"/>
  <c r="AL336" i="1"/>
  <c r="AL9" i="1"/>
  <c r="AL13" i="1"/>
  <c r="AL17" i="1"/>
  <c r="AL21" i="1"/>
  <c r="AL25" i="1"/>
  <c r="AL29" i="1"/>
  <c r="AL33" i="1"/>
  <c r="AL37" i="1"/>
  <c r="AL41" i="1"/>
  <c r="AL45" i="1"/>
  <c r="AL49" i="1"/>
  <c r="AL53" i="1"/>
  <c r="AL57" i="1"/>
  <c r="AL61" i="1"/>
  <c r="AL65" i="1"/>
  <c r="AL69" i="1"/>
  <c r="AL73" i="1"/>
  <c r="AL77" i="1"/>
  <c r="AL81" i="1"/>
  <c r="AL85" i="1"/>
  <c r="AL89" i="1"/>
  <c r="AL93" i="1"/>
  <c r="AL97" i="1"/>
  <c r="AL101" i="1"/>
  <c r="AL105" i="1"/>
  <c r="AL109" i="1"/>
  <c r="AL113" i="1"/>
  <c r="AL117" i="1"/>
  <c r="AL121" i="1"/>
  <c r="AL125" i="1"/>
  <c r="AL129" i="1"/>
  <c r="AL133" i="1"/>
  <c r="AL137" i="1"/>
  <c r="AL141" i="1"/>
  <c r="AL145" i="1"/>
  <c r="AL149" i="1"/>
  <c r="AL153" i="1"/>
  <c r="AL157" i="1"/>
  <c r="AL161" i="1"/>
  <c r="AL165" i="1"/>
  <c r="AL169" i="1"/>
  <c r="AL173" i="1"/>
  <c r="AL177" i="1"/>
  <c r="AL181" i="1"/>
  <c r="AL185" i="1"/>
  <c r="AL189" i="1"/>
  <c r="AL193" i="1"/>
  <c r="AL197" i="1"/>
  <c r="AL201" i="1"/>
  <c r="AL205" i="1"/>
  <c r="AL209" i="1"/>
  <c r="AL213" i="1"/>
  <c r="AL217" i="1"/>
  <c r="AL221" i="1"/>
  <c r="AL225" i="1"/>
  <c r="AL229" i="1"/>
  <c r="AL233" i="1"/>
  <c r="AL237" i="1"/>
  <c r="AL241" i="1"/>
  <c r="AL245" i="1"/>
  <c r="AL249" i="1"/>
  <c r="AL253" i="1"/>
  <c r="AL257" i="1"/>
  <c r="AL261" i="1"/>
  <c r="AL265" i="1"/>
  <c r="AL269" i="1"/>
  <c r="AL273" i="1"/>
  <c r="AL277" i="1"/>
  <c r="AL281" i="1"/>
  <c r="AL285" i="1"/>
  <c r="AL289" i="1"/>
  <c r="AL293" i="1"/>
  <c r="AL297" i="1"/>
  <c r="AL301" i="1"/>
  <c r="AL305" i="1"/>
  <c r="AL309" i="1"/>
  <c r="AL313" i="1"/>
  <c r="AL317" i="1"/>
  <c r="AL321" i="1"/>
  <c r="AL325" i="1"/>
  <c r="AL329" i="1"/>
  <c r="AL333" i="1"/>
  <c r="AL337" i="1"/>
  <c r="AL338" i="1"/>
  <c r="AL342" i="1"/>
  <c r="AL346" i="1"/>
  <c r="AL350" i="1"/>
  <c r="AL354" i="1"/>
  <c r="AL358" i="1"/>
  <c r="AL362" i="1"/>
  <c r="AL366" i="1"/>
  <c r="AL370" i="1"/>
  <c r="AL374" i="1"/>
  <c r="AL378" i="1"/>
  <c r="AL382" i="1"/>
  <c r="AL386" i="1"/>
  <c r="AL390" i="1"/>
  <c r="AL394" i="1"/>
  <c r="AL398" i="1"/>
  <c r="AL402" i="1"/>
  <c r="AL406" i="1"/>
  <c r="AL410" i="1"/>
  <c r="AL414" i="1"/>
  <c r="AL418" i="1"/>
  <c r="AL422" i="1"/>
  <c r="AL426" i="1"/>
  <c r="AL430" i="1"/>
  <c r="AL434" i="1"/>
  <c r="AL438" i="1"/>
  <c r="AL442" i="1"/>
  <c r="AL446" i="1"/>
  <c r="AL450" i="1"/>
  <c r="AL454" i="1"/>
  <c r="AL458" i="1"/>
  <c r="AL462" i="1"/>
  <c r="AL466" i="1"/>
  <c r="AL470" i="1"/>
  <c r="AL474" i="1"/>
  <c r="AL478" i="1"/>
  <c r="AL482" i="1"/>
  <c r="AL486" i="1"/>
  <c r="AL490" i="1"/>
  <c r="AL494" i="1"/>
  <c r="AL498" i="1"/>
  <c r="AL502" i="1"/>
  <c r="AL506" i="1"/>
  <c r="AL510" i="1"/>
  <c r="AL514" i="1"/>
  <c r="AL518" i="1"/>
  <c r="AL522" i="1"/>
  <c r="AL526" i="1"/>
  <c r="AL530" i="1"/>
  <c r="AL534" i="1"/>
  <c r="AL538" i="1"/>
  <c r="AL542" i="1"/>
  <c r="AL546" i="1"/>
  <c r="AL550" i="1"/>
  <c r="AL554" i="1"/>
  <c r="AL558" i="1"/>
  <c r="AL562" i="1"/>
  <c r="AL566" i="1"/>
  <c r="AL570" i="1"/>
  <c r="AL574" i="1"/>
  <c r="AL578" i="1"/>
  <c r="AL582" i="1"/>
  <c r="AL586" i="1"/>
  <c r="AL590" i="1"/>
  <c r="AL594" i="1"/>
  <c r="AL598" i="1"/>
  <c r="AL602" i="1"/>
  <c r="AL606" i="1"/>
  <c r="AL610" i="1"/>
  <c r="AL614" i="1"/>
  <c r="AL618" i="1"/>
  <c r="AL622" i="1"/>
  <c r="AL626" i="1"/>
  <c r="AL630" i="1"/>
  <c r="AL634" i="1"/>
  <c r="AL638" i="1"/>
  <c r="AL642" i="1"/>
  <c r="AL646" i="1"/>
  <c r="AL650" i="1"/>
  <c r="AL654" i="1"/>
  <c r="AL658" i="1"/>
  <c r="AL662" i="1"/>
  <c r="AL666" i="1"/>
  <c r="AL670" i="1"/>
  <c r="AL674" i="1"/>
  <c r="AL678" i="1"/>
  <c r="AL682" i="1"/>
  <c r="AL686" i="1"/>
  <c r="AL690" i="1"/>
  <c r="AL694" i="1"/>
  <c r="AL698" i="1"/>
  <c r="AL702" i="1"/>
  <c r="AL706" i="1"/>
  <c r="AL710" i="1"/>
  <c r="AL714" i="1"/>
  <c r="AL718" i="1"/>
  <c r="AL722" i="1"/>
  <c r="AL726" i="1"/>
  <c r="AL730" i="1"/>
  <c r="AL734" i="1"/>
  <c r="AL738" i="1"/>
  <c r="AL742" i="1"/>
  <c r="AL746" i="1"/>
  <c r="AL750" i="1"/>
  <c r="AL754" i="1"/>
  <c r="AL758" i="1"/>
  <c r="AL762" i="1"/>
  <c r="AL766" i="1"/>
  <c r="AL770" i="1"/>
  <c r="AL774" i="1"/>
  <c r="AL778" i="1"/>
  <c r="AL782" i="1"/>
  <c r="AL786" i="1"/>
  <c r="AL790" i="1"/>
  <c r="AL794" i="1"/>
  <c r="AL798" i="1"/>
  <c r="AL802" i="1"/>
  <c r="AL806" i="1"/>
  <c r="AL810" i="1"/>
  <c r="AL814" i="1"/>
  <c r="AL818" i="1"/>
  <c r="AL822" i="1"/>
  <c r="AL826" i="1"/>
  <c r="AL830" i="1"/>
  <c r="AL834" i="1"/>
  <c r="AL838" i="1"/>
  <c r="AL842" i="1"/>
  <c r="AL846" i="1"/>
  <c r="AL850" i="1"/>
  <c r="AL854" i="1"/>
  <c r="AL858" i="1"/>
  <c r="AL862" i="1"/>
  <c r="AL866" i="1"/>
  <c r="AL339" i="1"/>
  <c r="AL343" i="1"/>
  <c r="AL347" i="1"/>
  <c r="AL351" i="1"/>
  <c r="AL355" i="1"/>
  <c r="AL359" i="1"/>
  <c r="AL363" i="1"/>
  <c r="AL367" i="1"/>
  <c r="AL371" i="1"/>
  <c r="AL375" i="1"/>
  <c r="AL379" i="1"/>
  <c r="AL383" i="1"/>
  <c r="AL387" i="1"/>
  <c r="AL391" i="1"/>
  <c r="AL395" i="1"/>
  <c r="AL399" i="1"/>
  <c r="AL403" i="1"/>
  <c r="AL407" i="1"/>
  <c r="AL411" i="1"/>
  <c r="AL415" i="1"/>
  <c r="AL419" i="1"/>
  <c r="AL423" i="1"/>
  <c r="AL427" i="1"/>
  <c r="AL431" i="1"/>
  <c r="AL435" i="1"/>
  <c r="AL439" i="1"/>
  <c r="AL443" i="1"/>
  <c r="AL447" i="1"/>
  <c r="AL451" i="1"/>
  <c r="AL455" i="1"/>
  <c r="AL459" i="1"/>
  <c r="AL463" i="1"/>
  <c r="AL467" i="1"/>
  <c r="AL471" i="1"/>
  <c r="AL475" i="1"/>
  <c r="AL479" i="1"/>
  <c r="AL483" i="1"/>
  <c r="AL487" i="1"/>
  <c r="AL491" i="1"/>
  <c r="AL495" i="1"/>
  <c r="AL499" i="1"/>
  <c r="AL503" i="1"/>
  <c r="AL507" i="1"/>
  <c r="AL511" i="1"/>
  <c r="AL515" i="1"/>
  <c r="AL519" i="1"/>
  <c r="AL523" i="1"/>
  <c r="AL527" i="1"/>
  <c r="AL531" i="1"/>
  <c r="AL535" i="1"/>
  <c r="AL539" i="1"/>
  <c r="AL543" i="1"/>
  <c r="AL547" i="1"/>
  <c r="AL551" i="1"/>
  <c r="AL555" i="1"/>
  <c r="AL559" i="1"/>
  <c r="AL563" i="1"/>
  <c r="AL567" i="1"/>
  <c r="AL571" i="1"/>
  <c r="AL575" i="1"/>
  <c r="AL579" i="1"/>
  <c r="AL583" i="1"/>
  <c r="AL587" i="1"/>
  <c r="AL591" i="1"/>
  <c r="AL595" i="1"/>
  <c r="AL599" i="1"/>
  <c r="AL603" i="1"/>
  <c r="AL607" i="1"/>
  <c r="AL611" i="1"/>
  <c r="AL615" i="1"/>
  <c r="AL619" i="1"/>
  <c r="AL623" i="1"/>
  <c r="AL627" i="1"/>
  <c r="AL631" i="1"/>
  <c r="AL635" i="1"/>
  <c r="AL639" i="1"/>
  <c r="AL643" i="1"/>
  <c r="AL647" i="1"/>
  <c r="AL651" i="1"/>
  <c r="AL655" i="1"/>
  <c r="AL659" i="1"/>
  <c r="AL663" i="1"/>
  <c r="AL667" i="1"/>
  <c r="AL671" i="1"/>
  <c r="AL675" i="1"/>
  <c r="AL679" i="1"/>
  <c r="AL683" i="1"/>
  <c r="AL687" i="1"/>
  <c r="AL691" i="1"/>
  <c r="AL695" i="1"/>
  <c r="AL699" i="1"/>
  <c r="AL703" i="1"/>
  <c r="AL707" i="1"/>
  <c r="AL711" i="1"/>
  <c r="AL715" i="1"/>
  <c r="AL719" i="1"/>
  <c r="AL723" i="1"/>
  <c r="AL727" i="1"/>
  <c r="AL731" i="1"/>
  <c r="AL735" i="1"/>
  <c r="AL739" i="1"/>
  <c r="AL743" i="1"/>
  <c r="AL747" i="1"/>
  <c r="AL751" i="1"/>
  <c r="AL755" i="1"/>
  <c r="AL759" i="1"/>
  <c r="AL763" i="1"/>
  <c r="AL767" i="1"/>
  <c r="AL771" i="1"/>
  <c r="AL775" i="1"/>
  <c r="AL779" i="1"/>
  <c r="AL783" i="1"/>
  <c r="AL787" i="1"/>
  <c r="AL791" i="1"/>
  <c r="AL795" i="1"/>
  <c r="AL799" i="1"/>
  <c r="AL803" i="1"/>
  <c r="AL807" i="1"/>
  <c r="AL811" i="1"/>
  <c r="AL815" i="1"/>
  <c r="AL819" i="1"/>
  <c r="AL823" i="1"/>
  <c r="AL827" i="1"/>
  <c r="AL831" i="1"/>
  <c r="AL835" i="1"/>
  <c r="AL839" i="1"/>
  <c r="AL843" i="1"/>
  <c r="AL847" i="1"/>
  <c r="AL851" i="1"/>
  <c r="AL855" i="1"/>
  <c r="AL859" i="1"/>
  <c r="AL863" i="1"/>
  <c r="AL867" i="1"/>
  <c r="AL871" i="1"/>
  <c r="AL875" i="1"/>
  <c r="AL879" i="1"/>
  <c r="AL883" i="1"/>
  <c r="AL887" i="1"/>
  <c r="AL891" i="1"/>
  <c r="AL895" i="1"/>
  <c r="AL899" i="1"/>
  <c r="AL903" i="1"/>
  <c r="AL907" i="1"/>
  <c r="AL911" i="1"/>
  <c r="AL915" i="1"/>
  <c r="AL919" i="1"/>
  <c r="AL923" i="1"/>
  <c r="AL927" i="1"/>
  <c r="AL931" i="1"/>
  <c r="AL935" i="1"/>
  <c r="AL939" i="1"/>
  <c r="AL943" i="1"/>
  <c r="AL947" i="1"/>
  <c r="AL951" i="1"/>
  <c r="AL955" i="1"/>
  <c r="AL959" i="1"/>
  <c r="AL963" i="1"/>
  <c r="AL967" i="1"/>
  <c r="AL971" i="1"/>
  <c r="AL975" i="1"/>
  <c r="AL979" i="1"/>
  <c r="AL983" i="1"/>
  <c r="AL987" i="1"/>
  <c r="AL991" i="1"/>
  <c r="AL995" i="1"/>
  <c r="AL999" i="1"/>
  <c r="AL1003" i="1"/>
  <c r="AL1007" i="1"/>
  <c r="AL1011" i="1"/>
  <c r="AL1015" i="1"/>
  <c r="AL340" i="1"/>
  <c r="AL348" i="1"/>
  <c r="AL356" i="1"/>
  <c r="AL364" i="1"/>
  <c r="AL372" i="1"/>
  <c r="AL380" i="1"/>
  <c r="AL388" i="1"/>
  <c r="AL396" i="1"/>
  <c r="AL404" i="1"/>
  <c r="AL412" i="1"/>
  <c r="AL420" i="1"/>
  <c r="AL428" i="1"/>
  <c r="AL436" i="1"/>
  <c r="AL444" i="1"/>
  <c r="AL452" i="1"/>
  <c r="AL460" i="1"/>
  <c r="AL468" i="1"/>
  <c r="AL476" i="1"/>
  <c r="AL484" i="1"/>
  <c r="AL492" i="1"/>
  <c r="AL500" i="1"/>
  <c r="AL508" i="1"/>
  <c r="AL516" i="1"/>
  <c r="AL524" i="1"/>
  <c r="AL532" i="1"/>
  <c r="AL540" i="1"/>
  <c r="AL548" i="1"/>
  <c r="AL556" i="1"/>
  <c r="AL564" i="1"/>
  <c r="AL572" i="1"/>
  <c r="AL580" i="1"/>
  <c r="AL588" i="1"/>
  <c r="AL596" i="1"/>
  <c r="AL604" i="1"/>
  <c r="AL612" i="1"/>
  <c r="AL620" i="1"/>
  <c r="AL628" i="1"/>
  <c r="AL636" i="1"/>
  <c r="AL644" i="1"/>
  <c r="AL652" i="1"/>
  <c r="AL660" i="1"/>
  <c r="AL668" i="1"/>
  <c r="AL676" i="1"/>
  <c r="AL684" i="1"/>
  <c r="AL692" i="1"/>
  <c r="AL700" i="1"/>
  <c r="AL708" i="1"/>
  <c r="AL716" i="1"/>
  <c r="AL724" i="1"/>
  <c r="AL732" i="1"/>
  <c r="AL740" i="1"/>
  <c r="AL748" i="1"/>
  <c r="AL756" i="1"/>
  <c r="AL764" i="1"/>
  <c r="AL772" i="1"/>
  <c r="AL780" i="1"/>
  <c r="AL788" i="1"/>
  <c r="AL796" i="1"/>
  <c r="AL804" i="1"/>
  <c r="AL812" i="1"/>
  <c r="AL820" i="1"/>
  <c r="AL828" i="1"/>
  <c r="AL836" i="1"/>
  <c r="AL844" i="1"/>
  <c r="AL852" i="1"/>
  <c r="AL860" i="1"/>
  <c r="AL868" i="1"/>
  <c r="AL873" i="1"/>
  <c r="AL878" i="1"/>
  <c r="AL884" i="1"/>
  <c r="AL889" i="1"/>
  <c r="AL894" i="1"/>
  <c r="AL900" i="1"/>
  <c r="AL905" i="1"/>
  <c r="AL910" i="1"/>
  <c r="AL916" i="1"/>
  <c r="AL921" i="1"/>
  <c r="AL926" i="1"/>
  <c r="AL932" i="1"/>
  <c r="AL937" i="1"/>
  <c r="AL942" i="1"/>
  <c r="AL948" i="1"/>
  <c r="AL953" i="1"/>
  <c r="AL958" i="1"/>
  <c r="AL964" i="1"/>
  <c r="AL969" i="1"/>
  <c r="AL974" i="1"/>
  <c r="AL980" i="1"/>
  <c r="AL985" i="1"/>
  <c r="AL990" i="1"/>
  <c r="AL996" i="1"/>
  <c r="AL1001" i="1"/>
  <c r="AL1006" i="1"/>
  <c r="AL1012" i="1"/>
  <c r="AL1017" i="1"/>
  <c r="AL1021" i="1"/>
  <c r="AL1025" i="1"/>
  <c r="AL1029" i="1"/>
  <c r="AL1033" i="1"/>
  <c r="AL1037" i="1"/>
  <c r="AL1041" i="1"/>
  <c r="AL1045" i="1"/>
  <c r="AL1049" i="1"/>
  <c r="AL1053" i="1"/>
  <c r="AL1057" i="1"/>
  <c r="AL1061" i="1"/>
  <c r="AL1065" i="1"/>
  <c r="AL1069" i="1"/>
  <c r="AL1073" i="1"/>
  <c r="AL1077" i="1"/>
  <c r="AL1081" i="1"/>
  <c r="AL1085" i="1"/>
  <c r="AL1089" i="1"/>
  <c r="AL1093" i="1"/>
  <c r="AL1097" i="1"/>
  <c r="AL1101" i="1"/>
  <c r="AL1105" i="1"/>
  <c r="AL1109" i="1"/>
  <c r="AL1113" i="1"/>
  <c r="AL1117" i="1"/>
  <c r="AL1121" i="1"/>
  <c r="AL1125" i="1"/>
  <c r="AL1129" i="1"/>
  <c r="AL1133" i="1"/>
  <c r="AL1137" i="1"/>
  <c r="AL1141" i="1"/>
  <c r="AL1145" i="1"/>
  <c r="AL1149" i="1"/>
  <c r="AL1153" i="1"/>
  <c r="AL1157" i="1"/>
  <c r="AL1161" i="1"/>
  <c r="AL1165" i="1"/>
  <c r="AL1169" i="1"/>
  <c r="AL1173" i="1"/>
  <c r="AL1177" i="1"/>
  <c r="AL1181" i="1"/>
  <c r="AL1185" i="1"/>
  <c r="AL1189" i="1"/>
  <c r="AL1193" i="1"/>
  <c r="AL1197" i="1"/>
  <c r="AL1201" i="1"/>
  <c r="AL1205" i="1"/>
  <c r="AL1209" i="1"/>
  <c r="AL1213" i="1"/>
  <c r="AL1217" i="1"/>
  <c r="AL1221" i="1"/>
  <c r="AL1225" i="1"/>
  <c r="AL1229" i="1"/>
  <c r="AL1233" i="1"/>
  <c r="AL1237" i="1"/>
  <c r="AL1241" i="1"/>
  <c r="AL1245" i="1"/>
  <c r="AL1249" i="1"/>
  <c r="AL1253" i="1"/>
  <c r="AL1257" i="1"/>
  <c r="AL1261" i="1"/>
  <c r="AL1265" i="1"/>
  <c r="AL1269" i="1"/>
  <c r="AL1273" i="1"/>
  <c r="AL1277" i="1"/>
  <c r="AL1281" i="1"/>
  <c r="AL1285" i="1"/>
  <c r="AL1289" i="1"/>
  <c r="AL1293" i="1"/>
  <c r="AL1297" i="1"/>
  <c r="AL1301" i="1"/>
  <c r="AL1305" i="1"/>
  <c r="AL1309" i="1"/>
  <c r="AL1313" i="1"/>
  <c r="AL1317" i="1"/>
  <c r="AL341" i="1"/>
  <c r="AL349" i="1"/>
  <c r="AL357" i="1"/>
  <c r="AL365" i="1"/>
  <c r="AL373" i="1"/>
  <c r="AL381" i="1"/>
  <c r="AL389" i="1"/>
  <c r="AL397" i="1"/>
  <c r="AL405" i="1"/>
  <c r="AL413" i="1"/>
  <c r="AL421" i="1"/>
  <c r="AL429" i="1"/>
  <c r="AL437" i="1"/>
  <c r="AL445" i="1"/>
  <c r="AL453" i="1"/>
  <c r="AL461" i="1"/>
  <c r="AL469" i="1"/>
  <c r="AL477" i="1"/>
  <c r="AL485" i="1"/>
  <c r="AL493" i="1"/>
  <c r="AL501" i="1"/>
  <c r="AL509" i="1"/>
  <c r="AL517" i="1"/>
  <c r="AL525" i="1"/>
  <c r="AL533" i="1"/>
  <c r="AL541" i="1"/>
  <c r="AL549" i="1"/>
  <c r="AL557" i="1"/>
  <c r="AL565" i="1"/>
  <c r="AL573" i="1"/>
  <c r="AL581" i="1"/>
  <c r="AL589" i="1"/>
  <c r="AL597" i="1"/>
  <c r="AL605" i="1"/>
  <c r="AL613" i="1"/>
  <c r="AL621" i="1"/>
  <c r="AL629" i="1"/>
  <c r="AL637" i="1"/>
  <c r="AL645" i="1"/>
  <c r="AL653" i="1"/>
  <c r="AL661" i="1"/>
  <c r="AL669" i="1"/>
  <c r="AL677" i="1"/>
  <c r="AL685" i="1"/>
  <c r="AL693" i="1"/>
  <c r="AL701" i="1"/>
  <c r="AL709" i="1"/>
  <c r="AL717" i="1"/>
  <c r="AL725" i="1"/>
  <c r="AL733" i="1"/>
  <c r="AL741" i="1"/>
  <c r="AL749" i="1"/>
  <c r="AL757" i="1"/>
  <c r="AL765" i="1"/>
  <c r="AL773" i="1"/>
  <c r="AL781" i="1"/>
  <c r="AL789" i="1"/>
  <c r="AL797" i="1"/>
  <c r="AL805" i="1"/>
  <c r="AL813" i="1"/>
  <c r="AL821" i="1"/>
  <c r="AL829" i="1"/>
  <c r="AL837" i="1"/>
  <c r="AL845" i="1"/>
  <c r="AL853" i="1"/>
  <c r="AL861" i="1"/>
  <c r="AL869" i="1"/>
  <c r="AL874" i="1"/>
  <c r="AL880" i="1"/>
  <c r="AL885" i="1"/>
  <c r="AL890" i="1"/>
  <c r="AL896" i="1"/>
  <c r="AL901" i="1"/>
  <c r="AL906" i="1"/>
  <c r="AL912" i="1"/>
  <c r="AL917" i="1"/>
  <c r="AL922" i="1"/>
  <c r="AL928" i="1"/>
  <c r="AL933" i="1"/>
  <c r="AL938" i="1"/>
  <c r="AL944" i="1"/>
  <c r="AL949" i="1"/>
  <c r="AL954" i="1"/>
  <c r="AL960" i="1"/>
  <c r="AL965" i="1"/>
  <c r="AL970" i="1"/>
  <c r="AL976" i="1"/>
  <c r="AL981" i="1"/>
  <c r="AL986" i="1"/>
  <c r="AL992" i="1"/>
  <c r="AL997" i="1"/>
  <c r="AL1002" i="1"/>
  <c r="AL1008" i="1"/>
  <c r="AL1013" i="1"/>
  <c r="AL1018" i="1"/>
  <c r="AL1022" i="1"/>
  <c r="AL1026" i="1"/>
  <c r="AL1030" i="1"/>
  <c r="AL1034" i="1"/>
  <c r="AL1038" i="1"/>
  <c r="AL1042" i="1"/>
  <c r="AL1046" i="1"/>
  <c r="AL1050" i="1"/>
  <c r="AL1054" i="1"/>
  <c r="AL1058" i="1"/>
  <c r="AL1062" i="1"/>
  <c r="AL1066" i="1"/>
  <c r="AL1070" i="1"/>
  <c r="AL1074" i="1"/>
  <c r="AL1078" i="1"/>
  <c r="AL1082" i="1"/>
  <c r="AL1086" i="1"/>
  <c r="AL1090" i="1"/>
  <c r="AL1094" i="1"/>
  <c r="AL1098" i="1"/>
  <c r="AL1102" i="1"/>
  <c r="AL1106" i="1"/>
  <c r="AL1110" i="1"/>
  <c r="AL1114" i="1"/>
  <c r="AL1118" i="1"/>
  <c r="AL1122" i="1"/>
  <c r="AL1126" i="1"/>
  <c r="AL1130" i="1"/>
  <c r="AL1134" i="1"/>
  <c r="AL1138" i="1"/>
  <c r="AL1142" i="1"/>
  <c r="AL1146" i="1"/>
  <c r="AL1150" i="1"/>
  <c r="AL1154" i="1"/>
  <c r="AL1158" i="1"/>
  <c r="AL1162" i="1"/>
  <c r="AL1166" i="1"/>
  <c r="AL1170" i="1"/>
  <c r="AL1174" i="1"/>
  <c r="AL1178" i="1"/>
  <c r="AL1182" i="1"/>
  <c r="AL1186" i="1"/>
  <c r="AL1190" i="1"/>
  <c r="AL1194" i="1"/>
  <c r="AL1198" i="1"/>
  <c r="AL1202" i="1"/>
  <c r="AL1206" i="1"/>
  <c r="AL1210" i="1"/>
  <c r="AL1214" i="1"/>
  <c r="AL1218" i="1"/>
  <c r="AL1222" i="1"/>
  <c r="AL1226" i="1"/>
  <c r="AL1230" i="1"/>
  <c r="AL1234" i="1"/>
  <c r="AL1238" i="1"/>
  <c r="AL1242" i="1"/>
  <c r="AL1246" i="1"/>
  <c r="AL1250" i="1"/>
  <c r="AL1254" i="1"/>
  <c r="AL1258" i="1"/>
  <c r="AL1262" i="1"/>
  <c r="AL1266" i="1"/>
  <c r="AL1270" i="1"/>
  <c r="AL1274" i="1"/>
  <c r="AL1278" i="1"/>
  <c r="AL1282" i="1"/>
  <c r="AL1286" i="1"/>
  <c r="AL1290" i="1"/>
  <c r="AL1294" i="1"/>
  <c r="AL1298" i="1"/>
  <c r="AL1302" i="1"/>
  <c r="AL1306" i="1"/>
  <c r="AL1310" i="1"/>
  <c r="AL1314" i="1"/>
  <c r="AL1318" i="1"/>
  <c r="AL344" i="1"/>
  <c r="AL352" i="1"/>
  <c r="AL360" i="1"/>
  <c r="AL368" i="1"/>
  <c r="AL376" i="1"/>
  <c r="AL384" i="1"/>
  <c r="AL392" i="1"/>
  <c r="AL400" i="1"/>
  <c r="AL408" i="1"/>
  <c r="AL416" i="1"/>
  <c r="AL424" i="1"/>
  <c r="AL432" i="1"/>
  <c r="AL440" i="1"/>
  <c r="AL448" i="1"/>
  <c r="AL456" i="1"/>
  <c r="AL464" i="1"/>
  <c r="AL472" i="1"/>
  <c r="AL480" i="1"/>
  <c r="AL488" i="1"/>
  <c r="AL496" i="1"/>
  <c r="AL504" i="1"/>
  <c r="AL512" i="1"/>
  <c r="AL520" i="1"/>
  <c r="AL528" i="1"/>
  <c r="AL536" i="1"/>
  <c r="AL544" i="1"/>
  <c r="AL552" i="1"/>
  <c r="AL560" i="1"/>
  <c r="AL568" i="1"/>
  <c r="AL576" i="1"/>
  <c r="AL584" i="1"/>
  <c r="AL592" i="1"/>
  <c r="AL600" i="1"/>
  <c r="AL608" i="1"/>
  <c r="AL616" i="1"/>
  <c r="AL624" i="1"/>
  <c r="AL632" i="1"/>
  <c r="AL640" i="1"/>
  <c r="AL648" i="1"/>
  <c r="AL656" i="1"/>
  <c r="AL664" i="1"/>
  <c r="AL672" i="1"/>
  <c r="AL680" i="1"/>
  <c r="AL688" i="1"/>
  <c r="AL696" i="1"/>
  <c r="AL704" i="1"/>
  <c r="AL712" i="1"/>
  <c r="AL720" i="1"/>
  <c r="AL728" i="1"/>
  <c r="AL736" i="1"/>
  <c r="AL744" i="1"/>
  <c r="AL752" i="1"/>
  <c r="AL760" i="1"/>
  <c r="AL768" i="1"/>
  <c r="AL776" i="1"/>
  <c r="AL784" i="1"/>
  <c r="AL792" i="1"/>
  <c r="AL800" i="1"/>
  <c r="AL808" i="1"/>
  <c r="AL816" i="1"/>
  <c r="AL824" i="1"/>
  <c r="AL832" i="1"/>
  <c r="AL840" i="1"/>
  <c r="AL848" i="1"/>
  <c r="AL856" i="1"/>
  <c r="AL864" i="1"/>
  <c r="AL870" i="1"/>
  <c r="AL876" i="1"/>
  <c r="AL881" i="1"/>
  <c r="AL886" i="1"/>
  <c r="AL892" i="1"/>
  <c r="AL897" i="1"/>
  <c r="AL902" i="1"/>
  <c r="AL908" i="1"/>
  <c r="AL913" i="1"/>
  <c r="AL918" i="1"/>
  <c r="AL924" i="1"/>
  <c r="AL929" i="1"/>
  <c r="AL934" i="1"/>
  <c r="AL940" i="1"/>
  <c r="AL945" i="1"/>
  <c r="AL950" i="1"/>
  <c r="AL956" i="1"/>
  <c r="AL961" i="1"/>
  <c r="AL966" i="1"/>
  <c r="AL972" i="1"/>
  <c r="AL977" i="1"/>
  <c r="AL982" i="1"/>
  <c r="AL988" i="1"/>
  <c r="AL993" i="1"/>
  <c r="AL998" i="1"/>
  <c r="AL1004" i="1"/>
  <c r="AL1009" i="1"/>
  <c r="AL1014" i="1"/>
  <c r="AL1019" i="1"/>
  <c r="AL1023" i="1"/>
  <c r="AL1027" i="1"/>
  <c r="AL1031" i="1"/>
  <c r="AL1035" i="1"/>
  <c r="AL1039" i="1"/>
  <c r="AL1043" i="1"/>
  <c r="AL1047" i="1"/>
  <c r="AL1051" i="1"/>
  <c r="AL1055" i="1"/>
  <c r="AL1059" i="1"/>
  <c r="AL1063" i="1"/>
  <c r="AL1067" i="1"/>
  <c r="AL1071" i="1"/>
  <c r="AL1075" i="1"/>
  <c r="AL1079" i="1"/>
  <c r="AL1083" i="1"/>
  <c r="AL1087" i="1"/>
  <c r="AL1091" i="1"/>
  <c r="AL1095" i="1"/>
  <c r="AL1099" i="1"/>
  <c r="AL1103" i="1"/>
  <c r="AL1107" i="1"/>
  <c r="AL1111" i="1"/>
  <c r="AL1115" i="1"/>
  <c r="AL1119" i="1"/>
  <c r="AL1123" i="1"/>
  <c r="AL1127" i="1"/>
  <c r="AL1131" i="1"/>
  <c r="AL1135" i="1"/>
  <c r="AL1139" i="1"/>
  <c r="AL1143" i="1"/>
  <c r="AL1147" i="1"/>
  <c r="AL1151" i="1"/>
  <c r="AL1155" i="1"/>
  <c r="AL1159" i="1"/>
  <c r="AL1163" i="1"/>
  <c r="AL1167" i="1"/>
  <c r="AL1171" i="1"/>
  <c r="AL1175" i="1"/>
  <c r="AL1179" i="1"/>
  <c r="AL1183" i="1"/>
  <c r="AL1187" i="1"/>
  <c r="AL1191" i="1"/>
  <c r="AL1195" i="1"/>
  <c r="AL1199" i="1"/>
  <c r="AL1203" i="1"/>
  <c r="AL1207" i="1"/>
  <c r="AL1211" i="1"/>
  <c r="AL1215" i="1"/>
  <c r="AL1219" i="1"/>
  <c r="AL1223" i="1"/>
  <c r="AL1227" i="1"/>
  <c r="AL1231" i="1"/>
  <c r="AL1235" i="1"/>
  <c r="AL1239" i="1"/>
  <c r="AL1243" i="1"/>
  <c r="AL1247" i="1"/>
  <c r="AL1251" i="1"/>
  <c r="AL1255" i="1"/>
  <c r="AL1259" i="1"/>
  <c r="AL1263" i="1"/>
  <c r="AL1267" i="1"/>
  <c r="AL1271" i="1"/>
  <c r="AL1275" i="1"/>
  <c r="AL1279" i="1"/>
  <c r="AL1283" i="1"/>
  <c r="AL1287" i="1"/>
  <c r="AL1291" i="1"/>
  <c r="AL1295" i="1"/>
  <c r="AL1299" i="1"/>
  <c r="AL1303" i="1"/>
  <c r="AL1307" i="1"/>
  <c r="AL1311" i="1"/>
  <c r="AL1315" i="1"/>
  <c r="AL1319" i="1"/>
  <c r="AL345" i="1"/>
  <c r="AL377" i="1"/>
  <c r="AL409" i="1"/>
  <c r="AL441" i="1"/>
  <c r="AL473" i="1"/>
  <c r="AL505" i="1"/>
  <c r="AL537" i="1"/>
  <c r="AL569" i="1"/>
  <c r="AL601" i="1"/>
  <c r="AL633" i="1"/>
  <c r="AL665" i="1"/>
  <c r="AL697" i="1"/>
  <c r="AL729" i="1"/>
  <c r="AL761" i="1"/>
  <c r="AL793" i="1"/>
  <c r="AL825" i="1"/>
  <c r="AL857" i="1"/>
  <c r="AL882" i="1"/>
  <c r="AL904" i="1"/>
  <c r="AL925" i="1"/>
  <c r="AL946" i="1"/>
  <c r="AL968" i="1"/>
  <c r="AL989" i="1"/>
  <c r="AL1010" i="1"/>
  <c r="AL1028" i="1"/>
  <c r="AL1044" i="1"/>
  <c r="AL1060" i="1"/>
  <c r="AL1076" i="1"/>
  <c r="AL1092" i="1"/>
  <c r="AL1108" i="1"/>
  <c r="AL1124" i="1"/>
  <c r="AL1140" i="1"/>
  <c r="AL1156" i="1"/>
  <c r="AL1172" i="1"/>
  <c r="AL1188" i="1"/>
  <c r="AL1204" i="1"/>
  <c r="AL1220" i="1"/>
  <c r="AL1236" i="1"/>
  <c r="AL1252" i="1"/>
  <c r="AL1268" i="1"/>
  <c r="AL1284" i="1"/>
  <c r="AL1300" i="1"/>
  <c r="AL1316" i="1"/>
  <c r="AL1323" i="1"/>
  <c r="AL1327" i="1"/>
  <c r="AL1331" i="1"/>
  <c r="AL1335" i="1"/>
  <c r="AL1339" i="1"/>
  <c r="AL1343" i="1"/>
  <c r="AL1347" i="1"/>
  <c r="AL1351" i="1"/>
  <c r="AL1355" i="1"/>
  <c r="AL1359" i="1"/>
  <c r="AL1363" i="1"/>
  <c r="AL1367" i="1"/>
  <c r="AL1371" i="1"/>
  <c r="AL1375" i="1"/>
  <c r="AL1379" i="1"/>
  <c r="AL1383" i="1"/>
  <c r="AL1387" i="1"/>
  <c r="AL1391" i="1"/>
  <c r="AL1395" i="1"/>
  <c r="AL1399" i="1"/>
  <c r="AL1403" i="1"/>
  <c r="AL1407" i="1"/>
  <c r="AL1411" i="1"/>
  <c r="AL1415" i="1"/>
  <c r="AL1419" i="1"/>
  <c r="AL1423" i="1"/>
  <c r="AL1427" i="1"/>
  <c r="AL1431" i="1"/>
  <c r="AL1435" i="1"/>
  <c r="AL1439" i="1"/>
  <c r="AL1443" i="1"/>
  <c r="AL1447" i="1"/>
  <c r="AL1451" i="1"/>
  <c r="AL1455" i="1"/>
  <c r="AL1459" i="1"/>
  <c r="AL1463" i="1"/>
  <c r="AL1467" i="1"/>
  <c r="AL1471" i="1"/>
  <c r="AL1475" i="1"/>
  <c r="AL1479" i="1"/>
  <c r="AL1483" i="1"/>
  <c r="AL1487" i="1"/>
  <c r="AL1491" i="1"/>
  <c r="AL1495" i="1"/>
  <c r="AL1499" i="1"/>
  <c r="AL1503" i="1"/>
  <c r="AL1507" i="1"/>
  <c r="AL1511" i="1"/>
  <c r="AL1515" i="1"/>
  <c r="AL1519" i="1"/>
  <c r="AL1523" i="1"/>
  <c r="AL1527" i="1"/>
  <c r="AL1531" i="1"/>
  <c r="AL1535" i="1"/>
  <c r="AL1539" i="1"/>
  <c r="AL1543" i="1"/>
  <c r="AL1547" i="1"/>
  <c r="AL1551" i="1"/>
  <c r="AL1555" i="1"/>
  <c r="AL1559" i="1"/>
  <c r="AL1563" i="1"/>
  <c r="AL1567" i="1"/>
  <c r="AL1571" i="1"/>
  <c r="AL1575" i="1"/>
  <c r="AL1579" i="1"/>
  <c r="AL1583" i="1"/>
  <c r="AL1587" i="1"/>
  <c r="AL1591" i="1"/>
  <c r="AL1595" i="1"/>
  <c r="AL1599" i="1"/>
  <c r="AL1603" i="1"/>
  <c r="AL1607" i="1"/>
  <c r="AL1611" i="1"/>
  <c r="AL1615" i="1"/>
  <c r="AL1619" i="1"/>
  <c r="AL1623" i="1"/>
  <c r="AL1627" i="1"/>
  <c r="AL1631" i="1"/>
  <c r="AL1635" i="1"/>
  <c r="AL1639" i="1"/>
  <c r="AL353" i="1"/>
  <c r="AL385" i="1"/>
  <c r="AL417" i="1"/>
  <c r="AL449" i="1"/>
  <c r="AL481" i="1"/>
  <c r="AL513" i="1"/>
  <c r="AL545" i="1"/>
  <c r="AL577" i="1"/>
  <c r="AL609" i="1"/>
  <c r="AL641" i="1"/>
  <c r="AL673" i="1"/>
  <c r="AL705" i="1"/>
  <c r="AL737" i="1"/>
  <c r="AL769" i="1"/>
  <c r="AL801" i="1"/>
  <c r="AL833" i="1"/>
  <c r="AL865" i="1"/>
  <c r="AL888" i="1"/>
  <c r="AL909" i="1"/>
  <c r="AL930" i="1"/>
  <c r="AL952" i="1"/>
  <c r="AL973" i="1"/>
  <c r="AL994" i="1"/>
  <c r="AL1016" i="1"/>
  <c r="AL1032" i="1"/>
  <c r="AL1048" i="1"/>
  <c r="AL1064" i="1"/>
  <c r="AL1080" i="1"/>
  <c r="AL1096" i="1"/>
  <c r="AL1112" i="1"/>
  <c r="AL1128" i="1"/>
  <c r="AL1144" i="1"/>
  <c r="AL1160" i="1"/>
  <c r="AL1176" i="1"/>
  <c r="AL1192" i="1"/>
  <c r="AL1208" i="1"/>
  <c r="AL1224" i="1"/>
  <c r="AL1240" i="1"/>
  <c r="AL1256" i="1"/>
  <c r="AL1272" i="1"/>
  <c r="AL1288" i="1"/>
  <c r="AL1304" i="1"/>
  <c r="AL1320" i="1"/>
  <c r="AL1324" i="1"/>
  <c r="AL1328" i="1"/>
  <c r="AL1332" i="1"/>
  <c r="AL1336" i="1"/>
  <c r="AL1340" i="1"/>
  <c r="AL1344" i="1"/>
  <c r="AL1348" i="1"/>
  <c r="AL1352" i="1"/>
  <c r="AL1356" i="1"/>
  <c r="AL1360" i="1"/>
  <c r="AL1364" i="1"/>
  <c r="AL1368" i="1"/>
  <c r="AL1372" i="1"/>
  <c r="AL1376" i="1"/>
  <c r="AL1380" i="1"/>
  <c r="AL1384" i="1"/>
  <c r="AL1388" i="1"/>
  <c r="AL1392" i="1"/>
  <c r="AL1396" i="1"/>
  <c r="AL1400" i="1"/>
  <c r="AL1404" i="1"/>
  <c r="AL1408" i="1"/>
  <c r="AL1412" i="1"/>
  <c r="AL1416" i="1"/>
  <c r="AL1420" i="1"/>
  <c r="AL1424" i="1"/>
  <c r="AL1428" i="1"/>
  <c r="AL1432" i="1"/>
  <c r="AL1436" i="1"/>
  <c r="AL1440" i="1"/>
  <c r="AL1444" i="1"/>
  <c r="AL1448" i="1"/>
  <c r="AL1452" i="1"/>
  <c r="AL1456" i="1"/>
  <c r="AL1460" i="1"/>
  <c r="AL1464" i="1"/>
  <c r="AL1468" i="1"/>
  <c r="AL1472" i="1"/>
  <c r="AL1476" i="1"/>
  <c r="AL1480" i="1"/>
  <c r="AL1484" i="1"/>
  <c r="AL1488" i="1"/>
  <c r="AL1492" i="1"/>
  <c r="AL1496" i="1"/>
  <c r="AL1500" i="1"/>
  <c r="AL1504" i="1"/>
  <c r="AL1508" i="1"/>
  <c r="AL1512" i="1"/>
  <c r="AL1516" i="1"/>
  <c r="AL1520" i="1"/>
  <c r="AL1524" i="1"/>
  <c r="AL1528" i="1"/>
  <c r="AL1532" i="1"/>
  <c r="AL1536" i="1"/>
  <c r="AL1540" i="1"/>
  <c r="AL1544" i="1"/>
  <c r="AL1548" i="1"/>
  <c r="AL1552" i="1"/>
  <c r="AL1556" i="1"/>
  <c r="AL1560" i="1"/>
  <c r="AL1564" i="1"/>
  <c r="AL1568" i="1"/>
  <c r="AL1572" i="1"/>
  <c r="AL1576" i="1"/>
  <c r="AL1580" i="1"/>
  <c r="AL1584" i="1"/>
  <c r="AL1588" i="1"/>
  <c r="AL1592" i="1"/>
  <c r="AL1596" i="1"/>
  <c r="AL1600" i="1"/>
  <c r="AL1604" i="1"/>
  <c r="AL1608" i="1"/>
  <c r="AL1612" i="1"/>
  <c r="AL1616" i="1"/>
  <c r="AL1620" i="1"/>
  <c r="AL1624" i="1"/>
  <c r="AL1628" i="1"/>
  <c r="AL1632" i="1"/>
  <c r="AL1636" i="1"/>
  <c r="AL1640" i="1"/>
  <c r="AL361" i="1"/>
  <c r="AL393" i="1"/>
  <c r="AL425" i="1"/>
  <c r="AL457" i="1"/>
  <c r="AL489" i="1"/>
  <c r="AL521" i="1"/>
  <c r="AL553" i="1"/>
  <c r="AL585" i="1"/>
  <c r="AL617" i="1"/>
  <c r="AL649" i="1"/>
  <c r="AL681" i="1"/>
  <c r="AL713" i="1"/>
  <c r="AL745" i="1"/>
  <c r="AL777" i="1"/>
  <c r="AL809" i="1"/>
  <c r="AL841" i="1"/>
  <c r="AL872" i="1"/>
  <c r="AL893" i="1"/>
  <c r="AL914" i="1"/>
  <c r="AL936" i="1"/>
  <c r="AL957" i="1"/>
  <c r="AL978" i="1"/>
  <c r="AL1000" i="1"/>
  <c r="AL1020" i="1"/>
  <c r="AL1036" i="1"/>
  <c r="AL1052" i="1"/>
  <c r="AL1068" i="1"/>
  <c r="AL1084" i="1"/>
  <c r="AL1100" i="1"/>
  <c r="AL1116" i="1"/>
  <c r="AL1132" i="1"/>
  <c r="AL1148" i="1"/>
  <c r="AL1164" i="1"/>
  <c r="AL1180" i="1"/>
  <c r="AL1196" i="1"/>
  <c r="AL1212" i="1"/>
  <c r="AL1228" i="1"/>
  <c r="AL1244" i="1"/>
  <c r="AL1260" i="1"/>
  <c r="AL1276" i="1"/>
  <c r="AL1292" i="1"/>
  <c r="AL1308" i="1"/>
  <c r="AL1321" i="1"/>
  <c r="AL1325" i="1"/>
  <c r="AL1329" i="1"/>
  <c r="AL1333" i="1"/>
  <c r="AL1337" i="1"/>
  <c r="AL1341" i="1"/>
  <c r="AL1345" i="1"/>
  <c r="AL1349" i="1"/>
  <c r="AL1353" i="1"/>
  <c r="AL1357" i="1"/>
  <c r="AL1361" i="1"/>
  <c r="AL1365" i="1"/>
  <c r="AL1369" i="1"/>
  <c r="AL1373" i="1"/>
  <c r="AL1377" i="1"/>
  <c r="AL1381" i="1"/>
  <c r="AL1385" i="1"/>
  <c r="AL1389" i="1"/>
  <c r="AL1393" i="1"/>
  <c r="AL1397" i="1"/>
  <c r="AL1401" i="1"/>
  <c r="AL1405" i="1"/>
  <c r="AL1409" i="1"/>
  <c r="AL1413" i="1"/>
  <c r="AL1417" i="1"/>
  <c r="AL1421" i="1"/>
  <c r="AL1425" i="1"/>
  <c r="AL1429" i="1"/>
  <c r="AL1433" i="1"/>
  <c r="AL1437" i="1"/>
  <c r="AL1441" i="1"/>
  <c r="AL1445" i="1"/>
  <c r="AL1449" i="1"/>
  <c r="AL1453" i="1"/>
  <c r="AL1457" i="1"/>
  <c r="AL1461" i="1"/>
  <c r="AL1465" i="1"/>
  <c r="AL1469" i="1"/>
  <c r="AL1473" i="1"/>
  <c r="AL1477" i="1"/>
  <c r="AL1481" i="1"/>
  <c r="AL1485" i="1"/>
  <c r="AL1489" i="1"/>
  <c r="AL1493" i="1"/>
  <c r="AL1497" i="1"/>
  <c r="AL1501" i="1"/>
  <c r="AL1505" i="1"/>
  <c r="AL1509" i="1"/>
  <c r="AL1513" i="1"/>
  <c r="AL1517" i="1"/>
  <c r="AL1521" i="1"/>
  <c r="AL1525" i="1"/>
  <c r="AL1529" i="1"/>
  <c r="AL1533" i="1"/>
  <c r="AL1537" i="1"/>
  <c r="AL1541" i="1"/>
  <c r="AL1545" i="1"/>
  <c r="AL1549" i="1"/>
  <c r="AL1553" i="1"/>
  <c r="AL1557" i="1"/>
  <c r="AL1561" i="1"/>
  <c r="AL1565" i="1"/>
  <c r="AL1569" i="1"/>
  <c r="AL1573" i="1"/>
  <c r="AL1577" i="1"/>
  <c r="AL1581" i="1"/>
  <c r="AL1585" i="1"/>
  <c r="AL1589" i="1"/>
  <c r="AL1593" i="1"/>
  <c r="AL1597" i="1"/>
  <c r="AL1601" i="1"/>
  <c r="AL1605" i="1"/>
  <c r="AL1609" i="1"/>
  <c r="AL1613" i="1"/>
  <c r="AL1617" i="1"/>
  <c r="AL1621" i="1"/>
  <c r="AL1625" i="1"/>
  <c r="AL1629" i="1"/>
  <c r="AL1633" i="1"/>
  <c r="AL1637" i="1"/>
  <c r="AL1641" i="1"/>
  <c r="AL1645" i="1"/>
  <c r="AL1649" i="1"/>
  <c r="AL1653" i="1"/>
  <c r="AL1657" i="1"/>
  <c r="AL1661" i="1"/>
  <c r="AL1665" i="1"/>
  <c r="AL1669" i="1"/>
  <c r="AL1673" i="1"/>
  <c r="AL1677" i="1"/>
  <c r="AL1681" i="1"/>
  <c r="AL1685" i="1"/>
  <c r="AL1689" i="1"/>
  <c r="AL1693" i="1"/>
  <c r="AL1697" i="1"/>
  <c r="AL1701" i="1"/>
  <c r="AL1705" i="1"/>
  <c r="AL1709" i="1"/>
  <c r="AL1713" i="1"/>
  <c r="AL1717" i="1"/>
  <c r="AL1721" i="1"/>
  <c r="AL1725" i="1"/>
  <c r="AL1729" i="1"/>
  <c r="AL1733" i="1"/>
  <c r="AL1737" i="1"/>
  <c r="AL1741" i="1"/>
  <c r="AL1745" i="1"/>
  <c r="AL1749" i="1"/>
  <c r="AL1753" i="1"/>
  <c r="AL1757" i="1"/>
  <c r="AL1761" i="1"/>
  <c r="AL1765" i="1"/>
  <c r="AL1769" i="1"/>
  <c r="AL1773" i="1"/>
  <c r="AL1777" i="1"/>
  <c r="AL1781" i="1"/>
  <c r="AL1785" i="1"/>
  <c r="AL1789" i="1"/>
  <c r="AL1793" i="1"/>
  <c r="AL1797" i="1"/>
  <c r="AL1801" i="1"/>
  <c r="AL1805" i="1"/>
  <c r="AL1809" i="1"/>
  <c r="AL1813" i="1"/>
  <c r="AL1817" i="1"/>
  <c r="AL1821" i="1"/>
  <c r="AL1825" i="1"/>
  <c r="AL1829" i="1"/>
  <c r="AL2001" i="1"/>
  <c r="AL1997" i="1"/>
  <c r="AL1993" i="1"/>
  <c r="AL1989" i="1"/>
  <c r="AL1985" i="1"/>
  <c r="AL1981" i="1"/>
  <c r="AL1977" i="1"/>
  <c r="AL1973" i="1"/>
  <c r="AL1969" i="1"/>
  <c r="AL1965" i="1"/>
  <c r="AL1961" i="1"/>
  <c r="AL1957" i="1"/>
  <c r="AL1953" i="1"/>
  <c r="AL1949" i="1"/>
  <c r="AL1945" i="1"/>
  <c r="AL1941" i="1"/>
  <c r="AL1937" i="1"/>
  <c r="AL1933" i="1"/>
  <c r="AL1929" i="1"/>
  <c r="AL1925" i="1"/>
  <c r="AL1921" i="1"/>
  <c r="AL1917" i="1"/>
  <c r="AL1913" i="1"/>
  <c r="AL1909" i="1"/>
  <c r="AL1905" i="1"/>
  <c r="AL1901" i="1"/>
  <c r="AL1897" i="1"/>
  <c r="AL1893" i="1"/>
  <c r="AL1889" i="1"/>
  <c r="AL1885" i="1"/>
  <c r="AL1881" i="1"/>
  <c r="AL1877" i="1"/>
  <c r="AL1873" i="1"/>
  <c r="AL1869" i="1"/>
  <c r="AL1865" i="1"/>
  <c r="AL1861" i="1"/>
  <c r="AL1857" i="1"/>
  <c r="AL1853" i="1"/>
  <c r="AL1849" i="1"/>
  <c r="AL1845" i="1"/>
  <c r="AL1841" i="1"/>
  <c r="AL1837" i="1"/>
  <c r="AL1833" i="1"/>
  <c r="AL1828" i="1"/>
  <c r="AL1823" i="1"/>
  <c r="AL1818" i="1"/>
  <c r="AL1812" i="1"/>
  <c r="AL1807" i="1"/>
  <c r="AL1802" i="1"/>
  <c r="AL1796" i="1"/>
  <c r="AL1791" i="1"/>
  <c r="AL1786" i="1"/>
  <c r="AL1780" i="1"/>
  <c r="AL1775" i="1"/>
  <c r="AL1770" i="1"/>
  <c r="AL1764" i="1"/>
  <c r="AL1759" i="1"/>
  <c r="AL1754" i="1"/>
  <c r="AL1748" i="1"/>
  <c r="AL1743" i="1"/>
  <c r="AL1738" i="1"/>
  <c r="AL1732" i="1"/>
  <c r="AL1727" i="1"/>
  <c r="AL1722" i="1"/>
  <c r="AL1716" i="1"/>
  <c r="AL1711" i="1"/>
  <c r="AL1706" i="1"/>
  <c r="AL1700" i="1"/>
  <c r="AL1695" i="1"/>
  <c r="AL1690" i="1"/>
  <c r="AL1684" i="1"/>
  <c r="AL1679" i="1"/>
  <c r="AL1674" i="1"/>
  <c r="AL1668" i="1"/>
  <c r="AL1663" i="1"/>
  <c r="AL1658" i="1"/>
  <c r="AL1652" i="1"/>
  <c r="AL1647" i="1"/>
  <c r="AL1642" i="1"/>
  <c r="AL1626" i="1"/>
  <c r="AL1610" i="1"/>
  <c r="AL1594" i="1"/>
  <c r="AL1578" i="1"/>
  <c r="AL1562" i="1"/>
  <c r="AL1546" i="1"/>
  <c r="AL1530" i="1"/>
  <c r="AL1514" i="1"/>
  <c r="AL1498" i="1"/>
  <c r="AL1482" i="1"/>
  <c r="AL1466" i="1"/>
  <c r="AL1450" i="1"/>
  <c r="AL1434" i="1"/>
  <c r="AL1418" i="1"/>
  <c r="AL1402" i="1"/>
  <c r="AL1386" i="1"/>
  <c r="AL1370" i="1"/>
  <c r="AL1354" i="1"/>
  <c r="AL1338" i="1"/>
  <c r="AL1322" i="1"/>
  <c r="AL1264" i="1"/>
  <c r="AL1200" i="1"/>
  <c r="AL1136" i="1"/>
  <c r="AL1072" i="1"/>
  <c r="AL1005" i="1"/>
  <c r="AL920" i="1"/>
  <c r="AL817" i="1"/>
  <c r="AL689" i="1"/>
  <c r="AL561" i="1"/>
  <c r="AL433" i="1"/>
  <c r="AL2000" i="1"/>
  <c r="AL1996" i="1"/>
  <c r="AL1992" i="1"/>
  <c r="AL1988" i="1"/>
  <c r="AL1984" i="1"/>
  <c r="AL1980" i="1"/>
  <c r="AL1976" i="1"/>
  <c r="AL1972" i="1"/>
  <c r="AL1968" i="1"/>
  <c r="AL1964" i="1"/>
  <c r="AL1960" i="1"/>
  <c r="AL1956" i="1"/>
  <c r="AL1952" i="1"/>
  <c r="AL1948" i="1"/>
  <c r="AL1944" i="1"/>
  <c r="AL1940" i="1"/>
  <c r="AL1936" i="1"/>
  <c r="AL1932" i="1"/>
  <c r="AL1928" i="1"/>
  <c r="AL1924" i="1"/>
  <c r="AL1920" i="1"/>
  <c r="AL1916" i="1"/>
  <c r="AL1912" i="1"/>
  <c r="AL1908" i="1"/>
  <c r="AL1904" i="1"/>
  <c r="AL1900" i="1"/>
  <c r="AL1896" i="1"/>
  <c r="AL1892" i="1"/>
  <c r="AL1888" i="1"/>
  <c r="AL1884" i="1"/>
  <c r="AL1880" i="1"/>
  <c r="AL1876" i="1"/>
  <c r="AL1872" i="1"/>
  <c r="AL1868" i="1"/>
  <c r="AL1864" i="1"/>
  <c r="AL1860" i="1"/>
  <c r="AL1856" i="1"/>
  <c r="AL1852" i="1"/>
  <c r="AL1848" i="1"/>
  <c r="AL1844" i="1"/>
  <c r="AL1840" i="1"/>
  <c r="AL1836" i="1"/>
  <c r="AL1832" i="1"/>
  <c r="AL1827" i="1"/>
  <c r="AL1822" i="1"/>
  <c r="AL1816" i="1"/>
  <c r="AL1811" i="1"/>
  <c r="AL1806" i="1"/>
  <c r="AL1800" i="1"/>
  <c r="AL1795" i="1"/>
  <c r="AL1790" i="1"/>
  <c r="AL1784" i="1"/>
  <c r="AL1779" i="1"/>
  <c r="AL1774" i="1"/>
  <c r="AL1768" i="1"/>
  <c r="AL1763" i="1"/>
  <c r="AL1758" i="1"/>
  <c r="AL1752" i="1"/>
  <c r="AL1747" i="1"/>
  <c r="AL1742" i="1"/>
  <c r="AL1736" i="1"/>
  <c r="AL1731" i="1"/>
  <c r="AL1726" i="1"/>
  <c r="AL1720" i="1"/>
  <c r="AL1715" i="1"/>
  <c r="AL1710" i="1"/>
  <c r="AL1704" i="1"/>
  <c r="AL1699" i="1"/>
  <c r="AL1694" i="1"/>
  <c r="AL1688" i="1"/>
  <c r="AL1683" i="1"/>
  <c r="AL1678" i="1"/>
  <c r="AL1672" i="1"/>
  <c r="AL1667" i="1"/>
  <c r="AL1662" i="1"/>
  <c r="AL1656" i="1"/>
  <c r="AL1651" i="1"/>
  <c r="AL1646" i="1"/>
  <c r="AL1638" i="1"/>
  <c r="AL1622" i="1"/>
  <c r="AL1606" i="1"/>
  <c r="AL1590" i="1"/>
  <c r="AL1574" i="1"/>
  <c r="AL1558" i="1"/>
  <c r="AL1542" i="1"/>
  <c r="AL1526" i="1"/>
  <c r="AL1510" i="1"/>
  <c r="AL1494" i="1"/>
  <c r="AL1478" i="1"/>
  <c r="AL1462" i="1"/>
  <c r="AL1446" i="1"/>
  <c r="AL1430" i="1"/>
  <c r="AL1414" i="1"/>
  <c r="AL1398" i="1"/>
  <c r="AL1382" i="1"/>
  <c r="AL1366" i="1"/>
  <c r="AL1350" i="1"/>
  <c r="AL1334" i="1"/>
  <c r="AL1312" i="1"/>
  <c r="AL1248" i="1"/>
  <c r="AL1184" i="1"/>
  <c r="AL1120" i="1"/>
  <c r="AL1056" i="1"/>
  <c r="AL984" i="1"/>
  <c r="AL898" i="1"/>
  <c r="AL785" i="1"/>
  <c r="AL657" i="1"/>
  <c r="AL529" i="1"/>
  <c r="AL401" i="1"/>
  <c r="AI2008" i="1"/>
  <c r="AL1999" i="1"/>
  <c r="AL1995" i="1"/>
  <c r="AL1991" i="1"/>
  <c r="AL1987" i="1"/>
  <c r="AL1983" i="1"/>
  <c r="AL1979" i="1"/>
  <c r="AL1975" i="1"/>
  <c r="AL1971" i="1"/>
  <c r="AL1967" i="1"/>
  <c r="AL1963" i="1"/>
  <c r="AL1959" i="1"/>
  <c r="AL1955" i="1"/>
  <c r="AL1951" i="1"/>
  <c r="AL1947" i="1"/>
  <c r="AL1943" i="1"/>
  <c r="AL1939" i="1"/>
  <c r="AL1935" i="1"/>
  <c r="AL1931" i="1"/>
  <c r="AL1927" i="1"/>
  <c r="AL1923" i="1"/>
  <c r="AL1919" i="1"/>
  <c r="AL1915" i="1"/>
  <c r="AL1911" i="1"/>
  <c r="AL1907" i="1"/>
  <c r="AL1903" i="1"/>
  <c r="AL1899" i="1"/>
  <c r="AL1895" i="1"/>
  <c r="AL1891" i="1"/>
  <c r="AL1887" i="1"/>
  <c r="AL1883" i="1"/>
  <c r="AL1879" i="1"/>
  <c r="AL1875" i="1"/>
  <c r="AL1871" i="1"/>
  <c r="AL1867" i="1"/>
  <c r="AL1863" i="1"/>
  <c r="AL1859" i="1"/>
  <c r="AL1855" i="1"/>
  <c r="AL1851" i="1"/>
  <c r="AL1847" i="1"/>
  <c r="AL1843" i="1"/>
  <c r="AL1839" i="1"/>
  <c r="AL1835" i="1"/>
  <c r="AL1831" i="1"/>
  <c r="AL1826" i="1"/>
  <c r="AL1820" i="1"/>
  <c r="AL1815" i="1"/>
  <c r="AL1810" i="1"/>
  <c r="AL1804" i="1"/>
  <c r="AL1799" i="1"/>
  <c r="AL1794" i="1"/>
  <c r="AL1788" i="1"/>
  <c r="AL1783" i="1"/>
  <c r="AL1778" i="1"/>
  <c r="AL1772" i="1"/>
  <c r="AL1767" i="1"/>
  <c r="AL1762" i="1"/>
  <c r="AL1756" i="1"/>
  <c r="AL1751" i="1"/>
  <c r="AL1746" i="1"/>
  <c r="AL1740" i="1"/>
  <c r="AL1735" i="1"/>
  <c r="AL1730" i="1"/>
  <c r="AL1724" i="1"/>
  <c r="AL1719" i="1"/>
  <c r="AL1714" i="1"/>
  <c r="AL1708" i="1"/>
  <c r="AL1703" i="1"/>
  <c r="AL1698" i="1"/>
  <c r="AL1692" i="1"/>
  <c r="AL1687" i="1"/>
  <c r="AL1682" i="1"/>
  <c r="AL1676" i="1"/>
  <c r="AL1671" i="1"/>
  <c r="AL1666" i="1"/>
  <c r="AL1660" i="1"/>
  <c r="AL1655" i="1"/>
  <c r="AL1650" i="1"/>
  <c r="AL1644" i="1"/>
  <c r="AL1634" i="1"/>
  <c r="AL1618" i="1"/>
  <c r="AL1602" i="1"/>
  <c r="AL1586" i="1"/>
  <c r="AL1570" i="1"/>
  <c r="AL1554" i="1"/>
  <c r="AL1538" i="1"/>
  <c r="AL1522" i="1"/>
  <c r="AL1506" i="1"/>
  <c r="AL1490" i="1"/>
  <c r="AL1474" i="1"/>
  <c r="AL1458" i="1"/>
  <c r="AL1442" i="1"/>
  <c r="AL1426" i="1"/>
  <c r="AL1410" i="1"/>
  <c r="AL1394" i="1"/>
  <c r="AL1378" i="1"/>
  <c r="AL1362" i="1"/>
  <c r="AL1346" i="1"/>
  <c r="AL1330" i="1"/>
  <c r="AL1296" i="1"/>
  <c r="AL1232" i="1"/>
  <c r="AL1168" i="1"/>
  <c r="AL1104" i="1"/>
  <c r="AL1040" i="1"/>
  <c r="AL962" i="1"/>
  <c r="AL877" i="1"/>
  <c r="AL753" i="1"/>
  <c r="AL625" i="1"/>
  <c r="AL497" i="1"/>
  <c r="AL369" i="1"/>
</calcChain>
</file>

<file path=xl/sharedStrings.xml><?xml version="1.0" encoding="utf-8"?>
<sst xmlns="http://schemas.openxmlformats.org/spreadsheetml/2006/main" count="2216" uniqueCount="153">
  <si>
    <t>Year</t>
  </si>
  <si>
    <t>Quarter</t>
  </si>
  <si>
    <t>Company_ID</t>
  </si>
  <si>
    <t>Revenue</t>
  </si>
  <si>
    <t>Expenses</t>
  </si>
  <si>
    <t>Operating_Income</t>
  </si>
  <si>
    <t>Net_Income</t>
  </si>
  <si>
    <t>Assets</t>
  </si>
  <si>
    <t>Liabilities</t>
  </si>
  <si>
    <t>Equity</t>
  </si>
  <si>
    <t>Cash_Flow</t>
  </si>
  <si>
    <t>EPS</t>
  </si>
  <si>
    <t>ROE</t>
  </si>
  <si>
    <t>ROA</t>
  </si>
  <si>
    <t>Debt_to_Equity</t>
  </si>
  <si>
    <t>Stock_Price</t>
  </si>
  <si>
    <t>Volume_Traded</t>
  </si>
  <si>
    <t>News_Sentiment_Score</t>
  </si>
  <si>
    <t>Social_Media_Buzz</t>
  </si>
  <si>
    <t>Sector_Trend_Index</t>
  </si>
  <si>
    <t>Global_Economic_Score</t>
  </si>
  <si>
    <t>Inflation_Rate</t>
  </si>
  <si>
    <t>Exchange_Rate</t>
  </si>
  <si>
    <t>Interest_Rate</t>
  </si>
  <si>
    <t>Audit_Flag</t>
  </si>
  <si>
    <t>Fraud_Flag</t>
  </si>
  <si>
    <t>Market_Shock_Flag</t>
  </si>
  <si>
    <t>Policy_Change_Flag</t>
  </si>
  <si>
    <t>Target_Revenue_Next_Qtr</t>
  </si>
  <si>
    <t>Target_Anomaly_Class</t>
  </si>
  <si>
    <t>CMP_001</t>
  </si>
  <si>
    <t>CMP_002</t>
  </si>
  <si>
    <t>CMP_003</t>
  </si>
  <si>
    <t>CMP_004</t>
  </si>
  <si>
    <t>CMP_005</t>
  </si>
  <si>
    <t>CMP_006</t>
  </si>
  <si>
    <t>CMP_007</t>
  </si>
  <si>
    <t>CMP_008</t>
  </si>
  <si>
    <t>CMP_009</t>
  </si>
  <si>
    <t>CMP_010</t>
  </si>
  <si>
    <t>CMP_011</t>
  </si>
  <si>
    <t>CMP_012</t>
  </si>
  <si>
    <t>CMP_013</t>
  </si>
  <si>
    <t>CMP_014</t>
  </si>
  <si>
    <t>CMP_015</t>
  </si>
  <si>
    <t>CMP_016</t>
  </si>
  <si>
    <t>CMP_017</t>
  </si>
  <si>
    <t>CMP_018</t>
  </si>
  <si>
    <t>CMP_019</t>
  </si>
  <si>
    <t>CMP_020</t>
  </si>
  <si>
    <t>CMP_021</t>
  </si>
  <si>
    <t>CMP_022</t>
  </si>
  <si>
    <t>CMP_023</t>
  </si>
  <si>
    <t>CMP_024</t>
  </si>
  <si>
    <t>CMP_025</t>
  </si>
  <si>
    <t>CMP_026</t>
  </si>
  <si>
    <t>CMP_027</t>
  </si>
  <si>
    <t>CMP_028</t>
  </si>
  <si>
    <t>CMP_029</t>
  </si>
  <si>
    <t>CMP_030</t>
  </si>
  <si>
    <t>CMP_031</t>
  </si>
  <si>
    <t>CMP_032</t>
  </si>
  <si>
    <t>CMP_033</t>
  </si>
  <si>
    <t>CMP_034</t>
  </si>
  <si>
    <t>CMP_035</t>
  </si>
  <si>
    <t>CMP_036</t>
  </si>
  <si>
    <t>CMP_037</t>
  </si>
  <si>
    <t>CMP_038</t>
  </si>
  <si>
    <t>CMP_039</t>
  </si>
  <si>
    <t>CMP_040</t>
  </si>
  <si>
    <t>CMP_041</t>
  </si>
  <si>
    <t>CMP_042</t>
  </si>
  <si>
    <t>CMP_043</t>
  </si>
  <si>
    <t>CMP_044</t>
  </si>
  <si>
    <t>CMP_045</t>
  </si>
  <si>
    <t>CMP_046</t>
  </si>
  <si>
    <t>CMP_047</t>
  </si>
  <si>
    <t>CMP_048</t>
  </si>
  <si>
    <t>CMP_049</t>
  </si>
  <si>
    <t>CMP_050</t>
  </si>
  <si>
    <t>Row Labels</t>
  </si>
  <si>
    <t>(blank)</t>
  </si>
  <si>
    <t>Grand Total</t>
  </si>
  <si>
    <t>Sum of Revenue</t>
  </si>
  <si>
    <t>Sum of Expenses</t>
  </si>
  <si>
    <t>QOQ</t>
  </si>
  <si>
    <t>YOY</t>
  </si>
  <si>
    <t>Count of QOQ</t>
  </si>
  <si>
    <t>PROFITABILITY ANALYSIS (Pivot)</t>
  </si>
  <si>
    <t>GROWTH MOMENTUM</t>
  </si>
  <si>
    <t>NET MARGIN</t>
  </si>
  <si>
    <t>OPERATING MARGIN</t>
  </si>
  <si>
    <t>Count of OPERATING MARGIN</t>
  </si>
  <si>
    <t>Sum of NET MARGIN</t>
  </si>
  <si>
    <t>MARGIN ANALYSIS</t>
  </si>
  <si>
    <t>REVENUE VOLATILITY</t>
  </si>
  <si>
    <t>MACRO CORRELATION (Risk Analysis)</t>
  </si>
  <si>
    <t>Revenue vs Inflation</t>
  </si>
  <si>
    <t>Revenue vs Interest Rate</t>
  </si>
  <si>
    <t>Expenses vs Inflation</t>
  </si>
  <si>
    <t>Column1</t>
  </si>
  <si>
    <t>Column2</t>
  </si>
  <si>
    <t>Column3</t>
  </si>
  <si>
    <t>Column4</t>
  </si>
  <si>
    <t>Column5</t>
  </si>
  <si>
    <t>Column6</t>
  </si>
  <si>
    <t>Column7</t>
  </si>
  <si>
    <t>Column8</t>
  </si>
  <si>
    <t>Column9</t>
  </si>
  <si>
    <t>Column10</t>
  </si>
  <si>
    <t>Column11</t>
  </si>
  <si>
    <t>Column12</t>
  </si>
  <si>
    <t>LEVERAGE ANALYSIS</t>
  </si>
  <si>
    <t>REVENUEGROWTH</t>
  </si>
  <si>
    <t>EXPENSE GROWTH</t>
  </si>
  <si>
    <t>avg revenue growth</t>
  </si>
  <si>
    <t>AVG REVENUE GROWTH</t>
  </si>
  <si>
    <t>Profit</t>
  </si>
  <si>
    <t>Current</t>
  </si>
  <si>
    <t>Next Q1</t>
  </si>
  <si>
    <t>Next Q2</t>
  </si>
  <si>
    <t>Next Q3</t>
  </si>
  <si>
    <t>Next Q4</t>
  </si>
  <si>
    <t>S</t>
  </si>
  <si>
    <t>Scenario</t>
  </si>
  <si>
    <t>Revenue Growth</t>
  </si>
  <si>
    <t>Forecast Revenue</t>
  </si>
  <si>
    <t>Conservative</t>
  </si>
  <si>
    <t>Base</t>
  </si>
  <si>
    <t>Aggressive</t>
  </si>
  <si>
    <t>CURRENT REVENUE</t>
  </si>
  <si>
    <t>CONSERVATIVE</t>
  </si>
  <si>
    <t>FORECAST EXPENSE</t>
  </si>
  <si>
    <t>PROFIT</t>
  </si>
  <si>
    <t>KPI</t>
  </si>
  <si>
    <t>Formula</t>
  </si>
  <si>
    <t>Total Revenue</t>
  </si>
  <si>
    <t>Total Profit</t>
  </si>
  <si>
    <t>Avg Profit Margin</t>
  </si>
  <si>
    <t>Avg Revenue Growth</t>
  </si>
  <si>
    <t>Forecast_Model sheet.2</t>
  </si>
  <si>
    <t>Count of NET MARGIN</t>
  </si>
  <si>
    <t>Financial Performance, Forecasting &amp; Budgeting Dashboard</t>
  </si>
  <si>
    <t>Sum of Net_Income</t>
  </si>
  <si>
    <t>PROFIT TREND</t>
  </si>
  <si>
    <t>REVENUE BY COMPANY</t>
  </si>
  <si>
    <t>BUDGET SCENERIO</t>
  </si>
  <si>
    <t>Forecast_Model sheet.4</t>
  </si>
  <si>
    <t>Scenario2</t>
  </si>
  <si>
    <t>BUDGET MODEL</t>
  </si>
  <si>
    <t>FORECAST MODEL</t>
  </si>
  <si>
    <t>REVENUE TREND</t>
  </si>
  <si>
    <t>REVENUE VS EXPENSE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</si>
</sst>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Calibri"/>
      <family val="2"/>
      <scheme val="minor"/>
    </font>
    <font>
      <b/>
      <sz val="22"/>
      <color theme="1"/>
      <name val="Calibri"/>
      <family val="2"/>
      <scheme val="minor"/>
    </font>
    <font>
      <sz val="20"/>
      <color rgb="FFFF0000"/>
      <name val="Calibri"/>
      <family val="2"/>
      <scheme val="minor"/>
    </font>
    <font>
      <sz val="18"/>
      <color theme="1"/>
      <name val="Calibri"/>
      <family val="2"/>
      <scheme val="minor"/>
    </font>
    <font>
      <sz val="14"/>
      <color rgb="FFFF0000"/>
      <name val="Calibri"/>
      <family val="2"/>
      <scheme val="minor"/>
    </font>
    <font>
      <b/>
      <sz val="24"/>
      <color theme="1"/>
      <name val="Calibri"/>
      <family val="2"/>
      <scheme val="minor"/>
    </font>
    <font>
      <sz val="18"/>
      <color rgb="FFFF0000"/>
      <name val="Calibri"/>
      <family val="2"/>
      <scheme val="minor"/>
    </font>
    <font>
      <b/>
      <sz val="20"/>
      <color rgb="FFFF0000"/>
      <name val="Calibri"/>
      <family val="2"/>
      <scheme val="minor"/>
    </font>
    <font>
      <b/>
      <sz val="11"/>
      <color rgb="FFFF0000"/>
      <name val="Calibri"/>
      <family val="2"/>
      <scheme val="minor"/>
    </font>
    <font>
      <sz val="22"/>
      <color theme="1"/>
      <name val="Calibri"/>
      <family val="2"/>
      <scheme val="minor"/>
    </font>
    <font>
      <sz val="12"/>
      <color theme="1"/>
      <name val="Calibri"/>
      <family val="2"/>
      <scheme val="minor"/>
    </font>
    <font>
      <b/>
      <sz val="11"/>
      <color theme="1"/>
      <name val="Calibri"/>
      <family val="2"/>
      <scheme val="minor"/>
    </font>
    <font>
      <sz val="16"/>
      <color theme="1"/>
      <name val="Calibri"/>
      <family val="2"/>
      <scheme val="minor"/>
    </font>
    <font>
      <sz val="14"/>
      <color theme="1"/>
      <name val="Calibri"/>
      <family val="2"/>
      <scheme val="minor"/>
    </font>
    <font>
      <b/>
      <sz val="10"/>
      <color theme="1"/>
      <name val="Calibri"/>
      <family val="2"/>
      <scheme val="minor"/>
    </font>
    <font>
      <sz val="10"/>
      <color theme="1"/>
      <name val="Calibri"/>
      <family val="2"/>
      <scheme val="minor"/>
    </font>
    <font>
      <sz val="8"/>
      <name val="Calibri"/>
      <family val="2"/>
      <scheme val="minor"/>
    </font>
    <font>
      <sz val="10"/>
      <color theme="1"/>
      <name val="Arial Unicode MS"/>
    </font>
    <font>
      <b/>
      <sz val="12"/>
      <color theme="1"/>
      <name val="Calibri"/>
      <family val="2"/>
      <scheme val="minor"/>
    </font>
    <font>
      <sz val="26"/>
      <color theme="1"/>
      <name val="Calibri"/>
      <family val="2"/>
      <scheme val="minor"/>
    </font>
    <font>
      <sz val="9"/>
      <color theme="1"/>
      <name val="Calibri"/>
      <family val="2"/>
      <scheme val="minor"/>
    </font>
    <font>
      <sz val="9"/>
      <color theme="1"/>
      <name val="Arial Unicode MS"/>
    </font>
    <font>
      <b/>
      <sz val="9"/>
      <color theme="1"/>
      <name val="Calibri"/>
      <family val="2"/>
      <scheme val="minor"/>
    </font>
    <font>
      <b/>
      <sz val="14"/>
      <color theme="1"/>
      <name val="Calibri"/>
      <family val="2"/>
      <scheme val="minor"/>
    </font>
    <font>
      <sz val="20"/>
      <color theme="1"/>
      <name val="Calibri"/>
      <family val="2"/>
      <scheme val="minor"/>
    </font>
    <font>
      <b/>
      <sz val="20"/>
      <color theme="1"/>
      <name val="Calibri"/>
      <family val="2"/>
      <scheme val="minor"/>
    </font>
    <font>
      <b/>
      <sz val="18"/>
      <color theme="1"/>
      <name val="Calibri"/>
      <family val="2"/>
      <scheme val="minor"/>
    </font>
    <font>
      <b/>
      <sz val="72"/>
      <color theme="1"/>
      <name val="Calibri"/>
      <family val="2"/>
      <scheme val="minor"/>
    </font>
    <font>
      <sz val="72"/>
      <color theme="1"/>
      <name val="Calibri"/>
      <family val="2"/>
      <scheme val="minor"/>
    </font>
    <font>
      <sz val="20"/>
      <color theme="1"/>
      <name val="Arial Unicode MS"/>
    </font>
    <font>
      <sz val="11"/>
      <color rgb="FFFF0000"/>
      <name val="Calibri"/>
      <family val="2"/>
      <scheme val="minor"/>
    </font>
    <font>
      <sz val="28"/>
      <color theme="1"/>
      <name val="Calibri"/>
      <family val="2"/>
      <scheme val="minor"/>
    </font>
  </fonts>
  <fills count="6">
    <fill>
      <patternFill patternType="none"/>
    </fill>
    <fill>
      <patternFill patternType="gray125"/>
    </fill>
    <fill>
      <patternFill patternType="solid">
        <fgColor theme="2"/>
        <bgColor indexed="64"/>
      </patternFill>
    </fill>
    <fill>
      <patternFill patternType="solid">
        <fgColor theme="7"/>
        <bgColor indexed="64"/>
      </patternFill>
    </fill>
    <fill>
      <patternFill patternType="solid">
        <fgColor theme="3"/>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67">
    <xf numFmtId="0" fontId="0" fillId="0" borderId="0" xfId="0"/>
    <xf numFmtId="11" fontId="0" fillId="0" borderId="0" xfId="0" applyNumberFormat="1"/>
    <xf numFmtId="0" fontId="0" fillId="0" borderId="0" xfId="0" pivotButton="1"/>
    <xf numFmtId="0" fontId="0" fillId="0" borderId="0" xfId="0" applyAlignment="1">
      <alignment horizontal="left"/>
    </xf>
    <xf numFmtId="0" fontId="1" fillId="0" borderId="0" xfId="0" applyFont="1"/>
    <xf numFmtId="0" fontId="2" fillId="2" borderId="0" xfId="0" applyFont="1" applyFill="1"/>
    <xf numFmtId="0" fontId="3" fillId="2" borderId="0" xfId="0" applyFont="1" applyFill="1"/>
    <xf numFmtId="0" fontId="4" fillId="0" borderId="0" xfId="0" applyFont="1"/>
    <xf numFmtId="0" fontId="6" fillId="2" borderId="0" xfId="0" applyFont="1" applyFill="1"/>
    <xf numFmtId="0" fontId="0" fillId="2" borderId="0" xfId="0" applyFill="1"/>
    <xf numFmtId="0" fontId="3" fillId="3" borderId="0" xfId="0" applyFont="1" applyFill="1"/>
    <xf numFmtId="0" fontId="3" fillId="4" borderId="0" xfId="0" applyFont="1" applyFill="1"/>
    <xf numFmtId="0" fontId="0" fillId="4" borderId="0" xfId="0" applyFill="1"/>
    <xf numFmtId="0" fontId="5" fillId="2" borderId="0" xfId="0" applyFont="1" applyFill="1" applyAlignment="1">
      <alignment vertical="center"/>
    </xf>
    <xf numFmtId="0" fontId="7" fillId="2" borderId="0" xfId="0" applyFont="1" applyFill="1"/>
    <xf numFmtId="0" fontId="8" fillId="2" borderId="0" xfId="0" applyFont="1" applyFill="1"/>
    <xf numFmtId="0" fontId="9" fillId="0" borderId="0" xfId="0" applyFont="1"/>
    <xf numFmtId="0" fontId="9" fillId="5" borderId="0" xfId="0" applyFont="1" applyFill="1"/>
    <xf numFmtId="0" fontId="10" fillId="5" borderId="0" xfId="0" applyFont="1" applyFill="1"/>
    <xf numFmtId="0" fontId="0" fillId="5" borderId="0" xfId="0" applyFill="1"/>
    <xf numFmtId="0" fontId="11" fillId="0" borderId="0" xfId="0" applyFont="1" applyAlignment="1">
      <alignment horizontal="center" vertical="center" wrapText="1"/>
    </xf>
    <xf numFmtId="0" fontId="0" fillId="0" borderId="0" xfId="0" applyAlignment="1">
      <alignment vertical="center" wrapText="1"/>
    </xf>
    <xf numFmtId="0" fontId="12" fillId="5" borderId="0" xfId="0" applyFont="1" applyFill="1"/>
    <xf numFmtId="0" fontId="13" fillId="5" borderId="0" xfId="0" applyFont="1" applyFill="1"/>
    <xf numFmtId="0" fontId="3" fillId="5" borderId="0" xfId="0" applyFont="1" applyFill="1"/>
    <xf numFmtId="0" fontId="14" fillId="0" borderId="0" xfId="0" applyFont="1" applyAlignment="1">
      <alignment horizontal="center" vertical="center" wrapText="1"/>
    </xf>
    <xf numFmtId="0" fontId="15" fillId="0" borderId="0" xfId="0" applyFont="1"/>
    <xf numFmtId="0" fontId="15" fillId="0" borderId="0" xfId="0" applyFont="1" applyAlignment="1">
      <alignment vertical="center" wrapText="1"/>
    </xf>
    <xf numFmtId="9" fontId="15" fillId="0" borderId="0" xfId="0" applyNumberFormat="1" applyFont="1" applyAlignment="1">
      <alignment vertical="center" wrapText="1"/>
    </xf>
    <xf numFmtId="0" fontId="15" fillId="5" borderId="0" xfId="0" applyFont="1" applyFill="1"/>
    <xf numFmtId="0" fontId="15" fillId="2" borderId="0" xfId="0" applyFont="1" applyFill="1"/>
    <xf numFmtId="0" fontId="17" fillId="0" borderId="0" xfId="0" applyFont="1" applyAlignment="1">
      <alignment vertical="center" wrapText="1"/>
    </xf>
    <xf numFmtId="0" fontId="18" fillId="0" borderId="0" xfId="0" applyFont="1" applyAlignment="1">
      <alignment horizontal="center" vertical="center" wrapText="1"/>
    </xf>
    <xf numFmtId="0" fontId="10" fillId="0" borderId="0" xfId="0" applyFont="1" applyAlignment="1">
      <alignment vertical="center" wrapText="1"/>
    </xf>
    <xf numFmtId="0" fontId="10" fillId="0" borderId="0" xfId="0" applyFont="1"/>
    <xf numFmtId="9" fontId="10" fillId="0" borderId="0" xfId="0" applyNumberFormat="1" applyFont="1" applyAlignment="1">
      <alignment vertical="center" wrapText="1"/>
    </xf>
    <xf numFmtId="0" fontId="10" fillId="2" borderId="0" xfId="0" applyFont="1" applyFill="1"/>
    <xf numFmtId="0" fontId="19" fillId="0" borderId="0" xfId="0" applyFont="1"/>
    <xf numFmtId="0" fontId="19" fillId="2" borderId="0" xfId="0" applyFont="1" applyFill="1"/>
    <xf numFmtId="0" fontId="20" fillId="0" borderId="0" xfId="0" applyFont="1" applyAlignment="1">
      <alignment vertical="center" wrapText="1"/>
    </xf>
    <xf numFmtId="0" fontId="21" fillId="0" borderId="0" xfId="0" applyFont="1" applyAlignment="1">
      <alignment vertical="center" wrapText="1"/>
    </xf>
    <xf numFmtId="0" fontId="20" fillId="0" borderId="0" xfId="0" applyFont="1"/>
    <xf numFmtId="0" fontId="22" fillId="0" borderId="0" xfId="0" applyFont="1" applyAlignment="1">
      <alignment vertical="center" wrapText="1"/>
    </xf>
    <xf numFmtId="0" fontId="22" fillId="0" borderId="0" xfId="0" applyFont="1" applyAlignment="1">
      <alignment horizontal="center" vertical="center" wrapText="1"/>
    </xf>
    <xf numFmtId="0" fontId="23" fillId="0" borderId="0" xfId="0" applyFont="1" applyAlignment="1">
      <alignment horizontal="center" vertical="center" wrapText="1"/>
    </xf>
    <xf numFmtId="0" fontId="13" fillId="0" borderId="0" xfId="0" applyFont="1" applyAlignment="1">
      <alignment vertical="center" wrapText="1"/>
    </xf>
    <xf numFmtId="0" fontId="13" fillId="0" borderId="0" xfId="0" applyFont="1"/>
    <xf numFmtId="0" fontId="23" fillId="0" borderId="0" xfId="0" applyFont="1"/>
    <xf numFmtId="0" fontId="18" fillId="2" borderId="0" xfId="0" applyFont="1" applyFill="1" applyAlignment="1">
      <alignment horizontal="center" vertical="center" wrapText="1"/>
    </xf>
    <xf numFmtId="0" fontId="10" fillId="2" borderId="0" xfId="0" applyFont="1" applyFill="1" applyAlignment="1">
      <alignment vertical="center" wrapText="1"/>
    </xf>
    <xf numFmtId="0" fontId="24" fillId="0" borderId="0" xfId="0" applyFont="1"/>
    <xf numFmtId="0" fontId="24" fillId="2" borderId="0" xfId="0" applyFont="1" applyFill="1"/>
    <xf numFmtId="9" fontId="23" fillId="0" borderId="0" xfId="0" applyNumberFormat="1" applyFont="1" applyAlignment="1">
      <alignment vertical="center" wrapText="1"/>
    </xf>
    <xf numFmtId="0" fontId="25" fillId="0" borderId="0" xfId="0" applyFont="1" applyAlignment="1">
      <alignment horizontal="center" vertical="center" wrapText="1"/>
    </xf>
    <xf numFmtId="0" fontId="24" fillId="0" borderId="0" xfId="0" applyFont="1" applyAlignment="1">
      <alignment vertical="center" wrapText="1"/>
    </xf>
    <xf numFmtId="9" fontId="24" fillId="0" borderId="0" xfId="0" applyNumberFormat="1" applyFont="1" applyAlignment="1">
      <alignment vertical="center" wrapText="1"/>
    </xf>
    <xf numFmtId="0" fontId="24" fillId="5" borderId="0" xfId="0" applyFont="1" applyFill="1"/>
    <xf numFmtId="0" fontId="26" fillId="0" borderId="0" xfId="0" applyFont="1" applyAlignment="1">
      <alignment horizontal="center" vertical="center" wrapText="1"/>
    </xf>
    <xf numFmtId="0" fontId="3" fillId="0" borderId="0" xfId="0" applyFont="1" applyAlignment="1">
      <alignment vertical="center" wrapText="1"/>
    </xf>
    <xf numFmtId="0" fontId="3" fillId="0" borderId="0" xfId="0" applyFont="1"/>
    <xf numFmtId="0" fontId="27" fillId="2" borderId="0" xfId="0" applyFont="1" applyFill="1"/>
    <xf numFmtId="0" fontId="28" fillId="2" borderId="0" xfId="0" applyFont="1" applyFill="1"/>
    <xf numFmtId="0" fontId="29" fillId="0" borderId="0" xfId="0" applyFont="1" applyAlignment="1">
      <alignment vertical="center" wrapText="1"/>
    </xf>
    <xf numFmtId="0" fontId="0" fillId="0" borderId="0" xfId="0" applyNumberFormat="1"/>
    <xf numFmtId="0" fontId="31" fillId="2" borderId="0" xfId="0" applyFont="1" applyFill="1"/>
    <xf numFmtId="0" fontId="9" fillId="2" borderId="0" xfId="0" applyFont="1" applyFill="1"/>
    <xf numFmtId="0" fontId="30" fillId="2" borderId="0" xfId="0" applyFont="1" applyFill="1"/>
  </cellXfs>
  <cellStyles count="1">
    <cellStyle name="Normal" xfId="0" builtinId="0"/>
  </cellStyles>
  <dxfs count="40">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numFmt numFmtId="0" formatCode="General"/>
    </dxf>
    <dxf>
      <font>
        <strike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numFmt numFmtId="13" formatCode="0%"/>
      <alignment horizontal="general" vertical="center" textRotation="0" wrapText="1" indent="0" justifyLastLine="0" shrinkToFit="0" readingOrder="0"/>
    </dxf>
    <dxf>
      <font>
        <strike val="0"/>
        <outline val="0"/>
        <shadow val="0"/>
        <u val="none"/>
        <vertAlign val="baseline"/>
        <sz val="10"/>
        <color theme="1"/>
        <name val="Calibri"/>
        <family val="2"/>
        <scheme val="minor"/>
      </font>
      <alignment horizontal="general" vertical="center" textRotation="0" wrapText="1" indent="0" justifyLastLine="0" shrinkToFit="0" readingOrder="0"/>
    </dxf>
    <dxf>
      <font>
        <strike val="0"/>
        <outline val="0"/>
        <shadow val="0"/>
        <u val="none"/>
        <vertAlign val="baseline"/>
        <sz val="10"/>
        <color theme="1"/>
        <name val="Calibri"/>
        <family val="2"/>
        <scheme val="minor"/>
      </font>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numFmt numFmtId="0" formatCode="General"/>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numFmt numFmtId="13" formatCode="0%"/>
      <alignment horizontal="general" vertical="center" textRotation="0" wrapText="1" indent="0" justifyLastLine="0" shrinkToFit="0" readingOrder="0"/>
    </dxf>
    <dxf>
      <font>
        <strike val="0"/>
        <outline val="0"/>
        <shadow val="0"/>
        <u val="none"/>
        <vertAlign val="baseline"/>
        <sz val="14"/>
        <color theme="1"/>
        <name val="Calibri"/>
        <family val="2"/>
        <scheme val="minor"/>
      </font>
      <alignment horizontal="general" vertical="center" textRotation="0" wrapText="1" indent="0" justifyLastLine="0" shrinkToFit="0" readingOrder="0"/>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8"/>
        <color theme="1"/>
        <name val="Calibri"/>
        <family val="2"/>
        <scheme val="minor"/>
      </font>
      <alignment horizontal="general" vertical="center" textRotation="0" wrapText="1" indent="0" justifyLastLine="0" shrinkToFit="0" readingOrder="0"/>
    </dxf>
    <dxf>
      <font>
        <strike val="0"/>
        <outline val="0"/>
        <shadow val="0"/>
        <u val="none"/>
        <vertAlign val="baseline"/>
        <sz val="18"/>
        <color theme="1"/>
        <name val="Calibri"/>
        <family val="2"/>
        <scheme val="minor"/>
      </font>
      <alignment horizontal="general" vertical="center" textRotation="0" wrapText="1" indent="0" justifyLastLine="0" shrinkToFit="0" readingOrder="0"/>
    </dxf>
    <dxf>
      <font>
        <strike val="0"/>
        <outline val="0"/>
        <shadow val="0"/>
        <u val="none"/>
        <vertAlign val="baseline"/>
        <sz val="18"/>
        <color theme="1"/>
        <name val="Calibri"/>
        <family val="2"/>
        <scheme val="minor"/>
      </font>
      <alignment horizontal="general" vertical="center" textRotation="0" wrapText="1" indent="0" justifyLastLine="0" shrinkToFit="0" readingOrder="0"/>
    </dxf>
    <dxf>
      <font>
        <strike val="0"/>
        <outline val="0"/>
        <shadow val="0"/>
        <u val="none"/>
        <vertAlign val="baseline"/>
        <sz val="18"/>
        <color theme="1"/>
        <name val="Calibri"/>
        <family val="2"/>
        <scheme val="minor"/>
      </font>
      <alignment horizontal="general" vertical="center" textRotation="0" wrapText="1" indent="0" justifyLastLine="0" shrinkToFit="0" readingOrder="0"/>
    </dxf>
    <dxf>
      <font>
        <strike val="0"/>
        <outline val="0"/>
        <shadow val="0"/>
        <u val="none"/>
        <vertAlign val="baseline"/>
        <sz val="18"/>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8"/>
        <color theme="1"/>
        <name val="Calibri"/>
        <family val="2"/>
        <scheme val="minor"/>
      </font>
      <alignment horizontal="center" vertical="center" textRotation="0" wrapText="1" indent="0" justifyLastLine="0" shrinkToFit="0" readingOrder="0"/>
    </dxf>
    <dxf>
      <font>
        <strike val="0"/>
        <outline val="0"/>
        <shadow val="0"/>
        <u val="none"/>
        <vertAlign val="baseline"/>
        <sz val="12"/>
        <color theme="1"/>
        <name val="Calibri"/>
        <family val="2"/>
        <scheme val="minor"/>
      </font>
      <fill>
        <patternFill>
          <fgColor indexed="64"/>
          <bgColor theme="2"/>
        </patternFill>
      </fill>
      <alignment horizontal="general" vertical="center" textRotation="0" wrapText="1" indent="0" justifyLastLine="0" shrinkToFit="0" readingOrder="0"/>
    </dxf>
    <dxf>
      <font>
        <strike val="0"/>
        <outline val="0"/>
        <shadow val="0"/>
        <u val="none"/>
        <vertAlign val="baseline"/>
        <sz val="12"/>
        <color theme="1"/>
        <name val="Calibri"/>
        <family val="2"/>
        <scheme val="minor"/>
      </font>
      <fill>
        <patternFill>
          <fgColor indexed="64"/>
          <bgColor theme="2"/>
        </patternFill>
      </fill>
      <alignment horizontal="general" vertical="center" textRotation="0" wrapText="1" indent="0" justifyLastLine="0" shrinkToFit="0" readingOrder="0"/>
    </dxf>
    <dxf>
      <font>
        <strike val="0"/>
        <outline val="0"/>
        <shadow val="0"/>
        <u val="none"/>
        <vertAlign val="baseline"/>
        <sz val="12"/>
        <color theme="1"/>
        <name val="Calibri"/>
        <family val="2"/>
        <scheme val="minor"/>
      </font>
      <alignment horizontal="general" vertical="center" textRotation="0" wrapText="1" indent="0" justifyLastLine="0" shrinkToFit="0" readingOrder="0"/>
    </dxf>
    <dxf>
      <font>
        <strike val="0"/>
        <outline val="0"/>
        <shadow val="0"/>
        <u val="none"/>
        <vertAlign val="baseline"/>
        <sz val="12"/>
        <color theme="1"/>
        <name val="Calibri"/>
        <family val="2"/>
        <scheme val="minor"/>
      </font>
      <alignment horizontal="general" vertical="center" textRotation="0" wrapText="1" indent="0" justifyLastLine="0" shrinkToFit="0" readingOrder="0"/>
    </dxf>
    <dxf>
      <font>
        <strike val="0"/>
        <outline val="0"/>
        <shadow val="0"/>
        <u val="none"/>
        <vertAlign val="baseline"/>
        <sz val="12"/>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strike val="0"/>
        <outline val="0"/>
        <shadow val="0"/>
        <u val="none"/>
        <vertAlign val="baseline"/>
        <sz val="9"/>
        <color theme="1"/>
      </font>
    </dxf>
    <dxf>
      <font>
        <b val="0"/>
        <i val="0"/>
        <strike val="0"/>
        <condense val="0"/>
        <extend val="0"/>
        <outline val="0"/>
        <shadow val="0"/>
        <u val="none"/>
        <vertAlign val="baseline"/>
        <sz val="9"/>
        <color theme="1"/>
        <name val="Arial Unicode MS"/>
        <scheme val="none"/>
      </font>
      <alignment horizontal="general" vertical="center" textRotation="0" wrapText="1" indent="0" justifyLastLine="0" shrinkToFit="0" readingOrder="0"/>
    </dxf>
    <dxf>
      <font>
        <strike val="0"/>
        <outline val="0"/>
        <shadow val="0"/>
        <u val="none"/>
        <vertAlign val="baseline"/>
        <sz val="9"/>
        <color theme="1"/>
      </font>
      <alignment horizontal="general" vertical="center" textRotation="0" wrapText="1" indent="0" justifyLastLine="0" shrinkToFit="0" readingOrder="0"/>
    </dxf>
    <dxf>
      <font>
        <strike val="0"/>
        <outline val="0"/>
        <shadow val="0"/>
        <u val="none"/>
        <vertAlign val="baseline"/>
        <sz val="9"/>
        <color theme="1"/>
      </font>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FORECAST</a:t>
            </a:r>
            <a:r>
              <a:rPr lang="en-US" baseline="0"/>
              <a:t> MODEL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Sheet3!$C$3</c:f>
              <c:strCache>
                <c:ptCount val="1"/>
                <c:pt idx="0">
                  <c:v>Revenue</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Sheet3!$B$4:$B$8</c:f>
              <c:strCache>
                <c:ptCount val="5"/>
                <c:pt idx="0">
                  <c:v>Current</c:v>
                </c:pt>
                <c:pt idx="1">
                  <c:v>Next Q1</c:v>
                </c:pt>
                <c:pt idx="2">
                  <c:v>Next Q2</c:v>
                </c:pt>
                <c:pt idx="3">
                  <c:v>Next Q3</c:v>
                </c:pt>
                <c:pt idx="4">
                  <c:v>Next Q4</c:v>
                </c:pt>
              </c:strCache>
            </c:strRef>
          </c:cat>
          <c:val>
            <c:numRef>
              <c:f>Sheet3!$C$4:$C$8</c:f>
              <c:numCache>
                <c:formatCode>General</c:formatCode>
                <c:ptCount val="5"/>
                <c:pt idx="0">
                  <c:v>464427.65405523003</c:v>
                </c:pt>
                <c:pt idx="1">
                  <c:v>219282.28143803446</c:v>
                </c:pt>
                <c:pt idx="2">
                  <c:v>236739.46386451396</c:v>
                </c:pt>
                <c:pt idx="3">
                  <c:v>217740.82127129618</c:v>
                </c:pt>
                <c:pt idx="4">
                  <c:v>215222.62919705128</c:v>
                </c:pt>
              </c:numCache>
            </c:numRef>
          </c:val>
          <c:smooth val="0"/>
          <c:extLst>
            <c:ext xmlns:c16="http://schemas.microsoft.com/office/drawing/2014/chart" uri="{C3380CC4-5D6E-409C-BE32-E72D297353CC}">
              <c16:uniqueId val="{00000000-D700-4350-83B5-C31F19D73A85}"/>
            </c:ext>
          </c:extLst>
        </c:ser>
        <c:ser>
          <c:idx val="1"/>
          <c:order val="1"/>
          <c:tx>
            <c:strRef>
              <c:f>Sheet3!$D$3</c:f>
              <c:strCache>
                <c:ptCount val="1"/>
                <c:pt idx="0">
                  <c:v>Expenses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Sheet3!$B$4:$B$8</c:f>
              <c:strCache>
                <c:ptCount val="5"/>
                <c:pt idx="0">
                  <c:v>Current</c:v>
                </c:pt>
                <c:pt idx="1">
                  <c:v>Next Q1</c:v>
                </c:pt>
                <c:pt idx="2">
                  <c:v>Next Q2</c:v>
                </c:pt>
                <c:pt idx="3">
                  <c:v>Next Q3</c:v>
                </c:pt>
                <c:pt idx="4">
                  <c:v>Next Q4</c:v>
                </c:pt>
              </c:strCache>
            </c:strRef>
          </c:cat>
          <c:val>
            <c:numRef>
              <c:f>Sheet3!$D$4:$D$8</c:f>
              <c:numCache>
                <c:formatCode>General</c:formatCode>
                <c:ptCount val="5"/>
                <c:pt idx="0">
                  <c:v>422739.01613737899</c:v>
                </c:pt>
                <c:pt idx="1">
                  <c:v>194407.99729446918</c:v>
                </c:pt>
                <c:pt idx="2">
                  <c:v>189300.22122891276</c:v>
                </c:pt>
                <c:pt idx="3">
                  <c:v>190191.40597793981</c:v>
                </c:pt>
                <c:pt idx="4">
                  <c:v>189543.39117686881</c:v>
                </c:pt>
              </c:numCache>
            </c:numRef>
          </c:val>
          <c:smooth val="0"/>
          <c:extLst>
            <c:ext xmlns:c16="http://schemas.microsoft.com/office/drawing/2014/chart" uri="{C3380CC4-5D6E-409C-BE32-E72D297353CC}">
              <c16:uniqueId val="{00000001-D700-4350-83B5-C31F19D73A85}"/>
            </c:ext>
          </c:extLst>
        </c:ser>
        <c:ser>
          <c:idx val="2"/>
          <c:order val="2"/>
          <c:tx>
            <c:strRef>
              <c:f>Sheet3!$E$3</c:f>
              <c:strCache>
                <c:ptCount val="1"/>
                <c:pt idx="0">
                  <c:v>Profit</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Sheet3!$B$4:$B$8</c:f>
              <c:strCache>
                <c:ptCount val="5"/>
                <c:pt idx="0">
                  <c:v>Current</c:v>
                </c:pt>
                <c:pt idx="1">
                  <c:v>Next Q1</c:v>
                </c:pt>
                <c:pt idx="2">
                  <c:v>Next Q2</c:v>
                </c:pt>
                <c:pt idx="3">
                  <c:v>Next Q3</c:v>
                </c:pt>
                <c:pt idx="4">
                  <c:v>Next Q4</c:v>
                </c:pt>
              </c:strCache>
            </c:strRef>
          </c:cat>
          <c:val>
            <c:numRef>
              <c:f>Sheet3!$E$4:$E$8</c:f>
              <c:numCache>
                <c:formatCode>General</c:formatCode>
                <c:ptCount val="5"/>
                <c:pt idx="0">
                  <c:v>41688.63791785104</c:v>
                </c:pt>
                <c:pt idx="1">
                  <c:v>24874.284143565281</c:v>
                </c:pt>
                <c:pt idx="2">
                  <c:v>47439.2426356012</c:v>
                </c:pt>
                <c:pt idx="3">
                  <c:v>27549.415293356375</c:v>
                </c:pt>
                <c:pt idx="4">
                  <c:v>25679.238020182471</c:v>
                </c:pt>
              </c:numCache>
            </c:numRef>
          </c:val>
          <c:smooth val="0"/>
          <c:extLst>
            <c:ext xmlns:c16="http://schemas.microsoft.com/office/drawing/2014/chart" uri="{C3380CC4-5D6E-409C-BE32-E72D297353CC}">
              <c16:uniqueId val="{00000002-D700-4350-83B5-C31F19D73A85}"/>
            </c:ext>
          </c:extLst>
        </c:ser>
        <c:dLbls>
          <c:dLblPos val="t"/>
          <c:showLegendKey val="0"/>
          <c:showVal val="1"/>
          <c:showCatName val="0"/>
          <c:showSerName val="0"/>
          <c:showPercent val="0"/>
          <c:showBubbleSize val="0"/>
        </c:dLbls>
        <c:smooth val="0"/>
        <c:axId val="409257696"/>
        <c:axId val="409233216"/>
      </c:lineChart>
      <c:catAx>
        <c:axId val="409257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233216"/>
        <c:crosses val="autoZero"/>
        <c:auto val="1"/>
        <c:lblAlgn val="ctr"/>
        <c:lblOffset val="100"/>
        <c:noMultiLvlLbl val="0"/>
      </c:catAx>
      <c:valAx>
        <c:axId val="409233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257696"/>
        <c:crosses val="autoZero"/>
        <c:crossBetween val="between"/>
      </c:valAx>
      <c:spPr>
        <a:noFill/>
        <a:ln>
          <a:noFill/>
        </a:ln>
        <a:effectLst/>
      </c:spPr>
    </c:plotArea>
    <c:legend>
      <c:legendPos val="b"/>
      <c:layout>
        <c:manualLayout>
          <c:xMode val="edge"/>
          <c:yMode val="edge"/>
          <c:x val="0.42917655488952872"/>
          <c:y val="0.92025685809475832"/>
          <c:w val="0.14953552113848723"/>
          <c:h val="7.974314190524171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BUDGET</a:t>
            </a:r>
            <a:r>
              <a:rPr lang="en-US" baseline="0"/>
              <a:t> MODEL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2.6605011673045308E-2"/>
          <c:y val="0.11608376773887628"/>
          <c:w val="0.96389541190761752"/>
          <c:h val="0.7465497725205168"/>
        </c:manualLayout>
      </c:layout>
      <c:barChart>
        <c:barDir val="col"/>
        <c:grouping val="clustered"/>
        <c:varyColors val="0"/>
        <c:ser>
          <c:idx val="0"/>
          <c:order val="0"/>
          <c:tx>
            <c:strRef>
              <c:f>Sheet6!$E$2</c:f>
              <c:strCache>
                <c:ptCount val="1"/>
                <c:pt idx="0">
                  <c:v>Column1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Sheet6!$D$3:$D$6</c:f>
              <c:strCache>
                <c:ptCount val="4"/>
                <c:pt idx="0">
                  <c:v>Scenario</c:v>
                </c:pt>
                <c:pt idx="1">
                  <c:v>Conservative</c:v>
                </c:pt>
                <c:pt idx="2">
                  <c:v>Base</c:v>
                </c:pt>
                <c:pt idx="3">
                  <c:v>Aggressive</c:v>
                </c:pt>
              </c:strCache>
            </c:strRef>
          </c:cat>
          <c:val>
            <c:numRef>
              <c:f>Sheet6!$E$3:$E$6</c:f>
              <c:numCache>
                <c:formatCode>0%</c:formatCode>
                <c:ptCount val="4"/>
                <c:pt idx="0" formatCode="General">
                  <c:v>0</c:v>
                </c:pt>
                <c:pt idx="1">
                  <c:v>0.03</c:v>
                </c:pt>
                <c:pt idx="2">
                  <c:v>0.06</c:v>
                </c:pt>
                <c:pt idx="3">
                  <c:v>0.09</c:v>
                </c:pt>
              </c:numCache>
            </c:numRef>
          </c:val>
          <c:extLst>
            <c:ext xmlns:c16="http://schemas.microsoft.com/office/drawing/2014/chart" uri="{C3380CC4-5D6E-409C-BE32-E72D297353CC}">
              <c16:uniqueId val="{00000000-758B-4A84-AE36-33AE6ABA5B17}"/>
            </c:ext>
          </c:extLst>
        </c:ser>
        <c:ser>
          <c:idx val="1"/>
          <c:order val="1"/>
          <c:tx>
            <c:strRef>
              <c:f>Sheet6!$F$2</c:f>
              <c:strCache>
                <c:ptCount val="1"/>
                <c:pt idx="0">
                  <c:v>Column2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Sheet6!$D$3:$D$6</c:f>
              <c:strCache>
                <c:ptCount val="4"/>
                <c:pt idx="0">
                  <c:v>Scenario</c:v>
                </c:pt>
                <c:pt idx="1">
                  <c:v>Conservative</c:v>
                </c:pt>
                <c:pt idx="2">
                  <c:v>Base</c:v>
                </c:pt>
                <c:pt idx="3">
                  <c:v>Aggressive</c:v>
                </c:pt>
              </c:strCache>
            </c:strRef>
          </c:cat>
          <c:val>
            <c:numRef>
              <c:f>Sheet6!$F$3:$F$6</c:f>
              <c:numCache>
                <c:formatCode>General</c:formatCode>
                <c:ptCount val="4"/>
                <c:pt idx="0">
                  <c:v>0</c:v>
                </c:pt>
                <c:pt idx="1">
                  <c:v>221246.06</c:v>
                </c:pt>
                <c:pt idx="2">
                  <c:v>227690.12000000002</c:v>
                </c:pt>
                <c:pt idx="3">
                  <c:v>234134.18000000002</c:v>
                </c:pt>
              </c:numCache>
            </c:numRef>
          </c:val>
          <c:extLst>
            <c:ext xmlns:c16="http://schemas.microsoft.com/office/drawing/2014/chart" uri="{C3380CC4-5D6E-409C-BE32-E72D297353CC}">
              <c16:uniqueId val="{00000001-758B-4A84-AE36-33AE6ABA5B17}"/>
            </c:ext>
          </c:extLst>
        </c:ser>
        <c:ser>
          <c:idx val="2"/>
          <c:order val="2"/>
          <c:tx>
            <c:strRef>
              <c:f>Sheet6!$G$2</c:f>
              <c:strCache>
                <c:ptCount val="1"/>
                <c:pt idx="0">
                  <c:v>Column3</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Sheet6!$D$3:$D$6</c:f>
              <c:strCache>
                <c:ptCount val="4"/>
                <c:pt idx="0">
                  <c:v>Scenario</c:v>
                </c:pt>
                <c:pt idx="1">
                  <c:v>Conservative</c:v>
                </c:pt>
                <c:pt idx="2">
                  <c:v>Base</c:v>
                </c:pt>
                <c:pt idx="3">
                  <c:v>Aggressive</c:v>
                </c:pt>
              </c:strCache>
            </c:strRef>
          </c:cat>
          <c:val>
            <c:numRef>
              <c:f>Sheet6!$G$3:$G$6</c:f>
              <c:numCache>
                <c:formatCode>General</c:formatCode>
                <c:ptCount val="4"/>
                <c:pt idx="0">
                  <c:v>0</c:v>
                </c:pt>
                <c:pt idx="1">
                  <c:v>194407.76396999997</c:v>
                </c:pt>
                <c:pt idx="2">
                  <c:v>194407.76396999997</c:v>
                </c:pt>
                <c:pt idx="3">
                  <c:v>194407.76396999997</c:v>
                </c:pt>
              </c:numCache>
            </c:numRef>
          </c:val>
          <c:extLst>
            <c:ext xmlns:c16="http://schemas.microsoft.com/office/drawing/2014/chart" uri="{C3380CC4-5D6E-409C-BE32-E72D297353CC}">
              <c16:uniqueId val="{00000002-758B-4A84-AE36-33AE6ABA5B17}"/>
            </c:ext>
          </c:extLst>
        </c:ser>
        <c:ser>
          <c:idx val="3"/>
          <c:order val="3"/>
          <c:tx>
            <c:strRef>
              <c:f>Sheet6!$H$2</c:f>
              <c:strCache>
                <c:ptCount val="1"/>
                <c:pt idx="0">
                  <c:v>Column4</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Sheet6!$D$3:$D$6</c:f>
              <c:strCache>
                <c:ptCount val="4"/>
                <c:pt idx="0">
                  <c:v>Scenario</c:v>
                </c:pt>
                <c:pt idx="1">
                  <c:v>Conservative</c:v>
                </c:pt>
                <c:pt idx="2">
                  <c:v>Base</c:v>
                </c:pt>
                <c:pt idx="3">
                  <c:v>Aggressive</c:v>
                </c:pt>
              </c:strCache>
            </c:strRef>
          </c:cat>
          <c:val>
            <c:numRef>
              <c:f>Sheet6!$H$3:$H$6</c:f>
              <c:numCache>
                <c:formatCode>General</c:formatCode>
                <c:ptCount val="4"/>
              </c:numCache>
            </c:numRef>
          </c:val>
          <c:extLst>
            <c:ext xmlns:c16="http://schemas.microsoft.com/office/drawing/2014/chart" uri="{C3380CC4-5D6E-409C-BE32-E72D297353CC}">
              <c16:uniqueId val="{00000003-758B-4A84-AE36-33AE6ABA5B17}"/>
            </c:ext>
          </c:extLst>
        </c:ser>
        <c:ser>
          <c:idx val="4"/>
          <c:order val="4"/>
          <c:tx>
            <c:strRef>
              <c:f>Sheet6!$I$2</c:f>
              <c:strCache>
                <c:ptCount val="1"/>
                <c:pt idx="0">
                  <c:v>Column5</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Sheet6!$D$3:$D$6</c:f>
              <c:strCache>
                <c:ptCount val="4"/>
                <c:pt idx="0">
                  <c:v>Scenario</c:v>
                </c:pt>
                <c:pt idx="1">
                  <c:v>Conservative</c:v>
                </c:pt>
                <c:pt idx="2">
                  <c:v>Base</c:v>
                </c:pt>
                <c:pt idx="3">
                  <c:v>Aggressive</c:v>
                </c:pt>
              </c:strCache>
            </c:strRef>
          </c:cat>
          <c:val>
            <c:numRef>
              <c:f>Sheet6!$I$3:$I$6</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4-758B-4A84-AE36-33AE6ABA5B17}"/>
            </c:ext>
          </c:extLst>
        </c:ser>
        <c:dLbls>
          <c:dLblPos val="outEnd"/>
          <c:showLegendKey val="0"/>
          <c:showVal val="1"/>
          <c:showCatName val="0"/>
          <c:showSerName val="0"/>
          <c:showPercent val="0"/>
          <c:showBubbleSize val="0"/>
        </c:dLbls>
        <c:gapWidth val="219"/>
        <c:overlap val="-27"/>
        <c:axId val="797109600"/>
        <c:axId val="797110560"/>
      </c:barChart>
      <c:catAx>
        <c:axId val="797109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110560"/>
        <c:crosses val="autoZero"/>
        <c:auto val="1"/>
        <c:lblAlgn val="ctr"/>
        <c:lblOffset val="100"/>
        <c:noMultiLvlLbl val="0"/>
      </c:catAx>
      <c:valAx>
        <c:axId val="797110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1096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project(AutoRecovered).xlsx]Sheet10!PivotTable3</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MARGIN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Sheet10!$B$3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Sheet10!$A$4:$A$15</c:f>
              <c:strCache>
                <c:ptCount val="11"/>
                <c:pt idx="0">
                  <c:v>2015</c:v>
                </c:pt>
                <c:pt idx="1">
                  <c:v>2016</c:v>
                </c:pt>
                <c:pt idx="2">
                  <c:v>2017</c:v>
                </c:pt>
                <c:pt idx="3">
                  <c:v>2018</c:v>
                </c:pt>
                <c:pt idx="4">
                  <c:v>2019</c:v>
                </c:pt>
                <c:pt idx="5">
                  <c:v>2020</c:v>
                </c:pt>
                <c:pt idx="6">
                  <c:v>2021</c:v>
                </c:pt>
                <c:pt idx="7">
                  <c:v>2022</c:v>
                </c:pt>
                <c:pt idx="8">
                  <c:v>2023</c:v>
                </c:pt>
                <c:pt idx="9">
                  <c:v>2024</c:v>
                </c:pt>
                <c:pt idx="10">
                  <c:v>(blank)</c:v>
                </c:pt>
              </c:strCache>
            </c:strRef>
          </c:cat>
          <c:val>
            <c:numRef>
              <c:f>Sheet10!$B$4:$B$15</c:f>
              <c:numCache>
                <c:formatCode>General</c:formatCode>
                <c:ptCount val="11"/>
                <c:pt idx="0">
                  <c:v>200</c:v>
                </c:pt>
                <c:pt idx="1">
                  <c:v>200</c:v>
                </c:pt>
                <c:pt idx="2">
                  <c:v>200</c:v>
                </c:pt>
                <c:pt idx="3">
                  <c:v>200</c:v>
                </c:pt>
                <c:pt idx="4">
                  <c:v>200</c:v>
                </c:pt>
                <c:pt idx="5">
                  <c:v>200</c:v>
                </c:pt>
                <c:pt idx="6">
                  <c:v>200</c:v>
                </c:pt>
                <c:pt idx="7">
                  <c:v>200</c:v>
                </c:pt>
                <c:pt idx="8">
                  <c:v>200</c:v>
                </c:pt>
                <c:pt idx="9">
                  <c:v>200</c:v>
                </c:pt>
              </c:numCache>
            </c:numRef>
          </c:val>
          <c:smooth val="0"/>
          <c:extLst>
            <c:ext xmlns:c16="http://schemas.microsoft.com/office/drawing/2014/chart" uri="{C3380CC4-5D6E-409C-BE32-E72D297353CC}">
              <c16:uniqueId val="{00000000-F696-44BF-AF0E-814109539CA3}"/>
            </c:ext>
          </c:extLst>
        </c:ser>
        <c:dLbls>
          <c:dLblPos val="t"/>
          <c:showLegendKey val="0"/>
          <c:showVal val="1"/>
          <c:showCatName val="0"/>
          <c:showSerName val="0"/>
          <c:showPercent val="0"/>
          <c:showBubbleSize val="0"/>
        </c:dLbls>
        <c:smooth val="0"/>
        <c:axId val="1163886575"/>
        <c:axId val="1163890895"/>
      </c:lineChart>
      <c:catAx>
        <c:axId val="116388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890895"/>
        <c:crosses val="autoZero"/>
        <c:auto val="1"/>
        <c:lblAlgn val="ctr"/>
        <c:lblOffset val="100"/>
        <c:noMultiLvlLbl val="0"/>
      </c:catAx>
      <c:valAx>
        <c:axId val="1163890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88657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project(AutoRecovered).xlsx]Sheet12!PivotTable1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Sheet12!$B$3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Sheet12!$A$4:$A$14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Sheet12!$B$4:$B$14</c:f>
              <c:numCache>
                <c:formatCode>General</c:formatCode>
                <c:ptCount val="10"/>
                <c:pt idx="0">
                  <c:v>10884237.652522789</c:v>
                </c:pt>
                <c:pt idx="1">
                  <c:v>10539788.676952519</c:v>
                </c:pt>
                <c:pt idx="2">
                  <c:v>10186260.159933563</c:v>
                </c:pt>
                <c:pt idx="3">
                  <c:v>10464307.745737234</c:v>
                </c:pt>
                <c:pt idx="4">
                  <c:v>10383191.340283627</c:v>
                </c:pt>
                <c:pt idx="5">
                  <c:v>10575242.690431429</c:v>
                </c:pt>
                <c:pt idx="6">
                  <c:v>10204184.345885566</c:v>
                </c:pt>
                <c:pt idx="7">
                  <c:v>10436273.786018556</c:v>
                </c:pt>
                <c:pt idx="8">
                  <c:v>10250881.890417054</c:v>
                </c:pt>
                <c:pt idx="9">
                  <c:v>10814451.224244162</c:v>
                </c:pt>
              </c:numCache>
            </c:numRef>
          </c:val>
          <c:smooth val="0"/>
          <c:extLst>
            <c:ext xmlns:c16="http://schemas.microsoft.com/office/drawing/2014/chart" uri="{C3380CC4-5D6E-409C-BE32-E72D297353CC}">
              <c16:uniqueId val="{00000000-5BB3-4B81-87E0-6DB5D1F5E9DF}"/>
            </c:ext>
          </c:extLst>
        </c:ser>
        <c:dLbls>
          <c:dLblPos val="t"/>
          <c:showLegendKey val="0"/>
          <c:showVal val="1"/>
          <c:showCatName val="0"/>
          <c:showSerName val="0"/>
          <c:showPercent val="0"/>
          <c:showBubbleSize val="0"/>
        </c:dLbls>
        <c:smooth val="0"/>
        <c:axId val="597365552"/>
        <c:axId val="597366032"/>
      </c:lineChart>
      <c:catAx>
        <c:axId val="597365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366032"/>
        <c:crosses val="autoZero"/>
        <c:auto val="1"/>
        <c:lblAlgn val="ctr"/>
        <c:lblOffset val="100"/>
        <c:noMultiLvlLbl val="0"/>
      </c:catAx>
      <c:valAx>
        <c:axId val="597366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365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project(AutoRecovered).xlsx]Sheet13!PivotTable2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COMPANY</a:t>
            </a:r>
            <a:r>
              <a:rPr lang="en-US"/>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Sheet13!$A$4:$A$54</c:f>
              <c:strCache>
                <c:ptCount val="50"/>
                <c:pt idx="0">
                  <c:v>CMP_001</c:v>
                </c:pt>
                <c:pt idx="1">
                  <c:v>CMP_002</c:v>
                </c:pt>
                <c:pt idx="2">
                  <c:v>CMP_003</c:v>
                </c:pt>
                <c:pt idx="3">
                  <c:v>CMP_004</c:v>
                </c:pt>
                <c:pt idx="4">
                  <c:v>CMP_005</c:v>
                </c:pt>
                <c:pt idx="5">
                  <c:v>CMP_006</c:v>
                </c:pt>
                <c:pt idx="6">
                  <c:v>CMP_007</c:v>
                </c:pt>
                <c:pt idx="7">
                  <c:v>CMP_008</c:v>
                </c:pt>
                <c:pt idx="8">
                  <c:v>CMP_009</c:v>
                </c:pt>
                <c:pt idx="9">
                  <c:v>CMP_010</c:v>
                </c:pt>
                <c:pt idx="10">
                  <c:v>CMP_011</c:v>
                </c:pt>
                <c:pt idx="11">
                  <c:v>CMP_012</c:v>
                </c:pt>
                <c:pt idx="12">
                  <c:v>CMP_013</c:v>
                </c:pt>
                <c:pt idx="13">
                  <c:v>CMP_014</c:v>
                </c:pt>
                <c:pt idx="14">
                  <c:v>CMP_015</c:v>
                </c:pt>
                <c:pt idx="15">
                  <c:v>CMP_016</c:v>
                </c:pt>
                <c:pt idx="16">
                  <c:v>CMP_017</c:v>
                </c:pt>
                <c:pt idx="17">
                  <c:v>CMP_018</c:v>
                </c:pt>
                <c:pt idx="18">
                  <c:v>CMP_019</c:v>
                </c:pt>
                <c:pt idx="19">
                  <c:v>CMP_020</c:v>
                </c:pt>
                <c:pt idx="20">
                  <c:v>CMP_021</c:v>
                </c:pt>
                <c:pt idx="21">
                  <c:v>CMP_022</c:v>
                </c:pt>
                <c:pt idx="22">
                  <c:v>CMP_023</c:v>
                </c:pt>
                <c:pt idx="23">
                  <c:v>CMP_024</c:v>
                </c:pt>
                <c:pt idx="24">
                  <c:v>CMP_025</c:v>
                </c:pt>
                <c:pt idx="25">
                  <c:v>CMP_026</c:v>
                </c:pt>
                <c:pt idx="26">
                  <c:v>CMP_027</c:v>
                </c:pt>
                <c:pt idx="27">
                  <c:v>CMP_028</c:v>
                </c:pt>
                <c:pt idx="28">
                  <c:v>CMP_029</c:v>
                </c:pt>
                <c:pt idx="29">
                  <c:v>CMP_030</c:v>
                </c:pt>
                <c:pt idx="30">
                  <c:v>CMP_031</c:v>
                </c:pt>
                <c:pt idx="31">
                  <c:v>CMP_032</c:v>
                </c:pt>
                <c:pt idx="32">
                  <c:v>CMP_033</c:v>
                </c:pt>
                <c:pt idx="33">
                  <c:v>CMP_034</c:v>
                </c:pt>
                <c:pt idx="34">
                  <c:v>CMP_035</c:v>
                </c:pt>
                <c:pt idx="35">
                  <c:v>CMP_036</c:v>
                </c:pt>
                <c:pt idx="36">
                  <c:v>CMP_037</c:v>
                </c:pt>
                <c:pt idx="37">
                  <c:v>CMP_038</c:v>
                </c:pt>
                <c:pt idx="38">
                  <c:v>CMP_039</c:v>
                </c:pt>
                <c:pt idx="39">
                  <c:v>CMP_040</c:v>
                </c:pt>
                <c:pt idx="40">
                  <c:v>CMP_041</c:v>
                </c:pt>
                <c:pt idx="41">
                  <c:v>CMP_042</c:v>
                </c:pt>
                <c:pt idx="42">
                  <c:v>CMP_043</c:v>
                </c:pt>
                <c:pt idx="43">
                  <c:v>CMP_044</c:v>
                </c:pt>
                <c:pt idx="44">
                  <c:v>CMP_045</c:v>
                </c:pt>
                <c:pt idx="45">
                  <c:v>CMP_046</c:v>
                </c:pt>
                <c:pt idx="46">
                  <c:v>CMP_047</c:v>
                </c:pt>
                <c:pt idx="47">
                  <c:v>CMP_048</c:v>
                </c:pt>
                <c:pt idx="48">
                  <c:v>CMP_049</c:v>
                </c:pt>
                <c:pt idx="49">
                  <c:v>CMP_050</c:v>
                </c:pt>
              </c:strCache>
            </c:strRef>
          </c:cat>
          <c:val>
            <c:numRef>
              <c:f>Sheet13!$B$4:$B$54</c:f>
              <c:numCache>
                <c:formatCode>General</c:formatCode>
                <c:ptCount val="50"/>
                <c:pt idx="0">
                  <c:v>8959817.4222876616</c:v>
                </c:pt>
                <c:pt idx="1">
                  <c:v>7153869.6902661547</c:v>
                </c:pt>
                <c:pt idx="2">
                  <c:v>4257318.4298282554</c:v>
                </c:pt>
                <c:pt idx="3">
                  <c:v>14849681.391585512</c:v>
                </c:pt>
                <c:pt idx="4">
                  <c:v>18998924.552545074</c:v>
                </c:pt>
                <c:pt idx="5">
                  <c:v>18776102.74527669</c:v>
                </c:pt>
                <c:pt idx="6">
                  <c:v>3170991.9095456833</c:v>
                </c:pt>
                <c:pt idx="7">
                  <c:v>15177795.478621472</c:v>
                </c:pt>
                <c:pt idx="8">
                  <c:v>19790042.827057257</c:v>
                </c:pt>
                <c:pt idx="9">
                  <c:v>19901420.551950544</c:v>
                </c:pt>
                <c:pt idx="10">
                  <c:v>3635400.7822941365</c:v>
                </c:pt>
                <c:pt idx="11">
                  <c:v>5040162.2588289939</c:v>
                </c:pt>
                <c:pt idx="12">
                  <c:v>3332319.1435329202</c:v>
                </c:pt>
                <c:pt idx="13">
                  <c:v>18405027.76093705</c:v>
                </c:pt>
                <c:pt idx="14">
                  <c:v>17012314.991662171</c:v>
                </c:pt>
                <c:pt idx="15">
                  <c:v>4011284.0088914842</c:v>
                </c:pt>
                <c:pt idx="16">
                  <c:v>17896747.088866945</c:v>
                </c:pt>
                <c:pt idx="17">
                  <c:v>4660971.6935590412</c:v>
                </c:pt>
                <c:pt idx="18">
                  <c:v>11540865.336389245</c:v>
                </c:pt>
                <c:pt idx="19">
                  <c:v>2198698.2376450826</c:v>
                </c:pt>
                <c:pt idx="20">
                  <c:v>17944712.068393163</c:v>
                </c:pt>
                <c:pt idx="21">
                  <c:v>4079772.031042492</c:v>
                </c:pt>
                <c:pt idx="22">
                  <c:v>18472249.935809094</c:v>
                </c:pt>
                <c:pt idx="23">
                  <c:v>4352679.6940932376</c:v>
                </c:pt>
                <c:pt idx="24">
                  <c:v>16333963.196055019</c:v>
                </c:pt>
                <c:pt idx="25">
                  <c:v>6501738.9434449114</c:v>
                </c:pt>
                <c:pt idx="26">
                  <c:v>19764092.461196069</c:v>
                </c:pt>
                <c:pt idx="27">
                  <c:v>18414806.571203914</c:v>
                </c:pt>
                <c:pt idx="28">
                  <c:v>13872521.051692765</c:v>
                </c:pt>
                <c:pt idx="29">
                  <c:v>4709821.958173749</c:v>
                </c:pt>
                <c:pt idx="30">
                  <c:v>20118143.344464924</c:v>
                </c:pt>
                <c:pt idx="31">
                  <c:v>3131402.1870574434</c:v>
                </c:pt>
                <c:pt idx="32">
                  <c:v>9194231.4742282405</c:v>
                </c:pt>
                <c:pt idx="33">
                  <c:v>5024771.907925861</c:v>
                </c:pt>
                <c:pt idx="34">
                  <c:v>12755870.6178874</c:v>
                </c:pt>
                <c:pt idx="35">
                  <c:v>18323215.678387988</c:v>
                </c:pt>
                <c:pt idx="36">
                  <c:v>3478980.5424636779</c:v>
                </c:pt>
                <c:pt idx="37">
                  <c:v>4678060.2302757325</c:v>
                </c:pt>
                <c:pt idx="38">
                  <c:v>15871164.547307203</c:v>
                </c:pt>
                <c:pt idx="39">
                  <c:v>10370291.222924761</c:v>
                </c:pt>
                <c:pt idx="40">
                  <c:v>7569669.9491856899</c:v>
                </c:pt>
                <c:pt idx="41">
                  <c:v>13630978.506838046</c:v>
                </c:pt>
                <c:pt idx="42">
                  <c:v>3883722.2864468344</c:v>
                </c:pt>
                <c:pt idx="43">
                  <c:v>15572335.01869214</c:v>
                </c:pt>
                <c:pt idx="44">
                  <c:v>13469716.744621284</c:v>
                </c:pt>
                <c:pt idx="45">
                  <c:v>18262889.981326822</c:v>
                </c:pt>
                <c:pt idx="46">
                  <c:v>7613343.5489559555</c:v>
                </c:pt>
                <c:pt idx="47">
                  <c:v>8662052.4193991218</c:v>
                </c:pt>
                <c:pt idx="48">
                  <c:v>5117657.2096711686</c:v>
                </c:pt>
                <c:pt idx="49">
                  <c:v>19253759.49250903</c:v>
                </c:pt>
              </c:numCache>
            </c:numRef>
          </c:val>
          <c:extLst>
            <c:ext xmlns:c16="http://schemas.microsoft.com/office/drawing/2014/chart" uri="{C3380CC4-5D6E-409C-BE32-E72D297353CC}">
              <c16:uniqueId val="{00000000-0786-4F8F-91F3-3ACD7D179052}"/>
            </c:ext>
          </c:extLst>
        </c:ser>
        <c:dLbls>
          <c:dLblPos val="outEnd"/>
          <c:showLegendKey val="0"/>
          <c:showVal val="1"/>
          <c:showCatName val="0"/>
          <c:showSerName val="0"/>
          <c:showPercent val="0"/>
          <c:showBubbleSize val="0"/>
        </c:dLbls>
        <c:gapWidth val="182"/>
        <c:axId val="491386992"/>
        <c:axId val="491366832"/>
      </c:barChart>
      <c:catAx>
        <c:axId val="491386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366832"/>
        <c:crosses val="autoZero"/>
        <c:auto val="1"/>
        <c:lblAlgn val="ctr"/>
        <c:lblOffset val="100"/>
        <c:noMultiLvlLbl val="0"/>
      </c:catAx>
      <c:valAx>
        <c:axId val="491366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386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project(AutoRecovered).xlsx]Sheet5!PivotTable1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TREND</a:t>
            </a:r>
            <a:endParaRPr lang="en-US"/>
          </a:p>
        </c:rich>
      </c:tx>
      <c:layout>
        <c:manualLayout>
          <c:xMode val="edge"/>
          <c:yMode val="edge"/>
          <c:x val="0.45916666666666667"/>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Sheet5!$A$4:$A$14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Sheet5!$B$4:$B$14</c:f>
              <c:numCache>
                <c:formatCode>General</c:formatCode>
                <c:ptCount val="10"/>
                <c:pt idx="0">
                  <c:v>56205454.345770203</c:v>
                </c:pt>
                <c:pt idx="1">
                  <c:v>55927817.65820355</c:v>
                </c:pt>
                <c:pt idx="2">
                  <c:v>55445145.622521944</c:v>
                </c:pt>
                <c:pt idx="3">
                  <c:v>56055342.368620425</c:v>
                </c:pt>
                <c:pt idx="4">
                  <c:v>55913803.37892931</c:v>
                </c:pt>
                <c:pt idx="5">
                  <c:v>55990170.709587224</c:v>
                </c:pt>
                <c:pt idx="6">
                  <c:v>55808864.95318982</c:v>
                </c:pt>
                <c:pt idx="7">
                  <c:v>55897265.198613808</c:v>
                </c:pt>
                <c:pt idx="8">
                  <c:v>55818782.486903787</c:v>
                </c:pt>
                <c:pt idx="9">
                  <c:v>56135724.400904998</c:v>
                </c:pt>
              </c:numCache>
            </c:numRef>
          </c:val>
          <c:smooth val="0"/>
          <c:extLst>
            <c:ext xmlns:c16="http://schemas.microsoft.com/office/drawing/2014/chart" uri="{C3380CC4-5D6E-409C-BE32-E72D297353CC}">
              <c16:uniqueId val="{00000000-A75C-4242-91AD-DC95AD277314}"/>
            </c:ext>
          </c:extLst>
        </c:ser>
        <c:dLbls>
          <c:dLblPos val="t"/>
          <c:showLegendKey val="0"/>
          <c:showVal val="1"/>
          <c:showCatName val="0"/>
          <c:showSerName val="0"/>
          <c:showPercent val="0"/>
          <c:showBubbleSize val="0"/>
        </c:dLbls>
        <c:smooth val="0"/>
        <c:axId val="557233519"/>
        <c:axId val="557213359"/>
      </c:lineChart>
      <c:catAx>
        <c:axId val="557233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213359"/>
        <c:crosses val="autoZero"/>
        <c:auto val="1"/>
        <c:lblAlgn val="ctr"/>
        <c:lblOffset val="100"/>
        <c:noMultiLvlLbl val="0"/>
      </c:catAx>
      <c:valAx>
        <c:axId val="557213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233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project(AutoRecovered).xlsx]Sheet7!PivotTable2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VS EXPENSE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Sum of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Sheet7!$A$4:$A$14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Sheet7!$B$4:$B$14</c:f>
              <c:numCache>
                <c:formatCode>General</c:formatCode>
                <c:ptCount val="10"/>
                <c:pt idx="0">
                  <c:v>56205454.345770203</c:v>
                </c:pt>
                <c:pt idx="1">
                  <c:v>55927817.65820355</c:v>
                </c:pt>
                <c:pt idx="2">
                  <c:v>55445145.622521944</c:v>
                </c:pt>
                <c:pt idx="3">
                  <c:v>56055342.368620425</c:v>
                </c:pt>
                <c:pt idx="4">
                  <c:v>55913803.37892931</c:v>
                </c:pt>
                <c:pt idx="5">
                  <c:v>55990170.709587224</c:v>
                </c:pt>
                <c:pt idx="6">
                  <c:v>55808864.95318982</c:v>
                </c:pt>
                <c:pt idx="7">
                  <c:v>55897265.198613808</c:v>
                </c:pt>
                <c:pt idx="8">
                  <c:v>55818782.486903787</c:v>
                </c:pt>
                <c:pt idx="9">
                  <c:v>56135724.400904998</c:v>
                </c:pt>
              </c:numCache>
            </c:numRef>
          </c:val>
          <c:extLst>
            <c:ext xmlns:c16="http://schemas.microsoft.com/office/drawing/2014/chart" uri="{C3380CC4-5D6E-409C-BE32-E72D297353CC}">
              <c16:uniqueId val="{00000000-F322-42D3-89EE-B1E4561BC578}"/>
            </c:ext>
          </c:extLst>
        </c:ser>
        <c:ser>
          <c:idx val="1"/>
          <c:order val="1"/>
          <c:tx>
            <c:strRef>
              <c:f>Sheet7!$C$3</c:f>
              <c:strCache>
                <c:ptCount val="1"/>
                <c:pt idx="0">
                  <c:v>Sum of Expenses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Sheet7!$A$4:$A$14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Sheet7!$C$4:$C$14</c:f>
              <c:numCache>
                <c:formatCode>General</c:formatCode>
                <c:ptCount val="10"/>
                <c:pt idx="0">
                  <c:v>42807671.884786233</c:v>
                </c:pt>
                <c:pt idx="1">
                  <c:v>42962111.999444589</c:v>
                </c:pt>
                <c:pt idx="2">
                  <c:v>42813864.440308705</c:v>
                </c:pt>
                <c:pt idx="3">
                  <c:v>43055153.756050982</c:v>
                </c:pt>
                <c:pt idx="4">
                  <c:v>43012682.616979912</c:v>
                </c:pt>
                <c:pt idx="5">
                  <c:v>42850525.274652973</c:v>
                </c:pt>
                <c:pt idx="6">
                  <c:v>43008040.232038364</c:v>
                </c:pt>
                <c:pt idx="7">
                  <c:v>42954004.952746242</c:v>
                </c:pt>
                <c:pt idx="8">
                  <c:v>43011274.629665323</c:v>
                </c:pt>
                <c:pt idx="9">
                  <c:v>42760078.998510227</c:v>
                </c:pt>
              </c:numCache>
            </c:numRef>
          </c:val>
          <c:extLst>
            <c:ext xmlns:c16="http://schemas.microsoft.com/office/drawing/2014/chart" uri="{C3380CC4-5D6E-409C-BE32-E72D297353CC}">
              <c16:uniqueId val="{00000001-F322-42D3-89EE-B1E4561BC578}"/>
            </c:ext>
          </c:extLst>
        </c:ser>
        <c:dLbls>
          <c:dLblPos val="outEnd"/>
          <c:showLegendKey val="0"/>
          <c:showVal val="1"/>
          <c:showCatName val="0"/>
          <c:showSerName val="0"/>
          <c:showPercent val="0"/>
          <c:showBubbleSize val="0"/>
        </c:dLbls>
        <c:gapWidth val="219"/>
        <c:overlap val="-27"/>
        <c:axId val="557175919"/>
        <c:axId val="557188879"/>
      </c:barChart>
      <c:catAx>
        <c:axId val="557175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188879"/>
        <c:crosses val="autoZero"/>
        <c:auto val="1"/>
        <c:lblAlgn val="ctr"/>
        <c:lblOffset val="100"/>
        <c:noMultiLvlLbl val="0"/>
      </c:catAx>
      <c:valAx>
        <c:axId val="557188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175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project(AutoRecovered).xlsx]Sheet12!PivotTable1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Sheet12!$B$3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Sheet12!$A$4:$A$14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Sheet12!$B$4:$B$14</c:f>
              <c:numCache>
                <c:formatCode>General</c:formatCode>
                <c:ptCount val="10"/>
                <c:pt idx="0">
                  <c:v>10884237.652522789</c:v>
                </c:pt>
                <c:pt idx="1">
                  <c:v>10539788.676952519</c:v>
                </c:pt>
                <c:pt idx="2">
                  <c:v>10186260.159933563</c:v>
                </c:pt>
                <c:pt idx="3">
                  <c:v>10464307.745737234</c:v>
                </c:pt>
                <c:pt idx="4">
                  <c:v>10383191.340283627</c:v>
                </c:pt>
                <c:pt idx="5">
                  <c:v>10575242.690431429</c:v>
                </c:pt>
                <c:pt idx="6">
                  <c:v>10204184.345885566</c:v>
                </c:pt>
                <c:pt idx="7">
                  <c:v>10436273.786018556</c:v>
                </c:pt>
                <c:pt idx="8">
                  <c:v>10250881.890417054</c:v>
                </c:pt>
                <c:pt idx="9">
                  <c:v>10814451.224244162</c:v>
                </c:pt>
              </c:numCache>
            </c:numRef>
          </c:val>
          <c:smooth val="0"/>
          <c:extLst>
            <c:ext xmlns:c16="http://schemas.microsoft.com/office/drawing/2014/chart" uri="{C3380CC4-5D6E-409C-BE32-E72D297353CC}">
              <c16:uniqueId val="{00000000-8C0B-4165-A5DC-C277CE1BD6F2}"/>
            </c:ext>
          </c:extLst>
        </c:ser>
        <c:dLbls>
          <c:dLblPos val="t"/>
          <c:showLegendKey val="0"/>
          <c:showVal val="1"/>
          <c:showCatName val="0"/>
          <c:showSerName val="0"/>
          <c:showPercent val="0"/>
          <c:showBubbleSize val="0"/>
        </c:dLbls>
        <c:smooth val="0"/>
        <c:axId val="597365552"/>
        <c:axId val="597366032"/>
      </c:lineChart>
      <c:catAx>
        <c:axId val="597365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366032"/>
        <c:crosses val="autoZero"/>
        <c:auto val="1"/>
        <c:lblAlgn val="ctr"/>
        <c:lblOffset val="100"/>
        <c:noMultiLvlLbl val="0"/>
      </c:catAx>
      <c:valAx>
        <c:axId val="597366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365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Sheet8!$E$1:$G$1</c:f>
              <c:numCache>
                <c:formatCode>General</c:formatCode>
                <c:ptCount val="3"/>
                <c:pt idx="0">
                  <c:v>0</c:v>
                </c:pt>
              </c:numCache>
            </c:numRef>
          </c:val>
          <c:extLst>
            <c:ext xmlns:c16="http://schemas.microsoft.com/office/drawing/2014/chart" uri="{C3380CC4-5D6E-409C-BE32-E72D297353CC}">
              <c16:uniqueId val="{00000000-30FB-43C4-981D-5AE3142A19AF}"/>
            </c:ext>
          </c:extLst>
        </c:ser>
        <c:ser>
          <c:idx val="1"/>
          <c:order val="1"/>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Sheet8!$E$2:$G$2</c:f>
              <c:numCache>
                <c:formatCode>General</c:formatCode>
                <c:ptCount val="3"/>
              </c:numCache>
            </c:numRef>
          </c:val>
          <c:extLst>
            <c:ext xmlns:c16="http://schemas.microsoft.com/office/drawing/2014/chart" uri="{C3380CC4-5D6E-409C-BE32-E72D297353CC}">
              <c16:uniqueId val="{00000001-30FB-43C4-981D-5AE3142A19AF}"/>
            </c:ext>
          </c:extLst>
        </c:ser>
        <c:dLbls>
          <c:dLblPos val="outEnd"/>
          <c:showLegendKey val="0"/>
          <c:showVal val="1"/>
          <c:showCatName val="0"/>
          <c:showSerName val="0"/>
          <c:showPercent val="0"/>
          <c:showBubbleSize val="0"/>
        </c:dLbls>
        <c:gapWidth val="219"/>
        <c:overlap val="-27"/>
        <c:axId val="1163906735"/>
        <c:axId val="1163926415"/>
      </c:barChart>
      <c:catAx>
        <c:axId val="116390673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926415"/>
        <c:crosses val="autoZero"/>
        <c:auto val="1"/>
        <c:lblAlgn val="ctr"/>
        <c:lblOffset val="100"/>
        <c:noMultiLvlLbl val="0"/>
      </c:catAx>
      <c:valAx>
        <c:axId val="1163926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90673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project(AutoRecovered).xlsx]Sheet9!PivotTable2</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Sheet9!$B$3</c:f>
              <c:strCache>
                <c:ptCount val="1"/>
                <c:pt idx="0">
                  <c:v>Count of OPERATING MARGIN</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Sheet9!$A$4:$A$15</c:f>
              <c:strCache>
                <c:ptCount val="11"/>
                <c:pt idx="0">
                  <c:v>2015</c:v>
                </c:pt>
                <c:pt idx="1">
                  <c:v>2016</c:v>
                </c:pt>
                <c:pt idx="2">
                  <c:v>2017</c:v>
                </c:pt>
                <c:pt idx="3">
                  <c:v>2018</c:v>
                </c:pt>
                <c:pt idx="4">
                  <c:v>2019</c:v>
                </c:pt>
                <c:pt idx="5">
                  <c:v>2020</c:v>
                </c:pt>
                <c:pt idx="6">
                  <c:v>2021</c:v>
                </c:pt>
                <c:pt idx="7">
                  <c:v>2022</c:v>
                </c:pt>
                <c:pt idx="8">
                  <c:v>2023</c:v>
                </c:pt>
                <c:pt idx="9">
                  <c:v>2024</c:v>
                </c:pt>
                <c:pt idx="10">
                  <c:v>(blank)</c:v>
                </c:pt>
              </c:strCache>
            </c:strRef>
          </c:cat>
          <c:val>
            <c:numRef>
              <c:f>Sheet9!$B$4:$B$15</c:f>
              <c:numCache>
                <c:formatCode>General</c:formatCode>
                <c:ptCount val="11"/>
                <c:pt idx="0">
                  <c:v>200</c:v>
                </c:pt>
                <c:pt idx="1">
                  <c:v>200</c:v>
                </c:pt>
                <c:pt idx="2">
                  <c:v>200</c:v>
                </c:pt>
                <c:pt idx="3">
                  <c:v>200</c:v>
                </c:pt>
                <c:pt idx="4">
                  <c:v>200</c:v>
                </c:pt>
                <c:pt idx="5">
                  <c:v>200</c:v>
                </c:pt>
                <c:pt idx="6">
                  <c:v>200</c:v>
                </c:pt>
                <c:pt idx="7">
                  <c:v>200</c:v>
                </c:pt>
                <c:pt idx="8">
                  <c:v>200</c:v>
                </c:pt>
                <c:pt idx="9">
                  <c:v>200</c:v>
                </c:pt>
                <c:pt idx="10">
                  <c:v>84</c:v>
                </c:pt>
              </c:numCache>
            </c:numRef>
          </c:val>
          <c:smooth val="0"/>
          <c:extLst>
            <c:ext xmlns:c16="http://schemas.microsoft.com/office/drawing/2014/chart" uri="{C3380CC4-5D6E-409C-BE32-E72D297353CC}">
              <c16:uniqueId val="{00000000-8519-4642-ADEC-5B7CE5FC5211}"/>
            </c:ext>
          </c:extLst>
        </c:ser>
        <c:ser>
          <c:idx val="1"/>
          <c:order val="1"/>
          <c:tx>
            <c:strRef>
              <c:f>Sheet9!$C$3</c:f>
              <c:strCache>
                <c:ptCount val="1"/>
                <c:pt idx="0">
                  <c:v>Sum of NET MARGIN</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Sheet9!$A$4:$A$15</c:f>
              <c:strCache>
                <c:ptCount val="11"/>
                <c:pt idx="0">
                  <c:v>2015</c:v>
                </c:pt>
                <c:pt idx="1">
                  <c:v>2016</c:v>
                </c:pt>
                <c:pt idx="2">
                  <c:v>2017</c:v>
                </c:pt>
                <c:pt idx="3">
                  <c:v>2018</c:v>
                </c:pt>
                <c:pt idx="4">
                  <c:v>2019</c:v>
                </c:pt>
                <c:pt idx="5">
                  <c:v>2020</c:v>
                </c:pt>
                <c:pt idx="6">
                  <c:v>2021</c:v>
                </c:pt>
                <c:pt idx="7">
                  <c:v>2022</c:v>
                </c:pt>
                <c:pt idx="8">
                  <c:v>2023</c:v>
                </c:pt>
                <c:pt idx="9">
                  <c:v>2024</c:v>
                </c:pt>
                <c:pt idx="10">
                  <c:v>(blank)</c:v>
                </c:pt>
              </c:strCache>
            </c:strRef>
          </c:cat>
          <c:val>
            <c:numRef>
              <c:f>Sheet9!$C$4:$C$15</c:f>
              <c:numCache>
                <c:formatCode>General</c:formatCode>
                <c:ptCount val="11"/>
                <c:pt idx="0">
                  <c:v>0.19365091483050867</c:v>
                </c:pt>
                <c:pt idx="1">
                  <c:v>0.18845342297039425</c:v>
                </c:pt>
                <c:pt idx="2">
                  <c:v>0.18371779973819533</c:v>
                </c:pt>
                <c:pt idx="3">
                  <c:v>0.18667815240381289</c:v>
                </c:pt>
                <c:pt idx="4">
                  <c:v>0.18569996517526213</c:v>
                </c:pt>
                <c:pt idx="5">
                  <c:v>0.18887677169772632</c:v>
                </c:pt>
                <c:pt idx="6">
                  <c:v>0.18284163912748297</c:v>
                </c:pt>
                <c:pt idx="7">
                  <c:v>0.18670455073135428</c:v>
                </c:pt>
                <c:pt idx="8">
                  <c:v>0.18364574492147187</c:v>
                </c:pt>
                <c:pt idx="9">
                  <c:v>0.19264828840562384</c:v>
                </c:pt>
                <c:pt idx="10">
                  <c:v>#N/A</c:v>
                </c:pt>
              </c:numCache>
            </c:numRef>
          </c:val>
          <c:smooth val="0"/>
          <c:extLst>
            <c:ext xmlns:c16="http://schemas.microsoft.com/office/drawing/2014/chart" uri="{C3380CC4-5D6E-409C-BE32-E72D297353CC}">
              <c16:uniqueId val="{00000001-8519-4642-ADEC-5B7CE5FC5211}"/>
            </c:ext>
          </c:extLst>
        </c:ser>
        <c:dLbls>
          <c:dLblPos val="t"/>
          <c:showLegendKey val="0"/>
          <c:showVal val="1"/>
          <c:showCatName val="0"/>
          <c:showSerName val="0"/>
          <c:showPercent val="0"/>
          <c:showBubbleSize val="0"/>
        </c:dLbls>
        <c:smooth val="0"/>
        <c:axId val="1163928815"/>
        <c:axId val="1163909615"/>
      </c:lineChart>
      <c:catAx>
        <c:axId val="1163928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909615"/>
        <c:crosses val="autoZero"/>
        <c:auto val="1"/>
        <c:lblAlgn val="ctr"/>
        <c:lblOffset val="100"/>
        <c:noMultiLvlLbl val="0"/>
      </c:catAx>
      <c:valAx>
        <c:axId val="1163909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928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project(AutoRecovered).xlsx]Sheet10!PivotTable3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Sheet10!$B$3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Sheet10!$A$4:$A$15</c:f>
              <c:strCache>
                <c:ptCount val="11"/>
                <c:pt idx="0">
                  <c:v>2015</c:v>
                </c:pt>
                <c:pt idx="1">
                  <c:v>2016</c:v>
                </c:pt>
                <c:pt idx="2">
                  <c:v>2017</c:v>
                </c:pt>
                <c:pt idx="3">
                  <c:v>2018</c:v>
                </c:pt>
                <c:pt idx="4">
                  <c:v>2019</c:v>
                </c:pt>
                <c:pt idx="5">
                  <c:v>2020</c:v>
                </c:pt>
                <c:pt idx="6">
                  <c:v>2021</c:v>
                </c:pt>
                <c:pt idx="7">
                  <c:v>2022</c:v>
                </c:pt>
                <c:pt idx="8">
                  <c:v>2023</c:v>
                </c:pt>
                <c:pt idx="9">
                  <c:v>2024</c:v>
                </c:pt>
                <c:pt idx="10">
                  <c:v>(blank)</c:v>
                </c:pt>
              </c:strCache>
            </c:strRef>
          </c:cat>
          <c:val>
            <c:numRef>
              <c:f>Sheet10!$B$4:$B$15</c:f>
              <c:numCache>
                <c:formatCode>General</c:formatCode>
                <c:ptCount val="11"/>
                <c:pt idx="0">
                  <c:v>200</c:v>
                </c:pt>
                <c:pt idx="1">
                  <c:v>200</c:v>
                </c:pt>
                <c:pt idx="2">
                  <c:v>200</c:v>
                </c:pt>
                <c:pt idx="3">
                  <c:v>200</c:v>
                </c:pt>
                <c:pt idx="4">
                  <c:v>200</c:v>
                </c:pt>
                <c:pt idx="5">
                  <c:v>200</c:v>
                </c:pt>
                <c:pt idx="6">
                  <c:v>200</c:v>
                </c:pt>
                <c:pt idx="7">
                  <c:v>200</c:v>
                </c:pt>
                <c:pt idx="8">
                  <c:v>200</c:v>
                </c:pt>
                <c:pt idx="9">
                  <c:v>200</c:v>
                </c:pt>
              </c:numCache>
            </c:numRef>
          </c:val>
          <c:smooth val="0"/>
          <c:extLst>
            <c:ext xmlns:c16="http://schemas.microsoft.com/office/drawing/2014/chart" uri="{C3380CC4-5D6E-409C-BE32-E72D297353CC}">
              <c16:uniqueId val="{00000000-7DEE-434F-BFE9-6D93BE7E82BF}"/>
            </c:ext>
          </c:extLst>
        </c:ser>
        <c:dLbls>
          <c:dLblPos val="t"/>
          <c:showLegendKey val="0"/>
          <c:showVal val="1"/>
          <c:showCatName val="0"/>
          <c:showSerName val="0"/>
          <c:showPercent val="0"/>
          <c:showBubbleSize val="0"/>
        </c:dLbls>
        <c:smooth val="0"/>
        <c:axId val="1163886575"/>
        <c:axId val="1163890895"/>
      </c:lineChart>
      <c:catAx>
        <c:axId val="116388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890895"/>
        <c:crosses val="autoZero"/>
        <c:auto val="1"/>
        <c:lblAlgn val="ctr"/>
        <c:lblOffset val="100"/>
        <c:noMultiLvlLbl val="0"/>
      </c:catAx>
      <c:valAx>
        <c:axId val="1163890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886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project(AutoRecovered).xlsx]Sheet12!PivotTable1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Sheet12!$B$3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Sheet12!$A$4:$A$14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Sheet12!$B$4:$B$14</c:f>
              <c:numCache>
                <c:formatCode>General</c:formatCode>
                <c:ptCount val="10"/>
                <c:pt idx="0">
                  <c:v>10884237.652522789</c:v>
                </c:pt>
                <c:pt idx="1">
                  <c:v>10539788.676952519</c:v>
                </c:pt>
                <c:pt idx="2">
                  <c:v>10186260.159933563</c:v>
                </c:pt>
                <c:pt idx="3">
                  <c:v>10464307.745737234</c:v>
                </c:pt>
                <c:pt idx="4">
                  <c:v>10383191.340283627</c:v>
                </c:pt>
                <c:pt idx="5">
                  <c:v>10575242.690431429</c:v>
                </c:pt>
                <c:pt idx="6">
                  <c:v>10204184.345885566</c:v>
                </c:pt>
                <c:pt idx="7">
                  <c:v>10436273.786018556</c:v>
                </c:pt>
                <c:pt idx="8">
                  <c:v>10250881.890417054</c:v>
                </c:pt>
                <c:pt idx="9">
                  <c:v>10814451.224244162</c:v>
                </c:pt>
              </c:numCache>
            </c:numRef>
          </c:val>
          <c:smooth val="0"/>
          <c:extLst>
            <c:ext xmlns:c16="http://schemas.microsoft.com/office/drawing/2014/chart" uri="{C3380CC4-5D6E-409C-BE32-E72D297353CC}">
              <c16:uniqueId val="{00000000-ABA7-433A-BD31-F775E1B520E9}"/>
            </c:ext>
          </c:extLst>
        </c:ser>
        <c:dLbls>
          <c:dLblPos val="t"/>
          <c:showLegendKey val="0"/>
          <c:showVal val="1"/>
          <c:showCatName val="0"/>
          <c:showSerName val="0"/>
          <c:showPercent val="0"/>
          <c:showBubbleSize val="0"/>
        </c:dLbls>
        <c:smooth val="0"/>
        <c:axId val="597365552"/>
        <c:axId val="597366032"/>
      </c:lineChart>
      <c:catAx>
        <c:axId val="597365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366032"/>
        <c:crosses val="autoZero"/>
        <c:auto val="1"/>
        <c:lblAlgn val="ctr"/>
        <c:lblOffset val="100"/>
        <c:noMultiLvlLbl val="0"/>
      </c:catAx>
      <c:valAx>
        <c:axId val="597366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365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project(AutoRecovered).xlsx]Sheet13!PivotTable2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COMPANY</a:t>
            </a:r>
            <a:r>
              <a:rPr lang="en-US"/>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Sheet13!$A$4:$A$54</c:f>
              <c:strCache>
                <c:ptCount val="50"/>
                <c:pt idx="0">
                  <c:v>CMP_001</c:v>
                </c:pt>
                <c:pt idx="1">
                  <c:v>CMP_002</c:v>
                </c:pt>
                <c:pt idx="2">
                  <c:v>CMP_003</c:v>
                </c:pt>
                <c:pt idx="3">
                  <c:v>CMP_004</c:v>
                </c:pt>
                <c:pt idx="4">
                  <c:v>CMP_005</c:v>
                </c:pt>
                <c:pt idx="5">
                  <c:v>CMP_006</c:v>
                </c:pt>
                <c:pt idx="6">
                  <c:v>CMP_007</c:v>
                </c:pt>
                <c:pt idx="7">
                  <c:v>CMP_008</c:v>
                </c:pt>
                <c:pt idx="8">
                  <c:v>CMP_009</c:v>
                </c:pt>
                <c:pt idx="9">
                  <c:v>CMP_010</c:v>
                </c:pt>
                <c:pt idx="10">
                  <c:v>CMP_011</c:v>
                </c:pt>
                <c:pt idx="11">
                  <c:v>CMP_012</c:v>
                </c:pt>
                <c:pt idx="12">
                  <c:v>CMP_013</c:v>
                </c:pt>
                <c:pt idx="13">
                  <c:v>CMP_014</c:v>
                </c:pt>
                <c:pt idx="14">
                  <c:v>CMP_015</c:v>
                </c:pt>
                <c:pt idx="15">
                  <c:v>CMP_016</c:v>
                </c:pt>
                <c:pt idx="16">
                  <c:v>CMP_017</c:v>
                </c:pt>
                <c:pt idx="17">
                  <c:v>CMP_018</c:v>
                </c:pt>
                <c:pt idx="18">
                  <c:v>CMP_019</c:v>
                </c:pt>
                <c:pt idx="19">
                  <c:v>CMP_020</c:v>
                </c:pt>
                <c:pt idx="20">
                  <c:v>CMP_021</c:v>
                </c:pt>
                <c:pt idx="21">
                  <c:v>CMP_022</c:v>
                </c:pt>
                <c:pt idx="22">
                  <c:v>CMP_023</c:v>
                </c:pt>
                <c:pt idx="23">
                  <c:v>CMP_024</c:v>
                </c:pt>
                <c:pt idx="24">
                  <c:v>CMP_025</c:v>
                </c:pt>
                <c:pt idx="25">
                  <c:v>CMP_026</c:v>
                </c:pt>
                <c:pt idx="26">
                  <c:v>CMP_027</c:v>
                </c:pt>
                <c:pt idx="27">
                  <c:v>CMP_028</c:v>
                </c:pt>
                <c:pt idx="28">
                  <c:v>CMP_029</c:v>
                </c:pt>
                <c:pt idx="29">
                  <c:v>CMP_030</c:v>
                </c:pt>
                <c:pt idx="30">
                  <c:v>CMP_031</c:v>
                </c:pt>
                <c:pt idx="31">
                  <c:v>CMP_032</c:v>
                </c:pt>
                <c:pt idx="32">
                  <c:v>CMP_033</c:v>
                </c:pt>
                <c:pt idx="33">
                  <c:v>CMP_034</c:v>
                </c:pt>
                <c:pt idx="34">
                  <c:v>CMP_035</c:v>
                </c:pt>
                <c:pt idx="35">
                  <c:v>CMP_036</c:v>
                </c:pt>
                <c:pt idx="36">
                  <c:v>CMP_037</c:v>
                </c:pt>
                <c:pt idx="37">
                  <c:v>CMP_038</c:v>
                </c:pt>
                <c:pt idx="38">
                  <c:v>CMP_039</c:v>
                </c:pt>
                <c:pt idx="39">
                  <c:v>CMP_040</c:v>
                </c:pt>
                <c:pt idx="40">
                  <c:v>CMP_041</c:v>
                </c:pt>
                <c:pt idx="41">
                  <c:v>CMP_042</c:v>
                </c:pt>
                <c:pt idx="42">
                  <c:v>CMP_043</c:v>
                </c:pt>
                <c:pt idx="43">
                  <c:v>CMP_044</c:v>
                </c:pt>
                <c:pt idx="44">
                  <c:v>CMP_045</c:v>
                </c:pt>
                <c:pt idx="45">
                  <c:v>CMP_046</c:v>
                </c:pt>
                <c:pt idx="46">
                  <c:v>CMP_047</c:v>
                </c:pt>
                <c:pt idx="47">
                  <c:v>CMP_048</c:v>
                </c:pt>
                <c:pt idx="48">
                  <c:v>CMP_049</c:v>
                </c:pt>
                <c:pt idx="49">
                  <c:v>CMP_050</c:v>
                </c:pt>
              </c:strCache>
            </c:strRef>
          </c:cat>
          <c:val>
            <c:numRef>
              <c:f>Sheet13!$B$4:$B$54</c:f>
              <c:numCache>
                <c:formatCode>General</c:formatCode>
                <c:ptCount val="50"/>
                <c:pt idx="0">
                  <c:v>8959817.4222876616</c:v>
                </c:pt>
                <c:pt idx="1">
                  <c:v>7153869.6902661547</c:v>
                </c:pt>
                <c:pt idx="2">
                  <c:v>4257318.4298282554</c:v>
                </c:pt>
                <c:pt idx="3">
                  <c:v>14849681.391585512</c:v>
                </c:pt>
                <c:pt idx="4">
                  <c:v>18998924.552545074</c:v>
                </c:pt>
                <c:pt idx="5">
                  <c:v>18776102.74527669</c:v>
                </c:pt>
                <c:pt idx="6">
                  <c:v>3170991.9095456833</c:v>
                </c:pt>
                <c:pt idx="7">
                  <c:v>15177795.478621472</c:v>
                </c:pt>
                <c:pt idx="8">
                  <c:v>19790042.827057257</c:v>
                </c:pt>
                <c:pt idx="9">
                  <c:v>19901420.551950544</c:v>
                </c:pt>
                <c:pt idx="10">
                  <c:v>3635400.7822941365</c:v>
                </c:pt>
                <c:pt idx="11">
                  <c:v>5040162.2588289939</c:v>
                </c:pt>
                <c:pt idx="12">
                  <c:v>3332319.1435329202</c:v>
                </c:pt>
                <c:pt idx="13">
                  <c:v>18405027.76093705</c:v>
                </c:pt>
                <c:pt idx="14">
                  <c:v>17012314.991662171</c:v>
                </c:pt>
                <c:pt idx="15">
                  <c:v>4011284.0088914842</c:v>
                </c:pt>
                <c:pt idx="16">
                  <c:v>17896747.088866945</c:v>
                </c:pt>
                <c:pt idx="17">
                  <c:v>4660971.6935590412</c:v>
                </c:pt>
                <c:pt idx="18">
                  <c:v>11540865.336389245</c:v>
                </c:pt>
                <c:pt idx="19">
                  <c:v>2198698.2376450826</c:v>
                </c:pt>
                <c:pt idx="20">
                  <c:v>17944712.068393163</c:v>
                </c:pt>
                <c:pt idx="21">
                  <c:v>4079772.031042492</c:v>
                </c:pt>
                <c:pt idx="22">
                  <c:v>18472249.935809094</c:v>
                </c:pt>
                <c:pt idx="23">
                  <c:v>4352679.6940932376</c:v>
                </c:pt>
                <c:pt idx="24">
                  <c:v>16333963.196055019</c:v>
                </c:pt>
                <c:pt idx="25">
                  <c:v>6501738.9434449114</c:v>
                </c:pt>
                <c:pt idx="26">
                  <c:v>19764092.461196069</c:v>
                </c:pt>
                <c:pt idx="27">
                  <c:v>18414806.571203914</c:v>
                </c:pt>
                <c:pt idx="28">
                  <c:v>13872521.051692765</c:v>
                </c:pt>
                <c:pt idx="29">
                  <c:v>4709821.958173749</c:v>
                </c:pt>
                <c:pt idx="30">
                  <c:v>20118143.344464924</c:v>
                </c:pt>
                <c:pt idx="31">
                  <c:v>3131402.1870574434</c:v>
                </c:pt>
                <c:pt idx="32">
                  <c:v>9194231.4742282405</c:v>
                </c:pt>
                <c:pt idx="33">
                  <c:v>5024771.907925861</c:v>
                </c:pt>
                <c:pt idx="34">
                  <c:v>12755870.6178874</c:v>
                </c:pt>
                <c:pt idx="35">
                  <c:v>18323215.678387988</c:v>
                </c:pt>
                <c:pt idx="36">
                  <c:v>3478980.5424636779</c:v>
                </c:pt>
                <c:pt idx="37">
                  <c:v>4678060.2302757325</c:v>
                </c:pt>
                <c:pt idx="38">
                  <c:v>15871164.547307203</c:v>
                </c:pt>
                <c:pt idx="39">
                  <c:v>10370291.222924761</c:v>
                </c:pt>
                <c:pt idx="40">
                  <c:v>7569669.9491856899</c:v>
                </c:pt>
                <c:pt idx="41">
                  <c:v>13630978.506838046</c:v>
                </c:pt>
                <c:pt idx="42">
                  <c:v>3883722.2864468344</c:v>
                </c:pt>
                <c:pt idx="43">
                  <c:v>15572335.01869214</c:v>
                </c:pt>
                <c:pt idx="44">
                  <c:v>13469716.744621284</c:v>
                </c:pt>
                <c:pt idx="45">
                  <c:v>18262889.981326822</c:v>
                </c:pt>
                <c:pt idx="46">
                  <c:v>7613343.5489559555</c:v>
                </c:pt>
                <c:pt idx="47">
                  <c:v>8662052.4193991218</c:v>
                </c:pt>
                <c:pt idx="48">
                  <c:v>5117657.2096711686</c:v>
                </c:pt>
                <c:pt idx="49">
                  <c:v>19253759.49250903</c:v>
                </c:pt>
              </c:numCache>
            </c:numRef>
          </c:val>
          <c:extLst>
            <c:ext xmlns:c16="http://schemas.microsoft.com/office/drawing/2014/chart" uri="{C3380CC4-5D6E-409C-BE32-E72D297353CC}">
              <c16:uniqueId val="{00000000-F7FB-4BB2-BFAB-1EE50922BCE2}"/>
            </c:ext>
          </c:extLst>
        </c:ser>
        <c:dLbls>
          <c:dLblPos val="outEnd"/>
          <c:showLegendKey val="0"/>
          <c:showVal val="1"/>
          <c:showCatName val="0"/>
          <c:showSerName val="0"/>
          <c:showPercent val="0"/>
          <c:showBubbleSize val="0"/>
        </c:dLbls>
        <c:gapWidth val="182"/>
        <c:axId val="491386992"/>
        <c:axId val="491366832"/>
      </c:barChart>
      <c:catAx>
        <c:axId val="491386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366832"/>
        <c:crosses val="autoZero"/>
        <c:auto val="1"/>
        <c:lblAlgn val="ctr"/>
        <c:lblOffset val="100"/>
        <c:noMultiLvlLbl val="0"/>
      </c:catAx>
      <c:valAx>
        <c:axId val="491366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386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project(AutoRecovered).xlsx]Sheet5!PivotTable1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TREND</a:t>
            </a:r>
            <a:endParaRPr lang="en-US"/>
          </a:p>
        </c:rich>
      </c:tx>
      <c:layout>
        <c:manualLayout>
          <c:xMode val="edge"/>
          <c:yMode val="edge"/>
          <c:x val="0.45916666666666667"/>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Sheet5!$A$4:$A$14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Sheet5!$B$4:$B$14</c:f>
              <c:numCache>
                <c:formatCode>General</c:formatCode>
                <c:ptCount val="10"/>
                <c:pt idx="0">
                  <c:v>56205454.345770203</c:v>
                </c:pt>
                <c:pt idx="1">
                  <c:v>55927817.65820355</c:v>
                </c:pt>
                <c:pt idx="2">
                  <c:v>55445145.622521944</c:v>
                </c:pt>
                <c:pt idx="3">
                  <c:v>56055342.368620425</c:v>
                </c:pt>
                <c:pt idx="4">
                  <c:v>55913803.37892931</c:v>
                </c:pt>
                <c:pt idx="5">
                  <c:v>55990170.709587224</c:v>
                </c:pt>
                <c:pt idx="6">
                  <c:v>55808864.95318982</c:v>
                </c:pt>
                <c:pt idx="7">
                  <c:v>55897265.198613808</c:v>
                </c:pt>
                <c:pt idx="8">
                  <c:v>55818782.486903787</c:v>
                </c:pt>
                <c:pt idx="9">
                  <c:v>56135724.400904998</c:v>
                </c:pt>
              </c:numCache>
            </c:numRef>
          </c:val>
          <c:smooth val="0"/>
          <c:extLst>
            <c:ext xmlns:c16="http://schemas.microsoft.com/office/drawing/2014/chart" uri="{C3380CC4-5D6E-409C-BE32-E72D297353CC}">
              <c16:uniqueId val="{00000000-E800-4E68-A2F6-14C572D3E433}"/>
            </c:ext>
          </c:extLst>
        </c:ser>
        <c:dLbls>
          <c:dLblPos val="t"/>
          <c:showLegendKey val="0"/>
          <c:showVal val="1"/>
          <c:showCatName val="0"/>
          <c:showSerName val="0"/>
          <c:showPercent val="0"/>
          <c:showBubbleSize val="0"/>
        </c:dLbls>
        <c:smooth val="0"/>
        <c:axId val="557233519"/>
        <c:axId val="557213359"/>
      </c:lineChart>
      <c:catAx>
        <c:axId val="557233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213359"/>
        <c:crosses val="autoZero"/>
        <c:auto val="1"/>
        <c:lblAlgn val="ctr"/>
        <c:lblOffset val="100"/>
        <c:noMultiLvlLbl val="0"/>
      </c:catAx>
      <c:valAx>
        <c:axId val="557213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233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project(AutoRecovered).xlsx]Sheet7!PivotTable2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VS EXPENSE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Sum of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Sheet7!$A$4:$A$14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Sheet7!$B$4:$B$14</c:f>
              <c:numCache>
                <c:formatCode>General</c:formatCode>
                <c:ptCount val="10"/>
                <c:pt idx="0">
                  <c:v>56205454.345770203</c:v>
                </c:pt>
                <c:pt idx="1">
                  <c:v>55927817.65820355</c:v>
                </c:pt>
                <c:pt idx="2">
                  <c:v>55445145.622521944</c:v>
                </c:pt>
                <c:pt idx="3">
                  <c:v>56055342.368620425</c:v>
                </c:pt>
                <c:pt idx="4">
                  <c:v>55913803.37892931</c:v>
                </c:pt>
                <c:pt idx="5">
                  <c:v>55990170.709587224</c:v>
                </c:pt>
                <c:pt idx="6">
                  <c:v>55808864.95318982</c:v>
                </c:pt>
                <c:pt idx="7">
                  <c:v>55897265.198613808</c:v>
                </c:pt>
                <c:pt idx="8">
                  <c:v>55818782.486903787</c:v>
                </c:pt>
                <c:pt idx="9">
                  <c:v>56135724.400904998</c:v>
                </c:pt>
              </c:numCache>
            </c:numRef>
          </c:val>
          <c:extLst>
            <c:ext xmlns:c16="http://schemas.microsoft.com/office/drawing/2014/chart" uri="{C3380CC4-5D6E-409C-BE32-E72D297353CC}">
              <c16:uniqueId val="{00000000-6704-40D0-8C9D-6B4B1CC65E99}"/>
            </c:ext>
          </c:extLst>
        </c:ser>
        <c:ser>
          <c:idx val="1"/>
          <c:order val="1"/>
          <c:tx>
            <c:strRef>
              <c:f>Sheet7!$C$3</c:f>
              <c:strCache>
                <c:ptCount val="1"/>
                <c:pt idx="0">
                  <c:v>Sum of Expenses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Sheet7!$A$4:$A$14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Sheet7!$C$4:$C$14</c:f>
              <c:numCache>
                <c:formatCode>General</c:formatCode>
                <c:ptCount val="10"/>
                <c:pt idx="0">
                  <c:v>42807671.884786233</c:v>
                </c:pt>
                <c:pt idx="1">
                  <c:v>42962111.999444589</c:v>
                </c:pt>
                <c:pt idx="2">
                  <c:v>42813864.440308705</c:v>
                </c:pt>
                <c:pt idx="3">
                  <c:v>43055153.756050982</c:v>
                </c:pt>
                <c:pt idx="4">
                  <c:v>43012682.616979912</c:v>
                </c:pt>
                <c:pt idx="5">
                  <c:v>42850525.274652973</c:v>
                </c:pt>
                <c:pt idx="6">
                  <c:v>43008040.232038364</c:v>
                </c:pt>
                <c:pt idx="7">
                  <c:v>42954004.952746242</c:v>
                </c:pt>
                <c:pt idx="8">
                  <c:v>43011274.629665323</c:v>
                </c:pt>
                <c:pt idx="9">
                  <c:v>42760078.998510227</c:v>
                </c:pt>
              </c:numCache>
            </c:numRef>
          </c:val>
          <c:extLst>
            <c:ext xmlns:c16="http://schemas.microsoft.com/office/drawing/2014/chart" uri="{C3380CC4-5D6E-409C-BE32-E72D297353CC}">
              <c16:uniqueId val="{00000001-6704-40D0-8C9D-6B4B1CC65E99}"/>
            </c:ext>
          </c:extLst>
        </c:ser>
        <c:dLbls>
          <c:dLblPos val="outEnd"/>
          <c:showLegendKey val="0"/>
          <c:showVal val="1"/>
          <c:showCatName val="0"/>
          <c:showSerName val="0"/>
          <c:showPercent val="0"/>
          <c:showBubbleSize val="0"/>
        </c:dLbls>
        <c:gapWidth val="219"/>
        <c:overlap val="-27"/>
        <c:axId val="557175919"/>
        <c:axId val="557188879"/>
      </c:barChart>
      <c:catAx>
        <c:axId val="557175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188879"/>
        <c:crosses val="autoZero"/>
        <c:auto val="1"/>
        <c:lblAlgn val="ctr"/>
        <c:lblOffset val="100"/>
        <c:noMultiLvlLbl val="0"/>
      </c:catAx>
      <c:valAx>
        <c:axId val="557188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175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FORECASTING</a:t>
            </a:r>
            <a:r>
              <a:rPr lang="en-US" baseline="0"/>
              <a:t> MODEL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Sheet3!$C$3</c:f>
              <c:strCache>
                <c:ptCount val="1"/>
                <c:pt idx="0">
                  <c:v>Revenue</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Sheet3!$B$4:$B$8</c:f>
              <c:strCache>
                <c:ptCount val="5"/>
                <c:pt idx="0">
                  <c:v>Current</c:v>
                </c:pt>
                <c:pt idx="1">
                  <c:v>Next Q1</c:v>
                </c:pt>
                <c:pt idx="2">
                  <c:v>Next Q2</c:v>
                </c:pt>
                <c:pt idx="3">
                  <c:v>Next Q3</c:v>
                </c:pt>
                <c:pt idx="4">
                  <c:v>Next Q4</c:v>
                </c:pt>
              </c:strCache>
            </c:strRef>
          </c:cat>
          <c:val>
            <c:numRef>
              <c:f>Sheet3!$C$4:$C$8</c:f>
              <c:numCache>
                <c:formatCode>General</c:formatCode>
                <c:ptCount val="5"/>
                <c:pt idx="0">
                  <c:v>464427.65405523003</c:v>
                </c:pt>
                <c:pt idx="1">
                  <c:v>219282.28143803446</c:v>
                </c:pt>
                <c:pt idx="2">
                  <c:v>236739.46386451396</c:v>
                </c:pt>
                <c:pt idx="3">
                  <c:v>217740.82127129618</c:v>
                </c:pt>
                <c:pt idx="4">
                  <c:v>215222.62919705128</c:v>
                </c:pt>
              </c:numCache>
            </c:numRef>
          </c:val>
          <c:smooth val="0"/>
          <c:extLst>
            <c:ext xmlns:c16="http://schemas.microsoft.com/office/drawing/2014/chart" uri="{C3380CC4-5D6E-409C-BE32-E72D297353CC}">
              <c16:uniqueId val="{00000000-C61F-4102-836A-FCCA831F329F}"/>
            </c:ext>
          </c:extLst>
        </c:ser>
        <c:ser>
          <c:idx val="1"/>
          <c:order val="1"/>
          <c:tx>
            <c:strRef>
              <c:f>Sheet3!$D$3</c:f>
              <c:strCache>
                <c:ptCount val="1"/>
                <c:pt idx="0">
                  <c:v>Expenses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Sheet3!$B$4:$B$8</c:f>
              <c:strCache>
                <c:ptCount val="5"/>
                <c:pt idx="0">
                  <c:v>Current</c:v>
                </c:pt>
                <c:pt idx="1">
                  <c:v>Next Q1</c:v>
                </c:pt>
                <c:pt idx="2">
                  <c:v>Next Q2</c:v>
                </c:pt>
                <c:pt idx="3">
                  <c:v>Next Q3</c:v>
                </c:pt>
                <c:pt idx="4">
                  <c:v>Next Q4</c:v>
                </c:pt>
              </c:strCache>
            </c:strRef>
          </c:cat>
          <c:val>
            <c:numRef>
              <c:f>Sheet3!$D$4:$D$8</c:f>
              <c:numCache>
                <c:formatCode>General</c:formatCode>
                <c:ptCount val="5"/>
                <c:pt idx="0">
                  <c:v>422739.01613737899</c:v>
                </c:pt>
                <c:pt idx="1">
                  <c:v>194407.99729446918</c:v>
                </c:pt>
                <c:pt idx="2">
                  <c:v>189300.22122891276</c:v>
                </c:pt>
                <c:pt idx="3">
                  <c:v>190191.40597793981</c:v>
                </c:pt>
                <c:pt idx="4">
                  <c:v>189543.39117686881</c:v>
                </c:pt>
              </c:numCache>
            </c:numRef>
          </c:val>
          <c:smooth val="0"/>
          <c:extLst>
            <c:ext xmlns:c16="http://schemas.microsoft.com/office/drawing/2014/chart" uri="{C3380CC4-5D6E-409C-BE32-E72D297353CC}">
              <c16:uniqueId val="{00000001-C61F-4102-836A-FCCA831F329F}"/>
            </c:ext>
          </c:extLst>
        </c:ser>
        <c:ser>
          <c:idx val="2"/>
          <c:order val="2"/>
          <c:tx>
            <c:strRef>
              <c:f>Sheet3!$E$3</c:f>
              <c:strCache>
                <c:ptCount val="1"/>
                <c:pt idx="0">
                  <c:v>Profit</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Sheet3!$B$4:$B$8</c:f>
              <c:strCache>
                <c:ptCount val="5"/>
                <c:pt idx="0">
                  <c:v>Current</c:v>
                </c:pt>
                <c:pt idx="1">
                  <c:v>Next Q1</c:v>
                </c:pt>
                <c:pt idx="2">
                  <c:v>Next Q2</c:v>
                </c:pt>
                <c:pt idx="3">
                  <c:v>Next Q3</c:v>
                </c:pt>
                <c:pt idx="4">
                  <c:v>Next Q4</c:v>
                </c:pt>
              </c:strCache>
            </c:strRef>
          </c:cat>
          <c:val>
            <c:numRef>
              <c:f>Sheet3!$E$4:$E$8</c:f>
              <c:numCache>
                <c:formatCode>General</c:formatCode>
                <c:ptCount val="5"/>
                <c:pt idx="0">
                  <c:v>41688.63791785104</c:v>
                </c:pt>
                <c:pt idx="1">
                  <c:v>24874.284143565281</c:v>
                </c:pt>
                <c:pt idx="2">
                  <c:v>47439.2426356012</c:v>
                </c:pt>
                <c:pt idx="3">
                  <c:v>27549.415293356375</c:v>
                </c:pt>
                <c:pt idx="4">
                  <c:v>25679.238020182471</c:v>
                </c:pt>
              </c:numCache>
            </c:numRef>
          </c:val>
          <c:smooth val="0"/>
          <c:extLst>
            <c:ext xmlns:c16="http://schemas.microsoft.com/office/drawing/2014/chart" uri="{C3380CC4-5D6E-409C-BE32-E72D297353CC}">
              <c16:uniqueId val="{00000002-C61F-4102-836A-FCCA831F329F}"/>
            </c:ext>
          </c:extLst>
        </c:ser>
        <c:dLbls>
          <c:dLblPos val="t"/>
          <c:showLegendKey val="0"/>
          <c:showVal val="1"/>
          <c:showCatName val="0"/>
          <c:showSerName val="0"/>
          <c:showPercent val="0"/>
          <c:showBubbleSize val="0"/>
        </c:dLbls>
        <c:smooth val="0"/>
        <c:axId val="409257696"/>
        <c:axId val="409233216"/>
      </c:lineChart>
      <c:catAx>
        <c:axId val="409257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233216"/>
        <c:crosses val="autoZero"/>
        <c:auto val="1"/>
        <c:lblAlgn val="ctr"/>
        <c:lblOffset val="100"/>
        <c:noMultiLvlLbl val="0"/>
      </c:catAx>
      <c:valAx>
        <c:axId val="409233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2576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BUDGET</a:t>
            </a:r>
            <a:r>
              <a:rPr lang="en-US" baseline="0"/>
              <a:t> MODEL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Sheet6!$E$2</c:f>
              <c:strCache>
                <c:ptCount val="1"/>
                <c:pt idx="0">
                  <c:v>Column1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Sheet6!$D$3:$D$6</c:f>
              <c:strCache>
                <c:ptCount val="4"/>
                <c:pt idx="0">
                  <c:v>Scenario</c:v>
                </c:pt>
                <c:pt idx="1">
                  <c:v>Conservative</c:v>
                </c:pt>
                <c:pt idx="2">
                  <c:v>Base</c:v>
                </c:pt>
                <c:pt idx="3">
                  <c:v>Aggressive</c:v>
                </c:pt>
              </c:strCache>
            </c:strRef>
          </c:cat>
          <c:val>
            <c:numRef>
              <c:f>Sheet6!$E$3:$E$6</c:f>
              <c:numCache>
                <c:formatCode>0%</c:formatCode>
                <c:ptCount val="4"/>
                <c:pt idx="0" formatCode="General">
                  <c:v>0</c:v>
                </c:pt>
                <c:pt idx="1">
                  <c:v>0.03</c:v>
                </c:pt>
                <c:pt idx="2">
                  <c:v>0.06</c:v>
                </c:pt>
                <c:pt idx="3">
                  <c:v>0.09</c:v>
                </c:pt>
              </c:numCache>
            </c:numRef>
          </c:val>
          <c:extLst>
            <c:ext xmlns:c16="http://schemas.microsoft.com/office/drawing/2014/chart" uri="{C3380CC4-5D6E-409C-BE32-E72D297353CC}">
              <c16:uniqueId val="{00000000-1A42-426A-94FC-882457391656}"/>
            </c:ext>
          </c:extLst>
        </c:ser>
        <c:ser>
          <c:idx val="1"/>
          <c:order val="1"/>
          <c:tx>
            <c:strRef>
              <c:f>Sheet6!$F$2</c:f>
              <c:strCache>
                <c:ptCount val="1"/>
                <c:pt idx="0">
                  <c:v>Column2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Sheet6!$D$3:$D$6</c:f>
              <c:strCache>
                <c:ptCount val="4"/>
                <c:pt idx="0">
                  <c:v>Scenario</c:v>
                </c:pt>
                <c:pt idx="1">
                  <c:v>Conservative</c:v>
                </c:pt>
                <c:pt idx="2">
                  <c:v>Base</c:v>
                </c:pt>
                <c:pt idx="3">
                  <c:v>Aggressive</c:v>
                </c:pt>
              </c:strCache>
            </c:strRef>
          </c:cat>
          <c:val>
            <c:numRef>
              <c:f>Sheet6!$F$3:$F$6</c:f>
              <c:numCache>
                <c:formatCode>General</c:formatCode>
                <c:ptCount val="4"/>
                <c:pt idx="0">
                  <c:v>0</c:v>
                </c:pt>
                <c:pt idx="1">
                  <c:v>221246.06</c:v>
                </c:pt>
                <c:pt idx="2">
                  <c:v>227690.12000000002</c:v>
                </c:pt>
                <c:pt idx="3">
                  <c:v>234134.18000000002</c:v>
                </c:pt>
              </c:numCache>
            </c:numRef>
          </c:val>
          <c:extLst>
            <c:ext xmlns:c16="http://schemas.microsoft.com/office/drawing/2014/chart" uri="{C3380CC4-5D6E-409C-BE32-E72D297353CC}">
              <c16:uniqueId val="{00000001-1A42-426A-94FC-882457391656}"/>
            </c:ext>
          </c:extLst>
        </c:ser>
        <c:ser>
          <c:idx val="2"/>
          <c:order val="2"/>
          <c:tx>
            <c:strRef>
              <c:f>Sheet6!$G$2</c:f>
              <c:strCache>
                <c:ptCount val="1"/>
                <c:pt idx="0">
                  <c:v>Column3</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Sheet6!$D$3:$D$6</c:f>
              <c:strCache>
                <c:ptCount val="4"/>
                <c:pt idx="0">
                  <c:v>Scenario</c:v>
                </c:pt>
                <c:pt idx="1">
                  <c:v>Conservative</c:v>
                </c:pt>
                <c:pt idx="2">
                  <c:v>Base</c:v>
                </c:pt>
                <c:pt idx="3">
                  <c:v>Aggressive</c:v>
                </c:pt>
              </c:strCache>
            </c:strRef>
          </c:cat>
          <c:val>
            <c:numRef>
              <c:f>Sheet6!$G$3:$G$6</c:f>
              <c:numCache>
                <c:formatCode>General</c:formatCode>
                <c:ptCount val="4"/>
                <c:pt idx="0">
                  <c:v>0</c:v>
                </c:pt>
                <c:pt idx="1">
                  <c:v>194407.76396999997</c:v>
                </c:pt>
                <c:pt idx="2">
                  <c:v>194407.76396999997</c:v>
                </c:pt>
                <c:pt idx="3">
                  <c:v>194407.76396999997</c:v>
                </c:pt>
              </c:numCache>
            </c:numRef>
          </c:val>
          <c:extLst>
            <c:ext xmlns:c16="http://schemas.microsoft.com/office/drawing/2014/chart" uri="{C3380CC4-5D6E-409C-BE32-E72D297353CC}">
              <c16:uniqueId val="{00000002-1A42-426A-94FC-882457391656}"/>
            </c:ext>
          </c:extLst>
        </c:ser>
        <c:ser>
          <c:idx val="3"/>
          <c:order val="3"/>
          <c:tx>
            <c:strRef>
              <c:f>Sheet6!$H$2</c:f>
              <c:strCache>
                <c:ptCount val="1"/>
                <c:pt idx="0">
                  <c:v>Column4</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Sheet6!$D$3:$D$6</c:f>
              <c:strCache>
                <c:ptCount val="4"/>
                <c:pt idx="0">
                  <c:v>Scenario</c:v>
                </c:pt>
                <c:pt idx="1">
                  <c:v>Conservative</c:v>
                </c:pt>
                <c:pt idx="2">
                  <c:v>Base</c:v>
                </c:pt>
                <c:pt idx="3">
                  <c:v>Aggressive</c:v>
                </c:pt>
              </c:strCache>
            </c:strRef>
          </c:cat>
          <c:val>
            <c:numRef>
              <c:f>Sheet6!$H$3:$H$6</c:f>
              <c:numCache>
                <c:formatCode>General</c:formatCode>
                <c:ptCount val="4"/>
              </c:numCache>
            </c:numRef>
          </c:val>
          <c:extLst>
            <c:ext xmlns:c16="http://schemas.microsoft.com/office/drawing/2014/chart" uri="{C3380CC4-5D6E-409C-BE32-E72D297353CC}">
              <c16:uniqueId val="{00000003-1A42-426A-94FC-882457391656}"/>
            </c:ext>
          </c:extLst>
        </c:ser>
        <c:ser>
          <c:idx val="4"/>
          <c:order val="4"/>
          <c:tx>
            <c:strRef>
              <c:f>Sheet6!$I$2</c:f>
              <c:strCache>
                <c:ptCount val="1"/>
                <c:pt idx="0">
                  <c:v>Column5</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Sheet6!$D$3:$D$6</c:f>
              <c:strCache>
                <c:ptCount val="4"/>
                <c:pt idx="0">
                  <c:v>Scenario</c:v>
                </c:pt>
                <c:pt idx="1">
                  <c:v>Conservative</c:v>
                </c:pt>
                <c:pt idx="2">
                  <c:v>Base</c:v>
                </c:pt>
                <c:pt idx="3">
                  <c:v>Aggressive</c:v>
                </c:pt>
              </c:strCache>
            </c:strRef>
          </c:cat>
          <c:val>
            <c:numRef>
              <c:f>Sheet6!$I$3:$I$6</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4-1A42-426A-94FC-882457391656}"/>
            </c:ext>
          </c:extLst>
        </c:ser>
        <c:dLbls>
          <c:dLblPos val="outEnd"/>
          <c:showLegendKey val="0"/>
          <c:showVal val="1"/>
          <c:showCatName val="0"/>
          <c:showSerName val="0"/>
          <c:showPercent val="0"/>
          <c:showBubbleSize val="0"/>
        </c:dLbls>
        <c:gapWidth val="219"/>
        <c:overlap val="-27"/>
        <c:axId val="797109600"/>
        <c:axId val="797110560"/>
      </c:barChart>
      <c:catAx>
        <c:axId val="797109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110560"/>
        <c:crosses val="autoZero"/>
        <c:auto val="1"/>
        <c:lblAlgn val="ctr"/>
        <c:lblOffset val="100"/>
        <c:noMultiLvlLbl val="0"/>
      </c:catAx>
      <c:valAx>
        <c:axId val="797110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1096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7</xdr:col>
      <xdr:colOff>71435</xdr:colOff>
      <xdr:row>10</xdr:row>
      <xdr:rowOff>214311</xdr:rowOff>
    </xdr:from>
    <xdr:to>
      <xdr:col>35</xdr:col>
      <xdr:colOff>-1</xdr:colOff>
      <xdr:row>17</xdr:row>
      <xdr:rowOff>47624</xdr:rowOff>
    </xdr:to>
    <xdr:graphicFrame macro="">
      <xdr:nvGraphicFramePr>
        <xdr:cNvPr id="21" name="Chart 20">
          <a:extLst>
            <a:ext uri="{FF2B5EF4-FFF2-40B4-BE49-F238E27FC236}">
              <a16:creationId xmlns:a16="http://schemas.microsoft.com/office/drawing/2014/main" id="{7EE48E56-05BD-405B-AFD8-1AF485A528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23811</xdr:colOff>
      <xdr:row>17</xdr:row>
      <xdr:rowOff>71437</xdr:rowOff>
    </xdr:from>
    <xdr:to>
      <xdr:col>34</xdr:col>
      <xdr:colOff>571499</xdr:colOff>
      <xdr:row>23</xdr:row>
      <xdr:rowOff>-1</xdr:rowOff>
    </xdr:to>
    <xdr:graphicFrame macro="">
      <xdr:nvGraphicFramePr>
        <xdr:cNvPr id="2" name="Chart 1">
          <a:extLst>
            <a:ext uri="{FF2B5EF4-FFF2-40B4-BE49-F238E27FC236}">
              <a16:creationId xmlns:a16="http://schemas.microsoft.com/office/drawing/2014/main" id="{000CC851-CACE-4ECE-9265-5F602595C8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47</xdr:col>
      <xdr:colOff>31750</xdr:colOff>
      <xdr:row>1</xdr:row>
      <xdr:rowOff>158750</xdr:rowOff>
    </xdr:from>
    <xdr:to>
      <xdr:col>61</xdr:col>
      <xdr:colOff>412750</xdr:colOff>
      <xdr:row>9</xdr:row>
      <xdr:rowOff>31750</xdr:rowOff>
    </xdr:to>
    <xdr:graphicFrame macro="">
      <xdr:nvGraphicFramePr>
        <xdr:cNvPr id="12" name="Chart 11">
          <a:extLst>
            <a:ext uri="{FF2B5EF4-FFF2-40B4-BE49-F238E27FC236}">
              <a16:creationId xmlns:a16="http://schemas.microsoft.com/office/drawing/2014/main" id="{3EE64FC5-3138-4B16-9F4C-EA2079B5E0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47</xdr:col>
      <xdr:colOff>95250</xdr:colOff>
      <xdr:row>10</xdr:row>
      <xdr:rowOff>285750</xdr:rowOff>
    </xdr:from>
    <xdr:to>
      <xdr:col>61</xdr:col>
      <xdr:colOff>349250</xdr:colOff>
      <xdr:row>23</xdr:row>
      <xdr:rowOff>63500</xdr:rowOff>
    </xdr:to>
    <xdr:graphicFrame macro="">
      <xdr:nvGraphicFramePr>
        <xdr:cNvPr id="5" name="Chart 4">
          <a:extLst>
            <a:ext uri="{FF2B5EF4-FFF2-40B4-BE49-F238E27FC236}">
              <a16:creationId xmlns:a16="http://schemas.microsoft.com/office/drawing/2014/main" id="{87A87C50-EF72-4F00-981F-B30A65BD66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35</xdr:col>
      <xdr:colOff>63500</xdr:colOff>
      <xdr:row>1</xdr:row>
      <xdr:rowOff>190500</xdr:rowOff>
    </xdr:from>
    <xdr:to>
      <xdr:col>47</xdr:col>
      <xdr:colOff>31750</xdr:colOff>
      <xdr:row>23</xdr:row>
      <xdr:rowOff>63500</xdr:rowOff>
    </xdr:to>
    <xdr:graphicFrame macro="">
      <xdr:nvGraphicFramePr>
        <xdr:cNvPr id="7" name="Chart 6">
          <a:extLst>
            <a:ext uri="{FF2B5EF4-FFF2-40B4-BE49-F238E27FC236}">
              <a16:creationId xmlns:a16="http://schemas.microsoft.com/office/drawing/2014/main" id="{E8B72655-C429-4C3A-B74C-B4C4CA771B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0</xdr:colOff>
      <xdr:row>1</xdr:row>
      <xdr:rowOff>317500</xdr:rowOff>
    </xdr:from>
    <xdr:to>
      <xdr:col>9</xdr:col>
      <xdr:colOff>190500</xdr:colOff>
      <xdr:row>8</xdr:row>
      <xdr:rowOff>127000</xdr:rowOff>
    </xdr:to>
    <xdr:graphicFrame macro="">
      <xdr:nvGraphicFramePr>
        <xdr:cNvPr id="15" name="Chart 14">
          <a:extLst>
            <a:ext uri="{FF2B5EF4-FFF2-40B4-BE49-F238E27FC236}">
              <a16:creationId xmlns:a16="http://schemas.microsoft.com/office/drawing/2014/main" id="{51920420-5AB4-4059-B5A2-644BC46034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190500</xdr:colOff>
      <xdr:row>1</xdr:row>
      <xdr:rowOff>254000</xdr:rowOff>
    </xdr:from>
    <xdr:to>
      <xdr:col>35</xdr:col>
      <xdr:colOff>285750</xdr:colOff>
      <xdr:row>10</xdr:row>
      <xdr:rowOff>63500</xdr:rowOff>
    </xdr:to>
    <xdr:graphicFrame macro="">
      <xdr:nvGraphicFramePr>
        <xdr:cNvPr id="18" name="Chart 17">
          <a:extLst>
            <a:ext uri="{FF2B5EF4-FFF2-40B4-BE49-F238E27FC236}">
              <a16:creationId xmlns:a16="http://schemas.microsoft.com/office/drawing/2014/main" id="{355FC4F7-EE77-4C36-AB74-24ACB412B4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82550</xdr:colOff>
      <xdr:row>5</xdr:row>
      <xdr:rowOff>95250</xdr:rowOff>
    </xdr:from>
    <xdr:to>
      <xdr:col>2</xdr:col>
      <xdr:colOff>539750</xdr:colOff>
      <xdr:row>17</xdr:row>
      <xdr:rowOff>190499</xdr:rowOff>
    </xdr:to>
    <mc:AlternateContent xmlns:mc="http://schemas.openxmlformats.org/markup-compatibility/2006">
      <mc:Choice xmlns:a14="http://schemas.microsoft.com/office/drawing/2010/main" Requires="a14">
        <xdr:graphicFrame macro="">
          <xdr:nvGraphicFramePr>
            <xdr:cNvPr id="19" name="Year">
              <a:extLst>
                <a:ext uri="{FF2B5EF4-FFF2-40B4-BE49-F238E27FC236}">
                  <a16:creationId xmlns:a16="http://schemas.microsoft.com/office/drawing/2014/main" id="{4D059BA8-AF2A-A6FE-4310-92EF82CC871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82550" y="7302500"/>
              <a:ext cx="2743200" cy="5587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190500</xdr:rowOff>
    </xdr:from>
    <xdr:to>
      <xdr:col>2</xdr:col>
      <xdr:colOff>508000</xdr:colOff>
      <xdr:row>23</xdr:row>
      <xdr:rowOff>127000</xdr:rowOff>
    </xdr:to>
    <mc:AlternateContent xmlns:mc="http://schemas.openxmlformats.org/markup-compatibility/2006">
      <mc:Choice xmlns:a14="http://schemas.microsoft.com/office/drawing/2010/main" Requires="a14">
        <xdr:graphicFrame macro="">
          <xdr:nvGraphicFramePr>
            <xdr:cNvPr id="20" name="Company_ID">
              <a:extLst>
                <a:ext uri="{FF2B5EF4-FFF2-40B4-BE49-F238E27FC236}">
                  <a16:creationId xmlns:a16="http://schemas.microsoft.com/office/drawing/2014/main" id="{3F807598-A403-6FC4-B1CE-96620C4AB253}"/>
                </a:ext>
              </a:extLst>
            </xdr:cNvPr>
            <xdr:cNvGraphicFramePr/>
          </xdr:nvGraphicFramePr>
          <xdr:xfrm>
            <a:off x="0" y="0"/>
            <a:ext cx="0" cy="0"/>
          </xdr:xfrm>
          <a:graphic>
            <a:graphicData uri="http://schemas.microsoft.com/office/drawing/2010/slicer">
              <sle:slicer xmlns:sle="http://schemas.microsoft.com/office/drawing/2010/slicer" name="Company_ID"/>
            </a:graphicData>
          </a:graphic>
        </xdr:graphicFrame>
      </mc:Choice>
      <mc:Fallback>
        <xdr:sp macro="" textlink="">
          <xdr:nvSpPr>
            <xdr:cNvPr id="0" name=""/>
            <xdr:cNvSpPr>
              <a:spLocks noTextEdit="1"/>
            </xdr:cNvSpPr>
          </xdr:nvSpPr>
          <xdr:spPr>
            <a:xfrm>
              <a:off x="0" y="12890500"/>
              <a:ext cx="2794000" cy="425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37</xdr:col>
      <xdr:colOff>0</xdr:colOff>
      <xdr:row>78</xdr:row>
      <xdr:rowOff>0</xdr:rowOff>
    </xdr:from>
    <xdr:to>
      <xdr:col>44</xdr:col>
      <xdr:colOff>349250</xdr:colOff>
      <xdr:row>92</xdr:row>
      <xdr:rowOff>76200</xdr:rowOff>
    </xdr:to>
    <xdr:graphicFrame macro="">
      <xdr:nvGraphicFramePr>
        <xdr:cNvPr id="22" name="Chart 21">
          <a:extLst>
            <a:ext uri="{FF2B5EF4-FFF2-40B4-BE49-F238E27FC236}">
              <a16:creationId xmlns:a16="http://schemas.microsoft.com/office/drawing/2014/main" id="{62B32874-44C7-4DCF-B56A-87E7BAE2B7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28575</xdr:colOff>
      <xdr:row>1</xdr:row>
      <xdr:rowOff>266700</xdr:rowOff>
    </xdr:from>
    <xdr:to>
      <xdr:col>9</xdr:col>
      <xdr:colOff>333375</xdr:colOff>
      <xdr:row>16</xdr:row>
      <xdr:rowOff>47625</xdr:rowOff>
    </xdr:to>
    <xdr:graphicFrame macro="">
      <xdr:nvGraphicFramePr>
        <xdr:cNvPr id="2" name="Chart 1">
          <a:extLst>
            <a:ext uri="{FF2B5EF4-FFF2-40B4-BE49-F238E27FC236}">
              <a16:creationId xmlns:a16="http://schemas.microsoft.com/office/drawing/2014/main" id="{EDEE69E5-CBCE-E8C4-8587-CFFCD5554A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295275</xdr:colOff>
      <xdr:row>4</xdr:row>
      <xdr:rowOff>19050</xdr:rowOff>
    </xdr:from>
    <xdr:to>
      <xdr:col>13</xdr:col>
      <xdr:colOff>600075</xdr:colOff>
      <xdr:row>18</xdr:row>
      <xdr:rowOff>95250</xdr:rowOff>
    </xdr:to>
    <xdr:graphicFrame macro="">
      <xdr:nvGraphicFramePr>
        <xdr:cNvPr id="2" name="Chart 1">
          <a:extLst>
            <a:ext uri="{FF2B5EF4-FFF2-40B4-BE49-F238E27FC236}">
              <a16:creationId xmlns:a16="http://schemas.microsoft.com/office/drawing/2014/main" id="{E4DAD5C7-0CDA-873A-CAEF-D476A8A520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276225</xdr:colOff>
      <xdr:row>2</xdr:row>
      <xdr:rowOff>9524</xdr:rowOff>
    </xdr:from>
    <xdr:to>
      <xdr:col>12</xdr:col>
      <xdr:colOff>95250</xdr:colOff>
      <xdr:row>20</xdr:row>
      <xdr:rowOff>66674</xdr:rowOff>
    </xdr:to>
    <xdr:graphicFrame macro="">
      <xdr:nvGraphicFramePr>
        <xdr:cNvPr id="2" name="Chart 1">
          <a:extLst>
            <a:ext uri="{FF2B5EF4-FFF2-40B4-BE49-F238E27FC236}">
              <a16:creationId xmlns:a16="http://schemas.microsoft.com/office/drawing/2014/main" id="{301A5466-5DD5-6D2A-4450-7C2E39C0FF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200025</xdr:colOff>
      <xdr:row>5</xdr:row>
      <xdr:rowOff>142875</xdr:rowOff>
    </xdr:from>
    <xdr:to>
      <xdr:col>9</xdr:col>
      <xdr:colOff>504825</xdr:colOff>
      <xdr:row>20</xdr:row>
      <xdr:rowOff>28575</xdr:rowOff>
    </xdr:to>
    <xdr:graphicFrame macro="">
      <xdr:nvGraphicFramePr>
        <xdr:cNvPr id="2" name="Chart 1">
          <a:extLst>
            <a:ext uri="{FF2B5EF4-FFF2-40B4-BE49-F238E27FC236}">
              <a16:creationId xmlns:a16="http://schemas.microsoft.com/office/drawing/2014/main" id="{53F62842-0AB0-8314-91CD-8AF1B6994D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409575</xdr:colOff>
      <xdr:row>2</xdr:row>
      <xdr:rowOff>19050</xdr:rowOff>
    </xdr:from>
    <xdr:to>
      <xdr:col>11</xdr:col>
      <xdr:colOff>523875</xdr:colOff>
      <xdr:row>29</xdr:row>
      <xdr:rowOff>85725</xdr:rowOff>
    </xdr:to>
    <xdr:graphicFrame macro="">
      <xdr:nvGraphicFramePr>
        <xdr:cNvPr id="2" name="Chart 1">
          <a:extLst>
            <a:ext uri="{FF2B5EF4-FFF2-40B4-BE49-F238E27FC236}">
              <a16:creationId xmlns:a16="http://schemas.microsoft.com/office/drawing/2014/main" id="{FFDEA537-7B4D-FD96-1763-C9FAB1FF9E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152400</xdr:colOff>
      <xdr:row>5</xdr:row>
      <xdr:rowOff>19050</xdr:rowOff>
    </xdr:from>
    <xdr:to>
      <xdr:col>8</xdr:col>
      <xdr:colOff>333375</xdr:colOff>
      <xdr:row>19</xdr:row>
      <xdr:rowOff>66675</xdr:rowOff>
    </xdr:to>
    <xdr:graphicFrame macro="">
      <xdr:nvGraphicFramePr>
        <xdr:cNvPr id="2" name="Chart 1">
          <a:extLst>
            <a:ext uri="{FF2B5EF4-FFF2-40B4-BE49-F238E27FC236}">
              <a16:creationId xmlns:a16="http://schemas.microsoft.com/office/drawing/2014/main" id="{FA926AFA-6D8B-E6A5-5AEF-ADA300DF78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1066799</xdr:colOff>
      <xdr:row>1</xdr:row>
      <xdr:rowOff>352424</xdr:rowOff>
    </xdr:from>
    <xdr:to>
      <xdr:col>13</xdr:col>
      <xdr:colOff>66674</xdr:colOff>
      <xdr:row>18</xdr:row>
      <xdr:rowOff>38099</xdr:rowOff>
    </xdr:to>
    <xdr:graphicFrame macro="">
      <xdr:nvGraphicFramePr>
        <xdr:cNvPr id="2" name="Chart 1">
          <a:extLst>
            <a:ext uri="{FF2B5EF4-FFF2-40B4-BE49-F238E27FC236}">
              <a16:creationId xmlns:a16="http://schemas.microsoft.com/office/drawing/2014/main" id="{F0C33CE8-539C-4206-336E-E808F06518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771524</xdr:colOff>
      <xdr:row>2</xdr:row>
      <xdr:rowOff>0</xdr:rowOff>
    </xdr:from>
    <xdr:to>
      <xdr:col>16</xdr:col>
      <xdr:colOff>76200</xdr:colOff>
      <xdr:row>18</xdr:row>
      <xdr:rowOff>47625</xdr:rowOff>
    </xdr:to>
    <xdr:graphicFrame macro="">
      <xdr:nvGraphicFramePr>
        <xdr:cNvPr id="2" name="Chart 1">
          <a:extLst>
            <a:ext uri="{FF2B5EF4-FFF2-40B4-BE49-F238E27FC236}">
              <a16:creationId xmlns:a16="http://schemas.microsoft.com/office/drawing/2014/main" id="{1AC7B7C5-799A-789F-B28B-85442B58E8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95249</xdr:colOff>
      <xdr:row>6</xdr:row>
      <xdr:rowOff>28575</xdr:rowOff>
    </xdr:from>
    <xdr:to>
      <xdr:col>11</xdr:col>
      <xdr:colOff>466724</xdr:colOff>
      <xdr:row>17</xdr:row>
      <xdr:rowOff>66675</xdr:rowOff>
    </xdr:to>
    <xdr:graphicFrame macro="">
      <xdr:nvGraphicFramePr>
        <xdr:cNvPr id="5" name="Chart 4">
          <a:extLst>
            <a:ext uri="{FF2B5EF4-FFF2-40B4-BE49-F238E27FC236}">
              <a16:creationId xmlns:a16="http://schemas.microsoft.com/office/drawing/2014/main" id="{78625407-2B95-D8B0-EE33-234B3AD416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86.968842013892" createdVersion="8" refreshedVersion="8" minRefreshableVersion="3" recordCount="2095" xr:uid="{D0D72F3E-3140-4E86-8BFD-A131EB117F85}">
  <cacheSource type="worksheet">
    <worksheetSource ref="A1:AH1048576" sheet="Sheet1"/>
  </cacheSource>
  <cacheFields count="36">
    <cacheField name="Year" numFmtId="0">
      <sharedItems containsString="0" containsBlank="1" containsNumber="1" containsInteger="1" minValue="2015" maxValue="2024" count="11">
        <n v="2015"/>
        <n v="2016"/>
        <n v="2017"/>
        <n v="2018"/>
        <n v="2019"/>
        <n v="2020"/>
        <n v="2021"/>
        <n v="2022"/>
        <n v="2023"/>
        <n v="2024"/>
        <m/>
      </sharedItems>
    </cacheField>
    <cacheField name="Quarter" numFmtId="0">
      <sharedItems containsString="0" containsBlank="1" containsNumber="1" containsInteger="1" minValue="1" maxValue="4" count="5">
        <n v="1"/>
        <n v="2"/>
        <n v="3"/>
        <n v="4"/>
        <m/>
      </sharedItems>
    </cacheField>
    <cacheField name="Company_ID" numFmtId="0">
      <sharedItems containsBlank="1" count="51">
        <s v="CMP_001"/>
        <s v="CMP_002"/>
        <s v="CMP_003"/>
        <s v="CMP_004"/>
        <s v="CMP_005"/>
        <s v="CMP_006"/>
        <s v="CMP_007"/>
        <s v="CMP_008"/>
        <s v="CMP_009"/>
        <s v="CMP_010"/>
        <s v="CMP_011"/>
        <s v="CMP_012"/>
        <s v="CMP_013"/>
        <s v="CMP_014"/>
        <s v="CMP_015"/>
        <s v="CMP_016"/>
        <s v="CMP_017"/>
        <s v="CMP_018"/>
        <s v="CMP_019"/>
        <s v="CMP_020"/>
        <s v="CMP_021"/>
        <s v="CMP_022"/>
        <s v="CMP_023"/>
        <s v="CMP_024"/>
        <s v="CMP_025"/>
        <s v="CMP_026"/>
        <s v="CMP_027"/>
        <s v="CMP_028"/>
        <s v="CMP_029"/>
        <s v="CMP_030"/>
        <s v="CMP_031"/>
        <s v="CMP_032"/>
        <s v="CMP_033"/>
        <s v="CMP_034"/>
        <s v="CMP_035"/>
        <s v="CMP_036"/>
        <s v="CMP_037"/>
        <s v="CMP_038"/>
        <s v="CMP_039"/>
        <s v="CMP_040"/>
        <s v="CMP_041"/>
        <s v="CMP_042"/>
        <s v="CMP_043"/>
        <s v="CMP_044"/>
        <s v="CMP_045"/>
        <s v="CMP_046"/>
        <s v="CMP_047"/>
        <s v="CMP_048"/>
        <s v="CMP_049"/>
        <s v="CMP_050"/>
        <m/>
      </sharedItems>
    </cacheField>
    <cacheField name="Revenue" numFmtId="0">
      <sharedItems containsString="0" containsBlank="1" containsNumber="1" minValue="48592.4728416449" maxValue="557615.21040333796"/>
    </cacheField>
    <cacheField name="Expenses" numFmtId="0">
      <sharedItems containsString="0" containsBlank="1" containsNumber="1" minValue="38857.552684475202" maxValue="477748.59239702998"/>
    </cacheField>
    <cacheField name="Operating_Income" numFmtId="0">
      <sharedItems containsString="0" containsBlank="1" containsNumber="1" minValue="-36587.949356217097" maxValue="221762.61198606301"/>
    </cacheField>
    <cacheField name="Net_Income" numFmtId="0">
      <sharedItems containsString="0" containsBlank="1" containsNumber="1" minValue="-56529.510685120302" maxValue="214541.10000665599"/>
    </cacheField>
    <cacheField name="Assets" numFmtId="0">
      <sharedItems containsString="0" containsBlank="1" containsNumber="1" minValue="115101.52995420501" maxValue="2088076.8145803199"/>
    </cacheField>
    <cacheField name="Liabilities" numFmtId="0">
      <sharedItems containsString="0" containsBlank="1" containsNumber="1" minValue="37572.228933804297" maxValue="1328500.4565173599"/>
    </cacheField>
    <cacheField name="Equity" numFmtId="0">
      <sharedItems containsString="0" containsBlank="1" containsNumber="1" minValue="48955.6802801023" maxValue="1379743.21919744"/>
    </cacheField>
    <cacheField name="Cash_Flow" numFmtId="0">
      <sharedItems containsString="0" containsBlank="1" containsNumber="1" minValue="-48594.349780367498" maxValue="212070.08573316701"/>
    </cacheField>
    <cacheField name="EPS" numFmtId="0">
      <sharedItems containsString="0" containsBlank="1" containsNumber="1" minValue="-21.295712612593" maxValue="161.86485313788"/>
    </cacheField>
    <cacheField name="ROE" numFmtId="0">
      <sharedItems containsString="0" containsBlank="1" containsNumber="1" minValue="-25.189663657347701" maxValue="58.314917405561403"/>
    </cacheField>
    <cacheField name="ROA" numFmtId="0">
      <sharedItems containsString="0" containsBlank="1" containsNumber="1" minValue="-11.048596354593" maxValue="19.640682215998702"/>
    </cacheField>
    <cacheField name="Debt_to_Equity" numFmtId="0">
      <sharedItems containsString="0" containsBlank="1" containsNumber="1" minValue="0.428681390507965" maxValue="2.3324823558543399"/>
    </cacheField>
    <cacheField name="Stock_Price" numFmtId="0">
      <sharedItems containsString="0" containsBlank="1" containsNumber="1" minValue="20.148671319202801" maxValue="499.95246896443098"/>
    </cacheField>
    <cacheField name="Volume_Traded" numFmtId="0">
      <sharedItems containsString="0" containsBlank="1" containsNumber="1" containsInteger="1" minValue="1011" maxValue="49951"/>
    </cacheField>
    <cacheField name="News_Sentiment_Score" numFmtId="0">
      <sharedItems containsString="0" containsBlank="1" containsNumber="1" minValue="-0.99979525494830601" maxValue="0.99896540804770395"/>
    </cacheField>
    <cacheField name="Social_Media_Buzz" numFmtId="0">
      <sharedItems containsString="0" containsBlank="1" containsNumber="1" containsInteger="1" minValue="0" maxValue="999"/>
    </cacheField>
    <cacheField name="Sector_Trend_Index" numFmtId="0">
      <sharedItems containsString="0" containsBlank="1" containsNumber="1" minValue="2.4087451786647301E-4" maxValue="0.99875754804441796"/>
    </cacheField>
    <cacheField name="Global_Economic_Score" numFmtId="0">
      <sharedItems containsString="0" containsBlank="1" containsNumber="1" minValue="9.7569561926857896E-5" maxValue="0.99946068105967301"/>
    </cacheField>
    <cacheField name="Inflation_Rate" numFmtId="0">
      <sharedItems containsString="0" containsBlank="1" containsNumber="1" minValue="1.00176718143393" maxValue="7.9986867162886304"/>
    </cacheField>
    <cacheField name="Exchange_Rate" numFmtId="0">
      <sharedItems containsString="0" containsBlank="1" containsNumber="1" minValue="60.014948470869797" maxValue="84.993789085726107"/>
    </cacheField>
    <cacheField name="Interest_Rate" numFmtId="0">
      <sharedItems containsString="0" containsBlank="1" containsNumber="1" minValue="2.0013239720091498" maxValue="9.9972793690261792"/>
    </cacheField>
    <cacheField name="Audit_Flag" numFmtId="0">
      <sharedItems containsString="0" containsBlank="1" containsNumber="1" containsInteger="1" minValue="0" maxValue="1"/>
    </cacheField>
    <cacheField name="Fraud_Flag" numFmtId="0">
      <sharedItems containsString="0" containsBlank="1" containsNumber="1" containsInteger="1" minValue="0" maxValue="1"/>
    </cacheField>
    <cacheField name="Market_Shock_Flag" numFmtId="0">
      <sharedItems containsString="0" containsBlank="1" containsNumber="1" containsInteger="1" minValue="0" maxValue="1"/>
    </cacheField>
    <cacheField name="Policy_Change_Flag" numFmtId="0">
      <sharedItems containsString="0" containsBlank="1" containsNumber="1" containsInteger="1" minValue="0" maxValue="1"/>
    </cacheField>
    <cacheField name="Target_Revenue_Next_Qtr" numFmtId="0">
      <sharedItems containsString="0" containsBlank="1" containsNumber="1" minValue="49500.404732893701" maxValue="601877.35616723006"/>
    </cacheField>
    <cacheField name="Target_Anomaly_Class" numFmtId="0">
      <sharedItems containsString="0" containsBlank="1" containsNumber="1" containsInteger="1" minValue="0" maxValue="1"/>
    </cacheField>
    <cacheField name="QOQ" numFmtId="0">
      <sharedItems containsBlank="1" containsMixedTypes="1" containsNumber="1" minValue="-0.22810928410273915" maxValue="0.24649368595782634"/>
    </cacheField>
    <cacheField name="YOY" numFmtId="0">
      <sharedItems containsBlank="1" containsMixedTypes="1" containsNumber="1" minValue="-0.20205257096798981" maxValue="0.26806319410184498"/>
    </cacheField>
    <cacheField name="OPERATING MARGIN" numFmtId="0">
      <sharedItems containsBlank="1" containsMixedTypes="1" containsNumber="1" minValue="-0.12408931117463495" maxValue="0.48359060404183452" count="2002">
        <n v="7.7970993536106287E-2"/>
        <n v="0.11302663427048827"/>
        <n v="0.20001755781944056"/>
        <n v="0.12612155778635872"/>
        <n v="0.11890911692534865"/>
        <n v="9.5709082689449262E-2"/>
        <n v="9.9437039706038247E-2"/>
        <n v="5.7218374601008586E-2"/>
        <n v="5.8352911213246247E-2"/>
        <n v="7.6756393035602541E-2"/>
        <n v="0.10340516784234773"/>
        <n v="0.18438393163043448"/>
        <n v="0.12391702482570399"/>
        <n v="0.12468655319581147"/>
        <n v="-1.4685380830263999E-3"/>
        <n v="0.15389758304688364"/>
        <n v="0.1189474744871752"/>
        <n v="0.19218590418280329"/>
        <n v="0.1595613497379281"/>
        <n v="0.12547413290292297"/>
        <n v="0.11460778656725473"/>
        <n v="0.12308775417636585"/>
        <n v="0.16059342855786091"/>
        <n v="0.21537958911402241"/>
        <n v="-3.1438446987304601E-2"/>
        <n v="6.2881046608609381E-2"/>
        <n v="0.12682229364102701"/>
        <n v="0.12915877248217067"/>
        <n v="0.13906134811194934"/>
        <n v="0.12926080655618516"/>
        <n v="2.9535297880133173E-2"/>
        <n v="2.2182928031862052E-2"/>
        <n v="8.3208727165980628E-2"/>
        <n v="3.9416386341195722E-2"/>
        <n v="0.14956984471661564"/>
        <n v="0.16853606122782538"/>
        <n v="0.11193184625427473"/>
        <n v="9.7707855614992345E-2"/>
        <n v="0.12568608678617141"/>
        <n v="6.2179460829833118E-2"/>
        <n v="0.38480863181071162"/>
        <n v="0.21619429992098971"/>
        <n v="0.38080912684090684"/>
        <n v="0.30522573936871833"/>
        <n v="0.27814523660840346"/>
        <n v="0.31270346124849857"/>
        <n v="0.40465432964145931"/>
        <n v="0.29385388849424693"/>
        <n v="0.34395759526494418"/>
        <n v="0.38580586737261718"/>
        <n v="0.35969976728444308"/>
        <n v="0.368881740190032"/>
        <n v="0.36952020014211245"/>
        <n v="0.38728704722223806"/>
        <n v="0.30180841333659558"/>
        <n v="0.32333085623756547"/>
        <n v="0.30670767093581303"/>
        <n v="0.34320858801264115"/>
        <n v="0.28801732483927833"/>
        <n v="0.27131571313169134"/>
        <n v="0.33689946734364867"/>
        <n v="0.2883374390581655"/>
        <n v="0.39868531007395303"/>
        <n v="0.36306803834376783"/>
        <n v="0.40448035726140602"/>
        <n v="0.37885976219288708"/>
        <n v="0.34150478201267809"/>
        <n v="0.37338254548591726"/>
        <n v="0.33849305208245806"/>
        <n v="0.3527263460696809"/>
        <n v="0.24643542911742253"/>
        <n v="0.41774417857290291"/>
        <n v="0.34401661482227702"/>
        <n v="0.24119795530041202"/>
        <n v="0.33860769320284484"/>
        <n v="0.37180251898847105"/>
        <n v="0.33607916910859437"/>
        <n v="0.38791002665393665"/>
        <n v="0.37296022940826085"/>
        <n v="0.34234397902201941"/>
        <n v="0.26535878000503466"/>
        <n v="0.12407088829364682"/>
        <n v="0.20707268600269702"/>
        <n v="0.19332315970632707"/>
        <n v="0.20202816704849733"/>
        <n v="0.23708750980930707"/>
        <n v="0.19728604951243853"/>
        <n v="0.19911739927428351"/>
        <n v="0.22138780539912462"/>
        <n v="0.21096388410679884"/>
        <n v="0.17834223103014551"/>
        <n v="0.18267522598848618"/>
        <n v="0.25306091643275808"/>
        <n v="0.31976970561240681"/>
        <n v="0.16955673337256405"/>
        <n v="0.24723186165211294"/>
        <n v="0.19551638999041582"/>
        <n v="0.29229673487318242"/>
        <n v="0.24753513747293104"/>
        <n v="0.23519061552963105"/>
        <n v="0.20133621182777622"/>
        <n v="0.24625871377116415"/>
        <n v="0.27372142166270519"/>
        <n v="0.13849919295658339"/>
        <n v="0.26392565524260109"/>
        <n v="0.2724317909588771"/>
        <n v="0.17512092535401408"/>
        <n v="0.28595018185863819"/>
        <n v="0.1674926988130199"/>
        <n v="0.2623717285537821"/>
        <n v="0.18467874464547579"/>
        <n v="0.16996908120774781"/>
        <n v="0.25538310477636328"/>
        <n v="0.2022130890235235"/>
        <n v="0.19202239181516867"/>
        <n v="0.16149046387901173"/>
        <n v="0.19067723046304813"/>
        <n v="0.23784866977266114"/>
        <n v="0.12562133735875963"/>
        <n v="0.18123432170710141"/>
        <n v="0.36600688431650996"/>
        <n v="0.36564820364639677"/>
        <n v="0.37769121712634179"/>
        <n v="0.38280085631779631"/>
        <n v="0.44449030183652061"/>
        <n v="0.38329685862262408"/>
        <n v="0.42102000046873517"/>
        <n v="0.44103842755644085"/>
        <n v="0.39982264766107378"/>
        <n v="0.39083605736973975"/>
        <n v="0.44625515106341079"/>
        <n v="0.35310924788586828"/>
        <n v="0.44003981286752386"/>
        <n v="0.35576941582769284"/>
        <n v="0.3932647548318981"/>
        <n v="0.44431585406633894"/>
        <n v="0.37338493945773915"/>
        <n v="0.34105957294705413"/>
        <n v="0.32198663565048125"/>
        <n v="0.35016233638874306"/>
        <n v="0.41115663809783343"/>
        <n v="0.44842620043006087"/>
        <n v="0.38891272807628197"/>
        <n v="0.38090821442476952"/>
        <n v="0.40308600849027743"/>
        <n v="0.39651005089019398"/>
        <n v="0.4057857537159188"/>
        <n v="0.45165154661022183"/>
        <n v="0.32747615745406816"/>
        <n v="0.36688246945595793"/>
        <n v="0.46589445313189209"/>
        <n v="0.41615406334451943"/>
        <n v="0.36819469513368286"/>
        <n v="0.36189347733436222"/>
        <n v="0.45860072501592086"/>
        <n v="0.32373401575383931"/>
        <n v="0.42528600227102975"/>
        <n v="0.35733249567496922"/>
        <n v="0.40261076524279232"/>
        <n v="0.36247173740106775"/>
        <n v="0.29295136854747805"/>
        <n v="0.10675760875591951"/>
        <n v="0.12922103715917999"/>
        <n v="0.15760725759828345"/>
        <n v="0.1984964263076365"/>
        <n v="-3.0118099742684314E-3"/>
        <n v="0.2302691597695572"/>
        <n v="0.13717141575321881"/>
        <n v="0.20914559926978182"/>
        <n v="0.20792073611043718"/>
        <n v="9.5895489853192711E-2"/>
        <n v="0.13906940015435507"/>
        <n v="0.12734777060695965"/>
        <n v="0.14224712285441826"/>
        <n v="0.17203998111171662"/>
        <n v="0.1604886493085568"/>
        <n v="0.18720190468983494"/>
        <n v="0.13408617451444399"/>
        <n v="0.11479029087818106"/>
        <n v="9.0464804475636984E-2"/>
        <n v="7.4995617099336928E-2"/>
        <n v="0.19825264692828726"/>
        <n v="0.15861325723140482"/>
        <n v="0.10146372476231351"/>
        <n v="0.15409313991979873"/>
        <n v="0.22148036908457566"/>
        <n v="0.16515431262683467"/>
        <n v="0.15278067734932885"/>
        <n v="0.15807145128961858"/>
        <n v="8.1104886150188515E-2"/>
        <n v="0.11674434006901112"/>
        <n v="0.18013398629736885"/>
        <n v="0.14769798073213189"/>
        <n v="8.7724442872635588E-2"/>
        <n v="0.14296903943879483"/>
        <n v="0.17936348800592281"/>
        <n v="0.11477975825786908"/>
        <n v="8.4291465084791725E-2"/>
        <n v="0.17144257355908576"/>
        <n v="0.22512901769906118"/>
        <n v="4.523285517153855E-2"/>
        <n v="0.14164438278258848"/>
        <n v="8.4349496632568216E-2"/>
        <n v="1.9579093277975881E-2"/>
        <n v="0.15772463347936211"/>
        <n v="0.21418974722887671"/>
        <n v="0.15313873770766309"/>
        <n v="0.12549025615419826"/>
        <n v="0.1188905271674643"/>
        <n v="8.7922338211224832E-2"/>
        <n v="7.1148732872815021E-2"/>
        <n v="7.149691403471577E-3"/>
        <n v="6.4215696447697548E-2"/>
        <n v="0.17880024044477855"/>
        <n v="0.10425954193673556"/>
        <n v="-2.1747740235094286E-2"/>
        <n v="0.14780403283027421"/>
        <n v="0.10223489755574347"/>
        <n v="-2.0077509937220041E-2"/>
        <n v="0.15076921458806111"/>
        <n v="8.8723524711916413E-2"/>
        <n v="6.1019209190199493E-2"/>
        <n v="8.29331312559137E-2"/>
        <n v="3.6614722525478947E-2"/>
        <n v="2.6992720101158208E-2"/>
        <n v="0.10951996437881191"/>
        <n v="-2.5251298796577849E-6"/>
        <n v="0.12253234527661107"/>
        <n v="4.338733372894589E-2"/>
        <n v="8.3768268928402709E-2"/>
        <n v="0.13733768046512815"/>
        <n v="0.1226630927600481"/>
        <n v="0.14884024031534318"/>
        <n v="2.1779593075916322E-2"/>
        <n v="9.2833846355904762E-2"/>
        <n v="0.14485665744186582"/>
        <n v="6.0361890337313387E-2"/>
        <n v="-3.0247165848088748E-2"/>
        <n v="7.7227481116098187E-2"/>
        <n v="0.16304376555700395"/>
        <n v="0.21404959285815006"/>
        <n v="0.25074124378841806"/>
        <n v="0.33943540079072854"/>
        <n v="0.27809101851083595"/>
        <n v="0.27170116864790961"/>
        <n v="0.26162461739806875"/>
        <n v="0.29917937717119647"/>
        <n v="0.24854404302882935"/>
        <n v="0.39733790776801231"/>
        <n v="0.30865261300286606"/>
        <n v="0.25624906699492428"/>
        <n v="0.26602513491141644"/>
        <n v="0.29250418674366552"/>
        <n v="0.31504567600640659"/>
        <n v="0.19422880793827652"/>
        <n v="0.26378040453049179"/>
        <n v="0.31029133555356569"/>
        <n v="0.21006515107929835"/>
        <n v="0.35853047594738696"/>
        <n v="0.35612340579108376"/>
        <n v="0.39002046507019655"/>
        <n v="0.33558573993632312"/>
        <n v="0.43789499009528732"/>
        <n v="0.31970897230076611"/>
        <n v="0.27026879231215112"/>
        <n v="0.36294223842350565"/>
        <n v="0.25454923066194135"/>
        <n v="0.27096542570130444"/>
        <n v="0.28758656700644708"/>
        <n v="0.30893988193310995"/>
        <n v="0.23427763296322152"/>
        <n v="0.18477532741600539"/>
        <n v="0.32020796332884527"/>
        <n v="0.23986693866182279"/>
        <n v="0.29994601601126297"/>
        <n v="0.35376486034229865"/>
        <n v="0.29359417477648492"/>
        <n v="0.25208730759579961"/>
        <n v="0.25155525749837016"/>
        <n v="0.29996241668256407"/>
        <n v="0.28810770855234791"/>
        <n v="0.31651550498750647"/>
        <n v="0.25187795015168757"/>
        <n v="0.35992954637954805"/>
        <n v="0.31298705879873145"/>
        <n v="0.33648689528941722"/>
        <n v="0.2501886343749003"/>
        <n v="0.2856644657033412"/>
        <n v="0.20339128678441915"/>
        <n v="0.27658175998755596"/>
        <n v="0.2232619842969325"/>
        <n v="0.31825453065992365"/>
        <n v="0.31722838454433744"/>
        <n v="0.26556117306396027"/>
        <n v="0.2414809595244638"/>
        <n v="0.20818724921889012"/>
        <n v="0.23165266502917733"/>
        <n v="0.30942457929774059"/>
        <n v="0.20769911611969818"/>
        <n v="0.14934412991139298"/>
        <n v="0.34027793968889747"/>
        <n v="0.33417899201994089"/>
        <n v="0.21309733114084331"/>
        <n v="0.1716418555872691"/>
        <n v="0.24743239964469552"/>
        <n v="0.23930946582502283"/>
        <n v="0.24674911933042601"/>
        <n v="0.20576861044560377"/>
        <n v="0.18621813832932843"/>
        <n v="0.24801533983220156"/>
        <n v="0.19875918517536448"/>
        <n v="0.31922955624431987"/>
        <n v="0.19654531144315138"/>
        <n v="0.24373302198839347"/>
        <n v="0.28427328661700046"/>
        <n v="0.31969294900488732"/>
        <n v="0.22173511318710434"/>
        <n v="0.2583139086817054"/>
        <n v="0.33114662079106305"/>
        <n v="0.21584508788376314"/>
        <n v="0.32521731862074033"/>
        <n v="0.29570702549709466"/>
        <n v="0.36780290391982912"/>
        <n v="0.39029711229467834"/>
        <n v="0.2968970780135024"/>
        <n v="0.37718592455127131"/>
        <n v="0.37887344229130782"/>
        <n v="0.35381324581936996"/>
        <n v="0.38741536615502814"/>
        <n v="0.35617458959088699"/>
        <n v="0.30352087677018458"/>
        <n v="0.26135609110228342"/>
        <n v="0.32859466792653136"/>
        <n v="0.30697745117374581"/>
        <n v="0.39936803753325928"/>
        <n v="0.34468484295536722"/>
        <n v="0.2739748792772127"/>
        <n v="0.36656718727131626"/>
        <n v="0.3573256135587623"/>
        <n v="0.38142242288537426"/>
        <n v="0.29912576389167506"/>
        <n v="0.36686117487807135"/>
        <n v="0.34290985636603788"/>
        <n v="0.3642571689735945"/>
        <n v="0.35331269681609889"/>
        <n v="0.40902004547964749"/>
        <n v="0.36155986766923892"/>
        <n v="0.32400252688156989"/>
        <n v="0.41271386252911418"/>
        <n v="0.38947631750853057"/>
        <n v="0.31331568143935751"/>
        <n v="0.3608693545409305"/>
        <n v="0.40386439509080457"/>
        <n v="0.34756226118500294"/>
        <n v="0.2864532037819344"/>
        <n v="0.3015127747448596"/>
        <n v="0.283396035420651"/>
        <n v="0.32155575266934572"/>
        <n v="0.43522030088953867"/>
        <n v="0.3416184775643592"/>
        <n v="0.23682731718346525"/>
        <n v="0.27912832281760253"/>
        <n v="0.28734841451652587"/>
        <n v="0.32122264282612673"/>
        <n v="0.16602576682173312"/>
        <n v="0.25236744179291581"/>
        <n v="0.32056635054275079"/>
        <n v="0.24871743822044551"/>
        <n v="0.25440851809099085"/>
        <n v="0.31607461881512744"/>
        <n v="0.30664134461358195"/>
        <n v="0.26480712685588881"/>
        <n v="0.28227083417033971"/>
        <n v="0.12865733708603605"/>
        <n v="0.22702308298595986"/>
        <n v="0.23525209492567251"/>
        <n v="0.23424708262670685"/>
        <n v="0.19398513254251884"/>
        <n v="0.1947292762613399"/>
        <n v="0.20424542173978685"/>
        <n v="0.29464467048146797"/>
        <n v="0.23907091239648623"/>
        <n v="0.38185568224609007"/>
        <n v="0.32547616827582371"/>
        <n v="0.35264571048003623"/>
        <n v="0.3149057949501477"/>
        <n v="0.22750865479546623"/>
        <n v="0.29934275363282381"/>
        <n v="0.3629372908969285"/>
        <n v="0.19955442486881958"/>
        <n v="0.27283542121968929"/>
        <n v="0.26825175980578908"/>
        <n v="0.27168793097126703"/>
        <n v="0.3363837251805708"/>
        <n v="0.28929001297093893"/>
        <n v="0.20153747878569075"/>
        <n v="0.25884923248183389"/>
        <n v="0.20876492713454167"/>
        <n v="0.25558571432850952"/>
        <n v="0.21548511634380088"/>
        <n v="0.21434043714408313"/>
        <n v="0.24124577753798745"/>
        <n v="0.25423808297397749"/>
        <n v="0.23386061719514831"/>
        <n v="0.20895447172661566"/>
        <n v="0.16666360635565067"/>
        <n v="0.2651978249894329"/>
        <n v="0.16539339246916648"/>
        <n v="0.21452236084309248"/>
        <n v="9.0917827499078827E-2"/>
        <n v="0.11842831035703438"/>
        <n v="0.269338343572049"/>
        <n v="0.13552437441387716"/>
        <n v="0.24910446741468387"/>
        <n v="0.28310956611955801"/>
        <n v="0.25809464291759565"/>
        <n v="0.19484609027160607"/>
        <n v="0.28760444431841764"/>
        <n v="0.21029604867861415"/>
        <n v="0.22844395757319724"/>
        <n v="0.16895304602377528"/>
        <n v="0.23783131417602593"/>
        <n v="0.10390724250477019"/>
        <n v="0.17311247371136393"/>
        <n v="0.27675748559582025"/>
        <n v="0.17588555047665638"/>
        <n v="0.16330829160312116"/>
        <n v="5.5902255794889659E-2"/>
        <n v="0.20430574620244063"/>
        <n v="0.2081908076147366"/>
        <n v="0.1600193200266595"/>
        <n v="0.19912304710890028"/>
        <n v="0.2643805217627388"/>
        <n v="0.26155492855517054"/>
        <n v="0.20616677651087981"/>
        <n v="0.1903777494254798"/>
        <n v="0.16048907403913532"/>
        <n v="0.20433606109090838"/>
        <n v="0.19386879097245643"/>
        <n v="0.24367571902257701"/>
        <n v="0.31136342500008612"/>
        <n v="0.33689563320543114"/>
        <n v="0.31156568435511856"/>
        <n v="0.28074762539719383"/>
        <n v="0.30248355822169348"/>
        <n v="0.26248654983406272"/>
        <n v="0.2341807475498113"/>
        <n v="0.30464075534680402"/>
        <n v="0.37406020403061696"/>
        <n v="0.29484581310230806"/>
        <n v="0.29836980785858808"/>
        <n v="0.26787228363853949"/>
        <n v="0.2193393001112969"/>
        <n v="0.28436937370471882"/>
        <n v="0.21365594572999536"/>
        <n v="0.31017461207956298"/>
        <n v="0.32543829304720279"/>
        <n v="0.30722725179813298"/>
        <n v="0.27413703580216919"/>
        <n v="0.27759401067612055"/>
        <n v="0.29342934580913738"/>
        <n v="0.38274878289846054"/>
        <n v="0.34042576795331214"/>
        <n v="0.29145686481372712"/>
        <n v="0.30308622267152663"/>
        <n v="0.28201723106063298"/>
        <n v="0.19548590832901089"/>
        <n v="0.25964233424698868"/>
        <n v="0.30871574610685265"/>
        <n v="0.28407351797197905"/>
        <n v="0.30835320499181063"/>
        <n v="0.35996848874524467"/>
        <n v="0.19364417694000413"/>
        <n v="0.33009262956831131"/>
        <n v="0.28766960423986748"/>
        <n v="0.30115351204827201"/>
        <n v="0.33584906088494088"/>
        <n v="0.3358753822125824"/>
        <n v="0.23242163297569984"/>
        <n v="0.3019380722242398"/>
        <n v="7.6990743871224912E-2"/>
        <n v="0.17482813343687373"/>
        <n v="0.18610763009374728"/>
        <n v="0.11142734954586668"/>
        <n v="0.18356843571731579"/>
        <n v="0.17057287027431292"/>
        <n v="0.14880746841619172"/>
        <n v="8.3711955100161925E-2"/>
        <n v="0.14507677548895997"/>
        <n v="8.6868747315282643E-2"/>
        <n v="6.5756301488563221E-2"/>
        <n v="4.7075787077223437E-2"/>
        <n v="0.16165907581960312"/>
        <n v="0.11890189531808104"/>
        <n v="0.21067734661810464"/>
        <n v="0.12664042891172306"/>
        <n v="0.12734939198636042"/>
        <n v="0.14932929320864829"/>
        <n v="0.16919911775436097"/>
        <n v="0.15926109492072621"/>
        <n v="7.8007895255631191E-2"/>
        <n v="0.12066645832320984"/>
        <n v="7.3694714053085392E-2"/>
        <n v="0.18158224231131159"/>
        <n v="0.17100134341760803"/>
        <n v="0.11225762110304996"/>
        <n v="0.12150583112710878"/>
        <n v="6.3557946230142423E-2"/>
        <n v="0.11761075471517678"/>
        <n v="-4.1702433281941752E-2"/>
        <n v="0.18605261758755542"/>
        <n v="0.16968821460953273"/>
        <n v="0.15843867425988153"/>
        <n v="0.26166143287874133"/>
        <n v="0.13124048324613663"/>
        <n v="0.14248211605665265"/>
        <n v="0.1236401217834696"/>
        <n v="5.8616595913217981E-2"/>
        <n v="0.22923219249071225"/>
        <n v="6.9352125930445874E-2"/>
        <n v="0.22268890402893898"/>
        <n v="0.19123827405553029"/>
        <n v="0.10200856464084018"/>
        <n v="0.23529212969531041"/>
        <n v="5.2412555654469201E-2"/>
        <n v="-3.5306247426939726E-2"/>
        <n v="0.17274878129478644"/>
        <n v="0.1376662862390397"/>
        <n v="0.13516642946369944"/>
        <n v="0.1057644318183667"/>
        <n v="0.12224790306930687"/>
        <n v="7.8946691540519365E-2"/>
        <n v="0.10166899823290881"/>
        <n v="0.15890913272965088"/>
        <n v="8.4212317416837462E-2"/>
        <n v="4.7751450601177019E-2"/>
        <n v="-9.0822267910389502E-3"/>
        <n v="6.4416481680880808E-2"/>
        <n v="0.13081177999227495"/>
        <n v="0.21548540500280741"/>
        <n v="0.18094187110427196"/>
        <n v="0.238775324147465"/>
        <n v="6.2013448558649549E-2"/>
        <n v="0.19316513993818932"/>
        <n v="0.13008972459369234"/>
        <n v="0.14253416921062104"/>
        <n v="0.17870919751164899"/>
        <n v="0.14008074619349262"/>
        <n v="9.3269533109115274E-2"/>
        <n v="0.1019030768276801"/>
        <n v="0.17707825034355609"/>
        <n v="9.3510258731877072E-2"/>
        <n v="0.16672379883682287"/>
        <n v="0.20575013162194777"/>
        <n v="-4.8349575238122916E-2"/>
        <n v="0.12143481894376325"/>
        <n v="0.20507552675023746"/>
        <n v="0.14877892904164527"/>
        <n v="9.9822717038495309E-2"/>
        <n v="0.11031811423213395"/>
        <n v="0.33575573648730705"/>
        <n v="0.32183133342737996"/>
        <n v="0.31519135620940636"/>
        <n v="0.34364701858966296"/>
        <n v="0.25048396562095271"/>
        <n v="0.40579466197483666"/>
        <n v="0.32468608444397401"/>
        <n v="0.25730675504938644"/>
        <n v="0.33088922815080873"/>
        <n v="0.26931303385912564"/>
        <n v="0.37731477483644221"/>
        <n v="0.30347607267128102"/>
        <n v="0.34924813481885963"/>
        <n v="0.32935397829591023"/>
        <n v="0.33850899957421571"/>
        <n v="0.2731036196693355"/>
        <n v="0.39970974788436897"/>
        <n v="0.29728044782721508"/>
        <n v="0.20823201085975829"/>
        <n v="0.25808996204984136"/>
        <n v="0.32710808593420837"/>
        <n v="0.30541259803525905"/>
        <n v="0.3387338412579512"/>
        <n v="0.28612695315387326"/>
        <n v="0.29708120578228991"/>
        <n v="0.21622356788974617"/>
        <n v="0.3008384217306091"/>
        <n v="0.26648009735371381"/>
        <n v="0.26604951923941128"/>
        <n v="0.27493079434917728"/>
        <n v="0.30237003280768204"/>
        <n v="0.29557520693834222"/>
        <n v="0.23886036948063252"/>
        <n v="0.3376752169300824"/>
        <n v="0.29849983450841727"/>
        <n v="0.33112151082880548"/>
        <n v="0.35914628874721977"/>
        <n v="0.30919113140565019"/>
        <n v="0.34988703634440826"/>
        <n v="0.2798356913894201"/>
        <n v="0.19099704341368845"/>
        <n v="1.6686287154676068E-2"/>
        <n v="-1.1026069970863049E-3"/>
        <n v="0.19469590770253131"/>
        <n v="0.13227428672457892"/>
        <n v="4.4153710444516596E-2"/>
        <n v="0.12139343741624709"/>
        <n v="9.0296067168734021E-2"/>
        <n v="0.16255476951199241"/>
        <n v="0.12384097600758961"/>
        <n v="0.15232085565697631"/>
        <n v="0.23753177601783029"/>
        <n v="0.15914903100816705"/>
        <n v="0.13751428833135595"/>
        <n v="0.19749248227927416"/>
        <n v="0.15881751153129128"/>
        <n v="0.26565845903310953"/>
        <n v="9.4686306946579923E-2"/>
        <n v="7.7083068718782552E-2"/>
        <n v="0.20060447184662836"/>
        <n v="0.13658348885592594"/>
        <n v="7.8283164234783681E-2"/>
        <n v="0.21194384664499996"/>
        <n v="0.16536356330509222"/>
        <n v="0.19412529145925089"/>
        <n v="0.13778511868828081"/>
        <n v="0.18311159802810142"/>
        <n v="0.19779477023037129"/>
        <n v="0.13040274050135287"/>
        <n v="0.21223230905013804"/>
        <n v="0.13193561346517541"/>
        <n v="0.12244069886452418"/>
        <n v="8.1446692141692062E-2"/>
        <n v="1.7149155339891049E-2"/>
        <n v="0.19119318593832801"/>
        <n v="0.16684457887961446"/>
        <n v="0.14521863474395591"/>
        <n v="0.13475036374176194"/>
        <n v="0.21049615669498553"/>
        <n v="0.13587785820171672"/>
        <n v="0.44056639275642107"/>
        <n v="0.38565818827548626"/>
        <n v="0.40284779530065329"/>
        <n v="0.34897282998968426"/>
        <n v="0.41936625726587612"/>
        <n v="0.44416364813233389"/>
        <n v="0.37296909855087712"/>
        <n v="0.40323759659464703"/>
        <n v="0.347770989984798"/>
        <n v="0.35112282513910675"/>
        <n v="0.36337395724499372"/>
        <n v="0.4125949253606867"/>
        <n v="0.33214672490039193"/>
        <n v="0.36634985743553888"/>
        <n v="0.40912193218168313"/>
        <n v="0.36144688978564232"/>
        <n v="0.34326987754781579"/>
        <n v="0.28524119619677613"/>
        <n v="0.39204695055911132"/>
        <n v="0.39917306743289938"/>
        <n v="0.4128982856338711"/>
        <n v="0.37436497247709488"/>
        <n v="0.27764030692126507"/>
        <n v="0.39325978121997429"/>
        <n v="0.39605105541592711"/>
        <n v="0.35810281293547691"/>
        <n v="0.39864576582125311"/>
        <n v="0.34253482368704408"/>
        <n v="0.30991453353324999"/>
        <n v="0.45362840159845691"/>
        <n v="0.32205749676618955"/>
        <n v="0.33761326873270719"/>
        <n v="0.46320280263046948"/>
        <n v="0.45122470783856156"/>
        <n v="0.4374466089796441"/>
        <n v="0.3167514818603886"/>
        <n v="0.43201337836874087"/>
        <n v="0.35271179764561078"/>
        <n v="0.43106132438709599"/>
        <n v="0.37724799149180105"/>
        <n v="0.15516976327374493"/>
        <n v="0.10160336223588021"/>
        <n v="8.7647796560420529E-2"/>
        <n v="0.10834478605710422"/>
        <n v="0.14300780577718797"/>
        <n v="0.13263255638419771"/>
        <n v="8.7761070410942998E-2"/>
        <n v="4.9692697031921966E-2"/>
        <n v="0.13410313350695691"/>
        <n v="0.15336634135822674"/>
        <n v="7.0111832455059392E-3"/>
        <n v="0.12670983933255561"/>
        <n v="-4.6065278699317286E-2"/>
        <n v="0.1186619719608818"/>
        <n v="8.5059704795005839E-2"/>
        <n v="1.6526326996006327E-2"/>
        <n v="0.16897103813675246"/>
        <n v="5.8931804889088571E-2"/>
        <n v="3.8586445500345658E-2"/>
        <n v="5.3844068126053954E-2"/>
        <n v="0.10465497421563356"/>
        <n v="0.19037145227479194"/>
        <n v="6.9539624950773621E-2"/>
        <n v="0.16123240912778702"/>
        <n v="0.15383153062115856"/>
        <n v="0.13965365806785263"/>
        <n v="4.6303990274051056E-2"/>
        <n v="0.14608573883183099"/>
        <n v="0.11925946674745731"/>
        <n v="0.19896952052910838"/>
        <n v="0.24505160591723543"/>
        <n v="0.22421233196694063"/>
        <n v="0.10061336648330101"/>
        <n v="0.15892893184000526"/>
        <n v="0.13547517394491215"/>
        <n v="0.1436635837952992"/>
        <n v="0.15149473271974059"/>
        <n v="0.15541856271557647"/>
        <n v="0.21232299706801516"/>
        <n v="6.7143136450439683E-3"/>
        <n v="0.31696977973129609"/>
        <n v="0.36851098450180303"/>
        <n v="0.43907751271286921"/>
        <n v="0.43765523272027179"/>
        <n v="0.40130263695185842"/>
        <n v="0.31395542772666996"/>
        <n v="0.35975110285926876"/>
        <n v="0.4400659978066605"/>
        <n v="0.45139828883269612"/>
        <n v="0.43311392749265826"/>
        <n v="0.42579078434120921"/>
        <n v="0.3829077256567115"/>
        <n v="0.36868530167591917"/>
        <n v="0.41687944625517437"/>
        <n v="0.37434195987005092"/>
        <n v="0.40830842726278405"/>
        <n v="0.39002085675266907"/>
        <n v="0.41148294889342324"/>
        <n v="0.4434740189596138"/>
        <n v="0.44569543696332131"/>
        <n v="0.42524639691809646"/>
        <n v="0.28629139055464065"/>
        <n v="0.39208963186331663"/>
        <n v="0.36915867966182103"/>
        <n v="0.39884238907406394"/>
        <n v="0.34244508015033676"/>
        <n v="0.44984743648331355"/>
        <n v="0.43235771255258143"/>
        <n v="0.33463122063196626"/>
        <n v="0.39936353476207359"/>
        <n v="0.42477899213909925"/>
        <n v="0.38471081281843461"/>
        <n v="0.29938559105500723"/>
        <n v="0.41719892269641656"/>
        <n v="0.30821680973835602"/>
        <n v="0.45995748801842712"/>
        <n v="0.48359060404183452"/>
        <n v="0.45814729396731224"/>
        <n v="0.36347953235382896"/>
        <n v="0.46156391843717542"/>
        <n v="0.20196760119749527"/>
        <n v="0.25827111950111747"/>
        <n v="0.28502202975601804"/>
        <n v="0.14559542034613818"/>
        <n v="0.17247027154024588"/>
        <n v="0.20389548819479578"/>
        <n v="0.2936826463929737"/>
        <n v="0.32296094837469475"/>
        <n v="0.23084399005068201"/>
        <n v="0.19153666846828199"/>
        <n v="0.13654468815300588"/>
        <n v="0.18537473150412004"/>
        <n v="0.20046314423307696"/>
        <n v="0.27003410032222541"/>
        <n v="0.20013087181982026"/>
        <n v="0.17056338354315742"/>
        <n v="0.2506646113598241"/>
        <n v="0.29046224486588351"/>
        <n v="8.6326785780889509E-2"/>
        <n v="0.21847605141765941"/>
        <n v="0.22968456569563903"/>
        <n v="0.19158391094748392"/>
        <n v="0.25132226622884807"/>
        <n v="0.2356374274182394"/>
        <n v="0.22668387635406723"/>
        <n v="0.28575124903476645"/>
        <n v="0.21042441728223002"/>
        <n v="0.11724419195599586"/>
        <n v="0.29947825289775082"/>
        <n v="0.19634897158794373"/>
        <n v="0.23270473844095679"/>
        <n v="0.1866926704412977"/>
        <n v="0.20199377575508506"/>
        <n v="0.26231370418151523"/>
        <n v="0.17091524993698948"/>
        <n v="0.18620670355967847"/>
        <n v="0.22557244679408889"/>
        <n v="0.19316838024239916"/>
        <n v="0.26848795828302185"/>
        <n v="0.17641477434672498"/>
        <n v="0.15437046607661006"/>
        <n v="0.16510882565122567"/>
        <n v="0.15319390655293816"/>
        <n v="0.13030486651587583"/>
        <n v="0.1210925539935971"/>
        <n v="2.5810142956694156E-2"/>
        <n v="0.18183960209361283"/>
        <n v="0.11925662688190286"/>
        <n v="-8.002439032167509E-2"/>
        <n v="5.5423045808757544E-2"/>
        <n v="-1.5536090993353178E-2"/>
        <n v="1.4678890593553321E-2"/>
        <n v="8.6125059217154742E-2"/>
        <n v="5.6664938491140036E-2"/>
        <n v="0.16722120823526923"/>
        <n v="4.4748670326725359E-2"/>
        <n v="5.9959626016366618E-2"/>
        <n v="0.15516713725736045"/>
        <n v="1.8132703854439155E-2"/>
        <n v="-1.1503248252757484E-2"/>
        <n v="6.9058558981108048E-2"/>
        <n v="-8.7617430713841427E-2"/>
        <n v="0.13635683770910015"/>
        <n v="0.1371042364323731"/>
        <n v="0.13479196456447776"/>
        <n v="0.17720993210754399"/>
        <n v="3.0892388919079885E-2"/>
        <n v="8.8705102796982904E-2"/>
        <n v="0.2043048189903823"/>
        <n v="5.5061032151807035E-2"/>
        <n v="0.18634936105053573"/>
        <n v="9.6473210857874372E-2"/>
        <n v="7.805237330465753E-2"/>
        <n v="6.1737901124371948E-2"/>
        <n v="0.12204069313371256"/>
        <n v="0.18654380801428402"/>
        <n v="0.1273110619516791"/>
        <n v="0.23010938440111237"/>
        <n v="-1.8740596023870317E-2"/>
        <n v="0.13677631240261784"/>
        <n v="0.21921879398183938"/>
        <n v="0.26510396194485614"/>
        <n v="0.23533075935516576"/>
        <n v="0.24000342129179725"/>
        <n v="0.31911227538491033"/>
        <n v="0.21193974268908428"/>
        <n v="0.33674423448478885"/>
        <n v="0.32073705914975587"/>
        <n v="0.17810402026371389"/>
        <n v="0.31031710528980161"/>
        <n v="0.27786964347112425"/>
        <n v="0.34007688271650677"/>
        <n v="0.30062525876579271"/>
        <n v="0.28214249277946002"/>
        <n v="0.29950070315293098"/>
        <n v="0.31621938496817342"/>
        <n v="0.26590496208122216"/>
        <n v="0.26275085831741318"/>
        <n v="0.26127278792167785"/>
        <n v="0.28359985913379682"/>
        <n v="0.28479835198240944"/>
        <n v="0.27444357148425697"/>
        <n v="0.28376434497456499"/>
        <n v="0.27605530281736168"/>
        <n v="0.3220477741942594"/>
        <n v="0.25748497742251497"/>
        <n v="0.32180300244599286"/>
        <n v="0.30234098988557806"/>
        <n v="0.23990354479927253"/>
        <n v="0.32524461732833837"/>
        <n v="0.19514307918465917"/>
        <n v="0.26810107393862798"/>
        <n v="0.22161760930693231"/>
        <n v="0.25579565844371471"/>
        <n v="0.32143705316723359"/>
        <n v="0.23459757439575643"/>
        <n v="0.2898195509850271"/>
        <n v="0.31283836351937838"/>
        <n v="0.37212865075503948"/>
        <n v="0.35856170539033838"/>
        <n v="0.31704624400012277"/>
        <n v="0.27254214203119809"/>
        <n v="0.3289659828568185"/>
        <n v="0.26644408232512601"/>
        <n v="0.38239553530451875"/>
        <n v="0.33472960618649522"/>
        <n v="0.29240495706911052"/>
        <n v="0.29403454037113835"/>
        <n v="0.29356907320198328"/>
        <n v="0.26482014614375127"/>
        <n v="0.35078058753742086"/>
        <n v="0.29753214513159026"/>
        <n v="0.2770107262046243"/>
        <n v="0.2662381215527429"/>
        <n v="0.32467192494613606"/>
        <n v="0.2989854264928492"/>
        <n v="0.3327539781162806"/>
        <n v="0.37624024710274656"/>
        <n v="0.28787705638950778"/>
        <n v="0.27658750252799025"/>
        <n v="0.2536518805003391"/>
        <n v="0.26610820989971096"/>
        <n v="0.24752180990785366"/>
        <n v="0.36418449979497064"/>
        <n v="0.37579654232520182"/>
        <n v="0.37529371489693603"/>
        <n v="0.31597521515213001"/>
        <n v="0.28457488628263666"/>
        <n v="0.40311767327509951"/>
        <n v="0.35317397808664786"/>
        <n v="0.33554823209661344"/>
        <n v="0.25451485992570516"/>
        <n v="0.26978984785946741"/>
        <n v="0.27057119702731508"/>
        <n v="0.31137234736943792"/>
        <n v="0.28044937576963413"/>
        <n v="0.26890295864897795"/>
        <n v="0.33130252166021029"/>
        <n v="0.33087640655358264"/>
        <n v="0.31933071221102494"/>
        <n v="0.21534258808067885"/>
        <n v="0.17279268793817315"/>
        <n v="0.22766119499223167"/>
        <n v="0.16364341936571608"/>
        <n v="0.19801261927388042"/>
        <n v="0.25913308836362359"/>
        <n v="0.24332941356411175"/>
        <n v="0.27107817732321937"/>
        <n v="0.19226703733194991"/>
        <n v="0.21529670764386433"/>
        <n v="0.16958621399655727"/>
        <n v="0.32044484428807474"/>
        <n v="9.6412924159247682E-2"/>
        <n v="0.19227063459172339"/>
        <n v="0.13135800257827962"/>
        <n v="0.14226386003989813"/>
        <n v="0.23844504902784239"/>
        <n v="0.26756993541239815"/>
        <n v="0.14743473898521006"/>
        <n v="0.27494268417962314"/>
        <n v="0.18979515656729029"/>
        <n v="0.21442332566038688"/>
        <n v="0.21118569391152817"/>
        <n v="0.24417578647435528"/>
        <n v="0.16899299981037336"/>
        <n v="0.15486653738074899"/>
        <n v="0.23906881295850957"/>
        <n v="0.25210800165308034"/>
        <n v="0.25534538725244355"/>
        <n v="0.20418253138469911"/>
        <n v="0.19713170128315388"/>
        <n v="0.29742201169544724"/>
        <n v="0.1661178189029249"/>
        <n v="0.21861245935699539"/>
        <n v="0.10570539279460782"/>
        <n v="0.18802017103144017"/>
        <n v="0.32251147462829988"/>
        <n v="0.22681394097050045"/>
        <n v="0.17070583657303581"/>
        <n v="0.23414832673953476"/>
        <n v="0.28590078349670572"/>
        <n v="0.33214296513967384"/>
        <n v="0.25947258522989425"/>
        <n v="0.1462324930433819"/>
        <n v="0.18424799746173534"/>
        <n v="0.20638460516077597"/>
        <n v="0.21286967986516553"/>
        <n v="0.20674176287298532"/>
        <n v="0.12555413363067036"/>
        <n v="9.8052416773300857E-2"/>
        <n v="0.22523849982488875"/>
        <n v="0.21186048514820918"/>
        <n v="0.25019561960068037"/>
        <n v="0.33604950052407606"/>
        <n v="0.31257671282278066"/>
        <n v="0.28582408090703348"/>
        <n v="0.20139447717095316"/>
        <n v="0.24158226363028565"/>
        <n v="0.19046841297442149"/>
        <n v="0.21545122652100224"/>
        <n v="0.20476677509026342"/>
        <n v="0.28251425730679525"/>
        <n v="0.24305750639207005"/>
        <n v="0.18788204866188157"/>
        <n v="0.24622979808640855"/>
        <n v="0.28657977042252897"/>
        <n v="0.2080117702102911"/>
        <n v="0.24084072822601996"/>
        <n v="0.11836315113242001"/>
        <n v="0.18639600379137994"/>
        <n v="0.17794634574415427"/>
        <n v="0.16668850211449693"/>
        <n v="0.18616814618690189"/>
        <n v="8.4928464456704295E-2"/>
        <n v="0.19279266064637907"/>
        <n v="0.25873187633632555"/>
        <n v="0.17663968542896019"/>
        <n v="0.18918135276104711"/>
        <n v="0.15704256862162969"/>
        <n v="0.1755654913123173"/>
        <n v="0.22653984444041661"/>
        <n v="0.11844828697183242"/>
        <n v="0.2883854615372981"/>
        <n v="0.14550921388281843"/>
        <n v="0.16266021752675239"/>
        <n v="0.22494001959622345"/>
        <n v="0.12893447562437163"/>
        <n v="0.2762380872503033"/>
        <n v="0.18615067821375172"/>
        <n v="0.18490551023713117"/>
        <n v="0.1294523860512185"/>
        <n v="0.15365358169267956"/>
        <n v="0.12128546046656613"/>
        <n v="0.20955631296734156"/>
        <n v="0.12959827344636662"/>
        <n v="0.19581021930980491"/>
        <n v="0.24838070545419003"/>
        <n v="0.21058184967383081"/>
        <n v="0.17757159919057008"/>
        <n v="0.14064223386905439"/>
        <n v="0.16279272059641092"/>
        <n v="0.1770019273298446"/>
        <n v="0.20475503696348982"/>
        <n v="0.18327649357797987"/>
        <n v="0.15179870745476362"/>
        <n v="0.15793459423805248"/>
        <n v="0.18630348115854864"/>
        <n v="0.12099998694460226"/>
        <n v="0.23271475774690983"/>
        <n v="0.2453979364416842"/>
        <n v="0.11710524693508351"/>
        <n v="0.22392342787302655"/>
        <n v="0.1991301147707483"/>
        <n v="0.18845555593639871"/>
        <n v="0.17153160420017802"/>
        <n v="0.22332851353295852"/>
        <n v="0.10362294327972313"/>
        <n v="0.25636611784182428"/>
        <n v="0.24846414105374418"/>
        <n v="0.1499357409162197"/>
        <n v="0.11533099140475335"/>
        <n v="0.14926039737553257"/>
        <n v="0.11526779872404681"/>
        <n v="7.5322041465408482E-2"/>
        <n v="8.5865409352913508E-2"/>
        <n v="0.12671889998415317"/>
        <n v="1.6974092302621195E-2"/>
        <n v="9.2817413793220907E-2"/>
        <n v="0.18856194180771815"/>
        <n v="0.14555652348584047"/>
        <n v="0.10244850278239138"/>
        <n v="0.10682528510912319"/>
        <n v="0.18824861342999127"/>
        <n v="1.9231540460881078E-3"/>
        <n v="7.2701139717456148E-2"/>
        <n v="0.14442854625058296"/>
        <n v="0.2763423406341376"/>
        <n v="0.15215390193908868"/>
        <n v="0.13263728690254467"/>
        <n v="0.11228841256432584"/>
        <n v="0.13997333931634773"/>
        <n v="0.11735595854107714"/>
        <n v="7.3307094906079326E-2"/>
        <n v="7.1695411854056396E-2"/>
        <n v="9.9023037543013406E-2"/>
        <n v="-9.778157608351724E-3"/>
        <n v="0.12341665206530963"/>
        <n v="0.14246240415213732"/>
        <n v="5.8949496875718994E-2"/>
        <n v="8.0851732117658615E-2"/>
        <n v="0.17211995367959868"/>
        <n v="0.1790737170668307"/>
        <n v="0.18448142125062128"/>
        <n v="0.17080594717579037"/>
        <n v="0.13423798541165552"/>
        <n v="7.5867254681801624E-2"/>
        <n v="1.5907038912325825E-4"/>
        <n v="0.13019774604781756"/>
        <n v="0.1845159394259242"/>
        <n v="0.19752538214334156"/>
        <n v="0.12202791308632288"/>
        <n v="8.2762572433280543E-2"/>
        <n v="0.11556658210757044"/>
        <n v="0.15958051084946995"/>
        <n v="0.11198550863971755"/>
        <n v="0.16967116574557889"/>
        <n v="0.14413116121065592"/>
        <n v="0.16193899131788841"/>
        <n v="5.7407315191407918E-2"/>
        <n v="0.11310096335774672"/>
        <n v="0.18461101458047946"/>
        <n v="0.12926488852253321"/>
        <n v="0.17921481340837736"/>
        <n v="0.12058741767636649"/>
        <n v="0.16102658859323057"/>
        <n v="0.11150324105319821"/>
        <n v="0.15305175521900954"/>
        <n v="0.24247213756436031"/>
        <n v="0.11545355345034666"/>
        <n v="0.17794451912942061"/>
        <n v="0.16264307835598857"/>
        <n v="0.18274126747308006"/>
        <n v="0.2128885103638784"/>
        <n v="0.12638689313627355"/>
        <n v="0.1214740868375912"/>
        <n v="0.12358514366577196"/>
        <n v="0.28336557090233649"/>
        <n v="0.11514384263465292"/>
        <n v="0.18641319432990666"/>
        <n v="6.0556784830800771E-2"/>
        <n v="0.10998308005211442"/>
        <n v="5.2723113069192744E-2"/>
        <n v="0.10138029406032162"/>
        <n v="0.14866079795530093"/>
        <n v="0.12609845467772279"/>
        <n v="0.23373985357068799"/>
        <n v="0.24734872976540509"/>
        <n v="0.17994331468536642"/>
        <n v="0.1299465048210027"/>
        <n v="0.18104676878907355"/>
        <n v="0.2450073050955224"/>
        <n v="0.134836696251949"/>
        <n v="0.11793772849561755"/>
        <n v="0.17319795265616822"/>
        <n v="0.13194993295494861"/>
        <n v="0.25595518751070506"/>
        <n v="0.20172401983110755"/>
        <n v="4.7218583994052141E-2"/>
        <n v="0.2512606955248074"/>
        <n v="0.29102627294025829"/>
        <n v="0.13362028088821956"/>
        <n v="0.11140870636701843"/>
        <n v="0.2491871232858156"/>
        <n v="0.23049674403897377"/>
        <n v="0.18530116056249388"/>
        <n v="0.19434145401180083"/>
        <n v="0.16451240770821862"/>
        <n v="0.32538399588274675"/>
        <n v="0.20984123614407516"/>
        <n v="0.33270701639279748"/>
        <n v="0.27460944837847034"/>
        <n v="0.20136590982314853"/>
        <n v="0.12030103895116595"/>
        <n v="0.26503849901222654"/>
        <n v="0.20926251946430352"/>
        <n v="0.11111664887227501"/>
        <n v="0.26975773375666712"/>
        <n v="0.18356032654459198"/>
        <n v="0.26491781232756195"/>
        <n v="0.20673594658068459"/>
        <n v="0.21965039078038653"/>
        <n v="0.12213469764694183"/>
        <n v="0.16568206171545047"/>
        <n v="0.26799367693639464"/>
        <n v="0.18425879326476821"/>
        <n v="0.30181031553551957"/>
        <n v="0.18788865907537364"/>
        <n v="0.18703537379553312"/>
        <n v="0.23546728657414379"/>
        <n v="0.23489730461685154"/>
        <n v="0.41688863719430885"/>
        <n v="0.37422851798225693"/>
        <n v="0.36040945121878232"/>
        <n v="0.35863691524354441"/>
        <n v="0.35250045333052643"/>
        <n v="0.36709138603784031"/>
        <n v="0.39439719147140423"/>
        <n v="0.33214776309501137"/>
        <n v="0.40516056652393473"/>
        <n v="0.39498354204416886"/>
        <n v="0.32010603307220209"/>
        <n v="0.40863104581661602"/>
        <n v="0.2733114415087109"/>
        <n v="0.38623966359332418"/>
        <n v="0.42920089424166741"/>
        <n v="0.36347514072215992"/>
        <n v="0.38355262472593377"/>
        <n v="0.30890775146485705"/>
        <n v="0.41207183120641117"/>
        <n v="0.23168398136016075"/>
        <n v="0.37955928475938416"/>
        <n v="0.35411602736728565"/>
        <n v="0.41945347456797877"/>
        <n v="0.35575424865915489"/>
        <n v="0.42690163620936211"/>
        <n v="0.47053718759754559"/>
        <n v="0.3795303336437163"/>
        <n v="0.36452381258699784"/>
        <n v="0.32582307381764075"/>
        <n v="0.36711748866558364"/>
        <n v="0.38598811142907108"/>
        <n v="0.35808663461534113"/>
        <n v="0.33883245838537457"/>
        <n v="0.31838737937712808"/>
        <n v="0.3651100465173121"/>
        <n v="0.42476186736919819"/>
        <n v="0.33825012644067587"/>
        <n v="0.34233835301027588"/>
        <n v="0.45547377374316944"/>
        <n v="0.3652975760538969"/>
        <n v="0.18027396088474637"/>
        <n v="5.7754357375194222E-2"/>
        <n v="0.18216136887885073"/>
        <n v="8.0774795032124119E-2"/>
        <n v="0.1828376567359532"/>
        <n v="0.1044269675570744"/>
        <n v="8.1050591694664317E-2"/>
        <n v="0.21534244576500172"/>
        <n v="8.97104572484443E-2"/>
        <n v="0.15484340334825783"/>
        <n v="0.15687495450690389"/>
        <n v="4.1232218210217844E-2"/>
        <n v="0.20299442750850621"/>
        <n v="0.28609812547850871"/>
        <n v="0.27110926806984464"/>
        <n v="0.10372170021976823"/>
        <n v="0.12389824885289627"/>
        <n v="0.20582483775566493"/>
        <n v="0.1533926537263848"/>
        <n v="0.12764122387519097"/>
        <n v="0.19518462066025746"/>
        <n v="0.1234893509009717"/>
        <n v="0.13473820901469424"/>
        <n v="4.4358115932062896E-2"/>
        <n v="0.19633702085851021"/>
        <n v="0.19833869691019818"/>
        <n v="5.5525305239665777E-2"/>
        <n v="0.14967771257710213"/>
        <n v="0.21462951825627347"/>
        <n v="7.2695467856486437E-2"/>
        <n v="0.19145491775107459"/>
        <n v="8.5066033680262665E-2"/>
        <n v="0.12291622639624428"/>
        <n v="0.14216388451050124"/>
        <n v="0.19166362830449413"/>
        <n v="0.13814954215982655"/>
        <n v="0.17156842098735267"/>
        <n v="0.19245621459044507"/>
        <n v="0.2597070701364611"/>
        <n v="0.17394228201971321"/>
        <n v="0.40395269472902606"/>
        <n v="0.32502245588793299"/>
        <n v="0.2989596531708712"/>
        <n v="0.25094822332171729"/>
        <n v="0.33571437598847714"/>
        <n v="0.34419179412009154"/>
        <n v="0.31873376462097086"/>
        <n v="0.3108568019402948"/>
        <n v="0.23984398097774667"/>
        <n v="0.38112175342891114"/>
        <n v="0.35260013298579973"/>
        <n v="0.26559483749691881"/>
        <n v="0.25794223075137801"/>
        <n v="0.2834049665591945"/>
        <n v="0.32758170456505764"/>
        <n v="0.25851299567704272"/>
        <n v="0.29486415150177592"/>
        <n v="0.31074556682342647"/>
        <n v="0.37415549328119835"/>
        <n v="0.29668213559908646"/>
        <n v="0.38748139510032348"/>
        <n v="0.33983911063806488"/>
        <n v="0.26030673409750743"/>
        <n v="0.23794757075169515"/>
        <n v="0.30177607251858429"/>
        <n v="0.21299346860278903"/>
        <n v="0.38716082765249449"/>
        <n v="0.34929318026188227"/>
        <n v="0.30492406972247643"/>
        <n v="0.20950656861699152"/>
        <n v="0.34265154742354026"/>
        <n v="0.40899107659605227"/>
        <n v="0.34301541581488471"/>
        <n v="0.27243785738857929"/>
        <n v="0.32442536591297061"/>
        <n v="0.28694268640623338"/>
        <n v="0.3139345554257153"/>
        <n v="0.3838919470026888"/>
        <n v="0.35482121996167626"/>
        <n v="0.28394764462681515"/>
        <n v="0.13830003735889188"/>
        <n v="0.22447154784946416"/>
        <n v="4.1305882037429548E-2"/>
        <n v="9.6687169562778424E-2"/>
        <n v="0.11915285589650057"/>
        <n v="6.1728297030156448E-2"/>
        <n v="0.16127955967383159"/>
        <n v="0.17589024538218995"/>
        <n v="8.1431411677372195E-2"/>
        <n v="0.24666972016636859"/>
        <n v="0.16113188132673317"/>
        <n v="0.15032947775136776"/>
        <n v="0.10243895990705618"/>
        <n v="0.18810921831031024"/>
        <n v="0.15626786918957011"/>
        <n v="9.3945381686100268E-2"/>
        <n v="0.1815951607058818"/>
        <n v="7.9106656930205618E-2"/>
        <n v="0.14727590980057534"/>
        <n v="5.3689668880882259E-2"/>
        <n v="0.15152947591666105"/>
        <n v="0.21641930285548347"/>
        <n v="4.5830746446778224E-2"/>
        <n v="0.16330375776770298"/>
        <n v="0.12437016612221122"/>
        <n v="2.4883390485543746E-2"/>
        <n v="0.15570856246025924"/>
        <n v="1.0823358399772545E-2"/>
        <n v="0.15667095513117052"/>
        <n v="0.10047715177385552"/>
        <n v="0.10406722136567888"/>
        <n v="7.6427390893718042E-2"/>
        <n v="0.16493738379376721"/>
        <n v="9.7301231974829244E-3"/>
        <n v="0.21253341255808134"/>
        <n v="0.12375806392504655"/>
        <n v="0.16117366993993443"/>
        <n v="0.11811051786964732"/>
        <n v="7.7169680015204092E-2"/>
        <n v="0.18832797837894802"/>
        <n v="0.39470535989674543"/>
        <n v="0.30000250154700497"/>
        <n v="0.42382880334606254"/>
        <n v="0.34155056480495788"/>
        <n v="0.38889218958224869"/>
        <n v="0.32131696280263616"/>
        <n v="0.29995468112336282"/>
        <n v="0.28509253485393343"/>
        <n v="0.35836600664998364"/>
        <n v="0.3709455173826614"/>
        <n v="0.43830214336027523"/>
        <n v="0.3304629851426098"/>
        <n v="0.41130686587419552"/>
        <n v="0.25193574791689261"/>
        <n v="0.30568431756862047"/>
        <n v="0.39621037772962803"/>
        <n v="0.36711321122665824"/>
        <n v="0.31905750742694433"/>
        <n v="0.44342764112537836"/>
        <n v="0.30933932807983844"/>
        <n v="0.31643360199560538"/>
        <n v="0.37691515805753473"/>
        <n v="0.36878899546654176"/>
        <n v="0.30986168367955041"/>
        <n v="0.3797460329207924"/>
        <n v="0.33657959858223307"/>
        <n v="0.36142202524558192"/>
        <n v="0.38105183622505573"/>
        <n v="0.30286346263275638"/>
        <n v="0.35082255697111986"/>
        <n v="0.34488409660868247"/>
        <n v="0.36842662960893718"/>
        <n v="0.3491671196893758"/>
        <n v="0.39062747629876327"/>
        <n v="0.32731485780075259"/>
        <n v="0.31692581455306013"/>
        <n v="0.39436721616496156"/>
        <n v="0.31172392768276308"/>
        <n v="0.41088186965023632"/>
        <n v="0.31641300486352264"/>
        <n v="0.41765134802596965"/>
        <n v="0.36347279427241397"/>
        <n v="0.36394721217612241"/>
        <n v="0.40169009204626455"/>
        <n v="0.36488708509021006"/>
        <n v="0.39277738175342364"/>
        <n v="0.41110297936769907"/>
        <n v="0.40916834601314234"/>
        <n v="0.38155711623389255"/>
        <n v="0.32390054605507218"/>
        <n v="0.42113547956440123"/>
        <n v="0.41562666713544988"/>
        <n v="0.41233080704198194"/>
        <n v="0.39941087322434649"/>
        <n v="0.45633736042843692"/>
        <n v="0.4161874471628883"/>
        <n v="0.45490325605579257"/>
        <n v="0.34119299844939738"/>
        <n v="0.31105291294550858"/>
        <n v="0.37645954921888536"/>
        <n v="0.34762990710669539"/>
        <n v="0.42350083856007331"/>
        <n v="0.38996837691878627"/>
        <n v="0.35413431438660958"/>
        <n v="0.39200005375503816"/>
        <n v="0.3089455674210782"/>
        <n v="0.36993931339966052"/>
        <n v="0.35906741815557836"/>
        <n v="0.32294394960819439"/>
        <n v="0.43636521962326819"/>
        <n v="0.36789089695796623"/>
        <n v="0.32817200536332292"/>
        <n v="0.33041181093600458"/>
        <n v="0.35656652918969406"/>
        <n v="0.39513427196817968"/>
        <n v="0.28178064804457137"/>
        <n v="0.43959867395863073"/>
        <n v="0.37374329282326907"/>
        <n v="0.44597032641852652"/>
        <n v="0.44961687810100853"/>
        <n v="0.15728444137491959"/>
        <n v="0.16561452799875767"/>
        <n v="0.17428141208209338"/>
        <n v="0.13969506272297258"/>
        <n v="-6.3226760391032902E-3"/>
        <n v="8.6548881397000385E-2"/>
        <n v="0.12712730539547379"/>
        <n v="0.14266512295989928"/>
        <n v="0.17299476639068695"/>
        <n v="0.23221442582033844"/>
        <n v="6.3842290738372456E-2"/>
        <n v="0.11076454524141832"/>
        <n v="7.4327914977183399E-2"/>
        <n v="6.7250323367595052E-2"/>
        <n v="0.15644673562827463"/>
        <n v="0.1576891902655379"/>
        <n v="8.2717119427235364E-2"/>
        <n v="0.12910532679270412"/>
        <n v="3.7687763638225472E-2"/>
        <n v="0.11445876994205724"/>
        <n v="0.14606176265552229"/>
        <n v="0.16073991749964089"/>
        <n v="0.17218304229512865"/>
        <n v="6.0062817340067583E-2"/>
        <n v="0.10722996820032915"/>
        <n v="0.12060918598513702"/>
        <n v="0.10283969369771102"/>
        <n v="0.1832231051258337"/>
        <n v="0.12820867182723117"/>
        <n v="0.17329897698113794"/>
        <n v="0.14637518132780647"/>
        <n v="0.10924665569945544"/>
        <n v="0.14752384390352538"/>
        <n v="7.8918899826237621E-2"/>
        <n v="0.19360575051791995"/>
        <n v="0.11972989280475593"/>
        <n v="0.22619724458611087"/>
        <n v="0.13040429168617201"/>
        <n v="0.17901696220070842"/>
        <n v="0.13560823564901103"/>
        <n v="0.3279285609593538"/>
        <n v="0.16486388798633519"/>
        <n v="0.16930059008157425"/>
        <n v="0.19980500409721949"/>
        <n v="0.1372732533458984"/>
        <n v="0.27558584005883102"/>
        <n v="0.22822724612654299"/>
        <n v="9.9248562760418282E-2"/>
        <n v="0.17465924649363457"/>
        <n v="0.11962913298027358"/>
        <n v="0.15752645638335763"/>
        <n v="0.10966581284650223"/>
        <n v="0.15344584732932029"/>
        <n v="0.22082478419407822"/>
        <n v="0.22227401883387593"/>
        <n v="0.17582270035635791"/>
        <n v="0.18036850378663047"/>
        <n v="0.14316408217748758"/>
        <n v="0.24856580213700619"/>
        <n v="0.16294560081419321"/>
        <n v="0.19947495349668926"/>
        <n v="0.13675255805272205"/>
        <n v="0.14883182692905728"/>
        <n v="0.2024814917534859"/>
        <n v="0.24104768996104431"/>
        <n v="0.1965181199514742"/>
        <n v="9.3814371023390963E-2"/>
        <n v="0.18693331741604682"/>
        <n v="0.169415365065438"/>
        <n v="0.21248314854305608"/>
        <n v="0.18161278696277339"/>
        <n v="0.26866694477284803"/>
        <n v="0.14964164065450883"/>
        <n v="0.23686878880781481"/>
        <n v="0.12190155158682327"/>
        <n v="8.2818606297064737E-2"/>
        <n v="0.17215419507425936"/>
        <n v="0.228871575511013"/>
        <n v="0.16691693471053967"/>
        <n v="0.20940209019058798"/>
        <n v="0.26321726850703669"/>
        <n v="0.30346168907051674"/>
        <n v="0.26213776099267871"/>
        <n v="0.34474579452807563"/>
        <n v="0.33789778921882596"/>
        <n v="0.17080983405094802"/>
        <n v="0.23409979361354291"/>
        <n v="0.26446848135154838"/>
        <n v="0.22777004532933401"/>
        <n v="0.28495642018414652"/>
        <n v="0.20717476876311744"/>
        <n v="0.19424022174561972"/>
        <n v="0.19081988192338939"/>
        <n v="0.30946084677265745"/>
        <n v="0.25453547737792642"/>
        <n v="0.22920533208991922"/>
        <n v="0.30435381160429209"/>
        <n v="0.34604219072716397"/>
        <n v="0.26922995289005636"/>
        <n v="0.26606216804622085"/>
        <n v="0.23377014430174106"/>
        <n v="0.2414977750138334"/>
        <n v="0.29016550950702502"/>
        <n v="0.3056838884858975"/>
        <n v="0.30275943502025926"/>
        <n v="0.31000155366189064"/>
        <n v="0.288448568844765"/>
        <n v="0.29459597695732032"/>
        <n v="0.2334902061390586"/>
        <n v="0.25874958476636833"/>
        <n v="0.21913344192544859"/>
        <n v="0.29608746442690975"/>
        <n v="0.30018731037511837"/>
        <n v="0.22119636316356195"/>
        <n v="0.18133484350387546"/>
        <n v="0.29412082734885103"/>
        <n v="0.3697172162111183"/>
        <n v="0.33116556689215237"/>
        <n v="0.30101390996771704"/>
        <n v="0.33512992986335122"/>
        <n v="0.43304203636047406"/>
        <n v="0.39037359632631796"/>
        <n v="0.34821889402420586"/>
        <n v="0.38056168945027619"/>
        <n v="0.40259773248781722"/>
        <n v="0.32842256214486643"/>
        <n v="0.35717482142375101"/>
        <n v="0.2918172672580332"/>
        <n v="0.23545820733866216"/>
        <n v="0.33957012537345349"/>
        <n v="0.33563114394345178"/>
        <n v="0.38587432178735365"/>
        <n v="0.23750587151121191"/>
        <n v="0.35827396328017475"/>
        <n v="0.34222344135711602"/>
        <n v="0.38929034195997703"/>
        <n v="0.36784766097856547"/>
        <n v="0.33613161268757641"/>
        <n v="0.44841423373194472"/>
        <n v="0.36299280246121779"/>
        <n v="0.42164196070001381"/>
        <n v="0.4466216044682178"/>
        <n v="0.3970080773930621"/>
        <n v="0.38684629023584843"/>
        <n v="0.32600953426019097"/>
        <n v="0.40873538276769206"/>
        <n v="0.33546881054935762"/>
        <n v="0.37501881459024194"/>
        <n v="0.33742456816714139"/>
        <n v="0.42012034306599944"/>
        <n v="0.33802695353936801"/>
        <n v="0.3531660816288848"/>
        <n v="0.30166751130990349"/>
        <n v="0.38226411713749137"/>
        <n v="0.36227811348396249"/>
        <n v="0.38404024788842694"/>
        <n v="0.32445300879024264"/>
        <n v="0.43897312949169365"/>
        <n v="0.42493198270746096"/>
        <n v="0.34352804427120043"/>
        <n v="0.42488160336674757"/>
        <n v="0.44640339893326797"/>
        <n v="0.37820375101708487"/>
        <n v="0.38580792730299424"/>
        <n v="0.4358239302794723"/>
        <n v="0.44233274049774568"/>
        <n v="0.34213740584106611"/>
        <n v="0.37714443639405965"/>
        <n v="0.39070505902495095"/>
        <n v="0.37583268918453788"/>
        <n v="0.35166865073929032"/>
        <n v="0.46056811800747194"/>
        <n v="0.44541129151717279"/>
        <n v="0.44634154358047601"/>
        <n v="0.40857544806972529"/>
        <n v="0.4166144378484849"/>
        <n v="0.39012096897843773"/>
        <n v="0.39929551287233395"/>
        <n v="0.40263741833825517"/>
        <n v="0.37950008139339275"/>
        <n v="0.4059225422706767"/>
        <n v="0.31400760941172295"/>
        <n v="0.37538492336028595"/>
        <n v="0.42096235371986174"/>
        <n v="0.36329103801358881"/>
        <n v="0.37084271282914361"/>
        <n v="0.41327666639740407"/>
        <n v="0.42059524763476475"/>
        <n v="0.40276731276751476"/>
        <n v="0.37936697610351672"/>
        <n v="0.44753865629541195"/>
        <n v="0.48163805989880826"/>
        <n v="0.42470760365140575"/>
        <n v="0.37007706755035025"/>
        <n v="0.34651811207116989"/>
        <n v="0.39712047528396199"/>
        <n v="0.40555496148105463"/>
        <n v="0.37879696273001839"/>
        <n v="0.37131301472272499"/>
        <n v="0.41273981347796668"/>
        <n v="0.2648663759760192"/>
        <n v="0.21321803436427159"/>
        <n v="0.21597517696720545"/>
        <n v="9.4041574546394266E-2"/>
        <n v="0.22311101952017465"/>
        <n v="0.28872741087582787"/>
        <n v="0.19734936242490136"/>
        <n v="0.30943035088862747"/>
        <n v="0.1704785054133513"/>
        <n v="0.25106657410027611"/>
        <n v="0.28421666388564792"/>
        <n v="0.17021454958324075"/>
        <n v="0.2656686075395393"/>
        <n v="0.19351100371331217"/>
        <n v="0.29280759698127196"/>
        <n v="0.25572195011050364"/>
        <n v="0.17631641185828131"/>
        <n v="0.23111097888604606"/>
        <n v="0.2616260985432326"/>
        <n v="0.37952254367566818"/>
        <n v="0.27848099924568598"/>
        <n v="0.23927752963223051"/>
        <n v="0.2515936270268137"/>
        <n v="0.29730021538456441"/>
        <n v="0.28853655038130899"/>
        <n v="0.2755360588805571"/>
        <n v="0.27465192005804456"/>
        <n v="0.24649633327312159"/>
        <n v="0.31484523088182492"/>
        <n v="0.2603657443213227"/>
        <n v="0.24948953315622943"/>
        <n v="0.29502786127852459"/>
        <n v="0.26688601007115731"/>
        <n v="0.25215937937043331"/>
        <n v="0.24622921004117995"/>
        <n v="0.24498280523222862"/>
        <n v="0.18695194407924368"/>
        <n v="0.34155631107211593"/>
        <n v="0.27192444881064914"/>
        <n v="0.24052779677094943"/>
        <n v="2.8219090201283843E-2"/>
        <n v="8.876974687750061E-2"/>
        <n v="8.9541593189389965E-2"/>
        <n v="0.17331185476101657"/>
        <n v="0.17611771707296611"/>
        <n v="0.16567851445232365"/>
        <n v="2.0852438948910975E-2"/>
        <n v="0.14621463331612"/>
        <n v="0.15108088402772851"/>
        <n v="0.1816785457345137"/>
        <n v="0.13028668692649129"/>
        <n v="0.11343039414985474"/>
        <n v="0.11498126084553245"/>
        <n v="3.0750351146505268E-2"/>
        <n v="0.17295766792688963"/>
        <n v="0.25632595473222497"/>
        <n v="7.5496722367108152E-2"/>
        <n v="0.10011021552974209"/>
        <n v="0.18315110252878067"/>
        <n v="5.6896319694749647E-2"/>
        <n v="0.10064233897470469"/>
        <n v="0.13469320041712954"/>
        <n v="0.16829534075859345"/>
        <n v="0.18759389205589877"/>
        <n v="0.13008485384813676"/>
        <n v="3.8871290600118916E-2"/>
        <n v="1.9096483582212238E-2"/>
        <n v="0.17506475719270828"/>
        <n v="0.14665810446053837"/>
        <n v="0.20577526405777818"/>
        <n v="6.8897284820502558E-2"/>
        <n v="0.21820468619161887"/>
        <n v="0.21210541039324921"/>
        <n v="0.15648995433809251"/>
        <n v="9.6787385375692897E-2"/>
        <n v="5.6415616869230099E-2"/>
        <n v="2.7073760367567024E-2"/>
        <n v="0.14241589184242687"/>
        <n v="-0.12408931117463495"/>
        <n v="0.11086016926851298"/>
        <n v="0.16124668352990379"/>
        <n v="0.31952000122940122"/>
        <n v="0.22639488754792492"/>
        <n v="0.19404373090662197"/>
        <n v="0.24414975539280259"/>
        <n v="0.22944491115923452"/>
        <n v="0.25108919861541246"/>
        <n v="0.26774653945091847"/>
        <n v="5.9630199079555218E-2"/>
        <n v="0.22179419098312042"/>
        <n v="0.26837057024900829"/>
        <n v="0.2136418885130271"/>
        <n v="0.2679773933254137"/>
        <n v="0.21237706728485289"/>
        <n v="0.27128151147898333"/>
        <n v="0.27575748897390645"/>
        <n v="0.21494697177738162"/>
        <n v="0.23269677313385886"/>
        <n v="0.26072698660578902"/>
        <n v="0.28193559131806972"/>
        <n v="0.20366406029143624"/>
        <n v="0.25097624516918104"/>
        <n v="0.25156339999304422"/>
        <n v="0.22068041482897705"/>
        <n v="0.21088642215952988"/>
        <n v="0.28871076969522969"/>
        <n v="0.23886279492810328"/>
        <n v="0.26395677678170365"/>
        <n v="0.32353060963177582"/>
        <n v="0.31722436965970247"/>
        <n v="0.22851976693948703"/>
        <n v="0.21730529733424578"/>
        <n v="0.2490419496004079"/>
        <n v="0.23046768619470395"/>
        <n v="0.16039970048180557"/>
        <n v="0.25568854831498433"/>
        <n v="0.14984594324221792"/>
        <n v="0.17435147310240739"/>
        <n v="0.26106806232647256"/>
        <n v="0.18792943761811712"/>
        <n v="0.23652466283473814"/>
        <n v="0.24996015141459788"/>
        <n v="0.34440742628977666"/>
        <n v="0.43505465314612085"/>
        <n v="0.37127507172960711"/>
        <n v="0.2595480716159721"/>
        <n v="0.31650412384878496"/>
        <n v="0.36939959827404623"/>
        <n v="0.35970020971589739"/>
        <n v="0.39467832443861778"/>
        <n v="0.24311678487640803"/>
        <n v="0.26122895747624286"/>
        <n v="0.29750085511641616"/>
        <n v="0.27825664627816565"/>
        <n v="0.38437509205631371"/>
        <n v="0.35973064750720807"/>
        <n v="0.35505652610122163"/>
        <n v="0.35956464869355115"/>
        <n v="0.3045013895389409"/>
        <n v="0.34650546964043116"/>
        <n v="0.36246973699455254"/>
        <n v="0.24460769436573301"/>
        <n v="0.3599030455718738"/>
        <n v="0.33643767967566379"/>
        <n v="0.35930843553371955"/>
        <n v="0.36747915107988349"/>
        <n v="0.29458643676402907"/>
        <n v="0.23999158904538476"/>
        <n v="0.30193166273101318"/>
        <n v="0.26801522355058238"/>
        <n v="0.37192170316776935"/>
        <n v="0.3711974413595478"/>
        <n v="0.30334856125440779"/>
        <n v="0.33319134865986821"/>
        <n v="0.30792578667638909"/>
        <n v="0.26595392566666176"/>
        <n v="0.34014210120617178"/>
        <n v="0.2502436922613902"/>
        <n v="0.30416066551565629"/>
        <n v="0.37376613209422499"/>
        <n v="0.25803403411137804"/>
        <n v="0.29545699193342123"/>
        <n v="0.29795817544640851"/>
        <n v="0.29021902882930939"/>
        <n v="0.27493116724459427"/>
        <n v="0.25515187499655873"/>
        <n v="0.24703388752773567"/>
        <n v="0.22271060367679182"/>
        <n v="0.21846370035429688"/>
        <n v="0.16372248188884228"/>
        <n v="0.28921606372275177"/>
        <n v="0.29744245542646114"/>
        <n v="0.19976824862970133"/>
        <n v="0.21587810606724384"/>
        <n v="0.23778400154001214"/>
        <n v="0.24873467171135732"/>
        <n v="0.18743250070648673"/>
        <n v="0.26359457241689371"/>
        <n v="0.186502874951121"/>
        <n v="0.20045349541343199"/>
        <n v="0.25705559682077289"/>
        <n v="0.24875084540639697"/>
        <n v="0.19196128342446325"/>
        <n v="0.28594878290872239"/>
        <n v="0.28876291789436426"/>
        <n v="0.23544990107373481"/>
        <n v="0.28626641894689953"/>
        <n v="0.22875092274300723"/>
        <n v="0.21359053247242277"/>
        <n v="0.28505230110013158"/>
        <n v="0.19571589575517584"/>
        <n v="0.17961915893270725"/>
        <n v="0.25113968485730687"/>
        <n v="0.31820271227425806"/>
        <n v="0.25103273204504795"/>
        <n v="0.26660102831051113"/>
        <n v="0.20608544124157294"/>
        <n v="0.21947540220909703"/>
        <n v="0.35370467311692322"/>
        <n v="0.26655787882336601"/>
        <n v="0.10835000334753392"/>
        <n v="0.14891575117322953"/>
        <n v="0.23072513554492236"/>
        <n v="0.13881653609293931"/>
        <n v="0.20295953405476103"/>
        <n v="0.21092168064141323"/>
        <n v="0.12563117680404715"/>
        <n v="0.22278900594359027"/>
        <n v="0.24861579163487385"/>
        <n v="0.14949175915430829"/>
        <n v="0.15381565820616494"/>
        <n v="9.3914835501712049E-2"/>
        <n v="0.23023519094194841"/>
        <n v="0.21663168468622429"/>
        <n v="9.4665681780318769E-2"/>
        <n v="0.13981094275481565"/>
        <n v="0.23528547433296443"/>
        <n v="0.17130651591406232"/>
        <n v="0.22909270983794996"/>
        <n v="0.24684932371132848"/>
        <n v="0.16746321207805417"/>
        <n v="0.12845861312395479"/>
        <n v="0.2402676727197455"/>
        <n v="0.186832019368984"/>
        <n v="0.1323054265560413"/>
        <n v="0.13712660121105028"/>
        <n v="0.26763919368375289"/>
        <n v="0.1409876677292303"/>
        <n v="0.2455470957334967"/>
        <n v="0.16317598792683702"/>
        <n v="0.17981652201007137"/>
        <n v="0.16194366537217864"/>
        <n v="0.16350527803594703"/>
        <n v="0.21362757589826228"/>
        <n v="0.13597524584282686"/>
        <n v="0.15628742626933892"/>
        <n v="0.18774724224655223"/>
        <n v="0.11525732918266718"/>
        <n v="0.31872613816918943"/>
        <n v="0.11480398177336656"/>
        <n v="0.3990034115146473"/>
        <n v="0.39500863855161295"/>
        <n v="0.32687158077181405"/>
        <n v="0.39331169050205744"/>
        <n v="0.40292355179247596"/>
        <n v="0.40571080843754848"/>
        <n v="0.41005425650668947"/>
        <n v="0.43542980162594314"/>
        <n v="0.39234903185153003"/>
        <n v="0.40702764331497265"/>
        <n v="0.37221524290823083"/>
        <n v="0.42968876391782029"/>
        <n v="0.36521952236198241"/>
        <n v="0.4470510389744915"/>
        <n v="0.39974847414908499"/>
        <n v="0.40119486872164362"/>
        <n v="0.42472488602166608"/>
        <n v="0.41216509668574891"/>
        <n v="0.43968867371558989"/>
        <n v="0.41979956766971149"/>
        <n v="0.36269288703214142"/>
        <n v="0.36128858330957175"/>
        <n v="0.33115637387807872"/>
        <n v="0.45101325317601609"/>
        <n v="0.37859761225450633"/>
        <n v="0.34518788870306555"/>
        <n v="0.38188839490086712"/>
        <n v="0.43016706595364046"/>
        <n v="0.460442305807234"/>
        <n v="0.40287676668784766"/>
        <n v="0.35189462433721835"/>
        <n v="0.38459759326139126"/>
        <n v="0.43371359567295054"/>
        <n v="0.40817725837651225"/>
        <n v="0.40067542311763665"/>
        <n v="0.36350953028080507"/>
        <n v="0.43214445782405997"/>
        <n v="0.31153400323462088"/>
        <n v="0.37715308255160929"/>
        <n v="0.29671503176392067"/>
        <n v="0.26440334715416824"/>
        <n v="0.21688603737570042"/>
        <n v="0.23815332972654349"/>
        <n v="0.24027029143288564"/>
        <n v="9.6730947598605316E-2"/>
        <n v="0.1584603692418507"/>
        <n v="0.17172844209369273"/>
        <n v="0.21328035004393855"/>
        <n v="0.15321219763494506"/>
        <n v="0.10184169207832547"/>
        <n v="0.24452621406415151"/>
        <n v="0.14689913207667077"/>
        <n v="0.13580032858232793"/>
        <n v="0.1844842849758889"/>
        <n v="0.24012738007533355"/>
        <n v="0.13048976782036198"/>
        <n v="0.19289326900791443"/>
        <n v="0.21787361606270023"/>
        <n v="0.18583731284608129"/>
        <n v="0.33172005793314768"/>
        <n v="0.21455823861031584"/>
        <n v="6.7062281359115516E-2"/>
        <n v="0.16349660333723107"/>
        <n v="0.1757038796958027"/>
        <n v="0.22748158008371694"/>
        <n v="0.19354227604013816"/>
        <n v="0.12412758530878121"/>
        <n v="7.0656534957509384E-2"/>
        <n v="0.1597165737397799"/>
        <n v="0.16737955120309878"/>
        <n v="0.13770275211390653"/>
        <n v="0.109074357038541"/>
        <n v="7.8186218092784143E-2"/>
        <n v="0.3412492467379083"/>
        <n v="0.20790809439211846"/>
        <n v="9.851059900104156E-2"/>
        <n v="0.13525326467677326"/>
        <n v="0.20115674368664516"/>
        <n v="9.9331658498962264E-2"/>
        <n v="0.23619678895418111"/>
        <n v="0.15143622133192683"/>
        <n v="0.17546408217221268"/>
        <n v="-1.3573064977164363E-2"/>
        <n v="0.11525553800192352"/>
        <n v="7.9135306409450837E-2"/>
        <n v="4.6282967787468231E-2"/>
        <n v="0.17347412537805973"/>
        <n v="0.10792585568278852"/>
        <n v="0.17229027783583117"/>
        <n v="0.19781440768831762"/>
        <n v="0.15100012705178609"/>
        <n v="0.11406474407038307"/>
        <n v="3.9677481597931316E-2"/>
        <n v="9.6808474639265854E-2"/>
        <n v="5.794177159242845E-2"/>
        <n v="0.17408543279127794"/>
        <n v="0.23107382547056687"/>
        <n v="6.1630540267864221E-2"/>
        <n v="0.18599450104728632"/>
        <n v="2.6036869124238353E-3"/>
        <n v="0.22456502178956472"/>
        <n v="4.705088416767049E-2"/>
        <n v="8.4196283011709991E-2"/>
        <n v="5.1146816803383351E-2"/>
        <n v="8.3842655456304871E-2"/>
        <n v="3.7206469809372422E-2"/>
        <n v="0.15627986929189017"/>
        <n v="-1.8554327999877912E-2"/>
        <n v="0.17451862300002066"/>
        <n v="0.15930106165683885"/>
        <n v="-5.5954142882881926E-2"/>
        <n v="-2.9760147429301945E-2"/>
        <n v="0.11769257932888323"/>
        <n v="0.14952924435016079"/>
        <n v="0.14065018624558584"/>
        <n v="0.13923773676346662"/>
        <n v="0.18073242273139645"/>
        <n v="9.188176891321756E-2"/>
        <n v="5.2835834201156409E-2"/>
        <n v="0.15391022836338891"/>
        <n v="9.31923720618342E-2"/>
        <n v="0.24411467508731288"/>
        <n v="0.24563393077815579"/>
        <n v="0.15364624811833294"/>
        <n v="0.16418182634414791"/>
        <n v="0.15256038254838777"/>
        <n v="0.17164908103337057"/>
        <n v="0.1459378725284694"/>
        <n v="0.24169624096424014"/>
        <n v="0.25447644390833257"/>
        <n v="0.2057035357467861"/>
        <n v="0.32577825871190852"/>
        <n v="0.17893998699084665"/>
        <n v="5.1421802249413687E-2"/>
        <n v="0.26619816883784064"/>
        <n v="0.1207506104933741"/>
        <n v="0.19000544886973317"/>
        <n v="0.22413870122242188"/>
        <n v="0.14459621596997402"/>
        <n v="0.13340703288033448"/>
        <n v="0.2026217715226297"/>
        <n v="0.12380029907924289"/>
        <n v="0.13751515244282828"/>
        <n v="0.16526229616601198"/>
        <n v="0.14420952817963339"/>
        <n v="0.11767233628477204"/>
        <n v="9.9243946259179122E-2"/>
        <n v="-1.6055117843405457E-2"/>
        <n v="0.17369529054772653"/>
        <n v="0.20980821249719345"/>
        <n v="0.24605598273680301"/>
        <n v="0.18389900910431559"/>
        <n v="0.18257450373913758"/>
        <n v="0.14429083290739267"/>
        <n v="0.16238583338217372"/>
        <n v="0.11267841592173579"/>
        <n v="8.9763470271072968E-2"/>
        <n v="0.20995940767256718"/>
        <n v="8.6000533411755481E-2"/>
        <n v="0.20311385327231335"/>
        <e v="#DIV/0!"/>
        <m/>
      </sharedItems>
    </cacheField>
    <cacheField name="NET MARGIB" numFmtId="0">
      <sharedItems containsBlank="1" containsMixedTypes="1" containsNumber="1" minValue="-0.27660450359095906" maxValue="0.45007830982017749" count="2002">
        <n v="4.6055527984986196E-2"/>
        <n v="3.4918996631489126E-2"/>
        <n v="0.15829447381895267"/>
        <n v="4.6263945212539029E-2"/>
        <n v="4.3281909372882156E-2"/>
        <n v="6.0349621115174619E-2"/>
        <n v="6.3553500304632721E-2"/>
        <n v="-1.1299540418558067E-2"/>
        <n v="2.032629095021939E-2"/>
        <n v="4.1831694972423561E-2"/>
        <n v="6.7719404720640058E-2"/>
        <n v="0.15118147085125433"/>
        <n v="6.7135970813918908E-2"/>
        <n v="0.10132281923831171"/>
        <n v="-8.805991366220442E-2"/>
        <n v="0.124163236165411"/>
        <n v="7.4729595513877076E-2"/>
        <n v="0.13653421271157487"/>
        <n v="9.5922975802496924E-2"/>
        <n v="4.8419372739979087E-2"/>
        <n v="8.688834581326832E-2"/>
        <n v="9.4366657265782736E-2"/>
        <n v="0.12434370742935931"/>
        <n v="0.18189322921263187"/>
        <n v="-0.12252748108985206"/>
        <n v="-2.1866894037003409E-2"/>
        <n v="5.2871861621015204E-2"/>
        <n v="4.8134918210301594E-2"/>
        <n v="5.4146819799314516E-2"/>
        <n v="6.053795202689248E-2"/>
        <n v="-1.4478371425315783E-2"/>
        <n v="-4.0716116466555062E-2"/>
        <n v="-2.4186530142707177E-4"/>
        <n v="-2.4018628772583494E-2"/>
        <n v="6.3350203111316769E-2"/>
        <n v="0.10961752392064777"/>
        <n v="7.9583760244008137E-2"/>
        <n v="4.1442614496962384E-2"/>
        <n v="5.7278403191460436E-2"/>
        <n v="3.9287892120823557E-2"/>
        <n v="0.27518657077979591"/>
        <n v="0.14419017317356322"/>
        <n v="0.30285326763812992"/>
        <n v="0.20297978960223964"/>
        <n v="0.24773067229639142"/>
        <n v="0.27189977183438407"/>
        <n v="0.30775207185473946"/>
        <n v="0.24150503723283595"/>
        <n v="0.31361023569079871"/>
        <n v="0.31187452657939335"/>
        <n v="0.3268200687770077"/>
        <n v="0.33939763774971093"/>
        <n v="0.33249956269839065"/>
        <n v="0.33459294795436001"/>
        <n v="0.1977891362053604"/>
        <n v="0.29508052641390681"/>
        <n v="0.20967731645997537"/>
        <n v="0.24553737892356395"/>
        <n v="0.2275522062100869"/>
        <n v="0.22185626325473218"/>
        <n v="0.29838075010007364"/>
        <n v="0.24793003006878106"/>
        <n v="0.3267265158587675"/>
        <n v="0.26203378875925915"/>
        <n v="0.30299382752405374"/>
        <n v="0.3186489070296471"/>
        <n v="0.25721219805413648"/>
        <n v="0.29080934213089654"/>
        <n v="0.22696867923221797"/>
        <n v="0.30037728519798373"/>
        <n v="0.15972807116903043"/>
        <n v="0.34414417114814466"/>
        <n v="0.27305912547428207"/>
        <n v="0.15348097905994576"/>
        <n v="0.23523406493659751"/>
        <n v="0.26492210956364814"/>
        <n v="0.24662537985917091"/>
        <n v="0.27967410712228724"/>
        <n v="0.32452945330432603"/>
        <n v="0.26946705121528092"/>
        <n v="0.22019609722902461"/>
        <n v="4.1532083295011277E-2"/>
        <n v="0.12230519165241585"/>
        <n v="8.9405468969176685E-2"/>
        <n v="7.1027081166169501E-2"/>
        <n v="0.16359349385154406"/>
        <n v="9.4400080905299964E-3"/>
        <n v="0.11112547820909122"/>
        <n v="7.2215418516864319E-2"/>
        <n v="8.1017932039829349E-2"/>
        <n v="7.2018549369133253E-2"/>
        <n v="4.5247749101986208E-2"/>
        <n v="7.9292889976879638E-2"/>
        <n v="0.14770024135651544"/>
        <n v="9.690918148881119E-3"/>
        <n v="6.4234989181876548E-2"/>
        <n v="4.6958666000629048E-2"/>
        <n v="0.14717790238125045"/>
        <n v="7.2845594065758953E-2"/>
        <n v="8.3613880457788572E-2"/>
        <n v="1.5948412394975499E-2"/>
        <n v="8.7105019361397237E-2"/>
        <n v="0.16620072526784208"/>
        <n v="-1.1088927941824407E-2"/>
        <n v="0.1791899152020936"/>
        <n v="0.18236169092084434"/>
        <n v="0.11239065109698469"/>
        <n v="0.18904965536002535"/>
        <n v="2.5359523999674824E-2"/>
        <n v="0.21460594602922323"/>
        <n v="4.2067477357267229E-2"/>
        <n v="-2.0180748525776165E-3"/>
        <n v="8.8534169457410314E-2"/>
        <n v="0.11122572243502379"/>
        <n v="0.13918190633364261"/>
        <n v="9.0412543880581554E-3"/>
        <n v="6.3804530418296174E-2"/>
        <n v="0.12576433428271291"/>
        <n v="3.9348750834734297E-2"/>
        <n v="0.12522270871771829"/>
        <n v="0.31679105788319023"/>
        <n v="0.31599024503556894"/>
        <n v="0.33282463187932976"/>
        <n v="0.33088095685676061"/>
        <n v="0.40503607211444032"/>
        <n v="0.34068088383622108"/>
        <n v="0.3872617859752126"/>
        <n v="0.41312093208102629"/>
        <n v="0.36554923856098809"/>
        <n v="0.36203419095535017"/>
        <n v="0.40533757741760984"/>
        <n v="0.33705309492901586"/>
        <n v="0.39589969826037358"/>
        <n v="0.30041574294977119"/>
        <n v="0.37108740315417993"/>
        <n v="0.42007043634482466"/>
        <n v="0.33753613114096076"/>
        <n v="0.29299652467737414"/>
        <n v="0.2760807947499519"/>
        <n v="0.30487849719605609"/>
        <n v="0.39597445083722077"/>
        <n v="0.42551124373428062"/>
        <n v="0.3685226497430254"/>
        <n v="0.35579134902232068"/>
        <n v="0.36707385015122312"/>
        <n v="0.36764855958860143"/>
        <n v="0.38419974443974303"/>
        <n v="0.41409810945436293"/>
        <n v="0.29516974686489111"/>
        <n v="0.31657917463809149"/>
        <n v="0.41462003627930843"/>
        <n v="0.39687053201743172"/>
        <n v="0.33937239795632557"/>
        <n v="0.32562647752155899"/>
        <n v="0.42494511179989841"/>
        <n v="0.27365110403304832"/>
        <n v="0.38425570984335405"/>
        <n v="0.33338573722712156"/>
        <n v="0.3636206821494723"/>
        <n v="0.3150977494147178"/>
        <n v="0.27515071808782304"/>
        <n v="6.6000317225482219E-2"/>
        <n v="0.10383050682394614"/>
        <n v="0.12602710801136266"/>
        <n v="0.16087021525202413"/>
        <n v="-4.5357537738625622E-2"/>
        <n v="0.21341775367192428"/>
        <n v="0.11571326464378773"/>
        <n v="0.1750730845057599"/>
        <n v="0.17261743148333633"/>
        <n v="5.4698191839236146E-2"/>
        <n v="0.11185562788553045"/>
        <n v="0.11574855652993392"/>
        <n v="0.11243262434247149"/>
        <n v="0.15376026952953795"/>
        <n v="0.12246431637377105"/>
        <n v="0.15266902781748606"/>
        <n v="0.10668620004315683"/>
        <n v="9.3918421969727953E-2"/>
        <n v="5.2089736074698807E-2"/>
        <n v="5.0643041885948648E-2"/>
        <n v="0.17349294284476358"/>
        <n v="0.12961982419326315"/>
        <n v="6.1691539614573111E-2"/>
        <n v="0.11895383208077361"/>
        <n v="0.19344673714744043"/>
        <n v="0.15233964643217729"/>
        <n v="0.12335809998388747"/>
        <n v="0.14098895717829274"/>
        <n v="6.4922400372412647E-2"/>
        <n v="8.2846185671097944E-2"/>
        <n v="0.15065424039474851"/>
        <n v="0.1116455553587722"/>
        <n v="5.2116482189762288E-2"/>
        <n v="0.11096707194516817"/>
        <n v="0.15193075049565583"/>
        <n v="9.0885828553534775E-2"/>
        <n v="7.0134416480181941E-2"/>
        <n v="0.14012150565044354"/>
        <n v="0.20201142274905967"/>
        <n v="3.13561357414174E-3"/>
        <n v="0.11855650829563351"/>
        <n v="6.9593407721473877E-2"/>
        <n v="-1.7173711334316739E-2"/>
        <n v="0.14722720655165267"/>
        <n v="0.20321062349547531"/>
        <n v="0.13528569995912901"/>
        <n v="0.10217181656059829"/>
        <n v="8.391523085738202E-2"/>
        <n v="5.6419957318281033E-2"/>
        <n v="5.4276437028620873E-2"/>
        <n v="-2.7345170998033404E-2"/>
        <n v="3.5675549810030599E-2"/>
        <n v="0.14995696976425923"/>
        <n v="9.2530950505440898E-2"/>
        <n v="-6.4806203861252687E-2"/>
        <n v="0.12995606673320145"/>
        <n v="7.7780681950300051E-2"/>
        <n v="-4.8331744886532996E-2"/>
        <n v="0.1102428606236982"/>
        <n v="5.8910090100587328E-2"/>
        <n v="2.0904892955241425E-2"/>
        <n v="5.9101783233439009E-2"/>
        <n v="1.0378364393271056E-2"/>
        <n v="-8.9028949409942267E-3"/>
        <n v="6.8276790222185205E-2"/>
        <n v="-2.5954554004031891E-2"/>
        <n v="8.0893265024389052E-2"/>
        <n v="8.9909864258066012E-3"/>
        <n v="6.9722370708365691E-2"/>
        <n v="0.1067775379675492"/>
        <n v="9.3419180497596468E-2"/>
        <n v="0.13208850682362636"/>
        <n v="2.9900732986185515E-3"/>
        <n v="8.0107450224811957E-2"/>
        <n v="0.11613459758954871"/>
        <n v="1.656654360495453E-2"/>
        <n v="-4.7685676048782939E-2"/>
        <n v="6.0627888587369894E-2"/>
        <n v="0.13748245208559343"/>
        <n v="0.11190633700512066"/>
        <n v="0.13674570011810044"/>
        <n v="0.15899456157260905"/>
        <n v="8.89174544001302E-2"/>
        <n v="7.6415629774983201E-2"/>
        <n v="0.17703472723573052"/>
        <n v="4.8488989821882517E-2"/>
        <n v="9.6942995621125475E-2"/>
        <n v="0.16488517861585375"/>
        <n v="5.7960202218862548E-2"/>
        <n v="1.0553609758289556E-2"/>
        <n v="5.6524938898574746E-2"/>
        <n v="0.12431738848796647"/>
        <n v="0.12277641212024538"/>
        <n v="-3.043857124857063E-2"/>
        <n v="0.17484484484873153"/>
        <n v="0.22301744474709503"/>
        <n v="-7.041820551243301E-2"/>
        <n v="0.16894334303151268"/>
        <n v="0.16192436669528895"/>
        <n v="0.17001735429897144"/>
        <n v="0.15735750181968772"/>
        <n v="0.2749646864289948"/>
        <n v="0.17208634289402458"/>
        <n v="0.17041919301174849"/>
        <n v="0.28073262754074979"/>
        <n v="0.12646174190602821"/>
        <n v="7.5720575881925309E-2"/>
        <n v="0.13604545227441422"/>
        <n v="7.104433218191826E-2"/>
        <n v="5.7939355903741108E-2"/>
        <n v="-1.8365961237443947E-2"/>
        <n v="8.9398136792952596E-2"/>
        <n v="0.11444702148948013"/>
        <n v="9.0820614389030302E-2"/>
        <n v="0.23879955306020226"/>
        <n v="0.18747637048305962"/>
        <n v="0.18717536649014821"/>
        <n v="5.7703282130426456E-2"/>
        <n v="0.21574023151300492"/>
        <n v="0.27502753156710114"/>
        <n v="0.26712476559150355"/>
        <n v="0.2038005596946022"/>
        <n v="0.32781557328509625"/>
        <n v="0.26353229991491833"/>
        <n v="0.30028336794636884"/>
        <n v="0.22147622188052934"/>
        <n v="0.26065126557306845"/>
        <n v="0.16668491809383049"/>
        <n v="0.25300089209769011"/>
        <n v="0.20720372293861208"/>
        <n v="0.30159752761226194"/>
        <n v="0.29953297947202573"/>
        <n v="0.24458139384270675"/>
        <n v="0.21319209735251352"/>
        <n v="0.15981434478359169"/>
        <n v="0.19778417014593064"/>
        <n v="0.29462057955677023"/>
        <n v="0.17483820356616697"/>
        <n v="0.12147842601557783"/>
        <n v="0.30268591145622042"/>
        <n v="0.30269613630571307"/>
        <n v="0.19929239420779477"/>
        <n v="0.11453870149749139"/>
        <n v="0.22303966704710723"/>
        <n v="0.18318170470413192"/>
        <n v="0.2057357517553296"/>
        <n v="0.15518881908980811"/>
        <n v="0.14853113500470613"/>
        <n v="0.23187764283769019"/>
        <n v="0.15361153058228877"/>
        <n v="0.27661283353982385"/>
        <n v="0.17230837894649884"/>
        <n v="0.22221343265921892"/>
        <n v="0.24124374764861173"/>
        <n v="0.29749609582442527"/>
        <n v="0.20556519495097231"/>
        <n v="0.22400476545573381"/>
        <n v="0.28702223569598934"/>
        <n v="0.19534338535540971"/>
        <n v="0.29582977957466478"/>
        <n v="0.26630936674341327"/>
        <n v="0.34832137208900849"/>
        <n v="0.37864676447496748"/>
        <n v="0.27678080447084508"/>
        <n v="0.34565436501848645"/>
        <n v="0.36913523431531192"/>
        <n v="0.33379207226733892"/>
        <n v="0.36759863409416987"/>
        <n v="0.31764364967159381"/>
        <n v="0.27295562617916147"/>
        <n v="0.22196101786529396"/>
        <n v="0.29555218913179176"/>
        <n v="0.26528930389072802"/>
        <n v="0.36858220669473091"/>
        <n v="0.31372295015265061"/>
        <n v="0.26086621042981728"/>
        <n v="0.35433640240633985"/>
        <n v="0.32559438666465901"/>
        <n v="0.34671626064979616"/>
        <n v="0.25950925863710489"/>
        <n v="0.34511058270323725"/>
        <n v="0.31911677069600197"/>
        <n v="0.32719013588869561"/>
        <n v="0.32384431184813411"/>
        <n v="0.37053487635295507"/>
        <n v="0.34878195373611498"/>
        <n v="0.29954458470935935"/>
        <n v="0.39158788219309038"/>
        <n v="0.36417344377206151"/>
        <n v="0.29158094096702619"/>
        <n v="0.33522017612564009"/>
        <n v="0.36748817685691593"/>
        <n v="0.31381281690418211"/>
        <n v="0.24776020762580223"/>
        <n v="0.28304437880768785"/>
        <n v="0.24574490965910653"/>
        <n v="0.29837052945839432"/>
        <n v="0.42104771972985944"/>
        <n v="0.326652683062784"/>
        <n v="0.22215868136143249"/>
        <n v="0.26075855412452315"/>
        <n v="0.25397592597867158"/>
        <n v="0.28892197924234098"/>
        <n v="0.15366707885320785"/>
        <n v="0.22624038660767889"/>
        <n v="0.28588830720732888"/>
        <n v="0.23163356541140284"/>
        <n v="0.2163632200163686"/>
        <n v="0.27688944932408932"/>
        <n v="0.27806840329464416"/>
        <n v="0.24601454626370742"/>
        <n v="0.25547645728864865"/>
        <n v="9.9688099516994089E-2"/>
        <n v="0.21300406103851449"/>
        <n v="0.2044041032007051"/>
        <n v="0.21670658249179375"/>
        <n v="0.16967151360052013"/>
        <n v="0.17329598197894619"/>
        <n v="0.1795205416862275"/>
        <n v="0.25896909322883382"/>
        <n v="0.22056935650642268"/>
        <n v="0.34600752874510793"/>
        <n v="0.29333074538284887"/>
        <n v="0.34147443106771336"/>
        <n v="0.29323577486114905"/>
        <n v="0.21718590524404491"/>
        <n v="0.26704964248054891"/>
        <n v="0.34270422858382449"/>
        <n v="0.18799007662159273"/>
        <n v="0.25010863358555802"/>
        <n v="0.231581510733813"/>
        <n v="0.24401955594686689"/>
        <n v="0.32360689798857739"/>
        <n v="0.25491637268636302"/>
        <n v="0.17834109777071114"/>
        <n v="0.23187971618622513"/>
        <n v="0.19407292974683074"/>
        <n v="0.22559171471123488"/>
        <n v="0.19448335237320305"/>
        <n v="0.15934283761641874"/>
        <n v="0.13535765312418965"/>
        <n v="0.13066579106403553"/>
        <n v="7.3983566672794307E-2"/>
        <n v="0.12753136966776338"/>
        <n v="-2.6451514820557138E-2"/>
        <n v="8.7079052160466949E-2"/>
        <n v="-2.2865427558055748E-2"/>
        <n v="8.9326573099449427E-2"/>
        <n v="2.9814675928962964E-2"/>
        <n v="5.7181814305220124E-2"/>
        <n v="7.4423189019343028E-2"/>
        <n v="-1.3491800772721771E-3"/>
        <n v="3.8802511608469634E-2"/>
        <n v="0.161471673828433"/>
        <n v="0.17695175256033122"/>
        <n v="8.3253197410027291E-3"/>
        <n v="0.10907095444854512"/>
        <n v="8.5627593891846238E-2"/>
        <n v="7.0344100408501711E-2"/>
        <n v="-5.170190252670441E-2"/>
        <n v="4.1999257909122165E-2"/>
        <n v="-8.7012378129148221E-2"/>
        <n v="8.6966678648147014E-2"/>
        <n v="0.12219430889013218"/>
        <n v="2.7906868776398454E-2"/>
        <n v="-4.7141941326864105E-2"/>
        <n v="-9.3723178985333847E-2"/>
        <n v="0.12267841830664812"/>
        <n v="8.1458622318135679E-2"/>
        <n v="5.234750588223E-2"/>
        <n v="7.621280899740529E-2"/>
        <n v="0.15020138465436336"/>
        <n v="0.16692558975619126"/>
        <n v="0.15318249748960353"/>
        <n v="-1.629783276450425E-2"/>
        <n v="-1.9941927002890311E-2"/>
        <n v="0.13976798797418957"/>
        <n v="8.6420161410815474E-2"/>
        <n v="4.9092333210791893E-2"/>
        <n v="0.18277446575223213"/>
        <n v="0.21801873556007142"/>
        <n v="0.16601356195480318"/>
        <n v="0.19447400833509162"/>
        <n v="0.20504428837951671"/>
        <n v="0.15813294896237984"/>
        <n v="0.19273480443679089"/>
        <n v="0.21434758397121897"/>
        <n v="0.26310518997662047"/>
        <n v="0.13661860909214021"/>
        <n v="0.19725394373876778"/>
        <n v="0.20996756442048195"/>
        <n v="9.2040373149027521E-2"/>
        <n v="0.17925360877445726"/>
        <n v="5.9137812824730948E-2"/>
        <n v="0.17673207920601666"/>
        <n v="0.1852744424113236"/>
        <n v="0.20044303629889848"/>
        <n v="0.18556407145381218"/>
        <n v="0.1943759325524328"/>
        <n v="0.23751456578705762"/>
        <n v="0.25926840529624701"/>
        <n v="0.27312988202295252"/>
        <n v="0.18412972115452364"/>
        <n v="0.15790304334806915"/>
        <n v="0.1437713899981356"/>
        <n v="0.13166562995042749"/>
        <n v="0.16754630709314705"/>
        <n v="0.26624490641785231"/>
        <n v="0.21036079925809956"/>
        <n v="0.18484878984173267"/>
        <n v="0.25497681022864538"/>
        <n v="7.4401440012333411E-2"/>
        <n v="0.26826092154118975"/>
        <n v="0.24316645005174239"/>
        <n v="0.21096990299323526"/>
        <n v="0.21469776446653646"/>
        <n v="0.22766941849747221"/>
        <n v="0.15840207500673539"/>
        <n v="0.16338791057761734"/>
        <n v="-1.4900391737948417E-2"/>
        <n v="2.2032027108756586E-2"/>
        <n v="7.4212376492843318E-2"/>
        <n v="-0.11402904132679589"/>
        <n v="4.4733019717073254E-2"/>
        <n v="-4.7816042466639952E-2"/>
        <n v="7.4451468163615656E-2"/>
        <n v="-6.2764388044808883E-2"/>
        <n v="-9.3353534535750692E-3"/>
        <n v="-2.0677016532620836E-2"/>
        <n v="-7.9060329160076485E-3"/>
        <n v="-2.2941557007722997E-2"/>
        <n v="1.9010645394856671E-2"/>
        <n v="-6.8574580782823372E-2"/>
        <n v="6.9206473179709169E-2"/>
        <n v="-2.9130362965718429E-2"/>
        <n v="-2.1155564055373312E-2"/>
        <n v="7.8919161797725235E-2"/>
        <n v="7.4415747564201537E-2"/>
        <n v="7.9715742768728448E-2"/>
        <n v="-0.16093110747812564"/>
        <n v="-2.5000300598427828E-2"/>
        <n v="-3.0534502046148698E-2"/>
        <n v="9.8576405141730852E-3"/>
        <n v="2.2146918586550653E-2"/>
        <n v="-3.5593632746385113E-2"/>
        <n v="-2.7396407641975791E-3"/>
        <n v="-0.12035444577794967"/>
        <n v="-1.0785512189329443E-2"/>
        <n v="-0.27660450359095906"/>
        <n v="1.8805047126595545E-2"/>
        <n v="7.2757955925033535E-2"/>
        <n v="9.2724857233237062E-2"/>
        <n v="0.17345007730074161"/>
        <n v="-9.1265066398654532E-2"/>
        <n v="-1.8803789179004396E-2"/>
        <n v="-6.6792941662283764E-2"/>
        <n v="-5.5842986391696159E-2"/>
        <n v="9.8472469774926186E-2"/>
        <n v="-0.15793771189630221"/>
        <n v="0.20464841876065837"/>
        <n v="0.15359436479813085"/>
        <n v="6.7277658671071924E-2"/>
        <n v="0.20916657781815901"/>
        <n v="3.8076540979475826E-2"/>
        <n v="-5.1164593486095526E-2"/>
        <n v="0.1399272572138448"/>
        <n v="0.11134924632405051"/>
        <n v="0.12375276404140573"/>
        <n v="7.161747066166313E-2"/>
        <n v="8.7606385949815541E-2"/>
        <n v="6.6476282619560373E-2"/>
        <n v="8.7558888307391086E-2"/>
        <n v="0.12088968581516762"/>
        <n v="6.8087489796694267E-2"/>
        <n v="3.1082043361739756E-2"/>
        <n v="-3.2646860797132249E-2"/>
        <n v="2.3497657199000169E-2"/>
        <n v="0.10806411404123907"/>
        <n v="0.19271725278842933"/>
        <n v="0.14053164111506536"/>
        <n v="0.20033501727396083"/>
        <n v="3.2449141020568881E-2"/>
        <n v="0.16028392356718443"/>
        <n v="0.10126741741873782"/>
        <n v="0.10570297503088499"/>
        <n v="0.16528188720727224"/>
        <n v="0.12501824651322019"/>
        <n v="5.6177876652637501E-2"/>
        <n v="7.5555931237898527E-2"/>
        <n v="0.15917448670297485"/>
        <n v="7.6884340165809584E-2"/>
        <n v="0.13867440064876782"/>
        <n v="0.19149357266308367"/>
        <n v="-9.466787478274756E-2"/>
        <n v="0.10894377600927917"/>
        <n v="0.17711098752299345"/>
        <n v="0.1242109596412687"/>
        <n v="6.4254365066909042E-2"/>
        <n v="9.4497440639109698E-2"/>
        <n v="0.31866222604680688"/>
        <n v="0.29152545823710152"/>
        <n v="0.28885125993777649"/>
        <n v="0.31517760582095194"/>
        <n v="0.20344250016176024"/>
        <n v="0.36942083059110731"/>
        <n v="0.28491078788810831"/>
        <n v="0.22778352899323684"/>
        <n v="0.30843189105988505"/>
        <n v="0.22741720557994488"/>
        <n v="0.36340193239813029"/>
        <n v="0.2773041591596544"/>
        <n v="0.33599408340428605"/>
        <n v="0.30817960872308653"/>
        <n v="0.31787086795394054"/>
        <n v="0.26001696295455057"/>
        <n v="0.35994329206363074"/>
        <n v="0.256187151132859"/>
        <n v="0.18636788236665641"/>
        <n v="0.21004685330162265"/>
        <n v="0.29011792654231083"/>
        <n v="0.27438442150606818"/>
        <n v="0.31040748632241294"/>
        <n v="0.26669315320513304"/>
        <n v="0.27802937770599601"/>
        <n v="0.17306596708511712"/>
        <n v="0.26779643869650188"/>
        <n v="0.23324015463863063"/>
        <n v="0.23046669454966467"/>
        <n v="0.22951805385550267"/>
        <n v="0.2621798970346651"/>
        <n v="0.27588949001522661"/>
        <n v="0.21524416406045024"/>
        <n v="0.2950154528316194"/>
        <n v="0.26559613062779569"/>
        <n v="0.29426400820923043"/>
        <n v="0.31770127167041473"/>
        <n v="0.28252546537456036"/>
        <n v="0.32541606448775268"/>
        <n v="0.2356460576610884"/>
        <n v="0.10827823320611729"/>
        <n v="-0.15056711729045744"/>
        <n v="-0.10564666956511964"/>
        <n v="5.5266028561272849E-2"/>
        <n v="6.0938655380027913E-2"/>
        <n v="-3.7924067028856139E-2"/>
        <n v="4.0013168797703946E-2"/>
        <n v="-6.3421658762000278E-3"/>
        <n v="8.5639195789103617E-2"/>
        <n v="-6.4978005545976131E-2"/>
        <n v="-1.8926780669859176E-2"/>
        <n v="5.1820493641654336E-2"/>
        <n v="-3.493987616925897E-2"/>
        <n v="7.7145081931636661E-2"/>
        <n v="0.12774539051224654"/>
        <n v="0.10343504276862213"/>
        <n v="0.14024644495798946"/>
        <n v="-9.8237178741934564E-2"/>
        <n v="-7.0556487538167317E-2"/>
        <n v="0.12474081831939698"/>
        <n v="6.1251435340542788E-2"/>
        <n v="-1.0262816827308395E-2"/>
        <n v="0.15722498701604198"/>
        <n v="-4.3203198038786653E-2"/>
        <n v="7.6585026995012837E-2"/>
        <n v="-3.9547818648010512E-2"/>
        <n v="6.5207426756433429E-2"/>
        <n v="4.7713472145964393E-2"/>
        <n v="3.4631773795492399E-2"/>
        <n v="0.12090341627236495"/>
        <n v="-4.0709851652476767E-3"/>
        <n v="-3.935613074220011E-2"/>
        <n v="-7.1113190914250238E-2"/>
        <n v="-0.19110343672716001"/>
        <n v="0.10914394410595452"/>
        <n v="8.42160990075385E-2"/>
        <n v="8.9062716416919444E-2"/>
        <n v="5.0844029789947065E-3"/>
        <n v="6.7887980196440934E-2"/>
        <n v="-5.9337894765408607E-2"/>
        <n v="0.40475812531043703"/>
        <n v="0.35129575583023892"/>
        <n v="0.36918808807717074"/>
        <n v="0.30205957522223087"/>
        <n v="0.40361500429617264"/>
        <n v="0.42313042810861562"/>
        <n v="0.36087235928957456"/>
        <n v="0.37070670747950452"/>
        <n v="0.30307141797457404"/>
        <n v="0.33789577487408073"/>
        <n v="0.32402100111410592"/>
        <n v="0.38784019783893942"/>
        <n v="0.31559570788514385"/>
        <n v="0.33005590096116355"/>
        <n v="0.3726468195502603"/>
        <n v="0.34298160225077073"/>
        <n v="0.33077023075745504"/>
        <n v="0.24556742762047426"/>
        <n v="0.36608024835749137"/>
        <n v="0.38425794871692581"/>
        <n v="0.39526613071361399"/>
        <n v="0.33996511521719608"/>
        <n v="0.2578214424316887"/>
        <n v="0.35639956701153958"/>
        <n v="0.35411268410981417"/>
        <n v="0.32899071372099398"/>
        <n v="0.36716355384045679"/>
        <n v="0.32091350300415106"/>
        <n v="0.29306571257069547"/>
        <n v="0.43220903983004932"/>
        <n v="0.29933063217838929"/>
        <n v="0.32562364293098828"/>
        <n v="0.45007830982017749"/>
        <n v="0.41235846631740225"/>
        <n v="0.40290379780039709"/>
        <n v="0.27226326845333043"/>
        <n v="0.40671875003859015"/>
        <n v="0.3196905673809266"/>
        <n v="0.41746317221599577"/>
        <n v="0.33627094138328095"/>
        <n v="8.7562918736170378E-2"/>
        <n v="-7.0282438428248925E-2"/>
        <n v="-5.1238320586284414E-2"/>
        <n v="-8.3838859062807854E-3"/>
        <n v="8.8971643869447059E-2"/>
        <n v="-1.7012247134600054E-2"/>
        <n v="1.7912709798444969E-2"/>
        <n v="-2.5268062194415179E-2"/>
        <n v="-2.0495958970257644E-3"/>
        <n v="0.10579371663083276"/>
        <n v="-5.6140315456117335E-2"/>
        <n v="4.5566922353101294E-2"/>
        <n v="-0.20216429550662238"/>
        <n v="4.715348155367894E-2"/>
        <n v="2.116071024454684E-2"/>
        <n v="-0.11979204821546049"/>
        <n v="7.6642823812021504E-2"/>
        <n v="-6.5019254662703294E-2"/>
        <n v="-0.13435226648354559"/>
        <n v="-2.3879065562790212E-2"/>
        <n v="-1.2333915011565357E-2"/>
        <n v="3.7774714996909667E-2"/>
        <n v="-1.6268463237522667E-3"/>
        <n v="5.9215964702071161E-2"/>
        <n v="1.9260769800115336E-2"/>
        <n v="-2.5553229876227497E-2"/>
        <n v="-0.13226871778825133"/>
        <n v="2.5992059900336827E-2"/>
        <n v="3.3249950820791177E-3"/>
        <n v="0.15167090223242105"/>
        <n v="8.7104653997311016E-2"/>
        <n v="0.13514130126891408"/>
        <n v="-5.3867804680677853E-2"/>
        <n v="7.6662853395853582E-3"/>
        <n v="-1.900340196754088E-2"/>
        <n v="5.0458892689887118E-2"/>
        <n v="8.1012904730118615E-2"/>
        <n v="3.2101316078743981E-2"/>
        <n v="5.4201577673254689E-2"/>
        <n v="-5.0626152242419363E-2"/>
        <n v="0.27104190896251074"/>
        <n v="0.34370820695452459"/>
        <n v="0.37804975254349266"/>
        <n v="0.41920215337230637"/>
        <n v="0.36396277288317186"/>
        <n v="0.25550547864536999"/>
        <n v="0.32117757908727562"/>
        <n v="0.39066528531195172"/>
        <n v="0.43383976270120572"/>
        <n v="0.38300630764936233"/>
        <n v="0.4016567775518281"/>
        <n v="0.36149167188605591"/>
        <n v="0.34903182245120518"/>
        <n v="0.34466702742158473"/>
        <n v="0.35382737682374732"/>
        <n v="0.34431460383412216"/>
        <n v="0.34889086744779063"/>
        <n v="0.34766523382506803"/>
        <n v="0.38138811230792669"/>
        <n v="0.38054465751698691"/>
        <n v="0.38716932627294498"/>
        <n v="0.25064951512331307"/>
        <n v="0.35158487819068673"/>
        <n v="0.33016954964421613"/>
        <n v="0.33509473927428618"/>
        <n v="0.2923649113926321"/>
        <n v="0.41491063405020379"/>
        <n v="0.37517146228346848"/>
        <n v="0.29463891966392131"/>
        <n v="0.37133313625511494"/>
        <n v="0.39189381751690661"/>
        <n v="0.3538032723908856"/>
        <n v="0.25992129845313899"/>
        <n v="0.38449901153983651"/>
        <n v="0.25108889530681855"/>
        <n v="0.41393700630338393"/>
        <n v="0.43210391304486018"/>
        <n v="0.42062708998712262"/>
        <n v="0.33077047623267264"/>
        <n v="0.44161425857081638"/>
        <n v="7.3148376081545938E-2"/>
        <n v="-6.7614319375851495E-2"/>
        <n v="-6.3570620345185749E-2"/>
        <n v="-5.2868211446580646E-2"/>
        <n v="-0.10913537398541034"/>
        <n v="-9.0810705602593883E-2"/>
        <n v="8.8030989990994152E-2"/>
        <n v="2.7404517489205069E-2"/>
        <n v="-6.8965554133996063E-2"/>
        <n v="4.1619741756008201E-3"/>
        <n v="-0.12138421333798197"/>
        <n v="4.0005384866872114E-2"/>
        <n v="-4.0904887489575027E-2"/>
        <n v="0.15584879624468181"/>
        <n v="-0.10756876542143184"/>
        <n v="-0.1404106741414286"/>
        <n v="5.9408136961799529E-2"/>
        <n v="4.3236902682124552E-2"/>
        <n v="-9.8705774381187647E-2"/>
        <n v="-9.9195968846824398E-2"/>
        <n v="9.2219104677014302E-2"/>
        <n v="-9.2321107200612304E-2"/>
        <n v="0.10129539908865169"/>
        <n v="-7.2240461273925614E-3"/>
        <n v="-0.10738772499093707"/>
        <n v="5.0962690227412587E-2"/>
        <n v="6.0768609822624817E-2"/>
        <n v="-0.11157344896415854"/>
        <n v="0.14656651930959264"/>
        <n v="7.5568971532973608E-2"/>
        <n v="-8.9165860552306908E-2"/>
        <n v="1.297364692627718E-2"/>
        <n v="9.2028035123571147E-2"/>
        <n v="5.6079877999888436E-2"/>
        <n v="-7.0895331953059693E-2"/>
        <n v="-0.12079945069756787"/>
        <n v="2.8274026261649911E-2"/>
        <n v="-6.2047682152308076E-2"/>
        <n v="8.1088250447729465E-2"/>
        <n v="5.7322546849659227E-2"/>
        <n v="0.12776154673686071"/>
        <n v="0.13323308780488877"/>
        <n v="0.140233967042247"/>
        <n v="0.11396274914081347"/>
        <n v="9.012688303292879E-2"/>
        <n v="1.1932539552125832E-2"/>
        <n v="0.1632122446616634"/>
        <n v="7.4770074332109124E-2"/>
        <n v="-0.10573933313395249"/>
        <n v="4.0881318150924301E-2"/>
        <n v="-4.7778502218248295E-2"/>
        <n v="-1.2780754085139056E-2"/>
        <n v="6.2324144433084067E-2"/>
        <n v="2.0368912720599059E-2"/>
        <n v="0.1373862049123078"/>
        <n v="6.754168518300591E-5"/>
        <n v="2.1154832731096977E-2"/>
        <n v="0.11610351536018988"/>
        <n v="6.1955974732723763E-4"/>
        <n v="-4.827295135662879E-2"/>
        <n v="4.8304010636132544E-2"/>
        <n v="-0.12210285829208997"/>
        <n v="9.7379484703145988E-2"/>
        <n v="0.11032782060938905"/>
        <n v="9.5333700041613012E-2"/>
        <n v="0.15144412683001005"/>
        <n v="8.059050473204191E-3"/>
        <n v="5.3621767698665536E-2"/>
        <n v="0.16272179919343516"/>
        <n v="1.2390359525335789E-2"/>
        <n v="0.15968491604551791"/>
        <n v="7.0385906464353928E-2"/>
        <n v="4.9760034070577129E-2"/>
        <n v="2.9045016322300863E-2"/>
        <n v="9.4704313337694579E-2"/>
        <n v="0.16026846935033554"/>
        <n v="8.522548335054328E-2"/>
        <n v="0.21622200548151144"/>
        <n v="-6.9107788789084357E-2"/>
        <n v="0.10635830794422532"/>
        <n v="2.3951348860716232E-2"/>
        <n v="0.19066581378975384"/>
        <n v="0.17863189119582612"/>
        <n v="0.18348048854041923"/>
        <n v="0.1731812919740599"/>
        <n v="0.13883435592970919"/>
        <n v="0.26557339911353905"/>
        <n v="0.24378526920398411"/>
        <n v="2.1676527631979664E-2"/>
        <n v="0.17195427942145625"/>
        <n v="0.22102951932939757"/>
        <n v="0.28582693136534737"/>
        <n v="0.12064137438604003"/>
        <n v="0.20496306153787464"/>
        <n v="0.14440692795629678"/>
        <n v="0.12322517957826075"/>
        <n v="0.14366195359947287"/>
        <n v="0.17177717453931021"/>
        <n v="0.15751815398062605"/>
        <n v="0.20490712698169589"/>
        <n v="0.22522243866545161"/>
        <n v="0.13239643024073836"/>
        <n v="0.13904383231350448"/>
        <n v="8.4855050285238431E-2"/>
        <n v="0.2024312967868756"/>
        <n v="0.17486951894422362"/>
        <n v="0.25589286120931592"/>
        <n v="0.17954414954333217"/>
        <n v="0.13539107842224185"/>
        <n v="0.13623822681994543"/>
        <n v="6.8987950159454761E-2"/>
        <n v="0.19700604136186661"/>
        <n v="1.726232588412209E-2"/>
        <n v="0.12524279770374577"/>
        <n v="0.17298141595635849"/>
        <n v="0.14523680886052864"/>
        <n v="0.1938668425605696"/>
        <n v="0.19683987383941959"/>
        <n v="0.19602156783365629"/>
        <n v="0.30352332524425946"/>
        <n v="0.27664065218971423"/>
        <n v="0.23645919371357488"/>
        <n v="0.30943731439187844"/>
        <n v="0.23199930842545838"/>
        <n v="0.37073638699076977"/>
        <n v="0.29806533444718208"/>
        <n v="0.28028718896974769"/>
        <n v="0.28212601718068459"/>
        <n v="0.25585180297787907"/>
        <n v="0.22562063625820203"/>
        <n v="0.33860944489083067"/>
        <n v="0.25736533993267391"/>
        <n v="0.26282119393741959"/>
        <n v="0.22150353866571251"/>
        <n v="0.28281909480848078"/>
        <n v="0.26448736048980148"/>
        <n v="0.31131775515237819"/>
        <n v="0.36311122438655963"/>
        <n v="0.25318952607655165"/>
        <n v="0.23360768946306404"/>
        <n v="0.22804557983103241"/>
        <n v="0.23426633756995893"/>
        <n v="0.21252291879690038"/>
        <n v="0.3340499586522524"/>
        <n v="0.33496635624214205"/>
        <n v="0.34243861793025387"/>
        <n v="0.28584228964927699"/>
        <n v="0.25546068799598043"/>
        <n v="0.38376994064590531"/>
        <n v="0.33619351429278643"/>
        <n v="0.30709052011711102"/>
        <n v="0.23718271243192943"/>
        <n v="0.23808064786156607"/>
        <n v="0.25222347312384846"/>
        <n v="0.27023451707679946"/>
        <n v="0.24533898785133151"/>
        <n v="0.24826707914017265"/>
        <n v="0.29269842371417742"/>
        <n v="0.29301960163249097"/>
        <n v="0.29267208690529495"/>
        <n v="0.12433460514674186"/>
        <n v="4.9261418133126796E-2"/>
        <n v="0.11467315177973617"/>
        <n v="1.7727579309724947E-2"/>
        <n v="5.771096434185076E-2"/>
        <n v="0.10723616588288397"/>
        <n v="0.12703055900805185"/>
        <n v="0.15377044982046187"/>
        <n v="6.253803684093466E-2"/>
        <n v="0.13918268355436048"/>
        <n v="0.10563139366785039"/>
        <n v="0.22723914644666149"/>
        <n v="8.346043724166502E-3"/>
        <n v="0.11304576253642042"/>
        <n v="6.3593957781612837E-2"/>
        <n v="5.1132084254329031E-2"/>
        <n v="0.13477625483967265"/>
        <n v="0.1813743948805038"/>
        <n v="-3.2049016466023758E-3"/>
        <n v="0.15198531116321556"/>
        <n v="7.976978806868891E-2"/>
        <n v="0.16342455579376952"/>
        <n v="0.11905893203777883"/>
        <n v="0.1619570047731872"/>
        <n v="1.1883757081744892E-2"/>
        <n v="7.3573959209720083E-2"/>
        <n v="0.11401451223410147"/>
        <n v="9.580478594120026E-2"/>
        <n v="0.20120180144254124"/>
        <n v="2.1766909975805233E-2"/>
        <n v="3.4087948998621699E-2"/>
        <n v="0.13956204581863424"/>
        <n v="5.6442686316190288E-2"/>
        <n v="5.7378913528115368E-2"/>
        <n v="-1.3897470710513823E-2"/>
        <n v="9.6986635129310036E-2"/>
        <n v="0.25040926501251826"/>
        <n v="0.14972699145998761"/>
        <n v="-4.5625576912386558E-3"/>
        <n v="0.13479106160425749"/>
        <n v="0.265256327223866"/>
        <n v="0.3064745970317152"/>
        <n v="0.21550826845910448"/>
        <n v="0.12142313392795671"/>
        <n v="0.15053487485598391"/>
        <n v="0.18346729176228713"/>
        <n v="0.18668829192228895"/>
        <n v="0.16848370263269163"/>
        <n v="0.10441065699229189"/>
        <n v="5.8776160952897123E-2"/>
        <n v="0.19221735459685596"/>
        <n v="0.16948782938246706"/>
        <n v="0.21171508674412054"/>
        <n v="0.29374747667020268"/>
        <n v="0.29895814701909607"/>
        <n v="0.25087568483941763"/>
        <n v="0.16071000277813019"/>
        <n v="0.21155498956870364"/>
        <n v="0.16632806908550229"/>
        <n v="0.19066411443205858"/>
        <n v="0.18586037039397849"/>
        <n v="0.25798183260890395"/>
        <n v="0.22113271199301598"/>
        <n v="0.14272826505257719"/>
        <n v="0.21269592451904951"/>
        <n v="0.25866584649035762"/>
        <n v="0.19153502864957322"/>
        <n v="0.21164923674233249"/>
        <n v="6.6832720391333603E-2"/>
        <n v="0.14896843752726216"/>
        <n v="0.14154918744927444"/>
        <n v="0.12947103152509812"/>
        <n v="0.14597805125320334"/>
        <n v="4.3471528254990337E-2"/>
        <n v="0.16226208621846119"/>
        <n v="0.23387010000586558"/>
        <n v="0.13157376921825586"/>
        <n v="0.13868374626401969"/>
        <n v="0.11372086034753091"/>
        <n v="0.15166077754257304"/>
        <n v="0.11173116312727449"/>
        <n v="8.1267138409421166E-2"/>
        <n v="0.22280112575694139"/>
        <n v="5.3704508120844041E-2"/>
        <n v="7.2357050648030996E-2"/>
        <n v="0.14656184917635601"/>
        <n v="8.7272883480464275E-2"/>
        <n v="0.23728513353015002"/>
        <n v="0.10880929105328557"/>
        <n v="0.14350516389768175"/>
        <n v="1.4543826272247113E-2"/>
        <n v="5.8910643871861852E-2"/>
        <n v="3.0392347362246167E-2"/>
        <n v="0.17243280763209295"/>
        <n v="2.4545255578367498E-2"/>
        <n v="0.11760867357712514"/>
        <n v="0.20261593269645808"/>
        <n v="0.11292440397234815"/>
        <n v="6.4571886137311435E-2"/>
        <n v="2.5840380120496515E-2"/>
        <n v="8.434134171483236E-2"/>
        <n v="9.4058975384539292E-2"/>
        <n v="0.10238276901152513"/>
        <n v="9.6230256059967503E-2"/>
        <n v="0.11785187774223026"/>
        <n v="9.92216333113594E-2"/>
        <n v="0.15587172211496861"/>
        <n v="2.8559554577206658E-2"/>
        <n v="0.1546034423235132"/>
        <n v="0.12515449838010093"/>
        <n v="4.2529364406874264E-3"/>
        <n v="0.10746473500714213"/>
        <n v="0.13645875517300052"/>
        <n v="0.10984532904403542"/>
        <n v="0.13822120182012904"/>
        <n v="0.13658993814629528"/>
        <n v="3.4627728110734404E-2"/>
        <n v="0.17689444829701947"/>
        <n v="0.14584887252880668"/>
        <n v="7.5396237332012991E-2"/>
        <n v="0.102749288808185"/>
        <n v="0.12890472412022186"/>
        <n v="0.1016253005480762"/>
        <n v="4.5904401900629978E-2"/>
        <n v="5.1404478504183775E-2"/>
        <n v="0.10286997889843102"/>
        <n v="-3.4778359340154741E-4"/>
        <n v="8.2051493097794193E-2"/>
        <n v="0.16680448162870876"/>
        <n v="0.11000242343352223"/>
        <n v="6.3129344795609221E-2"/>
        <n v="7.407000200956175E-2"/>
        <n v="0.15263987419196162"/>
        <n v="-1.0148181697405756E-2"/>
        <n v="5.5335146528931227E-2"/>
        <n v="0.11208160896936438"/>
        <n v="0.23904847481381319"/>
        <n v="0.12668564334064883"/>
        <n v="0.11886649848376173"/>
        <n v="8.8868181743151156E-2"/>
        <n v="0.10362299823499149"/>
        <n v="9.8160628205466394E-2"/>
        <n v="3.7636138400743917E-2"/>
        <n v="3.0735920353556091E-2"/>
        <n v="7.9792937319897297E-2"/>
        <n v="-4.6590511445588824E-2"/>
        <n v="9.546582751922239E-2"/>
        <n v="0.12033702802422401"/>
        <n v="2.1676028048700158E-2"/>
        <n v="6.1020369278694177E-2"/>
        <n v="0.14116096994353014"/>
        <n v="0.15910838667572325"/>
        <n v="0.17308373436866067"/>
        <n v="0.14971104374471075"/>
        <n v="0.12012160326620076"/>
        <n v="3.3398598217162762E-2"/>
        <n v="-2.9337468303760637E-2"/>
        <n v="0.10780085155695492"/>
        <n v="0.17239972724158228"/>
        <n v="0.18526106978801721"/>
        <n v="0.11088259568185151"/>
        <n v="3.8918770801518954E-2"/>
        <n v="8.8203608159439353E-2"/>
        <n v="0.12165441384233423"/>
        <n v="7.2519613330225441E-2"/>
        <n v="0.13332431944997866"/>
        <n v="0.10931681144828886"/>
        <n v="0.14011801047067327"/>
        <n v="2.4535514607762928E-2"/>
        <n v="8.2890162330750222E-2"/>
        <n v="0.15541317619848083"/>
        <n v="9.5218901601002534E-2"/>
        <n v="0.13710073797361036"/>
        <n v="0.10655754028275077"/>
        <n v="0.14514719094429057"/>
        <n v="7.1247924112725361E-2"/>
        <n v="0.13850583182263179"/>
        <n v="0.20774057212993996"/>
        <n v="9.5851226301135323E-2"/>
        <n v="0.16630591878145967"/>
        <n v="0.13810357778698965"/>
        <n v="0.16864922337127705"/>
        <n v="0.20044569419153546"/>
        <n v="0.10516497059601852"/>
        <n v="9.1760664354531812E-2"/>
        <n v="0.10561752747942334"/>
        <n v="0.26582759625219521"/>
        <n v="8.0199235641483818E-2"/>
        <n v="0.17038036478124563"/>
        <n v="1.4784875604361465E-2"/>
        <n v="7.7300583541788218E-2"/>
        <n v="1.8320506612842468E-2"/>
        <n v="8.101896171212257E-2"/>
        <n v="0.11628335390944335"/>
        <n v="9.1566823568155098E-2"/>
        <n v="0.21254810463405419"/>
        <n v="0.23691073274054397"/>
        <n v="0.16344359921112486"/>
        <n v="0.10375106742165056"/>
        <n v="0.15389688755347966"/>
        <n v="0.19086573109865074"/>
        <n v="7.2295258574530369E-2"/>
        <n v="0.10256480034687074"/>
        <n v="0.13254396484348363"/>
        <n v="8.3842518530618887E-2"/>
        <n v="0.23778348635779178"/>
        <n v="0.16984558189662549"/>
        <n v="2.90612108940639E-2"/>
        <n v="0.2016026186500213"/>
        <n v="0.26509561678502641"/>
        <n v="0.11286707103374169"/>
        <n v="8.652697669794128E-2"/>
        <n v="0.23326054499739146"/>
        <n v="0.20103810254053098"/>
        <n v="0.14953631064407502"/>
        <n v="0.14272034113849963"/>
        <n v="0.14886233213724684"/>
        <n v="0.27781883548393288"/>
        <n v="0.16036229882417186"/>
        <n v="0.28957261160505066"/>
        <n v="0.24406904395205931"/>
        <n v="0.15523685131044013"/>
        <n v="7.033300075527521E-2"/>
        <n v="0.21373701594761416"/>
        <n v="0.16943123622411013"/>
        <n v="6.1885859590292559E-2"/>
        <n v="0.22070830192754021"/>
        <n v="0.14805808510314999"/>
        <n v="0.22117461859747384"/>
        <n v="0.18396772992917818"/>
        <n v="0.16279003988341142"/>
        <n v="7.640394845105565E-2"/>
        <n v="0.13879368984797852"/>
        <n v="0.24062877916500658"/>
        <n v="0.13763681315358886"/>
        <n v="0.2498946778630301"/>
        <n v="0.14098645460643577"/>
        <n v="0.17099675020872812"/>
        <n v="0.19534132732899592"/>
        <n v="0.19343884104015946"/>
        <n v="0.33249384929846387"/>
        <n v="0.23264939001485191"/>
        <n v="0.31749243950665368"/>
        <n v="0.2816931117448192"/>
        <n v="0.20178322344366842"/>
        <n v="0.2220155035402836"/>
        <n v="0.3351320075579714"/>
        <n v="0.21808413533961482"/>
        <n v="0.29714090299260776"/>
        <n v="0.29082586098961033"/>
        <n v="0.14152315080128305"/>
        <n v="0.28391285860972015"/>
        <n v="0.1533673256675068"/>
        <n v="0.21960868402190759"/>
        <n v="0.36836430770572831"/>
        <n v="0.24396054588941637"/>
        <n v="0.24546179501903967"/>
        <n v="0.18729994689323079"/>
        <n v="0.26285347221836836"/>
        <n v="0.13251730640879375"/>
        <n v="0.21129870945971965"/>
        <n v="0.27976761939117945"/>
        <n v="0.34703957743943858"/>
        <n v="0.23109442327654731"/>
        <n v="0.3361311764470602"/>
        <n v="0.3514764951680322"/>
        <n v="0.32683100329451087"/>
        <n v="0.27587744945235326"/>
        <n v="0.20819785385222606"/>
        <n v="0.30180267057906585"/>
        <n v="0.31541885088715077"/>
        <n v="0.30610019680978973"/>
        <n v="0.18522041320563729"/>
        <n v="0.17146060095322163"/>
        <n v="0.24446336980211061"/>
        <n v="0.32050656493404012"/>
        <n v="0.29106539347755289"/>
        <n v="0.19378567861436716"/>
        <n v="0.30905766105258226"/>
        <n v="0.21445313515811107"/>
        <n v="0.15079416402920229"/>
        <n v="4.1426282242511957E-2"/>
        <n v="0.15992721772061935"/>
        <n v="6.2989164299643075E-2"/>
        <n v="0.15391521387099988"/>
        <n v="6.582637246595506E-2"/>
        <n v="4.173143917852469E-2"/>
        <n v="0.18019900779460654"/>
        <n v="5.5533838823277941E-2"/>
        <n v="0.12546240758893709"/>
        <n v="0.14185746618259271"/>
        <n v="1.9949740247372599E-2"/>
        <n v="0.18462808725596278"/>
        <n v="0.25500357238091137"/>
        <n v="0.2422104353332416"/>
        <n v="8.5954974833720291E-2"/>
        <n v="9.9739651008771552E-2"/>
        <n v="0.19539043713025692"/>
        <n v="0.13694336513919159"/>
        <n v="0.10159168007223497"/>
        <n v="0.17963590017188397"/>
        <n v="0.10923442815489319"/>
        <n v="0.11398388849484437"/>
        <n v="2.5832140673591884E-2"/>
        <n v="0.16309544890114655"/>
        <n v="0.17275310239949188"/>
        <n v="1.8353959735679059E-2"/>
        <n v="0.13957720622129274"/>
        <n v="0.18927071274120363"/>
        <n v="6.1905366513185775E-2"/>
        <n v="0.17510182892905315"/>
        <n v="4.7407694026976553E-2"/>
        <n v="9.0313788609608564E-2"/>
        <n v="0.11851885847064515"/>
        <n v="0.18069957692569513"/>
        <n v="0.12621504128936134"/>
        <n v="0.13657648620447255"/>
        <n v="0.1568066269609584"/>
        <n v="0.24276400224016031"/>
        <n v="0.14237385564894145"/>
        <n v="0.29943742317726185"/>
        <n v="8.9046036527774514E-2"/>
        <n v="0.21557278814858793"/>
        <n v="0.17085685751564006"/>
        <n v="0.11227025067744914"/>
        <n v="0.12773984721606904"/>
        <n v="0.18754490210933925"/>
        <n v="0.17027826781115452"/>
        <n v="0.17125459542185459"/>
        <n v="0.19435326255122976"/>
        <n v="0.18095983348421557"/>
        <n v="0.12251939040796313"/>
        <n v="0.13136463291119252"/>
        <n v="9.2425577454863322E-2"/>
        <n v="0.2164995720186251"/>
        <n v="6.8232622628529402E-2"/>
        <n v="0.17028967036006751"/>
        <n v="0.14124466015630682"/>
        <n v="0.28619621844102711"/>
        <n v="0.21266038800745501"/>
        <n v="0.17494699163495753"/>
        <n v="0.20161214316151871"/>
        <n v="0.11300630486900487"/>
        <n v="0.14974618679518867"/>
        <n v="8.5198562101901285E-2"/>
        <n v="1.6505145895701213E-2"/>
        <n v="0.31804102210611485"/>
        <n v="0.28647915195276247"/>
        <n v="6.4802859071291991E-2"/>
        <n v="4.0291058230674213E-2"/>
        <n v="0.11934910698471192"/>
        <n v="0.29674525301232507"/>
        <n v="0.1047349947129213"/>
        <n v="0.16959525361178318"/>
        <n v="0.10172378888647836"/>
        <n v="0.10994652513660252"/>
        <n v="0.13457760054231618"/>
        <n v="0.15465558894916723"/>
        <n v="0.20888997925283986"/>
        <n v="5.4754512553318681E-2"/>
        <n v="8.0618942371760802E-2"/>
        <n v="0.15749386562033291"/>
        <n v="-1.3580284637485927E-2"/>
        <n v="5.5247504604031078E-2"/>
        <n v="5.0404722978984469E-2"/>
        <n v="-6.8884872529030696E-3"/>
        <n v="8.5906417138211233E-2"/>
        <n v="0.11583181949291561"/>
        <n v="1.8644446432518183E-2"/>
        <n v="0.19441759299426589"/>
        <n v="0.1213010324667097"/>
        <n v="0.10136991277936577"/>
        <n v="7.1032384354554001E-2"/>
        <n v="0.13905244160253857"/>
        <n v="0.12997853248437921"/>
        <n v="4.9579517558511192E-2"/>
        <n v="0.13784040879049153"/>
        <n v="4.3750900287387096E-2"/>
        <n v="0.10044660318251546"/>
        <n v="-1.2649550300168243E-2"/>
        <n v="6.5808708704854849E-2"/>
        <n v="0.16073596196846229"/>
        <n v="-3.9917831673561451E-2"/>
        <n v="9.688143714868426E-2"/>
        <n v="9.8156660421858791E-2"/>
        <n v="-5.954464145732135E-2"/>
        <n v="7.4851672734243452E-2"/>
        <n v="-5.2045298730739147E-2"/>
        <n v="6.993802981313807E-2"/>
        <n v="3.9172852639907996E-2"/>
        <n v="4.9924037220944344E-2"/>
        <n v="4.6109789541242726E-3"/>
        <n v="8.7849037107905245E-2"/>
        <n v="-5.7672168922361197E-2"/>
        <n v="0.18891749738787544"/>
        <n v="4.1904956870152298E-2"/>
        <n v="9.6244125892674837E-2"/>
        <n v="5.3794496506250435E-2"/>
        <n v="4.953388032529548E-2"/>
        <n v="0.16610352811621931"/>
        <n v="0.2492858383891402"/>
        <n v="0.24810745749647292"/>
        <n v="0.27138978682562592"/>
        <n v="0.21656077376896532"/>
        <n v="0.26143911794404789"/>
        <n v="0.17674470694893046"/>
        <n v="0.15894849020687152"/>
        <n v="0.20088412944460404"/>
        <n v="0.21713790763807556"/>
        <n v="0.27895237552324098"/>
        <n v="0.33544463841895727"/>
        <n v="0.27198248866187824"/>
        <n v="0.34066915135079617"/>
        <n v="0.17352786272943505"/>
        <n v="0.17736761500997764"/>
        <n v="0.28508040023131709"/>
        <n v="0.30317393150131167"/>
        <n v="0.21923869186579181"/>
        <n v="0.33761551705225884"/>
        <n v="0.26032737514497706"/>
        <n v="0.23353379167284663"/>
        <n v="0.3121206848705812"/>
        <n v="0.24630279612664174"/>
        <n v="0.15656222314047516"/>
        <n v="0.33617772829287895"/>
        <n v="0.21985790059685362"/>
        <n v="0.20767644155438814"/>
        <n v="0.30258663408131453"/>
        <n v="0.22070272818434131"/>
        <n v="0.23806799098738296"/>
        <n v="0.29064198738077812"/>
        <n v="0.27035533516985871"/>
        <n v="0.28465517830243436"/>
        <n v="0.340770212148436"/>
        <n v="0.19783818599881628"/>
        <n v="0.18230841921692909"/>
        <n v="0.27728215886193869"/>
        <n v="0.24011249223766773"/>
        <n v="0.32271140121705993"/>
        <n v="0.20557074163646766"/>
        <n v="0.38855421030760129"/>
        <n v="0.32070641446817988"/>
        <n v="0.34509673608608687"/>
        <n v="0.38594082476267333"/>
        <n v="0.33173100443293224"/>
        <n v="0.34315999242435363"/>
        <n v="0.39012127471806418"/>
        <n v="0.35697028323498303"/>
        <n v="0.35079127172178365"/>
        <n v="0.29535341759070982"/>
        <n v="0.39166610009945096"/>
        <n v="0.39171501728875391"/>
        <n v="0.38034534431980793"/>
        <n v="0.3724804196077553"/>
        <n v="0.41294604084032066"/>
        <n v="0.37901198680311543"/>
        <n v="0.40869026791988722"/>
        <n v="0.29939643190893889"/>
        <n v="0.2665815230653068"/>
        <n v="0.33404209433336024"/>
        <n v="0.31649012486267525"/>
        <n v="0.39162910310079424"/>
        <n v="0.36555047557822512"/>
        <n v="0.29564731165337776"/>
        <n v="0.33574445593678237"/>
        <n v="0.28316547196707736"/>
        <n v="0.33112945889736994"/>
        <n v="0.30034340287640543"/>
        <n v="0.30577547663144422"/>
        <n v="0.40179640938230998"/>
        <n v="0.32373440499450074"/>
        <n v="0.27897354858169671"/>
        <n v="0.2785587038519004"/>
        <n v="0.3282633693585531"/>
        <n v="0.36902811695911358"/>
        <n v="0.23430562252311293"/>
        <n v="0.38952858104188803"/>
        <n v="0.33546611525142067"/>
        <n v="0.41035852397534356"/>
        <n v="0.41663679008507853"/>
        <n v="0.13134194225596374"/>
        <n v="0.14618710048711234"/>
        <n v="0.14013241544933344"/>
        <n v="0.11729669011182062"/>
        <n v="-3.7285011749516463E-2"/>
        <n v="6.7441708299033454E-2"/>
        <n v="9.5132144421554349E-2"/>
        <n v="0.10816460065098416"/>
        <n v="0.14320496395309473"/>
        <n v="0.18815796274594632"/>
        <n v="5.2508744379100573E-2"/>
        <n v="7.1920992932076891E-2"/>
        <n v="3.2319277894495332E-2"/>
        <n v="2.5595068092260229E-2"/>
        <n v="0.11796751325913998"/>
        <n v="0.12220709479777071"/>
        <n v="6.8329954242683844E-2"/>
        <n v="0.11427254995561102"/>
        <n v="-4.3941190429085059E-3"/>
        <n v="9.6871109311366915E-2"/>
        <n v="0.12290210827121485"/>
        <n v="0.12299164025695611"/>
        <n v="0.15384250581895742"/>
        <n v="4.36522931864608E-2"/>
        <n v="9.2523863992265629E-2"/>
        <n v="7.7626554884001372E-2"/>
        <n v="5.986790438073155E-2"/>
        <n v="0.15312632589823072"/>
        <n v="8.8058331217314434E-2"/>
        <n v="0.15606756215331219"/>
        <n v="0.1269059016524573"/>
        <n v="8.2401923039739464E-2"/>
        <n v="0.12431695470126113"/>
        <n v="5.1134312644547299E-2"/>
        <n v="0.173570193004211"/>
        <n v="0.10670349311539969"/>
        <n v="0.18565690510665545"/>
        <n v="0.10160401006237327"/>
        <n v="0.15574278755173424"/>
        <n v="9.4431124990831311E-2"/>
        <n v="0.20637879392487082"/>
        <n v="8.5923832429923727E-2"/>
        <n v="6.7975088894697527E-2"/>
        <n v="0.10036108861660183"/>
        <n v="7.3275516643204627E-2"/>
        <n v="0.16158300200065331"/>
        <n v="3.4844390602828915E-2"/>
        <n v="-0.11972823127428955"/>
        <n v="6.2409989716710412E-2"/>
        <n v="1.6777291985284476E-3"/>
        <n v="1.8406904485943221E-2"/>
        <n v="-5.6540458079750062E-2"/>
        <n v="8.6355114179888295E-2"/>
        <n v="7.9980991207971919E-2"/>
        <n v="4.323667088512128E-2"/>
        <n v="3.4286128768328136E-2"/>
        <n v="3.9641462113009611E-3"/>
        <n v="-1.6416350861783683E-3"/>
        <n v="0.16597629412615297"/>
        <n v="2.5608880053736589E-2"/>
        <n v="2.1502966570295313E-2"/>
        <n v="-9.1091122142071143E-2"/>
        <n v="-8.2404218564380016E-2"/>
        <n v="2.1436794485749717E-2"/>
        <n v="6.4356372007956686E-2"/>
        <n v="3.184349630358467E-2"/>
        <n v="-0.11503588190727565"/>
        <n v="9.8142510683733919E-2"/>
        <n v="0.10092167823660549"/>
        <n v="1.8954331566370608E-2"/>
        <n v="6.3420601803351725E-2"/>
        <n v="0.16327797380257958"/>
        <n v="3.8145897801713013E-2"/>
        <n v="0.17078671307204951"/>
        <n v="-5.4498869168729751E-2"/>
        <n v="-0.11000946919316947"/>
        <n v="1.80195891798299E-2"/>
        <n v="1.6928691891714857E-2"/>
        <n v="-9.7878716239970902E-3"/>
        <n v="-3.5026140167108033E-4"/>
        <n v="0.12348582116734723"/>
        <n v="0.21021472286449977"/>
        <n v="0.21347373400813233"/>
        <n v="0.22701822094833637"/>
        <n v="0.21143616379740154"/>
        <n v="5.5024602817318686E-3"/>
        <n v="0.18343887688503957"/>
        <n v="0.21495252096729847"/>
        <n v="6.1993334088212067E-2"/>
        <n v="0.22737833663912171"/>
        <n v="4.394801688510843E-2"/>
        <n v="0.13856739008736726"/>
        <n v="0.12770672458472443"/>
        <n v="0.1536313232800128"/>
        <n v="0.19571274257557827"/>
        <n v="5.7678612603541776E-2"/>
        <n v="0.15586140956248318"/>
        <n v="0.23887997485619061"/>
        <n v="0.1046748516353293"/>
        <n v="0.20715198013944192"/>
        <n v="0.10307521502424051"/>
        <n v="0.19672196197608194"/>
        <n v="0.21824411453747644"/>
        <n v="0.15229173045519645"/>
        <n v="0.21076996761892158"/>
        <n v="0.20010541399316367"/>
        <n v="0.19120948867364926"/>
        <n v="0.23136071182481882"/>
        <n v="0.15443258472564036"/>
        <n v="0.13589925667766364"/>
        <n v="0.11251432344570041"/>
        <n v="0.25182655186874287"/>
        <n v="0.20554501726570301"/>
        <n v="6.5647383592586914E-2"/>
        <n v="8.1928239765724498E-2"/>
        <n v="0.24413303057462127"/>
        <n v="0.32721042992433719"/>
        <n v="0.24848944212052965"/>
        <n v="0.16248505419935538"/>
        <n v="0.2011706364132167"/>
        <n v="0.39442215211046117"/>
        <n v="0.36940466910016567"/>
        <n v="0.31522318105090441"/>
        <n v="0.33501296022628635"/>
        <n v="0.38365371098761958"/>
        <n v="0.2819315393827832"/>
        <n v="0.3408131802838576"/>
        <n v="0.26345938093494009"/>
        <n v="0.19474527866842575"/>
        <n v="0.31794418538092711"/>
        <n v="0.30905291903828341"/>
        <n v="0.35887356173178842"/>
        <n v="0.21623910353832762"/>
        <n v="0.33711603006099639"/>
        <n v="0.31647037026387159"/>
        <n v="0.36513121610616611"/>
        <n v="0.34223918652081509"/>
        <n v="0.31583867954857697"/>
        <n v="0.4273989867342145"/>
        <n v="0.3399520533686059"/>
        <n v="0.37579120389605364"/>
        <n v="0.41845630218304397"/>
        <n v="0.38304773500372052"/>
        <n v="0.35663143070973863"/>
        <n v="0.28052425880344795"/>
        <n v="0.380635829059568"/>
        <n v="0.3033956292876322"/>
        <n v="0.35202223726345666"/>
        <n v="0.32444551496769636"/>
        <n v="0.38695165619696675"/>
        <n v="0.31667835334804617"/>
        <n v="0.30712682018475052"/>
        <n v="0.27997438409970482"/>
        <n v="0.35110807302520652"/>
        <n v="0.34648339269554967"/>
        <n v="0.35481928594557582"/>
        <n v="0.30616128747879706"/>
        <n v="0.40020256448714031"/>
        <n v="0.37974514807266774"/>
        <n v="0.32232601146277889"/>
        <n v="0.37296817769728291"/>
        <n v="0.39518769901590545"/>
        <n v="0.34083417092388207"/>
        <n v="0.32440658999238148"/>
        <n v="0.39786888977047852"/>
        <n v="0.4166410353946669"/>
        <n v="0.30262977609416597"/>
        <n v="0.33836097753174593"/>
        <n v="0.35702902733992103"/>
        <n v="0.31790571836644121"/>
        <n v="0.30275927683756693"/>
        <n v="0.38932146816940388"/>
        <n v="0.37314538285399929"/>
        <n v="0.42819453152328779"/>
        <n v="0.35276639980849411"/>
        <n v="0.34841350436392332"/>
        <n v="0.32856985124977367"/>
        <n v="0.32244036442728019"/>
        <n v="0.34395674366110729"/>
        <n v="0.32174316161500882"/>
        <n v="0.33638248877676269"/>
        <n v="0.24972501795675098"/>
        <n v="0.30733930954623501"/>
        <n v="0.3842721599304964"/>
        <n v="0.33061571056234274"/>
        <n v="0.32196403571140547"/>
        <n v="0.38893770917210124"/>
        <n v="0.3844955602492075"/>
        <n v="0.33798005144312104"/>
        <n v="0.34846446605897469"/>
        <n v="0.41656028928878491"/>
        <n v="0.43474396779796165"/>
        <n v="0.38164482782222142"/>
        <n v="0.34417933895783104"/>
        <n v="0.28812154830412467"/>
        <n v="0.32785030327951231"/>
        <n v="0.35442776386079117"/>
        <n v="0.32739900031710389"/>
        <n v="0.3344290723335312"/>
        <n v="0.37099777303355724"/>
        <n v="0.21203079707710359"/>
        <n v="0.15423970079969124"/>
        <n v="0.15667926356000222"/>
        <n v="-1.242090953409771E-3"/>
        <n v="0.18069508904336998"/>
        <n v="0.25117214049626674"/>
        <n v="0.12727975598044558"/>
        <n v="0.25992886229404594"/>
        <n v="8.3703519154543535E-2"/>
        <n v="0.14635914624801849"/>
        <n v="0.23721438841075715"/>
        <n v="0.13284681255094638"/>
        <n v="0.21370564294913175"/>
        <n v="0.1633440939311406"/>
        <n v="0.20894158585189843"/>
        <n v="0.21798008070622302"/>
        <n v="9.1019882616803466E-2"/>
        <n v="0.13447986209109095"/>
        <n v="0.22960760143526754"/>
        <n v="0.32346948350602334"/>
        <n v="0.21266701366021296"/>
        <n v="0.15649717879175856"/>
        <n v="0.14945145496104018"/>
        <n v="0.21264915895429296"/>
        <n v="0.23818192942538879"/>
        <n v="0.2135612703278722"/>
        <n v="0.23253091692124217"/>
        <n v="0.17277557223621093"/>
        <n v="0.27466521370533864"/>
        <n v="0.17683342748482833"/>
        <n v="0.15851751718466689"/>
        <n v="0.24470350791876799"/>
        <n v="0.20686528713494085"/>
        <n v="0.20530283711261604"/>
        <n v="0.15373801554869843"/>
        <n v="0.16530722801123213"/>
        <n v="0.14448280406897437"/>
        <n v="0.30227507962333505"/>
        <n v="0.17161881202783899"/>
        <n v="0.18288328696628128"/>
        <n v="2.1729767176121659E-3"/>
        <n v="5.6287483094774826E-2"/>
        <n v="5.0604670942631685E-2"/>
        <n v="0.13010855206449529"/>
        <n v="0.1247504073103831"/>
        <n v="0.13655434835397737"/>
        <n v="1.8006317323521147E-3"/>
        <n v="0.10023060177489893"/>
        <n v="0.13167191013872134"/>
        <n v="0.13709797136641383"/>
        <n v="8.4760288657031668E-2"/>
        <n v="6.0047877223335308E-2"/>
        <n v="6.2010210171785138E-2"/>
        <n v="-3.0216282845898376E-2"/>
        <n v="0.15186611604187467"/>
        <n v="0.20921262414292197"/>
        <n v="3.9576958524909958E-2"/>
        <n v="6.757404434862628E-2"/>
        <n v="0.16141519086562234"/>
        <n v="3.352458126933839E-2"/>
        <n v="4.4904028732700885E-2"/>
        <n v="9.6615245311215819E-2"/>
        <n v="0.14854065290505494"/>
        <n v="0.13429763335403869"/>
        <n v="0.11086514297110439"/>
        <n v="1.4409497965045728E-3"/>
        <n v="-9.7120074185305869E-3"/>
        <n v="0.13079696580285979"/>
        <n v="0.12292159826180332"/>
        <n v="0.17397791554567699"/>
        <n v="1.1032279538580931E-2"/>
        <n v="0.19503037068216003"/>
        <n v="0.16519531582297126"/>
        <n v="0.12008869863458027"/>
        <n v="4.8561220809857156E-2"/>
        <n v="-5.3231448890858598E-3"/>
        <n v="1.0828261675709881E-2"/>
        <n v="8.7120191266228691E-2"/>
        <n v="-0.19172181456963211"/>
        <n v="5.4244015466550721E-2"/>
        <n v="-3.1229994614434164E-2"/>
        <n v="0.16376494992723986"/>
        <n v="0.16856312660462605"/>
        <n v="3.1492729477415722E-2"/>
        <n v="0.1847884320568122"/>
        <n v="0.11038936732203167"/>
        <n v="0.13198373921975712"/>
        <n v="7.3429602571447275E-2"/>
        <n v="-0.16413658384676774"/>
        <n v="0.16552403175836067"/>
        <n v="0.21339890748763488"/>
        <n v="9.9584602042525505E-2"/>
        <n v="0.12936702985163595"/>
        <n v="0.15772041737626166"/>
        <n v="0.11472258178137534"/>
        <n v="8.2784140906514966E-2"/>
        <n v="9.5442350162036907E-2"/>
        <n v="6.6739607266135523E-2"/>
        <n v="0.20113907075223067"/>
        <n v="9.9053647964373132E-2"/>
        <n v="7.2861745590978499E-3"/>
        <n v="0.19148994349225071"/>
        <n v="0.16288929833029994"/>
        <n v="6.0423263498835686E-2"/>
        <n v="3.5947417911458113E-2"/>
        <n v="0.13489246090300563"/>
        <n v="7.4385902368454854E-2"/>
        <n v="0.1476720090414321"/>
        <n v="0.17499550737965333"/>
        <n v="0.19169218080920769"/>
        <n v="0.10464165622876753"/>
        <n v="0.13246318989584147"/>
        <n v="9.2210644813308956E-2"/>
        <n v="3.0776240151073744E-2"/>
        <n v="-4.1584890076126403E-2"/>
        <n v="0.17646599802262564"/>
        <n v="-8.4886588896999765E-3"/>
        <n v="3.3321923971228101E-2"/>
        <n v="8.1600485615279481E-2"/>
        <n v="-8.7587965992674745E-4"/>
        <n v="0.18959514911969896"/>
        <n v="0.21280995866569888"/>
        <n v="0.32258612201109799"/>
        <n v="0.41381151692704521"/>
        <n v="0.34568506748855315"/>
        <n v="0.24423092944724253"/>
        <n v="0.28349430237092133"/>
        <n v="0.32902212649914697"/>
        <n v="0.32666923370079531"/>
        <n v="0.36231328835740551"/>
        <n v="0.20582002682350742"/>
        <n v="0.22065345438557885"/>
        <n v="0.2651562186075237"/>
        <n v="0.25032301647896504"/>
        <n v="0.37149094712844322"/>
        <n v="0.31861719428313789"/>
        <n v="0.309154309678212"/>
        <n v="0.34344787480391425"/>
        <n v="0.27257703258988747"/>
        <n v="0.30956877911037645"/>
        <n v="0.31833757705308896"/>
        <n v="0.22109555958553351"/>
        <n v="0.34637868939552607"/>
        <n v="0.31770924136664247"/>
        <n v="0.32277053432579539"/>
        <n v="0.33643362808930272"/>
        <n v="0.26173783455683491"/>
        <n v="0.21612852147544534"/>
        <n v="0.2607709721488955"/>
        <n v="0.22872479747528471"/>
        <n v="0.34820274190379857"/>
        <n v="0.33891664994920478"/>
        <n v="0.2847818884050769"/>
        <n v="0.30202521255600756"/>
        <n v="0.26267278017730539"/>
        <n v="0.23370914633541184"/>
        <n v="0.32733569836544107"/>
        <n v="0.23230214193465434"/>
        <n v="0.26509494865936384"/>
        <n v="0.32831232972494367"/>
        <n v="0.22419025504618947"/>
        <n v="0.24209742890990521"/>
        <n v="0.24659222069219414"/>
        <n v="0.24248098480478805"/>
        <n v="0.23184448263935314"/>
        <n v="0.21452227632261087"/>
        <n v="0.20079534056773338"/>
        <n v="0.2025972104050828"/>
        <n v="0.1666542243028169"/>
        <n v="0.11514815589151196"/>
        <n v="0.24469242691922005"/>
        <n v="0.27366924053857072"/>
        <n v="0.1524726750586605"/>
        <n v="0.19930781099549857"/>
        <n v="0.18678693060287596"/>
        <n v="0.19979688606683263"/>
        <n v="0.13140406811610345"/>
        <n v="0.24383933745574538"/>
        <n v="0.15925173346371244"/>
        <n v="0.14186518031392728"/>
        <n v="0.20220660788292177"/>
        <n v="0.23161770538146947"/>
        <n v="0.16510332602149055"/>
        <n v="0.24941899779220916"/>
        <n v="0.2449826598520001"/>
        <n v="0.1921176626421067"/>
        <n v="0.25313703945195104"/>
        <n v="0.1812668273421387"/>
        <n v="0.16204608869965703"/>
        <n v="0.24730067395572863"/>
        <n v="0.17649587639653302"/>
        <n v="0.14056164376213492"/>
        <n v="0.20131133880420302"/>
        <n v="0.29693667927821521"/>
        <n v="0.21542099765810041"/>
        <n v="0.21404102706797687"/>
        <n v="0.18090697327896085"/>
        <n v="0.17378622797089868"/>
        <n v="0.33768899015217557"/>
        <n v="0.24706076695407667"/>
        <n v="7.708803116896551E-2"/>
        <n v="0.1158302133411761"/>
        <n v="0.21561822530095848"/>
        <n v="0.10763240727508626"/>
        <n v="0.18880531811013798"/>
        <n v="0.19843883024526437"/>
        <n v="9.570553827055088E-2"/>
        <n v="0.19375797432994324"/>
        <n v="0.2287761271548881"/>
        <n v="0.12177266335500492"/>
        <n v="0.1234587999441757"/>
        <n v="5.4994336285372453E-2"/>
        <n v="0.20819692145439306"/>
        <n v="0.18797699457656489"/>
        <n v="7.2647859677463886E-2"/>
        <n v="9.8742270254982792E-2"/>
        <n v="0.19626500134315417"/>
        <n v="0.13104655437588708"/>
        <n v="0.20767940811351379"/>
        <n v="0.22878055871778405"/>
        <n v="0.13524133865780485"/>
        <n v="9.5881924713246539E-2"/>
        <n v="0.21385272328267171"/>
        <n v="0.17450481164266321"/>
        <n v="8.6312956150403519E-2"/>
        <n v="0.11008393344092141"/>
        <n v="0.22838804635313897"/>
        <n v="0.10312042140259688"/>
        <n v="0.21481333266063701"/>
        <n v="0.138354646452196"/>
        <n v="0.1376837472092427"/>
        <n v="0.13769090241317755"/>
        <n v="0.14427179416973732"/>
        <n v="0.2017318782225373"/>
        <n v="0.10515056968052786"/>
        <n v="0.11341812710235154"/>
        <n v="0.16578403311651896"/>
        <n v="8.1090551812251749E-2"/>
        <n v="0.29251747082596097"/>
        <n v="6.9016343295468574E-2"/>
        <n v="0.34809466491397745"/>
        <n v="0.29432310828215485"/>
        <n v="0.23221822161173281"/>
        <n v="0.34655737733308739"/>
        <n v="0.33335989130096128"/>
        <n v="0.31136285775120764"/>
        <n v="0.34029678856266748"/>
        <n v="0.39757615165434029"/>
        <n v="0.36126362668571516"/>
        <n v="0.37491764968447816"/>
        <n v="0.30105785009305835"/>
        <n v="0.39967504227031114"/>
        <n v="0.28509808998383307"/>
        <n v="0.36546460669239322"/>
        <n v="0.29993534374096242"/>
        <n v="0.3031798606706671"/>
        <n v="0.3708553793593638"/>
        <n v="0.3445837651931678"/>
        <n v="0.3959104080129669"/>
        <n v="0.38206764811677918"/>
        <n v="0.29960748103563595"/>
        <n v="0.27428078883431145"/>
        <n v="0.24432155203351621"/>
        <n v="0.3843605127456054"/>
        <n v="0.34799856227650566"/>
        <n v="0.26380631361173468"/>
        <n v="0.35465760637042343"/>
        <n v="0.33302066647694739"/>
        <n v="0.38993565685245996"/>
        <n v="0.32372438843931922"/>
        <n v="0.27348214993538156"/>
        <n v="0.31214915239198143"/>
        <n v="0.36895464102881209"/>
        <n v="0.37766973338465182"/>
        <n v="0.32632736072652263"/>
        <n v="0.32788677920928189"/>
        <n v="0.3617412211214483"/>
        <n v="0.23054572068340759"/>
        <n v="0.30586763541268824"/>
        <n v="0.25826866993153397"/>
        <n v="0.21452990774278702"/>
        <n v="0.12715121663046269"/>
        <n v="0.20806421338507844"/>
        <n v="0.1587221233769614"/>
        <n v="6.036332255970446E-2"/>
        <n v="8.0730933119391238E-2"/>
        <n v="0.11485241716895959"/>
        <n v="0.14382938151193742"/>
        <n v="0.10514727153736179"/>
        <n v="2.6547567790360552E-2"/>
        <n v="0.19225745370959818"/>
        <n v="0.10510978086543848"/>
        <n v="6.4154751506667329E-2"/>
        <n v="0.13754523689334633"/>
        <n v="0.20925066583833335"/>
        <n v="7.0704532959929262E-2"/>
        <n v="0.11292562734014215"/>
        <n v="0.16567985236406094"/>
        <n v="0.13429433441935915"/>
        <n v="0.27905236174049403"/>
        <n v="0.17080810980242855"/>
        <n v="-2.5757766014416858E-2"/>
        <n v="9.3437481147956275E-2"/>
        <n v="0.13542334811218179"/>
        <n v="0.14407966378299095"/>
        <n v="0.16606827470640714"/>
        <n v="7.2873378466315419E-2"/>
        <n v="-4.8787940820549901E-3"/>
        <n v="0.12806352624361145"/>
        <n v="9.1636635261714255E-2"/>
        <n v="6.5164125255808697E-2"/>
        <n v="7.5787964803437149E-2"/>
        <n v="2.9192375555962293E-2"/>
        <n v="0.30112222105671593"/>
        <n v="0.14073490156785229"/>
        <n v="4.2766290159196502E-2"/>
        <n v="6.5634612150902452E-2"/>
        <n v="0.13960667933983342"/>
        <n v="3.2425587944185839E-2"/>
        <n v="0.18847222827957599"/>
        <n v="2.0422728106265229E-3"/>
        <n v="0.12228648175519036"/>
        <n v="-8.6706513013950492E-2"/>
        <n v="1.5907232176011199E-2"/>
        <n v="-2.8310900139955571E-2"/>
        <n v="-0.12268590792404142"/>
        <n v="7.4884049464002553E-2"/>
        <n v="-2.3459374391610204E-2"/>
        <n v="9.8311626979079261E-2"/>
        <n v="8.5836295320865563E-2"/>
        <n v="1.2248880789553655E-2"/>
        <n v="-1.7708258922363624E-3"/>
        <n v="-4.2879470271305738E-2"/>
        <n v="5.2945806510525467E-2"/>
        <n v="-3.0219174099774447E-2"/>
        <n v="7.8679457336205169E-2"/>
        <n v="0.14307732147195928"/>
        <n v="-3.1771102488724244E-2"/>
        <n v="0.12699305260608437"/>
        <n v="-9.6746940983035296E-2"/>
        <n v="0.14864079112750608"/>
        <n v="-7.9400809919077969E-2"/>
        <n v="-2.1985409648865334E-2"/>
        <n v="-0.10750220501568705"/>
        <n v="1.2837023473360836E-2"/>
        <n v="-0.12517503001028041"/>
        <n v="8.6230338220332145E-2"/>
        <n v="-0.10540552179779102"/>
        <n v="0.11196187135118868"/>
        <n v="3.4845821170504748E-2"/>
        <n v="-0.2231670705455453"/>
        <n v="-0.13049688975947671"/>
        <n v="-3.9700085737934945E-2"/>
        <n v="6.0157807974304853E-2"/>
        <n v="8.463920750609745E-2"/>
        <n v="4.0365430084977907E-2"/>
        <n v="4.1532227822038852E-2"/>
        <n v="-6.5924598365116147E-2"/>
        <n v="-8.8612067872084727E-2"/>
        <n v="5.1100606909137952E-2"/>
        <n v="7.703199342901014E-2"/>
        <n v="0.20563514523193302"/>
        <n v="0.21330383969570732"/>
        <n v="0.14188421140322913"/>
        <n v="0.14774840543366999"/>
        <n v="0.13907153387247698"/>
        <n v="0.13135297838323276"/>
        <n v="0.11749286247657167"/>
        <n v="0.22044398496294809"/>
        <n v="0.23295470878211955"/>
        <n v="0.18705133124314788"/>
        <n v="0.29603702647612817"/>
        <n v="0.14485795380566199"/>
        <n v="8.699522210024976E-3"/>
        <n v="0.23569981867520048"/>
        <n v="8.1483305076500159E-2"/>
        <n v="0.16463128439473063"/>
        <n v="0.2038141044884629"/>
        <n v="0.1149042033954792"/>
        <n v="0.11318540196486535"/>
        <n v="0.18425611585178941"/>
        <n v="0.10678315311117198"/>
        <n v="0.10507975911109714"/>
        <n v="0.14954059014889737"/>
        <n v="0.10911817793099465"/>
        <n v="8.7400723500464683E-2"/>
        <n v="8.442740345852752E-2"/>
        <n v="-5.7956819368875617E-2"/>
        <n v="0.16345721392649037"/>
        <n v="0.1830734581449083"/>
        <n v="0.2120220762684856"/>
        <n v="0.16719303527962048"/>
        <n v="0.14009185571182139"/>
        <n v="0.13252262152904351"/>
        <n v="0.12135617850995252"/>
        <n v="9.4691750012049714E-2"/>
        <n v="7.8026990980356148E-2"/>
        <n v="0.17053734710169144"/>
        <n v="4.5389119797958559E-2"/>
        <n v="0.16337394616958339"/>
        <e v="#DIV/0!"/>
        <m/>
      </sharedItems>
    </cacheField>
    <cacheField name="OP  MARGIN" numFmtId="0" formula="Operating_Income/Revenue" databaseField="0"/>
    <cacheField name="NET MARGIN" numFmtId="0" formula="Net_Income/Revenue" databaseField="0"/>
  </cacheFields>
  <extLst>
    <ext xmlns:x14="http://schemas.microsoft.com/office/spreadsheetml/2009/9/main" uri="{725AE2AE-9491-48be-B2B4-4EB974FC3084}">
      <x14:pivotCacheDefinition pivotCacheId="29050675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93.104494097221" createdVersion="8" refreshedVersion="8" minRefreshableVersion="3" recordCount="2010" xr:uid="{21E264A8-26CD-43DD-A1DA-763C3D47B819}">
  <cacheSource type="worksheet">
    <worksheetSource ref="A1:AI1048576" sheet="Sheet1"/>
  </cacheSource>
  <cacheFields count="35">
    <cacheField name="Year" numFmtId="0">
      <sharedItems containsString="0" containsBlank="1" containsNumber="1" containsInteger="1" minValue="2015" maxValue="2024" count="11">
        <n v="2015"/>
        <n v="2016"/>
        <n v="2017"/>
        <n v="2018"/>
        <n v="2019"/>
        <n v="2020"/>
        <n v="2021"/>
        <n v="2022"/>
        <n v="2023"/>
        <n v="2024"/>
        <m/>
      </sharedItems>
    </cacheField>
    <cacheField name="Quarter" numFmtId="0">
      <sharedItems containsString="0" containsBlank="1" containsNumber="1" containsInteger="1" minValue="1" maxValue="4"/>
    </cacheField>
    <cacheField name="Company_ID" numFmtId="0">
      <sharedItems containsBlank="1" count="51">
        <s v="CMP_001"/>
        <s v="CMP_002"/>
        <s v="CMP_003"/>
        <s v="CMP_004"/>
        <s v="CMP_005"/>
        <s v="CMP_006"/>
        <s v="CMP_007"/>
        <s v="CMP_008"/>
        <s v="CMP_009"/>
        <s v="CMP_010"/>
        <s v="CMP_011"/>
        <s v="CMP_012"/>
        <s v="CMP_013"/>
        <s v="CMP_014"/>
        <s v="CMP_015"/>
        <s v="CMP_016"/>
        <s v="CMP_017"/>
        <s v="CMP_018"/>
        <s v="CMP_019"/>
        <s v="CMP_020"/>
        <s v="CMP_021"/>
        <s v="CMP_022"/>
        <s v="CMP_023"/>
        <s v="CMP_024"/>
        <s v="CMP_025"/>
        <s v="CMP_026"/>
        <s v="CMP_027"/>
        <s v="CMP_028"/>
        <s v="CMP_029"/>
        <s v="CMP_030"/>
        <s v="CMP_031"/>
        <s v="CMP_032"/>
        <s v="CMP_033"/>
        <s v="CMP_034"/>
        <s v="CMP_035"/>
        <s v="CMP_036"/>
        <s v="CMP_037"/>
        <s v="CMP_038"/>
        <s v="CMP_039"/>
        <s v="CMP_040"/>
        <s v="CMP_041"/>
        <s v="CMP_042"/>
        <s v="CMP_043"/>
        <s v="CMP_044"/>
        <s v="CMP_045"/>
        <s v="CMP_046"/>
        <s v="CMP_047"/>
        <s v="CMP_048"/>
        <s v="CMP_049"/>
        <s v="CMP_050"/>
        <m/>
      </sharedItems>
    </cacheField>
    <cacheField name="Revenue" numFmtId="0">
      <sharedItems containsString="0" containsBlank="1" containsNumber="1" minValue="48592.4728416449" maxValue="557615.21040333796"/>
    </cacheField>
    <cacheField name="Expenses" numFmtId="0">
      <sharedItems containsString="0" containsBlank="1" containsNumber="1" minValue="38857.552684475202" maxValue="477748.59239702998"/>
    </cacheField>
    <cacheField name="Operating_Income" numFmtId="0">
      <sharedItems containsBlank="1" containsMixedTypes="1" containsNumber="1" minValue="-36587.949356217097" maxValue="221762.61198606301"/>
    </cacheField>
    <cacheField name="Net_Income" numFmtId="0">
      <sharedItems containsString="0" containsBlank="1" containsNumber="1" minValue="-56529.510685120302" maxValue="214541.10000665599"/>
    </cacheField>
    <cacheField name="Assets" numFmtId="0">
      <sharedItems containsString="0" containsBlank="1" containsNumber="1" minValue="115101.52995420501" maxValue="2088076.8145803199"/>
    </cacheField>
    <cacheField name="Liabilities" numFmtId="0">
      <sharedItems containsString="0" containsBlank="1" containsNumber="1" minValue="37572.228933804297" maxValue="1328500.4565173599"/>
    </cacheField>
    <cacheField name="Equity" numFmtId="0">
      <sharedItems containsString="0" containsBlank="1" containsNumber="1" minValue="48955.6802801023" maxValue="1379743.21919744"/>
    </cacheField>
    <cacheField name="Cash_Flow" numFmtId="0">
      <sharedItems containsString="0" containsBlank="1" containsNumber="1" minValue="-48594.349780367498" maxValue="212070.08573316701"/>
    </cacheField>
    <cacheField name="EPS" numFmtId="0">
      <sharedItems containsString="0" containsBlank="1" containsNumber="1" minValue="-21.295712612593" maxValue="161.86485313788"/>
    </cacheField>
    <cacheField name="ROE" numFmtId="0">
      <sharedItems containsString="0" containsBlank="1" containsNumber="1" minValue="-25.189663657347701" maxValue="58.314917405561403"/>
    </cacheField>
    <cacheField name="ROA" numFmtId="0">
      <sharedItems containsString="0" containsBlank="1" containsNumber="1" minValue="-11.048596354593" maxValue="19.640682215998702"/>
    </cacheField>
    <cacheField name="Debt_to_Equity" numFmtId="0">
      <sharedItems containsString="0" containsBlank="1" containsNumber="1" minValue="0.428681390507965" maxValue="2.3324823558543399"/>
    </cacheField>
    <cacheField name="Stock_Price" numFmtId="0">
      <sharedItems containsString="0" containsBlank="1" containsNumber="1" minValue="20.148671319202801" maxValue="499.95246896443098"/>
    </cacheField>
    <cacheField name="Volume_Traded" numFmtId="0">
      <sharedItems containsString="0" containsBlank="1" containsNumber="1" containsInteger="1" minValue="1011" maxValue="49951"/>
    </cacheField>
    <cacheField name="News_Sentiment_Score" numFmtId="0">
      <sharedItems containsString="0" containsBlank="1" containsNumber="1" minValue="-0.99979525494830601" maxValue="0.99896540804770395"/>
    </cacheField>
    <cacheField name="Social_Media_Buzz" numFmtId="0">
      <sharedItems containsString="0" containsBlank="1" containsNumber="1" containsInteger="1" minValue="0" maxValue="999"/>
    </cacheField>
    <cacheField name="Sector_Trend_Index" numFmtId="0">
      <sharedItems containsString="0" containsBlank="1" containsNumber="1" minValue="2.4087451786647301E-4" maxValue="0.99875754804441796"/>
    </cacheField>
    <cacheField name="Global_Economic_Score" numFmtId="0">
      <sharedItems containsString="0" containsBlank="1" containsNumber="1" minValue="9.7569561926857896E-5" maxValue="0.99946068105967301"/>
    </cacheField>
    <cacheField name="Inflation_Rate" numFmtId="0">
      <sharedItems containsString="0" containsBlank="1" containsNumber="1" minValue="1.00176718143393" maxValue="7.9986867162886304"/>
    </cacheField>
    <cacheField name="Exchange_Rate" numFmtId="0">
      <sharedItems containsString="0" containsBlank="1" containsNumber="1" minValue="60.014948470869797" maxValue="84.993789085726107"/>
    </cacheField>
    <cacheField name="Interest_Rate" numFmtId="0">
      <sharedItems containsString="0" containsBlank="1" containsNumber="1" minValue="2.0013239720091498" maxValue="9.9972793690261792"/>
    </cacheField>
    <cacheField name="Audit_Flag" numFmtId="0">
      <sharedItems containsString="0" containsBlank="1" containsNumber="1" containsInteger="1" minValue="0" maxValue="1"/>
    </cacheField>
    <cacheField name="Fraud_Flag" numFmtId="0">
      <sharedItems containsString="0" containsBlank="1" containsNumber="1" containsInteger="1" minValue="0" maxValue="1"/>
    </cacheField>
    <cacheField name="Market_Shock_Flag" numFmtId="0">
      <sharedItems containsString="0" containsBlank="1" containsNumber="1" containsInteger="1" minValue="0" maxValue="1"/>
    </cacheField>
    <cacheField name="Policy_Change_Flag" numFmtId="0">
      <sharedItems containsString="0" containsBlank="1" containsNumber="1" containsInteger="1" minValue="0" maxValue="1"/>
    </cacheField>
    <cacheField name="Target_Revenue_Next_Qtr" numFmtId="0">
      <sharedItems containsString="0" containsBlank="1" containsNumber="1" minValue="49500.404732893701" maxValue="601877.35616723006"/>
    </cacheField>
    <cacheField name="Target_Anomaly_Class" numFmtId="0">
      <sharedItems containsString="0" containsBlank="1" containsNumber="1" containsInteger="1" minValue="0" maxValue="1"/>
    </cacheField>
    <cacheField name="QOQ" numFmtId="0">
      <sharedItems containsBlank="1" containsMixedTypes="1" containsNumber="1" minValue="-0.22810928410273915" maxValue="0.24649368595782634"/>
    </cacheField>
    <cacheField name="YOY" numFmtId="0">
      <sharedItems containsBlank="1" containsMixedTypes="1" containsNumber="1" minValue="-0.20205257096798981" maxValue="0.26806319410184498"/>
    </cacheField>
    <cacheField name="OPERATING MARGIN" numFmtId="0">
      <sharedItems containsString="0" containsBlank="1" containsNumber="1" minValue="-0.12408931117463461" maxValue="0.48359060404183452"/>
    </cacheField>
    <cacheField name="NET MARGIN" numFmtId="0">
      <sharedItems containsString="0" containsBlank="1" containsNumber="1" minValue="-0.27660450359095906" maxValue="0.45007830982017749"/>
    </cacheField>
    <cacheField name="REVENUE VOLATILITY" numFmtId="0">
      <sharedItems containsBlank="1" containsMixedTypes="1" containsNumber="1" minValue="2.1089247885702867E-2" maxValue="0.56010785424678866"/>
    </cacheField>
  </cacheFields>
  <extLst>
    <ext xmlns:x14="http://schemas.microsoft.com/office/spreadsheetml/2009/9/main" uri="{725AE2AE-9491-48be-B2B4-4EB974FC3084}">
      <x14:pivotCacheDefinition pivotCacheId="127887823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93.140810763885" createdVersion="8" refreshedVersion="8" minRefreshableVersion="3" recordCount="2000" xr:uid="{FA27652D-7ADA-40B9-B1CA-DC1193DC7636}">
  <cacheSource type="worksheet">
    <worksheetSource ref="A1:L2001" sheet="Sheet1"/>
  </cacheSource>
  <cacheFields count="12">
    <cacheField name="Year" numFmtId="0">
      <sharedItems containsSemiMixedTypes="0" containsString="0" containsNumber="1" containsInteger="1" minValue="2015" maxValue="2024" count="10">
        <n v="2015"/>
        <n v="2016"/>
        <n v="2017"/>
        <n v="2018"/>
        <n v="2019"/>
        <n v="2020"/>
        <n v="2021"/>
        <n v="2022"/>
        <n v="2023"/>
        <n v="2024"/>
      </sharedItems>
    </cacheField>
    <cacheField name="Quarter" numFmtId="0">
      <sharedItems containsSemiMixedTypes="0" containsString="0" containsNumber="1" containsInteger="1" minValue="1" maxValue="4"/>
    </cacheField>
    <cacheField name="Company_ID" numFmtId="0">
      <sharedItems count="50">
        <s v="CMP_001"/>
        <s v="CMP_002"/>
        <s v="CMP_003"/>
        <s v="CMP_004"/>
        <s v="CMP_005"/>
        <s v="CMP_006"/>
        <s v="CMP_007"/>
        <s v="CMP_008"/>
        <s v="CMP_009"/>
        <s v="CMP_010"/>
        <s v="CMP_011"/>
        <s v="CMP_012"/>
        <s v="CMP_013"/>
        <s v="CMP_014"/>
        <s v="CMP_015"/>
        <s v="CMP_016"/>
        <s v="CMP_017"/>
        <s v="CMP_018"/>
        <s v="CMP_019"/>
        <s v="CMP_020"/>
        <s v="CMP_021"/>
        <s v="CMP_022"/>
        <s v="CMP_023"/>
        <s v="CMP_024"/>
        <s v="CMP_025"/>
        <s v="CMP_026"/>
        <s v="CMP_027"/>
        <s v="CMP_028"/>
        <s v="CMP_029"/>
        <s v="CMP_030"/>
        <s v="CMP_031"/>
        <s v="CMP_032"/>
        <s v="CMP_033"/>
        <s v="CMP_034"/>
        <s v="CMP_035"/>
        <s v="CMP_036"/>
        <s v="CMP_037"/>
        <s v="CMP_038"/>
        <s v="CMP_039"/>
        <s v="CMP_040"/>
        <s v="CMP_041"/>
        <s v="CMP_042"/>
        <s v="CMP_043"/>
        <s v="CMP_044"/>
        <s v="CMP_045"/>
        <s v="CMP_046"/>
        <s v="CMP_047"/>
        <s v="CMP_048"/>
        <s v="CMP_049"/>
        <s v="CMP_050"/>
      </sharedItems>
    </cacheField>
    <cacheField name="Revenue" numFmtId="0">
      <sharedItems containsSemiMixedTypes="0" containsString="0" containsNumber="1" minValue="48592.4728416449" maxValue="557615.21040333796"/>
    </cacheField>
    <cacheField name="Expenses" numFmtId="0">
      <sharedItems containsSemiMixedTypes="0" containsString="0" containsNumber="1" minValue="38857.552684475202" maxValue="477748.59239702998"/>
    </cacheField>
    <cacheField name="Operating_Income" numFmtId="0">
      <sharedItems containsSemiMixedTypes="0" containsString="0" containsNumber="1" minValue="-36587.949356217097" maxValue="221762.61198606301"/>
    </cacheField>
    <cacheField name="Net_Income" numFmtId="0">
      <sharedItems containsSemiMixedTypes="0" containsString="0" containsNumber="1" minValue="-56529.510685120302" maxValue="214541.10000665599"/>
    </cacheField>
    <cacheField name="Assets" numFmtId="0">
      <sharedItems containsSemiMixedTypes="0" containsString="0" containsNumber="1" minValue="115101.52995420501" maxValue="2088076.8145803199"/>
    </cacheField>
    <cacheField name="Liabilities" numFmtId="0">
      <sharedItems containsSemiMixedTypes="0" containsString="0" containsNumber="1" minValue="37572.228933804297" maxValue="1328500.4565173599"/>
    </cacheField>
    <cacheField name="Equity" numFmtId="0">
      <sharedItems containsSemiMixedTypes="0" containsString="0" containsNumber="1" minValue="48955.6802801023" maxValue="1379743.21919744"/>
    </cacheField>
    <cacheField name="Cash_Flow" numFmtId="0">
      <sharedItems containsSemiMixedTypes="0" containsString="0" containsNumber="1" minValue="-48594.349780367498" maxValue="212070.08573316701"/>
    </cacheField>
    <cacheField name="EPS" numFmtId="0">
      <sharedItems containsSemiMixedTypes="0" containsString="0" containsNumber="1" minValue="-21.295712612593" maxValue="161.86485313788"/>
    </cacheField>
  </cacheFields>
  <extLst>
    <ext xmlns:x14="http://schemas.microsoft.com/office/spreadsheetml/2009/9/main" uri="{725AE2AE-9491-48be-B2B4-4EB974FC3084}">
      <x14:pivotCacheDefinition pivotCacheId="16140406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5">
  <r>
    <x v="0"/>
    <x v="0"/>
    <x v="0"/>
    <n v="229991.30609200799"/>
    <n v="212058.655451347"/>
    <n v="17932.650640660599"/>
    <n v="10592.371034024"/>
    <n v="531737.379134655"/>
    <n v="171875.30482239299"/>
    <n v="359862.07431226101"/>
    <n v="18585.013220648001"/>
    <n v="1.6524669302705299"/>
    <n v="2.9434530032839099"/>
    <n v="1.9920305492275101"/>
    <n v="0.47761438920971899"/>
    <n v="359.87483734210099"/>
    <n v="2685"/>
    <n v="-0.88717684194579904"/>
    <n v="343"/>
    <n v="0.83244264080042096"/>
    <n v="0.21233911067827599"/>
    <n v="2.2727747704497001"/>
    <n v="64.585112746335795"/>
    <n v="4.4339379436763"/>
    <n v="0"/>
    <n v="0"/>
    <n v="0"/>
    <n v="0"/>
    <n v="232953.17034007001"/>
    <n v="0"/>
    <n v="-6.6045037330516809E-2"/>
    <n v="-8.3335683580245623E-2"/>
    <x v="0"/>
    <x v="0"/>
  </r>
  <r>
    <x v="0"/>
    <x v="1"/>
    <x v="0"/>
    <n v="214801.521695467"/>
    <n v="190523.22866205001"/>
    <n v="24278.2930334179"/>
    <n v="7500.6536125227503"/>
    <n v="515383.507891546"/>
    <n v="260626.23186676201"/>
    <n v="254757.276024783"/>
    <n v="11386.872145453301"/>
    <n v="5.2894002081390399"/>
    <n v="2.94423528527328"/>
    <n v="1.45535382829928"/>
    <n v="1.0230374414955099"/>
    <n v="311.62152891269"/>
    <n v="31740"/>
    <n v="-9.9001496060914004E-2"/>
    <n v="273"/>
    <n v="0.94888553725333302"/>
    <n v="0.96563203307455903"/>
    <n v="6.6587814368152198"/>
    <n v="67.615344229334198"/>
    <n v="2.7813769120510701"/>
    <n v="0"/>
    <n v="0"/>
    <n v="0"/>
    <n v="0"/>
    <n v="202861.816435282"/>
    <n v="0"/>
    <n v="7.9610547245298521E-2"/>
    <n v="5.9333301754998437E-2"/>
    <x v="1"/>
    <x v="1"/>
  </r>
  <r>
    <x v="0"/>
    <x v="2"/>
    <x v="0"/>
    <n v="231901.988386766"/>
    <n v="185517.519016173"/>
    <n v="46384.4693705932"/>
    <n v="36708.803229252"/>
    <n v="705013.59318854404"/>
    <n v="365679.34934572998"/>
    <n v="339334.24384281301"/>
    <n v="34481.620062134898"/>
    <n v="3.7741945004842701"/>
    <n v="10.8178894100226"/>
    <n v="5.2068220505125602"/>
    <n v="1.07763762715065"/>
    <n v="392.06375521333399"/>
    <n v="1161"/>
    <n v="-0.20969952799637101"/>
    <n v="995"/>
    <n v="0.59789997881108503"/>
    <n v="0.92187423502311605"/>
    <n v="1.6194475143634299"/>
    <n v="64.899571560478606"/>
    <n v="2.3618183112843001"/>
    <n v="0"/>
    <n v="0"/>
    <n v="0"/>
    <n v="0"/>
    <n v="226367.15489856899"/>
    <n v="0"/>
    <n v="-8.0251269826693089E-2"/>
    <n v="-0.10234092538532272"/>
    <x v="2"/>
    <x v="2"/>
  </r>
  <r>
    <x v="0"/>
    <x v="3"/>
    <x v="0"/>
    <n v="213291.55934339299"/>
    <n v="186390.89561632299"/>
    <n v="26900.6637270703"/>
    <n v="9867.7090157597504"/>
    <n v="458385.16476781102"/>
    <n v="318465.28184667497"/>
    <n v="139919.88292113601"/>
    <n v="16451.380555209598"/>
    <n v="3.5387905077578701"/>
    <n v="7.0523994229765803"/>
    <n v="2.1527112511937601"/>
    <n v="2.2760545191863302"/>
    <n v="22.650616219329098"/>
    <n v="6258"/>
    <n v="-0.60231519182238902"/>
    <n v="391"/>
    <n v="0.72900716804098697"/>
    <n v="0.77127034668594496"/>
    <n v="1.51831256213863"/>
    <n v="68.961643213606806"/>
    <n v="2.9269524762010302"/>
    <n v="0"/>
    <n v="0"/>
    <n v="0"/>
    <n v="0"/>
    <n v="220837.20796355599"/>
    <n v="0"/>
    <n v="-1.1565089446904112E-2"/>
    <n v="4.0801757456955828E-2"/>
    <x v="3"/>
    <x v="3"/>
  </r>
  <r>
    <x v="1"/>
    <x v="0"/>
    <x v="0"/>
    <n v="210824.82338131699"/>
    <n v="185755.82980710201"/>
    <n v="25068.993574215001"/>
    <n v="9124.9008991440496"/>
    <n v="690475.52935043699"/>
    <n v="452182.13403586799"/>
    <n v="238293.395314569"/>
    <n v="11208.124776573201"/>
    <n v="4.3946871917045103"/>
    <n v="3.8292714269727601"/>
    <n v="1.3215386369634601"/>
    <n v="1.8975856776850399"/>
    <n v="362.35749786703701"/>
    <n v="18412"/>
    <n v="0.12255439513899199"/>
    <n v="766"/>
    <n v="0.25606832276132302"/>
    <n v="4.0433589538431298E-2"/>
    <n v="5.97464022780051"/>
    <n v="62.772270520295699"/>
    <n v="5.51469201492616"/>
    <n v="0"/>
    <n v="0"/>
    <n v="0"/>
    <n v="0"/>
    <n v="210554.56428853999"/>
    <n v="0"/>
    <n v="7.9315051947634357E-2"/>
    <n v="3.5756742408721773E-2"/>
    <x v="4"/>
    <x v="4"/>
  </r>
  <r>
    <x v="1"/>
    <x v="1"/>
    <x v="0"/>
    <n v="227546.40519965699"/>
    <n v="205768.147488716"/>
    <n v="21778.257710940899"/>
    <n v="13732.339339919299"/>
    <n v="884178.69161957304"/>
    <n v="477055.24133226299"/>
    <n v="407123.45028730901"/>
    <n v="19154.1133355149"/>
    <n v="1.5387735712005599"/>
    <n v="3.3730160545231"/>
    <n v="1.55311810498005"/>
    <n v="1.1717704813996801"/>
    <n v="319.68994310421999"/>
    <n v="43557"/>
    <n v="0.26680751302084599"/>
    <n v="645"/>
    <n v="0.45653457048291002"/>
    <n v="0.21844043721683301"/>
    <n v="3.91556963509256"/>
    <n v="82.082006472971699"/>
    <n v="4.5947601680421899"/>
    <n v="0"/>
    <n v="0"/>
    <n v="1"/>
    <n v="0"/>
    <n v="255190.79936769401"/>
    <n v="1"/>
    <n v="-8.5158369722811156E-2"/>
    <n v="-1.4644900673851725E-2"/>
    <x v="5"/>
    <x v="5"/>
  </r>
  <r>
    <x v="1"/>
    <x v="2"/>
    <x v="0"/>
    <n v="208168.924296568"/>
    <n v="187469.22270572701"/>
    <n v="20699.701590841101"/>
    <n v="13229.863793697001"/>
    <n v="638699.48841226695"/>
    <n v="315474.10839324602"/>
    <n v="323225.38001902"/>
    <n v="18616.4042870511"/>
    <n v="3.8630599129455199"/>
    <n v="4.0930770327869999"/>
    <n v="2.0713753547203999"/>
    <n v="0.97601898828205402"/>
    <n v="137.180250678931"/>
    <n v="8994"/>
    <n v="-0.35359413595848899"/>
    <n v="607"/>
    <n v="0.55810200201734095"/>
    <n v="0.40383617105803998"/>
    <n v="1.4542457297628699"/>
    <n v="66.347885348358602"/>
    <n v="3.9750085027087998"/>
    <n v="0"/>
    <n v="0"/>
    <n v="0"/>
    <n v="1"/>
    <n v="210735.51371163601"/>
    <n v="0"/>
    <n v="6.6413877890216591E-2"/>
    <n v="0.12591393987823057"/>
    <x v="6"/>
    <x v="6"/>
  </r>
  <r>
    <x v="1"/>
    <x v="3"/>
    <x v="0"/>
    <n v="221994.22981533801"/>
    <n v="209292.080814502"/>
    <n v="12702.1490008364"/>
    <n v="-2508.43277248508"/>
    <n v="679717.28744230897"/>
    <n v="325661.56942707399"/>
    <n v="354055.71801523399"/>
    <n v="784.96356358483695"/>
    <n v="-0.396009732545962"/>
    <n v="-0.70848531596858699"/>
    <n v="-0.369040602442818"/>
    <n v="0.91980316333448398"/>
    <n v="58.809596639703301"/>
    <n v="45215"/>
    <n v="-0.5247249120152"/>
    <n v="766"/>
    <n v="0.80313975637989499"/>
    <n v="0.47030063444603798"/>
    <n v="7.8839619862639001"/>
    <n v="69.9706110611138"/>
    <n v="8.5314549857550706"/>
    <n v="0"/>
    <n v="0"/>
    <n v="0"/>
    <n v="0"/>
    <n v="215987.25345529901"/>
    <n v="0"/>
    <n v="-1.6356269863551785E-2"/>
    <n v="7.5689685842884269E-2"/>
    <x v="7"/>
    <x v="7"/>
  </r>
  <r>
    <x v="2"/>
    <x v="0"/>
    <x v="0"/>
    <n v="218363.23228432701"/>
    <n v="205621.101978602"/>
    <n v="12742.130305724801"/>
    <n v="4438.5145922415704"/>
    <n v="747304.28564996098"/>
    <n v="466168.72610232298"/>
    <n v="281135.559547638"/>
    <n v="4668.5044016175098"/>
    <n v="2.3791492594720198"/>
    <n v="1.5787809266758599"/>
    <n v="0.59393672396528696"/>
    <n v="1.65816350963361"/>
    <n v="471.451166955009"/>
    <n v="19343"/>
    <n v="-0.22652930739892499"/>
    <n v="337"/>
    <n v="0.83771010590732797"/>
    <n v="0.67569011703927995"/>
    <n v="6.1465128346854003"/>
    <n v="65.226790518442797"/>
    <n v="6.3315837906205203"/>
    <n v="0"/>
    <n v="0"/>
    <n v="0"/>
    <n v="1"/>
    <n v="209973.45854547"/>
    <n v="0"/>
    <n v="2.679378918915612E-2"/>
    <n v="-9.6537939337845123E-3"/>
    <x v="8"/>
    <x v="8"/>
  </r>
  <r>
    <x v="2"/>
    <x v="1"/>
    <x v="0"/>
    <n v="224214.010696816"/>
    <n v="207004.15196768299"/>
    <n v="17209.858729133601"/>
    <n v="9379.2521040129195"/>
    <n v="573481.75025991199"/>
    <n v="332701.49873438099"/>
    <n v="240780.251525531"/>
    <n v="17079.169237587499"/>
    <n v="1.07721830258441"/>
    <n v="3.8953577150069498"/>
    <n v="1.6354926900048801"/>
    <n v="1.3817640633999499"/>
    <n v="214.16390101865099"/>
    <n v="13183"/>
    <n v="0.701856897535025"/>
    <n v="624"/>
    <n v="0.16162871409461299"/>
    <n v="0.89855418852707902"/>
    <n v="5.2450034176171298"/>
    <n v="60.229926290415698"/>
    <n v="2.8117723429282502"/>
    <n v="0"/>
    <n v="0"/>
    <n v="0"/>
    <n v="0"/>
    <n v="232307.42673136099"/>
    <n v="0"/>
    <n v="4.5341872198579651E-2"/>
    <n v="-3.0677536492480603E-2"/>
    <x v="9"/>
    <x v="9"/>
  </r>
  <r>
    <x v="2"/>
    <x v="2"/>
    <x v="0"/>
    <n v="234380.293714962"/>
    <n v="210144.16010442699"/>
    <n v="24236.133610534402"/>
    <n v="15872.093968626001"/>
    <n v="802602.13758418104"/>
    <n v="316947.29118118499"/>
    <n v="485654.846402995"/>
    <n v="15753.089441014999"/>
    <n v="2.0563908840524099"/>
    <n v="3.2681839965528501"/>
    <n v="1.97757932920547"/>
    <n v="0.65261840487880796"/>
    <n v="331.823791542663"/>
    <n v="47214"/>
    <n v="0.44187984850425799"/>
    <n v="639"/>
    <n v="0.56830860333547095"/>
    <n v="9.3674767828092406E-2"/>
    <n v="3.5740106214160301"/>
    <n v="66.630059192043106"/>
    <n v="3.9519171470326602"/>
    <n v="1"/>
    <n v="0"/>
    <n v="0"/>
    <n v="0"/>
    <n v="241533.59801589799"/>
    <n v="1"/>
    <n v="1.8843775404613121E-2"/>
    <n v="-0.14177052211579264"/>
    <x v="10"/>
    <x v="10"/>
  </r>
  <r>
    <x v="2"/>
    <x v="3"/>
    <x v="0"/>
    <n v="238796.903328994"/>
    <n v="194766.591432021"/>
    <n v="44030.3118969727"/>
    <n v="36101.667080002102"/>
    <n v="822632.46251384704"/>
    <n v="339178.72272237402"/>
    <n v="483453.73979147198"/>
    <n v="31466.406576473899"/>
    <n v="5.3018560875278897"/>
    <n v="7.4674501629822503"/>
    <n v="4.3885536646196197"/>
    <n v="0.70157430754113503"/>
    <n v="105.013126115383"/>
    <n v="19589"/>
    <n v="0.90785715400517397"/>
    <n v="372"/>
    <n v="0.88349402226625895"/>
    <n v="0.74771877389741304"/>
    <n v="7.6715029291676702"/>
    <n v="68.268757616762798"/>
    <n v="6.4221197346839096"/>
    <n v="0"/>
    <n v="1"/>
    <n v="0"/>
    <n v="0"/>
    <n v="271943.52936936799"/>
    <n v="1"/>
    <n v="-9.4396972396241535E-2"/>
    <n v="-9.7510532500070191E-2"/>
    <x v="11"/>
    <x v="11"/>
  </r>
  <r>
    <x v="3"/>
    <x v="0"/>
    <x v="0"/>
    <n v="216255.19863713899"/>
    <n v="189457.49781893301"/>
    <n v="26797.7008182059"/>
    <n v="14518.5027040612"/>
    <n v="593701.34222003201"/>
    <n v="271841.94410904002"/>
    <n v="321859.39811099198"/>
    <n v="22181.699814955799"/>
    <n v="1.5494416161208799"/>
    <n v="4.5108214298762004"/>
    <n v="2.4454219102439598"/>
    <n v="0.84459843554202096"/>
    <n v="53.799742807781001"/>
    <n v="46681"/>
    <n v="0.23001445339833901"/>
    <n v="853"/>
    <n v="0.35864678129616301"/>
    <n v="0.25416364906973798"/>
    <n v="3.0670341189325701"/>
    <n v="68.063769105964994"/>
    <n v="8.7893583593973901"/>
    <n v="0"/>
    <n v="0"/>
    <n v="0"/>
    <n v="0"/>
    <n v="209322.62836618401"/>
    <n v="0"/>
    <n v="4.9963125566889147E-3"/>
    <n v="6.6115428409426219E-2"/>
    <x v="12"/>
    <x v="12"/>
  </r>
  <r>
    <x v="3"/>
    <x v="1"/>
    <x v="0"/>
    <n v="217335.67720153899"/>
    <n v="190236.84072480199"/>
    <n v="27098.836476737401"/>
    <n v="22021.0635351276"/>
    <n v="707599.07017093198"/>
    <n v="267266.94859669998"/>
    <n v="440332.12157423102"/>
    <n v="18085.177290126499"/>
    <n v="4.8175019134975496"/>
    <n v="5.0010122941747097"/>
    <n v="3.11208203394163"/>
    <n v="0.60696673147803504"/>
    <n v="44.368894898910497"/>
    <n v="23386"/>
    <n v="-0.324009686296928"/>
    <n v="91"/>
    <n v="0.57886489550755804"/>
    <n v="0.43847412301808603"/>
    <n v="5.7041829470663901"/>
    <n v="68.203816686868294"/>
    <n v="3.24033293382195"/>
    <n v="1"/>
    <n v="0"/>
    <n v="0"/>
    <n v="0"/>
    <n v="225553.977833582"/>
    <n v="1"/>
    <n v="-7.4463614573472267E-2"/>
    <n v="9.0049190310643734E-2"/>
    <x v="13"/>
    <x v="13"/>
  </r>
  <r>
    <x v="3"/>
    <x v="2"/>
    <x v="0"/>
    <n v="201152.077101339"/>
    <n v="201447.476587043"/>
    <n v="-295.39948570317898"/>
    <n v="-17713.434542516999"/>
    <n v="511546.99728126999"/>
    <n v="350972.76936704002"/>
    <n v="160574.22791422901"/>
    <n v="-15854.457118311"/>
    <n v="-2.0649342162603102"/>
    <n v="-11.031306064867699"/>
    <n v="-3.4627188971216598"/>
    <n v="2.1857353694050499"/>
    <n v="113.302416317539"/>
    <n v="33093"/>
    <n v="8.1270243220213007E-2"/>
    <n v="822"/>
    <n v="0.138353092417801"/>
    <n v="0.13274542224296901"/>
    <n v="7.7867580697991103"/>
    <n v="77.864877604498801"/>
    <n v="2.3285401341430001"/>
    <n v="0"/>
    <n v="0"/>
    <n v="0"/>
    <n v="0"/>
    <n v="221519.05541701699"/>
    <n v="0"/>
    <n v="7.1386849351014817E-2"/>
    <n v="0.12758009035530438"/>
    <x v="14"/>
    <x v="14"/>
  </r>
  <r>
    <x v="3"/>
    <x v="3"/>
    <x v="0"/>
    <n v="215511.69012601601"/>
    <n v="182344.96189727299"/>
    <n v="33166.728228742802"/>
    <n v="26758.628877523399"/>
    <n v="509842.90045838198"/>
    <n v="343555.39462258603"/>
    <n v="166287.50583579499"/>
    <n v="31332.687785173701"/>
    <n v="4.7358172831210696"/>
    <n v="16.091785575247499"/>
    <n v="5.2484066863470398"/>
    <n v="2.0660325193754399"/>
    <n v="335.41343768007999"/>
    <n v="17964"/>
    <n v="0.22344149246870401"/>
    <n v="246"/>
    <n v="4.7716127691648701E-2"/>
    <n v="0.56603721049407596"/>
    <n v="2.11052513349743"/>
    <n v="63.004116195141002"/>
    <n v="4.7350373337312099"/>
    <n v="0"/>
    <n v="0"/>
    <n v="0"/>
    <n v="1"/>
    <n v="219019.10784833899"/>
    <n v="0"/>
    <n v="6.9793492900491361E-2"/>
    <n v="4.7612356873031197E-2"/>
    <x v="15"/>
    <x v="15"/>
  </r>
  <r>
    <x v="4"/>
    <x v="0"/>
    <x v="0"/>
    <n v="230553.003740799"/>
    <n v="203129.30621039899"/>
    <n v="27423.697530400299"/>
    <n v="17229.132714059298"/>
    <n v="675369.89414743497"/>
    <n v="378146.00155072298"/>
    <n v="297223.892596711"/>
    <n v="12950.0165770148"/>
    <n v="1.8055512610137201"/>
    <n v="5.7966849715667497"/>
    <n v="2.5510661436587698"/>
    <n v="1.2722597710669601"/>
    <n v="445.60658590306201"/>
    <n v="41158"/>
    <n v="-0.96939091941922995"/>
    <n v="658"/>
    <n v="0.50313625858008704"/>
    <n v="0.85648984118832205"/>
    <n v="5.6108554213326096"/>
    <n v="64.073360677035694"/>
    <n v="2.5645499792034299"/>
    <n v="0"/>
    <n v="0"/>
    <n v="0"/>
    <n v="1"/>
    <n v="219971.755351367"/>
    <n v="0"/>
    <n v="2.7557980660694661E-2"/>
    <n v="-3.5533549714321972E-3"/>
    <x v="16"/>
    <x v="16"/>
  </r>
  <r>
    <x v="4"/>
    <x v="1"/>
    <x v="0"/>
    <n v="236906.578959153"/>
    <n v="191376.473875033"/>
    <n v="45530.105084119503"/>
    <n v="32345.853244380502"/>
    <n v="919891.57203366596"/>
    <n v="418036.49659125903"/>
    <n v="501855.075442406"/>
    <n v="41763.711701739201"/>
    <n v="3.5357785799369199"/>
    <n v="6.4452577700576699"/>
    <n v="3.5162680285102801"/>
    <n v="0.83298250241415295"/>
    <n v="113.97974469886201"/>
    <n v="44404"/>
    <n v="-0.57082176058325096"/>
    <n v="301"/>
    <n v="1.82218256515497E-2"/>
    <n v="9.4442960755928396E-2"/>
    <n v="5.7810474139144903"/>
    <n v="61.779716211505701"/>
    <n v="4.5518050423500904"/>
    <n v="0"/>
    <n v="0"/>
    <n v="0"/>
    <n v="0"/>
    <n v="264021.17791078403"/>
    <n v="0"/>
    <n v="-4.2596966831419135E-2"/>
    <n v="-8.1082963362245783E-2"/>
    <x v="17"/>
    <x v="17"/>
  </r>
  <r>
    <x v="4"/>
    <x v="2"/>
    <x v="0"/>
    <n v="226815.07727308499"/>
    <n v="190624.157402479"/>
    <n v="36190.919870605903"/>
    <n v="21756.7771689076"/>
    <n v="851677.91965238599"/>
    <n v="505920.886849156"/>
    <n v="345757.03280322999"/>
    <n v="28808.991124680299"/>
    <n v="6.1489157474433096"/>
    <n v="6.2925045927523904"/>
    <n v="2.5545780472725701"/>
    <n v="1.46322659801709"/>
    <n v="105.170981014266"/>
    <n v="19888"/>
    <n v="0.137040567499916"/>
    <n v="738"/>
    <n v="0.99050514200067297"/>
    <n v="0.41261767691142598"/>
    <n v="3.6041266005494799"/>
    <n v="79.4103240185499"/>
    <n v="4.7264283220241401"/>
    <n v="0"/>
    <n v="0"/>
    <n v="0"/>
    <n v="0"/>
    <n v="229918.67550088899"/>
    <n v="0"/>
    <n v="-4.5956717649064428E-3"/>
    <n v="1.6048959734662058E-2"/>
    <x v="18"/>
    <x v="18"/>
  </r>
  <r>
    <x v="4"/>
    <x v="3"/>
    <x v="0"/>
    <n v="225772.709626606"/>
    <n v="197444.07465306399"/>
    <n v="28328.634973541801"/>
    <n v="10931.7729819257"/>
    <n v="596062.35053240298"/>
    <n v="392333.77737324499"/>
    <n v="203728.57315915701"/>
    <n v="11769.798162938099"/>
    <n v="9.9602604948592806"/>
    <n v="5.3658516389772899"/>
    <n v="1.8339982339366701"/>
    <n v="1.92576706982945"/>
    <n v="454.58334868124598"/>
    <n v="37939"/>
    <n v="-0.29018961907455798"/>
    <n v="795"/>
    <n v="0.95006196705080403"/>
    <n v="0.95060714693755599"/>
    <n v="5.014065216863"/>
    <n v="75.795930304244905"/>
    <n v="5.5875641758265502"/>
    <n v="0"/>
    <n v="0"/>
    <n v="0"/>
    <n v="0"/>
    <n v="240953.07134030701"/>
    <n v="0"/>
    <n v="1.7544447505294165E-2"/>
    <n v="3.459002560314621E-2"/>
    <x v="19"/>
    <x v="19"/>
  </r>
  <r>
    <x v="5"/>
    <x v="0"/>
    <x v="0"/>
    <n v="229733.76707877801"/>
    <n v="203404.48853412201"/>
    <n v="26329.278544656001"/>
    <n v="19961.186998925699"/>
    <n v="686637.612396679"/>
    <n v="221800.08753913999"/>
    <n v="464837.524857538"/>
    <n v="23204.120233781701"/>
    <n v="4.0132874840465496"/>
    <n v="4.2942288286736998"/>
    <n v="2.9070919854291102"/>
    <n v="0.47715615818046703"/>
    <n v="446.09800772398302"/>
    <n v="38098"/>
    <n v="0.41166296775738898"/>
    <n v="750"/>
    <n v="0.142991682052835"/>
    <n v="0.76151063171747202"/>
    <n v="5.3275264432138201"/>
    <n v="62.5280669030697"/>
    <n v="2.6728544489199701"/>
    <n v="0"/>
    <n v="0"/>
    <n v="0"/>
    <n v="0"/>
    <n v="247233.54691939801"/>
    <n v="0"/>
    <n v="-5.2392278830815646E-2"/>
    <n v="-9.2482017843896092E-2"/>
    <x v="20"/>
    <x v="20"/>
  </r>
  <r>
    <x v="5"/>
    <x v="1"/>
    <x v="0"/>
    <n v="217697.49149713301"/>
    <n v="190901.59617892199"/>
    <n v="26795.895318210602"/>
    <n v="20543.384567730602"/>
    <n v="773760.85123853898"/>
    <n v="404956.79441587901"/>
    <n v="368804.05682265898"/>
    <n v="21906.714706435199"/>
    <n v="2.24341591318356"/>
    <n v="5.5702707678210199"/>
    <n v="2.6550043899025599"/>
    <n v="1.09802695204788"/>
    <n v="73.374791506952604"/>
    <n v="45482"/>
    <n v="-0.49263565225372202"/>
    <n v="753"/>
    <n v="0.46866064199412599"/>
    <n v="5.6303275681837302E-2"/>
    <n v="1.8317254138765"/>
    <n v="62.9381561694276"/>
    <n v="7.1936824169284996"/>
    <n v="0"/>
    <n v="0"/>
    <n v="1"/>
    <n v="0"/>
    <n v="236072.12954560501"/>
    <n v="1"/>
    <n v="5.8603026293897326E-2"/>
    <n v="3.9137929079514383E-2"/>
    <x v="21"/>
    <x v="21"/>
  </r>
  <r>
    <x v="5"/>
    <x v="2"/>
    <x v="0"/>
    <n v="230455.22331545499"/>
    <n v="193445.62887415901"/>
    <n v="37009.594441296402"/>
    <n v="28655.656863504599"/>
    <n v="904869.77748944401"/>
    <n v="275860.21997006302"/>
    <n v="629009.55751938105"/>
    <n v="38203.839264119197"/>
    <n v="20.638755163045701"/>
    <n v="4.5556790864217902"/>
    <n v="3.1668266060349102"/>
    <n v="0.43856284323877398"/>
    <n v="447.74869457507401"/>
    <n v="28509"/>
    <n v="0.84928666044719203"/>
    <n v="763"/>
    <n v="7.3796564735398806E-2"/>
    <n v="0.55385428440132001"/>
    <n v="7.7851177493336898"/>
    <n v="73.077446104253696"/>
    <n v="7.0351891050821003"/>
    <n v="0"/>
    <n v="0"/>
    <n v="0"/>
    <n v="0"/>
    <n v="236346.28625498599"/>
    <n v="0"/>
    <n v="1.3568666713822751E-2"/>
    <n v="6.4987888831368523E-2"/>
    <x v="22"/>
    <x v="22"/>
  </r>
  <r>
    <x v="5"/>
    <x v="3"/>
    <x v="0"/>
    <n v="233582.19343308199"/>
    <n v="183273.35658711201"/>
    <n v="50308.836845969301"/>
    <n v="42487.019450112901"/>
    <n v="683787.76790076902"/>
    <n v="301783.50288411003"/>
    <n v="382004.26501665899"/>
    <n v="46241.861127876"/>
    <n v="24.998073755937501"/>
    <n v="11.1221322223352"/>
    <n v="6.2134804751696899"/>
    <n v="0.79000034952737797"/>
    <n v="487.70950767975899"/>
    <n v="21159"/>
    <n v="-9.3518306342337904E-2"/>
    <n v="958"/>
    <n v="0.53609636634411995"/>
    <n v="0.30952761628632702"/>
    <n v="6.6965651379486397"/>
    <n v="77.118279313846898"/>
    <n v="3.3009355147591299"/>
    <n v="0"/>
    <n v="0"/>
    <n v="1"/>
    <n v="0"/>
    <n v="247914.85672115101"/>
    <n v="1"/>
    <n v="-0.10743399713736429"/>
    <n v="1.6753898545533323E-2"/>
    <x v="23"/>
    <x v="23"/>
  </r>
  <r>
    <x v="6"/>
    <x v="0"/>
    <x v="0"/>
    <n v="208487.52473245299"/>
    <n v="215042.04872626899"/>
    <n v="-6554.5239938155801"/>
    <n v="-25545.451244125699"/>
    <n v="778102.08262910903"/>
    <n v="247504.52134206999"/>
    <n v="530597.56128703803"/>
    <n v="-30149.946626666999"/>
    <n v="-5.8214356979378801"/>
    <n v="-4.8144682727454802"/>
    <n v="-3.2830462498970401"/>
    <n v="0.46646373711502498"/>
    <n v="409.065598775279"/>
    <n v="9415"/>
    <n v="0.97057210133100802"/>
    <n v="778"/>
    <n v="0.59413071535213502"/>
    <n v="0.38089085663102101"/>
    <n v="7.7894007847022202"/>
    <n v="81.052973078392696"/>
    <n v="8.7066296376890993"/>
    <n v="0"/>
    <n v="0"/>
    <n v="0"/>
    <n v="0"/>
    <n v="216905.32787344299"/>
    <n v="0"/>
    <n v="8.5041998414225176E-2"/>
    <n v="4.2262900717456892E-2"/>
    <x v="24"/>
    <x v="24"/>
  </r>
  <r>
    <x v="6"/>
    <x v="1"/>
    <x v="0"/>
    <n v="226217.72048013599"/>
    <n v="211992.913454931"/>
    <n v="14224.8070252048"/>
    <n v="-4946.6789230315899"/>
    <n v="836846.03282215097"/>
    <n v="333850.72091459902"/>
    <n v="502995.31190755102"/>
    <n v="-3188.5168933801901"/>
    <n v="-2.28755062053358"/>
    <n v="-0.98344433952513099"/>
    <n v="-0.59110980144693803"/>
    <n v="0.66372531316148597"/>
    <n v="477.94449308418598"/>
    <n v="18100"/>
    <n v="-0.58554470198388697"/>
    <n v="448"/>
    <n v="0.67170068440585595"/>
    <n v="0.61812824045789505"/>
    <n v="3.5071390262298801"/>
    <n v="62.838939804990702"/>
    <n v="7.3725855647423897"/>
    <n v="0"/>
    <n v="0"/>
    <n v="0"/>
    <n v="0"/>
    <n v="235831.597908086"/>
    <n v="0"/>
    <n v="8.4937206634257412E-2"/>
    <n v="4.358378912335812E-2"/>
    <x v="25"/>
    <x v="25"/>
  </r>
  <r>
    <x v="6"/>
    <x v="2"/>
    <x v="0"/>
    <n v="245432.02174888799"/>
    <n v="214305.76981773999"/>
    <n v="31126.251931148399"/>
    <n v="12976.447891273199"/>
    <n v="688919.27468886704"/>
    <n v="243606.05199925101"/>
    <n v="445313.22268961603"/>
    <n v="8408.1880359733095"/>
    <n v="1.6644505187657199"/>
    <n v="2.9140046219372699"/>
    <n v="1.88359483731003"/>
    <n v="0.54704428161354002"/>
    <n v="317.74858464966297"/>
    <n v="38441"/>
    <n v="0.61008933503872298"/>
    <n v="102"/>
    <n v="0.13637147558676899"/>
    <n v="1.4544665667881901E-2"/>
    <n v="3.45411291164617"/>
    <n v="74.747942171365807"/>
    <n v="5.1379523607978497"/>
    <n v="0"/>
    <n v="0"/>
    <n v="0"/>
    <n v="0"/>
    <n v="248016.76949022399"/>
    <n v="0"/>
    <n v="-3.2336513745973558E-2"/>
    <n v="-0.16327124356696351"/>
    <x v="26"/>
    <x v="26"/>
  </r>
  <r>
    <x v="6"/>
    <x v="3"/>
    <x v="0"/>
    <n v="237495.60580390299"/>
    <n v="206820.96488836099"/>
    <n v="30674.6409155416"/>
    <n v="11431.831560676899"/>
    <n v="544849.82250966702"/>
    <n v="365395.38799645798"/>
    <n v="179454.43451320901"/>
    <n v="13813.57595687"/>
    <n v="3.4389727749299501"/>
    <n v="6.3703254765963901"/>
    <n v="2.09816193167139"/>
    <n v="2.0361457714189899"/>
    <n v="240.385162994365"/>
    <n v="28169"/>
    <n v="0.241611368844182"/>
    <n v="449"/>
    <n v="0.32875161028750799"/>
    <n v="0.63340085431672499"/>
    <n v="2.6810193314473501"/>
    <n v="61.896583202716599"/>
    <n v="3.0310377752851898"/>
    <n v="0"/>
    <n v="0"/>
    <n v="0"/>
    <n v="0"/>
    <n v="247762.07114360301"/>
    <n v="0"/>
    <n v="-8.5040703993193981E-2"/>
    <n v="-9.2150848577512184E-2"/>
    <x v="27"/>
    <x v="27"/>
  </r>
  <r>
    <x v="7"/>
    <x v="0"/>
    <x v="0"/>
    <n v="217298.81229104899"/>
    <n v="187080.94651073101"/>
    <n v="30217.865780318702"/>
    <n v="11766.039631728499"/>
    <n v="640580.22758337902"/>
    <n v="363223.78350175201"/>
    <n v="277356.44408162701"/>
    <n v="9350.8376997530395"/>
    <n v="4.3089557582074498"/>
    <n v="4.2422088553550097"/>
    <n v="1.8367784588226399"/>
    <n v="1.3095920114798301"/>
    <n v="39.616935807909798"/>
    <n v="22508"/>
    <n v="-0.30983474435522601"/>
    <n v="681"/>
    <n v="0.17701048427674601"/>
    <n v="8.8702533757055599E-2"/>
    <n v="1.8444510977041999"/>
    <n v="71.519469200818094"/>
    <n v="3.6506697472463401"/>
    <n v="0"/>
    <n v="0"/>
    <n v="0"/>
    <n v="0"/>
    <n v="228290.559719585"/>
    <n v="0"/>
    <n v="8.6417101945814631E-2"/>
    <n v="3.4588587114806883E-2"/>
    <x v="28"/>
    <x v="28"/>
  </r>
  <r>
    <x v="7"/>
    <x v="1"/>
    <x v="0"/>
    <n v="236077.14590550901"/>
    <n v="205561.62361628099"/>
    <n v="30515.522289228302"/>
    <n v="14291.626933473401"/>
    <n v="559276.68302947597"/>
    <n v="214616.68296893101"/>
    <n v="344660.00006054499"/>
    <n v="14848.7084753442"/>
    <n v="2.6659967218502398"/>
    <n v="4.1465870512861702"/>
    <n v="2.5553768585629002"/>
    <n v="0.62269100833061597"/>
    <n v="316.762290334542"/>
    <n v="9150"/>
    <n v="6.2531507947067994E-2"/>
    <n v="385"/>
    <n v="0.74747093813375598"/>
    <n v="3.6683202890597899E-2"/>
    <n v="2.7670586104081401"/>
    <n v="77.833739647113802"/>
    <n v="9.1616547014975893"/>
    <n v="0"/>
    <n v="0"/>
    <n v="0"/>
    <n v="0"/>
    <n v="237301.31240109401"/>
    <n v="0"/>
    <n v="-0.13011473618463124"/>
    <n v="-0.13266389944641893"/>
    <x v="29"/>
    <x v="29"/>
  </r>
  <r>
    <x v="7"/>
    <x v="2"/>
    <x v="0"/>
    <n v="205360.03034679301"/>
    <n v="199294.66067782801"/>
    <n v="6065.3696689657199"/>
    <n v="-2973.27879527499"/>
    <n v="565678.23506264796"/>
    <n v="174245.00641259301"/>
    <n v="391433.22865005402"/>
    <n v="-3142.0913115273102"/>
    <n v="-1.02419771149005"/>
    <n v="-0.75958773493221599"/>
    <n v="-0.52561308018960695"/>
    <n v="0.44514617988236799"/>
    <n v="177.19872904539901"/>
    <n v="48915"/>
    <n v="-0.53356717690039701"/>
    <n v="524"/>
    <n v="0.59359245355404799"/>
    <n v="0.67910231914448904"/>
    <n v="6.5241986702513604"/>
    <n v="72.461054973226396"/>
    <n v="2.6953623046993802"/>
    <n v="0"/>
    <n v="0"/>
    <n v="0"/>
    <n v="0"/>
    <n v="208333.07523345901"/>
    <n v="0"/>
    <n v="4.9913090836325273E-2"/>
    <n v="0.12187199913132384"/>
    <x v="30"/>
    <x v="30"/>
  </r>
  <r>
    <x v="7"/>
    <x v="3"/>
    <x v="0"/>
    <n v="215610.184195643"/>
    <n v="210827.31899669499"/>
    <n v="4782.8651989484697"/>
    <n v="-8778.8093710851899"/>
    <n v="584776.52971588704"/>
    <n v="406189.34439515101"/>
    <n v="178587.18532073501"/>
    <n v="-4692.1870807318901"/>
    <n v="-2.8002214386702802"/>
    <n v="-4.9156994973176804"/>
    <n v="-1.50122464308722"/>
    <n v="2.2744596353072599"/>
    <n v="68.855586857793796"/>
    <n v="2605"/>
    <n v="-0.50808454323098295"/>
    <n v="515"/>
    <n v="0.85081751783614601"/>
    <n v="8.7887624540143802E-2"/>
    <n v="6.6410542071879997"/>
    <n v="61.391337233924297"/>
    <n v="8.7385122823854502"/>
    <n v="0"/>
    <n v="0"/>
    <n v="0"/>
    <n v="1"/>
    <n v="210783.540735466"/>
    <n v="0"/>
    <n v="4.2691336815179129E-2"/>
    <n v="0.13052267059549538"/>
    <x v="31"/>
    <x v="31"/>
  </r>
  <r>
    <x v="8"/>
    <x v="0"/>
    <x v="0"/>
    <n v="224814.87118992201"/>
    <n v="206108.311910224"/>
    <n v="18706.5592796973"/>
    <n v="-54.3749165856388"/>
    <n v="452012.78289100999"/>
    <n v="311900.96359869302"/>
    <n v="140111.81929231601"/>
    <n v="2306.8567722961202"/>
    <n v="-7.24413091683893E-3"/>
    <n v="-3.88082296413522E-2"/>
    <n v="-1.2029508598819801E-2"/>
    <n v="2.2260860302439598"/>
    <n v="414.01350711360902"/>
    <n v="1846"/>
    <n v="7.0073464089821E-2"/>
    <n v="25"/>
    <n v="0.27997909366028401"/>
    <n v="0.76949293319193601"/>
    <n v="2.3093062399026598"/>
    <n v="68.091980910106003"/>
    <n v="5.4034915089313298"/>
    <n v="0"/>
    <n v="0"/>
    <n v="0"/>
    <n v="0"/>
    <n v="237301.92058013499"/>
    <n v="0"/>
    <n v="-8.9214027187175304E-2"/>
    <n v="3.8397680653902313E-4"/>
    <x v="32"/>
    <x v="32"/>
  </r>
  <r>
    <x v="8"/>
    <x v="1"/>
    <x v="0"/>
    <n v="204758.23115950299"/>
    <n v="196687.40161358"/>
    <n v="8070.8295459228302"/>
    <n v="-4918.0119423509404"/>
    <n v="430739.05378338502"/>
    <n v="187217.15945049099"/>
    <n v="243521.89433289401"/>
    <n v="-7901.7917882663296"/>
    <n v="-3.1317441850491701"/>
    <n v="-2.0195358433061501"/>
    <n v="-1.14176132838518"/>
    <n v="0.76878984521435001"/>
    <n v="495.18091154717303"/>
    <n v="6287"/>
    <n v="0.61974889170926895"/>
    <n v="320"/>
    <n v="0.13882477344201999"/>
    <n v="2.7108994143296701E-3"/>
    <n v="1.81687244899176"/>
    <n v="71.8291550262973"/>
    <n v="6.8488150484467001"/>
    <n v="0"/>
    <n v="0"/>
    <n v="0"/>
    <n v="0"/>
    <n v="200982.356695533"/>
    <n v="0"/>
    <n v="0.12516926172974283"/>
    <n v="0.14062386695962456"/>
    <x v="33"/>
    <x v="33"/>
  </r>
  <r>
    <x v="8"/>
    <x v="2"/>
    <x v="0"/>
    <n v="230387.667786826"/>
    <n v="195928.620091327"/>
    <n v="34459.047695498797"/>
    <n v="14595.105548637999"/>
    <n v="555235.11339413899"/>
    <n v="250794.94456811101"/>
    <n v="304440.16882602801"/>
    <n v="23491.846902483601"/>
    <n v="1.9474762495473501"/>
    <n v="4.7940800995214197"/>
    <n v="2.6286351847271399"/>
    <n v="0.82379058432144103"/>
    <n v="43.085429102761999"/>
    <n v="22852"/>
    <n v="-0.72045524674742101"/>
    <n v="872"/>
    <n v="0.75050192476531297"/>
    <n v="0.79953713091951495"/>
    <n v="6.77592873684958"/>
    <n v="64.660124669703606"/>
    <n v="3.8855339685199901"/>
    <n v="0"/>
    <n v="0"/>
    <n v="0"/>
    <n v="0"/>
    <n v="232684.29755224701"/>
    <n v="0"/>
    <n v="5.8008892515831099E-2"/>
    <n v="-9.6259142009154294E-3"/>
    <x v="34"/>
    <x v="34"/>
  </r>
  <r>
    <x v="8"/>
    <x v="3"/>
    <x v="0"/>
    <n v="243752.20124444499"/>
    <n v="202671.165331094"/>
    <n v="41081.035913350999"/>
    <n v="26719.5127506235"/>
    <n v="750650.04655240197"/>
    <n v="356932.49836766999"/>
    <n v="393717.54818473099"/>
    <n v="30381.806814215401"/>
    <n v="6.3644223081468096"/>
    <n v="6.7864673225301004"/>
    <n v="3.5595165647882498"/>
    <n v="0.90656995100507598"/>
    <n v="207.91141289672001"/>
    <n v="19381"/>
    <n v="-0.86676177521836595"/>
    <n v="103"/>
    <n v="0.62423799591399198"/>
    <n v="0.116898040708364"/>
    <n v="7.5788248652943198"/>
    <n v="75.692701326785397"/>
    <n v="4.6792449172566801"/>
    <n v="0"/>
    <n v="0"/>
    <n v="0"/>
    <n v="0"/>
    <n v="253946.41020197599"/>
    <n v="0"/>
    <n v="-7.7336763573742723E-2"/>
    <n v="-9.1469853895508602E-2"/>
    <x v="35"/>
    <x v="35"/>
  </r>
  <r>
    <x v="9"/>
    <x v="0"/>
    <x v="0"/>
    <n v="224901.194886224"/>
    <n v="199727.588917816"/>
    <n v="25173.605968407501"/>
    <n v="17898.482772416199"/>
    <n v="590015.72081169498"/>
    <n v="235649.715820112"/>
    <n v="354366.00499158201"/>
    <n v="24057.677161006301"/>
    <n v="13.7491119731769"/>
    <n v="5.0508464469782801"/>
    <n v="3.0335603173069599"/>
    <n v="0.66498962231354497"/>
    <n v="293.54704873823101"/>
    <n v="33265"/>
    <n v="-1.2037025738274599E-2"/>
    <n v="841"/>
    <n v="0.34208174871590702"/>
    <n v="0.82125730467201197"/>
    <n v="1.7744221586864499"/>
    <n v="81.161307293362896"/>
    <n v="3.01990929865585"/>
    <n v="0"/>
    <n v="0"/>
    <n v="0"/>
    <n v="0"/>
    <n v="240319.07426763201"/>
    <n v="0"/>
    <n v="3.8465471626851266E-2"/>
    <s v=""/>
    <x v="36"/>
    <x v="36"/>
  </r>
  <r>
    <x v="9"/>
    <x v="1"/>
    <x v="0"/>
    <n v="233552.12541696499"/>
    <n v="210732.24806814999"/>
    <n v="22819.8773488154"/>
    <n v="9679.0106986014907"/>
    <n v="584720.66160535102"/>
    <n v="256270.434495978"/>
    <n v="328450.22710937302"/>
    <n v="7402.9764506228803"/>
    <n v="1.05481175120991"/>
    <n v="2.9468728896260998"/>
    <n v="1.6553221622146399"/>
    <n v="0.78024130703566197"/>
    <n v="300.02806148773698"/>
    <n v="13999"/>
    <n v="-0.152806275159034"/>
    <n v="345"/>
    <n v="0.94728333961181499"/>
    <n v="0.15335140311608"/>
    <n v="5.1036088241175799"/>
    <n v="72.647216972111593"/>
    <n v="6.89163388347718"/>
    <n v="0"/>
    <n v="0"/>
    <n v="1"/>
    <n v="0"/>
    <n v="249981.143685035"/>
    <n v="1"/>
    <n v="-2.3044746621745067E-2"/>
    <s v=""/>
    <x v="37"/>
    <x v="37"/>
  </r>
  <r>
    <x v="9"/>
    <x v="2"/>
    <x v="0"/>
    <n v="228169.97586376101"/>
    <n v="199492.18447534999"/>
    <n v="28677.7913884113"/>
    <n v="13069.211873710299"/>
    <n v="525949.61120757903"/>
    <n v="279024.33895154903"/>
    <n v="246925.27225603"/>
    <n v="17169.937569453199"/>
    <n v="2.7130442733498099"/>
    <n v="5.2927801817544502"/>
    <n v="2.4848790825614402"/>
    <n v="1.1299950645077601"/>
    <n v="373.49323309986698"/>
    <n v="45327"/>
    <n v="0.68087926396084497"/>
    <n v="778"/>
    <n v="0.45083937140413199"/>
    <n v="0.113238045840755"/>
    <n v="7.8938883927363399"/>
    <n v="80.972452161148297"/>
    <n v="2.9973014496261299"/>
    <n v="0"/>
    <n v="0"/>
    <n v="0"/>
    <n v="0"/>
    <n v="229647.72486103399"/>
    <n v="0"/>
    <n v="-2.9424348354503707E-2"/>
    <s v=""/>
    <x v="38"/>
    <x v="38"/>
  </r>
  <r>
    <x v="9"/>
    <x v="3"/>
    <x v="0"/>
    <n v="221456.223009907"/>
    <n v="207686.19446573901"/>
    <n v="13770.0285441673"/>
    <n v="8700.5481990982698"/>
    <n v="590623.37989912101"/>
    <n v="271254.10980121599"/>
    <n v="319369.27009790402"/>
    <n v="11761.4822431671"/>
    <n v="0.93769037532319499"/>
    <n v="2.7242909740286101"/>
    <n v="1.4731127305838001"/>
    <n v="0.849343174808465"/>
    <n v="186.246077295661"/>
    <n v="9666"/>
    <n v="0.47500249621949597"/>
    <n v="528"/>
    <n v="0.58706822413656701"/>
    <n v="3.2846670243438299E-2"/>
    <n v="7.3892462401539003"/>
    <n v="66.205661068928706"/>
    <n v="6.6210556327323697"/>
    <n v="0"/>
    <n v="0"/>
    <n v="0"/>
    <n v="0"/>
    <n v="222937.31690193099"/>
    <n v="0"/>
    <s v=""/>
    <s v=""/>
    <x v="39"/>
    <x v="39"/>
  </r>
  <r>
    <x v="0"/>
    <x v="0"/>
    <x v="1"/>
    <n v="179098.25404308399"/>
    <n v="110179.69994507699"/>
    <n v="68918.554098006396"/>
    <n v="49285.434362765001"/>
    <n v="522604.76084386598"/>
    <n v="273281.60386347398"/>
    <n v="249323.156980392"/>
    <n v="57194.914631125997"/>
    <n v="8.4746546462251899"/>
    <n v="19.7676922431401"/>
    <n v="9.43072816313083"/>
    <n v="1.0960939496083999"/>
    <n v="108.54217828105"/>
    <n v="21806"/>
    <n v="0.19077003464008699"/>
    <n v="140"/>
    <n v="0.39731811545759699"/>
    <n v="0.42678890533674901"/>
    <n v="6.59847415451988"/>
    <n v="68.734674976233293"/>
    <n v="5.7458546275310303"/>
    <n v="0"/>
    <n v="0"/>
    <n v="0"/>
    <n v="0"/>
    <n v="191921.63487203699"/>
    <n v="0"/>
    <n v="-5.2691066340277391E-2"/>
    <n v="-2.0222469282635849E-2"/>
    <x v="40"/>
    <x v="40"/>
  </r>
  <r>
    <x v="0"/>
    <x v="1"/>
    <x v="1"/>
    <n v="169661.376057872"/>
    <n v="132981.553637409"/>
    <n v="36679.822420463403"/>
    <n v="24463.503194649598"/>
    <n v="507970.21442418202"/>
    <n v="307902.34200889902"/>
    <n v="200067.87241528201"/>
    <n v="21008.225384619302"/>
    <n v="6.1017421779748497"/>
    <n v="12.227602012916099"/>
    <n v="4.8159326078558697"/>
    <n v="1.53898943539412"/>
    <n v="56.241614625866802"/>
    <n v="49770"/>
    <n v="-0.253381367440494"/>
    <n v="457"/>
    <n v="0.897430409818884"/>
    <n v="0.52657846665929298"/>
    <n v="6.6052484004028402"/>
    <n v="84.473285890398998"/>
    <n v="8.7183108756525591"/>
    <n v="0"/>
    <n v="0"/>
    <n v="0"/>
    <n v="0"/>
    <n v="187982.989944192"/>
    <n v="0"/>
    <n v="5.2898166427187712E-2"/>
    <n v="0.10223580821671165"/>
    <x v="41"/>
    <x v="41"/>
  </r>
  <r>
    <x v="0"/>
    <x v="2"/>
    <x v="1"/>
    <n v="178636.15176484699"/>
    <n v="110609.874789055"/>
    <n v="68026.276975791101"/>
    <n v="54100.542280284797"/>
    <n v="478484.52307241497"/>
    <n v="252533.32092722299"/>
    <n v="225951.20214519199"/>
    <n v="62412.449517987399"/>
    <n v="9.0010138788201903"/>
    <n v="23.943462909978599"/>
    <n v="11.3066441382257"/>
    <n v="1.1176453965708499"/>
    <n v="365.99028622904302"/>
    <n v="8970"/>
    <n v="-0.51365561800109105"/>
    <n v="77"/>
    <n v="0.60319740217697904"/>
    <n v="0.806850148962586"/>
    <n v="7.73854522988412"/>
    <n v="83.610243139431802"/>
    <n v="3.1286547902217001"/>
    <n v="0"/>
    <n v="0"/>
    <n v="0"/>
    <n v="0"/>
    <n v="188917.29286332699"/>
    <n v="0"/>
    <n v="2.1600923988300786E-2"/>
    <n v="0.10064557247861071"/>
    <x v="42"/>
    <x v="42"/>
  </r>
  <r>
    <x v="0"/>
    <x v="3"/>
    <x v="1"/>
    <n v="182494.85770068201"/>
    <n v="126792.729828002"/>
    <n v="55702.127872679703"/>
    <n v="37042.7678195751"/>
    <n v="593021.15391323599"/>
    <n v="257576.56944079199"/>
    <n v="335444.58447244298"/>
    <n v="44419.377790915001"/>
    <n v="8.6801364167323296"/>
    <n v="11.0428874199392"/>
    <n v="6.2464496544746897"/>
    <n v="0.76786623294540401"/>
    <n v="36.429493193853901"/>
    <n v="15596"/>
    <n v="-0.30961571023744799"/>
    <n v="255"/>
    <n v="0.55204718085198001"/>
    <n v="0.43612652913531602"/>
    <n v="3.0612603167934198"/>
    <n v="83.711332674053907"/>
    <n v="8.1088463532780803"/>
    <n v="0"/>
    <n v="0"/>
    <n v="0"/>
    <n v="0"/>
    <n v="194964.75925749601"/>
    <n v="0"/>
    <n v="-3.845813896887558E-2"/>
    <n v="-4.9324773653046147E-2"/>
    <x v="43"/>
    <x v="43"/>
  </r>
  <r>
    <x v="1"/>
    <x v="0"/>
    <x v="1"/>
    <n v="175476.44510212401"/>
    <n v="126668.507759992"/>
    <n v="48807.937342131801"/>
    <n v="43470.897717330001"/>
    <n v="445245.98601284"/>
    <n v="230037.97978983901"/>
    <n v="215208.00622300099"/>
    <n v="47973.071014722198"/>
    <n v="13.089743900533101"/>
    <n v="20.199479787143702"/>
    <n v="9.7633441025735301"/>
    <n v="1.06890995287355"/>
    <n v="86.890915554955498"/>
    <n v="42401"/>
    <n v="0.80114460247277097"/>
    <n v="609"/>
    <n v="0.27230732651936801"/>
    <n v="1.8390676547466699E-2"/>
    <n v="7.4000916459234896"/>
    <n v="62.943777072253503"/>
    <n v="6.6121318041140196"/>
    <n v="0"/>
    <n v="0"/>
    <n v="0"/>
    <n v="0"/>
    <n v="182537.82595990101"/>
    <n v="0"/>
    <n v="6.570909761406156E-2"/>
    <n v="8.4257188900626001E-2"/>
    <x v="44"/>
    <x v="44"/>
  </r>
  <r>
    <x v="1"/>
    <x v="1"/>
    <x v="1"/>
    <n v="187006.84396230799"/>
    <n v="128529.156578136"/>
    <n v="58477.687384171601"/>
    <n v="50847.118204819802"/>
    <n v="716016.27210233605"/>
    <n v="334743.485670525"/>
    <n v="381272.78643181099"/>
    <n v="51594.196128562297"/>
    <n v="8.9673355464472397"/>
    <n v="13.336151966333301"/>
    <n v="7.1013914328405798"/>
    <n v="0.87796322628547296"/>
    <n v="42.543664052026401"/>
    <n v="36835"/>
    <n v="0.917254354626441"/>
    <n v="704"/>
    <n v="8.2798667925126399E-2"/>
    <n v="0.60315210946638798"/>
    <n v="2.71744376776924"/>
    <n v="69.732390351049403"/>
    <n v="4.3095498941655901"/>
    <n v="0"/>
    <n v="0"/>
    <n v="0"/>
    <n v="0"/>
    <n v="200204.815059933"/>
    <n v="0"/>
    <n v="5.137911190151196E-2"/>
    <n v="-3.0053436861748089E-2"/>
    <x v="45"/>
    <x v="45"/>
  </r>
  <r>
    <x v="1"/>
    <x v="2"/>
    <x v="1"/>
    <n v="196615.089524596"/>
    <n v="117053.942275625"/>
    <n v="79561.147248970898"/>
    <n v="60508.701159099503"/>
    <n v="681299.636001623"/>
    <n v="262965.41147886001"/>
    <n v="418334.22452276299"/>
    <n v="55976.4481850187"/>
    <n v="18.006524859100999"/>
    <n v="14.4642005392047"/>
    <n v="8.8813640814795995"/>
    <n v="0.628601238110155"/>
    <n v="305.63740673612199"/>
    <n v="16850"/>
    <n v="0.69281569862911396"/>
    <n v="506"/>
    <n v="0.59684284891688899"/>
    <n v="0.33424389081695999"/>
    <n v="6.3963854262207498"/>
    <n v="62.664956328344203"/>
    <n v="2.6011022538864701"/>
    <n v="0"/>
    <n v="0"/>
    <n v="0"/>
    <n v="0"/>
    <n v="208079.730616366"/>
    <n v="0"/>
    <n v="-0.11759905828566899"/>
    <n v="-6.4071466875822269E-2"/>
    <x v="46"/>
    <x v="46"/>
  </r>
  <r>
    <x v="1"/>
    <x v="3"/>
    <x v="1"/>
    <n v="173493.34015175101"/>
    <n v="122511.647520304"/>
    <n v="50981.692631447098"/>
    <n v="41899.515572997698"/>
    <n v="551788.86001373001"/>
    <n v="245209.20803901899"/>
    <n v="306579.65197471"/>
    <n v="38273.246672897199"/>
    <n v="4.5268280615130996"/>
    <n v="13.6667633690359"/>
    <n v="7.5933964255739204"/>
    <n v="0.79982218800106897"/>
    <n v="85.672942841101403"/>
    <n v="37408"/>
    <n v="-0.107988454084088"/>
    <n v="814"/>
    <n v="8.6705211862183607E-2"/>
    <n v="0.95817079300393004"/>
    <n v="6.3087468976197698"/>
    <n v="75.9737346333565"/>
    <n v="8.0722867643107996"/>
    <n v="0"/>
    <n v="0"/>
    <n v="1"/>
    <n v="1"/>
    <n v="185447.409154111"/>
    <n v="1"/>
    <n v="9.665072398909462E-2"/>
    <n v="0.10971306623834623"/>
    <x v="47"/>
    <x v="47"/>
  </r>
  <r>
    <x v="2"/>
    <x v="0"/>
    <x v="1"/>
    <n v="190261.597084704"/>
    <n v="124819.675680181"/>
    <n v="65441.921404522502"/>
    <n v="59667.984304641803"/>
    <n v="635442.32760986104"/>
    <n v="201858.533698324"/>
    <n v="433583.79391153698"/>
    <n v="63491.940659190797"/>
    <n v="5.9702722356973998"/>
    <n v="13.761580839162001"/>
    <n v="9.3899920908755998"/>
    <n v="0.46555829930190701"/>
    <n v="286.787159089846"/>
    <n v="20541"/>
    <n v="0.83097659517608302"/>
    <n v="781"/>
    <n v="0.120522578786464"/>
    <n v="0.73102367145828095"/>
    <n v="2.3481931944994101"/>
    <n v="62.882050531182102"/>
    <n v="5.3741012778441002"/>
    <n v="0"/>
    <n v="0"/>
    <n v="0"/>
    <n v="0"/>
    <n v="212644.473698677"/>
    <n v="0"/>
    <n v="-4.6646047526768653E-2"/>
    <n v="-3.3863931057903404E-2"/>
    <x v="48"/>
    <x v="48"/>
  </r>
  <r>
    <x v="2"/>
    <x v="1"/>
    <x v="1"/>
    <n v="181386.64558457199"/>
    <n v="111406.613455007"/>
    <n v="69980.032129565298"/>
    <n v="56569.874219512603"/>
    <n v="537289.69402729196"/>
    <n v="351387.10668460798"/>
    <n v="185902.58734268401"/>
    <n v="59523.851209036096"/>
    <n v="11.383895972138101"/>
    <n v="30.429847711174698"/>
    <n v="10.528747312364899"/>
    <n v="1.89016791916336"/>
    <n v="214.153015847288"/>
    <n v="41998"/>
    <n v="-0.369419324338779"/>
    <n v="496"/>
    <n v="0.538401490380787"/>
    <n v="0.66165517508054095"/>
    <n v="6.1649903683456699"/>
    <n v="73.004202746968303"/>
    <n v="5.4145364532389104"/>
    <n v="0"/>
    <n v="0"/>
    <n v="0"/>
    <n v="1"/>
    <n v="197087.76718979501"/>
    <n v="0"/>
    <n v="1.450507415131232E-2"/>
    <n v="-4.8505440350639265E-2"/>
    <x v="49"/>
    <x v="49"/>
  </r>
  <r>
    <x v="2"/>
    <x v="2"/>
    <x v="1"/>
    <n v="184017.67232883401"/>
    <n v="117826.55841592699"/>
    <n v="66191.113912906498"/>
    <n v="60140.668326694402"/>
    <n v="371526.31949235999"/>
    <n v="119287.26851865101"/>
    <n v="252239.05097370801"/>
    <n v="56468.819485898697"/>
    <n v="44.935724231557799"/>
    <n v="23.842727006201301"/>
    <n v="16.1874583768031"/>
    <n v="0.47291356377282401"/>
    <n v="250.29503689112201"/>
    <n v="34039"/>
    <n v="0.74735422837267695"/>
    <n v="238"/>
    <n v="0.39828738397563501"/>
    <n v="9.1699335111430094E-2"/>
    <n v="3.3545932467989501"/>
    <n v="73.062979790862997"/>
    <n v="7.8581744574771601"/>
    <n v="0"/>
    <n v="0"/>
    <n v="0"/>
    <n v="0"/>
    <n v="194449.31099051301"/>
    <n v="0"/>
    <n v="4.6246395985764861E-2"/>
    <n v="-2.8403349919860019E-2"/>
    <x v="50"/>
    <x v="50"/>
  </r>
  <r>
    <x v="2"/>
    <x v="3"/>
    <x v="1"/>
    <n v="192527.826471732"/>
    <n v="121507.82680783499"/>
    <n v="71019.999663897004"/>
    <n v="65343.489505592101"/>
    <n v="427206.77062900498"/>
    <n v="195084.85023719299"/>
    <n v="232121.92039181199"/>
    <n v="62210.052865045"/>
    <n v="6.8011291743440401"/>
    <n v="28.150503578160599"/>
    <n v="15.295518235673599"/>
    <n v="0.84044130734356304"/>
    <n v="403.03487462882401"/>
    <n v="46028"/>
    <n v="-0.82117799537548097"/>
    <n v="709"/>
    <n v="0.98233051508008096"/>
    <n v="0.88419897813150194"/>
    <n v="5.2055891250953801"/>
    <n v="82.593099179381696"/>
    <n v="9.9134792785068697"/>
    <n v="0"/>
    <n v="0"/>
    <n v="0"/>
    <n v="0"/>
    <n v="196380.45242251101"/>
    <n v="0"/>
    <n v="-4.5236240149159668E-2"/>
    <n v="-7.7619948070291864E-2"/>
    <x v="51"/>
    <x v="51"/>
  </r>
  <r>
    <x v="3"/>
    <x v="0"/>
    <x v="1"/>
    <n v="183818.59147806099"/>
    <n v="115893.908765247"/>
    <n v="67924.682712814305"/>
    <n v="61119.601282289397"/>
    <n v="384896.041810814"/>
    <n v="174602.79496711501"/>
    <n v="210293.24684369899"/>
    <n v="56670.580343688598"/>
    <n v="6.3564069664724299"/>
    <n v="29.0639866945973"/>
    <n v="15.8795089174575"/>
    <n v="0.83028246312107701"/>
    <n v="416.57873398110303"/>
    <n v="16876"/>
    <n v="-0.88431464687320704"/>
    <n v="46"/>
    <n v="0.21632402303655299"/>
    <n v="0.51826036667639197"/>
    <n v="5.1809185070123798"/>
    <n v="73.125787521506695"/>
    <n v="4.0818669436122104"/>
    <n v="0"/>
    <n v="0"/>
    <n v="1"/>
    <n v="0"/>
    <n v="205771.49210098901"/>
    <n v="1"/>
    <n v="-6.1093847586327195E-2"/>
    <n v="-8.5809712414136083E-2"/>
    <x v="52"/>
    <x v="52"/>
  </r>
  <r>
    <x v="3"/>
    <x v="1"/>
    <x v="1"/>
    <n v="172588.40646676699"/>
    <n v="105747.15214146199"/>
    <n v="66841.254325305606"/>
    <n v="57746.863702460898"/>
    <n v="509714.60133587703"/>
    <n v="161962.15374534699"/>
    <n v="347752.44759052998"/>
    <n v="65529.766702665998"/>
    <n v="43.787387085582402"/>
    <n v="16.605738968214599"/>
    <n v="11.329254361384899"/>
    <n v="0.46573979526969"/>
    <n v="177.944655377538"/>
    <n v="43520"/>
    <n v="0.101714741218278"/>
    <n v="954"/>
    <n v="0.28139096057752599"/>
    <n v="0.25264909396088497"/>
    <n v="1.0355749787261801"/>
    <n v="77.392857321243696"/>
    <n v="2.3902686533853799"/>
    <n v="0"/>
    <n v="0"/>
    <n v="0"/>
    <n v="0"/>
    <n v="171702.19132210399"/>
    <n v="0"/>
    <n v="3.5938378773242519E-2"/>
    <n v="2.5204269698814417E-2"/>
    <x v="53"/>
    <x v="53"/>
  </r>
  <r>
    <x v="3"/>
    <x v="2"/>
    <x v="1"/>
    <n v="178790.95399024"/>
    <n v="124830.33984750901"/>
    <n v="53960.614142730599"/>
    <n v="35362.908351061902"/>
    <n v="561875.22529746999"/>
    <n v="317372.30152955599"/>
    <n v="244502.92376791401"/>
    <n v="38519.591971022899"/>
    <n v="4.0274661374581697"/>
    <n v="14.4631842458574"/>
    <n v="6.2937297746737197"/>
    <n v="1.2980307009776699"/>
    <n v="372.27676109777599"/>
    <n v="21695"/>
    <n v="0.59485204321385599"/>
    <n v="167"/>
    <n v="0.245285532255334"/>
    <n v="0.157340659702525"/>
    <n v="2.1228007373105"/>
    <n v="68.350221968630905"/>
    <n v="3.9095202504081401"/>
    <n v="0"/>
    <n v="0"/>
    <n v="0"/>
    <n v="0"/>
    <n v="191593.85902008301"/>
    <n v="0"/>
    <n v="-6.7516134591233184E-3"/>
    <n v="-9.2453114033685113E-2"/>
    <x v="54"/>
    <x v="54"/>
  </r>
  <r>
    <x v="3"/>
    <x v="3"/>
    <x v="1"/>
    <n v="177583.82657891"/>
    <n v="120165.495877208"/>
    <n v="57418.330701702303"/>
    <n v="52401.5290295007"/>
    <n v="552705.41472113598"/>
    <n v="333090.30670586601"/>
    <n v="219615.10801527"/>
    <n v="51281.853989969299"/>
    <n v="19.1372470104738"/>
    <n v="23.860621203645501"/>
    <n v="9.4809147212606"/>
    <n v="1.5167003295725201"/>
    <n v="60.367147744632597"/>
    <n v="10882"/>
    <n v="0.96237235605484694"/>
    <n v="16"/>
    <n v="0.11584385678025701"/>
    <n v="0.37669536198679798"/>
    <n v="1.06350683256907"/>
    <n v="80.466985512495995"/>
    <n v="3.02758974474553"/>
    <n v="0"/>
    <n v="0"/>
    <n v="0"/>
    <n v="0"/>
    <n v="181828.28350894799"/>
    <n v="0"/>
    <n v="-5.3713537745592226E-2"/>
    <n v="-7.9810375033686921E-3"/>
    <x v="55"/>
    <x v="55"/>
  </r>
  <r>
    <x v="4"/>
    <x v="0"/>
    <x v="1"/>
    <n v="168045.17100695701"/>
    <n v="116504.427995402"/>
    <n v="51540.743011554201"/>
    <n v="35235.260500796401"/>
    <n v="601200.750333815"/>
    <n v="222144.51299135099"/>
    <n v="379056.23734246398"/>
    <n v="41798.072128911197"/>
    <n v="3.6989754876165302"/>
    <n v="9.2955232046379894"/>
    <n v="5.8608144586034001"/>
    <n v="0.58604632006266599"/>
    <n v="99.861241727490693"/>
    <n v="15859"/>
    <n v="-0.86529879706245605"/>
    <n v="905"/>
    <n v="0.47357388843508802"/>
    <n v="5.7920460558798202E-2"/>
    <n v="1.52286092430497"/>
    <n v="81.310366479966106"/>
    <n v="9.9211869820051692"/>
    <n v="0"/>
    <n v="0"/>
    <n v="0"/>
    <n v="0"/>
    <n v="168858.02585228201"/>
    <n v="0"/>
    <n v="5.2921486228954498E-2"/>
    <n v="0.11060705509709937"/>
    <x v="56"/>
    <x v="56"/>
  </r>
  <r>
    <x v="4"/>
    <x v="1"/>
    <x v="1"/>
    <n v="176938.37121024399"/>
    <n v="116211.60266192"/>
    <n v="60726.768548324399"/>
    <n v="43444.983897967897"/>
    <n v="443233.71619288501"/>
    <n v="133152.634928955"/>
    <n v="310081.08126392902"/>
    <n v="40829.0581471193"/>
    <n v="8.3278116743290997"/>
    <n v="14.010846363435199"/>
    <n v="9.80182290082411"/>
    <n v="0.42941231495391102"/>
    <n v="473.26574477975799"/>
    <n v="24650"/>
    <n v="-9.7225951340649E-2"/>
    <n v="38"/>
    <n v="0.52702409621186197"/>
    <n v="0.82592076579989604"/>
    <n v="3.08862101692994"/>
    <n v="80.9986791168118"/>
    <n v="8.1825822401344297"/>
    <n v="0"/>
    <n v="0"/>
    <n v="0"/>
    <n v="1"/>
    <n v="190221.15732796601"/>
    <n v="0"/>
    <n v="-8.2950903057737932E-2"/>
    <n v="-4.0047105325505199E-2"/>
    <x v="57"/>
    <x v="57"/>
  </r>
  <r>
    <x v="4"/>
    <x v="2"/>
    <x v="1"/>
    <n v="162261.17353278899"/>
    <n v="115527.144406594"/>
    <n v="46734.029126195797"/>
    <n v="36922.888019623897"/>
    <n v="559613.69304983295"/>
    <n v="334836.34980130999"/>
    <n v="224777.343248522"/>
    <n v="34928.275172854599"/>
    <n v="4.18954348927452"/>
    <n v="16.426427808963101"/>
    <n v="6.5979243321224397"/>
    <n v="1.4896356766309"/>
    <n v="363.16353929707799"/>
    <n v="27385"/>
    <n v="0.72871649967927399"/>
    <n v="207"/>
    <n v="0.54323280578995803"/>
    <n v="0.159245738279264"/>
    <n v="2.4259087449339098"/>
    <n v="62.279112260154697"/>
    <n v="3.2292643052889001"/>
    <n v="0"/>
    <n v="0"/>
    <n v="0"/>
    <n v="0"/>
    <n v="170464.028795944"/>
    <n v="0"/>
    <n v="8.5697333277286292E-2"/>
    <n v="0.19039386669593619"/>
    <x v="58"/>
    <x v="58"/>
  </r>
  <r>
    <x v="4"/>
    <x v="3"/>
    <x v="1"/>
    <n v="176166.52339899199"/>
    <n v="128369.77747306399"/>
    <n v="47796.745925928299"/>
    <n v="39083.646591877703"/>
    <n v="549080.28509982803"/>
    <n v="214259.94381573299"/>
    <n v="334820.34128409502"/>
    <n v="36496.028628050597"/>
    <n v="5.6942739051708804"/>
    <n v="11.6730203553299"/>
    <n v="7.11802037925509"/>
    <n v="0.63992511026662402"/>
    <n v="176.44422269699501"/>
    <n v="36201"/>
    <n v="0.59511820127437598"/>
    <n v="394"/>
    <n v="0.98435140740290294"/>
    <n v="0.14958064266756499"/>
    <n v="4.2521901764506698"/>
    <n v="77.011415658983097"/>
    <n v="5.1643606710397396"/>
    <n v="1"/>
    <n v="0"/>
    <n v="0"/>
    <n v="0"/>
    <n v="192028.83085817899"/>
    <n v="1"/>
    <n v="5.9407592852529889E-2"/>
    <n v="-1.0790942811889952E-2"/>
    <x v="59"/>
    <x v="59"/>
  </r>
  <r>
    <x v="5"/>
    <x v="0"/>
    <x v="1"/>
    <n v="186632.15249532499"/>
    <n v="123755.87973045099"/>
    <n v="62876.272764873604"/>
    <n v="55687.441654346403"/>
    <n v="411633.04041192302"/>
    <n v="217491.17447516401"/>
    <n v="194141.86593675899"/>
    <n v="50962.956208454503"/>
    <n v="10.426002424139901"/>
    <n v="28.683891228534002"/>
    <n v="13.528418806862399"/>
    <n v="1.1202693114426401"/>
    <n v="120.967798361056"/>
    <n v="36488"/>
    <n v="0.11929736697382801"/>
    <n v="927"/>
    <n v="0.94123750423238595"/>
    <n v="7.2416272146341498E-2"/>
    <n v="4.73969544183511"/>
    <n v="82.063337145489996"/>
    <n v="2.6600682755233702"/>
    <n v="0"/>
    <n v="0"/>
    <n v="0"/>
    <n v="1"/>
    <n v="196950.044614452"/>
    <n v="0"/>
    <n v="-8.9907610498578469E-2"/>
    <n v="-1.3473630352069089E-2"/>
    <x v="60"/>
    <x v="60"/>
  </r>
  <r>
    <x v="5"/>
    <x v="1"/>
    <x v="1"/>
    <n v="169852.50162226401"/>
    <n v="120877.666286878"/>
    <n v="48974.835335386502"/>
    <n v="42111.535834465598"/>
    <n v="644155.86378096696"/>
    <n v="346498.30257680098"/>
    <n v="297657.56120416499"/>
    <n v="46360.604562402797"/>
    <n v="6.4622959431212701"/>
    <n v="14.1476452552069"/>
    <n v="6.5374761299673398"/>
    <n v="1.1640836576603399"/>
    <n v="163.44122544191001"/>
    <n v="26291"/>
    <n v="0.74193824749217097"/>
    <n v="689"/>
    <n v="0.62530466021394704"/>
    <n v="0.783422725941614"/>
    <n v="5.2858059011681"/>
    <n v="72.109961189350997"/>
    <n v="7.2865609463940002"/>
    <n v="0"/>
    <n v="0"/>
    <n v="0"/>
    <n v="0"/>
    <n v="175850.20202162501"/>
    <n v="0"/>
    <n v="0.13719082104469021"/>
    <n v="6.2507177309741382E-2"/>
    <x v="61"/>
    <x v="61"/>
  </r>
  <r>
    <x v="5"/>
    <x v="2"/>
    <x v="1"/>
    <n v="193154.70577631699"/>
    <n v="116146.762011643"/>
    <n v="77007.943764674099"/>
    <n v="63108.7640400214"/>
    <n v="637524.17583350895"/>
    <n v="313478.014324038"/>
    <n v="324046.16150947002"/>
    <n v="67344.894369155096"/>
    <n v="15.931901964665"/>
    <n v="19.475238881413802"/>
    <n v="9.8990385670491694"/>
    <n v="0.96738690828429097"/>
    <n v="245.687644494399"/>
    <n v="5780"/>
    <n v="-0.63576416862260099"/>
    <n v="630"/>
    <n v="0.433655333956388"/>
    <n v="4.36616577073611E-2"/>
    <n v="2.1317078090276098"/>
    <n v="60.521528482288403"/>
    <n v="7.2261041538986399"/>
    <n v="0"/>
    <n v="0"/>
    <n v="0"/>
    <n v="0"/>
    <n v="188366.80099362999"/>
    <n v="0"/>
    <n v="-9.7793036834254665E-2"/>
    <n v="-0.13502660316783144"/>
    <x v="62"/>
    <x v="62"/>
  </r>
  <r>
    <x v="5"/>
    <x v="3"/>
    <x v="1"/>
    <n v="174265.520519624"/>
    <n v="110995.27983360901"/>
    <n v="63270.240686015502"/>
    <n v="45663.454591861497"/>
    <n v="409242.825978968"/>
    <n v="280049.86700815498"/>
    <n v="129192.95897081299"/>
    <n v="46902.065084065602"/>
    <n v="5.2997161352705602"/>
    <n v="35.345157317882702"/>
    <n v="11.1580342264101"/>
    <n v="2.1676867628012402"/>
    <n v="321.80711273885299"/>
    <n v="26963"/>
    <n v="0.53544777613355998"/>
    <n v="955"/>
    <n v="4.0109191412482398E-2"/>
    <n v="0.86703149612244801"/>
    <n v="5.0507278600067496"/>
    <n v="70.965385479739695"/>
    <n v="7.8020612833210903"/>
    <n v="0"/>
    <n v="0"/>
    <n v="1"/>
    <n v="0"/>
    <n v="176913.16703063401"/>
    <n v="1"/>
    <n v="5.6534530248963162E-2"/>
    <n v="6.2534739149743682E-2"/>
    <x v="63"/>
    <x v="63"/>
  </r>
  <r>
    <x v="6"/>
    <x v="0"/>
    <x v="1"/>
    <n v="184117.53986079199"/>
    <n v="109645.61155980801"/>
    <n v="74471.928300984306"/>
    <n v="55786.478116733902"/>
    <n v="445808.28768441"/>
    <n v="244831.95266653999"/>
    <n v="200976.33501786899"/>
    <n v="60259.881418121702"/>
    <n v="7.3422416185076003"/>
    <n v="27.757734815780001"/>
    <n v="12.5135578807869"/>
    <n v="1.2182128440384301"/>
    <n v="83.152488861084706"/>
    <n v="20975"/>
    <n v="-0.189379633828513"/>
    <n v="477"/>
    <n v="0.179683108870241"/>
    <n v="0.237543324923877"/>
    <n v="7.7997656582914701"/>
    <n v="64.524423817737201"/>
    <n v="8.8350807469566295"/>
    <n v="0"/>
    <n v="0"/>
    <n v="0"/>
    <n v="0"/>
    <n v="173185.18207426401"/>
    <n v="0"/>
    <n v="-1.9813635386830633E-2"/>
    <n v="-5.2761865045274116E-2"/>
    <x v="64"/>
    <x v="64"/>
  </r>
  <r>
    <x v="6"/>
    <x v="1"/>
    <x v="1"/>
    <n v="180469.50205767"/>
    <n v="112096.869425032"/>
    <n v="68372.6326326376"/>
    <n v="57506.409582861197"/>
    <n v="710837.72231617896"/>
    <n v="286647.70923682401"/>
    <n v="424190.01307935501"/>
    <n v="62357.4595509805"/>
    <n v="14.644932046869901"/>
    <n v="13.556757068701399"/>
    <n v="8.0899490527153599"/>
    <n v="0.67575308328439998"/>
    <n v="391.267100329568"/>
    <n v="33419"/>
    <n v="0.93964209015708899"/>
    <n v="302"/>
    <n v="0.234674038261551"/>
    <n v="0.88370966966075204"/>
    <n v="4.0941706164799996"/>
    <n v="68.272234074729298"/>
    <n v="5.5902205906512199"/>
    <n v="0"/>
    <n v="0"/>
    <n v="0"/>
    <n v="0"/>
    <n v="188187.99022384899"/>
    <n v="0"/>
    <n v="-7.422761151039417E-2"/>
    <n v="3.4323099310157049E-2"/>
    <x v="65"/>
    <x v="65"/>
  </r>
  <r>
    <x v="6"/>
    <x v="2"/>
    <x v="1"/>
    <n v="167073.68196945899"/>
    <n v="110017.22062842399"/>
    <n v="57056.461341035603"/>
    <n v="42973.388976362301"/>
    <n v="453348.43909475498"/>
    <n v="232751.25115764799"/>
    <n v="220597.18793710601"/>
    <n v="49700.243924037801"/>
    <n v="5.8479366381125404"/>
    <n v="19.480479047907998"/>
    <n v="9.4791081804916999"/>
    <n v="1.05509618383715"/>
    <n v="234.25695032604099"/>
    <n v="18774"/>
    <n v="0.73654256102651705"/>
    <n v="619"/>
    <n v="0.53990583950221205"/>
    <n v="3.41877659391581E-2"/>
    <n v="7.9068508625001304"/>
    <n v="63.074270213240602"/>
    <n v="3.8490472994211702"/>
    <n v="0"/>
    <n v="0"/>
    <n v="0"/>
    <n v="0"/>
    <n v="183552.199373296"/>
    <n v="0"/>
    <n v="0.10827251309371842"/>
    <n v="-2.3046478380980145E-3"/>
    <x v="66"/>
    <x v="66"/>
  </r>
  <r>
    <x v="6"/>
    <x v="3"/>
    <x v="1"/>
    <n v="185163.16938811299"/>
    <n v="116026.47387174"/>
    <n v="69136.6955163737"/>
    <n v="53847.179476628902"/>
    <n v="376762.53284431499"/>
    <n v="161726.16977227299"/>
    <n v="215036.363072042"/>
    <n v="63443.6456976841"/>
    <n v="8.6556972090470108"/>
    <n v="25.040964564020602"/>
    <n v="14.292073861516201"/>
    <n v="0.75208754213393603"/>
    <n v="142.02779835079599"/>
    <n v="7570"/>
    <n v="-2.2306839486159601E-2"/>
    <n v="427"/>
    <n v="0.532244988826299"/>
    <n v="0.125741511806648"/>
    <n v="1.9290025767349399"/>
    <n v="63.588559050984799"/>
    <n v="9.5185583354147294"/>
    <n v="0"/>
    <n v="0"/>
    <n v="0"/>
    <n v="0"/>
    <n v="172534.11522948401"/>
    <n v="0"/>
    <n v="-5.8110985859020123E-2"/>
    <n v="-2.8382503908157684E-2"/>
    <x v="67"/>
    <x v="67"/>
  </r>
  <r>
    <x v="7"/>
    <x v="0"/>
    <x v="1"/>
    <n v="174403.15507018901"/>
    <n v="115368.898817671"/>
    <n v="59034.256252518499"/>
    <n v="39584.053760212497"/>
    <n v="437858.836985667"/>
    <n v="247238.279673941"/>
    <n v="190620.55731172499"/>
    <n v="49263.523071220399"/>
    <n v="9.0608916596647298"/>
    <n v="20.7658892191149"/>
    <n v="9.04036881674452"/>
    <n v="1.2970179248276299"/>
    <n v="28.407675613789799"/>
    <n v="29625"/>
    <n v="0.23569448040242699"/>
    <n v="647"/>
    <n v="0.86460883595503601"/>
    <n v="0.76851936452379099"/>
    <n v="1.79176873353601"/>
    <n v="79.887759292409996"/>
    <n v="9.3494223759480306"/>
    <n v="0"/>
    <n v="0"/>
    <n v="0"/>
    <n v="0"/>
    <n v="166722.856191748"/>
    <n v="0"/>
    <n v="7.0300446251254325E-2"/>
    <n v="4.9186493081186833E-2"/>
    <x v="68"/>
    <x v="68"/>
  </r>
  <r>
    <x v="7"/>
    <x v="1"/>
    <x v="1"/>
    <n v="186663.77469925"/>
    <n v="120822.54350600899"/>
    <n v="65841.231193240601"/>
    <n v="56069.557888968797"/>
    <n v="696792.97385069705"/>
    <n v="485897.97160235402"/>
    <n v="210895.00224834299"/>
    <n v="62355.974328202297"/>
    <n v="30.903636830410701"/>
    <n v="26.586480139981202"/>
    <n v="8.0468029950288908"/>
    <n v="2.3039804946642399"/>
    <n v="158.569085854706"/>
    <n v="40882"/>
    <n v="0.75703112260269501"/>
    <n v="380"/>
    <n v="0.765190864555784"/>
    <n v="0.92567483088071101"/>
    <n v="4.0672064248839099"/>
    <n v="82.534391239711098"/>
    <n v="9.0231292723306193"/>
    <n v="0"/>
    <n v="0"/>
    <n v="0"/>
    <n v="0"/>
    <n v="183963.68075114701"/>
    <n v="0"/>
    <n v="-0.10701132965905492"/>
    <n v="-0.1508835006269332"/>
    <x v="69"/>
    <x v="69"/>
  </r>
  <r>
    <x v="7"/>
    <x v="2"/>
    <x v="1"/>
    <n v="166688.63596950501"/>
    <n v="125610.650435362"/>
    <n v="41077.985534142797"/>
    <n v="26624.854309205701"/>
    <n v="536681.33559780801"/>
    <n v="281959.26310220902"/>
    <n v="254722.072495598"/>
    <n v="27331.149872697599"/>
    <n v="4.4849432400575502"/>
    <n v="10.452511652544599"/>
    <n v="4.9610173753384403"/>
    <n v="1.1069290554201201"/>
    <n v="306.31302799300198"/>
    <n v="9927"/>
    <n v="-0.25349641674131901"/>
    <n v="939"/>
    <n v="1.4667057046263801E-2"/>
    <n v="0.58706170770115096"/>
    <n v="2.1791106959990301"/>
    <n v="76.0643992236797"/>
    <n v="8.0747546233829208"/>
    <n v="0"/>
    <n v="0"/>
    <n v="1"/>
    <n v="0"/>
    <n v="160816.70627554"/>
    <n v="1"/>
    <n v="7.9304380667086338E-2"/>
    <n v="4.687339551070778E-2"/>
    <x v="70"/>
    <x v="70"/>
  </r>
  <r>
    <x v="7"/>
    <x v="3"/>
    <x v="1"/>
    <n v="179907.77500930801"/>
    <n v="104752.34931916599"/>
    <n v="75155.425690142001"/>
    <n v="61914.2121136852"/>
    <n v="628553.04661557497"/>
    <n v="368455.50977786898"/>
    <n v="260097.53683770599"/>
    <n v="64732.724100965199"/>
    <n v="7.3693878079519601"/>
    <n v="23.8042285468923"/>
    <n v="9.8502763524988595"/>
    <n v="1.4166051484285"/>
    <n v="226.813803938256"/>
    <n v="5431"/>
    <n v="0.29494942830920601"/>
    <n v="123"/>
    <n v="0.95466003003330702"/>
    <n v="0.65469308143134797"/>
    <n v="3.6605215625604299"/>
    <n v="64.928853164321893"/>
    <n v="5.8334658355487896"/>
    <n v="0"/>
    <n v="0"/>
    <n v="0"/>
    <n v="0"/>
    <n v="181468.62662074299"/>
    <n v="0"/>
    <n v="1.7084640399332267E-2"/>
    <n v="-3.3582486897280675E-2"/>
    <x v="71"/>
    <x v="71"/>
  </r>
  <r>
    <x v="8"/>
    <x v="0"/>
    <x v="1"/>
    <n v="182981.43465038601"/>
    <n v="120032.780926636"/>
    <n v="62948.653723749499"/>
    <n v="49964.750523663897"/>
    <n v="578562.43038161495"/>
    <n v="194310.50215756"/>
    <n v="384251.92822405399"/>
    <n v="55729.287312293403"/>
    <n v="10.863917163589001"/>
    <n v="13.003122913290801"/>
    <n v="8.6360171175835898"/>
    <n v="0.50568517132920998"/>
    <n v="488.82811455803699"/>
    <n v="35905"/>
    <n v="-0.756227813326104"/>
    <n v="458"/>
    <n v="0.123222654172166"/>
    <n v="0.85941579328058904"/>
    <n v="6.5984676679681504"/>
    <n v="64.614628238425794"/>
    <n v="4.3622263137624797"/>
    <n v="0"/>
    <n v="0"/>
    <n v="1"/>
    <n v="0"/>
    <n v="191962.19068623701"/>
    <n v="1"/>
    <n v="-0.13379577969083528"/>
    <n v="-8.1014623666301772E-2"/>
    <x v="72"/>
    <x v="72"/>
  </r>
  <r>
    <x v="8"/>
    <x v="1"/>
    <x v="1"/>
    <n v="158499.29093238999"/>
    <n v="120269.586042932"/>
    <n v="38229.7048894576"/>
    <n v="24326.626352610401"/>
    <n v="568614.25679929496"/>
    <n v="317652.01340097602"/>
    <n v="250962.243398319"/>
    <n v="21948.227995021"/>
    <n v="5.7280191778498697"/>
    <n v="9.6933411270156693"/>
    <n v="4.2782301114896297"/>
    <n v="1.2657362681318101"/>
    <n v="454.82773029812398"/>
    <n v="7295"/>
    <n v="-0.29315724139456301"/>
    <n v="153"/>
    <n v="0.25564499780927202"/>
    <n v="0.30206050183479499"/>
    <n v="6.1237064730994399"/>
    <n v="81.279356521319201"/>
    <n v="7.37139735624491"/>
    <n v="0"/>
    <n v="0"/>
    <n v="0"/>
    <n v="0"/>
    <n v="177522.089059333"/>
    <n v="0"/>
    <n v="0.10096327437124079"/>
    <n v="0.1592471950794008"/>
    <x v="73"/>
    <x v="73"/>
  </r>
  <r>
    <x v="8"/>
    <x v="2"/>
    <x v="1"/>
    <n v="174501.898330444"/>
    <n v="115414.213077255"/>
    <n v="59087.685253189004"/>
    <n v="41048.7908834232"/>
    <n v="514044.88807729899"/>
    <n v="264292.70464038401"/>
    <n v="249752.18343691499"/>
    <n v="38725.4803618398"/>
    <n v="10.7726995951425"/>
    <n v="16.435808615780001"/>
    <n v="7.9854487099287104"/>
    <n v="1.058219796133"/>
    <n v="130.518160845377"/>
    <n v="41390"/>
    <n v="9.3394825428139996E-2"/>
    <n v="649"/>
    <n v="0.25688384764571398"/>
    <n v="0.63201548602041802"/>
    <n v="1.4091822987598699"/>
    <n v="63.544359838177499"/>
    <n v="4.1963220320010004"/>
    <n v="0"/>
    <n v="0"/>
    <n v="0"/>
    <n v="0"/>
    <n v="187014.44412174399"/>
    <n v="0"/>
    <n v="-3.6439363937513301E-3"/>
    <n v="8.8068583950108373E-2"/>
    <x v="74"/>
    <x v="74"/>
  </r>
  <r>
    <x v="8"/>
    <x v="3"/>
    <x v="1"/>
    <n v="173866.02451233901"/>
    <n v="109222.19863214"/>
    <n v="64643.8258801989"/>
    <n v="46060.953995253803"/>
    <n v="616397.73316368996"/>
    <n v="250231.701229948"/>
    <n v="366166.031933741"/>
    <n v="50740.301558139501"/>
    <n v="7.2402886854355204"/>
    <n v="12.579253665885799"/>
    <n v="7.4726027558284098"/>
    <n v="0.68338316339301697"/>
    <n v="212.57019873871101"/>
    <n v="11106"/>
    <n v="-0.31287905044859199"/>
    <n v="998"/>
    <n v="6.9423842746093298E-2"/>
    <n v="0.51905979090827004"/>
    <n v="1.4732879451455001"/>
    <n v="80.008912695559005"/>
    <n v="3.8696966552834602"/>
    <n v="0"/>
    <n v="0"/>
    <n v="0"/>
    <n v="0"/>
    <n v="186354.71765521599"/>
    <n v="0"/>
    <n v="-3.2834258125392757E-2"/>
    <n v="7.5498540065367548E-2"/>
    <x v="75"/>
    <x v="75"/>
  </r>
  <r>
    <x v="9"/>
    <x v="0"/>
    <x v="1"/>
    <n v="168157.262584265"/>
    <n v="111643.10949536999"/>
    <n v="56514.153088895502"/>
    <n v="41471.848760922701"/>
    <n v="670658.03238897503"/>
    <n v="378744.517245611"/>
    <n v="291913.51514336298"/>
    <n v="44838.600021473103"/>
    <n v="5.4742139327591701"/>
    <n v="14.206895744636901"/>
    <n v="6.1837548732838297"/>
    <n v="1.29745454594524"/>
    <n v="243.29869389618401"/>
    <n v="33007"/>
    <n v="0.160950013433349"/>
    <n v="441"/>
    <n v="0.95762528450537998"/>
    <n v="0.175302942357659"/>
    <n v="5.8300342357446597"/>
    <n v="65.023342216476394"/>
    <n v="6.2866214757846501"/>
    <n v="0"/>
    <n v="0"/>
    <n v="0"/>
    <n v="0"/>
    <n v="180542.449362179"/>
    <n v="0"/>
    <n v="9.2666802561521475E-2"/>
    <s v=""/>
    <x v="76"/>
    <x v="76"/>
  </r>
  <r>
    <x v="9"/>
    <x v="1"/>
    <x v="1"/>
    <n v="183739.85843544701"/>
    <n v="112465.325052363"/>
    <n v="71274.533383084796"/>
    <n v="51387.280850709103"/>
    <n v="708133.77010276099"/>
    <n v="365384.882374604"/>
    <n v="342748.887728156"/>
    <n v="59017.780266355403"/>
    <n v="9.0333445777368198"/>
    <n v="14.9926907688365"/>
    <n v="7.2567194250956302"/>
    <n v="1.0660425035847201"/>
    <n v="319.321130241324"/>
    <n v="27342"/>
    <n v="0.72937238406708005"/>
    <n v="783"/>
    <n v="0.50683843182048205"/>
    <n v="0.15930402061898"/>
    <n v="1.4417632315540501"/>
    <n v="62.941225711838896"/>
    <n v="3.8188584007687898"/>
    <n v="0"/>
    <n v="0"/>
    <n v="0"/>
    <n v="0"/>
    <n v="186926.580438323"/>
    <n v="0"/>
    <n v="3.3363337872161711E-2"/>
    <s v=""/>
    <x v="77"/>
    <x v="77"/>
  </r>
  <r>
    <x v="9"/>
    <x v="2"/>
    <x v="1"/>
    <n v="189870.03341301199"/>
    <n v="119056.062193541"/>
    <n v="70813.971219471103"/>
    <n v="61618.418142398899"/>
    <n v="737602.17643588397"/>
    <n v="478950.661910269"/>
    <n v="258651.514525615"/>
    <n v="59044.881312680598"/>
    <n v="7.6293621223840704"/>
    <n v="23.822948903048701"/>
    <n v="8.3538823651715504"/>
    <n v="1.8517218535862701"/>
    <n v="295.801943512528"/>
    <n v="6435"/>
    <n v="0.70284991549019105"/>
    <n v="489"/>
    <n v="0.50115299918200895"/>
    <n v="0.39717877742921098"/>
    <n v="4.7781283313195999"/>
    <n v="75.698751319315903"/>
    <n v="7.3944304512723802"/>
    <n v="0"/>
    <n v="0"/>
    <n v="0"/>
    <n v="0"/>
    <n v="191417.396938369"/>
    <n v="0"/>
    <n v="-1.5154460297391995E-2"/>
    <s v=""/>
    <x v="78"/>
    <x v="78"/>
  </r>
  <r>
    <x v="9"/>
    <x v="3"/>
    <x v="1"/>
    <n v="186992.65552999001"/>
    <n v="122976.845787959"/>
    <n v="64015.8097420306"/>
    <n v="50388.359484581197"/>
    <n v="553256.83046291699"/>
    <n v="235405.844362273"/>
    <n v="317850.98610064399"/>
    <n v="54483.923651081903"/>
    <n v="22.367168473896399"/>
    <n v="15.852824653067501"/>
    <n v="9.1075892262225899"/>
    <n v="0.74061700185423995"/>
    <n v="451.165581100498"/>
    <n v="9429"/>
    <n v="-0.65032274547917401"/>
    <n v="898"/>
    <n v="0.95279752760129399"/>
    <n v="0.82520076741556803"/>
    <n v="5.6641482008452702"/>
    <n v="63.044047778131798"/>
    <n v="5.8258721843845702"/>
    <n v="0"/>
    <n v="0"/>
    <n v="0"/>
    <n v="0"/>
    <n v="193501.68761423501"/>
    <n v="0"/>
    <s v=""/>
    <s v=""/>
    <x v="79"/>
    <x v="79"/>
  </r>
  <r>
    <x v="0"/>
    <x v="0"/>
    <x v="2"/>
    <n v="110821.308305139"/>
    <n v="81413.901134725602"/>
    <n v="29407.407170413499"/>
    <n v="24402.419578606099"/>
    <n v="225562.98901506499"/>
    <n v="122034.373775271"/>
    <n v="103528.615239793"/>
    <n v="24874.392865774"/>
    <n v="5.4492218478298797"/>
    <n v="23.5707002572044"/>
    <n v="10.818450174454901"/>
    <n v="1.1787501792872901"/>
    <n v="290.93172352586299"/>
    <n v="43913"/>
    <n v="-8.0399152461359605E-2"/>
    <n v="641"/>
    <n v="0.48460158701886402"/>
    <n v="0.75425354434386305"/>
    <n v="5.3364842598531101"/>
    <n v="67.433876205920896"/>
    <n v="5.4426974200713696"/>
    <n v="0"/>
    <n v="0"/>
    <n v="0"/>
    <n v="0"/>
    <n v="116577.499416983"/>
    <n v="0"/>
    <n v="-7.8018446524151519E-2"/>
    <n v="-2.126422960315039E-2"/>
    <x v="80"/>
    <x v="80"/>
  </r>
  <r>
    <x v="0"/>
    <x v="1"/>
    <x v="2"/>
    <n v="102175.201989398"/>
    <n v="89498.233916991303"/>
    <n v="12676.968072407401"/>
    <n v="4243.5489997082796"/>
    <n v="251891.61376794599"/>
    <n v="97814.816426748293"/>
    <n v="154076.79734119799"/>
    <n v="1849.8379346427"/>
    <n v="0.61487227033931402"/>
    <n v="2.7541778339999299"/>
    <n v="1.6846726003421499"/>
    <n v="0.63484455878285495"/>
    <n v="427.04762491971201"/>
    <n v="16422"/>
    <n v="0.58418726752108596"/>
    <n v="702"/>
    <n v="0.44978464882132202"/>
    <n v="0.19462251182076501"/>
    <n v="3.57431545614102"/>
    <n v="70.353243813223102"/>
    <n v="8.6203031645349899"/>
    <n v="0"/>
    <n v="0"/>
    <n v="0"/>
    <n v="0"/>
    <n v="110750.889572053"/>
    <n v="0"/>
    <n v="2.7255348223103604E-2"/>
    <n v="1.3633037573916743E-2"/>
    <x v="81"/>
    <x v="81"/>
  </r>
  <r>
    <x v="0"/>
    <x v="2"/>
    <x v="2"/>
    <n v="104960.02269938499"/>
    <n v="83225.668876120006"/>
    <n v="21734.353823265701"/>
    <n v="12837.1556920902"/>
    <n v="369520.11958479398"/>
    <n v="131121.95381832399"/>
    <n v="238398.165766469"/>
    <n v="15866.807663879101"/>
    <n v="4.3711121107720103"/>
    <n v="5.3847543880288304"/>
    <n v="3.47400723579395"/>
    <n v="0.55001242730520405"/>
    <n v="25.8179718290687"/>
    <n v="25817"/>
    <n v="0.25859761202147202"/>
    <n v="692"/>
    <n v="0.80153711188298904"/>
    <n v="0.95957664432103296"/>
    <n v="4.4149783074845299"/>
    <n v="62.743404966937497"/>
    <n v="6.3836759117895401"/>
    <n v="0"/>
    <n v="0"/>
    <n v="0"/>
    <n v="0"/>
    <n v="106247.746774475"/>
    <n v="0"/>
    <n v="-2.4651498376697261E-2"/>
    <n v="-9.5856154687253316E-3"/>
    <x v="82"/>
    <x v="82"/>
  </r>
  <r>
    <x v="0"/>
    <x v="3"/>
    <x v="2"/>
    <n v="102372.600870193"/>
    <n v="82581.606202612704"/>
    <n v="19790.994667580399"/>
    <n v="9152.6703903939506"/>
    <n v="285512.326978005"/>
    <n v="138124.784481448"/>
    <n v="147387.54249655601"/>
    <n v="15927.918547949799"/>
    <n v="1.0137237183991199"/>
    <n v="6.2099348665154501"/>
    <n v="3.2057006039879399"/>
    <n v="0.93715372508280803"/>
    <n v="478.56064952188501"/>
    <n v="33784"/>
    <n v="0.31738429241488703"/>
    <n v="424"/>
    <n v="0.68813470608654204"/>
    <n v="0.43760312405539098"/>
    <n v="2.7826943543223499"/>
    <n v="81.021789485648"/>
    <n v="2.3074107916986"/>
    <n v="0"/>
    <n v="0"/>
    <n v="0"/>
    <n v="0"/>
    <n v="112453.060858048"/>
    <n v="0"/>
    <n v="5.9509845783334195E-2"/>
    <n v="3.1154663989733922E-2"/>
    <x v="83"/>
    <x v="83"/>
  </r>
  <r>
    <x v="1"/>
    <x v="0"/>
    <x v="2"/>
    <n v="108464.77856041701"/>
    <n v="86551.838158534796"/>
    <n v="21912.940401882199"/>
    <n v="7703.9366304813402"/>
    <n v="231388.35476086399"/>
    <n v="117397.93814535299"/>
    <n v="113990.416615511"/>
    <n v="4956.4716427369603"/>
    <n v="1.0087774722195499"/>
    <n v="6.7584072935417501"/>
    <n v="3.3294400828612098"/>
    <n v="1.0298930526882399"/>
    <n v="265.86652199008302"/>
    <n v="27724"/>
    <n v="-0.90433835921178896"/>
    <n v="199"/>
    <n v="8.4792016045803206E-2"/>
    <n v="0.71632338806268203"/>
    <n v="1.50459035199071"/>
    <n v="61.781418194131398"/>
    <n v="2.0968678018790898"/>
    <n v="1"/>
    <n v="0"/>
    <n v="0"/>
    <n v="0"/>
    <n v="116926.82706547101"/>
    <n v="1"/>
    <n v="-4.5144776656207294E-2"/>
    <n v="-1.7938946803862058E-2"/>
    <x v="84"/>
    <x v="84"/>
  </r>
  <r>
    <x v="1"/>
    <x v="1"/>
    <x v="2"/>
    <n v="103568.160357242"/>
    <n v="79013.4431226132"/>
    <n v="24554.717234629501"/>
    <n v="16943.077204618199"/>
    <n v="227517.633570429"/>
    <n v="128347.494961755"/>
    <n v="99170.138608673995"/>
    <n v="23408.6671379443"/>
    <n v="5.0047225868942098"/>
    <n v="17.0848578436254"/>
    <n v="7.4469292505951596"/>
    <n v="1.2942151413967"/>
    <n v="30.0535812948381"/>
    <n v="14279"/>
    <n v="2.9315173147023098E-2"/>
    <n v="336"/>
    <n v="0.29544477747741998"/>
    <n v="0.76922314783813295"/>
    <n v="5.3726449819798399"/>
    <n v="69.548490991322396"/>
    <n v="3.64549809756444"/>
    <n v="0"/>
    <n v="0"/>
    <n v="0"/>
    <n v="0"/>
    <n v="108898.410701156"/>
    <n v="0"/>
    <n v="3.7246574973177475E-3"/>
    <n v="-9.8072804741961318E-3"/>
    <x v="85"/>
    <x v="85"/>
  </r>
  <r>
    <x v="1"/>
    <x v="2"/>
    <x v="2"/>
    <n v="103953.91628220001"/>
    <n v="83445.258807538106"/>
    <n v="20508.657474661999"/>
    <n v="981.32581074624602"/>
    <n v="373966.768989729"/>
    <n v="155992.31507853899"/>
    <n v="217974.45391119001"/>
    <n v="10680.880751129"/>
    <n v="0.15292751395592699"/>
    <n v="0.45020221091874801"/>
    <n v="0.26240989631172101"/>
    <n v="0.71564494040249305"/>
    <n v="299.56287593947798"/>
    <n v="48454"/>
    <n v="4.1536283668425399E-2"/>
    <n v="287"/>
    <n v="0.65647860733150198"/>
    <n v="0.1280957463662"/>
    <n v="3.3678725419614799"/>
    <n v="83.2020910081512"/>
    <n v="3.7969248947508101"/>
    <n v="0"/>
    <n v="0"/>
    <n v="0"/>
    <n v="0"/>
    <n v="106152.526544131"/>
    <n v="0"/>
    <n v="1.5469052320199543E-2"/>
    <n v="-2.462052737197605E-2"/>
    <x v="86"/>
    <x v="86"/>
  </r>
  <r>
    <x v="1"/>
    <x v="3"/>
    <x v="2"/>
    <n v="105561.984852059"/>
    <n v="84542.756966086497"/>
    <n v="21019.227885973301"/>
    <n v="11730.6260473859"/>
    <n v="383389.92652709899"/>
    <n v="247113.2098055"/>
    <n v="136276.71672159899"/>
    <n v="19428.341127740099"/>
    <n v="1.26539345508047"/>
    <n v="8.6079458983081807"/>
    <n v="3.0597115979667699"/>
    <n v="1.8133193677561901"/>
    <n v="141.075689683213"/>
    <n v="29044"/>
    <n v="-0.55787325709254298"/>
    <n v="637"/>
    <n v="0.84199855289006098"/>
    <n v="0.72849067716161298"/>
    <n v="6.43513212549807"/>
    <n v="76.404045942026698"/>
    <n v="3.4194301557576501"/>
    <n v="0"/>
    <n v="1"/>
    <n v="1"/>
    <n v="0"/>
    <n v="112173.277968555"/>
    <n v="1"/>
    <n v="9.0662355109301235E-3"/>
    <n v="-3.560891802941199E-2"/>
    <x v="87"/>
    <x v="87"/>
  </r>
  <r>
    <x v="2"/>
    <x v="0"/>
    <x v="2"/>
    <n v="106519.03466772901"/>
    <n v="82937.019349407594"/>
    <n v="23582.015318321799"/>
    <n v="7692.3166685424303"/>
    <n v="387257.47713904397"/>
    <n v="149250.79236490501"/>
    <n v="238006.684774138"/>
    <n v="10280.107062819799"/>
    <n v="0.89797137584908004"/>
    <n v="3.2319750497101398"/>
    <n v="1.9863571712988499"/>
    <n v="0.62708655644080002"/>
    <n v="371.74474148780001"/>
    <n v="4754"/>
    <n v="0.51637002215307404"/>
    <n v="352"/>
    <n v="0.50836054691627997"/>
    <n v="0.29754845131882002"/>
    <n v="4.9551539500131101"/>
    <n v="77.222132551252201"/>
    <n v="8.9865833268864606"/>
    <n v="0"/>
    <n v="0"/>
    <n v="0"/>
    <n v="0"/>
    <n v="108824.007484192"/>
    <n v="0"/>
    <n v="-3.7238380160693675E-2"/>
    <n v="7.9181075979777402E-2"/>
    <x v="88"/>
    <x v="88"/>
  </r>
  <r>
    <x v="2"/>
    <x v="1"/>
    <x v="2"/>
    <n v="102552.43836042201"/>
    <n v="80917.577639284602"/>
    <n v="21634.860721137698"/>
    <n v="8308.5864816034591"/>
    <n v="355461.37452060101"/>
    <n v="194222.02628985001"/>
    <n v="161239.34823075001"/>
    <n v="6128.9575008347001"/>
    <n v="1.9789599683661401"/>
    <n v="5.1529521625905899"/>
    <n v="2.3374090905963998"/>
    <n v="1.20455725243876"/>
    <n v="396.22005655299"/>
    <n v="20363"/>
    <n v="-0.98954077291417397"/>
    <n v="601"/>
    <n v="0.839963980282182"/>
    <n v="0.83268046934704298"/>
    <n v="1.0772212998372599"/>
    <n v="78.738637111722198"/>
    <n v="8.0694111208880308"/>
    <n v="0"/>
    <n v="0"/>
    <n v="0"/>
    <n v="0"/>
    <n v="108043.417532819"/>
    <n v="0"/>
    <n v="-1.1291026697994993E-2"/>
    <n v="8.2966886270601475E-2"/>
    <x v="89"/>
    <x v="89"/>
  </r>
  <r>
    <x v="2"/>
    <x v="2"/>
    <x v="2"/>
    <n v="101394.51604094999"/>
    <n v="83311.591835985397"/>
    <n v="18082.9242049649"/>
    <n v="7302.2859592545301"/>
    <n v="333256.43419140897"/>
    <n v="204006.228914468"/>
    <n v="129250.20527694"/>
    <n v="5560.4224246226904"/>
    <n v="3.2593581957832098"/>
    <n v="5.6497287130864704"/>
    <n v="2.1911912899663202"/>
    <n v="1.57838224300959"/>
    <n v="338.26016216023601"/>
    <n v="14109"/>
    <n v="0.39123629299361301"/>
    <n v="404"/>
    <n v="2.90713803439537E-2"/>
    <n v="0.16688511785487001"/>
    <n v="2.2692349594785299"/>
    <n v="69.6918398687598"/>
    <n v="5.2186169974924397"/>
    <n v="0"/>
    <n v="0"/>
    <n v="0"/>
    <n v="0"/>
    <n v="107414.352735975"/>
    <n v="0"/>
    <n v="4.0290220954851226E-3"/>
    <n v="3.7699657840629557E-3"/>
    <x v="90"/>
    <x v="90"/>
  </r>
  <r>
    <x v="2"/>
    <x v="3"/>
    <x v="2"/>
    <n v="101803.03678644"/>
    <n v="83206.144035163103"/>
    <n v="18596.892751277101"/>
    <n v="4606.3582663331099"/>
    <n v="326206.58387741901"/>
    <n v="100854.308772207"/>
    <n v="225352.275105212"/>
    <n v="4437.97832977089"/>
    <n v="0.68461259865035395"/>
    <n v="2.0440700073618001"/>
    <n v="1.41209849647426"/>
    <n v="0.44754067259858099"/>
    <n v="91.519873351636804"/>
    <n v="43092"/>
    <n v="0.49185041762734899"/>
    <n v="313"/>
    <n v="0.70768093474091498"/>
    <n v="0.78861496467240599"/>
    <n v="4.6208833950912602"/>
    <n v="71.004974948887195"/>
    <n v="3.1796202136502698"/>
    <n v="0"/>
    <n v="0"/>
    <n v="0"/>
    <n v="0"/>
    <n v="102142.97552707299"/>
    <n v="0"/>
    <n v="0.12917384464859691"/>
    <n v="-7.0928463163898933E-3"/>
    <x v="91"/>
    <x v="91"/>
  </r>
  <r>
    <x v="3"/>
    <x v="0"/>
    <x v="2"/>
    <n v="114953.326445047"/>
    <n v="85863.132307869499"/>
    <n v="29090.194137177601"/>
    <n v="9114.9814662834397"/>
    <n v="444435.615666417"/>
    <n v="247562.22872442001"/>
    <n v="196873.38694199701"/>
    <n v="10433.702265694499"/>
    <n v="1.35526741177897"/>
    <n v="4.6298697898507104"/>
    <n v="2.0509115707605501"/>
    <n v="1.2574692423885401"/>
    <n v="397.11277667851101"/>
    <n v="19394"/>
    <n v="0.37182254209972698"/>
    <n v="558"/>
    <n v="0.83980228563561699"/>
    <n v="0.38383295193304401"/>
    <n v="5.0031058985902996"/>
    <n v="74.694234021554905"/>
    <n v="3.47581002506911"/>
    <n v="0"/>
    <n v="0"/>
    <n v="0"/>
    <n v="0"/>
    <n v="115975.13799176599"/>
    <n v="0"/>
    <n v="-3.3860973968976506E-2"/>
    <n v="-0.10662710946781942"/>
    <x v="92"/>
    <x v="92"/>
  </r>
  <r>
    <x v="3"/>
    <x v="1"/>
    <x v="2"/>
    <n v="111060.89485064401"/>
    <n v="75546.985199203802"/>
    <n v="35513.909651440903"/>
    <n v="16403.720974710701"/>
    <n v="279717.249844298"/>
    <n v="131988.14376777"/>
    <n v="147729.106076528"/>
    <n v="24494.674731979801"/>
    <n v="1.9124346487798201"/>
    <n v="11.1039194715042"/>
    <n v="5.8643937704384399"/>
    <n v="0.89344711596234905"/>
    <n v="109.328680566213"/>
    <n v="3096"/>
    <n v="-0.12963920148928601"/>
    <n v="703"/>
    <n v="0.48296887208535499"/>
    <n v="0.133479972415943"/>
    <n v="1.56421059629987"/>
    <n v="78.198482674344106"/>
    <n v="5.97168921884239"/>
    <n v="0"/>
    <n v="0"/>
    <n v="0"/>
    <n v="0"/>
    <n v="115149.261235898"/>
    <n v="0"/>
    <n v="-8.3594904993457939E-2"/>
    <n v="6.0744877959731915E-2"/>
    <x v="93"/>
    <x v="93"/>
  </r>
  <r>
    <x v="3"/>
    <x v="2"/>
    <x v="2"/>
    <n v="101776.769897116"/>
    <n v="84519.833260149797"/>
    <n v="17256.9366369661"/>
    <n v="986.31034653045901"/>
    <n v="337279.08733848098"/>
    <n v="230242.16873501401"/>
    <n v="107036.91860346599"/>
    <n v="-2979.31940812322"/>
    <n v="0.65167838810684497"/>
    <n v="0.92146743329223202"/>
    <n v="0.29243151548872398"/>
    <n v="2.1510537834892198"/>
    <n v="155.449795852736"/>
    <n v="10435"/>
    <n v="-0.44856029380889501"/>
    <n v="950"/>
    <n v="0.90625458052103602"/>
    <n v="0.24954619984950599"/>
    <n v="2.9036480829004101"/>
    <n v="78.984956560449007"/>
    <n v="5.59791873960432"/>
    <n v="0"/>
    <n v="0"/>
    <n v="0"/>
    <n v="0"/>
    <n v="105243.87408521"/>
    <n v="0"/>
    <n v="-6.8365935158619948E-3"/>
    <n v="4.8312577841403206E-2"/>
    <x v="94"/>
    <x v="94"/>
  </r>
  <r>
    <x v="3"/>
    <x v="3"/>
    <x v="2"/>
    <n v="101080.963491972"/>
    <n v="76090.528710262704"/>
    <n v="24990.4347817095"/>
    <n v="6492.9345964004797"/>
    <n v="206573.78692941199"/>
    <n v="116820.755758014"/>
    <n v="89753.031171397699"/>
    <n v="15943.8511096037"/>
    <n v="1.0747198419650099"/>
    <n v="7.2342231918620996"/>
    <n v="3.14315513740334"/>
    <n v="1.30158006067702"/>
    <n v="469.67478177588401"/>
    <n v="12929"/>
    <n v="-0.16241336185167701"/>
    <n v="895"/>
    <n v="0.62442544647172804"/>
    <n v="0.49448113129509202"/>
    <n v="7.8568558826722903"/>
    <n v="63.624126809495401"/>
    <n v="7.8012458204089103"/>
    <n v="0"/>
    <n v="0"/>
    <n v="0"/>
    <n v="1"/>
    <n v="99962.439011643699"/>
    <n v="0"/>
    <n v="1.5979487875155435E-2"/>
    <n v="0.1029530740411721"/>
    <x v="95"/>
    <x v="95"/>
  </r>
  <r>
    <x v="4"/>
    <x v="0"/>
    <x v="2"/>
    <n v="102696.18552250099"/>
    <n v="82617.398063355897"/>
    <n v="20078.787459145398"/>
    <n v="4822.4758754897603"/>
    <n v="317352.88796420599"/>
    <n v="219673.80445307601"/>
    <n v="97679.083511129793"/>
    <n v="3233.6183134104399"/>
    <n v="1.0402681204615001"/>
    <n v="4.9370609368384102"/>
    <n v="1.5195941358610401"/>
    <n v="2.2489339227680798"/>
    <n v="280.42198562980298"/>
    <n v="45629"/>
    <n v="9.7677313440117403E-2"/>
    <n v="609"/>
    <n v="8.17253457467782E-2"/>
    <n v="0.45830064152865602"/>
    <n v="4.3928740099103196"/>
    <n v="64.144363504081895"/>
    <n v="9.5655851760022497"/>
    <n v="0"/>
    <n v="0"/>
    <n v="0"/>
    <n v="0"/>
    <n v="108320.46232238501"/>
    <n v="0"/>
    <n v="0.14714363298949526"/>
    <n v="3.7977277098169129E-2"/>
    <x v="96"/>
    <x v="96"/>
  </r>
  <r>
    <x v="4"/>
    <x v="1"/>
    <x v="2"/>
    <n v="117807.275354445"/>
    <n v="83372.5934240356"/>
    <n v="34434.681930410203"/>
    <n v="17338.627671917598"/>
    <n v="343818.14813650498"/>
    <n v="110290.89015223899"/>
    <n v="233527.25798426601"/>
    <n v="24132.800662678099"/>
    <n v="6.1653407278557397"/>
    <n v="7.4246697458700304"/>
    <n v="5.0429646503225696"/>
    <n v="0.47228272666855098"/>
    <n v="144.138000746258"/>
    <n v="13819"/>
    <n v="8.9695518169031305E-2"/>
    <n v="67"/>
    <n v="0.75675150568863503"/>
    <n v="0.51938585950393701"/>
    <n v="2.4341689190549798"/>
    <n v="81.945751953800993"/>
    <n v="9.0366548396122308"/>
    <n v="0"/>
    <n v="0"/>
    <n v="0"/>
    <n v="1"/>
    <n v="117910.93189683001"/>
    <n v="0"/>
    <n v="-9.433549248797457E-2"/>
    <n v="-7.5997356706970026E-2"/>
    <x v="97"/>
    <x v="97"/>
  </r>
  <r>
    <x v="4"/>
    <x v="2"/>
    <x v="2"/>
    <n v="106693.868015217"/>
    <n v="80283.386728552301"/>
    <n v="26410.481286665501"/>
    <n v="7772.17819874216"/>
    <n v="328340.09309108998"/>
    <n v="163882.75001928199"/>
    <n v="164457.34307180799"/>
    <n v="4354.28369809162"/>
    <n v="1.12460637341227"/>
    <n v="4.7259538878410101"/>
    <n v="2.3671121383844902"/>
    <n v="0.996506127109965"/>
    <n v="414.60951708810802"/>
    <n v="14489"/>
    <n v="-0.81318405604940802"/>
    <n v="708"/>
    <n v="0.96447665390081105"/>
    <n v="0.20376645912768901"/>
    <n v="4.6633074183631802"/>
    <n v="67.178448952114394"/>
    <n v="8.3428353522707095"/>
    <n v="0"/>
    <n v="0"/>
    <n v="0"/>
    <n v="0"/>
    <n v="110184.274731047"/>
    <n v="0"/>
    <n v="4.4929399266069495E-2"/>
    <n v="5.2084988712972978E-2"/>
    <x v="98"/>
    <x v="98"/>
  </r>
  <r>
    <x v="4"/>
    <x v="3"/>
    <x v="2"/>
    <n v="111487.559410514"/>
    <n v="85266.731688859407"/>
    <n v="26220.8277216551"/>
    <n v="9321.90746508132"/>
    <n v="293605.09140310902"/>
    <n v="188750.40506091999"/>
    <n v="104854.686342189"/>
    <n v="17914.0562865678"/>
    <n v="2.6693965401231701"/>
    <n v="8.89031076270604"/>
    <n v="3.1749815442684799"/>
    <n v="1.8001141546019199"/>
    <n v="492.09030690330599"/>
    <n v="44936"/>
    <n v="0.19622525873803501"/>
    <n v="519"/>
    <n v="0.89398971000786998"/>
    <n v="0.65429255232496097"/>
    <n v="2.0647299825559098"/>
    <n v="71.008085459208701"/>
    <n v="6.92238420055841"/>
    <n v="0"/>
    <n v="0"/>
    <n v="0"/>
    <n v="0"/>
    <n v="111057.85667859799"/>
    <n v="0"/>
    <n v="-4.3872629550438698E-2"/>
    <n v="-0.10208185317871184"/>
    <x v="99"/>
    <x v="99"/>
  </r>
  <r>
    <x v="5"/>
    <x v="0"/>
    <x v="2"/>
    <n v="106596.307017014"/>
    <n v="85134.610367378307"/>
    <n v="21461.6966496362"/>
    <n v="1700.0418640887599"/>
    <n v="355588.22454457998"/>
    <n v="196949.11985369999"/>
    <n v="158639.104690879"/>
    <n v="-810.63470647446297"/>
    <n v="0.190217670498074"/>
    <n v="1.07164111106238"/>
    <n v="0.47809284637197702"/>
    <n v="1.24149162488953"/>
    <n v="225.19505020189499"/>
    <n v="9438"/>
    <n v="-0.74034710209656396"/>
    <n v="836"/>
    <n v="0.55975568363838202"/>
    <n v="0.52739962212267599"/>
    <n v="6.0354753565841097"/>
    <n v="82.256451325444999"/>
    <n v="2.6352526771442299"/>
    <n v="0"/>
    <n v="0"/>
    <n v="0"/>
    <n v="0"/>
    <n v="117502.71311040899"/>
    <n v="0"/>
    <n v="2.1182035971308192E-2"/>
    <n v="3.8832641863158629E-2"/>
    <x v="100"/>
    <x v="100"/>
  </r>
  <r>
    <x v="5"/>
    <x v="1"/>
    <x v="2"/>
    <n v="108854.233826657"/>
    <n v="82047.930215959495"/>
    <n v="26806.303610698102"/>
    <n v="9481.75014504102"/>
    <n v="317694.38997639302"/>
    <n v="140776.51764778901"/>
    <n v="176917.87232860399"/>
    <n v="11894.9368537955"/>
    <n v="1.1215374150063799"/>
    <n v="5.3594077411409202"/>
    <n v="2.9845507016178501"/>
    <n v="0.79571676843543104"/>
    <n v="180.89986273801799"/>
    <n v="42945"/>
    <n v="-0.51132011842706704"/>
    <n v="155"/>
    <n v="0.82597821270808103"/>
    <n v="0.100637478523533"/>
    <n v="2.6791187892916102"/>
    <n v="63.5492997440248"/>
    <n v="4.7835312926573303"/>
    <n v="0"/>
    <n v="0"/>
    <n v="0"/>
    <n v="0"/>
    <n v="103606.256149244"/>
    <n v="0"/>
    <n v="3.1204878124310265E-2"/>
    <n v="-3.1182078836209555E-2"/>
    <x v="101"/>
    <x v="101"/>
  </r>
  <r>
    <x v="5"/>
    <x v="2"/>
    <x v="2"/>
    <n v="112251.016926533"/>
    <n v="81525.5089903185"/>
    <n v="30725.507936214999"/>
    <n v="18656.200425242601"/>
    <n v="444313.08379305003"/>
    <n v="245996.98474963399"/>
    <n v="198316.099043416"/>
    <n v="15550.171548710099"/>
    <n v="2.6329747003347501"/>
    <n v="9.4073050625901597"/>
    <n v="4.1988861246166103"/>
    <n v="1.2404287192830401"/>
    <n v="176.04992740721499"/>
    <n v="10127"/>
    <n v="-0.99236573175130505"/>
    <n v="46"/>
    <n v="0.174881437175959"/>
    <n v="0.855737258905786"/>
    <n v="2.5902568991645998"/>
    <n v="80.926028131073494"/>
    <n v="4.2342087076352799"/>
    <n v="0"/>
    <n v="0"/>
    <n v="0"/>
    <n v="0"/>
    <n v="120237.374200142"/>
    <n v="0"/>
    <n v="-0.10818890126371253"/>
    <n v="-8.9991403597433753E-2"/>
    <x v="102"/>
    <x v="102"/>
  </r>
  <r>
    <x v="5"/>
    <x v="3"/>
    <x v="2"/>
    <n v="100106.702739517"/>
    <n v="86242.005200549305"/>
    <n v="13864.697538967701"/>
    <n v="-1110.0760131721399"/>
    <n v="252326.32363376001"/>
    <n v="167261.57185685501"/>
    <n v="85064.751776904799"/>
    <n v="3950.9086654153598"/>
    <n v="-0.18366682939009399"/>
    <n v="-1.30497766699359"/>
    <n v="-0.43993666502404599"/>
    <n v="1.96628531046001"/>
    <n v="73.274945222470905"/>
    <n v="16223"/>
    <n v="-0.24099419325056201"/>
    <n v="141"/>
    <n v="0.86456360952266997"/>
    <n v="0.54664822018778803"/>
    <n v="3.6628038427928602"/>
    <n v="84.420008212766405"/>
    <n v="2.8857647466105201"/>
    <n v="0"/>
    <n v="0"/>
    <n v="0"/>
    <n v="1"/>
    <n v="105782.595744016"/>
    <n v="0"/>
    <n v="0.10617691124520688"/>
    <n v="0.1100241816004012"/>
    <x v="103"/>
    <x v="103"/>
  </r>
  <r>
    <x v="6"/>
    <x v="0"/>
    <x v="2"/>
    <n v="110735.72323134101"/>
    <n v="81509.724918746797"/>
    <n v="29225.998312594998"/>
    <n v="19842.7248556665"/>
    <n v="423181.03155701398"/>
    <n v="254579.259914614"/>
    <n v="168601.77164239899"/>
    <n v="26916.326508288101"/>
    <n v="17.0754882917016"/>
    <n v="11.7689895321815"/>
    <n v="4.6889447720893802"/>
    <n v="1.5099441567824801"/>
    <n v="482.14897139553199"/>
    <n v="8230"/>
    <n v="0.11836961365865201"/>
    <n v="635"/>
    <n v="0.82939466485884605"/>
    <n v="0.28152119841492901"/>
    <n v="7.1092768769628902"/>
    <n v="62.814509760298399"/>
    <n v="7.6294878196863598"/>
    <n v="0"/>
    <n v="0"/>
    <n v="0"/>
    <n v="0"/>
    <n v="105707.435280429"/>
    <n v="0"/>
    <n v="-4.764307805621331E-2"/>
    <n v="-0.10022852791908661"/>
    <x v="104"/>
    <x v="104"/>
  </r>
  <r>
    <x v="6"/>
    <x v="1"/>
    <x v="2"/>
    <n v="105459.93252581899"/>
    <n v="76729.294233408"/>
    <n v="28730.6382924112"/>
    <n v="19231.851619806501"/>
    <n v="367674.07423540403"/>
    <n v="117382.571330384"/>
    <n v="250291.50290501901"/>
    <n v="27775.276547686299"/>
    <n v="2.2181107402187501"/>
    <n v="7.6837812696760199"/>
    <n v="5.2306792802293902"/>
    <n v="0.46898344517483898"/>
    <n v="340.54624794867499"/>
    <n v="25173"/>
    <n v="-0.31918831330087"/>
    <n v="631"/>
    <n v="0.185330179528714"/>
    <n v="7.8969162190828598E-2"/>
    <n v="2.6765711893667601"/>
    <n v="79.864456967504694"/>
    <n v="2.2773621338118599"/>
    <n v="0"/>
    <n v="1"/>
    <n v="0"/>
    <n v="0"/>
    <n v="111910.84924881499"/>
    <n v="1"/>
    <n v="-3.1391468669235985E-2"/>
    <n v="8.0924498694303806E-2"/>
    <x v="105"/>
    <x v="105"/>
  </r>
  <r>
    <x v="6"/>
    <x v="2"/>
    <x v="2"/>
    <n v="102149.390358075"/>
    <n v="84260.894594221303"/>
    <n v="17888.495763854498"/>
    <n v="11480.636491504099"/>
    <n v="390134.43083375797"/>
    <n v="221471.55472818701"/>
    <n v="168662.87610557099"/>
    <n v="18919.9384812555"/>
    <n v="1.28839424916384"/>
    <n v="6.8068544522613701"/>
    <n v="2.9427386008891401"/>
    <n v="1.31310196909935"/>
    <n v="294.45072898319398"/>
    <n v="24852"/>
    <n v="0.38890091226141699"/>
    <n v="423"/>
    <n v="0.31694658779111901"/>
    <n v="0.43459596085871099"/>
    <n v="6.4171575901110902"/>
    <n v="75.048085775378297"/>
    <n v="9.1401863196387598"/>
    <n v="0"/>
    <n v="0"/>
    <n v="0"/>
    <n v="0"/>
    <n v="101068.98127400001"/>
    <n v="0"/>
    <n v="8.7826960020254211E-2"/>
    <n v="2.826313129469183E-2"/>
    <x v="106"/>
    <x v="106"/>
  </r>
  <r>
    <x v="6"/>
    <x v="3"/>
    <x v="2"/>
    <n v="111120.860781147"/>
    <n v="79345.830432490198"/>
    <n v="31775.030348657401"/>
    <n v="21007.360433985199"/>
    <n v="330621.69044192298"/>
    <n v="185442.302027839"/>
    <n v="145179.38841408299"/>
    <n v="30265.3262227782"/>
    <n v="3.2793975749136099"/>
    <n v="14.4699331382135"/>
    <n v="6.3538966260519301"/>
    <n v="1.2773321616352"/>
    <n v="376.92507976474798"/>
    <n v="43752"/>
    <n v="-0.46208210834705699"/>
    <n v="933"/>
    <n v="7.0932216133773401E-2"/>
    <n v="0.25439158084184699"/>
    <n v="3.53297165243597"/>
    <n v="71.812333875162807"/>
    <n v="2.3651899640190699"/>
    <n v="0"/>
    <n v="0"/>
    <n v="1"/>
    <n v="0"/>
    <n v="114588.549800686"/>
    <n v="1"/>
    <n v="-0.1033470762970107"/>
    <n v="-8.7701490852187799E-2"/>
    <x v="107"/>
    <x v="107"/>
  </r>
  <r>
    <x v="7"/>
    <x v="0"/>
    <x v="2"/>
    <n v="99636.844703808296"/>
    <n v="82948.400683153697"/>
    <n v="16688.444020654599"/>
    <n v="2526.7429545180999"/>
    <n v="255206.46931827799"/>
    <n v="97692.278842826403"/>
    <n v="157514.190475451"/>
    <n v="5275.3323812077897"/>
    <n v="2.4074485982777198"/>
    <n v="1.60413671104248"/>
    <n v="0.99007794013517003"/>
    <n v="0.62021255702705502"/>
    <n v="23.6787356716281"/>
    <n v="18543"/>
    <n v="-0.92655727499835705"/>
    <n v="891"/>
    <n v="0.28490802153096001"/>
    <n v="0.46285195501585003"/>
    <n v="4.0697694197620402"/>
    <n v="65.462745858853197"/>
    <n v="5.1743747766905299"/>
    <n v="0"/>
    <n v="0"/>
    <n v="0"/>
    <n v="0"/>
    <n v="103152.577484259"/>
    <n v="0"/>
    <n v="0.1440970961764001"/>
    <n v="7.8309213156561155E-2"/>
    <x v="108"/>
    <x v="108"/>
  </r>
  <r>
    <x v="7"/>
    <x v="1"/>
    <x v="2"/>
    <n v="113994.224697806"/>
    <n v="84085.362918694998"/>
    <n v="29908.861779111601"/>
    <n v="24463.8384331405"/>
    <n v="381976.45520473702"/>
    <n v="121446.139328192"/>
    <n v="260530.31587654501"/>
    <n v="26222.7937178875"/>
    <n v="2.6123070740546299"/>
    <n v="9.3900160335785898"/>
    <n v="6.4045409343432"/>
    <n v="0.46614974122911801"/>
    <n v="99.297890882168005"/>
    <n v="45199"/>
    <n v="-0.15634364292233699"/>
    <n v="331"/>
    <n v="0.88225855609484705"/>
    <n v="0.67094300474250701"/>
    <n v="2.80721277933818"/>
    <n v="76.865196322905405"/>
    <n v="4.37382112883272"/>
    <n v="0"/>
    <n v="0"/>
    <n v="0"/>
    <n v="0"/>
    <n v="121939.443559907"/>
    <n v="0"/>
    <n v="-7.8580934535189648E-2"/>
    <n v="-2.5353928162271357E-2"/>
    <x v="109"/>
    <x v="109"/>
  </r>
  <r>
    <x v="7"/>
    <x v="2"/>
    <x v="2"/>
    <n v="105036.45198943801"/>
    <n v="85638.451894014594"/>
    <n v="19398.000095424199"/>
    <n v="4418.6185657533697"/>
    <n v="378205.77762898803"/>
    <n v="213711.152276195"/>
    <n v="164494.62535279201"/>
    <n v="802.89044685222802"/>
    <n v="0.69399911400303105"/>
    <n v="2.6861780780233602"/>
    <n v="1.16831069939072"/>
    <n v="1.2991983891136101"/>
    <n v="283.80015522662802"/>
    <n v="30808"/>
    <n v="-0.85798467093348896"/>
    <n v="377"/>
    <n v="0.32108109708705002"/>
    <n v="0.74985076443646603"/>
    <n v="3.88872728258377"/>
    <n v="76.152404375126494"/>
    <n v="7.1716007209968504"/>
    <n v="0"/>
    <n v="0"/>
    <n v="0"/>
    <n v="0"/>
    <n v="110085.061412469"/>
    <n v="0"/>
    <n v="-3.4855103102151092E-2"/>
    <n v="-3.6016088723764259E-2"/>
    <x v="110"/>
    <x v="110"/>
  </r>
  <r>
    <x v="7"/>
    <x v="3"/>
    <x v="2"/>
    <n v="101375.395625862"/>
    <n v="84144.7127742632"/>
    <n v="17230.6828515997"/>
    <n v="-204.58313658265899"/>
    <n v="403730.194810708"/>
    <n v="253544.601843852"/>
    <n v="150185.592966856"/>
    <n v="5218.6524685567201"/>
    <n v="-3.5319025847487702E-2"/>
    <n v="-0.13622021429699099"/>
    <n v="-5.0673231581942903E-2"/>
    <n v="1.68820854807162"/>
    <n v="235.449474403859"/>
    <n v="49438"/>
    <n v="0.154399773469101"/>
    <n v="985"/>
    <n v="0.91013463678213402"/>
    <n v="0.80802262990655205"/>
    <n v="2.5123595550818099"/>
    <n v="71.665194617430402"/>
    <n v="8.5337856204683504"/>
    <n v="0"/>
    <n v="0"/>
    <n v="0"/>
    <n v="0"/>
    <n v="111256.006084198"/>
    <n v="0"/>
    <n v="5.9816604913520276E-2"/>
    <n v="6.3018669640300853E-2"/>
    <x v="111"/>
    <x v="111"/>
  </r>
  <r>
    <x v="8"/>
    <x v="0"/>
    <x v="2"/>
    <n v="107439.327613966"/>
    <n v="80001.138552827106"/>
    <n v="27438.189061139499"/>
    <n v="9512.0516373650898"/>
    <n v="341718.418898198"/>
    <n v="133445.02130492401"/>
    <n v="208273.39759327401"/>
    <n v="10275.6459394258"/>
    <n v="1.88316056577161"/>
    <n v="4.5670987016501403"/>
    <n v="2.7835934826207902"/>
    <n v="0.64072043211933205"/>
    <n v="298.04784983385201"/>
    <n v="4134"/>
    <n v="-0.80225276471872897"/>
    <n v="74"/>
    <n v="0.58219874659411297"/>
    <n v="0.37117242343762702"/>
    <n v="5.2075191676016299"/>
    <n v="77.639646566095607"/>
    <n v="7.5072401479370896"/>
    <n v="0"/>
    <n v="0"/>
    <n v="0"/>
    <n v="0"/>
    <n v="109338.70758738701"/>
    <n v="0"/>
    <n v="3.4109443732795966E-2"/>
    <n v="4.9797062327478006E-2"/>
    <x v="112"/>
    <x v="112"/>
  </r>
  <r>
    <x v="8"/>
    <x v="1"/>
    <x v="2"/>
    <n v="111104.02331390401"/>
    <n v="88637.335556657999"/>
    <n v="22466.687757246102"/>
    <n v="12357.625258526699"/>
    <n v="238143.005368635"/>
    <n v="110463.004057064"/>
    <n v="127680.001311571"/>
    <n v="12025.8876844776"/>
    <n v="1.7419616397027"/>
    <n v="9.6785911118304497"/>
    <n v="5.1891615457685498"/>
    <n v="0.86515509807605895"/>
    <n v="310.77403973729099"/>
    <n v="1929"/>
    <n v="0.68344672348935198"/>
    <n v="439"/>
    <n v="0.98803596615559097"/>
    <n v="0.45400162119611398"/>
    <n v="5.8179196504616497"/>
    <n v="63.513824189459001"/>
    <n v="5.8847175972751797"/>
    <n v="0"/>
    <n v="0"/>
    <n v="1"/>
    <n v="0"/>
    <n v="120639.78747943501"/>
    <n v="1"/>
    <n v="-8.8660817175954268E-2"/>
    <n v="-5.946679448487E-3"/>
    <x v="113"/>
    <x v="113"/>
  </r>
  <r>
    <x v="8"/>
    <x v="2"/>
    <x v="2"/>
    <n v="101253.449815357"/>
    <n v="81810.5202022757"/>
    <n v="19442.929613082"/>
    <n v="14092.648168159199"/>
    <n v="355645.374050304"/>
    <n v="171922.247016879"/>
    <n v="183723.12703342401"/>
    <n v="13431.319747748999"/>
    <n v="1.5485152611675601"/>
    <n v="7.6705901949923403"/>
    <n v="3.9625562980515099"/>
    <n v="0.93576812997310799"/>
    <n v="75.746700896252193"/>
    <n v="7313"/>
    <n v="-0.25039286443640701"/>
    <n v="34"/>
    <n v="0.888403672308681"/>
    <n v="0.60294287647946099"/>
    <n v="6.7869515181904099"/>
    <n v="84.600329080261602"/>
    <n v="4.3072435025499596"/>
    <n v="1"/>
    <n v="0"/>
    <n v="0"/>
    <n v="0"/>
    <n v="99455.492281069397"/>
    <n v="1"/>
    <n v="6.4298928964675719E-2"/>
    <n v="-1.4843192520051415E-2"/>
    <x v="114"/>
    <x v="114"/>
  </r>
  <r>
    <x v="8"/>
    <x v="3"/>
    <x v="2"/>
    <n v="107763.938192463"/>
    <n v="90361.089824333496"/>
    <n v="17402.848368129999"/>
    <n v="974.32117905703399"/>
    <n v="395202.68232970999"/>
    <n v="188186.245919868"/>
    <n v="207016.436409841"/>
    <n v="509.31991932944101"/>
    <n v="0.29223667233843498"/>
    <n v="0.47064918899875102"/>
    <n v="0.24653708656870299"/>
    <n v="0.909040118666262"/>
    <n v="113.419441618338"/>
    <n v="1340"/>
    <n v="-0.31510404233057299"/>
    <n v="532"/>
    <n v="0.96641738586640702"/>
    <n v="0.55770882625004303"/>
    <n v="3.43093927321355"/>
    <n v="74.511690024842395"/>
    <n v="3.1135736107655601"/>
    <n v="0"/>
    <n v="0"/>
    <n v="0"/>
    <n v="0"/>
    <n v="120615.003979963"/>
    <n v="0"/>
    <n v="4.6634824222389841E-2"/>
    <n v="-9.7561929810210783E-5"/>
    <x v="115"/>
    <x v="115"/>
  </r>
  <r>
    <x v="9"/>
    <x v="0"/>
    <x v="2"/>
    <n v="112789.49050758099"/>
    <n v="91283.102832257704"/>
    <n v="21506.3876753238"/>
    <n v="7196.4804779550796"/>
    <n v="270990.76116376201"/>
    <n v="124128.69947382"/>
    <n v="146862.061689942"/>
    <n v="2788.37347131857"/>
    <n v="1.3629919006458999"/>
    <n v="4.9001630476551696"/>
    <n v="2.65561838604755"/>
    <n v="0.84520602560982105"/>
    <n v="280.65180029967797"/>
    <n v="11238"/>
    <n v="0.92805769433102703"/>
    <n v="116"/>
    <n v="0.59912058504032495"/>
    <n v="0.353460740546782"/>
    <n v="4.2092649719848003"/>
    <n v="60.949539082246297"/>
    <n v="7.9668803090160898"/>
    <n v="0"/>
    <n v="0"/>
    <n v="0"/>
    <n v="0"/>
    <n v="116257.904061026"/>
    <n v="0"/>
    <n v="-2.0801292702038645E-2"/>
    <s v=""/>
    <x v="116"/>
    <x v="116"/>
  </r>
  <r>
    <x v="9"/>
    <x v="1"/>
    <x v="2"/>
    <n v="110443.32330181899"/>
    <n v="84174.525769209606"/>
    <n v="26268.797532609598"/>
    <n v="13889.831031023699"/>
    <n v="287693.255856706"/>
    <n v="142859.05494915499"/>
    <n v="144834.20090755"/>
    <n v="16726.493212105601"/>
    <n v="2.2903863386532999"/>
    <n v="9.5901596059412295"/>
    <n v="4.8280002218550102"/>
    <n v="0.98636271028514999"/>
    <n v="231.78738255455599"/>
    <n v="13991"/>
    <n v="-1.5349039997636101E-2"/>
    <n v="753"/>
    <n v="0.72571646321994898"/>
    <n v="0.89445255682423197"/>
    <n v="4.1918549303195496"/>
    <n v="71.086395909547605"/>
    <n v="6.81693588283823"/>
    <n v="0"/>
    <n v="0"/>
    <n v="0"/>
    <n v="1"/>
    <n v="112225.290170817"/>
    <n v="0"/>
    <n v="-9.6817060694284543E-2"/>
    <s v=""/>
    <x v="117"/>
    <x v="117"/>
  </r>
  <r>
    <x v="9"/>
    <x v="2"/>
    <x v="2"/>
    <n v="99750.525366428294"/>
    <n v="87219.730967658601"/>
    <n v="12530.7943987696"/>
    <n v="3925.0585682774299"/>
    <n v="261725.24491632101"/>
    <n v="105323.218149825"/>
    <n v="156402.02676649601"/>
    <n v="-613.09068681584597"/>
    <n v="0.40282637400933202"/>
    <n v="2.5095957190742899"/>
    <n v="1.49968665404529"/>
    <n v="0.67341338425920605"/>
    <n v="125.957834457335"/>
    <n v="25566"/>
    <n v="-0.96176781114047105"/>
    <n v="479"/>
    <n v="0.92925739800722895"/>
    <n v="3.05494570933799E-2"/>
    <n v="7.1043383691290503"/>
    <n v="73.180654520995006"/>
    <n v="7.0603528797266204"/>
    <n v="0"/>
    <n v="0"/>
    <n v="0"/>
    <n v="0"/>
    <n v="108516.33635164901"/>
    <n v="0"/>
    <n v="8.0229143043231838E-2"/>
    <s v=""/>
    <x v="118"/>
    <x v="118"/>
  </r>
  <r>
    <x v="9"/>
    <x v="3"/>
    <x v="2"/>
    <n v="107753.42453468899"/>
    <n v="88224.805727528001"/>
    <n v="19528.6188071617"/>
    <n v="13493.175693843999"/>
    <n v="216727.870906058"/>
    <n v="146255.85864903399"/>
    <n v="70472.012257023496"/>
    <n v="20822.075232942901"/>
    <n v="1.6290894909123601"/>
    <n v="19.146857400115199"/>
    <n v="6.2258608629495003"/>
    <n v="2.0753750881359001"/>
    <n v="444.52365224094899"/>
    <n v="30218"/>
    <n v="0.22720822847491601"/>
    <n v="103"/>
    <n v="0.39910018807372299"/>
    <n v="0.72314948646462895"/>
    <n v="2.9623412255406398"/>
    <n v="77.185159103405894"/>
    <n v="2.1959875861412099"/>
    <n v="0"/>
    <n v="0"/>
    <n v="0"/>
    <n v="0"/>
    <n v="104781.30900719699"/>
    <n v="0"/>
    <s v=""/>
    <s v=""/>
    <x v="119"/>
    <x v="119"/>
  </r>
  <r>
    <x v="0"/>
    <x v="0"/>
    <x v="3"/>
    <n v="358240.790386129"/>
    <n v="227122.194861817"/>
    <n v="131118.59552431101"/>
    <n v="113487.478963332"/>
    <n v="890035.78663159302"/>
    <n v="437278.10088709003"/>
    <n v="452757.68574450299"/>
    <n v="110665.42665660199"/>
    <n v="15.3548403077552"/>
    <n v="25.0658315775947"/>
    <n v="12.7508894212933"/>
    <n v="0.96581044266104699"/>
    <n v="340.090122086848"/>
    <n v="31622"/>
    <n v="-0.53523135388790399"/>
    <n v="294"/>
    <n v="0.40130602421971201"/>
    <n v="0.29251509107074097"/>
    <n v="2.0663071262517398"/>
    <n v="66.654200312888406"/>
    <n v="2.1762153697905302"/>
    <n v="0"/>
    <n v="0"/>
    <n v="0"/>
    <n v="0"/>
    <n v="390213.616833587"/>
    <n v="0"/>
    <n v="1.2057427533585173E-2"/>
    <n v="2.695475953439019E-2"/>
    <x v="120"/>
    <x v="120"/>
  </r>
  <r>
    <x v="0"/>
    <x v="1"/>
    <x v="3"/>
    <n v="362560.25275578402"/>
    <n v="229990.74762204799"/>
    <n v="132569.50513373601"/>
    <n v="114565.503108458"/>
    <n v="1054286.67348728"/>
    <n v="662695.92283214699"/>
    <n v="391590.750655137"/>
    <n v="117885.36332898401"/>
    <n v="17.013455225750601"/>
    <n v="29.256437471209001"/>
    <n v="10.8666367497094"/>
    <n v="1.6923176089410801"/>
    <n v="272.61366096233701"/>
    <n v="32921"/>
    <n v="0.42790526501317899"/>
    <n v="52"/>
    <n v="0.80395850755251996"/>
    <n v="0.55250096740788901"/>
    <n v="4.6411892461752497"/>
    <n v="63.571899033485202"/>
    <n v="8.2027692032250794"/>
    <n v="0"/>
    <n v="0"/>
    <n v="0"/>
    <n v="0"/>
    <n v="361118.90295260301"/>
    <n v="0"/>
    <n v="-2.2845232656761344E-3"/>
    <n v="5.5627130940820474E-2"/>
    <x v="121"/>
    <x v="121"/>
  </r>
  <r>
    <x v="0"/>
    <x v="2"/>
    <x v="3"/>
    <n v="361731.97542315401"/>
    <n v="225108.98535206699"/>
    <n v="136622.990071087"/>
    <n v="120393.311559194"/>
    <n v="953226.54848253506"/>
    <n v="286019.32172386802"/>
    <n v="667207.22675866599"/>
    <n v="123060.248647753"/>
    <n v="84.684596738424204"/>
    <n v="18.044365637955199"/>
    <n v="12.630083766639901"/>
    <n v="0.428681390507965"/>
    <n v="152.56138775403099"/>
    <n v="27917"/>
    <n v="0.79145345185234495"/>
    <n v="87"/>
    <n v="0.839338492356002"/>
    <n v="3.8199226585830998E-3"/>
    <n v="2.7277670844133102"/>
    <n v="78.522601403801701"/>
    <n v="4.5301611978344498"/>
    <n v="0"/>
    <n v="0"/>
    <n v="0"/>
    <n v="0"/>
    <n v="387449.98354866402"/>
    <n v="0"/>
    <n v="-7.0251861570249713E-3"/>
    <n v="1.4866663150378439E-2"/>
    <x v="122"/>
    <x v="122"/>
  </r>
  <r>
    <x v="0"/>
    <x v="3"/>
    <x v="3"/>
    <n v="359190.74095685798"/>
    <n v="221692.21773714799"/>
    <n v="137498.52321970899"/>
    <n v="118849.376061894"/>
    <n v="989439.784672593"/>
    <n v="678390.95172956504"/>
    <n v="311048.83294302801"/>
    <n v="115188.71892977699"/>
    <n v="16.5455251416079"/>
    <n v="38.209233880540602"/>
    <n v="12.0117846384377"/>
    <n v="2.1809789328282601"/>
    <n v="257.03073941932502"/>
    <n v="45859"/>
    <n v="0.26542375749720098"/>
    <n v="631"/>
    <n v="0.67584774646433599"/>
    <n v="0.139115848891087"/>
    <n v="2.77961968624086"/>
    <n v="81.887780663815406"/>
    <n v="3.4624578932552001"/>
    <n v="0"/>
    <n v="0"/>
    <n v="0"/>
    <n v="1"/>
    <n v="383543.46609253198"/>
    <n v="0"/>
    <n v="2.4238775660936979E-2"/>
    <n v="9.9075200293858821E-3"/>
    <x v="123"/>
    <x v="123"/>
  </r>
  <r>
    <x v="1"/>
    <x v="0"/>
    <x v="3"/>
    <n v="367897.08474639698"/>
    <n v="204370.398502695"/>
    <n v="163526.68624370199"/>
    <n v="149011.59014803401"/>
    <n v="1471195.6075346901"/>
    <n v="503035.94820386398"/>
    <n v="968159.65933083103"/>
    <n v="151490.15214061999"/>
    <n v="33.365177995674003"/>
    <n v="15.3912207260347"/>
    <n v="10.128604883325799"/>
    <n v="0.51957953768859799"/>
    <n v="435.59367930673"/>
    <n v="2378"/>
    <n v="-8.4600789681412006E-2"/>
    <n v="657"/>
    <n v="0.63442414528658297"/>
    <n v="0.770780618263879"/>
    <n v="1.0201687616593"/>
    <n v="81.473917135515705"/>
    <n v="3.4881840000453201"/>
    <n v="0"/>
    <n v="0"/>
    <n v="0"/>
    <n v="0"/>
    <n v="384709.46854019101"/>
    <n v="0"/>
    <n v="4.0313868411307803E-2"/>
    <n v="-2.7593690052667326E-2"/>
    <x v="124"/>
    <x v="124"/>
  </r>
  <r>
    <x v="1"/>
    <x v="1"/>
    <x v="3"/>
    <n v="382728.43940976699"/>
    <n v="236029.83087846401"/>
    <n v="146698.60853130301"/>
    <n v="130388.263007377"/>
    <n v="792966.38475389697"/>
    <n v="363094.34482876799"/>
    <n v="429872.03992512799"/>
    <n v="139350.37246712399"/>
    <n v="61.171539371677397"/>
    <n v="30.331878070061801"/>
    <n v="16.4431009326888"/>
    <n v="0.84465680738856497"/>
    <n v="373.80634420738397"/>
    <n v="20604"/>
    <n v="0.36438776125321998"/>
    <n v="821"/>
    <n v="0.199215274894053"/>
    <n v="0.89021500263617404"/>
    <n v="3.01186717525905"/>
    <n v="69.194649693903798"/>
    <n v="2.4647356166427898"/>
    <n v="0"/>
    <n v="0"/>
    <n v="0"/>
    <n v="0"/>
    <n v="402984.45003616897"/>
    <n v="0"/>
    <n v="-4.0808873731366067E-2"/>
    <n v="-1.8216678623339488E-2"/>
    <x v="125"/>
    <x v="125"/>
  </r>
  <r>
    <x v="1"/>
    <x v="2"/>
    <x v="3"/>
    <n v="367109.72285249102"/>
    <n v="212549.187165057"/>
    <n v="154560.535687433"/>
    <n v="142167.566920721"/>
    <n v="1031056.83983865"/>
    <n v="528287.82189353695"/>
    <n v="502769.01794512197"/>
    <n v="146094.542044306"/>
    <n v="130.511051911355"/>
    <n v="28.276914815033201"/>
    <n v="13.7885285687031"/>
    <n v="1.05075651648686"/>
    <n v="242.765676537681"/>
    <n v="2401"/>
    <n v="3.8064560259097401E-2"/>
    <n v="229"/>
    <n v="0.762309032021938"/>
    <n v="0.45491888950758702"/>
    <n v="2.8707684085551599"/>
    <n v="65.495133720579702"/>
    <n v="3.0521461353310202"/>
    <n v="0"/>
    <n v="0"/>
    <n v="0"/>
    <n v="0"/>
    <n v="361580.36301655101"/>
    <n v="0"/>
    <n v="-1.1877354817390745E-2"/>
    <n v="1.1521411031847071E-2"/>
    <x v="126"/>
    <x v="126"/>
  </r>
  <r>
    <x v="1"/>
    <x v="3"/>
    <x v="3"/>
    <n v="362749.430417258"/>
    <n v="202762.99202903599"/>
    <n v="159986.43838822201"/>
    <n v="149859.38280583901"/>
    <n v="1261661.78663613"/>
    <n v="491171.68872960802"/>
    <n v="770490.09790652699"/>
    <n v="154487.28218867001"/>
    <n v="24.423586867578202"/>
    <n v="19.449877839185401"/>
    <n v="11.877936257814101"/>
    <n v="0.637479560171057"/>
    <n v="292.68440592217598"/>
    <n v="21963"/>
    <n v="9.6764072391307895E-2"/>
    <n v="227"/>
    <n v="0.84706082698389895"/>
    <n v="2.3594964645529098E-2"/>
    <n v="7.2899242327238696"/>
    <n v="79.579960332465603"/>
    <n v="8.2430089885678406"/>
    <n v="0"/>
    <n v="0"/>
    <n v="0"/>
    <n v="0"/>
    <n v="363110.24866378499"/>
    <n v="0"/>
    <n v="-1.379460139434836E-2"/>
    <n v="4.6676900939336227E-2"/>
    <x v="127"/>
    <x v="127"/>
  </r>
  <r>
    <x v="2"/>
    <x v="0"/>
    <x v="3"/>
    <n v="357745.44661862502"/>
    <n v="214710.71496287201"/>
    <n v="143034.731655752"/>
    <n v="130773.575610099"/>
    <n v="1250280.5593582999"/>
    <n v="612042.25471903"/>
    <n v="638238.30463927402"/>
    <n v="126641.242351807"/>
    <n v="13.593773871399801"/>
    <n v="20.4897723404444"/>
    <n v="10.459538431695499"/>
    <n v="0.95895569142461501"/>
    <n v="472.507673165173"/>
    <n v="12908"/>
    <n v="6.1474710573671702E-2"/>
    <n v="979"/>
    <n v="0.54448233280026204"/>
    <n v="0.96276835025320595"/>
    <n v="1.5292352843172501"/>
    <n v="69.142018706534202"/>
    <n v="3.80305014405412"/>
    <n v="0"/>
    <n v="0"/>
    <n v="0"/>
    <n v="0"/>
    <n v="352573.04908909299"/>
    <n v="0"/>
    <n v="5.0345719227567358E-2"/>
    <n v="4.9615753988791374E-2"/>
    <x v="128"/>
    <x v="128"/>
  </r>
  <r>
    <x v="2"/>
    <x v="1"/>
    <x v="3"/>
    <n v="375756.398429027"/>
    <n v="228897.24913557299"/>
    <n v="146859.14929345399"/>
    <n v="136036.663701549"/>
    <n v="1258130.3407031"/>
    <n v="508236.83824502002"/>
    <n v="749893.50245808705"/>
    <n v="136214.54682896199"/>
    <n v="14.6949539305706"/>
    <n v="18.140797760699598"/>
    <n v="10.812604966312501"/>
    <n v="0.67774535527919899"/>
    <n v="159.44216272228101"/>
    <n v="10915"/>
    <n v="7.7626018079237996E-2"/>
    <n v="158"/>
    <n v="0.70772135026752703"/>
    <n v="6.2203226164702703E-2"/>
    <n v="2.0311213099527898"/>
    <n v="60.196039769297897"/>
    <n v="7.0473743218333"/>
    <n v="0"/>
    <n v="0"/>
    <n v="1"/>
    <n v="0"/>
    <n v="404165.82223738002"/>
    <n v="1"/>
    <n v="-1.1755098740119709E-2"/>
    <n v="-4.3302563492545097E-2"/>
    <x v="129"/>
    <x v="129"/>
  </r>
  <r>
    <x v="2"/>
    <x v="2"/>
    <x v="3"/>
    <n v="371339.34486326203"/>
    <n v="205627.24942551801"/>
    <n v="165712.095437743"/>
    <n v="150517.790446717"/>
    <n v="799299.93223690602"/>
    <n v="327618.27597227099"/>
    <n v="471681.65626463399"/>
    <n v="157622.272809977"/>
    <n v="29.300810616048299"/>
    <n v="31.910884904599701"/>
    <n v="18.831202703280699"/>
    <n v="0.69457497789242595"/>
    <n v="282.357028175501"/>
    <n v="2932"/>
    <n v="-8.2804112972320001E-2"/>
    <n v="2"/>
    <n v="0.16574977982015501"/>
    <n v="0.44554163874189001"/>
    <n v="2.4642982578554902"/>
    <n v="61.249475716491901"/>
    <n v="8.7491973124145908"/>
    <n v="1"/>
    <n v="0"/>
    <n v="0"/>
    <n v="0"/>
    <n v="358741.66721561801"/>
    <n v="1"/>
    <n v="2.2464909519498321E-2"/>
    <n v="2.3689768142423108E-2"/>
    <x v="130"/>
    <x v="130"/>
  </r>
  <r>
    <x v="2"/>
    <x v="3"/>
    <x v="3"/>
    <n v="379681.44964664499"/>
    <n v="245612.418525702"/>
    <n v="134069.03112094299"/>
    <n v="127972.807690537"/>
    <n v="1231947.2850686901"/>
    <n v="853087.93438816001"/>
    <n v="378859.35068053199"/>
    <n v="125824.422437293"/>
    <n v="15.7343176614167"/>
    <n v="33.7784477169863"/>
    <n v="10.387847697833999"/>
    <n v="2.25172727782958"/>
    <n v="455.79142101421701"/>
    <n v="29001"/>
    <n v="0.39662231445514501"/>
    <n v="810"/>
    <n v="0.52145963872147105"/>
    <n v="0.97730790799150302"/>
    <n v="6.3011714499410703"/>
    <n v="64.041785905924002"/>
    <n v="5.8152008517437599"/>
    <n v="0"/>
    <n v="0"/>
    <n v="0"/>
    <n v="0"/>
    <n v="370369.01784866699"/>
    <n v="0"/>
    <n v="-1.1025539862102576E-2"/>
    <n v="2.4972449091311032E-2"/>
    <x v="131"/>
    <x v="131"/>
  </r>
  <r>
    <x v="3"/>
    <x v="0"/>
    <x v="3"/>
    <n v="375495.25668866502"/>
    <n v="210262.39420274101"/>
    <n v="165232.86248592299"/>
    <n v="148658.45882124401"/>
    <n v="1125656.4246089"/>
    <n v="343146.50784539798"/>
    <n v="782509.91676350497"/>
    <n v="143794.03585743401"/>
    <n v="35.283441873938301"/>
    <n v="18.997645350758301"/>
    <n v="13.2063794574702"/>
    <n v="0.43852033117313799"/>
    <n v="464.57315284725502"/>
    <n v="37777"/>
    <n v="0.60950624397938902"/>
    <n v="980"/>
    <n v="0.22207587069331999"/>
    <n v="0.32166998965954802"/>
    <n v="6.9362946272103798"/>
    <n v="78.221536056748604"/>
    <n v="2.7631942185056801"/>
    <n v="0"/>
    <n v="0"/>
    <n v="0"/>
    <n v="0"/>
    <n v="381377.91329472302"/>
    <n v="0"/>
    <n v="-4.2637219179616659E-2"/>
    <n v="-1.9355810114422254E-2"/>
    <x v="132"/>
    <x v="132"/>
  </r>
  <r>
    <x v="3"/>
    <x v="1"/>
    <x v="3"/>
    <n v="359485.18312832399"/>
    <n v="231591.349528049"/>
    <n v="127893.833600275"/>
    <n v="107995.00836892999"/>
    <n v="751260.25934458803"/>
    <n v="454064.08179074997"/>
    <n v="297196.177553838"/>
    <n v="108570.86936496499"/>
    <n v="23.828786698665098"/>
    <n v="36.337953353847197"/>
    <n v="14.375179177339501"/>
    <n v="1.5278261165000799"/>
    <n v="382.04718720657002"/>
    <n v="41546"/>
    <n v="0.90185718900509604"/>
    <n v="602"/>
    <n v="0.27554793921948301"/>
    <n v="0.622039562370993"/>
    <n v="7.9470960256234502"/>
    <n v="69.658079326911604"/>
    <n v="6.5907300328360998"/>
    <n v="0"/>
    <n v="0"/>
    <n v="1"/>
    <n v="0"/>
    <n v="367663.84241831"/>
    <n v="1"/>
    <n v="5.7446330714376811E-2"/>
    <n v="-1.5199549547247066E-3"/>
    <x v="133"/>
    <x v="133"/>
  </r>
  <r>
    <x v="3"/>
    <x v="2"/>
    <x v="3"/>
    <n v="380136.287845232"/>
    <n v="230642.083803068"/>
    <n v="149494.20404216301"/>
    <n v="141063.78790115699"/>
    <n v="1487336.51627474"/>
    <n v="534357.13230735797"/>
    <n v="952979.38396738598"/>
    <n v="146257.03680816601"/>
    <n v="46.647893649527198"/>
    <n v="14.802396596859101"/>
    <n v="9.48432223357716"/>
    <n v="0.56072265706604696"/>
    <n v="227.062711411555"/>
    <n v="3871"/>
    <n v="0.16017766933890901"/>
    <n v="98"/>
    <n v="0.326338430931987"/>
    <n v="0.83965965570878998"/>
    <n v="2.00670045220369"/>
    <n v="70.752571913245006"/>
    <n v="9.2300605742011292"/>
    <n v="0"/>
    <n v="0"/>
    <n v="0"/>
    <n v="0"/>
    <n v="393251.22867768299"/>
    <n v="0"/>
    <n v="2.3746055723320308E-2"/>
    <n v="-9.9373420771320359E-2"/>
    <x v="134"/>
    <x v="134"/>
  </r>
  <r>
    <x v="3"/>
    <x v="3"/>
    <x v="3"/>
    <n v="389163.02531886101"/>
    <n v="216251.72335327099"/>
    <n v="172911.30196559001"/>
    <n v="163475.88185496599"/>
    <n v="1240497.9903851501"/>
    <n v="388429.50623427797"/>
    <n v="852068.48415087501"/>
    <n v="168016.51888666599"/>
    <n v="38.2025459696954"/>
    <n v="19.185767916046899"/>
    <n v="13.1782464076552"/>
    <n v="0.45586653357020401"/>
    <n v="161.71606519502799"/>
    <n v="46026"/>
    <n v="1.3840875923669199E-2"/>
    <n v="706"/>
    <n v="9.5053045532692698E-2"/>
    <n v="0.82674676802624703"/>
    <n v="1.33348880205554"/>
    <n v="78.168730604204896"/>
    <n v="8.1912497741653194"/>
    <n v="0"/>
    <n v="0"/>
    <n v="0"/>
    <n v="0"/>
    <n v="388498.42387808702"/>
    <n v="0"/>
    <n v="-5.3796949235797219E-2"/>
    <n v="-9.7427471092294035E-2"/>
    <x v="135"/>
    <x v="135"/>
  </r>
  <r>
    <x v="4"/>
    <x v="0"/>
    <x v="3"/>
    <n v="368227.24180133297"/>
    <n v="230736.73541465099"/>
    <n v="137490.50638668099"/>
    <n v="124289.998578329"/>
    <n v="1128264.23446443"/>
    <n v="604944.18296445196"/>
    <n v="523320.05149998399"/>
    <n v="120209.962912979"/>
    <n v="29.17888969102"/>
    <n v="23.750284022574501"/>
    <n v="11.0160363841833"/>
    <n v="1.1559736364591999"/>
    <n v="367.10157146362599"/>
    <n v="23918"/>
    <n v="-0.59284324490727902"/>
    <n v="84"/>
    <n v="0.303942512255027"/>
    <n v="0.23041666211734901"/>
    <n v="1.01031675460418"/>
    <n v="78.233619852199894"/>
    <n v="9.7347639983942802"/>
    <n v="0"/>
    <n v="0"/>
    <n v="0"/>
    <n v="0"/>
    <n v="353854.49699038302"/>
    <n v="0"/>
    <n v="-2.5224803881474734E-2"/>
    <n v="3.3008863683759673E-2"/>
    <x v="136"/>
    <x v="136"/>
  </r>
  <r>
    <x v="4"/>
    <x v="1"/>
    <x v="3"/>
    <n v="358938.78184307797"/>
    <n v="236519.27419354199"/>
    <n v="122419.507649536"/>
    <n v="105167.815651952"/>
    <n v="848254.15639064403"/>
    <n v="380337.14769541699"/>
    <n v="467917.00869522599"/>
    <n v="113696.918603189"/>
    <n v="12.7318085548958"/>
    <n v="22.475741145894499"/>
    <n v="12.3981491702257"/>
    <n v="0.81283035373297596"/>
    <n v="492.73203332598803"/>
    <n v="28127"/>
    <n v="0.52496576895110603"/>
    <n v="309"/>
    <n v="0.59063783399463698"/>
    <n v="0.66101425424731997"/>
    <n v="1.54919071421986"/>
    <n v="73.612423977596606"/>
    <n v="7.6745666277808704"/>
    <n v="0"/>
    <n v="0"/>
    <n v="0"/>
    <n v="1"/>
    <n v="355619.81087702297"/>
    <n v="0"/>
    <n v="-4.6185974096233387E-2"/>
    <n v="0.13245172843618663"/>
    <x v="137"/>
    <x v="137"/>
  </r>
  <r>
    <x v="4"/>
    <x v="2"/>
    <x v="3"/>
    <n v="342360.84456274001"/>
    <n v="232125.22804352501"/>
    <n v="110235.616519214"/>
    <n v="94519.254058146005"/>
    <n v="1204429.0682290499"/>
    <n v="410718.00330039201"/>
    <n v="793711.06492866599"/>
    <n v="97227.071021247495"/>
    <n v="16.938888883405099"/>
    <n v="11.9085216566359"/>
    <n v="7.8476397283505399"/>
    <n v="0.51746538690033905"/>
    <n v="197.254769703459"/>
    <n v="11728"/>
    <n v="-0.10237270850678799"/>
    <n v="193"/>
    <n v="0.69720938190963599"/>
    <n v="0.714326635734997"/>
    <n v="4.2320130066918296"/>
    <n v="83.024863027414398"/>
    <n v="7.5567634180262804"/>
    <n v="0"/>
    <n v="0"/>
    <n v="0"/>
    <n v="0"/>
    <n v="344986.04349954898"/>
    <n v="0"/>
    <n v="2.5958024983927068E-2"/>
    <n v="0.14384064299980559"/>
    <x v="138"/>
    <x v="138"/>
  </r>
  <r>
    <x v="4"/>
    <x v="3"/>
    <x v="3"/>
    <n v="351247.85591941798"/>
    <n v="228254.08603913701"/>
    <n v="122993.76988028"/>
    <n v="107087.918456049"/>
    <n v="1097349.43964791"/>
    <n v="744920.59703329497"/>
    <n v="352428.84261461801"/>
    <n v="109531.799749285"/>
    <n v="24.2025225097359"/>
    <n v="30.385685139042401"/>
    <n v="9.7587800737756698"/>
    <n v="2.1136765978256302"/>
    <n v="98.256961727163599"/>
    <n v="34919"/>
    <n v="0.81314442134432496"/>
    <n v="368"/>
    <n v="2.5193413959229301E-2"/>
    <n v="0.83899732771801006"/>
    <n v="1.07992588417851"/>
    <n v="77.592494490726196"/>
    <n v="9.7620568778084493"/>
    <n v="0"/>
    <n v="0"/>
    <n v="0"/>
    <n v="0"/>
    <n v="372729.28266724001"/>
    <n v="0"/>
    <n v="8.2944701925428563E-2"/>
    <n v="2.3322999779291049E-2"/>
    <x v="139"/>
    <x v="139"/>
  </r>
  <r>
    <x v="5"/>
    <x v="0"/>
    <x v="3"/>
    <n v="380382.00463059999"/>
    <n v="223985.41841376701"/>
    <n v="156396.58621683199"/>
    <n v="150621.55539196299"/>
    <n v="1144794.3324847501"/>
    <n v="672431.10256389098"/>
    <n v="472363.22992086702"/>
    <n v="158561.16245919999"/>
    <n v="57.636523231332497"/>
    <n v="31.8868078315909"/>
    <n v="13.157084300464801"/>
    <n v="1.4235466691099901"/>
    <n v="404.00167124656701"/>
    <n v="14794"/>
    <n v="0.90493423337569301"/>
    <n v="591"/>
    <n v="0.13171502857909301"/>
    <n v="0.86529575890891197"/>
    <n v="2.100912457258"/>
    <n v="67.744696480227404"/>
    <n v="4.3203642556994897"/>
    <n v="0"/>
    <n v="0"/>
    <n v="0"/>
    <n v="0"/>
    <n v="408706.44548569497"/>
    <n v="0"/>
    <n v="6.8612181839985659E-2"/>
    <n v="3.2977211589717087E-2"/>
    <x v="140"/>
    <x v="140"/>
  </r>
  <r>
    <x v="5"/>
    <x v="1"/>
    <x v="3"/>
    <n v="406480.84390097298"/>
    <n v="224204.183522854"/>
    <n v="182276.66037811799"/>
    <n v="172962.169442463"/>
    <n v="1062359.3099276"/>
    <n v="468695.29384257301"/>
    <n v="593664.01608503505"/>
    <n v="177281.55617820701"/>
    <n v="43.170932566602502"/>
    <n v="29.134689783469799"/>
    <n v="16.28094824662"/>
    <n v="0.789495878381549"/>
    <n v="371.69554428333402"/>
    <n v="7989"/>
    <n v="0.21100953323175201"/>
    <n v="887"/>
    <n v="0.78375984248410702"/>
    <n v="0.285758324592706"/>
    <n v="4.0293681571948303"/>
    <n v="77.136097080547501"/>
    <n v="4.6596492571896899"/>
    <n v="0"/>
    <n v="0"/>
    <n v="1"/>
    <n v="0"/>
    <n v="408273.188217466"/>
    <n v="1"/>
    <n v="-3.6593594855839524E-2"/>
    <n v="-6.359838551334282E-2"/>
    <x v="141"/>
    <x v="141"/>
  </r>
  <r>
    <x v="5"/>
    <x v="2"/>
    <x v="3"/>
    <n v="391606.24858260102"/>
    <n v="239305.594114623"/>
    <n v="152300.65446797799"/>
    <n v="144315.77238358601"/>
    <n v="1110856.8075175099"/>
    <n v="666931.67707434599"/>
    <n v="443925.130443173"/>
    <n v="140836.36584688301"/>
    <n v="41.225127442536902"/>
    <n v="32.509034178694698"/>
    <n v="12.991392896632201"/>
    <n v="1.50235170603778"/>
    <n v="152.63317206360901"/>
    <n v="30240"/>
    <n v="-0.97703868050124398"/>
    <n v="573"/>
    <n v="0.51870099438059503"/>
    <n v="0.17936468201221001"/>
    <n v="7.7947358178682"/>
    <n v="62.832587618186601"/>
    <n v="5.2288080188927299"/>
    <n v="0"/>
    <n v="0"/>
    <n v="0"/>
    <n v="0"/>
    <n v="379912.42774088198"/>
    <n v="0"/>
    <n v="-8.2139238363846526E-2"/>
    <n v="2.0952390522408326E-2"/>
    <x v="142"/>
    <x v="142"/>
  </r>
  <r>
    <x v="5"/>
    <x v="3"/>
    <x v="3"/>
    <n v="359440.00958550302"/>
    <n v="222526.357341467"/>
    <n v="136913.652244036"/>
    <n v="127885.645903022"/>
    <n v="925530.46634327201"/>
    <n v="520798.23818353302"/>
    <n v="404732.228159739"/>
    <n v="137413.70587852001"/>
    <n v="19.880447395862902"/>
    <n v="31.597593916476601"/>
    <n v="13.817551183192499"/>
    <n v="1.2867723446475401"/>
    <n v="56.950144191183803"/>
    <n v="30340"/>
    <n v="0.85104441570376099"/>
    <n v="19"/>
    <n v="0.29729079030733302"/>
    <n v="9.2066986082475405E-2"/>
    <n v="5.1933121100526698"/>
    <n v="75.591219457256599"/>
    <n v="7.1880385609494999"/>
    <n v="0"/>
    <n v="0"/>
    <n v="1"/>
    <n v="0"/>
    <n v="349380.79020650801"/>
    <n v="1"/>
    <n v="9.3161395514472972E-2"/>
    <n v="5.5825656046600218E-2"/>
    <x v="143"/>
    <x v="143"/>
  </r>
  <r>
    <x v="6"/>
    <x v="0"/>
    <x v="3"/>
    <n v="392925.94248222403"/>
    <n v="234542.992694783"/>
    <n v="158382.94978744001"/>
    <n v="144232.83853124801"/>
    <n v="1031750.75052655"/>
    <n v="421406.73047237197"/>
    <n v="610344.02005418495"/>
    <n v="148197.86277178899"/>
    <n v="16.399672878293998"/>
    <n v="23.631400291010198"/>
    <n v="13.9794265676704"/>
    <n v="0.69044131936438202"/>
    <n v="474.432189883229"/>
    <n v="43137"/>
    <n v="-0.101830509978106"/>
    <n v="820"/>
    <n v="0.94473625878307899"/>
    <n v="0.73653522833479201"/>
    <n v="7.1809567738084104"/>
    <n v="65.065815853383498"/>
    <n v="6.7006869688752104"/>
    <n v="0"/>
    <n v="0"/>
    <n v="0"/>
    <n v="0"/>
    <n v="380649.24641735799"/>
    <n v="0"/>
    <n v="-3.1295016861887022E-2"/>
    <n v="-8.3176451489724648E-2"/>
    <x v="144"/>
    <x v="144"/>
  </r>
  <r>
    <x v="6"/>
    <x v="1"/>
    <x v="3"/>
    <n v="380629.31848676997"/>
    <n v="229705.96804328001"/>
    <n v="150923.35044348901"/>
    <n v="139937.820678852"/>
    <n v="1400564.86339109"/>
    <n v="525794.798111276"/>
    <n v="874770.06527981395"/>
    <n v="145024.728149228"/>
    <n v="14.289484968926301"/>
    <n v="15.997097549753301"/>
    <n v="9.9915272999232005"/>
    <n v="0.601066290423518"/>
    <n v="68.908688419009593"/>
    <n v="17753"/>
    <n v="0.48564994981263199"/>
    <n v="689"/>
    <n v="9.2625483051367197E-2"/>
    <n v="0.74838434967623102"/>
    <n v="7.4018406469399096"/>
    <n v="70.850524317718893"/>
    <n v="4.0696931372435197"/>
    <n v="0"/>
    <n v="0"/>
    <n v="0"/>
    <n v="0"/>
    <n v="391101.32906471501"/>
    <n v="0"/>
    <n v="5.0395532386756363E-2"/>
    <n v="-4.8130466122476977E-2"/>
    <x v="145"/>
    <x v="145"/>
  </r>
  <r>
    <x v="6"/>
    <x v="2"/>
    <x v="3"/>
    <n v="399811.33563391899"/>
    <n v="237573.591459541"/>
    <n v="162237.74417437799"/>
    <n v="153607.41297466401"/>
    <n v="1370595.41736153"/>
    <n v="461282.92614933598"/>
    <n v="909312.49121219595"/>
    <n v="151596.46802166599"/>
    <n v="17.2646324446386"/>
    <n v="16.8926979953714"/>
    <n v="11.207349085579599"/>
    <n v="0.50728757232225397"/>
    <n v="374.58711234875102"/>
    <n v="38887"/>
    <n v="-0.50324747926039903"/>
    <n v="365"/>
    <n v="0.27080632803697202"/>
    <n v="0.24755977027988599"/>
    <n v="1.4376840701999201"/>
    <n v="71.473512914920505"/>
    <n v="7.8618677982893201"/>
    <n v="0"/>
    <n v="0"/>
    <n v="0"/>
    <n v="1"/>
    <n v="418328.62614835898"/>
    <n v="0"/>
    <n v="-5.0787333660047278E-2"/>
    <n v="-6.7476810563505324E-2"/>
    <x v="146"/>
    <x v="146"/>
  </r>
  <r>
    <x v="6"/>
    <x v="3"/>
    <x v="3"/>
    <n v="379505.98393001"/>
    <n v="208101.51934018699"/>
    <n v="171404.46458982301"/>
    <n v="157152.71047203499"/>
    <n v="1322867.91225571"/>
    <n v="787327.27030208195"/>
    <n v="535540.64195363305"/>
    <n v="159974.445834538"/>
    <n v="97.240233681954805"/>
    <n v="29.344684261263001"/>
    <n v="11.8796978153369"/>
    <n v="1.47015409965887"/>
    <n v="198.134210446461"/>
    <n v="24624"/>
    <n v="-0.58756518983172001"/>
    <n v="618"/>
    <n v="0.53833194325571299"/>
    <n v="0.26885351438219302"/>
    <n v="3.5791424394160498"/>
    <n v="82.383652228829206"/>
    <n v="7.3317043802146804"/>
    <n v="0"/>
    <n v="0"/>
    <n v="0"/>
    <n v="0"/>
    <n v="394030.05409882998"/>
    <n v="0"/>
    <n v="-5.0756056181884703E-2"/>
    <n v="1.3968772234199331E-2"/>
    <x v="147"/>
    <x v="147"/>
  </r>
  <r>
    <x v="7"/>
    <x v="0"/>
    <x v="3"/>
    <n v="360243.75688829698"/>
    <n v="242272.51563569999"/>
    <n v="117971.241252597"/>
    <n v="106333.058530376"/>
    <n v="1188316.14105063"/>
    <n v="801533.792332966"/>
    <n v="386782.34871766501"/>
    <n v="102293.15372950499"/>
    <n v="12.6245973004437"/>
    <n v="27.4917040249927"/>
    <n v="8.94821292559093"/>
    <n v="2.0723122319060399"/>
    <n v="160.34389299785201"/>
    <n v="47218"/>
    <n v="0.19769080015887699"/>
    <n v="204"/>
    <n v="0.30104607783431298"/>
    <n v="0.50263124263013004"/>
    <n v="1.3932325414320701"/>
    <n v="72.277393234579094"/>
    <n v="9.4168850308674195"/>
    <n v="0"/>
    <n v="0"/>
    <n v="0"/>
    <n v="0"/>
    <n v="360975.22150075901"/>
    <n v="0"/>
    <n v="5.7341592750059425E-3"/>
    <n v="8.2208380038818987E-2"/>
    <x v="148"/>
    <x v="148"/>
  </r>
  <r>
    <x v="7"/>
    <x v="1"/>
    <x v="3"/>
    <n v="362309.45196812099"/>
    <n v="229384.465522821"/>
    <n v="132924.986445299"/>
    <n v="114699.627267647"/>
    <n v="1314549.76589565"/>
    <n v="754622.18842972803"/>
    <n v="559927.57746592397"/>
    <n v="111356.105218813"/>
    <n v="31.8372444614605"/>
    <n v="20.484725504456399"/>
    <n v="8.7253925445339"/>
    <n v="1.3477139165835299"/>
    <n v="168.707300154785"/>
    <n v="12707"/>
    <n v="-0.113386980965649"/>
    <n v="745"/>
    <n v="0.53555381487967202"/>
    <n v="0.35688597517110998"/>
    <n v="3.47652411115505"/>
    <n v="80.713889947652007"/>
    <n v="8.3143427865574804"/>
    <n v="0"/>
    <n v="0"/>
    <n v="1"/>
    <n v="0"/>
    <n v="358123.18668278801"/>
    <n v="1"/>
    <n v="2.9046688826136337E-2"/>
    <n v="-3.978734916762644E-2"/>
    <x v="149"/>
    <x v="149"/>
  </r>
  <r>
    <x v="7"/>
    <x v="2"/>
    <x v="3"/>
    <n v="372833.34187820699"/>
    <n v="199132.35595452299"/>
    <n v="173700.98592368301"/>
    <n v="154584.17373567799"/>
    <n v="1399108.88937894"/>
    <n v="477134.16610015702"/>
    <n v="921974.72327878501"/>
    <n v="155475.13488474899"/>
    <n v="25.848723557740399"/>
    <n v="16.766639023023998"/>
    <n v="11.048759314530299"/>
    <n v="0.51751328323117396"/>
    <n v="261.50358682473899"/>
    <n v="1661"/>
    <n v="4.3198792022716301E-2"/>
    <n v="260"/>
    <n v="0.67694078299683702"/>
    <n v="0.83790837485180303"/>
    <n v="7.0113499554462999"/>
    <n v="78.708896341643495"/>
    <n v="5.5136848099977298"/>
    <n v="0"/>
    <n v="0"/>
    <n v="0"/>
    <n v="0"/>
    <n v="368552.95309530298"/>
    <n v="0"/>
    <n v="3.2115890286305238E-2"/>
    <n v="8.8056070633524032E-3"/>
    <x v="150"/>
    <x v="150"/>
  </r>
  <r>
    <x v="7"/>
    <x v="3"/>
    <x v="3"/>
    <n v="384807.21658104402"/>
    <n v="224668.129796547"/>
    <n v="160139.086784496"/>
    <n v="152718.64476866601"/>
    <n v="833919.05726361205"/>
    <n v="256556.52104220699"/>
    <n v="577362.53622140503"/>
    <n v="150204.86742314399"/>
    <n v="16.935432305830702"/>
    <n v="26.4510831908397"/>
    <n v="18.3133654805528"/>
    <n v="0.44435948809782799"/>
    <n v="135.937684016807"/>
    <n v="35441"/>
    <n v="0.26927851297476102"/>
    <n v="114"/>
    <n v="0.22236130474817001"/>
    <n v="0.51922457078020501"/>
    <n v="5.2542687816695599"/>
    <n v="66.133807854155194"/>
    <n v="2.4618572738009301"/>
    <n v="0"/>
    <n v="0"/>
    <n v="0"/>
    <n v="1"/>
    <n v="423205.422846473"/>
    <n v="0"/>
    <n v="1.3127601984756647E-2"/>
    <n v="-0.17298146146841531"/>
    <x v="151"/>
    <x v="151"/>
  </r>
  <r>
    <x v="8"/>
    <x v="0"/>
    <x v="3"/>
    <n v="389858.81256118201"/>
    <n v="246314.86592503701"/>
    <n v="143543.94663614401"/>
    <n v="132307.32008329401"/>
    <n v="1114173.08209421"/>
    <n v="575316.64272684604"/>
    <n v="538856.43936736602"/>
    <n v="137753.76718883601"/>
    <n v="18.076462416511902"/>
    <n v="24.553352324902601"/>
    <n v="11.874934174016101"/>
    <n v="1.06766218364632"/>
    <n v="102.413075698615"/>
    <n v="26521"/>
    <n v="-0.344895669639735"/>
    <n v="140"/>
    <n v="0.87052696626938397"/>
    <n v="0.63141892121837595"/>
    <n v="4.7275284649118703"/>
    <n v="62.884866054472901"/>
    <n v="6.8451031145872898"/>
    <n v="0"/>
    <n v="0"/>
    <n v="0"/>
    <n v="0"/>
    <n v="394180.765176613"/>
    <n v="0"/>
    <n v="-0.10764074560623753"/>
    <n v="1.7515843443775769E-2"/>
    <x v="152"/>
    <x v="152"/>
  </r>
  <r>
    <x v="8"/>
    <x v="1"/>
    <x v="3"/>
    <n v="347894.11929593398"/>
    <n v="221993.50671975201"/>
    <n v="125900.612576181"/>
    <n v="113283.5366168"/>
    <n v="987512.52920606197"/>
    <n v="303412.84580682003"/>
    <n v="684099.683399242"/>
    <n v="120174.908320392"/>
    <n v="69.867162567115997"/>
    <n v="16.559507242263599"/>
    <n v="11.471604994002099"/>
    <n v="0.443521394863367"/>
    <n v="247.64241006893701"/>
    <n v="41142"/>
    <n v="0.77123952848354604"/>
    <n v="415"/>
    <n v="0.71464127490872398"/>
    <n v="0.88156345494075605"/>
    <n v="6.1192156379230704"/>
    <n v="77.431885476346395"/>
    <n v="8.0211063525746802"/>
    <n v="0"/>
    <n v="0"/>
    <n v="0"/>
    <n v="0"/>
    <n v="360790.62100069801"/>
    <n v="0"/>
    <n v="8.1123091554651874E-2"/>
    <n v="8.8009798154383034E-2"/>
    <x v="153"/>
    <x v="153"/>
  </r>
  <r>
    <x v="8"/>
    <x v="2"/>
    <x v="3"/>
    <n v="376116.36578690301"/>
    <n v="203629.12774667499"/>
    <n v="172487.23804022701"/>
    <n v="159828.81110908699"/>
    <n v="1369513.97658693"/>
    <n v="632479.16474980104"/>
    <n v="737034.81183713605"/>
    <n v="162093.97750345999"/>
    <n v="142.66491637957401"/>
    <n v="21.6853815507978"/>
    <n v="11.670476814512501"/>
    <n v="0.85814015103747998"/>
    <n v="216.67483349260999"/>
    <n v="35872"/>
    <n v="0.60707531892520605"/>
    <n v="434"/>
    <n v="0.28088196518624298"/>
    <n v="0.20795635928938899"/>
    <n v="1.2938980023671101"/>
    <n v="71.981502247863403"/>
    <n v="3.4537863458252498"/>
    <n v="0"/>
    <n v="0"/>
    <n v="0"/>
    <n v="1"/>
    <n v="399233.079820315"/>
    <n v="0"/>
    <n v="-0.1538716981712798"/>
    <n v="-8.1279024521975583E-3"/>
    <x v="154"/>
    <x v="154"/>
  </r>
  <r>
    <x v="8"/>
    <x v="3"/>
    <x v="3"/>
    <n v="318242.70187326201"/>
    <n v="215216.71401147899"/>
    <n v="103025.987861783"/>
    <n v="87087.466718078402"/>
    <n v="1023728.81094311"/>
    <n v="596479.38500747096"/>
    <n v="427249.42593564"/>
    <n v="87704.672717598602"/>
    <n v="20.1342597207761"/>
    <n v="20.383284665008901"/>
    <n v="8.5068883269827005"/>
    <n v="1.39609171785598"/>
    <n v="41.7532539012294"/>
    <n v="44626"/>
    <n v="0.858576804524118"/>
    <n v="413"/>
    <n v="0.21766739958053599"/>
    <n v="0.66168428839985605"/>
    <n v="4.3879255772582297"/>
    <n v="60.1328368917086"/>
    <n v="8.4359571394545796"/>
    <n v="0"/>
    <n v="0"/>
    <n v="0"/>
    <n v="0"/>
    <n v="326598.32428709097"/>
    <n v="0"/>
    <n v="0.24649368595782634"/>
    <n v="0.15179177430541918"/>
    <x v="155"/>
    <x v="155"/>
  </r>
  <r>
    <x v="9"/>
    <x v="0"/>
    <x v="3"/>
    <n v="396687.51848718"/>
    <n v="227981.86959895201"/>
    <n v="168705.648888228"/>
    <n v="152429.44400228999"/>
    <n v="1430456.8355043901"/>
    <n v="725532.32242528396"/>
    <n v="704924.51307911403"/>
    <n v="149534.311775193"/>
    <n v="21.650626427965101"/>
    <n v="21.623513039215698"/>
    <n v="10.655997456123201"/>
    <n v="1.0292340654407801"/>
    <n v="317.82741682494498"/>
    <n v="20996"/>
    <n v="-0.22675965473233101"/>
    <n v="91"/>
    <n v="0.194975199900289"/>
    <n v="0.89040951721932804"/>
    <n v="6.24984458916449"/>
    <n v="82.705712217507994"/>
    <n v="8.0697225693113595"/>
    <n v="0"/>
    <n v="0"/>
    <n v="0"/>
    <n v="0"/>
    <n v="392204.57023903402"/>
    <n v="0"/>
    <n v="-4.581769560642579E-2"/>
    <s v=""/>
    <x v="156"/>
    <x v="156"/>
  </r>
  <r>
    <x v="9"/>
    <x v="1"/>
    <x v="3"/>
    <n v="378512.21051426599"/>
    <n v="243257.497687753"/>
    <n v="135254.712826512"/>
    <n v="126190.57235176599"/>
    <n v="910135.77494071797"/>
    <n v="387290.734602415"/>
    <n v="522845.04033830197"/>
    <n v="124813.081771659"/>
    <n v="43.0066054556494"/>
    <n v="24.135367578530701"/>
    <n v="13.865027155974101"/>
    <n v="0.740737129976068"/>
    <n v="223.928404576681"/>
    <n v="7859"/>
    <n v="0.44868881265907901"/>
    <n v="394"/>
    <n v="0.187920380815323"/>
    <n v="7.6971669380874005E-2"/>
    <n v="5.8730930159654697"/>
    <n v="69.569969110909696"/>
    <n v="8.5746475726828706"/>
    <n v="0"/>
    <n v="0"/>
    <n v="0"/>
    <n v="0"/>
    <n v="386566.25547535199"/>
    <n v="0"/>
    <n v="-1.4406092347048491E-2"/>
    <s v=""/>
    <x v="157"/>
    <x v="157"/>
  </r>
  <r>
    <x v="9"/>
    <x v="2"/>
    <x v="3"/>
    <n v="373059.32865511201"/>
    <n v="222861.62686431501"/>
    <n v="150197.701790797"/>
    <n v="135652.087567796"/>
    <n v="988242.96593837405"/>
    <n v="403010.17064042803"/>
    <n v="585232.79529794597"/>
    <n v="133515.98634387099"/>
    <n v="18.7060694415703"/>
    <n v="23.179167103705201"/>
    <n v="13.7265927755923"/>
    <n v="0.688632239817068"/>
    <n v="124.983494239005"/>
    <n v="28526"/>
    <n v="-0.47072994614928498"/>
    <n v="998"/>
    <n v="0.77679048340722701"/>
    <n v="0.82164793296177097"/>
    <n v="4.2306604931202401"/>
    <n v="84.582641420461599"/>
    <n v="8.2936667256584702"/>
    <n v="0"/>
    <n v="0"/>
    <n v="0"/>
    <n v="0"/>
    <n v="358883.675229215"/>
    <n v="0"/>
    <n v="-1.7450313943966331E-2"/>
    <s v=""/>
    <x v="158"/>
    <x v="158"/>
  </r>
  <r>
    <x v="9"/>
    <x v="3"/>
    <x v="3"/>
    <n v="366549.32625035499"/>
    <n v="233685.55512119699"/>
    <n v="132863.77112915699"/>
    <n v="115498.867750968"/>
    <n v="1194980.0384360901"/>
    <n v="768668.70821282105"/>
    <n v="426311.33022327401"/>
    <n v="122255.453586227"/>
    <n v="23.760973062759199"/>
    <n v="27.092610391208101"/>
    <n v="9.6653386697676495"/>
    <n v="1.80306891634862"/>
    <n v="116.511272983973"/>
    <n v="45535"/>
    <n v="-0.34941876327650401"/>
    <n v="924"/>
    <n v="0.43641959872959302"/>
    <n v="0.666771909783897"/>
    <n v="1.6602919840373001"/>
    <n v="78.700118409284997"/>
    <n v="8.5017089591444908"/>
    <n v="0"/>
    <n v="0"/>
    <n v="0"/>
    <n v="1"/>
    <n v="374553.395617334"/>
    <n v="0"/>
    <s v=""/>
    <s v=""/>
    <x v="159"/>
    <x v="159"/>
  </r>
  <r>
    <x v="0"/>
    <x v="0"/>
    <x v="4"/>
    <n v="537084.535668439"/>
    <n v="379744.88591868198"/>
    <n v="157339.649749756"/>
    <n v="147779.19566303599"/>
    <n v="1415867.0296553101"/>
    <n v="969109.67967530806"/>
    <n v="446757.34998000303"/>
    <n v="156154.85864107701"/>
    <n v="17.098906200496302"/>
    <n v="33.078178942025403"/>
    <n v="10.437364001548399"/>
    <n v="2.1692081388670599"/>
    <n v="214.88566481893301"/>
    <n v="15334"/>
    <n v="-0.83955550708857096"/>
    <n v="500"/>
    <n v="0.23201818030881"/>
    <n v="1.4381446072085E-2"/>
    <n v="6.3504737050549904"/>
    <n v="75.593577121600205"/>
    <n v="8.0984209960076701"/>
    <n v="0"/>
    <n v="0"/>
    <n v="0"/>
    <n v="0"/>
    <n v="573966.35550500895"/>
    <n v="0"/>
    <n v="-9.2732450787710724E-2"/>
    <n v="-9.8664687689150571E-2"/>
    <x v="160"/>
    <x v="160"/>
  </r>
  <r>
    <x v="0"/>
    <x v="1"/>
    <x v="4"/>
    <n v="487279.37039572501"/>
    <n v="435258.59001618699"/>
    <n v="52020.780379537602"/>
    <n v="32160.5930235511"/>
    <n v="1712036.73952869"/>
    <n v="816500.31969792896"/>
    <n v="895536.41983076697"/>
    <n v="37771.548024044998"/>
    <n v="7.14191933602826"/>
    <n v="3.5912099509731399"/>
    <n v="1.8784989995252399"/>
    <n v="0.91174440437857995"/>
    <n v="129.860221992079"/>
    <n v="19642"/>
    <n v="0.73682157588276398"/>
    <n v="650"/>
    <n v="0.92913952001546196"/>
    <n v="0.34190527810548998"/>
    <n v="4.6937422635518598"/>
    <n v="65.290897464246498"/>
    <n v="9.9650488759910605"/>
    <n v="1"/>
    <n v="0"/>
    <n v="0"/>
    <n v="0"/>
    <n v="536100.38841474301"/>
    <n v="1"/>
    <n v="-4.4520203604489259E-2"/>
    <n v="-0.10932350480199068"/>
    <x v="161"/>
    <x v="161"/>
  </r>
  <r>
    <x v="0"/>
    <x v="2"/>
    <x v="4"/>
    <n v="465585.59361344"/>
    <n v="405422.14032033802"/>
    <n v="60163.4532931012"/>
    <n v="48341.988154811297"/>
    <n v="1559512.74934054"/>
    <n v="890501.50077531498"/>
    <n v="669011.24856522796"/>
    <n v="48938.827431147103"/>
    <n v="5.1019340925031003"/>
    <n v="7.2258857019947396"/>
    <n v="3.0998135908317002"/>
    <n v="1.33107104355135"/>
    <n v="100.33137547365401"/>
    <n v="37484"/>
    <n v="-0.89121850295537697"/>
    <n v="570"/>
    <n v="0.69713580589180901"/>
    <n v="0.648638956768815"/>
    <n v="2.92701749416302"/>
    <n v="63.905164217165499"/>
    <n v="7.0875226146136798"/>
    <n v="0"/>
    <n v="0"/>
    <n v="0"/>
    <n v="0"/>
    <n v="497293.80498375598"/>
    <n v="0"/>
    <n v="5.3820085316429934E-2"/>
    <n v="5.733405836613803E-2"/>
    <x v="162"/>
    <x v="162"/>
  </r>
  <r>
    <x v="0"/>
    <x v="3"/>
    <x v="4"/>
    <n v="490643.44998381601"/>
    <n v="413314.48137330601"/>
    <n v="77328.968610509794"/>
    <n v="61834.375066178"/>
    <n v="1803757.39706668"/>
    <n v="1120357.68397429"/>
    <n v="683399.71309239406"/>
    <n v="71248.177270110406"/>
    <n v="10.6182313180063"/>
    <n v="9.0480539984976698"/>
    <n v="3.4280871233977801"/>
    <n v="1.6393885781787201"/>
    <n v="254.47790367675401"/>
    <n v="6213"/>
    <n v="0.76323127975599503"/>
    <n v="833"/>
    <n v="0.57260723288202198"/>
    <n v="0.277012524325978"/>
    <n v="7.44915258549082"/>
    <n v="74.579770106927398"/>
    <n v="6.7427214440648804"/>
    <n v="0"/>
    <n v="0"/>
    <n v="0"/>
    <n v="0"/>
    <n v="531482.00407715305"/>
    <n v="0"/>
    <n v="-1.3350208364122774E-2"/>
    <n v="-8.1015335649715012E-2"/>
    <x v="163"/>
    <x v="163"/>
  </r>
  <r>
    <x v="1"/>
    <x v="0"/>
    <x v="4"/>
    <n v="484093.25769404002"/>
    <n v="388002.47604215197"/>
    <n v="96090.781651888698"/>
    <n v="77876.1865672938"/>
    <n v="1823012.73497785"/>
    <n v="1027483.09073325"/>
    <n v="795529.64424459101"/>
    <n v="76044.664039387804"/>
    <n v="8.8829063405925801"/>
    <n v="9.7892249686361499"/>
    <n v="4.2718399643126999"/>
    <n v="1.29157109124314"/>
    <n v="445.324848950339"/>
    <n v="41150"/>
    <n v="-0.426960902145754"/>
    <n v="510"/>
    <n v="0.125220559516831"/>
    <n v="0.20055297784526599"/>
    <n v="2.5135890638944498"/>
    <n v="77.280295234663498"/>
    <n v="6.8243164404262604"/>
    <n v="0"/>
    <n v="0"/>
    <n v="0"/>
    <n v="0"/>
    <n v="482735.43961738102"/>
    <n v="0"/>
    <n v="-0.10346142007071311"/>
    <n v="-1.0227632332920223E-3"/>
    <x v="164"/>
    <x v="164"/>
  </r>
  <r>
    <x v="1"/>
    <x v="1"/>
    <x v="4"/>
    <n v="434008.28180635697"/>
    <n v="435315.43227841699"/>
    <n v="-1307.1504720594901"/>
    <n v="-19685.547020907899"/>
    <n v="1133674.3032684"/>
    <n v="590361.86222934304"/>
    <n v="543312.44103906502"/>
    <n v="-12844.4056922041"/>
    <n v="-4.1478513363933498"/>
    <n v="-3.6232461349973901"/>
    <n v="-1.7364376138855799"/>
    <n v="1.08659735657865"/>
    <n v="100.69670163166199"/>
    <n v="26338"/>
    <n v="-6.1785577904842598E-2"/>
    <n v="357"/>
    <n v="0.94238345400227597"/>
    <n v="7.4821205194972998E-2"/>
    <n v="4.0691970067540399"/>
    <n v="73.247031527213096"/>
    <n v="9.8824306582982793"/>
    <n v="0"/>
    <n v="0"/>
    <n v="0"/>
    <n v="0"/>
    <n v="429567.289105231"/>
    <n v="0"/>
    <n v="0.13426292964554093"/>
    <n v="0.17766464543662217"/>
    <x v="165"/>
    <x v="165"/>
  </r>
  <r>
    <x v="1"/>
    <x v="2"/>
    <x v="4"/>
    <n v="492279.50521210599"/>
    <n v="378922.71717513999"/>
    <n v="113356.78803696499"/>
    <n v="105061.186181094"/>
    <n v="1004762.9634672099"/>
    <n v="633651.08843354299"/>
    <n v="371111.87503367203"/>
    <n v="105545.121696154"/>
    <n v="25.114606917528299"/>
    <n v="28.3098421928864"/>
    <n v="10.4563155690523"/>
    <n v="1.7074395379453899"/>
    <n v="165.18993400060401"/>
    <n v="5131"/>
    <n v="-0.57898612066931399"/>
    <n v="85"/>
    <n v="0.89823806395323502"/>
    <n v="0.77680333213988795"/>
    <n v="1.5353596884951899"/>
    <n v="84.668227537521204"/>
    <n v="4.1709277083120799"/>
    <n v="0"/>
    <n v="0"/>
    <n v="0"/>
    <n v="0"/>
    <n v="505549.45518444799"/>
    <n v="0"/>
    <n v="-8.4069514523525291E-2"/>
    <n v="-5.9029907337081557E-2"/>
    <x v="166"/>
    <x v="166"/>
  </r>
  <r>
    <x v="1"/>
    <x v="3"/>
    <x v="4"/>
    <n v="450893.806199043"/>
    <n v="389044.06444836297"/>
    <n v="61849.741750680201"/>
    <n v="52174.394322954598"/>
    <n v="904620.04256398894"/>
    <n v="334435.64213437098"/>
    <n v="570184.40042961703"/>
    <n v="60305.478699782099"/>
    <n v="10.4858012188838"/>
    <n v="9.1504422575648601"/>
    <n v="5.7675479060883097"/>
    <n v="0.58653944562913995"/>
    <n v="492.43255963252801"/>
    <n v="8657"/>
    <n v="0.64476242237070802"/>
    <n v="105"/>
    <n v="0.28191904290472902"/>
    <n v="0.363809641140933"/>
    <n v="2.3350819131362601"/>
    <n v="68.676559212484804"/>
    <n v="6.3779001633651404"/>
    <n v="1"/>
    <n v="0"/>
    <n v="0"/>
    <n v="0"/>
    <n v="482600.69377098902"/>
    <n v="1"/>
    <n v="7.2532242093176949E-2"/>
    <n v="1.7469444265559774E-3"/>
    <x v="167"/>
    <x v="167"/>
  </r>
  <r>
    <x v="2"/>
    <x v="0"/>
    <x v="4"/>
    <n v="483598.14490858599"/>
    <n v="382455.721085925"/>
    <n v="101142.423822661"/>
    <n v="84665.018890409599"/>
    <n v="1876766.2579912599"/>
    <n v="574908.43551658804"/>
    <n v="1301857.8224746699"/>
    <n v="87506.421013837695"/>
    <n v="16.164213710939801"/>
    <n v="6.5033997898074398"/>
    <n v="4.5112180874899197"/>
    <n v="0.441606161280928"/>
    <n v="334.90641054833702"/>
    <n v="37683"/>
    <n v="-3.3638273372663001E-2"/>
    <n v="210"/>
    <n v="0.65808258474919001"/>
    <n v="0.117011724857946"/>
    <n v="6.5980253953310299"/>
    <n v="63.080814392908103"/>
    <n v="7.5882450016730898"/>
    <n v="0"/>
    <n v="0"/>
    <n v="1"/>
    <n v="0"/>
    <n v="498936.56742154103"/>
    <n v="1"/>
    <n v="5.6902750126671182E-2"/>
    <n v="-2.7169437977047402E-2"/>
    <x v="168"/>
    <x v="168"/>
  </r>
  <r>
    <x v="2"/>
    <x v="1"/>
    <x v="4"/>
    <n v="511116.20931004098"/>
    <n v="404844.55083232099"/>
    <n v="106271.65847772"/>
    <n v="88227.567240598597"/>
    <n v="1433962.9327874701"/>
    <n v="986701.48782472801"/>
    <n v="447261.44496274198"/>
    <n v="97212.408614031694"/>
    <n v="11.4963119220115"/>
    <n v="19.726173188915901"/>
    <n v="6.1527090570670202"/>
    <n v="2.2060955598507301"/>
    <n v="154.11962440451401"/>
    <n v="4262"/>
    <n v="0.141754833678952"/>
    <n v="219"/>
    <n v="0.165302286137961"/>
    <n v="0.85426078899733504"/>
    <n v="4.4353550469865199"/>
    <n v="70.1639195952026"/>
    <n v="9.2255262306754293"/>
    <n v="0"/>
    <n v="0"/>
    <n v="0"/>
    <n v="0"/>
    <n v="561767.47273777996"/>
    <n v="0"/>
    <n v="-9.3708469428517974E-2"/>
    <n v="-7.0682825793404694E-2"/>
    <x v="169"/>
    <x v="169"/>
  </r>
  <r>
    <x v="2"/>
    <x v="2"/>
    <x v="4"/>
    <n v="463220.29163549101"/>
    <n v="418799.55485916702"/>
    <n v="44420.7367763242"/>
    <n v="25337.312375705002"/>
    <n v="1754664.7580703101"/>
    <n v="763265.36102263001"/>
    <n v="991399.39704768697"/>
    <n v="31279.26892318"/>
    <n v="4.1138620521548201"/>
    <n v="2.55571190089056"/>
    <n v="1.44399733676589"/>
    <n v="0.76988685215623098"/>
    <n v="182.07166495963199"/>
    <n v="20800"/>
    <n v="-0.94952530830347104"/>
    <n v="286"/>
    <n v="0.21820753455217201"/>
    <n v="0.87407177330518504"/>
    <n v="2.7476826691816099"/>
    <n v="66.581183662950195"/>
    <n v="2.0052271260903902"/>
    <n v="0"/>
    <n v="0"/>
    <n v="0"/>
    <n v="0"/>
    <n v="474489.48478115298"/>
    <n v="0"/>
    <n v="-2.4909960170354298E-2"/>
    <n v="6.0810245587777173E-2"/>
    <x v="170"/>
    <x v="170"/>
  </r>
  <r>
    <x v="2"/>
    <x v="3"/>
    <x v="4"/>
    <n v="451681.49262075103"/>
    <n v="388866.41838116001"/>
    <n v="62815.074239591602"/>
    <n v="50523.116961367698"/>
    <n v="1735125.1044052399"/>
    <n v="548340.56457166001"/>
    <n v="1186784.5398335799"/>
    <n v="49895.030663774603"/>
    <n v="17.616957774612601"/>
    <n v="4.2571431684181098"/>
    <n v="2.9117852558928701"/>
    <n v="0.462038850496444"/>
    <n v="134.31039375953401"/>
    <n v="11938"/>
    <n v="0.179895765603617"/>
    <n v="228"/>
    <n v="0.46629941293981803"/>
    <n v="0.76057564245528197"/>
    <n v="2.0814454280344798"/>
    <n v="72.181633852501193"/>
    <n v="5.4398817129684698"/>
    <n v="0"/>
    <n v="1"/>
    <n v="0"/>
    <n v="0"/>
    <n v="460503.64397556102"/>
    <n v="1"/>
    <n v="4.1572574459437309E-2"/>
    <n v="2.0011158665500624E-2"/>
    <x v="171"/>
    <x v="171"/>
  </r>
  <r>
    <x v="3"/>
    <x v="0"/>
    <x v="4"/>
    <n v="470459.05510467698"/>
    <n v="410547.14327523898"/>
    <n v="59911.911829437398"/>
    <n v="54454.956534803001"/>
    <n v="1133287.2864638099"/>
    <n v="494299.82142300601"/>
    <n v="638987.46504080901"/>
    <n v="57113.667896696403"/>
    <n v="8.3313348610508307"/>
    <n v="8.5220696044992401"/>
    <n v="4.80504433299682"/>
    <n v="0.77356732090423297"/>
    <n v="457.09074426292199"/>
    <n v="37203"/>
    <n v="2.5512892514587501E-3"/>
    <n v="470"/>
    <n v="0.62632235165619499"/>
    <n v="0.27847072892755198"/>
    <n v="6.97087396731414"/>
    <n v="83.2095876409076"/>
    <n v="9.9711863494324398"/>
    <n v="0"/>
    <n v="0"/>
    <n v="0"/>
    <n v="0"/>
    <n v="513400.67424791597"/>
    <n v="0"/>
    <n v="9.6289276895926233E-3"/>
    <n v="6.2464240927615738E-2"/>
    <x v="172"/>
    <x v="172"/>
  </r>
  <r>
    <x v="3"/>
    <x v="1"/>
    <x v="4"/>
    <n v="474989.07132719399"/>
    <n v="407423.24254360801"/>
    <n v="67565.828783585399"/>
    <n v="53404.267823309798"/>
    <n v="1139822.98237249"/>
    <n v="367262.37810889102"/>
    <n v="772560.60426360404"/>
    <n v="56931.241300928901"/>
    <n v="7.7807488265351399"/>
    <n v="6.9126315176547299"/>
    <n v="4.6853124256321701"/>
    <n v="0.47538325936120102"/>
    <n v="121.17509569025"/>
    <n v="42692"/>
    <n v="0.71298680552514704"/>
    <n v="423"/>
    <n v="0.92914471721168701"/>
    <n v="0.38732251797531397"/>
    <n v="1.4631563218410799"/>
    <n v="60.478887138781303"/>
    <n v="8.6148684877820205"/>
    <n v="0"/>
    <n v="0"/>
    <n v="0"/>
    <n v="0"/>
    <n v="498462.35721597902"/>
    <n v="0"/>
    <n v="3.4526604913391996E-2"/>
    <n v="-3.2935644907277585E-3"/>
    <x v="173"/>
    <x v="173"/>
  </r>
  <r>
    <x v="3"/>
    <x v="2"/>
    <x v="4"/>
    <n v="491388.83133108699"/>
    <n v="406850.30607037898"/>
    <n v="84538.525260708702"/>
    <n v="75556.079149272598"/>
    <n v="1583710.4413055"/>
    <n v="904932.12607585196"/>
    <n v="678778.31522965105"/>
    <n v="75319.3246531365"/>
    <n v="8.7520244325233403"/>
    <n v="11.1311863467102"/>
    <n v="4.7708266093762202"/>
    <n v="1.33317771910507"/>
    <n v="474.63750219211897"/>
    <n v="33323"/>
    <n v="-0.29917349997960502"/>
    <n v="176"/>
    <n v="0.28161604210563101"/>
    <n v="0.96336032044603703"/>
    <n v="1.07199147154984"/>
    <n v="77.901249331053606"/>
    <n v="7.6499693004420903"/>
    <n v="0"/>
    <n v="1"/>
    <n v="0"/>
    <n v="0"/>
    <n v="503996.04135225399"/>
    <n v="1"/>
    <n v="-6.2412221727050375E-2"/>
    <n v="-3.454325868995619E-2"/>
    <x v="174"/>
    <x v="174"/>
  </r>
  <r>
    <x v="3"/>
    <x v="3"/>
    <x v="4"/>
    <n v="460720.16263585503"/>
    <n v="386779.80602520797"/>
    <n v="73940.356610646995"/>
    <n v="56421.779756812597"/>
    <n v="1783433.47970313"/>
    <n v="667527.07547180494"/>
    <n v="1115906.4042313299"/>
    <n v="57009.413730114597"/>
    <n v="6.0294655884973301"/>
    <n v="5.0561390760793801"/>
    <n v="3.1636604560212902"/>
    <n v="0.59819270947872805"/>
    <n v="49.6680611308268"/>
    <n v="44919"/>
    <n v="0.42026528112907402"/>
    <n v="286"/>
    <n v="0.150472271005997"/>
    <n v="0.96807638145073305"/>
    <n v="4.1270016908096396"/>
    <n v="72.537949008754097"/>
    <n v="3.9732689264432501"/>
    <n v="0"/>
    <n v="0"/>
    <n v="0"/>
    <n v="0"/>
    <n v="451480.35994641099"/>
    <n v="0"/>
    <n v="8.4923047451655048E-2"/>
    <n v="-2.2571296727215813E-2"/>
    <x v="175"/>
    <x v="175"/>
  </r>
  <r>
    <x v="4"/>
    <x v="0"/>
    <x v="4"/>
    <n v="499845.92286931397"/>
    <n v="406273.81405673001"/>
    <n v="93572.108812583901"/>
    <n v="76310.991102992295"/>
    <n v="1756506.6728346399"/>
    <n v="566020.58980166598"/>
    <n v="1190486.0830329801"/>
    <n v="71414.160536287003"/>
    <n v="26.205468063493399"/>
    <n v="6.4100699865869997"/>
    <n v="4.34447487636593"/>
    <n v="0.47545334453606097"/>
    <n v="338.49132507845701"/>
    <n v="16641"/>
    <n v="0.43424113694438699"/>
    <n v="982"/>
    <n v="0.88458688822961296"/>
    <n v="0.89556284813183795"/>
    <n v="7.3642268483751003"/>
    <n v="67.846951912875596"/>
    <n v="7.5284465019140896"/>
    <n v="0"/>
    <n v="0"/>
    <n v="0"/>
    <n v="0"/>
    <n v="539295.42393211694"/>
    <n v="0"/>
    <n v="-5.2858806028182596E-2"/>
    <n v="-0.14246321098121459"/>
    <x v="176"/>
    <x v="176"/>
  </r>
  <r>
    <x v="4"/>
    <x v="1"/>
    <x v="4"/>
    <n v="473424.66418838699"/>
    <n v="409944.96204658097"/>
    <n v="63479.702141806098"/>
    <n v="50507.8784289666"/>
    <n v="1219490.1826987499"/>
    <n v="606242.51288141101"/>
    <n v="613247.66981734696"/>
    <n v="50007.009475621897"/>
    <n v="7.9355790648187297"/>
    <n v="8.2361305089035408"/>
    <n v="4.1417207900100896"/>
    <n v="0.98857695303102899"/>
    <n v="228.24508297051699"/>
    <n v="32508"/>
    <n v="0.167210074016199"/>
    <n v="889"/>
    <n v="0.54669568207213004"/>
    <n v="0.90241303328610301"/>
    <n v="3.4077038059037901"/>
    <n v="78.325002680565504"/>
    <n v="7.2692908395181304"/>
    <n v="0"/>
    <n v="0"/>
    <n v="0"/>
    <n v="0"/>
    <n v="476826.66794948699"/>
    <n v="0"/>
    <n v="2.0911365620804772E-3"/>
    <n v="3.5155553498797294E-2"/>
    <x v="177"/>
    <x v="177"/>
  </r>
  <r>
    <x v="4"/>
    <x v="2"/>
    <x v="4"/>
    <n v="474414.659813062"/>
    <n v="419956.46301624802"/>
    <n v="54458.1967968147"/>
    <n v="44556.276208948097"/>
    <n v="959087.19275613001"/>
    <n v="604819.97759318096"/>
    <n v="354267.215162949"/>
    <n v="51570.986714998602"/>
    <n v="22.9660794008024"/>
    <n v="12.577024997487801"/>
    <n v="4.6456960895188999"/>
    <n v="1.7072423066723399"/>
    <n v="296.89154294369598"/>
    <n v="34078"/>
    <n v="-0.27691720249192198"/>
    <n v="442"/>
    <n v="0.980568227060723"/>
    <n v="0.214695887463355"/>
    <n v="1.47063926063392"/>
    <n v="74.871184487547694"/>
    <n v="7.9109334170642596"/>
    <n v="0"/>
    <n v="0"/>
    <n v="0"/>
    <n v="0"/>
    <n v="493538.36295336502"/>
    <n v="0"/>
    <n v="-5.0785843518760115E-2"/>
    <n v="3.0720349317741962E-2"/>
    <x v="178"/>
    <x v="178"/>
  </r>
  <r>
    <x v="4"/>
    <x v="3"/>
    <x v="4"/>
    <n v="450321.11113679002"/>
    <n v="409582.89986654901"/>
    <n v="40738.2112702413"/>
    <n v="23457.107827980501"/>
    <n v="1786484.3769034599"/>
    <n v="721504.47183997103"/>
    <n v="1064979.9050634899"/>
    <n v="33002.9623199501"/>
    <n v="4.8056963851349801"/>
    <n v="2.2025868954383698"/>
    <n v="1.3130317920069901"/>
    <n v="0.67748177069778204"/>
    <n v="186.809021750602"/>
    <n v="47326"/>
    <n v="-0.76859736363939501"/>
    <n v="856"/>
    <n v="0.69201125594665402"/>
    <n v="0.45792899443402701"/>
    <n v="2.58565138225274"/>
    <n v="75.349257658130796"/>
    <n v="4.0228649460008796"/>
    <n v="0"/>
    <n v="0"/>
    <n v="0"/>
    <n v="0"/>
    <n v="461034.087375662"/>
    <n v="0"/>
    <n v="-4.8154179093593555E-2"/>
    <n v="8.1602163548500847E-2"/>
    <x v="179"/>
    <x v="179"/>
  </r>
  <r>
    <x v="5"/>
    <x v="0"/>
    <x v="4"/>
    <n v="428636.26770148298"/>
    <n v="396490.42629405297"/>
    <n v="32145.8414074293"/>
    <n v="21707.444459042901"/>
    <n v="1547989.4696335499"/>
    <n v="667604.19429826306"/>
    <n v="880385.27533529396"/>
    <n v="19843.335064645598"/>
    <n v="12.3184117036031"/>
    <n v="2.4656755476488001"/>
    <n v="1.4022992329645201"/>
    <n v="0.758309132378443"/>
    <n v="244.012698024516"/>
    <n v="1589"/>
    <n v="0.82578488947314999"/>
    <n v="162"/>
    <n v="0.221238696446063"/>
    <n v="0.38099127366839902"/>
    <n v="6.6588401722558297"/>
    <n v="80.590590268724299"/>
    <n v="5.0768886078301403"/>
    <n v="0"/>
    <n v="0"/>
    <n v="1"/>
    <n v="0"/>
    <n v="444760.25915087399"/>
    <n v="1"/>
    <n v="0.14331942307600595"/>
    <n v="9.6928872778824005E-2"/>
    <x v="180"/>
    <x v="180"/>
  </r>
  <r>
    <x v="5"/>
    <x v="1"/>
    <x v="4"/>
    <n v="490068.17029791197"/>
    <n v="392910.85836104798"/>
    <n v="97157.311936863698"/>
    <n v="85023.369059533507"/>
    <n v="1379785.0761180799"/>
    <n v="502914.44713653001"/>
    <n v="876870.62898155395"/>
    <n v="89869.513112043394"/>
    <n v="8.7289776831382699"/>
    <n v="9.6962272710952"/>
    <n v="6.1620733932519398"/>
    <n v="0.57353323342651097"/>
    <n v="289.85062931097201"/>
    <n v="5621"/>
    <n v="0.68972465497926505"/>
    <n v="902"/>
    <n v="0.41766699581699401"/>
    <n v="0.116358485164495"/>
    <n v="5.2895708487555702"/>
    <n v="83.462053955353795"/>
    <n v="7.2942218597731001"/>
    <n v="0"/>
    <n v="0"/>
    <n v="0"/>
    <n v="0"/>
    <n v="505445.35315044498"/>
    <n v="0"/>
    <n v="-2.2024005625153552E-3"/>
    <n v="4.0161989380961584E-2"/>
    <x v="181"/>
    <x v="181"/>
  </r>
  <r>
    <x v="5"/>
    <x v="2"/>
    <x v="4"/>
    <n v="488988.84388397698"/>
    <n v="411428.73060572101"/>
    <n v="77560.113278256496"/>
    <n v="63382.647976708096"/>
    <n v="1343211.2254274101"/>
    <n v="540151.64102771005"/>
    <n v="803059.584399699"/>
    <n v="59970.762749905101"/>
    <n v="15.1124110177721"/>
    <n v="7.8926457274135799"/>
    <n v="4.7187401934151998"/>
    <n v="0.672617140148426"/>
    <n v="218.322808259705"/>
    <n v="48929"/>
    <n v="7.5565869482752998E-2"/>
    <n v="932"/>
    <n v="7.0108139641256895E-2"/>
    <n v="0.395259315431157"/>
    <n v="2.2724520705215299"/>
    <n v="63.920317632920103"/>
    <n v="8.6184171978979602"/>
    <n v="0"/>
    <n v="0"/>
    <n v="0"/>
    <n v="0"/>
    <n v="474036.14577717998"/>
    <n v="0"/>
    <n v="-3.9276065515222542E-3"/>
    <n v="-6.8843215376480113E-4"/>
    <x v="182"/>
    <x v="182"/>
  </r>
  <r>
    <x v="5"/>
    <x v="3"/>
    <x v="4"/>
    <n v="487068.28809711698"/>
    <n v="437648.525373179"/>
    <n v="49419.7627239371"/>
    <n v="30047.992590145601"/>
    <n v="1188881.0920055599"/>
    <n v="778090.22878749506"/>
    <n v="410790.86321807001"/>
    <n v="39062.554302657998"/>
    <n v="3.2492097202199499"/>
    <n v="7.3146691615179602"/>
    <n v="2.5274178210250202"/>
    <n v="1.8941273978005699"/>
    <n v="324.99889129371599"/>
    <n v="40887"/>
    <n v="-0.19357873363235401"/>
    <n v="457"/>
    <n v="0.31482582935164799"/>
    <n v="4.30524027156685E-2"/>
    <n v="6.4667470455110401"/>
    <n v="69.955694848950202"/>
    <n v="5.5512306585592901"/>
    <n v="0"/>
    <n v="0"/>
    <n v="0"/>
    <n v="1"/>
    <n v="502038.85077218502"/>
    <n v="0"/>
    <n v="-3.4666166013748632E-2"/>
    <n v="-4.0613107841836679E-2"/>
    <x v="183"/>
    <x v="183"/>
  </r>
  <r>
    <x v="6"/>
    <x v="0"/>
    <x v="4"/>
    <n v="470183.49796190998"/>
    <n v="397731.44642248499"/>
    <n v="72452.051539424996"/>
    <n v="55930.128863711798"/>
    <n v="1410999.34597342"/>
    <n v="668119.79777360498"/>
    <n v="742879.54819981905"/>
    <n v="54672.675058952897"/>
    <n v="9.4361113601380495"/>
    <n v="7.52882873128548"/>
    <n v="3.9638663918108699"/>
    <n v="0.899364909685055"/>
    <n v="151.70461049724199"/>
    <n v="10417"/>
    <n v="0.14608440123803099"/>
    <n v="623"/>
    <n v="0.88435515045575297"/>
    <n v="0.55940542572735696"/>
    <n v="6.7994169372666802"/>
    <n v="77.821149896523806"/>
    <n v="7.5735608914939796"/>
    <n v="0"/>
    <n v="0"/>
    <n v="0"/>
    <n v="0"/>
    <n v="479801.44428451499"/>
    <n v="0"/>
    <n v="8.4151794265351604E-2"/>
    <n v="4.1443651483620628E-2"/>
    <x v="184"/>
    <x v="184"/>
  </r>
  <r>
    <x v="6"/>
    <x v="1"/>
    <x v="4"/>
    <n v="509750.28294936399"/>
    <n v="396850.60214077099"/>
    <n v="112899.68080859201"/>
    <n v="98609.528996538997"/>
    <n v="1482764.8390372"/>
    <n v="907564.33775145898"/>
    <n v="575200.50128574704"/>
    <n v="108573.871330309"/>
    <n v="36.250987115339299"/>
    <n v="17.143505399615702"/>
    <n v="6.6503822049468297"/>
    <n v="1.5778225779059201"/>
    <n v="240.63239343659399"/>
    <n v="48216"/>
    <n v="-0.39101493450209801"/>
    <n v="840"/>
    <n v="0.181183279050082"/>
    <n v="0.62275340323984096"/>
    <n v="2.5587325538615899"/>
    <n v="67.680410425531704"/>
    <n v="6.3716683338249904"/>
    <n v="0"/>
    <n v="0"/>
    <n v="0"/>
    <n v="0"/>
    <n v="505286.31106073799"/>
    <n v="0"/>
    <n v="-4.1389039720150171E-2"/>
    <n v="-0.11401686130770695"/>
    <x v="185"/>
    <x v="185"/>
  </r>
  <r>
    <x v="6"/>
    <x v="2"/>
    <x v="4"/>
    <n v="488652.20824101497"/>
    <n v="407949.18867538503"/>
    <n v="80703.0195656297"/>
    <n v="74441.104631738897"/>
    <n v="1361486.6014761699"/>
    <n v="463039.17718930199"/>
    <n v="898447.42428687401"/>
    <n v="69689.991841227893"/>
    <n v="10.702529735276199"/>
    <n v="8.2855270792083502"/>
    <n v="5.4676340223272799"/>
    <n v="0.51537704341111601"/>
    <n v="309.17573214396202"/>
    <n v="41673"/>
    <n v="-0.846385117861437"/>
    <n v="458"/>
    <n v="2.3707753644518301E-2"/>
    <n v="0.83494720569440295"/>
    <n v="7.82283417233986"/>
    <n v="63.386488419867199"/>
    <n v="3.85180171012238"/>
    <n v="0"/>
    <n v="0"/>
    <n v="0"/>
    <n v="0"/>
    <n v="504943.50394151401"/>
    <n v="0"/>
    <n v="-4.372287016083045E-2"/>
    <n v="-8.9266718876752471E-2"/>
    <x v="186"/>
    <x v="186"/>
  </r>
  <r>
    <x v="6"/>
    <x v="3"/>
    <x v="4"/>
    <n v="467286.93118628999"/>
    <n v="395894.51732316002"/>
    <n v="71392.413863130598"/>
    <n v="57643.627978442302"/>
    <n v="945136.91764719097"/>
    <n v="581210.79752097197"/>
    <n v="363926.120126219"/>
    <n v="57240.120318992798"/>
    <n v="42.3127768857007"/>
    <n v="15.839376398278301"/>
    <n v="6.0989711545644996"/>
    <n v="1.5970571096116699"/>
    <n v="302.409066071913"/>
    <n v="43316"/>
    <n v="0.132430031505233"/>
    <n v="757"/>
    <n v="0.54419866250370197"/>
    <n v="0.27523918103700801"/>
    <n v="5.9660720524378199"/>
    <n v="66.787300063567699"/>
    <n v="9.2339463312605208"/>
    <n v="0"/>
    <n v="0"/>
    <n v="0"/>
    <n v="0"/>
    <n v="479781.75705923699"/>
    <n v="0"/>
    <n v="4.7899237716065891E-2"/>
    <n v="3.7410587325177658E-2"/>
    <x v="187"/>
    <x v="187"/>
  </r>
  <r>
    <x v="7"/>
    <x v="0"/>
    <x v="4"/>
    <n v="489669.61898479302"/>
    <n v="412266.83165943198"/>
    <n v="77402.787325360798"/>
    <n v="69038.008942557906"/>
    <n v="1200747.3430939401"/>
    <n v="752775.07578282699"/>
    <n v="447972.26731111598"/>
    <n v="77993.985245097807"/>
    <n v="37.152198261097801"/>
    <n v="15.411223859224"/>
    <n v="5.7495866503163597"/>
    <n v="1.6804055311308399"/>
    <n v="236.02814692458799"/>
    <n v="27460"/>
    <n v="0.25291403935385398"/>
    <n v="612"/>
    <n v="8.35249146800187E-2"/>
    <n v="0.21112594255803699"/>
    <n v="6.2672783631054596"/>
    <n v="61.282346224530301"/>
    <n v="5.9402830457143097"/>
    <n v="0"/>
    <n v="0"/>
    <n v="0"/>
    <n v="0"/>
    <n v="509298.85517144803"/>
    <n v="0"/>
    <n v="-7.7683936011583313E-2"/>
    <n v="-6.6463222677918973E-2"/>
    <x v="188"/>
    <x v="188"/>
  </r>
  <r>
    <x v="7"/>
    <x v="1"/>
    <x v="4"/>
    <n v="451630.15563676198"/>
    <n v="415000.74328185001"/>
    <n v="36629.412354911503"/>
    <n v="29320.913784504901"/>
    <n v="1038071.43376961"/>
    <n v="422775.09030097298"/>
    <n v="615296.34346864198"/>
    <n v="29737.034679620501"/>
    <n v="6.2703775209119597"/>
    <n v="4.7653320380895803"/>
    <n v="2.824556464099"/>
    <n v="0.68710808180273197"/>
    <n v="346.254664080005"/>
    <n v="40876"/>
    <n v="0.65471310965229101"/>
    <n v="29"/>
    <n v="0.39191056294390902"/>
    <n v="0.69716369213798002"/>
    <n v="2.3540474006953702"/>
    <n v="76.037612031406297"/>
    <n v="4.0786251035223904"/>
    <n v="0"/>
    <n v="0"/>
    <n v="0"/>
    <n v="0"/>
    <n v="478083.379193181"/>
    <n v="0"/>
    <n v="-1.4610022415351974E-2"/>
    <n v="7.7445626420086762E-3"/>
    <x v="189"/>
    <x v="189"/>
  </r>
  <r>
    <x v="7"/>
    <x v="2"/>
    <x v="4"/>
    <n v="445031.82893945999"/>
    <n v="393076.88176021702"/>
    <n v="51954.947179242299"/>
    <n v="36869.189529866802"/>
    <n v="1625313.81265256"/>
    <n v="925188.51881886797"/>
    <n v="700125.293833695"/>
    <n v="44234.446238607001"/>
    <n v="8.0624881388257794"/>
    <n v="5.2660844929599904"/>
    <n v="2.26843513190201"/>
    <n v="1.3214613540853299"/>
    <n v="95.032145940253201"/>
    <n v="24165"/>
    <n v="7.0304667360700596E-2"/>
    <n v="277"/>
    <n v="0.67127082522913195"/>
    <n v="0.270643941981765"/>
    <n v="1.5686074436466999"/>
    <n v="84.814544887194003"/>
    <n v="3.2496120634447898"/>
    <n v="1"/>
    <n v="0"/>
    <n v="0"/>
    <n v="0"/>
    <n v="477123.81389006099"/>
    <n v="1"/>
    <n v="8.9289300692455789E-2"/>
    <n v="0.11388399429806301"/>
    <x v="190"/>
    <x v="190"/>
  </r>
  <r>
    <x v="7"/>
    <x v="3"/>
    <x v="4"/>
    <n v="484768.40973134898"/>
    <n v="397445.14365540497"/>
    <n v="87323.266075944106"/>
    <n v="73032.416535446595"/>
    <n v="1368201.1256305501"/>
    <n v="644415.31676041603"/>
    <n v="723785.80887014302"/>
    <n v="72986.686547977893"/>
    <n v="12.015692493989301"/>
    <n v="10.090335516449599"/>
    <n v="5.3378421613115101"/>
    <n v="0.89033980614565"/>
    <n v="428.27577344725501"/>
    <n v="24853"/>
    <n v="-0.95293501117180202"/>
    <n v="926"/>
    <n v="0.689087653748229"/>
    <n v="0.82327321268002995"/>
    <n v="4.8933348484100803"/>
    <n v="79.487917535601497"/>
    <n v="2.1296031787157301"/>
    <n v="0"/>
    <n v="0"/>
    <n v="0"/>
    <n v="1"/>
    <n v="463904.28294295602"/>
    <n v="0"/>
    <n v="-5.7024779496406872E-2"/>
    <n v="3.1537845962107389E-2"/>
    <x v="191"/>
    <x v="191"/>
  </r>
  <r>
    <x v="8"/>
    <x v="0"/>
    <x v="4"/>
    <n v="457124.59805959498"/>
    <n v="389608.21798320598"/>
    <n v="67516.3800763896"/>
    <n v="51035.929618519003"/>
    <n v="1145578.32490251"/>
    <n v="740301.29947596998"/>
    <n v="405277.02542654303"/>
    <n v="47578.568500881098"/>
    <n v="23.920138236978602"/>
    <n v="12.5928504249173"/>
    <n v="4.4550362475531298"/>
    <n v="1.8266549866645401"/>
    <n v="489.99274644829501"/>
    <n v="47250"/>
    <n v="0.92764632175694695"/>
    <n v="194"/>
    <n v="0.32432937735151801"/>
    <n v="0.67648374952060397"/>
    <n v="5.1596927911601798"/>
    <n v="75.078753003073601"/>
    <n v="7.4602596763017699"/>
    <n v="0"/>
    <n v="0"/>
    <n v="0"/>
    <n v="0"/>
    <n v="484166.42819172703"/>
    <n v="0"/>
    <n v="-4.3680965757691634E-3"/>
    <n v="9.8791679018491452E-3"/>
    <x v="192"/>
    <x v="192"/>
  </r>
  <r>
    <x v="8"/>
    <x v="1"/>
    <x v="4"/>
    <n v="455127.83366811101"/>
    <n v="415201.998023747"/>
    <n v="39925.835644364597"/>
    <n v="23719.661637429199"/>
    <n v="1109341.22423854"/>
    <n v="359401.397176517"/>
    <n v="749939.82706202904"/>
    <n v="20684.267782341802"/>
    <n v="3.67520327711317"/>
    <n v="3.1628753109904202"/>
    <n v="2.1381754431518898"/>
    <n v="0.47924031263216299"/>
    <n v="427.73427498835298"/>
    <n v="30978"/>
    <n v="0.46830251808329199"/>
    <n v="161"/>
    <n v="0.18345240115022901"/>
    <n v="0.59414186275645697"/>
    <n v="3.8796219998881201"/>
    <n v="63.159660560141603"/>
    <n v="2.2227512606193001"/>
    <n v="0"/>
    <n v="0"/>
    <n v="0"/>
    <n v="0"/>
    <n v="444818.82338550303"/>
    <n v="0"/>
    <n v="8.917494061754784E-2"/>
    <n v="-7.0785590899922826E-2"/>
    <x v="193"/>
    <x v="193"/>
  </r>
  <r>
    <x v="8"/>
    <x v="2"/>
    <x v="4"/>
    <n v="495713.831208858"/>
    <n v="424842.100924403"/>
    <n v="70871.730284455305"/>
    <n v="55007.912371968298"/>
    <n v="1479803.9426740699"/>
    <n v="818871.25902075996"/>
    <n v="660932.68365331297"/>
    <n v="62090.801075609197"/>
    <n v="12.007950611018201"/>
    <n v="8.3227707953420396"/>
    <n v="3.7172432634938399"/>
    <n v="1.23896317926727"/>
    <n v="406.86987241643999"/>
    <n v="28236"/>
    <n v="0.153762402622416"/>
    <n v="124"/>
    <n v="2.4684157224584599E-2"/>
    <n v="0.362753600399152"/>
    <n v="4.8268742980743697"/>
    <n v="80.995508805087198"/>
    <n v="3.0198854411219598"/>
    <n v="0"/>
    <n v="0"/>
    <n v="0"/>
    <n v="0"/>
    <n v="479015.34342523199"/>
    <n v="0"/>
    <n v="8.761365292759284E-3"/>
    <n v="-2.7099884154634275E-2"/>
    <x v="194"/>
    <x v="194"/>
  </r>
  <r>
    <x v="8"/>
    <x v="3"/>
    <x v="4"/>
    <n v="500056.96116475202"/>
    <n v="410365.00040860003"/>
    <n v="89691.960756152199"/>
    <n v="75974.029400337793"/>
    <n v="1253778.3725968699"/>
    <n v="755443.73164181202"/>
    <n v="498334.64095506002"/>
    <n v="72199.0385382393"/>
    <n v="8.1529589000456593"/>
    <n v="15.2455846245673"/>
    <n v="6.05960599264266"/>
    <n v="1.5159366208096601"/>
    <n v="176.395261169832"/>
    <n v="6581"/>
    <n v="-0.11526693379516199"/>
    <n v="717"/>
    <n v="0.72877805445064703"/>
    <n v="0.32353041248549103"/>
    <n v="5.6553919230464098"/>
    <n v="73.914460712553804"/>
    <n v="4.7418474034232503"/>
    <n v="0"/>
    <n v="0"/>
    <n v="0"/>
    <n v="1"/>
    <n v="537100.31469712302"/>
    <n v="0"/>
    <n v="-7.6823952934042039E-2"/>
    <n v="-4.9533451711150742E-2"/>
    <x v="195"/>
    <x v="195"/>
  </r>
  <r>
    <x v="9"/>
    <x v="0"/>
    <x v="4"/>
    <n v="461640.60871589102"/>
    <n v="408653.61124546599"/>
    <n v="52986.9974704255"/>
    <n v="41956.5892171019"/>
    <n v="1596297.0895386201"/>
    <n v="976819.449864269"/>
    <n v="619477.63967435295"/>
    <n v="38729.8685514682"/>
    <n v="41.944992701393701"/>
    <n v="6.7728980886473398"/>
    <n v="2.6283697121335101"/>
    <n v="1.5768437588445701"/>
    <n v="361.82578202269002"/>
    <n v="21955"/>
    <n v="-0.49103733676347899"/>
    <n v="949"/>
    <n v="9.2098754199589794E-2"/>
    <n v="0.81527633109055997"/>
    <n v="7.2608307205395501"/>
    <n v="80.590160519954694"/>
    <n v="9.1903031178987806"/>
    <n v="0"/>
    <n v="0"/>
    <n v="0"/>
    <n v="0"/>
    <n v="467432.176947047"/>
    <n v="0"/>
    <n v="-8.3894845812436586E-2"/>
    <s v=""/>
    <x v="196"/>
    <x v="196"/>
  </r>
  <r>
    <x v="9"/>
    <x v="1"/>
    <x v="4"/>
    <n v="422911.34102691198"/>
    <n v="387263.52449077897"/>
    <n v="35647.816536132399"/>
    <n v="29660.640125773702"/>
    <n v="1599719.83792089"/>
    <n v="776705.09393617499"/>
    <n v="823014.74398472102"/>
    <n v="29461.049874209599"/>
    <n v="5.6088862915200002"/>
    <n v="3.6039014297809899"/>
    <n v="1.85411466574814"/>
    <n v="0.94373168842111799"/>
    <n v="172.785965452326"/>
    <n v="30377"/>
    <n v="0.34501452534729798"/>
    <n v="325"/>
    <n v="0.59230137106209502"/>
    <n v="0.69465377281017504"/>
    <n v="3.55269473364035"/>
    <n v="78.462646962762904"/>
    <n v="7.3329366790349697"/>
    <n v="0"/>
    <n v="0"/>
    <n v="0"/>
    <n v="0"/>
    <n v="432488.644022931"/>
    <n v="0"/>
    <n v="0.14038096646492654"/>
    <s v=""/>
    <x v="197"/>
    <x v="197"/>
  </r>
  <r>
    <x v="9"/>
    <x v="2"/>
    <x v="4"/>
    <n v="482280.04380924802"/>
    <n v="399596.71192240203"/>
    <n v="82683.331886846106"/>
    <n v="67577.805883713707"/>
    <n v="1704858.8269001599"/>
    <n v="721175.60262073099"/>
    <n v="983683.22427943104"/>
    <n v="69958.623224449693"/>
    <n v="8.2728985172830996"/>
    <n v="6.8698747946236303"/>
    <n v="3.9638358799822799"/>
    <n v="0.73313805178390301"/>
    <n v="131.61983917801001"/>
    <n v="21423"/>
    <n v="-0.74890042020304504"/>
    <n v="809"/>
    <n v="0.52356357952985499"/>
    <n v="0.28226247041293201"/>
    <n v="3.08652955367375"/>
    <n v="66.946129080164098"/>
    <n v="8.1720964959878994"/>
    <n v="0"/>
    <n v="0"/>
    <n v="1"/>
    <n v="0"/>
    <n v="504082.92856878601"/>
    <n v="1"/>
    <n v="-1.4499107049805187E-2"/>
    <s v=""/>
    <x v="198"/>
    <x v="198"/>
  </r>
  <r>
    <x v="9"/>
    <x v="3"/>
    <x v="4"/>
    <n v="475287.413826073"/>
    <n v="368286.42522668198"/>
    <n v="107000.988599391"/>
    <n v="96013.486681726106"/>
    <n v="1519584.2687067599"/>
    <n v="852760.09211751702"/>
    <n v="666824.17658924405"/>
    <n v="93322.279328469696"/>
    <n v="9.8040122196060793"/>
    <n v="14.398621113713601"/>
    <n v="6.3184048860572997"/>
    <n v="1.27883799366621"/>
    <n v="281.49066895173797"/>
    <n v="31771"/>
    <n v="0.46044343551449801"/>
    <n v="375"/>
    <n v="7.4638431079428802E-2"/>
    <n v="0.90773543317751204"/>
    <n v="7.9759595940228696"/>
    <n v="77.5107949789126"/>
    <n v="8.1635777685919102"/>
    <n v="0"/>
    <n v="0"/>
    <n v="0"/>
    <n v="0"/>
    <n v="492942.45395162498"/>
    <n v="0"/>
    <s v=""/>
    <s v=""/>
    <x v="199"/>
    <x v="199"/>
  </r>
  <r>
    <x v="0"/>
    <x v="0"/>
    <x v="5"/>
    <n v="463170.79239431501"/>
    <n v="442220.25502225698"/>
    <n v="20950.5373720588"/>
    <n v="1452.3246237776"/>
    <n v="1508194.82679749"/>
    <n v="1013894.51541206"/>
    <n v="494300.31138543203"/>
    <n v="6593.9000109928802"/>
    <n v="0.38572815704477098"/>
    <n v="0.29381422392937701"/>
    <n v="9.6295557972538207E-2"/>
    <n v="2.0511711040001201"/>
    <n v="197.61177158855099"/>
    <n v="48080"/>
    <n v="-0.49824180021859898"/>
    <n v="790"/>
    <n v="0.31798255134033399"/>
    <n v="0.57973116613419196"/>
    <n v="3.4193749550348098"/>
    <n v="80.394235115877606"/>
    <n v="5.7338247501435999"/>
    <n v="0"/>
    <n v="0"/>
    <n v="0"/>
    <n v="0"/>
    <n v="482773.76735091"/>
    <n v="0"/>
    <n v="2.4368759216038868E-2"/>
    <n v="6.8181807438481373E-2"/>
    <x v="200"/>
    <x v="200"/>
  </r>
  <r>
    <x v="0"/>
    <x v="1"/>
    <x v="5"/>
    <n v="474457.689910074"/>
    <n v="407253.42326630797"/>
    <n v="67204.266643765193"/>
    <n v="56250.047049750799"/>
    <n v="1381035.4407884099"/>
    <n v="643540.65973694797"/>
    <n v="737494.78105146997"/>
    <n v="62207.434211985303"/>
    <n v="25.358432318883398"/>
    <n v="7.6271789977351796"/>
    <n v="4.0730342892314404"/>
    <n v="0.87260367974323905"/>
    <n v="114.866825883742"/>
    <n v="30001"/>
    <n v="-4.5167621039292602E-2"/>
    <n v="390"/>
    <n v="0.52525841878158297"/>
    <n v="0.11120874733821801"/>
    <n v="7.0771850672855203"/>
    <n v="67.434038282711796"/>
    <n v="3.3003038997496601"/>
    <n v="0"/>
    <n v="0"/>
    <n v="0"/>
    <n v="0"/>
    <n v="530791.82558244199"/>
    <n v="0"/>
    <n v="-3.6275823217048309E-2"/>
    <n v="1.8002311424669237E-3"/>
    <x v="201"/>
    <x v="201"/>
  </r>
  <r>
    <x v="0"/>
    <x v="2"/>
    <x v="5"/>
    <n v="457246.34662692703"/>
    <n v="418677.84745186497"/>
    <n v="38568.499175062097"/>
    <n v="31821.331429962102"/>
    <n v="1147012.7315879101"/>
    <n v="479666.00800547301"/>
    <n v="667346.72358243703"/>
    <n v="34770.8865452834"/>
    <n v="4.4783914784127301"/>
    <n v="4.7683356050868797"/>
    <n v="2.7742788334972501"/>
    <n v="0.71876580951883495"/>
    <n v="304.530051617688"/>
    <n v="49785"/>
    <n v="-0.65582793509474702"/>
    <n v="412"/>
    <n v="0.14346945701802"/>
    <n v="0.15144552193535701"/>
    <n v="4.0294003903927296"/>
    <n v="74.8919956040382"/>
    <n v="2.64492324135681"/>
    <n v="0"/>
    <n v="0"/>
    <n v="0"/>
    <n v="0"/>
    <n v="470124.941293807"/>
    <n v="0"/>
    <n v="-3.1563205133239625E-3"/>
    <n v="6.1150728277358297E-2"/>
    <x v="202"/>
    <x v="202"/>
  </r>
  <r>
    <x v="0"/>
    <x v="3"/>
    <x v="5"/>
    <n v="455803.13060342602"/>
    <n v="446878.91859294899"/>
    <n v="8924.2120104779005"/>
    <n v="-7827.8313902611098"/>
    <n v="1164184.3240334699"/>
    <n v="787398.474887955"/>
    <n v="376785.84914551798"/>
    <n v="-10962.643768798"/>
    <n v="-0.88188967417697595"/>
    <n v="-2.0775279666190198"/>
    <n v="-0.67238763043471705"/>
    <n v="2.0897771948538599"/>
    <n v="486.051319810216"/>
    <n v="7533"/>
    <n v="0.44413212840756999"/>
    <n v="711"/>
    <n v="0.80168429319130496"/>
    <n v="0.46951866534563302"/>
    <n v="3.9585922365227"/>
    <n v="84.890945839870199"/>
    <n v="2.0839491291195502"/>
    <n v="0"/>
    <n v="0"/>
    <n v="0"/>
    <n v="0"/>
    <n v="477380.95108191198"/>
    <n v="0"/>
    <n v="8.5448038756305675E-2"/>
    <n v="0.11154396650871934"/>
    <x v="203"/>
    <x v="203"/>
  </r>
  <r>
    <x v="1"/>
    <x v="0"/>
    <x v="5"/>
    <n v="494750.61417247303"/>
    <n v="416716.25488843099"/>
    <n v="78034.359284042599"/>
    <n v="72840.750864327696"/>
    <n v="1213811.9070274001"/>
    <n v="639384.06254651805"/>
    <n v="574427.84448088298"/>
    <n v="73113.884765073206"/>
    <n v="11.217663994385701"/>
    <n v="12.6805745167445"/>
    <n v="6.0009916233820002"/>
    <n v="1.11307985622517"/>
    <n v="31.572892836160001"/>
    <n v="17555"/>
    <n v="-0.89086918343460197"/>
    <n v="258"/>
    <n v="0.18928364591600899"/>
    <n v="0.459331440800542"/>
    <n v="6.2649008968049902"/>
    <n v="82.638470948222505"/>
    <n v="8.6829802422739597"/>
    <n v="0"/>
    <n v="0"/>
    <n v="0"/>
    <n v="0"/>
    <n v="494449.36317527399"/>
    <n v="0"/>
    <n v="-3.929007907499741E-2"/>
    <n v="-4.7068503556836415E-2"/>
    <x v="204"/>
    <x v="204"/>
  </r>
  <r>
    <x v="1"/>
    <x v="1"/>
    <x v="5"/>
    <n v="475311.82341923303"/>
    <n v="373504.90410617099"/>
    <n v="101806.919313062"/>
    <n v="96588.411991793604"/>
    <n v="1185807.69661398"/>
    <n v="766644.80422665598"/>
    <n v="419162.89238733001"/>
    <n v="94057.838415673599"/>
    <n v="20.3939767404663"/>
    <n v="23.0431685976964"/>
    <n v="8.1453689554888893"/>
    <n v="1.8289901566912301"/>
    <n v="26.878834816160602"/>
    <n v="13720"/>
    <n v="0.143215298965887"/>
    <n v="428"/>
    <n v="0.81960955306579897"/>
    <n v="0.82485376748710304"/>
    <n v="6.5141953181165801"/>
    <n v="67.084101722277893"/>
    <n v="8.6978977457745401"/>
    <n v="0"/>
    <n v="0"/>
    <n v="0"/>
    <n v="0"/>
    <n v="460857.96645253099"/>
    <n v="0"/>
    <n v="2.0818902073395359E-2"/>
    <n v="-3.7217389984400356E-2"/>
    <x v="205"/>
    <x v="205"/>
  </r>
  <r>
    <x v="1"/>
    <x v="2"/>
    <x v="5"/>
    <n v="485207.29372532503"/>
    <n v="410903.26123767701"/>
    <n v="74304.032487647593"/>
    <n v="65641.608356905301"/>
    <n v="1550731.3583349499"/>
    <n v="704095.68045012001"/>
    <n v="846635.67788483598"/>
    <n v="73463.695038894293"/>
    <n v="6.8578569580723299"/>
    <n v="7.7532296442903101"/>
    <n v="4.2329451844828698"/>
    <n v="0.83163951017180604"/>
    <n v="444.11106961769099"/>
    <n v="24047"/>
    <n v="0.67829321614150495"/>
    <n v="339"/>
    <n v="0.47443489362073499"/>
    <n v="7.3341508361802702E-3"/>
    <n v="1.1806657500422699"/>
    <n v="73.832265990574996"/>
    <n v="6.1635952333222797"/>
    <n v="1"/>
    <n v="0"/>
    <n v="0"/>
    <n v="0"/>
    <n v="448349.01572918001"/>
    <n v="1"/>
    <n v="4.4183025049155465E-2"/>
    <n v="-5.7188554441183426E-2"/>
    <x v="206"/>
    <x v="206"/>
  </r>
  <r>
    <x v="1"/>
    <x v="3"/>
    <x v="5"/>
    <n v="506645.219738024"/>
    <n v="443066.18133379897"/>
    <n v="63579.038404224702"/>
    <n v="51764.862452377398"/>
    <n v="1470857.53117987"/>
    <n v="992492.22117044695"/>
    <n v="478365.31000942399"/>
    <n v="61525.3351665644"/>
    <n v="6.3372409634079503"/>
    <n v="10.821199064655699"/>
    <n v="3.5193661761961001"/>
    <n v="2.0747579316545601"/>
    <n v="383.24388331852498"/>
    <n v="4917"/>
    <n v="-0.50830511501319897"/>
    <n v="888"/>
    <n v="5.9105820875654497E-2"/>
    <n v="0.69072631511326299"/>
    <n v="6.1015035557960298"/>
    <n v="61.1743247774534"/>
    <n v="9.4244140018307796"/>
    <n v="0"/>
    <n v="0"/>
    <n v="0"/>
    <n v="0"/>
    <n v="486716.15042291803"/>
    <n v="0"/>
    <n v="-6.9440656376205043E-2"/>
    <n v="-0.11247999580769179"/>
    <x v="207"/>
    <x v="207"/>
  </r>
  <r>
    <x v="2"/>
    <x v="0"/>
    <x v="5"/>
    <n v="471463.44312954898"/>
    <n v="415410.90583568899"/>
    <n v="56052.537293859903"/>
    <n v="39562.963671032303"/>
    <n v="1332995.6349464401"/>
    <n v="748062.71234053897"/>
    <n v="584932.92260590906"/>
    <n v="43257.250129454304"/>
    <n v="32.9700612513697"/>
    <n v="6.76367531079923"/>
    <n v="2.9679739853477898"/>
    <n v="1.2788863191490001"/>
    <n v="494.49919378193903"/>
    <n v="3031"/>
    <n v="0.91344086777869904"/>
    <n v="903"/>
    <n v="0.54986417836439805"/>
    <n v="0.96315902706506595"/>
    <n v="1.80327519589684"/>
    <n v="72.260212979637799"/>
    <n v="3.3560327349284602"/>
    <n v="0"/>
    <n v="0"/>
    <n v="0"/>
    <n v="0"/>
    <n v="479450.90344124101"/>
    <n v="0"/>
    <n v="-2.9358554535696236E-2"/>
    <n v="-5.6333983632162535E-2"/>
    <x v="208"/>
    <x v="208"/>
  </r>
  <r>
    <x v="2"/>
    <x v="1"/>
    <x v="5"/>
    <n v="457621.95792284299"/>
    <n v="417386.76536546799"/>
    <n v="40235.1925573751"/>
    <n v="25819.011333915001"/>
    <n v="1507825.8568790201"/>
    <n v="961242.02594216401"/>
    <n v="546583.83093686099"/>
    <n v="25692.853250014599"/>
    <n v="3.5931300822298802"/>
    <n v="4.7237056554820596"/>
    <n v="1.7123337695877201"/>
    <n v="1.7586360436139601"/>
    <n v="481.57558738215897"/>
    <n v="15892"/>
    <n v="-0.55068520471646598"/>
    <n v="232"/>
    <n v="0.63071744449192901"/>
    <n v="0.73968289776310803"/>
    <n v="5.2859303598571001"/>
    <n v="60.416895337245897"/>
    <n v="3.5581879814978001"/>
    <n v="0"/>
    <n v="0"/>
    <n v="0"/>
    <n v="0"/>
    <n v="497838.42467464501"/>
    <n v="0"/>
    <n v="-3.5611912227225478E-4"/>
    <n v="0.1084892448487747"/>
    <x v="209"/>
    <x v="209"/>
  </r>
  <r>
    <x v="2"/>
    <x v="2"/>
    <x v="5"/>
    <n v="457458.989992855"/>
    <n v="424911.36251358601"/>
    <n v="32547.627479269398"/>
    <n v="24829.2440635237"/>
    <n v="1790674.69229718"/>
    <n v="1174781.4816723799"/>
    <n v="615893.21062480204"/>
    <n v="29613.3707270095"/>
    <n v="4.8336001810874798"/>
    <n v="4.0314203233926396"/>
    <n v="1.38658597065842"/>
    <n v="1.9074434681307899"/>
    <n v="344.36542058970701"/>
    <n v="16997"/>
    <n v="3.9223351606014902E-2"/>
    <n v="309"/>
    <n v="5.9177071863541798E-2"/>
    <n v="0.632802610661506"/>
    <n v="6.3824403119981703"/>
    <n v="84.852041366139304"/>
    <n v="2.0886284207544699"/>
    <n v="0"/>
    <n v="0"/>
    <n v="0"/>
    <n v="0"/>
    <n v="439085.87129824999"/>
    <n v="0"/>
    <n v="-1.7053380997218728E-2"/>
    <n v="0.12027240197149336"/>
    <x v="210"/>
    <x v="210"/>
  </r>
  <r>
    <x v="2"/>
    <x v="3"/>
    <x v="5"/>
    <n v="449657.76754590397"/>
    <n v="446442.85327077698"/>
    <n v="3214.9142751271702"/>
    <n v="-12295.9685441367"/>
    <n v="1429030.4533921301"/>
    <n v="965261.37750718801"/>
    <n v="463769.07588494499"/>
    <n v="-12048.1527814239"/>
    <n v="-3.8494463127340199"/>
    <n v="-2.6513127294384802"/>
    <n v="-0.860441323342652"/>
    <n v="2.08134053713114"/>
    <n v="334.833590287231"/>
    <n v="32334"/>
    <n v="0.106943552419699"/>
    <n v="812"/>
    <n v="0.224602440074884"/>
    <n v="6.9153567718501202E-2"/>
    <n v="6.7924911914497104"/>
    <n v="66.363513573041502"/>
    <n v="5.7842200267441601"/>
    <n v="0"/>
    <n v="0"/>
    <n v="0"/>
    <n v="0"/>
    <n v="446647.77164844802"/>
    <n v="0"/>
    <n v="-1.0571903006863347E-2"/>
    <n v="-1.9908846546274946E-2"/>
    <x v="211"/>
    <x v="211"/>
  </r>
  <r>
    <x v="3"/>
    <x v="0"/>
    <x v="5"/>
    <n v="444904.02924112597"/>
    <n v="416334.20715102"/>
    <n v="28569.822090105699"/>
    <n v="15872.195855875099"/>
    <n v="1005932.06731632"/>
    <n v="479040.607324832"/>
    <n v="526891.45999149105"/>
    <n v="15631.7780171824"/>
    <n v="1.7238078711499001"/>
    <n v="3.01242230347242"/>
    <n v="1.57785961612893"/>
    <n v="0.90918271351858304"/>
    <n v="49.245786425945496"/>
    <n v="9219"/>
    <n v="2.7415710430609599E-2"/>
    <n v="536"/>
    <n v="0.319045074332239"/>
    <n v="0.41551406306206501"/>
    <n v="7.3561056256248198"/>
    <n v="66.064456651845603"/>
    <n v="2.73047042035736"/>
    <n v="0"/>
    <n v="0"/>
    <n v="0"/>
    <n v="0"/>
    <n v="442424.09871297702"/>
    <n v="0"/>
    <n v="0.14017627448634293"/>
    <n v="2.5781591480870635E-2"/>
    <x v="212"/>
    <x v="212"/>
  </r>
  <r>
    <x v="3"/>
    <x v="1"/>
    <x v="5"/>
    <n v="507269.01856410998"/>
    <n v="416569.19607465999"/>
    <n v="90699.822489449696"/>
    <n v="76068.524879163699"/>
    <n v="1294080.3651123401"/>
    <n v="644204.14079433796"/>
    <n v="649876.22431800805"/>
    <n v="72893.954480063796"/>
    <n v="12.088101997907501"/>
    <n v="11.7050789108327"/>
    <n v="5.8781917205396796"/>
    <n v="0.99127205564471499"/>
    <n v="171.717288244766"/>
    <n v="1220"/>
    <n v="0.62032217991940497"/>
    <n v="722"/>
    <n v="0.61164641938999198"/>
    <n v="0.29574756259502"/>
    <n v="2.7902059108380999"/>
    <n v="68.185523968336199"/>
    <n v="3.3169641058920298"/>
    <n v="0"/>
    <n v="0"/>
    <n v="0"/>
    <n v="0"/>
    <n v="511295.50071218098"/>
    <n v="0"/>
    <n v="1.0270019985422435E-2"/>
    <n v="-0.10681175802885409"/>
    <x v="213"/>
    <x v="213"/>
  </r>
  <r>
    <x v="3"/>
    <x v="2"/>
    <x v="5"/>
    <n v="512478.68152274902"/>
    <n v="459047.88893484499"/>
    <n v="53430.792587903998"/>
    <n v="47420.139515075098"/>
    <n v="1877251.2146749301"/>
    <n v="696329.95937598299"/>
    <n v="1180921.25529894"/>
    <n v="53266.214055820099"/>
    <n v="5.9617686249802402"/>
    <n v="4.01552087425768"/>
    <n v="2.5260412215680099"/>
    <n v="0.58964978083971198"/>
    <n v="363.15177636382998"/>
    <n v="22435"/>
    <n v="-0.97078200578223395"/>
    <n v="380"/>
    <n v="0.81186612401037905"/>
    <n v="1.3862135912860099E-2"/>
    <n v="5.54565174165635"/>
    <n v="76.721913276017105"/>
    <n v="8.3892462428530905"/>
    <n v="0"/>
    <n v="0"/>
    <n v="0"/>
    <n v="0"/>
    <n v="575075.67198376602"/>
    <n v="0"/>
    <n v="-0.1400508627129517"/>
    <n v="-8.9148303627915801E-2"/>
    <x v="214"/>
    <x v="214"/>
  </r>
  <r>
    <x v="3"/>
    <x v="3"/>
    <x v="5"/>
    <n v="440705.600053492"/>
    <n v="450289.950963607"/>
    <n v="-9584.3509101146992"/>
    <n v="-28560.456959862298"/>
    <n v="1760133.5825537599"/>
    <n v="1035069.4074505999"/>
    <n v="725064.17510315601"/>
    <n v="-29252.138821785"/>
    <n v="-3.2026450300353702"/>
    <n v="-3.9390247016133402"/>
    <n v="-1.62263008006609"/>
    <n v="1.4275555778264"/>
    <n v="43.6260389795655"/>
    <n v="8533"/>
    <n v="-0.88576567325911304"/>
    <n v="989"/>
    <n v="0.25619151443935401"/>
    <n v="0.220651059621748"/>
    <n v="1.96687705198173"/>
    <n v="81.477793941172905"/>
    <n v="6.0004660735286901"/>
    <n v="0"/>
    <n v="0"/>
    <n v="0"/>
    <n v="0"/>
    <n v="474136.48452372901"/>
    <n v="0"/>
    <n v="3.5553809880836909E-2"/>
    <n v="7.2419214800706289E-2"/>
    <x v="215"/>
    <x v="215"/>
  </r>
  <r>
    <x v="4"/>
    <x v="0"/>
    <x v="5"/>
    <n v="456374.363171214"/>
    <n v="388920.39181415999"/>
    <n v="67453.971357053597"/>
    <n v="59308.6171956006"/>
    <n v="1804103.5565760599"/>
    <n v="1007124.62913512"/>
    <n v="796978.92744094494"/>
    <n v="68326.775406333298"/>
    <n v="15.898430734492701"/>
    <n v="7.4416794664869199"/>
    <n v="3.2874286500581902"/>
    <n v="1.2636778645690701"/>
    <n v="395.30763823850702"/>
    <n v="21470"/>
    <n v="-0.69725765747345003"/>
    <n v="798"/>
    <n v="0.96563897526679998"/>
    <n v="0.39355533610631499"/>
    <n v="1.9150212651283001"/>
    <n v="76.792721481101495"/>
    <n v="7.8344784038176396"/>
    <n v="0"/>
    <n v="0"/>
    <n v="0"/>
    <n v="0"/>
    <n v="504709.28261494101"/>
    <n v="0"/>
    <n v="-7.2038233056369956E-3"/>
    <n v="6.8691526393563115E-2"/>
    <x v="216"/>
    <x v="216"/>
  </r>
  <r>
    <x v="4"/>
    <x v="1"/>
    <x v="5"/>
    <n v="453086.72289770597"/>
    <n v="406765.44819839101"/>
    <n v="46321.274699314497"/>
    <n v="35241.394289610202"/>
    <n v="1150080.5140565999"/>
    <n v="436401.09364824102"/>
    <n v="713679.42040836206"/>
    <n v="41992.2025895478"/>
    <n v="3.8375630881183298"/>
    <n v="4.9379866200212597"/>
    <n v="3.0642545333896298"/>
    <n v="0.61148056279741902"/>
    <n v="197.711449128596"/>
    <n v="2515"/>
    <n v="0.79399057872882195"/>
    <n v="182"/>
    <n v="0.14316135781119299"/>
    <n v="0.65771614727595296"/>
    <n v="5.4909799667949599"/>
    <n v="60.639244977243301"/>
    <n v="8.3037610687274501"/>
    <n v="0"/>
    <n v="0"/>
    <n v="0"/>
    <n v="0"/>
    <n v="480526.19458180101"/>
    <n v="0"/>
    <n v="3.024885265709569E-2"/>
    <n v="-1.3084622707775589E-2"/>
    <x v="217"/>
    <x v="217"/>
  </r>
  <r>
    <x v="4"/>
    <x v="2"/>
    <x v="5"/>
    <n v="466792.07641952502"/>
    <n v="476164.09897245403"/>
    <n v="-9372.0225529285908"/>
    <n v="-22560.875552563499"/>
    <n v="1798274.6515953699"/>
    <n v="1166228.04454763"/>
    <n v="632046.60704773106"/>
    <n v="-15784.620693967199"/>
    <n v="-6.5142973397738402"/>
    <n v="-3.5694955563395299"/>
    <n v="-1.2545845281502599"/>
    <n v="1.8451614668023399"/>
    <n v="457.67294176932398"/>
    <n v="18297"/>
    <n v="0.89004812916113696"/>
    <n v="284"/>
    <n v="0.328160072353607"/>
    <n v="5.3772311661983298E-2"/>
    <n v="5.6854988896852303"/>
    <n v="65.781998207898795"/>
    <n v="3.94856900691705"/>
    <n v="0"/>
    <n v="0"/>
    <n v="0"/>
    <n v="0"/>
    <n v="465263.21579401998"/>
    <n v="0"/>
    <n v="1.2487523766097826E-2"/>
    <n v="-1.5547838747276249E-2"/>
    <x v="218"/>
    <x v="218"/>
  </r>
  <r>
    <x v="4"/>
    <x v="3"/>
    <x v="5"/>
    <n v="472621.15356763999"/>
    <n v="401364.43344654399"/>
    <n v="71256.720121096499"/>
    <n v="52103.107960568799"/>
    <n v="1768786.20551295"/>
    <n v="735419.48658632103"/>
    <n v="1033366.71892663"/>
    <n v="58851.339780419003"/>
    <n v="6.3314880833679101"/>
    <n v="5.0420733517225003"/>
    <n v="2.94569845683858"/>
    <n v="0.71167328414660902"/>
    <n v="493.55029477491701"/>
    <n v="3716"/>
    <n v="0.48395545902797099"/>
    <n v="311"/>
    <n v="0.64683722892638096"/>
    <n v="0.62497974837603498"/>
    <n v="5.4684540419430201"/>
    <n v="67.678641202605206"/>
    <n v="8.8774366806426599"/>
    <n v="1"/>
    <n v="0"/>
    <n v="0"/>
    <n v="0"/>
    <n v="501089.98437350697"/>
    <n v="1"/>
    <n v="3.1954264219224426E-2"/>
    <n v="-1.7684475023902722E-2"/>
    <x v="219"/>
    <x v="219"/>
  </r>
  <r>
    <x v="5"/>
    <x v="0"/>
    <x v="5"/>
    <n v="487723.41478433501"/>
    <n v="444450.874340137"/>
    <n v="43272.540444198203"/>
    <n v="28731.830309111301"/>
    <n v="1367374.6693536099"/>
    <n v="726255.33340157196"/>
    <n v="641119.33595204295"/>
    <n v="28349.9421882268"/>
    <n v="5.4264233645297297"/>
    <n v="4.4815104923399902"/>
    <n v="2.10124049779958"/>
    <n v="1.13279274649095"/>
    <n v="400.670253617914"/>
    <n v="43543"/>
    <n v="0.65912543136609902"/>
    <n v="371"/>
    <n v="0.93386594284624802"/>
    <n v="0.40222373484711199"/>
    <n v="4.2815291635475301"/>
    <n v="77.640884909224496"/>
    <n v="9.3775354244102704"/>
    <n v="0"/>
    <n v="0"/>
    <n v="0"/>
    <n v="0"/>
    <n v="481295.95927807997"/>
    <n v="0"/>
    <n v="-8.3172469231532334E-2"/>
    <n v="-7.2338901501452404E-2"/>
    <x v="220"/>
    <x v="220"/>
  </r>
  <r>
    <x v="5"/>
    <x v="1"/>
    <x v="5"/>
    <n v="447158.25407468702"/>
    <n v="419873.01102817903"/>
    <n v="27285.243046507701"/>
    <n v="9347.7954354839803"/>
    <n v="1102757.3714241399"/>
    <n v="637476.45258117095"/>
    <n v="465280.91884296999"/>
    <n v="13792.220609562801"/>
    <n v="1.0657177294293101"/>
    <n v="2.0090648588662199"/>
    <n v="0.84767471773159797"/>
    <n v="1.3700893949539199"/>
    <n v="83.498214872498295"/>
    <n v="22991"/>
    <n v="-0.213756403585841"/>
    <n v="927"/>
    <n v="0.99547415234681402"/>
    <n v="0.91151472586585003"/>
    <n v="2.5506209047917401"/>
    <n v="61.404050247582802"/>
    <n v="4.0451127503628896"/>
    <n v="0"/>
    <n v="0"/>
    <n v="0"/>
    <n v="0"/>
    <n v="450157.656251857"/>
    <n v="0"/>
    <n v="2.7677481740265106E-2"/>
    <n v="7.8071316523715767E-2"/>
    <x v="221"/>
    <x v="221"/>
  </r>
  <r>
    <x v="5"/>
    <x v="2"/>
    <x v="5"/>
    <n v="459534.468486848"/>
    <n v="421423.83609521098"/>
    <n v="38110.632391636304"/>
    <n v="27159.306544803301"/>
    <n v="1354713.3719378"/>
    <n v="650948.77813891903"/>
    <n v="703764.59379888501"/>
    <n v="35196.929405849602"/>
    <n v="4.7065270411256197"/>
    <n v="3.8591464793928898"/>
    <n v="2.0048009495878998"/>
    <n v="0.92495243988494902"/>
    <n v="244.63062198946"/>
    <n v="16804"/>
    <n v="0.57012784209286205"/>
    <n v="290"/>
    <n v="0.895056603999833"/>
    <n v="0.85324246919711699"/>
    <n v="5.7148260469197298"/>
    <n v="63.434043649216797"/>
    <n v="4.2149597559360901"/>
    <n v="0"/>
    <n v="0"/>
    <n v="0"/>
    <n v="0"/>
    <n v="489103.09250916902"/>
    <n v="0"/>
    <n v="1.0290040071047054E-2"/>
    <n v="-5.5755351595886467E-2"/>
    <x v="222"/>
    <x v="222"/>
  </r>
  <r>
    <x v="5"/>
    <x v="3"/>
    <x v="5"/>
    <n v="464263.09658160497"/>
    <n v="447264.23212145001"/>
    <n v="16998.864460155099"/>
    <n v="4818.2915906722901"/>
    <n v="1728986.47204668"/>
    <n v="591593.66701417405"/>
    <n v="1137392.8050325001"/>
    <n v="8125.6432001781805"/>
    <n v="0.85783354467140005"/>
    <n v="0.42362599528969103"/>
    <n v="0.278677229033993"/>
    <n v="0.52013136042061203"/>
    <n v="155.06863144263801"/>
    <n v="36489"/>
    <n v="-0.66437080870794196"/>
    <n v="421"/>
    <n v="0.73285918733183097"/>
    <n v="0.87619247826955604"/>
    <n v="6.0594922043506401"/>
    <n v="65.796032292868105"/>
    <n v="7.6445016931975198"/>
    <n v="0"/>
    <n v="0"/>
    <n v="0"/>
    <n v="0"/>
    <n v="442070.04415971797"/>
    <n v="0"/>
    <n v="-2.5461980386434109E-2"/>
    <n v="1.213227147175494E-5"/>
    <x v="223"/>
    <x v="223"/>
  </r>
  <r>
    <x v="6"/>
    <x v="0"/>
    <x v="5"/>
    <n v="452442.03872229898"/>
    <n v="440229.39740907098"/>
    <n v="12212.6413132284"/>
    <n v="-4028.04393763387"/>
    <n v="1735423.6781836399"/>
    <n v="595617.50775924604"/>
    <n v="1139806.1704243999"/>
    <n v="-5538.4943618322504"/>
    <n v="-0.51959024297614398"/>
    <n v="-0.35339727421672501"/>
    <n v="-0.23210723630610799"/>
    <n v="0.52256034685043995"/>
    <n v="151.76320328339699"/>
    <n v="48116"/>
    <n v="-0.83767155107257096"/>
    <n v="693"/>
    <n v="0.34124444975772"/>
    <n v="0.44418340687836599"/>
    <n v="5.72910741497207"/>
    <n v="72.722351751746999"/>
    <n v="8.8915654881705901"/>
    <n v="0"/>
    <n v="0"/>
    <n v="0"/>
    <n v="0"/>
    <n v="465831.323907251"/>
    <n v="0"/>
    <n v="6.5481202909681971E-2"/>
    <n v="-1.2443718211535599E-2"/>
    <x v="224"/>
    <x v="224"/>
  </r>
  <r>
    <x v="6"/>
    <x v="1"/>
    <x v="5"/>
    <n v="482068.48766474403"/>
    <n v="429272.36406755401"/>
    <n v="52796.123597190497"/>
    <n v="32914.089005011803"/>
    <n v="1790913.94173988"/>
    <n v="607024.47354380798"/>
    <n v="1183889.4681960701"/>
    <n v="38509.668957161703"/>
    <n v="8.0078727785024597"/>
    <n v="2.7801657071216002"/>
    <n v="1.8378375553341999"/>
    <n v="0.512737455523399"/>
    <n v="23.351485702567"/>
    <n v="35635"/>
    <n v="0.90808453015617097"/>
    <n v="695"/>
    <n v="0.81886927052047098"/>
    <n v="0.33733060884576499"/>
    <n v="6.7926658576767096"/>
    <n v="60.014948470869797"/>
    <n v="4.4625532002089496"/>
    <n v="0"/>
    <n v="0"/>
    <n v="0"/>
    <n v="0"/>
    <n v="465184.53316531499"/>
    <n v="0"/>
    <n v="-9.9893534364973793E-2"/>
    <n v="-2.080121930519083E-2"/>
    <x v="225"/>
    <x v="225"/>
  </r>
  <r>
    <x v="6"/>
    <x v="2"/>
    <x v="5"/>
    <n v="433912.96262593498"/>
    <n v="433914.05831252201"/>
    <n v="-1.09568658709758"/>
    <n v="-11262.017421524301"/>
    <n v="1194880.7743859501"/>
    <n v="777105.01434472494"/>
    <n v="417775.76004123001"/>
    <n v="-2682.53243636658"/>
    <n v="-2.07151363357328"/>
    <n v="-2.6957086788407398"/>
    <n v="-0.94252227192389304"/>
    <n v="1.86010077336232"/>
    <n v="178.47485615149"/>
    <n v="20041"/>
    <n v="0.679995521208686"/>
    <n v="157"/>
    <n v="6.0226944900297397E-2"/>
    <n v="0.29765027756828"/>
    <n v="3.0864634081900202"/>
    <n v="68.010032153505307"/>
    <n v="3.3142947461792698"/>
    <n v="0"/>
    <n v="0"/>
    <n v="0"/>
    <n v="0"/>
    <n v="455348.28539600299"/>
    <n v="0"/>
    <n v="6.9958192393899402E-2"/>
    <n v="0.15623277031308985"/>
    <x v="226"/>
    <x v="226"/>
  </r>
  <r>
    <x v="6"/>
    <x v="3"/>
    <x v="5"/>
    <n v="464268.72914752702"/>
    <n v="407380.79292648798"/>
    <n v="56887.936221038202"/>
    <n v="37556.213349467202"/>
    <n v="1157850.1525912799"/>
    <n v="745491.24349374697"/>
    <n v="412358.90909753798"/>
    <n v="35088.363436235697"/>
    <n v="4.3240198201961402"/>
    <n v="9.1076517375749901"/>
    <n v="3.2436160469829201"/>
    <n v="1.80786986056704"/>
    <n v="26.349830194541099"/>
    <n v="3895"/>
    <n v="-0.76888324663873597"/>
    <n v="611"/>
    <n v="0.934795517492783"/>
    <n v="0.90920213620648704"/>
    <n v="6.7373740868335101"/>
    <n v="82.204783741532594"/>
    <n v="3.5937574866966102"/>
    <n v="0"/>
    <n v="0"/>
    <n v="0"/>
    <n v="0"/>
    <n v="479776.77238413098"/>
    <n v="0"/>
    <n v="-3.7600532980531433E-2"/>
    <n v="4.4011055955154137E-3"/>
    <x v="227"/>
    <x v="227"/>
  </r>
  <r>
    <x v="7"/>
    <x v="0"/>
    <x v="5"/>
    <n v="446811.97748538601"/>
    <n v="427425.99710413697"/>
    <n v="19385.980381248701"/>
    <n v="4017.2804244589101"/>
    <n v="1043365.4285448299"/>
    <n v="442515.68552829197"/>
    <n v="600849.74301653903"/>
    <n v="6567.4573835512201"/>
    <n v="0.49183369395460003"/>
    <n v="0.66859984066737399"/>
    <n v="0.38503100779002802"/>
    <n v="0.736483106918981"/>
    <n v="374.94523195458902"/>
    <n v="49467"/>
    <n v="0.32672506802936202"/>
    <n v="750"/>
    <n v="0.54704534561557705"/>
    <n v="8.7446501799885404E-2"/>
    <n v="3.6415422375765498"/>
    <n v="70.3379132572489"/>
    <n v="2.3184915155660302"/>
    <n v="0"/>
    <n v="0"/>
    <n v="1"/>
    <n v="0"/>
    <n v="470176.746152554"/>
    <n v="1"/>
    <n v="5.6464238020895841E-2"/>
    <n v="0.14942351145729232"/>
    <x v="228"/>
    <x v="228"/>
  </r>
  <r>
    <x v="7"/>
    <x v="1"/>
    <x v="5"/>
    <n v="472040.875332708"/>
    <n v="432498.82834263903"/>
    <n v="39542.046990068899"/>
    <n v="32911.808899448501"/>
    <n v="1870469.1221826801"/>
    <n v="846661.48789443995"/>
    <n v="1023807.63428823"/>
    <n v="39540.326982934399"/>
    <n v="8.0600616538367795"/>
    <n v="3.2146477323671401"/>
    <n v="1.75954836725897"/>
    <n v="0.82697321209471797"/>
    <n v="321.28106103622798"/>
    <n v="36228"/>
    <n v="-0.70795796140607403"/>
    <n v="168"/>
    <n v="0.53110949633752702"/>
    <n v="0.74571766620478697"/>
    <n v="6.7815864337834197"/>
    <n v="77.414035053601097"/>
    <n v="9.3925839107654596"/>
    <n v="0"/>
    <n v="0"/>
    <n v="0"/>
    <n v="1"/>
    <n v="475829.28932083398"/>
    <n v="0"/>
    <n v="6.2840980663230309E-2"/>
    <n v="6.4091147477846281E-3"/>
    <x v="229"/>
    <x v="229"/>
  </r>
  <r>
    <x v="7"/>
    <x v="2"/>
    <x v="5"/>
    <n v="501704.38685174502"/>
    <n v="432801.47008234699"/>
    <n v="68902.916769397998"/>
    <n v="53570.759215548198"/>
    <n v="1557226.56091754"/>
    <n v="617806.71281332395"/>
    <n v="939419.84810421697"/>
    <n v="54960.722007574601"/>
    <n v="5.5172497232375601"/>
    <n v="5.7025364456218304"/>
    <n v="3.44013906261549"/>
    <n v="0.65764707235011099"/>
    <n v="335.727383970848"/>
    <n v="15130"/>
    <n v="0.28559014101261798"/>
    <n v="55"/>
    <n v="0.58651178103744805"/>
    <n v="0.52608251841740294"/>
    <n v="6.3151759860514298"/>
    <n v="77.8166404746636"/>
    <n v="3.54528006726746"/>
    <n v="0"/>
    <n v="0"/>
    <n v="0"/>
    <n v="0"/>
    <n v="490362.50142441201"/>
    <n v="0"/>
    <n v="-7.0544254605057949E-2"/>
    <n v="-7.0053631534381613E-2"/>
    <x v="230"/>
    <x v="230"/>
  </r>
  <r>
    <x v="7"/>
    <x v="3"/>
    <x v="5"/>
    <n v="466312.02484920103"/>
    <n v="409112.749689997"/>
    <n v="57199.275159203396"/>
    <n v="43562.487217587201"/>
    <n v="1728762.81217532"/>
    <n v="1020168.57948588"/>
    <n v="708594.23268943804"/>
    <n v="43968.397818398902"/>
    <n v="24.423351378617401"/>
    <n v="6.1477338098346799"/>
    <n v="2.5198648947551101"/>
    <n v="1.4397077091834001"/>
    <n v="117.031711628129"/>
    <n v="17727"/>
    <n v="-0.70567349781010902"/>
    <n v="119"/>
    <n v="0.54397311128496695"/>
    <n v="0.23159902476389799"/>
    <n v="6.9424670863325098"/>
    <n v="69.9317868210114"/>
    <n v="3.9644050075559201"/>
    <n v="0"/>
    <n v="0"/>
    <n v="0"/>
    <n v="0"/>
    <n v="477544.42759647901"/>
    <n v="0"/>
    <n v="0.1013573846578642"/>
    <n v="6.5772495310944229E-2"/>
    <x v="231"/>
    <x v="231"/>
  </r>
  <r>
    <x v="8"/>
    <x v="0"/>
    <x v="5"/>
    <n v="513576.19212242903"/>
    <n v="437135.38826668699"/>
    <n v="76440.803855741193"/>
    <n v="67837.512357615502"/>
    <n v="1482973.17325299"/>
    <n v="612389.57154690998"/>
    <n v="870583.60170608095"/>
    <n v="64051.818399350799"/>
    <n v="7.6311745123713797"/>
    <n v="7.7921881625928204"/>
    <n v="4.5744261313109096"/>
    <n v="0.70342419768395703"/>
    <n v="369.85750615440298"/>
    <n v="45755"/>
    <n v="0.83297830223102798"/>
    <n v="81"/>
    <n v="0.20126378813447199"/>
    <n v="0.89023662179577001"/>
    <n v="1.80434440353337"/>
    <n v="60.095928637695003"/>
    <n v="6.0160655819134501"/>
    <n v="0"/>
    <n v="0"/>
    <n v="0"/>
    <n v="0"/>
    <n v="498027.70744282898"/>
    <n v="0"/>
    <n v="-7.4983913282508224E-2"/>
    <n v="-0.15300289950298948"/>
    <x v="232"/>
    <x v="232"/>
  </r>
  <r>
    <x v="8"/>
    <x v="1"/>
    <x v="5"/>
    <n v="475066.23946836003"/>
    <n v="464719.49008863303"/>
    <n v="10346.7493797267"/>
    <n v="1420.4828777094699"/>
    <n v="1543243.87783345"/>
    <n v="974950.58547931805"/>
    <n v="568293.29235413903"/>
    <n v="-724.46249586481497"/>
    <n v="0.15348299620247599"/>
    <n v="0.24995594648410499"/>
    <n v="9.2045262457394E-2"/>
    <n v="1.71557644370675"/>
    <n v="285.708095677931"/>
    <n v="31699"/>
    <n v="0.52434917436328898"/>
    <n v="176"/>
    <n v="0.31219188378638701"/>
    <n v="0.72511115993331599"/>
    <n v="6.5741046439059199"/>
    <n v="80.823434807966507"/>
    <n v="9.8861459966859293"/>
    <n v="0"/>
    <n v="0"/>
    <n v="0"/>
    <n v="0"/>
    <n v="486871.91410696198"/>
    <n v="0"/>
    <n v="-1.7909222263049609E-2"/>
    <n v="-4.069588951321311E-2"/>
    <x v="233"/>
    <x v="233"/>
  </r>
  <r>
    <x v="8"/>
    <x v="2"/>
    <x v="5"/>
    <n v="466558.17259605002"/>
    <n v="423245.78288517601"/>
    <n v="43312.389710873402"/>
    <n v="37374.785588217303"/>
    <n v="1294667.63579796"/>
    <n v="690535.07421989099"/>
    <n v="604132.56157807296"/>
    <n v="39337.844822499203"/>
    <n v="5.6862470553659099"/>
    <n v="6.1865206355686997"/>
    <n v="2.8868247382411298"/>
    <n v="1.14301912880862"/>
    <n v="250.54124421985"/>
    <n v="28718"/>
    <n v="0.49873887328991301"/>
    <n v="810"/>
    <n v="0.112843187183621"/>
    <n v="0.59643395462565996"/>
    <n v="4.3928266185541496"/>
    <n v="60.6716913511233"/>
    <n v="5.0438550839442797"/>
    <n v="0"/>
    <n v="0"/>
    <n v="0"/>
    <n v="0"/>
    <n v="469096.08842699201"/>
    <n v="0"/>
    <n v="6.5210212805175014E-2"/>
    <n v="-1.6247005626535218E-2"/>
    <x v="234"/>
    <x v="234"/>
  </r>
  <r>
    <x v="8"/>
    <x v="3"/>
    <x v="5"/>
    <n v="496982.53031703201"/>
    <n v="424991.30216830602"/>
    <n v="71991.228148726004"/>
    <n v="57716.866167404201"/>
    <n v="1670529.6173593099"/>
    <n v="946676.79218955198"/>
    <n v="723852.82516976597"/>
    <n v="60381.427313080101"/>
    <n v="11.878639225406699"/>
    <n v="7.9735637080462904"/>
    <n v="3.4550040638393398"/>
    <n v="1.3078304860764001"/>
    <n v="45.815342805141398"/>
    <n v="28369"/>
    <n v="0.95456764635385805"/>
    <n v="78"/>
    <n v="0.33366089063369198"/>
    <n v="0.38769515483900602"/>
    <n v="1.96857740621733"/>
    <n v="78.454206763421098"/>
    <n v="8.85571531820991"/>
    <n v="0"/>
    <n v="0"/>
    <n v="0"/>
    <n v="0"/>
    <n v="522810.02027003898"/>
    <n v="0"/>
    <n v="-0.12472266311956264"/>
    <n v="-8.1268289157660576E-3"/>
    <x v="235"/>
    <x v="235"/>
  </r>
  <r>
    <x v="9"/>
    <x v="0"/>
    <x v="5"/>
    <n v="434997.545611993"/>
    <n v="408740.27146676101"/>
    <n v="26257.2741452316"/>
    <n v="7206.4058074292798"/>
    <n v="1318631.15932035"/>
    <n v="657867.13537685899"/>
    <n v="660764.02394349605"/>
    <n v="4882.6472558817204"/>
    <n v="3.6517804739856898"/>
    <n v="1.0906171562460101"/>
    <n v="0.54650656148180099"/>
    <n v="0.99561585004379005"/>
    <n v="424.21129399208502"/>
    <n v="31429"/>
    <n v="-0.348350831961102"/>
    <n v="999"/>
    <n v="0.47343565937502102"/>
    <n v="0.85454739320217998"/>
    <n v="3.3800307024192402"/>
    <n v="81.741242120304193"/>
    <n v="2.7050754478135302"/>
    <n v="0"/>
    <n v="0"/>
    <n v="0"/>
    <n v="0"/>
    <n v="457013.54258732998"/>
    <n v="0"/>
    <n v="4.7667971630351476E-2"/>
    <s v=""/>
    <x v="236"/>
    <x v="236"/>
  </r>
  <r>
    <x v="9"/>
    <x v="1"/>
    <x v="5"/>
    <n v="455732.99627549801"/>
    <n v="469517.62779628998"/>
    <n v="-13784.631520791399"/>
    <n v="-21731.936025134601"/>
    <n v="1104465.14487517"/>
    <n v="349672.48331504402"/>
    <n v="754792.66156012798"/>
    <n v="-21900.922997198599"/>
    <n v="-3.59937211175599"/>
    <n v="-2.8791928077593498"/>
    <n v="-1.9676434449717899"/>
    <n v="0.46326958530874401"/>
    <n v="431.808758718717"/>
    <n v="20324"/>
    <n v="-0.129207353200497"/>
    <n v="525"/>
    <n v="0.26508128433857198"/>
    <n v="0.69619245030108901"/>
    <n v="2.3500939808273"/>
    <n v="62.317870270256698"/>
    <n v="6.2577829988495504"/>
    <n v="0"/>
    <n v="0"/>
    <n v="0"/>
    <n v="0"/>
    <n v="479804.94454216998"/>
    <n v="0"/>
    <n v="7.1204040343752946E-3"/>
    <s v=""/>
    <x v="237"/>
    <x v="237"/>
  </r>
  <r>
    <x v="9"/>
    <x v="2"/>
    <x v="5"/>
    <n v="458977.999340776"/>
    <n v="423532.284563981"/>
    <n v="35445.714776794302"/>
    <n v="27826.867008086501"/>
    <n v="1567342.1915913899"/>
    <n v="916442.49916883197"/>
    <n v="650899.69242256205"/>
    <n v="36302.1961356014"/>
    <n v="4.4564519070201198"/>
    <n v="4.27513906244425"/>
    <n v="1.7754174651441299"/>
    <n v="1.40796271658687"/>
    <n v="79.5715365026131"/>
    <n v="4083"/>
    <n v="0.52442411662835398"/>
    <n v="865"/>
    <n v="0.18378466510790101"/>
    <n v="0.32838549961660501"/>
    <n v="4.41048404845339"/>
    <n v="60.619121939403698"/>
    <n v="3.99055221615945"/>
    <n v="0"/>
    <n v="0"/>
    <n v="0"/>
    <n v="0"/>
    <n v="461894.95622093201"/>
    <n v="0"/>
    <n v="7.4002760539784843E-2"/>
    <s v=""/>
    <x v="238"/>
    <x v="238"/>
  </r>
  <r>
    <x v="9"/>
    <x v="3"/>
    <x v="5"/>
    <n v="492943.63831902097"/>
    <n v="412572.25132011803"/>
    <n v="80371.386998903006"/>
    <n v="67771.100136092893"/>
    <n v="1829807.8451636899"/>
    <n v="1097850.8057376801"/>
    <n v="731957.03942600696"/>
    <n v="74847.852905835607"/>
    <n v="30.3687501170314"/>
    <n v="9.2588904110053001"/>
    <n v="3.7037277064483298"/>
    <n v="1.4998842098692"/>
    <n v="53.465324400190099"/>
    <n v="12283"/>
    <n v="0.84529027920714395"/>
    <n v="134"/>
    <n v="0.28787967806968001"/>
    <n v="0.72469625426182405"/>
    <n v="6.8549091760589898"/>
    <n v="81.562240547457506"/>
    <n v="4.52797712900181"/>
    <n v="0"/>
    <n v="0"/>
    <n v="0"/>
    <n v="0"/>
    <n v="533972.46602018201"/>
    <n v="0"/>
    <s v=""/>
    <s v=""/>
    <x v="239"/>
    <x v="239"/>
  </r>
  <r>
    <x v="0"/>
    <x v="0"/>
    <x v="6"/>
    <n v="75325.547999684"/>
    <n v="59202.145118534499"/>
    <n v="16123.402881149401"/>
    <n v="8429.4061595480307"/>
    <n v="193036.87554175299"/>
    <n v="93242.627647567002"/>
    <n v="99794.247894185901"/>
    <n v="10560.193989880199"/>
    <n v="1.0475213096157401"/>
    <n v="8.4467855987911395"/>
    <n v="4.3667336284277898"/>
    <n v="0.93434871863991797"/>
    <n v="380.073550127126"/>
    <n v="1755"/>
    <n v="0.674945039237549"/>
    <n v="815"/>
    <n v="0.114237138591395"/>
    <n v="0.25535335022890099"/>
    <n v="6.7958352445157599"/>
    <n v="69.449850965653795"/>
    <n v="9.8494524703507302"/>
    <n v="0"/>
    <n v="0"/>
    <n v="0"/>
    <n v="0"/>
    <n v="82030.007914928996"/>
    <n v="0"/>
    <n v="2.0563938682466625E-2"/>
    <n v="-2.2285489009597998E-2"/>
    <x v="240"/>
    <x v="240"/>
  </r>
  <r>
    <x v="0"/>
    <x v="1"/>
    <x v="6"/>
    <n v="76874.537949972699"/>
    <n v="57598.9206887365"/>
    <n v="19275.617261236101"/>
    <n v="10512.262513224499"/>
    <n v="169210.503027748"/>
    <n v="77380.7403943557"/>
    <n v="91829.762633392995"/>
    <n v="14762.953127926199"/>
    <n v="1.2017873161283401"/>
    <n v="11.447554923115799"/>
    <n v="6.2125354662533399"/>
    <n v="0.84265425691318196"/>
    <n v="186.17450560655701"/>
    <n v="38265"/>
    <n v="-0.33514661565126902"/>
    <n v="87"/>
    <n v="0.617219582994458"/>
    <n v="0.88480794703065002"/>
    <n v="2.6195034958158598"/>
    <n v="70.106041052675906"/>
    <n v="9.9461215714379705"/>
    <n v="0"/>
    <n v="0"/>
    <n v="0"/>
    <n v="0"/>
    <n v="79401.445311588803"/>
    <n v="0"/>
    <n v="0.10138277841697092"/>
    <n v="4.7424248534847925E-2"/>
    <x v="241"/>
    <x v="241"/>
  </r>
  <r>
    <x v="0"/>
    <x v="2"/>
    <x v="6"/>
    <n v="84668.292196861803"/>
    <n v="55928.876500753402"/>
    <n v="28739.415696108299"/>
    <n v="13461.797996941599"/>
    <n v="218451.64944918"/>
    <n v="83139.545178211702"/>
    <n v="135312.10427096899"/>
    <n v="12439.926051893999"/>
    <n v="5.3254305150977697"/>
    <n v="9.9487019801153505"/>
    <n v="6.1623695819579103"/>
    <n v="0.61442799686065597"/>
    <n v="65.907534091383596"/>
    <n v="34313"/>
    <n v="-0.88755141029805495"/>
    <n v="903"/>
    <n v="0.17191255772710401"/>
    <n v="0.547324684339486"/>
    <n v="2.1521949158970202"/>
    <n v="61.596994185772502"/>
    <n v="4.5391108002230798"/>
    <n v="0"/>
    <n v="0"/>
    <n v="0"/>
    <n v="0"/>
    <n v="88019.427533337395"/>
    <n v="0"/>
    <n v="-3.7037323403358205E-2"/>
    <n v="-8.9854981397433725E-2"/>
    <x v="242"/>
    <x v="242"/>
  </r>
  <r>
    <x v="0"/>
    <x v="3"/>
    <x v="6"/>
    <n v="81532.405276756603"/>
    <n v="58858.975651705099"/>
    <n v="22673.4296250515"/>
    <n v="7249.6539283289403"/>
    <n v="164785.32733698"/>
    <n v="75411.708131184903"/>
    <n v="89373.619205795403"/>
    <n v="15013.932419430899"/>
    <n v="1.7627353166295101"/>
    <n v="8.1116262189579498"/>
    <n v="4.3994535469190401"/>
    <n v="0.84378039964498697"/>
    <n v="36.903283292251203"/>
    <n v="42213"/>
    <n v="0.53269442620930396"/>
    <n v="543"/>
    <n v="0.160593695043308"/>
    <n v="0.53734049684318097"/>
    <n v="2.34368807297008"/>
    <n v="77.980860476103601"/>
    <n v="4.17240364141988"/>
    <n v="0"/>
    <n v="0"/>
    <n v="0"/>
    <n v="0"/>
    <n v="84314.142285098205"/>
    <n v="0"/>
    <n v="-9.6716439584906069E-2"/>
    <n v="-0.11008162998314083"/>
    <x v="243"/>
    <x v="243"/>
  </r>
  <r>
    <x v="1"/>
    <x v="0"/>
    <x v="6"/>
    <n v="73646.881327595096"/>
    <n v="53636.937603613602"/>
    <n v="20009.943723981502"/>
    <n v="5627.7728176116298"/>
    <n v="170103.31741691401"/>
    <n v="76410.398995429205"/>
    <n v="93692.918421485403"/>
    <n v="3763.3283784004602"/>
    <n v="0.77494532245368797"/>
    <n v="6.0066149207719404"/>
    <n v="3.3084438934358"/>
    <n v="0.81554081442623705"/>
    <n v="473.22024240613098"/>
    <n v="23356"/>
    <n v="-6.2886010817730695E-2"/>
    <n v="236"/>
    <n v="0.44282937038432402"/>
    <n v="0.84726940996272304"/>
    <n v="2.4420397498642701"/>
    <n v="83.802391291323005"/>
    <n v="4.7349261503852"/>
    <n v="1"/>
    <n v="0"/>
    <n v="0"/>
    <n v="0"/>
    <n v="68325.6942225721"/>
    <n v="1"/>
    <n v="9.3328783136717691E-2"/>
    <n v="8.934496280094105E-2"/>
    <x v="244"/>
    <x v="244"/>
  </r>
  <r>
    <x v="1"/>
    <x v="1"/>
    <x v="6"/>
    <n v="80520.255143713803"/>
    <n v="59454.174198944696"/>
    <n v="21066.080944769001"/>
    <n v="14254.8814063188"/>
    <n v="318371.540368894"/>
    <n v="119316.92096452101"/>
    <n v="199054.61940437299"/>
    <n v="15933.991777789401"/>
    <n v="2.6431908751364102"/>
    <n v="7.1612914329611899"/>
    <n v="4.4774358253887403"/>
    <n v="0.59941799553082897"/>
    <n v="410.270142662777"/>
    <n v="8242"/>
    <n v="0.87636234504944399"/>
    <n v="835"/>
    <n v="0.62850217023620303"/>
    <n v="0.21515562162405499"/>
    <n v="5.3922752913625098"/>
    <n v="83.091620938741301"/>
    <n v="9.9801450493813899"/>
    <n v="0"/>
    <n v="0"/>
    <n v="0"/>
    <n v="0"/>
    <n v="87759.665463626094"/>
    <n v="0"/>
    <n v="-4.2968452608332409E-2"/>
    <n v="-3.0126963039753776E-2"/>
    <x v="245"/>
    <x v="245"/>
  </r>
  <r>
    <x v="1"/>
    <x v="2"/>
    <x v="6"/>
    <n v="77060.424376560302"/>
    <n v="54005.534607032801"/>
    <n v="23054.889769527399"/>
    <n v="3736.5821332649798"/>
    <n v="295684.17777018901"/>
    <n v="94263.228939245499"/>
    <n v="201420.94883094399"/>
    <n v="3818.7774573377001"/>
    <n v="0.80419955480013705"/>
    <n v="1.8551109777569099"/>
    <n v="1.2637071626365799"/>
    <n v="0.467991187045604"/>
    <n v="134.72697663965201"/>
    <n v="28586"/>
    <n v="0.28076149328848199"/>
    <n v="308"/>
    <n v="0.18065754131130299"/>
    <n v="0.94768617706427905"/>
    <n v="2.5314019588761498"/>
    <n v="68.155512674523294"/>
    <n v="8.0495378728542395"/>
    <n v="0"/>
    <n v="0"/>
    <n v="0"/>
    <n v="0"/>
    <n v="78624.138367734093"/>
    <n v="0"/>
    <n v="-5.8437767577164582E-2"/>
    <n v="-2.990983863128694E-2"/>
    <x v="246"/>
    <x v="246"/>
  </r>
  <r>
    <x v="1"/>
    <x v="3"/>
    <x v="6"/>
    <n v="72557.185207445204"/>
    <n v="54523.5290451951"/>
    <n v="18033.656162250001"/>
    <n v="7033.9108878465504"/>
    <n v="153442.751678664"/>
    <n v="81834.5331977967"/>
    <n v="71608.218480867305"/>
    <n v="15299.062307415799"/>
    <n v="2.9733067887687898"/>
    <n v="9.8227703985205501"/>
    <n v="4.5840620106818699"/>
    <n v="1.1428092324299499"/>
    <n v="306.94784643272601"/>
    <n v="23821"/>
    <n v="0.59132046132288396"/>
    <n v="131"/>
    <n v="0.70109758736426997"/>
    <n v="0.41073154349101199"/>
    <n v="4.5324610158420402"/>
    <n v="60.183826113860597"/>
    <n v="7.5337609130775096"/>
    <n v="0"/>
    <n v="0"/>
    <n v="0"/>
    <n v="1"/>
    <n v="71716.083361603407"/>
    <n v="0"/>
    <n v="0.10570523058248681"/>
    <n v="0.11046504830299649"/>
    <x v="247"/>
    <x v="247"/>
  </r>
  <r>
    <x v="2"/>
    <x v="0"/>
    <x v="6"/>
    <n v="80226.8592002144"/>
    <n v="48349.6868188023"/>
    <n v="31877.1723814121"/>
    <n v="13228.220009016301"/>
    <n v="275541.053449956"/>
    <n v="146816.002879676"/>
    <n v="128725.05057028"/>
    <n v="20195.290229132399"/>
    <n v="1.50675172692353"/>
    <n v="10.2763370069869"/>
    <n v="4.8008163732374198"/>
    <n v="1.1405394849662001"/>
    <n v="239.30627443388801"/>
    <n v="47015"/>
    <n v="-0.41010835191531497"/>
    <n v="925"/>
    <n v="0.96670614001846"/>
    <n v="0.69716625429034995"/>
    <n v="1.5825614634565"/>
    <n v="81.573990582825402"/>
    <n v="5.8444795266901401"/>
    <n v="0"/>
    <n v="0"/>
    <n v="0"/>
    <n v="0"/>
    <n v="84323.360351609896"/>
    <n v="0"/>
    <n v="-2.6580060947482633E-2"/>
    <n v="2.381263386281857E-2"/>
    <x v="248"/>
    <x v="248"/>
  </r>
  <r>
    <x v="2"/>
    <x v="1"/>
    <x v="6"/>
    <n v="78094.424393047593"/>
    <n v="53990.376243178602"/>
    <n v="24104.048149868901"/>
    <n v="4526.3686299867104"/>
    <n v="236253.633632777"/>
    <n v="98364.375590586307"/>
    <n v="137889.25804218999"/>
    <n v="6567.4712598255801"/>
    <n v="0.51903611206123501"/>
    <n v="3.2826114914634998"/>
    <n v="1.9158937623039101"/>
    <n v="0.71335778426256502"/>
    <n v="166.35349970483"/>
    <n v="16761"/>
    <n v="-0.64865580008817803"/>
    <n v="419"/>
    <n v="0.29785939839021103"/>
    <n v="0.78004808704004303"/>
    <n v="4.3013845563668296"/>
    <n v="65.687040092338407"/>
    <n v="3.32947999687799"/>
    <n v="0"/>
    <n v="0"/>
    <n v="0"/>
    <n v="1"/>
    <n v="80700.179904380304"/>
    <n v="0"/>
    <n v="-4.275420300999036E-2"/>
    <n v="2.5206273987924434E-2"/>
    <x v="249"/>
    <x v="249"/>
  </r>
  <r>
    <x v="2"/>
    <x v="2"/>
    <x v="6"/>
    <n v="74755.559518598893"/>
    <n v="55599.517139274401"/>
    <n v="19156.042379324499"/>
    <n v="788.94100242188097"/>
    <n v="218339.366029372"/>
    <n v="127481.486300808"/>
    <n v="90857.879728564396"/>
    <n v="10544.6147505591"/>
    <n v="0.54350570160945999"/>
    <n v="0.86832424967303001"/>
    <n v="0.36133704002591399"/>
    <n v="1.4030867403207701"/>
    <n v="66.413388698032193"/>
    <n v="18264"/>
    <n v="-0.436349993409056"/>
    <n v="84"/>
    <n v="0.76586842566253099"/>
    <n v="7.92131500083708E-2"/>
    <n v="1.3294086562201299"/>
    <n v="60.486201259201998"/>
    <n v="3.5103522221875498"/>
    <n v="0"/>
    <n v="0"/>
    <n v="0"/>
    <n v="0"/>
    <n v="74099.870470340495"/>
    <n v="0"/>
    <n v="7.7809044504162192E-2"/>
    <n v="-1.2673623307183935E-2"/>
    <x v="250"/>
    <x v="250"/>
  </r>
  <r>
    <x v="2"/>
    <x v="3"/>
    <x v="6"/>
    <n v="80572.218176115101"/>
    <n v="59137.9829657019"/>
    <n v="21434.235210413099"/>
    <n v="4554.3397093275398"/>
    <n v="320143.65538198297"/>
    <n v="128169.31672402"/>
    <n v="191974.338657963"/>
    <n v="7199.1864713839504"/>
    <n v="0.49612685864163603"/>
    <n v="2.3723690057565001"/>
    <n v="1.4225925245632201"/>
    <n v="0.66763775627521604"/>
    <n v="396.89114452296297"/>
    <n v="44226"/>
    <n v="0.23013950802939501"/>
    <n v="126"/>
    <n v="5.7236693516809302E-2"/>
    <n v="0.93099861971258402"/>
    <n v="1.3535517466796401"/>
    <n v="73.682618602867095"/>
    <n v="9.1235275840086807"/>
    <n v="0"/>
    <n v="0"/>
    <n v="0"/>
    <n v="1"/>
    <n v="89349.464243652095"/>
    <n v="0"/>
    <n v="1.9424236835294772E-2"/>
    <n v="-1.0324380113150516E-2"/>
    <x v="251"/>
    <x v="251"/>
  </r>
  <r>
    <x v="3"/>
    <x v="0"/>
    <x v="6"/>
    <n v="82137.272024313002"/>
    <n v="58111.776069498097"/>
    <n v="24025.495954814902"/>
    <n v="10211.091155588299"/>
    <n v="299076.88608989603"/>
    <n v="136650.26794479199"/>
    <n v="162426.618145104"/>
    <n v="11924.3689821792"/>
    <n v="1.34888642823048"/>
    <n v="6.2865873045920502"/>
    <n v="3.4142027119137102"/>
    <n v="0.84130464270773297"/>
    <n v="191.72228638098201"/>
    <n v="15390"/>
    <n v="-0.85133078222785696"/>
    <n v="683"/>
    <n v="8.6967020255933003E-2"/>
    <n v="0.30321978384425002"/>
    <n v="7.7659090756638003"/>
    <n v="83.617684541811997"/>
    <n v="4.67902632109588"/>
    <n v="0"/>
    <n v="0"/>
    <n v="0"/>
    <n v="0"/>
    <n v="83548.513400113894"/>
    <n v="0"/>
    <n v="-2.5255016656396588E-2"/>
    <n v="-5.2379081465084507E-2"/>
    <x v="252"/>
    <x v="252"/>
  </r>
  <r>
    <x v="3"/>
    <x v="1"/>
    <x v="6"/>
    <n v="80062.893851228"/>
    <n v="54839.425334838699"/>
    <n v="25223.468516389301"/>
    <n v="9829.8348510178294"/>
    <n v="277523.67076384102"/>
    <n v="193758.31411889999"/>
    <n v="83765.356644941407"/>
    <n v="9142.5028417742105"/>
    <n v="1.68204431036591"/>
    <n v="11.734964482612799"/>
    <n v="3.5419806980653901"/>
    <n v="2.3131079706398001"/>
    <n v="275.99530297260998"/>
    <n v="25099"/>
    <n v="-0.80604247496780901"/>
    <n v="387"/>
    <n v="0.977456563183842"/>
    <n v="0.85331718666658596"/>
    <n v="4.4883311980596599"/>
    <n v="75.081135567100702"/>
    <n v="3.81808842847729"/>
    <n v="0"/>
    <n v="0"/>
    <n v="0"/>
    <n v="1"/>
    <n v="77204.477674888607"/>
    <n v="0"/>
    <n v="-7.8123058425893538E-2"/>
    <n v="-0.11840762245884014"/>
    <x v="253"/>
    <x v="253"/>
  </r>
  <r>
    <x v="3"/>
    <x v="2"/>
    <x v="6"/>
    <n v="73808.135717142402"/>
    <n v="59472.469500655301"/>
    <n v="14335.6662164871"/>
    <n v="-2246.6141977504099"/>
    <n v="172779.31181329"/>
    <n v="78408.344613385605"/>
    <n v="94370.967199904902"/>
    <n v="-2042.22994208662"/>
    <n v="-0.45978159673172703"/>
    <n v="-2.38062008307219"/>
    <n v="-1.30027963080334"/>
    <n v="0.83085240026515905"/>
    <n v="395.25431644578799"/>
    <n v="35812"/>
    <n v="2.7733051426543202E-2"/>
    <n v="794"/>
    <n v="0.34206943465755502"/>
    <n v="0.809978743683472"/>
    <n v="2.6680276938716401"/>
    <n v="65.609574494994803"/>
    <n v="6.0360233924386799"/>
    <n v="0"/>
    <n v="0"/>
    <n v="0"/>
    <n v="0"/>
    <n v="77477.836246126593"/>
    <n v="0"/>
    <n v="8.0373582049234643E-2"/>
    <n v="0.13171502442763208"/>
    <x v="254"/>
    <x v="254"/>
  </r>
  <r>
    <x v="3"/>
    <x v="3"/>
    <x v="6"/>
    <n v="79740.359969105193"/>
    <n v="58706.415559047498"/>
    <n v="21033.9444100576"/>
    <n v="13942.1908669802"/>
    <n v="250258.176471574"/>
    <n v="161965.05238153299"/>
    <n v="88293.124090040496"/>
    <n v="17688.777226178699"/>
    <n v="1.8683935210525999"/>
    <n v="15.790800258423401"/>
    <n v="5.5711230152609499"/>
    <n v="1.83440164849488"/>
    <n v="198.58091254985899"/>
    <n v="16867"/>
    <n v="-8.4199409745857101E-2"/>
    <n v="510"/>
    <n v="0.58121547748938296"/>
    <n v="0.71816794756051305"/>
    <n v="1.87095320796325"/>
    <n v="74.989931501101296"/>
    <n v="6.4028102307100001"/>
    <n v="0"/>
    <n v="0"/>
    <n v="0"/>
    <n v="0"/>
    <n v="82804.521938155696"/>
    <n v="0"/>
    <n v="-2.3894584978193058E-2"/>
    <n v="-5.4785572529388931E-3"/>
    <x v="255"/>
    <x v="255"/>
  </r>
  <r>
    <x v="4"/>
    <x v="0"/>
    <x v="6"/>
    <n v="77834.997161631705"/>
    <n v="53683.471939540999"/>
    <n v="24151.525222090699"/>
    <n v="17358.562178884498"/>
    <n v="191523.786722185"/>
    <n v="65609.289529830101"/>
    <n v="125914.497192355"/>
    <n v="24684.8484336654"/>
    <n v="7.71244536397458"/>
    <n v="13.7859917372075"/>
    <n v="9.0633975423971709"/>
    <n v="0.52106223661919504"/>
    <n v="378.70282762873097"/>
    <n v="6470"/>
    <n v="-1.7960474662179898E-2"/>
    <n v="132"/>
    <n v="0.71116008752776605"/>
    <n v="6.7965485861117801E-3"/>
    <n v="6.3469955014014898"/>
    <n v="72.852048019154594"/>
    <n v="8.2349213626809501"/>
    <n v="0"/>
    <n v="0"/>
    <n v="0"/>
    <n v="0"/>
    <n v="79922.446890227002"/>
    <n v="0"/>
    <n v="-9.3173514266883181E-2"/>
    <n v="7.0723650838202146E-2"/>
    <x v="256"/>
    <x v="256"/>
  </r>
  <r>
    <x v="4"/>
    <x v="1"/>
    <x v="6"/>
    <n v="70582.836943129601"/>
    <n v="55755.8426370655"/>
    <n v="14826.994306064"/>
    <n v="-4970.3167175118497"/>
    <n v="180447.51574649301"/>
    <n v="82675.152542353302"/>
    <n v="97772.363204140507"/>
    <n v="337.53322951829699"/>
    <n v="-0.59645162850457001"/>
    <n v="-5.0835599699418497"/>
    <n v="-2.75443898296417"/>
    <n v="0.84558815838105905"/>
    <n v="220.347979522928"/>
    <n v="31111"/>
    <n v="-0.56482412013671102"/>
    <n v="213"/>
    <n v="0.67714496667166901"/>
    <n v="0.11902130449314099"/>
    <n v="1.48249514694254"/>
    <n v="72.088746269759199"/>
    <n v="3.7607205283781702"/>
    <n v="0"/>
    <n v="0"/>
    <n v="0"/>
    <n v="0"/>
    <n v="71996.820549832802"/>
    <n v="0"/>
    <n v="0.18342899965023901"/>
    <n v="0.16524552476622151"/>
    <x v="257"/>
    <x v="257"/>
  </r>
  <r>
    <x v="4"/>
    <x v="2"/>
    <x v="6"/>
    <n v="83529.776116083798"/>
    <n v="53581.805729405598"/>
    <n v="29947.9703866782"/>
    <n v="14111.799619725"/>
    <n v="168294.439977595"/>
    <n v="84762.195669439607"/>
    <n v="83532.244308155903"/>
    <n v="11201.5918553957"/>
    <n v="1.6043349467708401"/>
    <n v="16.893835113139801"/>
    <n v="8.3851846927347609"/>
    <n v="1.0147242705074"/>
    <n v="438.36122377395498"/>
    <n v="47562"/>
    <n v="0.60027516550415105"/>
    <n v="868"/>
    <n v="6.8037314091669604E-2"/>
    <n v="0.31690413772062398"/>
    <n v="2.8675618460368102"/>
    <n v="72.648145003659806"/>
    <n v="8.2218232805423401"/>
    <n v="0"/>
    <n v="0"/>
    <n v="0"/>
    <n v="0"/>
    <n v="84711.236237416"/>
    <n v="0"/>
    <n v="-5.0596068503355268E-2"/>
    <n v="0.10246491189654915"/>
    <x v="258"/>
    <x v="258"/>
  </r>
  <r>
    <x v="4"/>
    <x v="3"/>
    <x v="6"/>
    <n v="79303.497841644494"/>
    <n v="51061.666099132199"/>
    <n v="28241.831742512299"/>
    <n v="12841.168664729499"/>
    <n v="280138.88807373401"/>
    <n v="118117.15969819301"/>
    <n v="162021.72837554099"/>
    <n v="20015.573881402299"/>
    <n v="3.5227119373548801"/>
    <n v="7.9255842987711498"/>
    <n v="4.5838579402619901"/>
    <n v="0.72902048930385499"/>
    <n v="234.23665279354901"/>
    <n v="15419"/>
    <n v="0.70358067732108298"/>
    <n v="12"/>
    <n v="0.22516102421593101"/>
    <n v="0.66231791353958203"/>
    <n v="5.26777335793044"/>
    <n v="82.877461362250699"/>
    <n v="3.250897133159"/>
    <n v="0"/>
    <n v="0"/>
    <n v="0"/>
    <n v="0"/>
    <n v="78776.473705579905"/>
    <n v="0"/>
    <n v="5.0896550493884342E-2"/>
    <n v="2.1612347115137862E-2"/>
    <x v="259"/>
    <x v="259"/>
  </r>
  <r>
    <x v="5"/>
    <x v="0"/>
    <x v="6"/>
    <n v="83339.772323883401"/>
    <n v="50835.555563278002"/>
    <n v="32504.216760605301"/>
    <n v="14169.207598385299"/>
    <n v="261571.040215296"/>
    <n v="144567.42810019199"/>
    <n v="117003.612115104"/>
    <n v="16950.425305106"/>
    <n v="9.7016836037490606"/>
    <n v="12.110059973572501"/>
    <n v="5.41696343246669"/>
    <n v="1.2355808977757901"/>
    <n v="131.77210730052499"/>
    <n v="38953"/>
    <n v="0.85929921540265597"/>
    <n v="446"/>
    <n v="0.50413284191843799"/>
    <n v="0.32280979344784999"/>
    <n v="2.8067535022138999"/>
    <n v="71.599635436009507"/>
    <n v="3.0662740646573798"/>
    <n v="0"/>
    <n v="0"/>
    <n v="0"/>
    <n v="0"/>
    <n v="88004.900981342202"/>
    <n v="0"/>
    <n v="-1.312023563429327E-2"/>
    <n v="-1.5799973234639428E-2"/>
    <x v="260"/>
    <x v="260"/>
  </r>
  <r>
    <x v="5"/>
    <x v="1"/>
    <x v="6"/>
    <n v="82246.334873285698"/>
    <n v="54645.637727783498"/>
    <n v="27600.697145502199"/>
    <n v="12942.0777894857"/>
    <n v="301732.98283515201"/>
    <n v="160202.52041055801"/>
    <n v="141530.46242459401"/>
    <n v="17638.188417907"/>
    <n v="2.5251497910014402"/>
    <n v="9.1443761065792302"/>
    <n v="4.2892486157393099"/>
    <n v="1.1319296048786001"/>
    <n v="273.77951354434498"/>
    <n v="3833"/>
    <n v="0.277926043946569"/>
    <n v="372"/>
    <n v="0.86618370886902896"/>
    <n v="0.49918645093332997"/>
    <n v="3.0757631273418302"/>
    <n v="66.627831260378699"/>
    <n v="5.4560844714429004"/>
    <n v="1"/>
    <n v="0"/>
    <n v="0"/>
    <n v="0"/>
    <n v="85649.608034853198"/>
    <n v="1"/>
    <n v="0.11966870509713094"/>
    <n v="1.7352708017000878E-2"/>
    <x v="261"/>
    <x v="261"/>
  </r>
  <r>
    <x v="5"/>
    <x v="2"/>
    <x v="6"/>
    <n v="92088.6472665568"/>
    <n v="51763.489983879401"/>
    <n v="40325.157282677297"/>
    <n v="25321.126019319101"/>
    <n v="233379.16657245401"/>
    <n v="155025.84503149599"/>
    <n v="78353.321540958306"/>
    <n v="26856.207011153401"/>
    <n v="11.713114066403699"/>
    <n v="32.316595546090198"/>
    <n v="10.8497799487418"/>
    <n v="1.97854847736682"/>
    <n v="376.30340323229302"/>
    <n v="32932"/>
    <n v="-0.84944256669665197"/>
    <n v="313"/>
    <n v="0.62151872403404795"/>
    <n v="0.21986195636897601"/>
    <n v="4.1138755153837003"/>
    <n v="82.485313054183095"/>
    <n v="3.06827386528599"/>
    <n v="0"/>
    <n v="0"/>
    <n v="1"/>
    <n v="0"/>
    <n v="105040.510019173"/>
    <n v="1"/>
    <n v="-0.12022344806594587"/>
    <n v="-0.14068842255655184"/>
    <x v="262"/>
    <x v="262"/>
  </r>
  <r>
    <x v="5"/>
    <x v="3"/>
    <x v="6"/>
    <n v="81017.432564442701"/>
    <n v="55115.432460818098"/>
    <n v="25902.000103624599"/>
    <n v="13941.993680678201"/>
    <n v="289895.94715361902"/>
    <n v="156879.26544011699"/>
    <n v="133016.68171350201"/>
    <n v="18755.300611113398"/>
    <n v="1.3964617521536"/>
    <n v="10.481387372680899"/>
    <n v="4.8093096221487297"/>
    <n v="1.17939542183146"/>
    <n v="55.980820865606198"/>
    <n v="12232"/>
    <n v="0.67275715482079801"/>
    <n v="734"/>
    <n v="0.34778240304888702"/>
    <n v="2.1645561346983502E-2"/>
    <n v="1.64244324529823"/>
    <n v="77.023832285089398"/>
    <n v="9.0345957069004807"/>
    <n v="0"/>
    <n v="0"/>
    <n v="0"/>
    <n v="0"/>
    <n v="79426.113686805998"/>
    <n v="0"/>
    <n v="1.2411817500419397E-2"/>
    <n v="-3.2501406224731036E-2"/>
    <x v="263"/>
    <x v="263"/>
  </r>
  <r>
    <x v="6"/>
    <x v="0"/>
    <x v="6"/>
    <n v="82023.006151785099"/>
    <n v="59854.747337330002"/>
    <n v="22168.258814455101"/>
    <n v="13978.294516784899"/>
    <n v="179961.464126162"/>
    <n v="58612.626503699801"/>
    <n v="121348.837622462"/>
    <n v="17868.7355164281"/>
    <n v="1.6590821531809601"/>
    <n v="11.519100463305501"/>
    <n v="7.76738208074672"/>
    <n v="0.48300937736259197"/>
    <n v="431.99860725484302"/>
    <n v="2211"/>
    <n v="0.56854259861343304"/>
    <n v="414"/>
    <n v="0.64108610358215901"/>
    <n v="0.311652916654648"/>
    <n v="4.6772278511550498"/>
    <n v="61.651382695553998"/>
    <n v="9.7805458851978901"/>
    <n v="0"/>
    <n v="0"/>
    <n v="0"/>
    <n v="0"/>
    <n v="88602.575455606697"/>
    <n v="0"/>
    <n v="2.012271231526036E-2"/>
    <n v="2.2993134658695789E-3"/>
    <x v="264"/>
    <x v="264"/>
  </r>
  <r>
    <x v="6"/>
    <x v="1"/>
    <x v="6"/>
    <n v="83673.531507810301"/>
    <n v="53304.872685565802"/>
    <n v="30368.658822244401"/>
    <n v="23489.890355801301"/>
    <n v="277044.73158151901"/>
    <n v="87523.653258624501"/>
    <n v="189521.07832289499"/>
    <n v="27455.125388653199"/>
    <n v="2.66106158301749"/>
    <n v="12.3943418661752"/>
    <n v="8.4787356257267401"/>
    <n v="0.46181487586043901"/>
    <n v="447.59943117902401"/>
    <n v="10079"/>
    <n v="0.96612939922964003"/>
    <n v="746"/>
    <n v="7.6969183008017306E-2"/>
    <n v="0.67076502544303496"/>
    <n v="6.7488159426099097"/>
    <n v="66.116376365117802"/>
    <n v="5.3704070530669101"/>
    <n v="0"/>
    <n v="0"/>
    <n v="0"/>
    <n v="0"/>
    <n v="82392.372760585597"/>
    <n v="0"/>
    <n v="-5.4266751728152617E-2"/>
    <n v="-7.4321563043117517E-2"/>
    <x v="265"/>
    <x v="265"/>
  </r>
  <r>
    <x v="6"/>
    <x v="2"/>
    <x v="6"/>
    <n v="79132.840747258204"/>
    <n v="58989.637014949702"/>
    <n v="20143.203732308499"/>
    <n v="10007.276882870599"/>
    <n v="244754.135192841"/>
    <n v="82369.874125798495"/>
    <n v="162384.26106704201"/>
    <n v="16356.975123156601"/>
    <n v="1.60323807252076"/>
    <n v="6.1627135641791098"/>
    <n v="4.0887059476996903"/>
    <n v="0.50725281862009397"/>
    <n v="109.56324649912"/>
    <n v="24916"/>
    <n v="-0.63150269685465099"/>
    <n v="341"/>
    <n v="0.94779606601445698"/>
    <n v="0.396590574386329"/>
    <n v="1.8740905383414499"/>
    <n v="73.136128159054493"/>
    <n v="2.8759277804356902"/>
    <n v="0"/>
    <n v="1"/>
    <n v="0"/>
    <n v="0"/>
    <n v="76343.330574761596"/>
    <n v="1"/>
    <n v="-9.4598988587825394E-3"/>
    <n v="-5.5117573482813813E-2"/>
    <x v="266"/>
    <x v="266"/>
  </r>
  <r>
    <x v="6"/>
    <x v="3"/>
    <x v="6"/>
    <n v="78384.252077380996"/>
    <n v="57144.829844954998"/>
    <n v="21239.422232425899"/>
    <n v="5935.3007073732897"/>
    <n v="296780.60942194902"/>
    <n v="170876.43768109"/>
    <n v="125904.171740858"/>
    <n v="5192.2698529965201"/>
    <n v="0.81925333331191896"/>
    <n v="4.7141414182761103"/>
    <n v="1.9998950466924701"/>
    <n v="1.3571944068127899"/>
    <n v="166.79048541615799"/>
    <n v="32816"/>
    <n v="0.717200213964996"/>
    <n v="128"/>
    <n v="7.7411551984750498E-2"/>
    <n v="0.51283536243514205"/>
    <n v="3.4031067843701801"/>
    <n v="68.214265818307297"/>
    <n v="6.81805041901805"/>
    <n v="0"/>
    <n v="0"/>
    <n v="0"/>
    <n v="0"/>
    <n v="83216.317370317993"/>
    <n v="0"/>
    <n v="4.882805634455302E-2"/>
    <n v="-4.2894388332167688E-2"/>
    <x v="267"/>
    <x v="267"/>
  </r>
  <r>
    <x v="7"/>
    <x v="0"/>
    <x v="6"/>
    <n v="82211.602754341002"/>
    <n v="58568.650150122303"/>
    <n v="23642.952604218699"/>
    <n v="11184.5146789188"/>
    <n v="320675.73092456802"/>
    <n v="134675.917056732"/>
    <n v="185999.81386783501"/>
    <n v="6472.0329917935096"/>
    <n v="2.2882024470354101"/>
    <n v="6.0131859523612903"/>
    <n v="3.4877958012824299"/>
    <n v="0.72406479477677299"/>
    <n v="35.845729232156998"/>
    <n v="14036"/>
    <n v="0.15958568766591"/>
    <n v="494"/>
    <n v="0.78892702394887904"/>
    <n v="0.77457208317436399"/>
    <n v="2.5241022977805301"/>
    <n v="75.530663262004097"/>
    <n v="2.3846317478915999"/>
    <n v="0"/>
    <n v="0"/>
    <n v="1"/>
    <n v="1"/>
    <n v="82463.863735123305"/>
    <n v="1"/>
    <n v="-5.7860675794664883E-2"/>
    <n v="-1.6985493241407131E-2"/>
    <x v="268"/>
    <x v="268"/>
  </r>
  <r>
    <x v="7"/>
    <x v="1"/>
    <x v="6"/>
    <n v="77454.783860812298"/>
    <n v="53525.912079698399"/>
    <n v="23928.871781113899"/>
    <n v="5502.7233936862303"/>
    <n v="243816.68210128101"/>
    <n v="107355.179109483"/>
    <n v="136461.502991797"/>
    <n v="12993.129588927501"/>
    <n v="1.01140727163635"/>
    <n v="4.0324364550029799"/>
    <n v="2.25691012865166"/>
    <n v="0.78670670303211199"/>
    <n v="457.58379858006799"/>
    <n v="23340"/>
    <n v="-0.189056647339163"/>
    <n v="393"/>
    <n v="2.3234061319302702E-3"/>
    <n v="0.98393094014240201"/>
    <n v="7.3429627528923502"/>
    <n v="61.386130892596"/>
    <n v="8.6642741115285595"/>
    <n v="0"/>
    <n v="0"/>
    <n v="0"/>
    <n v="0"/>
    <n v="82391.225431942003"/>
    <n v="0"/>
    <n v="-3.4646707983425493E-2"/>
    <n v="-2.2752656485270063E-2"/>
    <x v="269"/>
    <x v="269"/>
  </r>
  <r>
    <x v="7"/>
    <x v="2"/>
    <x v="6"/>
    <n v="74771.230582467397"/>
    <n v="57254.003667859601"/>
    <n v="17517.226914607701"/>
    <n v="4332.19694007827"/>
    <n v="251825.78546805101"/>
    <n v="94709.4548791126"/>
    <n v="157116.330588938"/>
    <n v="7145.4836805884597"/>
    <n v="0.82967838008407502"/>
    <n v="2.7573180482508501"/>
    <n v="1.7203150710028801"/>
    <n v="0.60279828662050206"/>
    <n v="54.097962273603798"/>
    <n v="41733"/>
    <n v="-0.81396518147465002"/>
    <n v="438"/>
    <n v="0.104660440346481"/>
    <n v="0.42294354374155702"/>
    <n v="6.5690486338031002"/>
    <n v="63.534588855408501"/>
    <n v="3.0425634653786799"/>
    <n v="0"/>
    <n v="0"/>
    <n v="0"/>
    <n v="0"/>
    <n v="81041.974960907595"/>
    <n v="0"/>
    <n v="3.3539229624328201E-3"/>
    <n v="5.843705966246137E-2"/>
    <x v="270"/>
    <x v="270"/>
  </r>
  <r>
    <x v="7"/>
    <x v="3"/>
    <x v="6"/>
    <n v="75022.007529647293"/>
    <n v="61159.791524950597"/>
    <n v="13862.2160046966"/>
    <n v="-1377.8512822447301"/>
    <n v="244381.79108324699"/>
    <n v="99326.668946114398"/>
    <n v="145055.12213713201"/>
    <n v="-5792.7549708024499"/>
    <n v="-0.270161565820488"/>
    <n v="-0.94988116375658305"/>
    <n v="-0.56381094358023298"/>
    <n v="0.68475119997632705"/>
    <n v="447.66746465153699"/>
    <n v="38534"/>
    <n v="-0.71881616365326795"/>
    <n v="478"/>
    <n v="0.99162434296122803"/>
    <n v="0.16361620413827599"/>
    <n v="5.8424434739938702"/>
    <n v="76.857339342500595"/>
    <n v="9.8396435788662195"/>
    <n v="1"/>
    <n v="0"/>
    <n v="0"/>
    <n v="0"/>
    <n v="78518.563042961294"/>
    <n v="1"/>
    <n v="7.7219882438566326E-2"/>
    <n v="0.11171038572853305"/>
    <x v="271"/>
    <x v="271"/>
  </r>
  <r>
    <x v="8"/>
    <x v="0"/>
    <x v="6"/>
    <n v="80815.198131391895"/>
    <n v="54937.528131721701"/>
    <n v="25877.669999670099"/>
    <n v="7224.7281374997401"/>
    <n v="223507.909561832"/>
    <n v="123433.163459581"/>
    <n v="100074.746102251"/>
    <n v="8676.8691189521396"/>
    <n v="1.46252947461406"/>
    <n v="7.2193319682448598"/>
    <n v="3.2324261596214501"/>
    <n v="1.2334097089136"/>
    <n v="168.97802677189699"/>
    <n v="9697"/>
    <n v="0.87235312833301004"/>
    <n v="73"/>
    <n v="0.94049719851300995"/>
    <n v="0.95283438917058405"/>
    <n v="2.67532600583151"/>
    <n v="75.6028355011413"/>
    <n v="5.7926101128628602"/>
    <n v="0"/>
    <n v="0"/>
    <n v="0"/>
    <n v="0"/>
    <n v="78923.954091027495"/>
    <n v="0"/>
    <n v="-6.3388031946377529E-2"/>
    <n v="1.8193309875756878E-2"/>
    <x v="272"/>
    <x v="272"/>
  </r>
  <r>
    <x v="8"/>
    <x v="1"/>
    <x v="6"/>
    <n v="75692.481770486396"/>
    <n v="57536.357888484003"/>
    <n v="18156.123882002401"/>
    <n v="8662.7790877789394"/>
    <n v="220680.49461378501"/>
    <n v="74639.360514686006"/>
    <n v="146041.134099099"/>
    <n v="17134.975760080401"/>
    <n v="0.91973049089660996"/>
    <n v="5.9317391235133696"/>
    <n v="3.92548471623634"/>
    <n v="0.51108450352102497"/>
    <n v="490.30569698285001"/>
    <n v="32345"/>
    <n v="0.192087190955294"/>
    <n v="319"/>
    <n v="4.61964832016288E-2"/>
    <n v="0.57959672741267398"/>
    <n v="7.3882351881817696"/>
    <n v="64.433784041493496"/>
    <n v="2.05634331699313"/>
    <n v="0"/>
    <n v="0"/>
    <n v="0"/>
    <n v="0"/>
    <n v="81125.873636622593"/>
    <n v="0"/>
    <n v="4.5554850282485938E-2"/>
    <n v="4.0420762289688411E-2"/>
    <x v="273"/>
    <x v="273"/>
  </r>
  <r>
    <x v="8"/>
    <x v="2"/>
    <x v="6"/>
    <n v="79140.6414450507"/>
    <n v="55402.721339031799"/>
    <n v="23737.920106018799"/>
    <n v="7187.60167918146"/>
    <n v="258026.20377140099"/>
    <n v="179430.44000193299"/>
    <n v="78595.763769467405"/>
    <n v="7352.22217898085"/>
    <n v="4.61969255440009"/>
    <n v="9.1450242792521408"/>
    <n v="2.78560920329988"/>
    <n v="2.28295306765169"/>
    <n v="372.48801696094102"/>
    <n v="22058"/>
    <n v="-0.79969000498646603"/>
    <n v="203"/>
    <n v="0.78172898900475896"/>
    <n v="0.20375548584994299"/>
    <n v="2.8246315838305498"/>
    <n v="62.313213859167902"/>
    <n v="5.1954582322468301"/>
    <n v="0"/>
    <n v="0"/>
    <n v="0"/>
    <n v="1"/>
    <n v="85512.230692251105"/>
    <n v="0"/>
    <n v="5.3854800846183278E-2"/>
    <n v="-6.124081465443449E-2"/>
    <x v="274"/>
    <x v="274"/>
  </r>
  <r>
    <x v="8"/>
    <x v="3"/>
    <x v="6"/>
    <n v="83402.744928913104"/>
    <n v="53897.784516971798"/>
    <n v="29504.960411941302"/>
    <n v="19916.538213018499"/>
    <n v="247395.00107866601"/>
    <n v="80470.973249955699"/>
    <n v="166924.027828711"/>
    <n v="24083.661061187198"/>
    <n v="2.0212417067661899"/>
    <n v="11.9314987015865"/>
    <n v="8.05050147585054"/>
    <n v="0.48208142528486603"/>
    <n v="193.187029461441"/>
    <n v="41097"/>
    <n v="0.27460431307604699"/>
    <n v="70"/>
    <n v="0.12781184436038201"/>
    <n v="0.58223744880258599"/>
    <n v="3.09911987910845"/>
    <n v="60.860080211336403"/>
    <n v="7.0794378409419503"/>
    <n v="0"/>
    <n v="0"/>
    <n v="0"/>
    <n v="0"/>
    <n v="88454.609592547393"/>
    <n v="0"/>
    <n v="-1.3395852333138163E-2"/>
    <n v="-1.1908865086265093E-2"/>
    <x v="275"/>
    <x v="275"/>
  </r>
  <r>
    <x v="9"/>
    <x v="0"/>
    <x v="6"/>
    <n v="82285.494073666996"/>
    <n v="58126.952345033402"/>
    <n v="24158.541728633601"/>
    <n v="15426.585772336401"/>
    <n v="314366.24248335499"/>
    <n v="113727.113336136"/>
    <n v="200639.12914721901"/>
    <n v="19828.143563594698"/>
    <n v="12.2509971461945"/>
    <n v="7.68872245304508"/>
    <n v="4.9072017562932704"/>
    <n v="0.56682419735129697"/>
    <n v="328.98550703597402"/>
    <n v="41634"/>
    <n v="-0.10064604563255899"/>
    <n v="490"/>
    <n v="0.73603540042606497"/>
    <n v="0.32001611308739097"/>
    <n v="4.54231284688285"/>
    <n v="64.062776632436396"/>
    <n v="9.6779657716957495"/>
    <n v="0"/>
    <n v="0"/>
    <n v="0"/>
    <n v="0"/>
    <n v="84937.930571517296"/>
    <n v="0"/>
    <n v="-4.2941523657326799E-2"/>
    <s v=""/>
    <x v="276"/>
    <x v="276"/>
  </r>
  <r>
    <x v="9"/>
    <x v="1"/>
    <x v="6"/>
    <n v="78752.0295832478"/>
    <n v="58899.642477902104"/>
    <n v="19852.387105345701"/>
    <n v="14740.439999087401"/>
    <n v="224078.91751790399"/>
    <n v="131585.24976175599"/>
    <n v="92493.667756148905"/>
    <n v="16380.8455285989"/>
    <n v="1.9420939016747301"/>
    <n v="15.936701783682301"/>
    <n v="6.5782359904115397"/>
    <n v="1.4226406299366099"/>
    <n v="131.84910291048001"/>
    <n v="5886"/>
    <n v="-0.234193971925508"/>
    <n v="863"/>
    <n v="0.21076309942990601"/>
    <n v="0.23672047585383199"/>
    <n v="5.3962132519867501"/>
    <n v="80.748489830311001"/>
    <n v="5.3250222562332397"/>
    <n v="0"/>
    <n v="0"/>
    <n v="0"/>
    <n v="0"/>
    <n v="72176.214822121896"/>
    <n v="0"/>
    <n v="-5.6608388585769498E-2"/>
    <s v=""/>
    <x v="277"/>
    <x v="277"/>
  </r>
  <r>
    <x v="9"/>
    <x v="2"/>
    <x v="6"/>
    <n v="74294.004090681294"/>
    <n v="55604.956761064997"/>
    <n v="18689.0473296163"/>
    <n v="4287.0078786436397"/>
    <n v="201892.84327291101"/>
    <n v="140973.30722577099"/>
    <n v="60919.536047140296"/>
    <n v="6489.7606075719596"/>
    <n v="0.79788413392269797"/>
    <n v="7.0371643594368498"/>
    <n v="2.12340755083062"/>
    <n v="2.3140902963654302"/>
    <n v="291.60885795712198"/>
    <n v="35160"/>
    <n v="0.73791821004179203"/>
    <n v="49"/>
    <n v="0.45113006979784098"/>
    <n v="0.71869926597279599"/>
    <n v="5.1036484914653304"/>
    <n v="72.309176217531203"/>
    <n v="3.5385261822748002"/>
    <n v="0"/>
    <n v="0"/>
    <n v="1"/>
    <n v="0"/>
    <n v="76658.229140279494"/>
    <n v="1"/>
    <n v="0.10923504393629974"/>
    <s v=""/>
    <x v="278"/>
    <x v="278"/>
  </r>
  <r>
    <x v="9"/>
    <x v="3"/>
    <x v="6"/>
    <n v="82409.512891730497"/>
    <n v="57689.756247094097"/>
    <n v="24719.7566446364"/>
    <n v="17779.0473901359"/>
    <n v="226761.51296910201"/>
    <n v="77021.4628607622"/>
    <n v="149740.05010833999"/>
    <n v="22123.3580528866"/>
    <n v="3.5403256818237998"/>
    <n v="11.8732746364599"/>
    <n v="7.8404166374381203"/>
    <n v="0.51436781812905297"/>
    <n v="393.43278635404897"/>
    <n v="27120"/>
    <n v="-0.67086788314132995"/>
    <n v="897"/>
    <n v="0.85312817191023604"/>
    <n v="0.93358045600668904"/>
    <n v="7.5282154525255001"/>
    <n v="63.130750640718603"/>
    <n v="5.0564310600884497"/>
    <n v="0"/>
    <n v="0"/>
    <n v="0"/>
    <n v="0"/>
    <n v="91985.263183265095"/>
    <n v="0"/>
    <s v=""/>
    <s v=""/>
    <x v="279"/>
    <x v="279"/>
  </r>
  <r>
    <x v="0"/>
    <x v="0"/>
    <x v="7"/>
    <n v="387840.78537736298"/>
    <n v="276100.86541914701"/>
    <n v="111739.919958215"/>
    <n v="106666.893843382"/>
    <n v="1095788.48267377"/>
    <n v="372768.63517734502"/>
    <n v="723019.84749642794"/>
    <n v="109304.263326821"/>
    <n v="87.286670176238204"/>
    <n v="14.752968983179899"/>
    <n v="9.7342594423981108"/>
    <n v="0.51557178750779298"/>
    <n v="215.311247067501"/>
    <n v="49151"/>
    <n v="-0.22122044066625299"/>
    <n v="355"/>
    <n v="0.99599364910069899"/>
    <n v="0.800536105126747"/>
    <n v="6.9194946413709397"/>
    <n v="75.881624683976995"/>
    <n v="2.33247878617806"/>
    <n v="0"/>
    <n v="0"/>
    <n v="0"/>
    <n v="0"/>
    <n v="383099.548563522"/>
    <n v="0"/>
    <n v="2.8616741988045792E-2"/>
    <n v="-8.5643571527529837E-3"/>
    <x v="280"/>
    <x v="280"/>
  </r>
  <r>
    <x v="0"/>
    <x v="1"/>
    <x v="7"/>
    <n v="398939.52506494801"/>
    <n v="272668.97982954001"/>
    <n v="126270.545235408"/>
    <n v="106566.62711816"/>
    <n v="1316590.7713085001"/>
    <n v="785753.19629199198"/>
    <n v="530837.575016513"/>
    <n v="102039.322764393"/>
    <n v="50.880547522718501"/>
    <n v="20.075185354926202"/>
    <n v="8.0941344448471497"/>
    <n v="1.4802139736765001"/>
    <n v="323.88086071819401"/>
    <n v="29561"/>
    <n v="-0.262549689058308"/>
    <n v="598"/>
    <n v="0.13402489431899101"/>
    <n v="0.11576004624632399"/>
    <n v="6.9093012707685704"/>
    <n v="63.4825584676978"/>
    <n v="6.1618556840321999"/>
    <n v="0"/>
    <n v="0"/>
    <n v="0"/>
    <n v="0"/>
    <n v="427885.67454226402"/>
    <n v="0"/>
    <n v="-0.10293640284936044"/>
    <n v="1.0040106361298495E-2"/>
    <x v="281"/>
    <x v="281"/>
  </r>
  <r>
    <x v="0"/>
    <x v="2"/>
    <x v="7"/>
    <n v="357874.12540033"/>
    <n v="267733.52428216703"/>
    <n v="90140.601118163104"/>
    <n v="72934.947056803503"/>
    <n v="871139.50753690896"/>
    <n v="450214.33007740998"/>
    <n v="420925.17745949799"/>
    <n v="82458.079669747094"/>
    <n v="31.293527751046302"/>
    <n v="17.327294959404298"/>
    <n v="8.3723613067466491"/>
    <n v="1.06958280042711"/>
    <n v="471.62060839745999"/>
    <n v="6188"/>
    <n v="-0.90027970720167105"/>
    <n v="961"/>
    <n v="0.53758113805151397"/>
    <n v="0.57579247112230902"/>
    <n v="5.5160505831063196"/>
    <n v="60.424228232886598"/>
    <n v="9.6829341969770404"/>
    <n v="0"/>
    <n v="0"/>
    <n v="0"/>
    <n v="0"/>
    <n v="371454.38711240899"/>
    <n v="0"/>
    <n v="8.6294251863335558E-2"/>
    <n v="6.2034186390871007E-2"/>
    <x v="282"/>
    <x v="282"/>
  </r>
  <r>
    <x v="0"/>
    <x v="3"/>
    <x v="7"/>
    <n v="388756.60531299701"/>
    <n v="248831.61671063601"/>
    <n v="139924.98860236001"/>
    <n v="127440.469439048"/>
    <n v="833659.91620548605"/>
    <n v="478332.50516448898"/>
    <n v="355327.41104099603"/>
    <n v="129988.775661928"/>
    <n v="16.159647582415001"/>
    <n v="35.865645452369897"/>
    <n v="15.286865418588301"/>
    <n v="1.3461739519704601"/>
    <n v="252.93950434962301"/>
    <n v="22826"/>
    <n v="0.29651390815564399"/>
    <n v="818"/>
    <n v="0.85994071418340901"/>
    <n v="0.21303531984326399"/>
    <n v="5.2544490702482101"/>
    <n v="62.094774313706502"/>
    <n v="7.1444879483202302"/>
    <n v="0"/>
    <n v="0"/>
    <n v="0"/>
    <n v="0"/>
    <n v="433266.89956413"/>
    <n v="0"/>
    <n v="-1.0899948404988093E-2"/>
    <n v="-1.2107163101137618E-2"/>
    <x v="283"/>
    <x v="283"/>
  </r>
  <r>
    <x v="1"/>
    <x v="0"/>
    <x v="7"/>
    <n v="384519.17837298702"/>
    <n v="264169.65168232098"/>
    <n v="120349.526690666"/>
    <n v="101333.223438028"/>
    <n v="927871.23538811703"/>
    <n v="551165.21902152197"/>
    <n v="376706.01636659401"/>
    <n v="109329.98938676401"/>
    <n v="17.815453478205701"/>
    <n v="26.899815515400501"/>
    <n v="10.921043736811299"/>
    <n v="1.46311764366712"/>
    <n v="341.24758200495501"/>
    <n v="47577"/>
    <n v="-0.47864968451881201"/>
    <n v="716"/>
    <n v="0.85328479856720196"/>
    <n v="0.85615362199466005"/>
    <n v="1.69466365443776"/>
    <n v="62.2680220686957"/>
    <n v="4.1015638160154797"/>
    <n v="0"/>
    <n v="0"/>
    <n v="0"/>
    <n v="0"/>
    <n v="373025.782542706"/>
    <n v="0"/>
    <n v="4.7918915340721562E-2"/>
    <n v="-4.663682088118918E-2"/>
    <x v="284"/>
    <x v="284"/>
  </r>
  <r>
    <x v="1"/>
    <x v="1"/>
    <x v="7"/>
    <n v="402944.920328326"/>
    <n v="267359.23511440598"/>
    <n v="135585.68521391999"/>
    <n v="120997.657773071"/>
    <n v="995824.00089157"/>
    <n v="583019.21562993305"/>
    <n v="412804.78526163602"/>
    <n v="129102.828291482"/>
    <n v="56.508846802664301"/>
    <n v="29.311108323606799"/>
    <n v="12.150506280702199"/>
    <n v="1.41233637895067"/>
    <n v="435.96593052584097"/>
    <n v="36929"/>
    <n v="-0.91098192144765699"/>
    <n v="310"/>
    <n v="0.42754185535971201"/>
    <n v="0.16086029348509701"/>
    <n v="5.9024352220659804"/>
    <n v="78.9717033604487"/>
    <n v="2.8463721621823899"/>
    <n v="0"/>
    <n v="0"/>
    <n v="1"/>
    <n v="0"/>
    <n v="426668.761635161"/>
    <n v="1"/>
    <n v="-5.6758042041594285E-2"/>
    <n v="-4.7954532809035701E-2"/>
    <x v="285"/>
    <x v="285"/>
  </r>
  <r>
    <x v="1"/>
    <x v="2"/>
    <x v="7"/>
    <n v="380074.55559988401"/>
    <n v="284984.221573702"/>
    <n v="95090.334026182099"/>
    <n v="84177.476607183504"/>
    <n v="1404909.96548611"/>
    <n v="698511.51873980497"/>
    <n v="706398.44674631103"/>
    <n v="86256.014265651407"/>
    <n v="15.551523000182099"/>
    <n v="11.9164300254207"/>
    <n v="5.9916634286281196"/>
    <n v="0.98883501507848204"/>
    <n v="426.45680089747702"/>
    <n v="8910"/>
    <n v="0.10837530200958199"/>
    <n v="72"/>
    <n v="0.33329985987052502"/>
    <n v="0.491928024039129"/>
    <n v="5.0094075681597596"/>
    <n v="65.958430265699903"/>
    <n v="8.3516406777247205"/>
    <n v="0"/>
    <n v="0"/>
    <n v="0"/>
    <n v="0"/>
    <n v="389733.90968353301"/>
    <n v="0"/>
    <n v="1.0459290229701374E-2"/>
    <n v="9.6533835852260601E-3"/>
    <x v="286"/>
    <x v="286"/>
  </r>
  <r>
    <x v="1"/>
    <x v="3"/>
    <x v="7"/>
    <n v="384049.86568582797"/>
    <n v="274340.46600124601"/>
    <n v="109709.39968458199"/>
    <n v="100103.083534178"/>
    <n v="795105.54206019"/>
    <n v="341305.4838777"/>
    <n v="453800.05818248901"/>
    <n v="103264.71289327"/>
    <n v="16.7805835493179"/>
    <n v="22.058852071350699"/>
    <n v="12.589911431733"/>
    <n v="0.75210542115102397"/>
    <n v="191.14828216490599"/>
    <n v="29400"/>
    <n v="0.34472371586438799"/>
    <n v="938"/>
    <n v="0.37734847723031101"/>
    <n v="0.25822681325998298"/>
    <n v="2.7042693084673202"/>
    <n v="71.444115317603305"/>
    <n v="8.0761611897355507"/>
    <n v="0"/>
    <n v="0"/>
    <n v="0"/>
    <n v="0"/>
    <n v="376153.70569535298"/>
    <n v="0"/>
    <n v="-4.5471801764122854E-2"/>
    <n v="0.10062711893942246"/>
    <x v="287"/>
    <x v="287"/>
  </r>
  <r>
    <x v="2"/>
    <x v="0"/>
    <x v="7"/>
    <n v="366586.426325824"/>
    <n v="292025.94135771302"/>
    <n v="74560.484968111006"/>
    <n v="61104.42844643"/>
    <n v="883458.061516969"/>
    <n v="527246.14241463202"/>
    <n v="356211.91910233599"/>
    <n v="56888.614995461401"/>
    <n v="7.0454568316823396"/>
    <n v="17.1539539160887"/>
    <n v="6.9165058431306603"/>
    <n v="1.4801473901920601"/>
    <n v="115.1342654824"/>
    <n v="37021"/>
    <n v="-0.63287177156613394"/>
    <n v="766"/>
    <n v="0.72268357447448595"/>
    <n v="0.31922529778618802"/>
    <n v="7.3413816986425298"/>
    <n v="63.165928137959298"/>
    <n v="3.4281583141807799"/>
    <n v="0"/>
    <n v="0"/>
    <n v="0"/>
    <n v="1"/>
    <n v="376665.37960106699"/>
    <n v="0"/>
    <n v="4.6470511118275319E-2"/>
    <n v="0.16576655483335676"/>
    <x v="288"/>
    <x v="288"/>
  </r>
  <r>
    <x v="2"/>
    <x v="1"/>
    <x v="7"/>
    <n v="383621.88492620701"/>
    <n v="277519.068823573"/>
    <n v="106102.81610263399"/>
    <n v="97056.679114527797"/>
    <n v="1306154.8125537999"/>
    <n v="736097.55002940202"/>
    <n v="570057.26252440596"/>
    <n v="106893.558901158"/>
    <n v="28.6689742927142"/>
    <n v="17.025777144690299"/>
    <n v="7.4307178736922799"/>
    <n v="1.2912694889101299"/>
    <n v="342.588561277633"/>
    <n v="29114"/>
    <n v="-0.595838127826958"/>
    <n v="859"/>
    <n v="3.9183749510932602E-3"/>
    <n v="0.99946068105967301"/>
    <n v="6.6159158800323397"/>
    <n v="79.668075368338506"/>
    <n v="6.0778086023054296"/>
    <n v="0"/>
    <n v="0"/>
    <n v="0"/>
    <n v="0"/>
    <n v="407375.668405317"/>
    <n v="0"/>
    <n v="3.171772900558445E-4"/>
    <n v="1.1342601484586743E-2"/>
    <x v="289"/>
    <x v="289"/>
  </r>
  <r>
    <x v="2"/>
    <x v="2"/>
    <x v="7"/>
    <n v="383743.56107607402"/>
    <n v="298068.21216905798"/>
    <n v="85675.348907015403"/>
    <n v="79513.094508683207"/>
    <n v="781324.15435327799"/>
    <n v="266379.08776101499"/>
    <n v="514945.066592263"/>
    <n v="80670.575214143901"/>
    <n v="8.4599772101883399"/>
    <n v="15.4410828779999"/>
    <n v="10.1767101484912"/>
    <n v="0.51729612543688297"/>
    <n v="325.95319098042597"/>
    <n v="31297"/>
    <n v="6.5694264566519694E-2"/>
    <n v="923"/>
    <n v="0.36166608319504201"/>
    <n v="0.10840037271662201"/>
    <n v="7.1315311553034304"/>
    <n v="79.579000725697497"/>
    <n v="3.3449447807818"/>
    <n v="0"/>
    <n v="0"/>
    <n v="0"/>
    <n v="1"/>
    <n v="413392.62803440401"/>
    <n v="0"/>
    <n v="0.10150564093782681"/>
    <n v="-3.2922973937213329E-2"/>
    <x v="290"/>
    <x v="290"/>
  </r>
  <r>
    <x v="2"/>
    <x v="3"/>
    <x v="7"/>
    <n v="422695.697198865"/>
    <n v="288170.87647487101"/>
    <n v="134524.82072399399"/>
    <n v="127483.977207519"/>
    <n v="1552205.30216757"/>
    <n v="561765.47224612394"/>
    <n v="990439.82992145"/>
    <n v="127001.611012479"/>
    <n v="39.337289641142299"/>
    <n v="12.8714509812907"/>
    <n v="8.2130873428595095"/>
    <n v="0.56718788489218597"/>
    <n v="198.707407315062"/>
    <n v="43243"/>
    <n v="-0.87665083275808497"/>
    <n v="967"/>
    <n v="0.40740788135468498"/>
    <n v="0.98656949077932599"/>
    <n v="1.3914844508975699"/>
    <n v="63.554534409683697"/>
    <n v="2.4226071512688199"/>
    <n v="0"/>
    <n v="0"/>
    <n v="0"/>
    <n v="0"/>
    <n v="451418.93664780998"/>
    <n v="0"/>
    <n v="1.1020926161619565E-2"/>
    <n v="-0.11956248157238798"/>
    <x v="291"/>
    <x v="291"/>
  </r>
  <r>
    <x v="3"/>
    <x v="0"/>
    <x v="7"/>
    <n v="427354.195266528"/>
    <n v="291785.31427388202"/>
    <n v="135568.88099264601"/>
    <n v="128006.675398053"/>
    <n v="1023675.95133203"/>
    <n v="437649.03591687098"/>
    <n v="586026.91541516106"/>
    <n v="131909.12163538099"/>
    <n v="44.276727612123103"/>
    <n v="21.843139287786599"/>
    <n v="12.504609025100899"/>
    <n v="0.74680705681722204"/>
    <n v="75.839229023965302"/>
    <n v="39043"/>
    <n v="-0.22096794810918199"/>
    <n v="157"/>
    <n v="0.80269740533602096"/>
    <n v="0.78803514957502196"/>
    <n v="3.0804987969156699"/>
    <n v="63.390665400182797"/>
    <n v="3.1650291736433802"/>
    <n v="0"/>
    <n v="0"/>
    <n v="0"/>
    <n v="1"/>
    <n v="425603.97870566603"/>
    <n v="0"/>
    <n v="-9.2150821531718552E-2"/>
    <n v="-0.11597250743218773"/>
    <x v="292"/>
    <x v="292"/>
  </r>
  <r>
    <x v="3"/>
    <x v="1"/>
    <x v="7"/>
    <n v="387973.15508769098"/>
    <n v="284942.54890527797"/>
    <n v="103030.606182413"/>
    <n v="94891.015044900094"/>
    <n v="832219.73442158196"/>
    <n v="483779.33624608902"/>
    <n v="348440.39817549201"/>
    <n v="95928.910377252294"/>
    <n v="10.2249277193339"/>
    <n v="27.233069282944601"/>
    <n v="11.4021587232429"/>
    <n v="1.38841345257111"/>
    <n v="332.12243412495701"/>
    <n v="46730"/>
    <n v="0.53455835503126004"/>
    <n v="41"/>
    <n v="0.25855726364024501"/>
    <n v="0.33721249040628498"/>
    <n v="3.8158228957847902"/>
    <n v="61.280607410107798"/>
    <n v="5.9721233778448299"/>
    <n v="0"/>
    <n v="0"/>
    <n v="0"/>
    <n v="0"/>
    <n v="392253.61363356898"/>
    <n v="0"/>
    <n v="-4.34658250199976E-2"/>
    <n v="3.362197357233572E-2"/>
    <x v="293"/>
    <x v="293"/>
  </r>
  <r>
    <x v="3"/>
    <x v="2"/>
    <x v="7"/>
    <n v="371109.58181619301"/>
    <n v="281493.68391049601"/>
    <n v="89615.897905696795"/>
    <n v="79117.630095008397"/>
    <n v="1019329.0345529401"/>
    <n v="367533.53502132202"/>
    <n v="651795.49953161704"/>
    <n v="86094.432670776296"/>
    <n v="10.7423000341762"/>
    <n v="12.138413068495"/>
    <n v="7.7617361433943701"/>
    <n v="0.56387860193179196"/>
    <n v="111.38325742257599"/>
    <n v="32933"/>
    <n v="-0.24143321654491001"/>
    <n v="510"/>
    <n v="0.62820659709304305"/>
    <n v="0.121371924548619"/>
    <n v="7.9015391803744199"/>
    <n v="79.5170518671965"/>
    <n v="5.1219083966719596"/>
    <n v="0"/>
    <n v="0"/>
    <n v="0"/>
    <n v="0"/>
    <n v="398017.36138260202"/>
    <n v="0"/>
    <n v="2.8228020157233728E-3"/>
    <n v="6.8882019380763423E-3"/>
    <x v="294"/>
    <x v="294"/>
  </r>
  <r>
    <x v="3"/>
    <x v="3"/>
    <x v="7"/>
    <n v="372157.15069179802"/>
    <n v="294678.77721213299"/>
    <n v="77478.373479665403"/>
    <n v="59476.051194338099"/>
    <n v="1409711.23310455"/>
    <n v="941570.13815680903"/>
    <n v="468141.09494774998"/>
    <n v="55898.789093135398"/>
    <n v="10.085585814422201"/>
    <n v="12.704727663563901"/>
    <n v="4.2190237119240397"/>
    <n v="2.0112956292843598"/>
    <n v="375.44457018479198"/>
    <n v="43098"/>
    <n v="0.21343240394000701"/>
    <n v="815"/>
    <n v="0.187527222912166"/>
    <n v="1.05516368159005E-2"/>
    <n v="1.6399838820319601"/>
    <n v="73.920967367255997"/>
    <n v="9.1349850400672707"/>
    <n v="0"/>
    <n v="0"/>
    <n v="0"/>
    <n v="0"/>
    <n v="402566.04135324602"/>
    <n v="0"/>
    <n v="1.5143352687244665E-2"/>
    <n v="2.0188610131938963E-3"/>
    <x v="295"/>
    <x v="295"/>
  </r>
  <r>
    <x v="4"/>
    <x v="0"/>
    <x v="7"/>
    <n v="377792.85767980397"/>
    <n v="290276.13536928903"/>
    <n v="87516.722310515295"/>
    <n v="74721.446843259706"/>
    <n v="899582.25379770901"/>
    <n v="436131.63348924002"/>
    <n v="463450.620308468"/>
    <n v="83266.864945651803"/>
    <n v="51.260499686284902"/>
    <n v="16.122849677820199"/>
    <n v="8.3062384265377496"/>
    <n v="0.94105307961170803"/>
    <n v="434.50726543918802"/>
    <n v="24290"/>
    <n v="-0.39386847764979599"/>
    <n v="220"/>
    <n v="0.940879906341484"/>
    <n v="0.67086488700190505"/>
    <n v="5.6509665061487402"/>
    <n v="71.318858442718494"/>
    <n v="8.6843217963496606"/>
    <n v="1"/>
    <n v="0"/>
    <n v="0"/>
    <n v="0"/>
    <n v="391224.15622493799"/>
    <n v="1"/>
    <n v="6.1474747610779409E-2"/>
    <n v="3.961247819374817E-2"/>
    <x v="296"/>
    <x v="296"/>
  </r>
  <r>
    <x v="4"/>
    <x v="1"/>
    <x v="7"/>
    <n v="401017.57825482503"/>
    <n v="276932.88281232701"/>
    <n v="124084.69544249801"/>
    <n v="118148.03131788901"/>
    <n v="1109974.1558874999"/>
    <n v="530319.43749955494"/>
    <n v="579654.71838795196"/>
    <n v="115272.28999268801"/>
    <n v="61.456469010930597"/>
    <n v="20.382484187563399"/>
    <n v="10.6442146144764"/>
    <n v="0.91488850289082202"/>
    <n v="277.02317583533699"/>
    <n v="25161"/>
    <n v="-0.39410966421983201"/>
    <n v="86"/>
    <n v="0.38943468007767301"/>
    <n v="0.95170240639053705"/>
    <n v="3.2380459453789698"/>
    <n v="81.702453996676496"/>
    <n v="9.0500054534551104"/>
    <n v="0"/>
    <n v="0"/>
    <n v="0"/>
    <n v="0"/>
    <n v="435669.22672896698"/>
    <n v="0"/>
    <n v="-6.8205784935807673E-2"/>
    <n v="-4.5790539184315818E-2"/>
    <x v="297"/>
    <x v="297"/>
  </r>
  <r>
    <x v="4"/>
    <x v="2"/>
    <x v="7"/>
    <n v="373665.85955689801"/>
    <n v="296055.79080282297"/>
    <n v="77610.068754074993"/>
    <n v="65331.067618935696"/>
    <n v="1328688.0933739699"/>
    <n v="601823.07014195004"/>
    <n v="726865.023232023"/>
    <n v="66977.977798779393"/>
    <n v="14.896334863087599"/>
    <n v="8.9880604418739996"/>
    <n v="4.9169604171765204"/>
    <n v="0.82797087616890497"/>
    <n v="196.32344733309401"/>
    <n v="29511"/>
    <n v="0.202182334792605"/>
    <n v="894"/>
    <n v="0.36176831192256498"/>
    <n v="0.52425472053773603"/>
    <n v="5.6950912780982001"/>
    <n v="66.735986157591299"/>
    <n v="4.2201824392191396"/>
    <n v="0"/>
    <n v="0"/>
    <n v="0"/>
    <n v="0"/>
    <n v="386132.944267251"/>
    <n v="0"/>
    <n v="-2.0268785157014639E-3"/>
    <n v="5.0244349845943483E-2"/>
    <x v="298"/>
    <x v="298"/>
  </r>
  <r>
    <x v="4"/>
    <x v="3"/>
    <x v="7"/>
    <n v="372908.48425411101"/>
    <n v="317216.79113660502"/>
    <n v="55691.693117506598"/>
    <n v="45300.335715044297"/>
    <n v="806581.58391303895"/>
    <n v="304352.02128564799"/>
    <n v="502229.56262739003"/>
    <n v="54561.506413234398"/>
    <n v="9.6830844242891292"/>
    <n v="9.0198465176079594"/>
    <n v="5.6163364771205"/>
    <n v="0.60600180461987296"/>
    <n v="244.007914798814"/>
    <n v="26496"/>
    <n v="-0.5250279152756"/>
    <n v="216"/>
    <n v="0.71718144704675701"/>
    <n v="0.53809466412111095"/>
    <n v="4.5609418895138596"/>
    <n v="66.078113260566695"/>
    <n v="7.9580058530393698"/>
    <n v="0"/>
    <n v="0"/>
    <n v="0"/>
    <n v="0"/>
    <n v="393442.23946605402"/>
    <n v="0"/>
    <n v="5.3229372890217834E-2"/>
    <n v="-8.8802352530473333E-2"/>
    <x v="299"/>
    <x v="299"/>
  </r>
  <r>
    <x v="5"/>
    <x v="0"/>
    <x v="7"/>
    <n v="392758.16901639901"/>
    <n v="259111.228467515"/>
    <n v="133646.94054888401"/>
    <n v="118882.36437060501"/>
    <n v="1433187.96734757"/>
    <n v="669418.34702173795"/>
    <n v="763769.62032583402"/>
    <n v="114978.64073599799"/>
    <n v="34.329324695267303"/>
    <n v="15.5652124942975"/>
    <n v="8.2949597037591403"/>
    <n v="0.876466318123724"/>
    <n v="490.40262233447203"/>
    <n v="27336"/>
    <n v="-0.463499282155378"/>
    <n v="191"/>
    <n v="7.3578296254145298E-3"/>
    <n v="0.51820573218251997"/>
    <n v="1.26270060272262"/>
    <n v="74.230755302286198"/>
    <n v="9.3661667970885993"/>
    <n v="1"/>
    <n v="0"/>
    <n v="0"/>
    <n v="1"/>
    <n v="397091.37473648001"/>
    <n v="1"/>
    <n v="-2.5724231064508128E-2"/>
    <n v="-6.7463480624092881E-2"/>
    <x v="300"/>
    <x v="300"/>
  </r>
  <r>
    <x v="5"/>
    <x v="1"/>
    <x v="7"/>
    <n v="382654.76712414803"/>
    <n v="254779.58275497501"/>
    <n v="127875.184369173"/>
    <n v="115828.11954744199"/>
    <n v="1113881.67902662"/>
    <n v="593540.67586634797"/>
    <n v="520341.00316027203"/>
    <n v="116179.67690268101"/>
    <n v="46.7343965744356"/>
    <n v="22.260040789398602"/>
    <n v="10.398601730182"/>
    <n v="1.1406763492815299"/>
    <n v="261.78532860317898"/>
    <n v="12539"/>
    <n v="0.83186992502230706"/>
    <n v="356"/>
    <n v="0.33836786592521501"/>
    <n v="0.93552302275885701"/>
    <n v="7.3854529987442703"/>
    <n v="65.233709984602399"/>
    <n v="2.3153406809628998"/>
    <n v="0"/>
    <n v="0"/>
    <n v="1"/>
    <n v="0"/>
    <n v="390915.18156944797"/>
    <n v="1"/>
    <n v="2.5573157442559946E-2"/>
    <n v="-6.9166947676878449E-2"/>
    <x v="301"/>
    <x v="301"/>
  </r>
  <r>
    <x v="5"/>
    <x v="2"/>
    <x v="7"/>
    <n v="392440.45772995998"/>
    <n v="308812.44355601497"/>
    <n v="83628.014173945397"/>
    <n v="78210.398405006606"/>
    <n v="978476.85326354101"/>
    <n v="473432.01437471702"/>
    <n v="505044.83888882399"/>
    <n v="82637.956906260093"/>
    <n v="13.0019839364977"/>
    <n v="15.485832619749401"/>
    <n v="7.9930759878630999"/>
    <n v="0.93740590521891198"/>
    <n v="376.46527504721098"/>
    <n v="4190"/>
    <n v="0.129905215304946"/>
    <n v="381"/>
    <n v="0.64873513887573397"/>
    <n v="0.72726847045243403"/>
    <n v="5.4362786103323497"/>
    <n v="63.512682577714799"/>
    <n v="5.5436080859834602"/>
    <n v="0"/>
    <n v="0"/>
    <n v="0"/>
    <n v="1"/>
    <n v="431400.76406523603"/>
    <n v="0"/>
    <n v="-0.13415315143785128"/>
    <n v="-3.4819474488276776E-2"/>
    <x v="302"/>
    <x v="302"/>
  </r>
  <r>
    <x v="5"/>
    <x v="3"/>
    <x v="7"/>
    <n v="339793.33357377298"/>
    <n v="281470.57528298697"/>
    <n v="58322.758290786303"/>
    <n v="38919.487205043901"/>
    <n v="1128342.0934047501"/>
    <n v="574420.65987946198"/>
    <n v="553921.43352528894"/>
    <n v="34273.366721755898"/>
    <n v="8.2393766445173302"/>
    <n v="7.0261746250458197"/>
    <n v="3.4492630765555399"/>
    <n v="1.03700746191334"/>
    <n v="163.63924124487701"/>
    <n v="27201"/>
    <n v="-0.58344464969290799"/>
    <n v="443"/>
    <n v="0.85657198868333495"/>
    <n v="0.39605447743546601"/>
    <n v="2.3940982831794599"/>
    <n v="70.619854533285206"/>
    <n v="5.08442001193335"/>
    <n v="0"/>
    <n v="0"/>
    <n v="0"/>
    <n v="1"/>
    <n v="368223.83477718098"/>
    <n v="0"/>
    <n v="7.7894413168313373E-2"/>
    <n v="2.1194870822032745E-2"/>
    <x v="303"/>
    <x v="303"/>
  </r>
  <r>
    <x v="6"/>
    <x v="0"/>
    <x v="7"/>
    <n v="366261.33589100698"/>
    <n v="275636.41465442302"/>
    <n v="90624.921236583701"/>
    <n v="81690.806409358906"/>
    <n v="1051954.18503753"/>
    <n v="381608.00435681199"/>
    <n v="670346.18068071897"/>
    <n v="90904.2833042196"/>
    <n v="10.3384620887006"/>
    <n v="12.186361131558"/>
    <n v="7.7656239759571299"/>
    <n v="0.56927005084044602"/>
    <n v="148.77785620533001"/>
    <n v="23942"/>
    <n v="0.88255785781359597"/>
    <n v="695"/>
    <n v="0.49081030126804198"/>
    <n v="7.5533269156907598E-2"/>
    <n v="5.3250665808842497"/>
    <n v="76.646444155406897"/>
    <n v="5.0293936797822596"/>
    <n v="1"/>
    <n v="0"/>
    <n v="0"/>
    <n v="0"/>
    <n v="388707.46080780099"/>
    <n v="1"/>
    <n v="-2.7503943320516765E-2"/>
    <n v="-2.9633463039046508E-2"/>
    <x v="304"/>
    <x v="304"/>
  </r>
  <r>
    <x v="6"/>
    <x v="1"/>
    <x v="7"/>
    <n v="356187.70486816397"/>
    <n v="270948.61548272299"/>
    <n v="85239.089385441199"/>
    <n v="65247.0709724025"/>
    <n v="1155740.7189295599"/>
    <n v="545966.30919676495"/>
    <n v="609774.40973279497"/>
    <n v="64569.538815661799"/>
    <n v="10.138957510465699"/>
    <n v="10.7001982915278"/>
    <n v="5.6454765245992098"/>
    <n v="0.89535785772972798"/>
    <n v="43.804883945641301"/>
    <n v="1889"/>
    <n v="-0.13931365262185499"/>
    <n v="317"/>
    <n v="0.49916983326266101"/>
    <n v="0.600606629187182"/>
    <n v="1.4373583295047401"/>
    <n v="78.030611687472899"/>
    <n v="3.8431605721165099"/>
    <n v="0"/>
    <n v="1"/>
    <n v="0"/>
    <n v="0"/>
    <n v="362036.25510022702"/>
    <n v="1"/>
    <n v="6.3416513391613513E-2"/>
    <n v="7.8674481032230403E-2"/>
    <x v="305"/>
    <x v="305"/>
  </r>
  <r>
    <x v="6"/>
    <x v="2"/>
    <x v="7"/>
    <n v="378775.88722386397"/>
    <n v="285313.27062777401"/>
    <n v="93462.616596089196"/>
    <n v="77927.741904793598"/>
    <n v="1402962.5942538599"/>
    <n v="621012.36449227796"/>
    <n v="781950.22976158396"/>
    <n v="76848.701653199503"/>
    <n v="8.18621415810588"/>
    <n v="9.9658186593990408"/>
    <n v="5.5545131583667002"/>
    <n v="0.79418400411701895"/>
    <n v="368.625680177032"/>
    <n v="6791"/>
    <n v="0.647792763249328"/>
    <n v="869"/>
    <n v="0.79645176953780905"/>
    <n v="0.54706299091844202"/>
    <n v="5.5496646871612203"/>
    <n v="78.844205051126295"/>
    <n v="6.9760735104718403"/>
    <n v="0"/>
    <n v="0"/>
    <n v="0"/>
    <n v="0"/>
    <n v="372536.52299116697"/>
    <n v="0"/>
    <n v="-8.3903645693327866E-2"/>
    <n v="-5.5365993672705789E-2"/>
    <x v="306"/>
    <x v="306"/>
  </r>
  <r>
    <x v="6"/>
    <x v="3"/>
    <x v="7"/>
    <n v="346995.20938505698"/>
    <n v="275594.48731861199"/>
    <n v="71400.722066444505"/>
    <n v="53849.776774287697"/>
    <n v="807579.761184384"/>
    <n v="331739.106100909"/>
    <n v="475840.65508347499"/>
    <n v="49836.750041216299"/>
    <n v="7.3226472393117303"/>
    <n v="11.316766694691299"/>
    <n v="6.6680443669505101"/>
    <n v="0.69716427664784797"/>
    <n v="134.34052902829501"/>
    <n v="13336"/>
    <n v="0.93204291826041696"/>
    <n v="292"/>
    <n v="0.891313935606455"/>
    <n v="0.41133029033123603"/>
    <n v="2.0165751394067399"/>
    <n v="73.107873458502993"/>
    <n v="9.7036639571890309"/>
    <n v="0"/>
    <n v="1"/>
    <n v="0"/>
    <n v="0"/>
    <n v="333066.94163770298"/>
    <n v="1"/>
    <n v="2.4243950690560526E-2"/>
    <n v="9.6356190490481372E-2"/>
    <x v="307"/>
    <x v="307"/>
  </r>
  <r>
    <x v="7"/>
    <x v="0"/>
    <x v="7"/>
    <n v="355407.74413124903"/>
    <n v="289224.37567130203"/>
    <n v="66183.368459947495"/>
    <n v="52789.115625276601"/>
    <n v="909378.37654805998"/>
    <n v="399715.59819568298"/>
    <n v="509662.77835237602"/>
    <n v="61636.646301589302"/>
    <n v="18.459096747020499"/>
    <n v="10.3576556632077"/>
    <n v="5.8049671057344199"/>
    <n v="0.78427465212953795"/>
    <n v="439.57237665239802"/>
    <n v="6409"/>
    <n v="0.59816429154390804"/>
    <n v="670"/>
    <n v="0.85467504138426298"/>
    <n v="0.63055603090919499"/>
    <n v="6.2306529662768497"/>
    <n v="65.235441770546302"/>
    <n v="6.2966676447208201"/>
    <n v="0"/>
    <n v="0"/>
    <n v="0"/>
    <n v="1"/>
    <n v="375050.67568026902"/>
    <n v="0"/>
    <n v="8.1041688154218583E-2"/>
    <n v="1.5593300960286325E-2"/>
    <x v="308"/>
    <x v="308"/>
  </r>
  <r>
    <x v="7"/>
    <x v="1"/>
    <x v="7"/>
    <n v="384210.58769872802"/>
    <n v="288920.46822349803"/>
    <n v="95290.119475229905"/>
    <n v="89089.845428864704"/>
    <n v="1044641.40263626"/>
    <n v="672067.70919715206"/>
    <n v="372573.69343911199"/>
    <n v="87578.903361096003"/>
    <n v="43.681068531022902"/>
    <n v="23.912006402412299"/>
    <n v="8.5282705820424898"/>
    <n v="1.8038517507597001"/>
    <n v="176.53090718662"/>
    <n v="41473"/>
    <n v="-0.84917564801442302"/>
    <n v="614"/>
    <n v="0.86796664200213103"/>
    <n v="0.49968323028290401"/>
    <n v="1.42940712138707"/>
    <n v="77.864058652328893"/>
    <n v="6.9872938506901097"/>
    <n v="1"/>
    <n v="0"/>
    <n v="0"/>
    <n v="0"/>
    <n v="409625.12899081601"/>
    <n v="1"/>
    <n v="-6.8727944246502193E-2"/>
    <n v="-4.0840280903744981E-2"/>
    <x v="309"/>
    <x v="309"/>
  </r>
  <r>
    <x v="7"/>
    <x v="2"/>
    <x v="7"/>
    <n v="357804.583848454"/>
    <n v="286687.63631072501"/>
    <n v="71116.947537729095"/>
    <n v="54962.909774319902"/>
    <n v="1252510.5671316399"/>
    <n v="534716.29214500403"/>
    <n v="717794.27498663496"/>
    <n v="57218.617260180603"/>
    <n v="15.0524342045564"/>
    <n v="7.6571953398964103"/>
    <n v="4.3882192467397498"/>
    <n v="0.744943656948169"/>
    <n v="144.17843375565701"/>
    <n v="9168"/>
    <n v="0.42602858372348101"/>
    <n v="474"/>
    <n v="0.55396994987827397"/>
    <n v="1.60118754902882E-3"/>
    <n v="2.9825335866676701"/>
    <n v="82.035258308081197"/>
    <n v="6.7491886808588797"/>
    <n v="0"/>
    <n v="0"/>
    <n v="0"/>
    <n v="0"/>
    <n v="367342.27395350399"/>
    <n v="0"/>
    <n v="6.3234969736936084E-2"/>
    <n v="4.8924571916265085E-2"/>
    <x v="310"/>
    <x v="310"/>
  </r>
  <r>
    <x v="7"/>
    <x v="3"/>
    <x v="7"/>
    <n v="380430.345879848"/>
    <n v="258985.73538275101"/>
    <n v="121444.610497097"/>
    <n v="105231.91593836001"/>
    <n v="1179154.9285409199"/>
    <n v="567104.20446733094"/>
    <n v="612050.72407358803"/>
    <n v="102773.251969758"/>
    <n v="15.6330068897987"/>
    <n v="17.193332480349699"/>
    <n v="8.9243502606204199"/>
    <n v="0.92656406105181999"/>
    <n v="487.88952484179799"/>
    <n v="49877"/>
    <n v="0.84007632821810496"/>
    <n v="339"/>
    <n v="0.37622937836119102"/>
    <n v="0.92558300919027103"/>
    <n v="4.5213062328991498"/>
    <n v="76.552795645204398"/>
    <n v="9.3007947647311209"/>
    <n v="0"/>
    <n v="0"/>
    <n v="0"/>
    <n v="0"/>
    <n v="411024.14285785001"/>
    <n v="0"/>
    <n v="-5.1206803142083125E-2"/>
    <n v="1.7312273785961615E-2"/>
    <x v="311"/>
    <x v="311"/>
  </r>
  <r>
    <x v="8"/>
    <x v="0"/>
    <x v="7"/>
    <n v="360949.72404910403"/>
    <n v="290006.74812055298"/>
    <n v="70942.975928550703"/>
    <n v="62194.6618320872"/>
    <n v="979076.05039772298"/>
    <n v="363125.62230327498"/>
    <n v="615950.42809444806"/>
    <n v="67621.459071273697"/>
    <n v="9.5009297525398697"/>
    <n v="10.0973485844465"/>
    <n v="6.3523831276255098"/>
    <n v="0.58953708892884205"/>
    <n v="251.78169637560401"/>
    <n v="26570"/>
    <n v="-0.45536920563783401"/>
    <n v="461"/>
    <n v="2.91237849891052E-2"/>
    <n v="0.76910774350729905"/>
    <n v="7.3133670022422201"/>
    <n v="71.158864485748097"/>
    <n v="6.4055239317651704"/>
    <n v="0"/>
    <n v="0"/>
    <n v="0"/>
    <n v="0"/>
    <n v="382656.28311725397"/>
    <n v="0"/>
    <n v="2.0971328740468073E-2"/>
    <n v="1.9236370901442687E-2"/>
    <x v="312"/>
    <x v="312"/>
  </r>
  <r>
    <x v="8"/>
    <x v="1"/>
    <x v="7"/>
    <n v="368519.31937091902"/>
    <n v="278698.99199953902"/>
    <n v="89820.327371380001"/>
    <n v="81889.942958650907"/>
    <n v="800975.73496448901"/>
    <n v="434271.25712840399"/>
    <n v="366704.47783608502"/>
    <n v="77746.364366299196"/>
    <n v="11.606650221638599"/>
    <n v="22.331317970776201"/>
    <n v="10.223773253540701"/>
    <n v="1.1842540339049801"/>
    <n v="274.60362575707597"/>
    <n v="22352"/>
    <n v="-0.60066052391870595"/>
    <n v="124"/>
    <n v="0.422702569527172"/>
    <n v="0.20087718014022801"/>
    <n v="3.1399149506734201"/>
    <n v="73.112514355474403"/>
    <n v="7.2149447491808401"/>
    <n v="0"/>
    <n v="0"/>
    <n v="1"/>
    <n v="0"/>
    <n v="383160.11466105498"/>
    <n v="1"/>
    <n v="1.8426986632858303E-2"/>
    <n v="6.2053002620026436E-2"/>
    <x v="313"/>
    <x v="313"/>
  </r>
  <r>
    <x v="8"/>
    <x v="2"/>
    <x v="7"/>
    <n v="375310.01994291699"/>
    <n v="268619.40707345097"/>
    <n v="106690.612869465"/>
    <n v="90541.1957411045"/>
    <n v="1079475.42485889"/>
    <n v="676955.63287974906"/>
    <n v="402519.79197914503"/>
    <n v="93781.091218894799"/>
    <n v="9.6648145571481603"/>
    <n v="22.493600947154199"/>
    <n v="8.3875180162568004"/>
    <n v="1.6817946505219801"/>
    <n v="474.97445215955298"/>
    <n v="6783"/>
    <n v="-8.7173120575151294E-2"/>
    <n v="286"/>
    <n v="0.58736986857557605"/>
    <n v="8.5402484290873798E-2"/>
    <n v="4.1486279349309996"/>
    <n v="78.908901368590804"/>
    <n v="8.3530764938581701"/>
    <n v="0"/>
    <n v="0"/>
    <n v="0"/>
    <n v="0"/>
    <n v="398870.08044544799"/>
    <n v="0"/>
    <n v="3.1191387437701532E-2"/>
    <n v="4.8057217110756251E-2"/>
    <x v="314"/>
    <x v="314"/>
  </r>
  <r>
    <x v="8"/>
    <x v="3"/>
    <x v="7"/>
    <n v="387016.460184208"/>
    <n v="263290.02671448601"/>
    <n v="123726.433469722"/>
    <n v="115135.885924591"/>
    <n v="1097554.30524843"/>
    <n v="439545.03801357799"/>
    <n v="658009.26723485801"/>
    <n v="114944.399714839"/>
    <n v="51.984628201667299"/>
    <n v="17.497608568405902"/>
    <n v="10.4902222490512"/>
    <n v="0.66799216956422303"/>
    <n v="162.16484746831901"/>
    <n v="13577"/>
    <n v="-0.28199846384147198"/>
    <n v="466"/>
    <n v="0.346718761235911"/>
    <n v="0.74645212885711398"/>
    <n v="7.2545697997532201"/>
    <n v="78.919730572559899"/>
    <n v="4.6560056169414299"/>
    <n v="0"/>
    <n v="0"/>
    <n v="0"/>
    <n v="0"/>
    <n v="390289.47892622801"/>
    <n v="0"/>
    <n v="-4.9412299821614512E-2"/>
    <n v="-3.3562232174956061E-2"/>
    <x v="315"/>
    <x v="315"/>
  </r>
  <r>
    <x v="9"/>
    <x v="0"/>
    <x v="7"/>
    <n v="367893.08681768598"/>
    <n v="286318.27157141297"/>
    <n v="81574.815246272803"/>
    <n v="75626.014112792604"/>
    <n v="832696.22857614898"/>
    <n v="535838.34721417504"/>
    <n v="296857.881361974"/>
    <n v="80132.763384001999"/>
    <n v="23.065076434621101"/>
    <n v="25.475494794284302"/>
    <n v="9.0820651658417706"/>
    <n v="1.80503325280018"/>
    <n v="286.54199615752702"/>
    <n v="31031"/>
    <n v="-0.47794321692830299"/>
    <n v="320"/>
    <n v="0.23318755442161601"/>
    <n v="0.86440298719439701"/>
    <n v="3.1655799345600899"/>
    <n v="77.353291349405893"/>
    <n v="2.1289971709777098"/>
    <n v="0"/>
    <n v="0"/>
    <n v="0"/>
    <n v="0"/>
    <n v="369495.90478030499"/>
    <n v="0"/>
    <n v="6.3860843504596129E-2"/>
    <s v=""/>
    <x v="316"/>
    <x v="316"/>
  </r>
  <r>
    <x v="9"/>
    <x v="1"/>
    <x v="7"/>
    <n v="391387.04966137302"/>
    <n v="290286.33105594298"/>
    <n v="101100.71860543"/>
    <n v="87672.564261807507"/>
    <n v="1362718.28416789"/>
    <n v="769587.14485855296"/>
    <n v="593131.13930934295"/>
    <n v="88005.511219087595"/>
    <n v="10.5888232590692"/>
    <n v="14.781311998539699"/>
    <n v="6.4336528892574503"/>
    <n v="1.2974991428618601"/>
    <n v="161.45665754505299"/>
    <n v="1669"/>
    <n v="-0.95028096816841101"/>
    <n v="966"/>
    <n v="0.37895590981250699"/>
    <n v="0.30276760761742499"/>
    <n v="4.2154220712097503"/>
    <n v="80.449087358728804"/>
    <n v="9.4393741051653102"/>
    <n v="0"/>
    <n v="0"/>
    <n v="1"/>
    <n v="0"/>
    <n v="412515.33654766402"/>
    <n v="1"/>
    <n v="5.0061068588707512E-3"/>
    <s v=""/>
    <x v="317"/>
    <x v="317"/>
  </r>
  <r>
    <x v="9"/>
    <x v="2"/>
    <x v="7"/>
    <n v="393346.37505515601"/>
    <n v="263091.052155226"/>
    <n v="130255.322899929"/>
    <n v="112899.15597124401"/>
    <n v="1460911.2733320601"/>
    <n v="680847.28372298495"/>
    <n v="780063.98960907699"/>
    <n v="109239.254505622"/>
    <n v="22.853926120213501"/>
    <n v="14.473063424940699"/>
    <n v="7.7279953979506999"/>
    <n v="0.87280952946461099"/>
    <n v="130.75260329938499"/>
    <n v="34551"/>
    <n v="0.54453511367501095"/>
    <n v="548"/>
    <n v="0.88885509839341903"/>
    <n v="0.74573373368135898"/>
    <n v="1.2460989443395101"/>
    <n v="74.376760477135306"/>
    <n v="8.2926677666520501"/>
    <n v="0"/>
    <n v="0"/>
    <n v="0"/>
    <n v="0"/>
    <n v="387240.36548634898"/>
    <n v="0"/>
    <n v="-4.9114603281830337E-2"/>
    <s v=""/>
    <x v="318"/>
    <x v="318"/>
  </r>
  <r>
    <x v="9"/>
    <x v="3"/>
    <x v="7"/>
    <n v="374027.32389197598"/>
    <n v="293295.363295583"/>
    <n v="80731.960596392295"/>
    <n v="73063.763664482904"/>
    <n v="1412726.1039754499"/>
    <n v="673535.73045394197"/>
    <n v="739190.37352151005"/>
    <n v="70206.452278361699"/>
    <n v="9.2740939013958901"/>
    <n v="9.8842958839420891"/>
    <n v="5.1718279614767004"/>
    <n v="0.91118033267290899"/>
    <n v="399.18776000805099"/>
    <n v="48078"/>
    <n v="-4.5780364612147698E-2"/>
    <n v="832"/>
    <n v="0.88220573722699003"/>
    <n v="0.43388804848547902"/>
    <n v="6.2331798966960896"/>
    <n v="84.993789085726107"/>
    <n v="7.7994495801569501"/>
    <n v="0"/>
    <n v="0"/>
    <n v="0"/>
    <n v="0"/>
    <n v="399965.59058047499"/>
    <n v="0"/>
    <s v=""/>
    <s v=""/>
    <x v="319"/>
    <x v="319"/>
  </r>
  <r>
    <x v="0"/>
    <x v="0"/>
    <x v="8"/>
    <n v="475467.25423896802"/>
    <n v="320837.06872340501"/>
    <n v="154630.185515563"/>
    <n v="140657.37301648501"/>
    <n v="1523231.95150437"/>
    <n v="496269.43206237"/>
    <n v="1026962.519442"/>
    <n v="150245.21045099001"/>
    <n v="23.8553153888246"/>
    <n v="13.696446594069499"/>
    <n v="9.2341401371977092"/>
    <n v="0.48324006248252899"/>
    <n v="288.70194664628599"/>
    <n v="19595"/>
    <n v="-0.53542069180709395"/>
    <n v="846"/>
    <n v="0.264299752773754"/>
    <n v="0.28724134797484002"/>
    <n v="4.5793736285729203"/>
    <n v="80.167146369089494"/>
    <n v="2.39891661195343"/>
    <n v="0"/>
    <n v="0"/>
    <n v="0"/>
    <n v="0"/>
    <n v="504942.539944947"/>
    <n v="0"/>
    <n v="-4.9565049371641023E-2"/>
    <n v="4.1846876934719286E-2"/>
    <x v="320"/>
    <x v="320"/>
  </r>
  <r>
    <x v="0"/>
    <x v="1"/>
    <x v="8"/>
    <n v="451900.69630801497"/>
    <n v="318270.48558270501"/>
    <n v="133630.21072530901"/>
    <n v="120345.38826469499"/>
    <n v="1445072.7676718901"/>
    <n v="592139.79236061405"/>
    <n v="852932.97531127604"/>
    <n v="121345.83280448899"/>
    <n v="15.0336777705906"/>
    <n v="14.1095949796964"/>
    <n v="8.3279811893887992"/>
    <n v="0.69423953522785797"/>
    <n v="471.78305317792899"/>
    <n v="13397"/>
    <n v="0.70116039461319801"/>
    <n v="353"/>
    <n v="0.41029280294394599"/>
    <n v="0.33295661437141799"/>
    <n v="1.8746959625881201"/>
    <n v="62.6637811804028"/>
    <n v="7.5068609993092599"/>
    <n v="0"/>
    <n v="0"/>
    <n v="1"/>
    <n v="0"/>
    <n v="445950.12316320598"/>
    <n v="1"/>
    <n v="0.19022657614656208"/>
    <n v="0.10371984528005634"/>
    <x v="321"/>
    <x v="321"/>
  </r>
  <r>
    <x v="0"/>
    <x v="2"/>
    <x v="8"/>
    <n v="537864.218524936"/>
    <n v="340036.19703689503"/>
    <n v="197828.02148804101"/>
    <n v="187349.60259418801"/>
    <n v="1651687.7876352801"/>
    <n v="1016382.28710622"/>
    <n v="635305.50052905898"/>
    <n v="194621.16511901401"/>
    <n v="19.472564081847899"/>
    <n v="29.489686841711599"/>
    <n v="11.342918679711"/>
    <n v="1.5998323424869101"/>
    <n v="415.64863324297897"/>
    <n v="30388"/>
    <n v="-0.36706243187700199"/>
    <n v="708"/>
    <n v="9.9763557702842398E-2"/>
    <n v="5.4511889910859201E-2"/>
    <n v="5.6656808224976798"/>
    <n v="80.188406384949801"/>
    <n v="6.0694716054726303"/>
    <n v="0"/>
    <n v="0"/>
    <n v="1"/>
    <n v="0"/>
    <n v="565537.40775943303"/>
    <n v="1"/>
    <n v="-5.8635492933833966E-2"/>
    <n v="-3.1418835417306216E-2"/>
    <x v="322"/>
    <x v="322"/>
  </r>
  <r>
    <x v="0"/>
    <x v="3"/>
    <x v="8"/>
    <n v="506326.28494025499"/>
    <n v="308708.59804918099"/>
    <n v="197617.686891074"/>
    <n v="191718.80956125801"/>
    <n v="1536800.9983360199"/>
    <n v="537532.54550069803"/>
    <n v="999268.45283532795"/>
    <n v="201151.74770542799"/>
    <n v="53.1176668869319"/>
    <n v="19.185916358839702"/>
    <n v="12.4751877288498"/>
    <n v="0.53792606378746499"/>
    <n v="429.41321762446"/>
    <n v="25078"/>
    <n v="2.3051281618986001E-2"/>
    <n v="519"/>
    <n v="0.93515857237662103"/>
    <n v="0.36332257208622398"/>
    <n v="3.7320153606419502"/>
    <n v="62.652294490322703"/>
    <n v="7.3635733222600699"/>
    <n v="0"/>
    <n v="0"/>
    <n v="0"/>
    <n v="0"/>
    <n v="537113.02060345397"/>
    <n v="0"/>
    <n v="-2.1650487744189501E-2"/>
    <n v="2.0387716593881867E-2"/>
    <x v="323"/>
    <x v="323"/>
  </r>
  <r>
    <x v="1"/>
    <x v="0"/>
    <x v="8"/>
    <n v="495364.073913595"/>
    <n v="348291.92781578301"/>
    <n v="147072.146097811"/>
    <n v="137107.26688375999"/>
    <n v="1820414.32176303"/>
    <n v="771757.84293115197"/>
    <n v="1048656.47883187"/>
    <n v="139719.90330080001"/>
    <n v="29.733060585477698"/>
    <n v="13.0745644213715"/>
    <n v="7.53165173689555"/>
    <n v="0.73594914875348905"/>
    <n v="430.43762526544998"/>
    <n v="14934"/>
    <n v="0.86298077383785199"/>
    <n v="144"/>
    <n v="0.68982369289763701"/>
    <n v="0.60244110986144195"/>
    <n v="1.7507278344709201"/>
    <n v="72.704220158599"/>
    <n v="7.8838271066659802"/>
    <n v="1"/>
    <n v="0"/>
    <n v="0"/>
    <n v="0"/>
    <n v="514240.69797679898"/>
    <n v="1"/>
    <n v="6.8791680238632098E-3"/>
    <n v="9.3420561651327907E-2"/>
    <x v="324"/>
    <x v="324"/>
  </r>
  <r>
    <x v="1"/>
    <x v="1"/>
    <x v="8"/>
    <n v="498771.76661103201"/>
    <n v="310642.07668177801"/>
    <n v="188129.68992925301"/>
    <n v="172402.638277085"/>
    <n v="1311721.92586407"/>
    <n v="554280.58650713798"/>
    <n v="757441.33935694001"/>
    <n v="169686.99198309999"/>
    <n v="51.0704651230254"/>
    <n v="22.7611868165862"/>
    <n v="13.143230655652699"/>
    <n v="0.73178021545234895"/>
    <n v="225.203627644471"/>
    <n v="20230"/>
    <n v="0.24000266695481601"/>
    <n v="693"/>
    <n v="0.32860433947984202"/>
    <n v="0.28491325255243499"/>
    <n v="4.3479856725773001"/>
    <n v="64.515917448532804"/>
    <n v="5.8850458722569998"/>
    <n v="0"/>
    <n v="0"/>
    <n v="0"/>
    <n v="0"/>
    <n v="501249.850414755"/>
    <n v="0"/>
    <n v="4.4496072233612509E-2"/>
    <n v="-3.0838879994629614E-2"/>
    <x v="325"/>
    <x v="325"/>
  </r>
  <r>
    <x v="1"/>
    <x v="2"/>
    <x v="8"/>
    <n v="520965.15116624301"/>
    <n v="323585.29103007598"/>
    <n v="197379.86013616601"/>
    <n v="192306.59314586301"/>
    <n v="2017866.0986015401"/>
    <n v="691142.15178366902"/>
    <n v="1326723.94681787"/>
    <n v="199936.34606673601"/>
    <n v="35.974119218669699"/>
    <n v="14.494846015789999"/>
    <n v="9.5301959470521194"/>
    <n v="0.520938928886723"/>
    <n v="336.491545893845"/>
    <n v="8848"/>
    <n v="0.80152032490146397"/>
    <n v="273"/>
    <n v="0.83489942836439102"/>
    <n v="0.75588637956781601"/>
    <n v="4.3838156556610297"/>
    <n v="62.790898234901498"/>
    <n v="2.9232236745152602"/>
    <n v="0"/>
    <n v="0"/>
    <n v="0"/>
    <n v="0"/>
    <n v="543928.36491795396"/>
    <n v="0"/>
    <n v="-8.2846797236457697E-3"/>
    <n v="-0.11920366518038403"/>
    <x v="326"/>
    <x v="326"/>
  </r>
  <r>
    <x v="1"/>
    <x v="3"/>
    <x v="8"/>
    <n v="516649.12174164999"/>
    <n v="333851.81902850902"/>
    <n v="182797.30271314"/>
    <n v="172453.38098124601"/>
    <n v="1316507.92810743"/>
    <n v="816847.916892585"/>
    <n v="499660.011214845"/>
    <n v="173111.06285801"/>
    <n v="18.888600936032901"/>
    <n v="34.5141450407354"/>
    <n v="13.0993044021512"/>
    <n v="1.63480746619395"/>
    <n v="53.4515344304574"/>
    <n v="23495"/>
    <n v="-0.59887068082385997"/>
    <n v="290"/>
    <n v="0.64845491418143397"/>
    <n v="0.37959935644833198"/>
    <n v="6.2854229037132798"/>
    <n v="76.808170249840998"/>
    <n v="6.2496083745567699"/>
    <n v="0"/>
    <n v="0"/>
    <n v="0"/>
    <n v="0"/>
    <n v="547864.87016414094"/>
    <n v="0"/>
    <n v="4.8373530752540937E-2"/>
    <n v="-8.2530398110477562E-2"/>
    <x v="327"/>
    <x v="327"/>
  </r>
  <r>
    <x v="2"/>
    <x v="0"/>
    <x v="8"/>
    <n v="541641.26392049296"/>
    <n v="331801.11533406202"/>
    <n v="209840.14858643"/>
    <n v="199106.58878621299"/>
    <n v="1388542.4960793001"/>
    <n v="817564.46122196096"/>
    <n v="570978.03485734004"/>
    <n v="207034.71602145"/>
    <n v="28.911764311822399"/>
    <n v="34.8711468096947"/>
    <n v="14.3392506421958"/>
    <n v="1.4318667467238499"/>
    <n v="265.56349311034302"/>
    <n v="20257"/>
    <n v="-0.74249112526388905"/>
    <n v="722"/>
    <n v="0.44569179024674599"/>
    <n v="4.9349563697421203E-2"/>
    <n v="4.9853424233505699"/>
    <n v="69.568229782944201"/>
    <n v="8.0575129574557494"/>
    <n v="0"/>
    <n v="0"/>
    <n v="0"/>
    <n v="0"/>
    <n v="553681.05982915498"/>
    <n v="0"/>
    <n v="-0.10754546199648223"/>
    <n v="-0.10040151472774719"/>
    <x v="328"/>
    <x v="328"/>
  </r>
  <r>
    <x v="2"/>
    <x v="1"/>
    <x v="8"/>
    <n v="483390.20395580499"/>
    <n v="311218.89644958999"/>
    <n v="172171.30750621401"/>
    <n v="153545.82860001799"/>
    <n v="1056794.5826602799"/>
    <n v="514930.32203210797"/>
    <n v="541864.26062817394"/>
    <n v="161858.95721591401"/>
    <n v="22.6756688408875"/>
    <n v="28.336585332646798"/>
    <n v="14.5293920994083"/>
    <n v="0.95029393788613703"/>
    <n v="218.54939106929501"/>
    <n v="35878"/>
    <n v="-0.24980118936330001"/>
    <n v="560"/>
    <n v="0.53133995323660899"/>
    <n v="0.39971955097442702"/>
    <n v="7.6759253854419498"/>
    <n v="76.052755875637999"/>
    <n v="4.3852028502124396"/>
    <n v="0"/>
    <n v="0"/>
    <n v="0"/>
    <n v="0"/>
    <n v="512481.41493625398"/>
    <n v="0"/>
    <n v="-5.0737495379764262E-2"/>
    <n v="-5.7567160932492041E-2"/>
    <x v="329"/>
    <x v="329"/>
  </r>
  <r>
    <x v="2"/>
    <x v="2"/>
    <x v="8"/>
    <n v="458864.19571597403"/>
    <n v="319589.33271381498"/>
    <n v="139274.863002158"/>
    <n v="125249.56387285099"/>
    <n v="973418.96668721305"/>
    <n v="452967.84607646998"/>
    <n v="520451.12061074201"/>
    <n v="128448.787967806"/>
    <n v="25.434364553440901"/>
    <n v="24.065576749238801"/>
    <n v="12.866973847767399"/>
    <n v="0.87033695987611404"/>
    <n v="379.36264412047501"/>
    <n v="13213"/>
    <n v="-0.73506209196428995"/>
    <n v="850"/>
    <n v="0.19412877044597199"/>
    <n v="0.53660750926377399"/>
    <n v="7.5437542831066002"/>
    <n v="80.873919376302894"/>
    <n v="8.7402760668144097"/>
    <n v="0"/>
    <n v="0"/>
    <n v="0"/>
    <n v="0"/>
    <n v="458188.62543542398"/>
    <n v="0"/>
    <n v="3.3006864484767529E-2"/>
    <n v="0.18059815900530518"/>
    <x v="330"/>
    <x v="330"/>
  </r>
  <r>
    <x v="2"/>
    <x v="3"/>
    <x v="8"/>
    <n v="474009.86404088303"/>
    <n v="350124.49883123301"/>
    <n v="123885.36520965"/>
    <n v="105211.711900704"/>
    <n v="1275674.4666226599"/>
    <n v="699838.74304206599"/>
    <n v="575835.72358060197"/>
    <n v="100793.70372163699"/>
    <n v="39.2441499539975"/>
    <n v="18.2711331708439"/>
    <n v="8.2475360802079205"/>
    <n v="1.2153444365875701"/>
    <n v="418.99798644317201"/>
    <n v="35898"/>
    <n v="-0.29871461708570601"/>
    <n v="348"/>
    <n v="0.34610850016440697"/>
    <n v="0.83588840812624199"/>
    <n v="1.70893286681704"/>
    <n v="76.897315570755197"/>
    <n v="3.98980315032499"/>
    <n v="0"/>
    <n v="0"/>
    <n v="0"/>
    <n v="0"/>
    <n v="504515.144193716"/>
    <n v="0"/>
    <n v="2.7952575564541768E-2"/>
    <n v="3.0858927787499285E-3"/>
    <x v="331"/>
    <x v="331"/>
  </r>
  <r>
    <x v="3"/>
    <x v="0"/>
    <x v="8"/>
    <n v="487259.66058382398"/>
    <n v="327148.73422028701"/>
    <n v="160110.92636353601"/>
    <n v="144010.65936116301"/>
    <n v="1276360.3566735601"/>
    <n v="821338.92368234298"/>
    <n v="455021.43299122201"/>
    <n v="149517.482342528"/>
    <n v="31.1959795227237"/>
    <n v="31.649203514319101"/>
    <n v="11.282915409287799"/>
    <n v="1.80505546361414"/>
    <n v="56.625178003558098"/>
    <n v="16659"/>
    <n v="0.96864395762808198"/>
    <n v="416"/>
    <n v="2.9117178337887402E-3"/>
    <n v="9.41985597244532E-3"/>
    <n v="6.6615508123488496"/>
    <n v="66.484993470046305"/>
    <n v="7.0890693418245201"/>
    <n v="0"/>
    <n v="0"/>
    <n v="1"/>
    <n v="1"/>
    <n v="513587.03513812"/>
    <n v="1"/>
    <n v="-6.505126702742943E-2"/>
    <n v="-5.9877818244341963E-2"/>
    <x v="332"/>
    <x v="332"/>
  </r>
  <r>
    <x v="3"/>
    <x v="1"/>
    <x v="8"/>
    <n v="455562.80229149101"/>
    <n v="315715.29439448001"/>
    <n v="139847.507897011"/>
    <n v="120855.93869841901"/>
    <n v="982491.39006101899"/>
    <n v="565215.08213638503"/>
    <n v="417276.30792463297"/>
    <n v="127631.041241543"/>
    <n v="14.815151189940799"/>
    <n v="28.963048321508801"/>
    <n v="12.300966697623"/>
    <n v="1.35453432510352"/>
    <n v="85.037369085845498"/>
    <n v="11055"/>
    <n v="0.65885774086795901"/>
    <n v="616"/>
    <n v="0.92987048229387903"/>
    <n v="0.48379689658279601"/>
    <n v="4.4331436771516497"/>
    <n v="62.993669712513203"/>
    <n v="8.4212499532177496"/>
    <n v="0"/>
    <n v="0"/>
    <n v="1"/>
    <n v="1"/>
    <n v="469313.14800484001"/>
    <n v="1"/>
    <n v="0.18915377192956448"/>
    <n v="8.7047569690877388E-2"/>
    <x v="333"/>
    <x v="333"/>
  </r>
  <r>
    <x v="3"/>
    <x v="2"/>
    <x v="8"/>
    <n v="541734.22469572898"/>
    <n v="325382.89051439299"/>
    <n v="216351.334181335"/>
    <n v="199673.59598041099"/>
    <n v="1225418.65510829"/>
    <n v="662195.25960107998"/>
    <n v="563223.39550721005"/>
    <n v="195188.06449995999"/>
    <n v="36.449460090525001"/>
    <n v="35.451935692514198"/>
    <n v="16.294316652357899"/>
    <n v="1.1757239931497101"/>
    <n v="94.324487177709102"/>
    <n v="3402"/>
    <n v="4.3486451581829101E-2"/>
    <n v="327"/>
    <n v="0.43243716671650301"/>
    <n v="0.62317242453218702"/>
    <n v="1.5209989290696"/>
    <n v="72.592294030936102"/>
    <n v="3.4610010420248001"/>
    <n v="0"/>
    <n v="0"/>
    <n v="0"/>
    <n v="0"/>
    <n v="583285.45258780895"/>
    <n v="0"/>
    <n v="-0.12231388385247863"/>
    <n v="-8.0890475747297658E-2"/>
    <x v="334"/>
    <x v="334"/>
  </r>
  <r>
    <x v="3"/>
    <x v="3"/>
    <x v="8"/>
    <n v="475472.60765738302"/>
    <n v="311584.40655741899"/>
    <n v="163888.201099964"/>
    <n v="149166.66919104799"/>
    <n v="968403.03273973998"/>
    <n v="543852.90478897502"/>
    <n v="424550.12795076403"/>
    <n v="153445.44642712901"/>
    <n v="39.372254198818297"/>
    <n v="35.135231241373397"/>
    <n v="15.4033665889124"/>
    <n v="1.2810098713526801"/>
    <n v="61.181256751754901"/>
    <n v="36771"/>
    <n v="-3.6027626347188098E-2"/>
    <n v="639"/>
    <n v="0.68927932122583702"/>
    <n v="0.12710261377074"/>
    <n v="3.4970621851623398"/>
    <n v="74.812074847539904"/>
    <n v="8.6845736407251906"/>
    <n v="0"/>
    <n v="0"/>
    <n v="0"/>
    <n v="0"/>
    <n v="437641.34042505"/>
    <n v="0"/>
    <n v="-3.657201737334826E-2"/>
    <n v="8.4498971991639471E-2"/>
    <x v="335"/>
    <x v="335"/>
  </r>
  <r>
    <x v="4"/>
    <x v="0"/>
    <x v="8"/>
    <n v="458083.61518958601"/>
    <n v="332580.21201915003"/>
    <n v="125503.40317043599"/>
    <n v="119498.536754498"/>
    <n v="941995.212677381"/>
    <n v="374818.04114094598"/>
    <n v="567177.17153643398"/>
    <n v="127720.824048332"/>
    <n v="25.193531815624699"/>
    <n v="21.068996206385901"/>
    <n v="12.685684082709299"/>
    <n v="0.660848249808073"/>
    <n v="365.76001719967599"/>
    <n v="48734"/>
    <n v="-0.78980489957272304"/>
    <n v="298"/>
    <n v="0.191277371037397"/>
    <n v="0.51711793085691904"/>
    <n v="7.3565858094189798"/>
    <n v="80.109360353442497"/>
    <n v="2.5266387469052298"/>
    <n v="0"/>
    <n v="0"/>
    <n v="1"/>
    <n v="0"/>
    <n v="490856.86056291498"/>
    <n v="1"/>
    <n v="8.1065597309294857E-2"/>
    <n v="3.7783238868864151E-2"/>
    <x v="336"/>
    <x v="336"/>
  </r>
  <r>
    <x v="4"/>
    <x v="1"/>
    <x v="8"/>
    <n v="495218.43707253097"/>
    <n v="313687.607509956"/>
    <n v="181530.829562575"/>
    <n v="175473.91939757101"/>
    <n v="1265920.5919546101"/>
    <n v="544096.03735004703"/>
    <n v="721824.554604562"/>
    <n v="184650.75612874399"/>
    <n v="49.512869694163399"/>
    <n v="24.309774207348799"/>
    <n v="13.861368597112"/>
    <n v="0.753778787212523"/>
    <n v="241.216992929432"/>
    <n v="40749"/>
    <n v="5.4294588598360997E-2"/>
    <n v="918"/>
    <n v="0.48644238714187399"/>
    <n v="0.73853903947590704"/>
    <n v="7.0679864911894601"/>
    <n v="75.656481866560597"/>
    <n v="7.3524281225355796"/>
    <n v="0"/>
    <n v="0"/>
    <n v="0"/>
    <n v="0"/>
    <n v="459492.39658686699"/>
    <n v="0"/>
    <n v="5.441333070909834E-3"/>
    <n v="-2.2121049946541163E-3"/>
    <x v="337"/>
    <x v="337"/>
  </r>
  <r>
    <x v="4"/>
    <x v="2"/>
    <x v="8"/>
    <n v="497913.08553149801"/>
    <n v="319995.98674501898"/>
    <n v="177917.09878647901"/>
    <n v="162117.70569593599"/>
    <n v="1746493.5945530201"/>
    <n v="676982.25539677497"/>
    <n v="1069511.33915625"/>
    <n v="163763.305345464"/>
    <n v="24.711864139790901"/>
    <n v="15.158110041529101"/>
    <n v="9.2824678087311803"/>
    <n v="0.63298277504084599"/>
    <n v="389.58733673916799"/>
    <n v="6344"/>
    <n v="-0.52148227449707196"/>
    <n v="980"/>
    <n v="0.890220670554556"/>
    <n v="0.27034859049558402"/>
    <n v="6.7593217012263196"/>
    <n v="72.958098075995593"/>
    <n v="5.6944518524961403"/>
    <n v="0"/>
    <n v="0"/>
    <n v="0"/>
    <n v="0"/>
    <n v="541685.54937487503"/>
    <n v="0"/>
    <n v="3.5621615897451622E-2"/>
    <n v="-1.7809113801738146E-2"/>
    <x v="338"/>
    <x v="338"/>
  </r>
  <r>
    <x v="4"/>
    <x v="3"/>
    <x v="8"/>
    <n v="515649.55421461602"/>
    <n v="318969.25188631401"/>
    <n v="196680.302328302"/>
    <n v="178784.085243026"/>
    <n v="1503895.3433811599"/>
    <n v="609027.13233085803"/>
    <n v="894868.21105031006"/>
    <n v="177410.552855221"/>
    <n v="33.435541127334403"/>
    <n v="19.978817331457801"/>
    <n v="11.8880669476022"/>
    <n v="0.680577458010314"/>
    <n v="445.67913894510002"/>
    <n v="26362"/>
    <n v="0.61547858640142805"/>
    <n v="121"/>
    <n v="9.6818730987218604E-2"/>
    <n v="0.476056702151061"/>
    <n v="7.9418029827491496"/>
    <n v="79.2609450698084"/>
    <n v="3.6842279075249"/>
    <n v="0"/>
    <n v="0"/>
    <n v="0"/>
    <n v="0"/>
    <n v="532830.73786169896"/>
    <n v="0"/>
    <n v="-7.8072512700463656E-2"/>
    <n v="-2.9000457001070287E-2"/>
    <x v="339"/>
    <x v="339"/>
  </r>
  <r>
    <x v="5"/>
    <x v="0"/>
    <x v="8"/>
    <n v="475391.49784420698"/>
    <n v="333189.65290395101"/>
    <n v="142201.84494025601"/>
    <n v="123368.495167933"/>
    <n v="1514186.74764719"/>
    <n v="684366.55488773505"/>
    <n v="829820.19275946205"/>
    <n v="125897.52887964599"/>
    <n v="19.139832607927499"/>
    <n v="14.8668948097885"/>
    <n v="8.1475085790856596"/>
    <n v="0.82471668062446202"/>
    <n v="288.74745528597703"/>
    <n v="3648"/>
    <n v="0.51485020674664905"/>
    <n v="256"/>
    <n v="0.17641191042788601"/>
    <n v="0.81273290430467904"/>
    <n v="4.7923222395870999"/>
    <n v="63.276996542617503"/>
    <n v="8.12925681266222"/>
    <n v="0"/>
    <n v="0"/>
    <n v="0"/>
    <n v="0"/>
    <n v="470505.85452593298"/>
    <n v="0"/>
    <n v="3.9402185641043211E-2"/>
    <n v="4.3877128036443641E-2"/>
    <x v="340"/>
    <x v="340"/>
  </r>
  <r>
    <x v="5"/>
    <x v="1"/>
    <x v="8"/>
    <n v="494122.96189443802"/>
    <n v="312848.43155961198"/>
    <n v="181274.53033482601"/>
    <n v="170527.063306439"/>
    <n v="1773568.28798737"/>
    <n v="855794.10327797499"/>
    <n v="917774.18470939505"/>
    <n v="168088.587206489"/>
    <n v="50.083001335073703"/>
    <n v="18.580503368640201"/>
    <n v="9.6149138694824003"/>
    <n v="0.93246695923241096"/>
    <n v="264.37442489001"/>
    <n v="36365"/>
    <n v="0.56327089088642102"/>
    <n v="794"/>
    <n v="0.56574730655114502"/>
    <n v="0.71470231638225701"/>
    <n v="7.5639323076555698"/>
    <n v="82.8063640275289"/>
    <n v="9.5686049445506498"/>
    <n v="0"/>
    <n v="0"/>
    <n v="0"/>
    <n v="0"/>
    <n v="479417.11556716898"/>
    <n v="0"/>
    <n v="-1.0275311123124277E-2"/>
    <n v="3.4579415449185795E-2"/>
    <x v="341"/>
    <x v="341"/>
  </r>
  <r>
    <x v="5"/>
    <x v="2"/>
    <x v="8"/>
    <n v="489045.69472789299"/>
    <n v="321347.10579232097"/>
    <n v="167698.588935571"/>
    <n v="156062.68282434801"/>
    <n v="1023151.24763473"/>
    <n v="529533.123729215"/>
    <n v="493618.12390552298"/>
    <n v="156140.993235904"/>
    <n v="29.664554655126601"/>
    <n v="31.616076328311301"/>
    <n v="15.2531390823326"/>
    <n v="1.0727586733232799"/>
    <n v="314.321773156696"/>
    <n v="26017"/>
    <n v="0.50736103108597996"/>
    <n v="1"/>
    <n v="0.81942785367036497"/>
    <n v="0.905582137573132"/>
    <n v="1.83831976502538"/>
    <n v="73.298324438819705"/>
    <n v="4.2760956779395496"/>
    <n v="0"/>
    <n v="0"/>
    <n v="0"/>
    <n v="0"/>
    <n v="510793.79135991301"/>
    <n v="0"/>
    <n v="2.3821468806883132E-2"/>
    <n v="-4.0471139455912179E-2"/>
    <x v="342"/>
    <x v="342"/>
  </r>
  <r>
    <x v="5"/>
    <x v="3"/>
    <x v="8"/>
    <n v="500695.48148999398"/>
    <n v="318313.56288457802"/>
    <n v="182381.91860541599"/>
    <n v="163822.62262756701"/>
    <n v="1322499.7477373199"/>
    <n v="688936.67770544998"/>
    <n v="633563.07003187004"/>
    <n v="159580.234690051"/>
    <n v="117.441482128597"/>
    <n v="25.8573503375641"/>
    <n v="12.387346228825599"/>
    <n v="1.08740030833993"/>
    <n v="365.77914211145702"/>
    <n v="29812"/>
    <n v="0.57133829975563799"/>
    <n v="458"/>
    <n v="0.19041349602491001"/>
    <n v="0.66995349085921796"/>
    <n v="1.0028108081773699"/>
    <n v="80.147279229921295"/>
    <n v="2.6339968490394301"/>
    <n v="0"/>
    <n v="0"/>
    <n v="0"/>
    <n v="0"/>
    <n v="523412.61298708199"/>
    <n v="0"/>
    <n v="-8.8779910979261342E-3"/>
    <n v="-7.1333862520871913E-2"/>
    <x v="343"/>
    <x v="343"/>
  </r>
  <r>
    <x v="6"/>
    <x v="0"/>
    <x v="8"/>
    <n v="496250.31146255397"/>
    <n v="320918.775623889"/>
    <n v="175331.53583866399"/>
    <n v="160707.84062001301"/>
    <n v="1015757.84572421"/>
    <n v="479509.17533480597"/>
    <n v="536248.67038940999"/>
    <n v="168832.97111617299"/>
    <n v="43.281246096861103"/>
    <n v="29.968902394352099"/>
    <n v="15.8214717510187"/>
    <n v="0.89419182146707898"/>
    <n v="65.387045491706303"/>
    <n v="34024"/>
    <n v="0.98519543716332003"/>
    <n v="800"/>
    <n v="0.570312507826503"/>
    <n v="5.3576559607407898E-2"/>
    <n v="1.9834930685686201"/>
    <n v="75.563734905327806"/>
    <n v="3.6625907316706798"/>
    <n v="0"/>
    <n v="0"/>
    <n v="0"/>
    <n v="1"/>
    <n v="520867.93003554898"/>
    <n v="0"/>
    <n v="3.0144330932763166E-2"/>
    <n v="3.5055720270377524E-2"/>
    <x v="344"/>
    <x v="344"/>
  </r>
  <r>
    <x v="6"/>
    <x v="1"/>
    <x v="8"/>
    <n v="511209.445076768"/>
    <n v="302114.534601842"/>
    <n v="209094.91047492501"/>
    <n v="189420.92852198301"/>
    <n v="1184492.9718947101"/>
    <n v="586308.78162113903"/>
    <n v="598184.19027358002"/>
    <n v="189882.744374606"/>
    <n v="28.043756205084101"/>
    <n v="31.6659870992831"/>
    <n v="15.9917308938511"/>
    <n v="0.98014757185907897"/>
    <n v="81.937476266923895"/>
    <n v="15267"/>
    <n v="-0.414149593193754"/>
    <n v="572"/>
    <n v="0.88775152467168805"/>
    <n v="4.0585712134695001E-2"/>
    <n v="7.3960924580452101"/>
    <n v="80.824853463824994"/>
    <n v="4.3805657315265201"/>
    <n v="0"/>
    <n v="0"/>
    <n v="1"/>
    <n v="0"/>
    <n v="526004.18119222496"/>
    <n v="1"/>
    <n v="-8.2072010336625367E-2"/>
    <n v="5.88654669146969E-2"/>
    <x v="345"/>
    <x v="345"/>
  </r>
  <r>
    <x v="6"/>
    <x v="2"/>
    <x v="8"/>
    <n v="469253.45821624697"/>
    <n v="299590.239960248"/>
    <n v="169663.218255999"/>
    <n v="163667.13795409101"/>
    <n v="1867018.2781300701"/>
    <n v="589448.99535087298"/>
    <n v="1277569.2827792"/>
    <n v="168490.74480130899"/>
    <n v="32.834404223373703"/>
    <n v="12.8108228774922"/>
    <n v="8.7662311543094997"/>
    <n v="0.46138319330016703"/>
    <n v="475.47978473058299"/>
    <n v="39091"/>
    <n v="6.4173647876022602E-2"/>
    <n v="600"/>
    <n v="0.40267120825399699"/>
    <n v="0.20784372141964899"/>
    <n v="6.6938482549527496"/>
    <n v="78.5707819116422"/>
    <n v="7.2927285276741198"/>
    <n v="0"/>
    <n v="0"/>
    <n v="0"/>
    <n v="0"/>
    <n v="483883.57332708198"/>
    <n v="0"/>
    <n v="-9.1091909773676205E-3"/>
    <n v="8.5173256010291479E-2"/>
    <x v="346"/>
    <x v="346"/>
  </r>
  <r>
    <x v="6"/>
    <x v="3"/>
    <x v="8"/>
    <n v="464978.93884856498"/>
    <n v="314324.58771491901"/>
    <n v="150654.35113364601"/>
    <n v="139281.92313599199"/>
    <n v="1049164.6308232499"/>
    <n v="366335.50478666398"/>
    <n v="682829.12603658705"/>
    <n v="143575.44650767199"/>
    <n v="19.6731678785684"/>
    <n v="20.397771246876999"/>
    <n v="13.2755069170318"/>
    <n v="0.53649660042040304"/>
    <n v="393.11960675945198"/>
    <n v="47874"/>
    <n v="-0.34135744503499099"/>
    <n v="624"/>
    <n v="1.351727169972E-2"/>
    <n v="0.162170727137188"/>
    <n v="7.8944033621183296"/>
    <n v="61.899837657895702"/>
    <n v="7.4303057780819497"/>
    <n v="0"/>
    <n v="0"/>
    <n v="0"/>
    <n v="0"/>
    <n v="498141.52960110799"/>
    <n v="0"/>
    <n v="0.10466664326178911"/>
    <n v="9.3352020618286888E-3"/>
    <x v="347"/>
    <x v="347"/>
  </r>
  <r>
    <x v="7"/>
    <x v="0"/>
    <x v="8"/>
    <n v="513646.72356527299"/>
    <n v="301657.60030722403"/>
    <n v="211989.123258048"/>
    <n v="201137.83267634499"/>
    <n v="1227151.30155581"/>
    <n v="727298.01925630402"/>
    <n v="499853.28229951399"/>
    <n v="198450.04554138999"/>
    <n v="23.117184054488"/>
    <n v="40.239374192169997"/>
    <n v="16.3906302687645"/>
    <n v="1.4550229937682"/>
    <n v="267.04137154487699"/>
    <n v="13751"/>
    <n v="0.80181546053398101"/>
    <n v="1"/>
    <n v="0.51916303957454002"/>
    <n v="0.29805757179480902"/>
    <n v="3.9577756615669801"/>
    <n v="67.458443589687406"/>
    <n v="4.1042066859422697"/>
    <n v="0"/>
    <n v="0"/>
    <n v="0"/>
    <n v="0"/>
    <n v="529467.41182540497"/>
    <n v="0"/>
    <n v="5.3841099180354623E-2"/>
    <n v="3.4791711508857764E-2"/>
    <x v="348"/>
    <x v="348"/>
  </r>
  <r>
    <x v="7"/>
    <x v="1"/>
    <x v="8"/>
    <n v="541302.02775241504"/>
    <n v="330477.70732350298"/>
    <n v="210824.32042891101"/>
    <n v="197127.82356739699"/>
    <n v="1752665.77280706"/>
    <n v="724121.51251889905"/>
    <n v="1028544.2602881599"/>
    <n v="205550.86157797999"/>
    <n v="161.86485313788"/>
    <n v="19.165711304651801"/>
    <n v="11.2473140416086"/>
    <n v="0.70402562191735196"/>
    <n v="187.329185332565"/>
    <n v="32615"/>
    <n v="-0.83982098065767696"/>
    <n v="687"/>
    <n v="0.81025913051728604"/>
    <n v="0.53657819002861995"/>
    <n v="2.9475203094817499"/>
    <n v="61.540199632311698"/>
    <n v="3.2999873237955302"/>
    <n v="0"/>
    <n v="0"/>
    <n v="0"/>
    <n v="0"/>
    <n v="567300.91596352798"/>
    <n v="0"/>
    <n v="-5.926584967546876E-2"/>
    <n v="-4.1174697080196984E-2"/>
    <x v="349"/>
    <x v="349"/>
  </r>
  <r>
    <x v="7"/>
    <x v="2"/>
    <x v="8"/>
    <n v="509221.30314661399"/>
    <n v="349674.28354779503"/>
    <n v="159547.019598819"/>
    <n v="148479.226731945"/>
    <n v="1388759.99828441"/>
    <n v="537069.19687226205"/>
    <n v="851690.80141215306"/>
    <n v="153523.39558000799"/>
    <n v="15.2505176572407"/>
    <n v="17.4334660519708"/>
    <n v="10.6914965087824"/>
    <n v="0.63059175463885497"/>
    <n v="104.343318001676"/>
    <n v="42616"/>
    <n v="-0.82095960640631505"/>
    <n v="963"/>
    <n v="0.44668872174466401"/>
    <n v="0.25414728012781401"/>
    <n v="6.7759441296299299"/>
    <n v="72.131390103680999"/>
    <n v="6.3472468175861101"/>
    <n v="0"/>
    <n v="0"/>
    <n v="0"/>
    <n v="0"/>
    <n v="536970.44655993301"/>
    <n v="0"/>
    <n v="-7.8358253480048448E-2"/>
    <n v="-7.8037875722639538E-2"/>
    <x v="350"/>
    <x v="350"/>
  </r>
  <r>
    <x v="7"/>
    <x v="3"/>
    <x v="8"/>
    <n v="469319.61119721102"/>
    <n v="299956.54603107198"/>
    <n v="169363.065166138"/>
    <n v="157325.402724746"/>
    <n v="1283784.85053107"/>
    <n v="436805.21612697898"/>
    <n v="846979.63440409396"/>
    <n v="156969.87987478901"/>
    <n v="22.560111582026199"/>
    <n v="18.574874333954298"/>
    <n v="12.25481066081"/>
    <n v="0.51572103789047996"/>
    <n v="339.57651270505801"/>
    <n v="3176"/>
    <n v="-7.9794746884623999E-2"/>
    <n v="500"/>
    <n v="0.43166021414378303"/>
    <n v="0.81756532954459604"/>
    <n v="6.9006499519737501"/>
    <n v="73.011402303484502"/>
    <n v="8.8864869014938996"/>
    <n v="0"/>
    <n v="0"/>
    <n v="1"/>
    <n v="0"/>
    <n v="449641.70183918398"/>
    <n v="1"/>
    <n v="0.13252751325083467"/>
    <n v="1.5766108601527631E-2"/>
    <x v="351"/>
    <x v="351"/>
  </r>
  <r>
    <x v="8"/>
    <x v="0"/>
    <x v="8"/>
    <n v="531517.37218902598"/>
    <n v="316856.43018964998"/>
    <n v="214660.94199937501"/>
    <n v="195326.35007352399"/>
    <n v="1883792.7340341599"/>
    <n v="1199879.0194124901"/>
    <n v="683913.71462166705"/>
    <n v="201735.448794375"/>
    <n v="77.698541363818606"/>
    <n v="28.560086732809001"/>
    <n v="10.368781370933"/>
    <n v="1.7544304109711499"/>
    <n v="420.11557262995302"/>
    <n v="43718"/>
    <n v="7.2820766160060807E-2"/>
    <n v="40"/>
    <n v="0.45864989808107498"/>
    <n v="0.67697675231102805"/>
    <n v="4.4806859351644999"/>
    <n v="62.349773235415"/>
    <n v="4.3257784609653198"/>
    <n v="1"/>
    <n v="0"/>
    <n v="0"/>
    <n v="1"/>
    <n v="554821.51297225605"/>
    <n v="1"/>
    <n v="-2.3523768201063427E-2"/>
    <n v="-0.11606646946185493"/>
    <x v="352"/>
    <x v="352"/>
  </r>
  <r>
    <x v="8"/>
    <x v="1"/>
    <x v="8"/>
    <n v="519014.08073081297"/>
    <n v="338624.37324515602"/>
    <n v="180389.70748565701"/>
    <n v="162873.270687071"/>
    <n v="1902712.0715129101"/>
    <n v="1102183.1545726799"/>
    <n v="800528.91694023204"/>
    <n v="162244.497767211"/>
    <n v="40.460962486026098"/>
    <n v="20.3457073492863"/>
    <n v="8.5600587248896893"/>
    <n v="1.3768186648215399"/>
    <n v="168.06522203968899"/>
    <n v="49158"/>
    <n v="2.5499799587859098E-2"/>
    <n v="557"/>
    <n v="0.69883367044603195"/>
    <n v="0.85386599352520298"/>
    <n v="1.9811580336791099"/>
    <n v="73.604578724419994"/>
    <n v="2.0640651253902602"/>
    <n v="0"/>
    <n v="0"/>
    <n v="0"/>
    <n v="0"/>
    <n v="538046.979874718"/>
    <n v="0"/>
    <n v="-9.5433492449243304E-2"/>
    <n v="-7.4753975665050973E-2"/>
    <x v="353"/>
    <x v="353"/>
  </r>
  <r>
    <x v="8"/>
    <x v="2"/>
    <x v="8"/>
    <n v="469482.75437633798"/>
    <n v="334997.915264868"/>
    <n v="134484.83911146899"/>
    <n v="116319.144701015"/>
    <n v="1702485.3012689301"/>
    <n v="1163022.33692583"/>
    <n v="539462.96434310102"/>
    <n v="124575.574932886"/>
    <n v="12.3744234709173"/>
    <n v="21.562026012787801"/>
    <n v="6.8323141829370302"/>
    <n v="2.15588912269823"/>
    <n v="432.19635032638701"/>
    <n v="32212"/>
    <n v="-0.32630459710569398"/>
    <n v="285"/>
    <n v="0.271707518854092"/>
    <n v="0.212726966130273"/>
    <n v="5.2251005136074298"/>
    <n v="72.590498449340004"/>
    <n v="8.9366399772673901"/>
    <n v="1"/>
    <n v="0"/>
    <n v="0"/>
    <n v="1"/>
    <n v="500067.047107213"/>
    <n v="1"/>
    <n v="1.5413134374760116E-2"/>
    <n v="8.5324331702071904E-2"/>
    <x v="354"/>
    <x v="354"/>
  </r>
  <r>
    <x v="8"/>
    <x v="3"/>
    <x v="8"/>
    <n v="476718.95515617297"/>
    <n v="332982.100213564"/>
    <n v="143736.85494260801"/>
    <n v="134932.62052802899"/>
    <n v="1796022.82583299"/>
    <n v="942177.72901103494"/>
    <n v="853845.09682195703"/>
    <n v="132721.62514114499"/>
    <n v="44.689700055348901"/>
    <n v="15.8029390846482"/>
    <n v="7.5128566623560804"/>
    <n v="1.1034527603635"/>
    <n v="257.04761393988798"/>
    <n v="37087"/>
    <n v="-0.77428371057447498"/>
    <n v="86"/>
    <n v="0.48830964282584499"/>
    <n v="0.33771914456221702"/>
    <n v="4.8448794534390904"/>
    <n v="78.709020835715407"/>
    <n v="8.2714287076224"/>
    <n v="0"/>
    <n v="0"/>
    <n v="0"/>
    <n v="1"/>
    <n v="470452.51363401802"/>
    <n v="0"/>
    <n v="-1.4459101615776628E-2"/>
    <n v="7.2290754937936408E-2"/>
    <x v="355"/>
    <x v="355"/>
  </r>
  <r>
    <x v="9"/>
    <x v="0"/>
    <x v="8"/>
    <n v="469826.02734140301"/>
    <n v="336679.19385541498"/>
    <n v="133146.833485988"/>
    <n v="115457.35464450999"/>
    <n v="1341358.6675656899"/>
    <n v="548476.48481101496"/>
    <n v="792882.18275467597"/>
    <n v="116219.766013812"/>
    <n v="13.5458962053467"/>
    <n v="14.5617289877017"/>
    <n v="8.6074930916160692"/>
    <n v="0.69175029624889095"/>
    <n v="91.343943477384798"/>
    <n v="17799"/>
    <n v="-1.5284810941020599E-2"/>
    <n v="84"/>
    <n v="0.78904060420204702"/>
    <n v="0.350975623926091"/>
    <n v="3.8325761915398502"/>
    <n v="69.842047149765307"/>
    <n v="3.5349854752360099"/>
    <n v="0"/>
    <n v="0"/>
    <n v="1"/>
    <n v="0"/>
    <n v="497133.540355868"/>
    <n v="1"/>
    <n v="2.2113903496219497E-2"/>
    <s v=""/>
    <x v="356"/>
    <x v="356"/>
  </r>
  <r>
    <x v="9"/>
    <x v="1"/>
    <x v="8"/>
    <n v="480215.71477004298"/>
    <n v="325799.58916351298"/>
    <n v="154416.12560652901"/>
    <n v="143282.217070179"/>
    <n v="1596208.06875608"/>
    <n v="775664.40140041697"/>
    <n v="820543.66735566396"/>
    <n v="147741.04752980699"/>
    <n v="28.393012172201999"/>
    <n v="17.4618637338253"/>
    <n v="8.97641227824632"/>
    <n v="0.94530545083617801"/>
    <n v="110.543478283555"/>
    <n v="38036"/>
    <n v="-0.533910743466255"/>
    <n v="639"/>
    <n v="0.81060384826016096"/>
    <n v="0.73552070579358098"/>
    <n v="5.6465413675900997"/>
    <n v="62.834677388814299"/>
    <n v="7.7649303253097202"/>
    <n v="0"/>
    <n v="0"/>
    <n v="1"/>
    <n v="0"/>
    <n v="496880.76904606097"/>
    <n v="1"/>
    <n v="6.1067018356837414E-2"/>
    <s v=""/>
    <x v="357"/>
    <x v="357"/>
  </r>
  <r>
    <x v="9"/>
    <x v="2"/>
    <x v="8"/>
    <n v="509541.05663914699"/>
    <n v="287778.44465308299"/>
    <n v="221762.61198606301"/>
    <n v="214541.10000665599"/>
    <n v="1779637.17055997"/>
    <n v="539838.48800549901"/>
    <n v="1239798.6825544699"/>
    <n v="212070.08573316701"/>
    <n v="34.452415689155501"/>
    <n v="17.304511048892"/>
    <n v="12.0553281059616"/>
    <n v="0.43542431170617102"/>
    <n v="362.90602977790002"/>
    <n v="9015"/>
    <n v="0.260896231315979"/>
    <n v="96"/>
    <n v="0.67177927025486595"/>
    <n v="0.39434114635066397"/>
    <n v="1.0089909786876099"/>
    <n v="63.003981468390499"/>
    <n v="6.2764363580483096"/>
    <n v="0"/>
    <n v="0"/>
    <n v="0"/>
    <n v="0"/>
    <n v="534989.67338061496"/>
    <n v="0"/>
    <n v="3.219115824167256E-3"/>
    <s v=""/>
    <x v="358"/>
    <x v="358"/>
  </r>
  <r>
    <x v="9"/>
    <x v="3"/>
    <x v="8"/>
    <n v="511181.32831763697"/>
    <n v="336552.34117843799"/>
    <n v="174628.987139198"/>
    <n v="166978.75242655401"/>
    <n v="1615566.6402699701"/>
    <n v="1068881.49838215"/>
    <n v="546685.14188781998"/>
    <n v="166781.46993798"/>
    <n v="23.744591381224598"/>
    <n v="30.543861472060598"/>
    <n v="10.3356152735767"/>
    <n v="1.9552049552528099"/>
    <n v="110.193722623239"/>
    <n v="39735"/>
    <n v="0.76176284754947299"/>
    <n v="424"/>
    <n v="0.211208258587951"/>
    <n v="0.31318205070363497"/>
    <n v="2.2518874795545898"/>
    <n v="82.547902695947002"/>
    <n v="5.1774950905370298"/>
    <n v="0"/>
    <n v="0"/>
    <n v="0"/>
    <n v="0"/>
    <n v="501506.93921249901"/>
    <n v="0"/>
    <s v=""/>
    <s v=""/>
    <x v="359"/>
    <x v="359"/>
  </r>
  <r>
    <x v="0"/>
    <x v="0"/>
    <x v="9"/>
    <n v="501650.94189333101"/>
    <n v="382846.29516217503"/>
    <n v="118804.646731156"/>
    <n v="111446.111754743"/>
    <n v="1696204.98190278"/>
    <n v="857217.55533306196"/>
    <n v="838987.42656972201"/>
    <n v="116205.209603524"/>
    <n v="12.3730211556623"/>
    <n v="13.2834066668199"/>
    <n v="6.5703209779353502"/>
    <n v="1.0217287270178399"/>
    <n v="231.40859391490201"/>
    <n v="38809"/>
    <n v="-0.77465294673041996"/>
    <n v="858"/>
    <n v="0.48860492587798399"/>
    <n v="0.60322213565796301"/>
    <n v="3.2790679276330801"/>
    <n v="84.589932493469306"/>
    <n v="7.3388093044031599"/>
    <n v="0"/>
    <n v="0"/>
    <n v="0"/>
    <n v="0"/>
    <n v="515827.00623524399"/>
    <n v="0"/>
    <n v="-2.9821573935250454E-2"/>
    <n v="-7.4573202478883563E-2"/>
    <x v="360"/>
    <x v="360"/>
  </r>
  <r>
    <x v="0"/>
    <x v="1"/>
    <x v="9"/>
    <n v="486690.92123997101"/>
    <n v="350841.70066370402"/>
    <n v="135849.22057626699"/>
    <n v="126908.820928067"/>
    <n v="1133715.10648844"/>
    <n v="652631.42568444205"/>
    <n v="481083.68080400501"/>
    <n v="129627.38767208401"/>
    <n v="45.3021235908449"/>
    <n v="26.379780897155399"/>
    <n v="11.1940663224602"/>
    <n v="1.3565860820590201"/>
    <n v="173.40292460479901"/>
    <n v="48361"/>
    <n v="0.55801078784807501"/>
    <n v="177"/>
    <n v="0.14745300926617899"/>
    <n v="7.3245604107390103E-2"/>
    <n v="6.6862213289988297"/>
    <n v="78.810230830300199"/>
    <n v="8.0265034550340495"/>
    <n v="0"/>
    <n v="0"/>
    <n v="0"/>
    <n v="0"/>
    <n v="464199.36755037401"/>
    <n v="0"/>
    <n v="2.6232982713083799E-2"/>
    <n v="3.3029603096548864E-2"/>
    <x v="361"/>
    <x v="361"/>
  </r>
  <r>
    <x v="0"/>
    <x v="2"/>
    <x v="9"/>
    <n v="499458.275763474"/>
    <n v="355939.73210568202"/>
    <n v="143518.543657792"/>
    <n v="126850.378074739"/>
    <n v="1498732.7994098"/>
    <n v="663946.62043896795"/>
    <n v="834786.17897083401"/>
    <n v="126011.77909675401"/>
    <n v="18.6951059840185"/>
    <n v="15.1955532171276"/>
    <n v="8.4638421288099508"/>
    <n v="0.79534932077758402"/>
    <n v="352.54457534235598"/>
    <n v="49015"/>
    <n v="-0.16967282679179099"/>
    <n v="332"/>
    <n v="0.769772307385585"/>
    <n v="0.56135582418933705"/>
    <n v="7.1798554347465497"/>
    <n v="73.195302707390496"/>
    <n v="6.1410386271837298"/>
    <n v="0"/>
    <n v="0"/>
    <n v="1"/>
    <n v="0"/>
    <n v="560811.81019290502"/>
    <n v="1"/>
    <n v="2.4081754202507074E-2"/>
    <n v="5.8864422146914168E-2"/>
    <x v="362"/>
    <x v="362"/>
  </r>
  <r>
    <x v="0"/>
    <x v="3"/>
    <x v="9"/>
    <n v="511486.10719481797"/>
    <n v="347185.18807285"/>
    <n v="164300.91912196699"/>
    <n v="147779.57844568699"/>
    <n v="1787362.26422241"/>
    <n v="759059.38105434098"/>
    <n v="1028302.88316807"/>
    <n v="147373.16712411301"/>
    <n v="17.303240466482901"/>
    <n v="14.371211134835701"/>
    <n v="8.2680260965439007"/>
    <n v="0.73816712320767897"/>
    <n v="54.731483715836703"/>
    <n v="8032"/>
    <n v="-0.71695759510007895"/>
    <n v="258"/>
    <n v="0.59298474775549304"/>
    <n v="0.93599417900177695"/>
    <n v="5.7468575107565201"/>
    <n v="70.360745311675899"/>
    <n v="7.5162736712433196"/>
    <n v="0"/>
    <n v="0"/>
    <n v="1"/>
    <n v="0"/>
    <n v="526027.18037508905"/>
    <n v="1"/>
    <n v="-9.2367870603816946E-2"/>
    <n v="-3.3310028391433044E-2"/>
    <x v="363"/>
    <x v="363"/>
  </r>
  <r>
    <x v="1"/>
    <x v="0"/>
    <x v="9"/>
    <n v="464241.22462979698"/>
    <n v="387165.21932037402"/>
    <n v="77076.0053094225"/>
    <n v="71338.592872096793"/>
    <n v="957318.21358706604"/>
    <n v="499406.58786399203"/>
    <n v="457911.62572307402"/>
    <n v="77769.083687682607"/>
    <n v="12.2230206066543"/>
    <n v="15.5791180797055"/>
    <n v="7.4519205693153401"/>
    <n v="1.09061783936015"/>
    <n v="423.57683453077499"/>
    <n v="43036"/>
    <n v="-0.346621954936503"/>
    <n v="502"/>
    <n v="0.237070391174178"/>
    <n v="0.44727296815712198"/>
    <n v="1.5066347523588499"/>
    <n v="83.853291039276797"/>
    <n v="3.7860432085548799"/>
    <n v="0"/>
    <n v="0"/>
    <n v="1"/>
    <n v="0"/>
    <n v="485567.501712684"/>
    <n v="1"/>
    <n v="8.2984669446676484E-2"/>
    <n v="7.6268790514353743E-2"/>
    <x v="364"/>
    <x v="364"/>
  </r>
  <r>
    <x v="1"/>
    <x v="1"/>
    <x v="9"/>
    <n v="502766.12919922097"/>
    <n v="375884.32735308597"/>
    <n v="126881.801846134"/>
    <n v="113746.00344327799"/>
    <n v="1535906.7475714099"/>
    <n v="547474.64721321897"/>
    <n v="988432.10035819199"/>
    <n v="108757.846109676"/>
    <n v="13.718782457554401"/>
    <n v="11.507720500179801"/>
    <n v="7.4057883802603302"/>
    <n v="0.55388189741594096"/>
    <n v="62.035790233394302"/>
    <n v="39644"/>
    <n v="0.82923290903038205"/>
    <n v="570"/>
    <n v="0.72697791952843005"/>
    <n v="0.57983423828109004"/>
    <n v="2.1376095132997999"/>
    <n v="76.854940571623203"/>
    <n v="3.0677510342570198"/>
    <n v="0"/>
    <n v="1"/>
    <n v="0"/>
    <n v="0"/>
    <n v="515389.11094137997"/>
    <n v="1"/>
    <n v="5.1897826520499138E-2"/>
    <n v="-3.0095791745096381E-2"/>
    <x v="365"/>
    <x v="365"/>
  </r>
  <r>
    <x v="1"/>
    <x v="2"/>
    <x v="9"/>
    <n v="528858.598552785"/>
    <n v="359324.32766156399"/>
    <n v="169534.27089121999"/>
    <n v="151194.48949229601"/>
    <n v="1607093.0609667201"/>
    <n v="845351.85833375796"/>
    <n v="761741.20263296296"/>
    <n v="156239.749079245"/>
    <n v="15.663858520916"/>
    <n v="19.8485376620945"/>
    <n v="9.4079486225487994"/>
    <n v="1.10976254850308"/>
    <n v="309.28158125336199"/>
    <n v="34359"/>
    <n v="0.22769189001544801"/>
    <n v="455"/>
    <n v="0.57717162662399601"/>
    <n v="0.93624038780720298"/>
    <n v="7.0668394387957596"/>
    <n v="84.564473074805093"/>
    <n v="6.2226723004901903"/>
    <n v="0"/>
    <n v="0"/>
    <n v="0"/>
    <n v="0"/>
    <n v="568973.18384931202"/>
    <n v="0"/>
    <n v="-6.5064855151476808E-2"/>
    <n v="-6.7868042739037723E-2"/>
    <x v="366"/>
    <x v="366"/>
  </r>
  <r>
    <x v="1"/>
    <x v="3"/>
    <x v="9"/>
    <n v="494448.49044233502"/>
    <n v="371470.52856755001"/>
    <n v="122977.961874784"/>
    <n v="114530.866753444"/>
    <n v="1730091.50095671"/>
    <n v="955397.51916354802"/>
    <n v="774693.98179316602"/>
    <n v="120774.858370256"/>
    <n v="23.2025715761683"/>
    <n v="14.7840140036125"/>
    <n v="6.6199311822589202"/>
    <n v="1.23325795942303"/>
    <n v="467.66771002591202"/>
    <n v="46765"/>
    <n v="-0.93835076260125905"/>
    <n v="280"/>
    <n v="0.63845507065214302"/>
    <n v="0.28681574720703101"/>
    <n v="3.0554267423191099"/>
    <n v="69.989962790521702"/>
    <n v="8.8194433405529509"/>
    <n v="0"/>
    <n v="0"/>
    <n v="0"/>
    <n v="0"/>
    <n v="504998.95782574901"/>
    <n v="0"/>
    <n v="1.0516466320338407E-2"/>
    <n v="-8.8434747103821154E-2"/>
    <x v="367"/>
    <x v="367"/>
  </r>
  <r>
    <x v="2"/>
    <x v="0"/>
    <x v="9"/>
    <n v="499648.34133921401"/>
    <n v="372533.54725248303"/>
    <n v="127114.794086731"/>
    <n v="108105.52400799"/>
    <n v="1202566.62098886"/>
    <n v="431429.99363256298"/>
    <n v="771136.62735630199"/>
    <n v="115942.867614849"/>
    <n v="15.165776942462401"/>
    <n v="14.0189844669433"/>
    <n v="8.9895663259883296"/>
    <n v="0.55947283312380103"/>
    <n v="109.557679641747"/>
    <n v="39031"/>
    <n v="0.60132788305062201"/>
    <n v="964"/>
    <n v="0.98634992294416202"/>
    <n v="0.315216737377286"/>
    <n v="1.8071076323733399"/>
    <n v="62.674781529365497"/>
    <n v="7.7556797413597698"/>
    <n v="0"/>
    <n v="0"/>
    <n v="0"/>
    <n v="0"/>
    <n v="485010.360909076"/>
    <n v="0"/>
    <n v="-2.4043624018967921E-2"/>
    <n v="0.10598503751666692"/>
    <x v="368"/>
    <x v="368"/>
  </r>
  <r>
    <x v="2"/>
    <x v="1"/>
    <x v="9"/>
    <n v="487634.984478353"/>
    <n v="333505.94263843598"/>
    <n v="154129.041839916"/>
    <n v="135020.98232337201"/>
    <n v="1858809.91443267"/>
    <n v="979076.89735156903"/>
    <n v="879733.01708110201"/>
    <n v="135337.34220318301"/>
    <n v="30.476562246128299"/>
    <n v="15.3479498554417"/>
    <n v="7.2638402278256802"/>
    <n v="1.1129250333244101"/>
    <n v="217.689095909358"/>
    <n v="42833"/>
    <n v="0.11346461551843499"/>
    <n v="994"/>
    <n v="0.85672994650589696"/>
    <n v="0.944094785930364"/>
    <n v="3.3516230736525299"/>
    <n v="74.017362034391994"/>
    <n v="2.7604522946605101"/>
    <n v="0"/>
    <n v="0"/>
    <n v="0"/>
    <n v="0"/>
    <n v="504378.66260313202"/>
    <n v="0"/>
    <n v="1.0932390568012344E-2"/>
    <n v="-0.12526870730030379"/>
    <x v="369"/>
    <x v="369"/>
  </r>
  <r>
    <x v="2"/>
    <x v="2"/>
    <x v="9"/>
    <n v="492966.00058329699"/>
    <n v="341802.24331565399"/>
    <n v="151163.75726764201"/>
    <n v="137078.26866074401"/>
    <n v="1668062.7686745501"/>
    <n v="756012.33198653196"/>
    <n v="912050.43668802397"/>
    <n v="145114.754691615"/>
    <n v="22.417192150097399"/>
    <n v="15.029680722321"/>
    <n v="8.2178123770286593"/>
    <n v="0.82891504852722697"/>
    <n v="230.96373461482401"/>
    <n v="45706"/>
    <n v="-0.73651240073607105"/>
    <n v="951"/>
    <n v="0.82073584081573003"/>
    <n v="0.61454101822131502"/>
    <n v="6.8251371761038202"/>
    <n v="72.3502917649826"/>
    <n v="2.9476936407558498"/>
    <n v="0"/>
    <n v="0"/>
    <n v="0"/>
    <n v="0"/>
    <n v="506961.24818693998"/>
    <n v="0"/>
    <n v="-8.5693409482826999E-2"/>
    <n v="-2.9586850409657247E-2"/>
    <x v="370"/>
    <x v="370"/>
  </r>
  <r>
    <x v="2"/>
    <x v="3"/>
    <x v="9"/>
    <n v="450722.06323420099"/>
    <n v="331367.648658594"/>
    <n v="119354.41457560701"/>
    <n v="110884.18387760399"/>
    <n v="1024375.0581172101"/>
    <n v="387905.65874279902"/>
    <n v="636469.39937441295"/>
    <n v="106714.16968505501"/>
    <n v="39.840871338626698"/>
    <n v="17.421761986765201"/>
    <n v="10.824568891926001"/>
    <n v="0.60946474272615903"/>
    <n v="24.4164308601821"/>
    <n v="1427"/>
    <n v="-0.19545046513713199"/>
    <n v="731"/>
    <n v="0.97314471142690795"/>
    <n v="0.193717050776297"/>
    <n v="3.4207999921671499"/>
    <n v="68.946028966038298"/>
    <n v="2.0676119684996799"/>
    <n v="0"/>
    <n v="0"/>
    <n v="1"/>
    <n v="0"/>
    <n v="435698.49464774801"/>
    <n v="1"/>
    <n v="0.22604069030020182"/>
    <n v="5.8506305622495772E-2"/>
    <x v="371"/>
    <x v="371"/>
  </r>
  <r>
    <x v="3"/>
    <x v="0"/>
    <x v="9"/>
    <n v="552603.589541191"/>
    <n v="396619.713355874"/>
    <n v="155983.87618531601"/>
    <n v="141177.20734097401"/>
    <n v="1532977.63093674"/>
    <n v="856764.20235810697"/>
    <n v="676213.42857863405"/>
    <n v="136848.73317130099"/>
    <n v="94.977453311917202"/>
    <n v="20.877610732712199"/>
    <n v="9.2093455567715292"/>
    <n v="1.26700264465167"/>
    <n v="239.470601417381"/>
    <n v="4088"/>
    <n v="2.5167806265020898E-2"/>
    <n v="482"/>
    <n v="0.104660633907896"/>
    <n v="0.82264792719388902"/>
    <n v="2.4703313610444799"/>
    <n v="69.852091212750693"/>
    <n v="4.5328194786192997"/>
    <n v="0"/>
    <n v="0"/>
    <n v="0"/>
    <n v="0"/>
    <n v="558946.06531659397"/>
    <n v="0"/>
    <n v="-0.22810928410273915"/>
    <n v="-7.9879384742620671E-2"/>
    <x v="372"/>
    <x v="372"/>
  </r>
  <r>
    <x v="3"/>
    <x v="1"/>
    <x v="9"/>
    <n v="426549.58033834602"/>
    <n v="371670.84719684802"/>
    <n v="54878.733141497803"/>
    <n v="42521.917013701102"/>
    <n v="1072939.1018569099"/>
    <n v="701670.73414467601"/>
    <n v="371268.36771224102"/>
    <n v="46177.223039059398"/>
    <n v="14.2198146931793"/>
    <n v="11.453148372354301"/>
    <n v="3.96312492853593"/>
    <n v="1.88992867468989"/>
    <n v="149.177481266244"/>
    <n v="9524"/>
    <n v="-4.2710258898950297E-2"/>
    <n v="704"/>
    <n v="0.99209218702881996"/>
    <n v="0.130351679714791"/>
    <n v="6.5724796777785599"/>
    <n v="69.869382919291994"/>
    <n v="5.9377294662997304"/>
    <n v="0"/>
    <n v="0"/>
    <n v="0"/>
    <n v="0"/>
    <n v="452825.29739491502"/>
    <n v="0"/>
    <n v="0.12151250714520148"/>
    <n v="0.12894097032217292"/>
    <x v="373"/>
    <x v="373"/>
  </r>
  <r>
    <x v="3"/>
    <x v="2"/>
    <x v="9"/>
    <n v="478380.68926699198"/>
    <n v="369777.23034865002"/>
    <n v="108603.458918341"/>
    <n v="101897.029536273"/>
    <n v="1349952.6164015699"/>
    <n v="754805.50702888402"/>
    <n v="595147.10937269498"/>
    <n v="107578.109419992"/>
    <n v="39.100091065214698"/>
    <n v="17.121318062634298"/>
    <n v="7.5481930475374099"/>
    <n v="1.26826711436853"/>
    <n v="58.202310738580302"/>
    <n v="33848"/>
    <n v="-0.47866723487579599"/>
    <n v="640"/>
    <n v="0.105800359424139"/>
    <n v="0.62854403087886102"/>
    <n v="1.6652816845613301"/>
    <n v="62.373841185458197"/>
    <n v="7.8254668575078501"/>
    <n v="0"/>
    <n v="0"/>
    <n v="0"/>
    <n v="0"/>
    <n v="486786.03366809501"/>
    <n v="0"/>
    <n v="-2.693551975066866E-3"/>
    <n v="-7.130836698816095E-3"/>
    <x v="374"/>
    <x v="374"/>
  </r>
  <r>
    <x v="3"/>
    <x v="3"/>
    <x v="9"/>
    <n v="477092.14601658302"/>
    <n v="364855.21919359697"/>
    <n v="112236.926822986"/>
    <n v="97519.592250619506"/>
    <n v="1154118.93884345"/>
    <n v="413223.31780846801"/>
    <n v="740895.62103498401"/>
    <n v="106085.309270602"/>
    <n v="10.033552921246301"/>
    <n v="13.1623928502088"/>
    <n v="8.44970037042666"/>
    <n v="0.55773486315281695"/>
    <n v="496.10857151342799"/>
    <n v="18810"/>
    <n v="-0.44225614747807002"/>
    <n v="675"/>
    <n v="0.171398312324752"/>
    <n v="7.8980599366231696E-2"/>
    <n v="5.8530822798604403"/>
    <n v="79.618085379483901"/>
    <n v="8.6116292196398394"/>
    <n v="0"/>
    <n v="0"/>
    <n v="1"/>
    <n v="0"/>
    <n v="479944.28176773601"/>
    <n v="1"/>
    <n v="6.575209641871485E-2"/>
    <n v="1.719957898781812E-3"/>
    <x v="375"/>
    <x v="375"/>
  </r>
  <r>
    <x v="4"/>
    <x v="0"/>
    <x v="9"/>
    <n v="508461.95480207697"/>
    <n v="389356.22526301799"/>
    <n v="119105.729539059"/>
    <n v="110187.052552255"/>
    <n v="2015446.90880532"/>
    <n v="1328500.4565173599"/>
    <n v="686946.45228795498"/>
    <n v="107114.78757891701"/>
    <n v="89.189586851372297"/>
    <n v="16.040122513955001"/>
    <n v="5.4671275175177003"/>
    <n v="1.9339214171536001"/>
    <n v="350.39876591968402"/>
    <n v="20996"/>
    <n v="-0.15932922160900201"/>
    <n v="665"/>
    <n v="0.234005287160369"/>
    <n v="8.4387947894987006E-2"/>
    <n v="2.8145073364039002"/>
    <n v="60.473191012786501"/>
    <n v="2.2871420095114501"/>
    <n v="0"/>
    <n v="0"/>
    <n v="0"/>
    <n v="0"/>
    <n v="540618.16455106996"/>
    <n v="0"/>
    <n v="-5.2929540608136462E-2"/>
    <n v="9.824680417982368E-3"/>
    <x v="376"/>
    <x v="376"/>
  </r>
  <r>
    <x v="4"/>
    <x v="1"/>
    <x v="9"/>
    <n v="481549.29711768799"/>
    <n v="388135.89289055602"/>
    <n v="93413.404227131497"/>
    <n v="81705.198115224703"/>
    <n v="1261398.37229769"/>
    <n v="622025.85803063202"/>
    <n v="639372.51426706603"/>
    <n v="81551.264141310996"/>
    <n v="9.5553366558662702"/>
    <n v="12.778966297743599"/>
    <n v="6.4773508440790701"/>
    <n v="0.97286924938223296"/>
    <n v="162.883383484565"/>
    <n v="18671"/>
    <n v="0.67724359239611298"/>
    <n v="552"/>
    <n v="0.68686649373490904"/>
    <n v="0.91329971160003298"/>
    <n v="5.2600820824793502"/>
    <n v="73.996384500861893"/>
    <n v="9.6889461441731193"/>
    <n v="0"/>
    <n v="0"/>
    <n v="0"/>
    <n v="0"/>
    <n v="508190.31869086"/>
    <n v="0"/>
    <n v="-1.3663943577759893E-2"/>
    <n v="-3.3250264362638698E-2"/>
    <x v="377"/>
    <x v="377"/>
  </r>
  <r>
    <x v="4"/>
    <x v="2"/>
    <x v="9"/>
    <n v="474969.43469196197"/>
    <n v="382478.98042813799"/>
    <n v="92490.4542638235"/>
    <n v="82310.294594928506"/>
    <n v="1891381.96879111"/>
    <n v="644547.07621670095"/>
    <n v="1246834.89257441"/>
    <n v="83379.970021529996"/>
    <n v="52.694513892675403"/>
    <n v="6.6015392322697801"/>
    <n v="4.3518599602351902"/>
    <n v="0.51694661422721899"/>
    <n v="414.11761375915501"/>
    <n v="49926"/>
    <n v="-0.920577584855505"/>
    <n v="504"/>
    <n v="0.67285503780969103"/>
    <n v="0.84303694692770303"/>
    <n v="3.7917506884684"/>
    <n v="73.053162335804402"/>
    <n v="5.2123339040422598"/>
    <n v="0"/>
    <n v="0"/>
    <n v="0"/>
    <n v="0"/>
    <n v="476679.63726912701"/>
    <n v="0"/>
    <n v="6.196798182430175E-3"/>
    <n v="0.15354624969768033"/>
    <x v="378"/>
    <x v="378"/>
  </r>
  <r>
    <x v="4"/>
    <x v="3"/>
    <x v="9"/>
    <n v="477912.72442157101"/>
    <n v="380301.23846727598"/>
    <n v="97611.485954294301"/>
    <n v="85795.151166901196"/>
    <n v="1668053.8211499499"/>
    <n v="642912.84690437303"/>
    <n v="1025140.97424558"/>
    <n v="80955.235484633697"/>
    <n v="10.739137058333201"/>
    <n v="8.3691075981075809"/>
    <n v="5.1434282322949203"/>
    <n v="0.627145790731369"/>
    <n v="414.39168026243402"/>
    <n v="7026"/>
    <n v="-0.29304504974324203"/>
    <n v="465"/>
    <n v="0.37820678387307699"/>
    <n v="0.79389565519451599"/>
    <n v="7.1209018793753396"/>
    <n v="81.275094169931194"/>
    <n v="8.2176339788068091"/>
    <n v="0"/>
    <n v="0"/>
    <n v="0"/>
    <n v="0"/>
    <n v="458892.79803787603"/>
    <n v="0"/>
    <n v="7.4374890591497766E-2"/>
    <n v="3.9305450988224681E-2"/>
    <x v="379"/>
    <x v="379"/>
  </r>
  <r>
    <x v="5"/>
    <x v="0"/>
    <x v="9"/>
    <n v="513457.43101270997"/>
    <n v="362169.93544570799"/>
    <n v="151287.49556700099"/>
    <n v="132969.605320968"/>
    <n v="1131931.5720357001"/>
    <n v="676499.66727246495"/>
    <n v="455431.90476323798"/>
    <n v="140056.49831034199"/>
    <n v="38.625954652486001"/>
    <n v="29.1963746786897"/>
    <n v="11.7471416652714"/>
    <n v="1.4854024502832099"/>
    <n v="246.37211395572399"/>
    <n v="21043"/>
    <n v="-0.722694941773392"/>
    <n v="760"/>
    <n v="0.112796918866576"/>
    <n v="0.70588244468172101"/>
    <n v="7.38147082814712"/>
    <n v="76.312118210153898"/>
    <n v="8.1904059885522695"/>
    <n v="0"/>
    <n v="0"/>
    <n v="0"/>
    <n v="0"/>
    <n v="487951.18121936399"/>
    <n v="0"/>
    <n v="-9.3327649837132778E-2"/>
    <n v="3.784175386691993E-2"/>
    <x v="380"/>
    <x v="380"/>
  </r>
  <r>
    <x v="5"/>
    <x v="1"/>
    <x v="9"/>
    <n v="465537.65568488202"/>
    <n v="354241.14358537598"/>
    <n v="111296.512099506"/>
    <n v="102683.341143923"/>
    <n v="1052020.8812504299"/>
    <n v="616667.79439491197"/>
    <n v="435353.08685552399"/>
    <n v="98720.954001505102"/>
    <n v="25.794165438907999"/>
    <n v="23.586220988023001"/>
    <n v="9.7605801342910503"/>
    <n v="1.4164773674834601"/>
    <n v="155.59938877806201"/>
    <n v="4937"/>
    <n v="0.460832530039471"/>
    <n v="777"/>
    <n v="0.36973781087268798"/>
    <n v="0.48605754190268002"/>
    <n v="3.1964750031401001"/>
    <n v="63.5461099404246"/>
    <n v="3.71040968530186"/>
    <n v="0"/>
    <n v="0"/>
    <n v="0"/>
    <n v="1"/>
    <n v="490004.77678908198"/>
    <n v="0"/>
    <n v="0.17691706228122556"/>
    <n v="9.3793625168218445E-2"/>
    <x v="381"/>
    <x v="381"/>
  </r>
  <r>
    <x v="5"/>
    <x v="2"/>
    <x v="9"/>
    <n v="547899.21010994003"/>
    <n v="338680.78343131399"/>
    <n v="209218.42667862499"/>
    <n v="189577.25169153701"/>
    <n v="1679096.7012008401"/>
    <n v="1111778.1685808101"/>
    <n v="567318.53262002801"/>
    <n v="185822.83305869001"/>
    <n v="69.711183975614304"/>
    <n v="33.416368546259001"/>
    <n v="11.2904308343859"/>
    <n v="1.95970712158182"/>
    <n v="231.56237285183201"/>
    <n v="41768"/>
    <n v="-0.50487098371643002"/>
    <n v="985"/>
    <n v="0.98826211514318596"/>
    <n v="0.38885149647411599"/>
    <n v="1.3319094529805899"/>
    <n v="80.029287582383105"/>
    <n v="6.8350457526624604"/>
    <n v="0"/>
    <n v="0"/>
    <n v="0"/>
    <n v="0"/>
    <n v="521778.47338847298"/>
    <n v="0"/>
    <n v="-9.3451331152118275E-2"/>
    <n v="-0.11115012752880621"/>
    <x v="382"/>
    <x v="382"/>
  </r>
  <r>
    <x v="5"/>
    <x v="3"/>
    <x v="9"/>
    <n v="496697.299587972"/>
    <n v="335034.16572513001"/>
    <n v="161663.13386284199"/>
    <n v="145696.58911778801"/>
    <n v="1233978.32603861"/>
    <n v="454948.05971472798"/>
    <n v="779030.266323886"/>
    <n v="148644.09745221899"/>
    <n v="40.360434532696701"/>
    <n v="18.702301491482"/>
    <n v="11.8070622508834"/>
    <n v="0.58399279127055304"/>
    <n v="321.87446956333503"/>
    <n v="15986"/>
    <n v="0.96990063272328797"/>
    <n v="323"/>
    <n v="0.283296527997702"/>
    <n v="2.4293443451273099E-4"/>
    <n v="1.8885524037192301"/>
    <n v="83.340384445877305"/>
    <n v="8.9388371129228599"/>
    <n v="0"/>
    <n v="0"/>
    <n v="0"/>
    <n v="1"/>
    <n v="498393.00236371299"/>
    <n v="0"/>
    <n v="7.2861803718850648E-2"/>
    <n v="3.2772923325078189E-2"/>
    <x v="383"/>
    <x v="383"/>
  </r>
  <r>
    <x v="6"/>
    <x v="0"/>
    <x v="9"/>
    <n v="532887.56073823397"/>
    <n v="344967.04827572498"/>
    <n v="187920.51246250799"/>
    <n v="181967.47662614999"/>
    <n v="1488085.6856644501"/>
    <n v="1020123.01178122"/>
    <n v="467962.67388322699"/>
    <n v="185052.18974290101"/>
    <n v="50.674396293989297"/>
    <n v="38.885040791000499"/>
    <n v="12.2282929255447"/>
    <n v="2.17992388862146"/>
    <n v="77.730062301731294"/>
    <n v="29393"/>
    <n v="-0.19444773130333301"/>
    <n v="265"/>
    <n v="0.37393871360377401"/>
    <n v="0.95094135186583395"/>
    <n v="1.1554196909149499"/>
    <n v="67.5930962907956"/>
    <n v="9.3685558903966495"/>
    <n v="0"/>
    <n v="0"/>
    <n v="0"/>
    <n v="0"/>
    <n v="537138.14759605995"/>
    <n v="0"/>
    <n v="-4.4447351410380906E-2"/>
    <n v="-3.6060281735634928E-2"/>
    <x v="384"/>
    <x v="384"/>
  </r>
  <r>
    <x v="6"/>
    <x v="1"/>
    <x v="9"/>
    <n v="509202.12006388098"/>
    <n v="348851.42165486299"/>
    <n v="160350.698409017"/>
    <n v="149316.278237872"/>
    <n v="1816110.1915175701"/>
    <n v="1244242.3782601"/>
    <n v="571867.81325746095"/>
    <n v="146216.11633058"/>
    <n v="31.200691171941799"/>
    <n v="26.110278420346901"/>
    <n v="8.2217631361399803"/>
    <n v="2.1757517199170202"/>
    <n v="250.85197188046499"/>
    <n v="18629"/>
    <n v="-0.273621752567549"/>
    <n v="694"/>
    <n v="0.80570479248120297"/>
    <n v="0.108169387550759"/>
    <n v="7.9068775725629603"/>
    <n v="75.483706223970898"/>
    <n v="7.2069311620331202"/>
    <n v="0"/>
    <n v="0"/>
    <n v="0"/>
    <n v="1"/>
    <n v="555047.48178187199"/>
    <n v="0"/>
    <n v="-4.3601501556607157E-2"/>
    <n v="-4.749028791187327E-2"/>
    <x v="385"/>
    <x v="385"/>
  </r>
  <r>
    <x v="6"/>
    <x v="2"/>
    <x v="9"/>
    <n v="487000.14303328801"/>
    <n v="376203.39560658502"/>
    <n v="110796.747426703"/>
    <n v="105769.566918664"/>
    <n v="1191999.16591241"/>
    <n v="519921.94318205502"/>
    <n v="672077.22273035801"/>
    <n v="115634.359461115"/>
    <n v="18.517488399679699"/>
    <n v="15.737710391220901"/>
    <n v="8.87329202430303"/>
    <n v="0.77360446924512305"/>
    <n v="118.262694845648"/>
    <n v="43940"/>
    <n v="4.03204460487913E-2"/>
    <n v="9"/>
    <n v="1.97257464631754E-2"/>
    <n v="0.13518305417143001"/>
    <n v="5.86637521792247"/>
    <n v="63.006274664268297"/>
    <n v="3.8458742128489498"/>
    <n v="0"/>
    <n v="0"/>
    <n v="0"/>
    <n v="0"/>
    <n v="537081.26394662901"/>
    <n v="0"/>
    <n v="5.3337518358959661E-2"/>
    <n v="0.10245300409982536"/>
    <x v="386"/>
    <x v="386"/>
  </r>
  <r>
    <x v="6"/>
    <x v="3"/>
    <x v="9"/>
    <n v="512975.52210314199"/>
    <n v="359420.01677055203"/>
    <n v="153555.50533258999"/>
    <n v="136989.92977891699"/>
    <n v="1472476.4538187"/>
    <n v="999424.28126722504"/>
    <n v="473052.17255147803"/>
    <n v="139003.76400639801"/>
    <n v="15.4364335810056"/>
    <n v="28.958735997351301"/>
    <n v="9.3033698042266906"/>
    <n v="2.11271470518078"/>
    <n v="409.19749441389001"/>
    <n v="8991"/>
    <n v="0.85309556150194998"/>
    <n v="412"/>
    <n v="0.55781012573543398"/>
    <n v="0.37946138059346401"/>
    <n v="4.54584999935983"/>
    <n v="74.070755930364996"/>
    <n v="4.5069415556582202"/>
    <n v="0"/>
    <n v="0"/>
    <n v="0"/>
    <n v="0"/>
    <n v="509541.32889996801"/>
    <n v="0"/>
    <n v="1.3567178773026365E-3"/>
    <n v="-1.8500448391954291E-2"/>
    <x v="387"/>
    <x v="387"/>
  </r>
  <r>
    <x v="7"/>
    <x v="0"/>
    <x v="9"/>
    <n v="513671.48516459798"/>
    <n v="327240.94792795699"/>
    <n v="186430.53723664099"/>
    <n v="176037.39006884099"/>
    <n v="1156585.1162252999"/>
    <n v="619620.41849443701"/>
    <n v="536964.69773086405"/>
    <n v="178914.502845385"/>
    <n v="62.271312262959597"/>
    <n v="32.7837920840512"/>
    <n v="15.220444012228601"/>
    <n v="1.15393138713376"/>
    <n v="236.897141433093"/>
    <n v="7908"/>
    <n v="0.18085220621578199"/>
    <n v="765"/>
    <n v="0.44276495686189399"/>
    <n v="0.253252816965716"/>
    <n v="7.3646266352305103"/>
    <n v="62.543863212525302"/>
    <n v="2.3932210297976799"/>
    <n v="0"/>
    <n v="0"/>
    <n v="0"/>
    <n v="0"/>
    <n v="568246.62997038104"/>
    <n v="0"/>
    <n v="-5.5777907116463812E-2"/>
    <n v="2.4244848516400798E-3"/>
    <x v="388"/>
    <x v="388"/>
  </r>
  <r>
    <x v="7"/>
    <x v="1"/>
    <x v="9"/>
    <n v="485019.96477671101"/>
    <n v="388232.08465579897"/>
    <n v="96787.880120911694"/>
    <n v="91178.940341376103"/>
    <n v="1349085.9271755801"/>
    <n v="831495.44639518496"/>
    <n v="517590.48078040202"/>
    <n v="98224.030798261098"/>
    <n v="12.2464457589326"/>
    <n v="17.6160388815304"/>
    <n v="6.7585717488185502"/>
    <n v="1.6064736065885299"/>
    <n v="118.03453787353401"/>
    <n v="44967"/>
    <n v="0.71970898067024303"/>
    <n v="423"/>
    <n v="0.18066269890240899"/>
    <n v="0.13002625565013201"/>
    <n v="3.2935847457852998"/>
    <n v="65.254395880847994"/>
    <n v="5.9815036763821698"/>
    <n v="0"/>
    <n v="0"/>
    <n v="0"/>
    <n v="0"/>
    <n v="476952.05017930799"/>
    <n v="0"/>
    <n v="0.10695395999062354"/>
    <n v="0.11355057381021746"/>
    <x v="389"/>
    <x v="389"/>
  </r>
  <r>
    <x v="7"/>
    <x v="2"/>
    <x v="9"/>
    <n v="536894.770684093"/>
    <n v="390410.85977384902"/>
    <n v="146483.91091024299"/>
    <n v="134282.01747503001"/>
    <n v="1949642.6683493601"/>
    <n v="633807.12916126999"/>
    <n v="1315835.53918809"/>
    <n v="141514.33395873199"/>
    <n v="24.6263037254068"/>
    <n v="10.205076050604699"/>
    <n v="6.8875194236858803"/>
    <n v="0.48167655477092902"/>
    <n v="84.205133636960994"/>
    <n v="24644"/>
    <n v="4.1310707468222997E-2"/>
    <n v="687"/>
    <n v="0.163545686824139"/>
    <n v="3.3649723399026603E-2"/>
    <n v="1.98776753832854"/>
    <n v="75.2199490045098"/>
    <n v="3.4343698820803801"/>
    <n v="0"/>
    <n v="0"/>
    <n v="0"/>
    <n v="0"/>
    <n v="545593.81194865506"/>
    <n v="0"/>
    <n v="-6.2227325685043869E-2"/>
    <n v="-5.1094358930860388E-2"/>
    <x v="390"/>
    <x v="390"/>
  </r>
  <r>
    <x v="7"/>
    <x v="3"/>
    <x v="9"/>
    <n v="503485.24493013701"/>
    <n v="368424.44194137899"/>
    <n v="135060.80298875799"/>
    <n v="116597.87365310499"/>
    <n v="1457247.9221536799"/>
    <n v="691875.00200177298"/>
    <n v="765372.92015191098"/>
    <n v="123365.921433378"/>
    <n v="63.379408012521097"/>
    <n v="15.2341258206473"/>
    <n v="8.0012379417761306"/>
    <n v="0.90397110190996799"/>
    <n v="270.01953758474502"/>
    <n v="19171"/>
    <n v="0.68287951991248896"/>
    <n v="866"/>
    <n v="0.956132856342369"/>
    <n v="0.69827259353054605"/>
    <n v="2.45439440607809"/>
    <n v="60.507007872364497"/>
    <n v="5.8353263890168101"/>
    <n v="0"/>
    <n v="0"/>
    <n v="0"/>
    <n v="0"/>
    <n v="532002.44086995197"/>
    <n v="0"/>
    <n v="2.2704993014339956E-2"/>
    <n v="-7.3382716933162076E-2"/>
    <x v="391"/>
    <x v="391"/>
  </r>
  <r>
    <x v="8"/>
    <x v="0"/>
    <x v="9"/>
    <n v="514916.87389909901"/>
    <n v="375020.17380725901"/>
    <n v="139896.70009183901"/>
    <n v="125649.786918407"/>
    <n v="2045170.1747244501"/>
    <n v="1137078.9372016501"/>
    <n v="908091.23752280104"/>
    <n v="133553.58621440301"/>
    <n v="13.2095216943216"/>
    <n v="13.8366919232884"/>
    <n v="6.1437326082332699"/>
    <n v="1.2521637586808001"/>
    <n v="466.33208024026902"/>
    <n v="29546"/>
    <n v="0.73388208566102398"/>
    <n v="474"/>
    <n v="0.171873702539246"/>
    <n v="5.9223305396607397E-2"/>
    <n v="1.7377785438039799"/>
    <n v="64.616281147342406"/>
    <n v="4.7287545326992104"/>
    <n v="0"/>
    <n v="0"/>
    <n v="0"/>
    <n v="0"/>
    <n v="540875.947675806"/>
    <n v="0"/>
    <n v="4.889602082131933E-2"/>
    <n v="-2.9612807358976121E-3"/>
    <x v="392"/>
    <x v="392"/>
  </r>
  <r>
    <x v="8"/>
    <x v="1"/>
    <x v="9"/>
    <n v="540094.26008651801"/>
    <n v="358415.34092997003"/>
    <n v="181678.919156547"/>
    <n v="174778.22812803401"/>
    <n v="1691895.11364205"/>
    <n v="777189.25518429698"/>
    <n v="914705.85845775902"/>
    <n v="174047.165046073"/>
    <n v="69.084807122308106"/>
    <n v="19.107588140161099"/>
    <n v="10.330322885784399"/>
    <n v="0.84966030117558999"/>
    <n v="180.96235440714"/>
    <n v="15676"/>
    <n v="0.57014372312702499"/>
    <n v="618"/>
    <n v="0.16362400021023299"/>
    <n v="0.12491981074063301"/>
    <n v="1.1867373382621"/>
    <n v="60.310639844848303"/>
    <n v="9.0384834857574798"/>
    <n v="0"/>
    <n v="0"/>
    <n v="0"/>
    <n v="0"/>
    <n v="529167.08508909703"/>
    <n v="0"/>
    <n v="-5.671562500766647E-2"/>
    <n v="-8.6593066157739068E-2"/>
    <x v="393"/>
    <x v="393"/>
  </r>
  <r>
    <x v="8"/>
    <x v="2"/>
    <x v="9"/>
    <n v="509462.47656265798"/>
    <n v="362080.07010963903"/>
    <n v="147382.40645301799"/>
    <n v="129870.326545164"/>
    <n v="1517896.6108313501"/>
    <n v="918370.62629908603"/>
    <n v="599525.98453227303"/>
    <n v="137370.990911639"/>
    <n v="31.428533355246898"/>
    <n v="21.6621680954303"/>
    <n v="8.5559402147972197"/>
    <n v="1.53182789402458"/>
    <n v="448.23340009758101"/>
    <n v="18861"/>
    <n v="5.5614727117659898E-2"/>
    <n v="760"/>
    <n v="0.81269304337578196"/>
    <n v="0.13260399074681101"/>
    <n v="2.63377388620688"/>
    <n v="71.334265140103895"/>
    <n v="6.1369671049066401"/>
    <n v="0"/>
    <n v="0"/>
    <n v="0"/>
    <n v="0"/>
    <n v="483291.41238308902"/>
    <n v="0"/>
    <n v="-8.4254187140264877E-2"/>
    <n v="-4.3856551765882684E-2"/>
    <x v="394"/>
    <x v="394"/>
  </r>
  <r>
    <x v="8"/>
    <x v="3"/>
    <x v="9"/>
    <n v="466538.12972140498"/>
    <n v="372513.21129996201"/>
    <n v="94024.918421443494"/>
    <n v="83202.922206409799"/>
    <n v="1092408.6259860899"/>
    <n v="426842.11070545099"/>
    <n v="665566.51528063905"/>
    <n v="86835.437483445698"/>
    <n v="17.294491790467202"/>
    <n v="12.501067931779399"/>
    <n v="7.6164651419979803"/>
    <n v="0.64132149215089496"/>
    <n v="267.165204253122"/>
    <n v="34836"/>
    <n v="0.17426560316840101"/>
    <n v="854"/>
    <n v="0.85253874085596704"/>
    <n v="0.25793950678689997"/>
    <n v="4.4405995808227798"/>
    <n v="84.388183225522496"/>
    <n v="4.6659339244058202"/>
    <n v="0"/>
    <n v="0"/>
    <n v="0"/>
    <n v="0"/>
    <n v="509471.40548773599"/>
    <n v="0"/>
    <n v="0.10042894197395399"/>
    <n v="1.5462118110688422E-2"/>
    <x v="395"/>
    <x v="395"/>
  </r>
  <r>
    <x v="9"/>
    <x v="0"/>
    <x v="9"/>
    <n v="513392.06047983299"/>
    <n v="380500.91966236098"/>
    <n v="132891.14081747201"/>
    <n v="119045.205276325"/>
    <n v="1488747.42039506"/>
    <n v="957784.68806055095"/>
    <n v="530962.73233451601"/>
    <n v="128397.740289471"/>
    <n v="21.678773924319302"/>
    <n v="22.4206329421486"/>
    <n v="7.9963332695303304"/>
    <n v="1.8038642445758799"/>
    <n v="467.13682359452503"/>
    <n v="21012"/>
    <n v="0.69257467297291997"/>
    <n v="13"/>
    <n v="0.45448273295535602"/>
    <n v="0.20928776153011899"/>
    <n v="1.0260376257264101"/>
    <n v="66.037655671401495"/>
    <n v="6.0777853728285196"/>
    <n v="0"/>
    <n v="0"/>
    <n v="1"/>
    <n v="0"/>
    <n v="506405.10092527"/>
    <n v="1"/>
    <n v="-3.908556429495115E-2"/>
    <s v=""/>
    <x v="396"/>
    <x v="396"/>
  </r>
  <r>
    <x v="9"/>
    <x v="1"/>
    <x v="9"/>
    <n v="493325.84209143103"/>
    <n v="390336.70861362602"/>
    <n v="102989.133477804"/>
    <n v="95741.191494506405"/>
    <n v="1550847.50433448"/>
    <n v="622598.57063056203"/>
    <n v="928248.93370391906"/>
    <n v="94162.118748006702"/>
    <n v="86.742983838067403"/>
    <n v="10.314171987516"/>
    <n v="6.1734755497828298"/>
    <n v="0.67072371216873405"/>
    <n v="82.563547313154501"/>
    <n v="13771"/>
    <n v="-0.46332041745068497"/>
    <n v="890"/>
    <n v="0.98585844041093695"/>
    <n v="0.30863264852395"/>
    <n v="1.9122676269162899"/>
    <n v="64.977057820698903"/>
    <n v="6.7016258267318101"/>
    <n v="0"/>
    <n v="0"/>
    <n v="1"/>
    <n v="0"/>
    <n v="516229.472781285"/>
    <n v="1"/>
    <n v="-1.2581203892756427E-2"/>
    <s v=""/>
    <x v="397"/>
    <x v="397"/>
  </r>
  <r>
    <x v="9"/>
    <x v="2"/>
    <x v="9"/>
    <n v="487119.20908651297"/>
    <n v="362618.498068997"/>
    <n v="124500.711017515"/>
    <n v="109890.05764660701"/>
    <n v="1377501.0862107701"/>
    <n v="562052.65802135703"/>
    <n v="815448.42818942096"/>
    <n v="107992.614305856"/>
    <n v="15.9579934923689"/>
    <n v="13.476027894320801"/>
    <n v="7.9774933571117899"/>
    <n v="0.68925592176234796"/>
    <n v="219.78417489551001"/>
    <n v="10916"/>
    <n v="0.17538025511963701"/>
    <n v="736"/>
    <n v="0.56507228303669299"/>
    <n v="0.85867205492949605"/>
    <n v="1.82233129213545"/>
    <n v="79.641665048611401"/>
    <n v="7.3881342945380704"/>
    <n v="0"/>
    <n v="0"/>
    <n v="0"/>
    <n v="1"/>
    <n v="509079.20235437399"/>
    <n v="0"/>
    <n v="-2.7441766719246495E-2"/>
    <s v=""/>
    <x v="398"/>
    <x v="398"/>
  </r>
  <r>
    <x v="9"/>
    <x v="3"/>
    <x v="9"/>
    <n v="473751.79738629702"/>
    <n v="371665.33620842599"/>
    <n v="102086.461177871"/>
    <n v="92136.837748517501"/>
    <n v="1859178.2028556101"/>
    <n v="1228162.59867638"/>
    <n v="631015.60417922796"/>
    <n v="91192.586278177405"/>
    <n v="11.1926902014013"/>
    <n v="14.601356470155901"/>
    <n v="4.9557830232195803"/>
    <n v="1.9463268270106799"/>
    <n v="497.89001686568201"/>
    <n v="35269"/>
    <n v="-0.79782281165156999"/>
    <n v="382"/>
    <n v="0.52018073656675901"/>
    <n v="0.29493113580386399"/>
    <n v="1.1068538775222001"/>
    <n v="65.503231104938095"/>
    <n v="4.2554950747340596"/>
    <n v="0"/>
    <n v="0"/>
    <n v="0"/>
    <n v="0"/>
    <n v="485680.71231518098"/>
    <n v="0"/>
    <s v=""/>
    <s v=""/>
    <x v="399"/>
    <x v="399"/>
  </r>
  <r>
    <x v="0"/>
    <x v="0"/>
    <x v="10"/>
    <n v="91736.9687708743"/>
    <n v="72074.026782251894"/>
    <n v="19662.9419886223"/>
    <n v="14617.628918279899"/>
    <n v="228963.08035199199"/>
    <n v="153660.92212243899"/>
    <n v="75302.158229552806"/>
    <n v="23599.637649254099"/>
    <n v="1.95285056332824"/>
    <n v="19.411965422981901"/>
    <n v="6.3842733491389998"/>
    <n v="2.04059120927205"/>
    <n v="387.566394102819"/>
    <n v="28974"/>
    <n v="0.52807364633494303"/>
    <n v="488"/>
    <n v="0.23158299128899901"/>
    <n v="0.18121804361361701"/>
    <n v="6.6721230938633198"/>
    <n v="63.375953417013598"/>
    <n v="5.7492130959710801"/>
    <n v="0"/>
    <n v="0"/>
    <n v="1"/>
    <n v="1"/>
    <n v="89901.078709451001"/>
    <n v="1"/>
    <n v="-7.6171811187874241E-3"/>
    <n v="1.184110966171336E-2"/>
    <x v="400"/>
    <x v="400"/>
  </r>
  <r>
    <x v="0"/>
    <x v="1"/>
    <x v="10"/>
    <n v="91038.191664458005"/>
    <n v="69075.612330713499"/>
    <n v="21962.579333744499"/>
    <n v="12322.7159683712"/>
    <n v="233173.49474624501"/>
    <n v="160631.32802151499"/>
    <n v="72542.166724730094"/>
    <n v="9623.1883796073998"/>
    <n v="1.62142041166132"/>
    <n v="16.9869698200926"/>
    <n v="5.2847841826025697"/>
    <n v="2.21431665573279"/>
    <n v="20.196938930803899"/>
    <n v="29020"/>
    <n v="-0.27967569357241601"/>
    <n v="407"/>
    <n v="0.28793409409321902"/>
    <n v="0.18552597525771899"/>
    <n v="5.5617585641489802"/>
    <n v="77.815035182459795"/>
    <n v="7.5042441516158496"/>
    <n v="0"/>
    <n v="0"/>
    <n v="1"/>
    <n v="1"/>
    <n v="87298.977609076304"/>
    <n v="1"/>
    <n v="4.7561224603645327E-2"/>
    <n v="-5.9982040874860566E-2"/>
    <x v="401"/>
    <x v="401"/>
  </r>
  <r>
    <x v="0"/>
    <x v="2"/>
    <x v="10"/>
    <n v="95368.079545721004"/>
    <n v="71121.881825107004"/>
    <n v="24246.197720613902"/>
    <n v="12461.345556099501"/>
    <n v="271682.49035918101"/>
    <n v="98540.646307683201"/>
    <n v="173141.844051497"/>
    <n v="13857.4364034791"/>
    <n v="2.1349792831549901"/>
    <n v="7.1971888854280097"/>
    <n v="4.5867312021561704"/>
    <n v="0.56913247544235501"/>
    <n v="30.8020771657695"/>
    <n v="26544"/>
    <n v="5.9790593107882303E-2"/>
    <n v="532"/>
    <n v="0.68004605637426896"/>
    <n v="0.63515698886393501"/>
    <n v="7.3668879990604097"/>
    <n v="60.450800245630703"/>
    <n v="6.4563806895378697"/>
    <n v="0"/>
    <n v="0"/>
    <n v="0"/>
    <n v="0"/>
    <n v="97941.072289282703"/>
    <n v="0"/>
    <n v="-8.8072440036095351E-3"/>
    <n v="2.1321469329759927E-2"/>
    <x v="402"/>
    <x v="402"/>
  </r>
  <r>
    <x v="0"/>
    <x v="3"/>
    <x v="10"/>
    <n v="94528.149599006196"/>
    <n v="72421.738191467201"/>
    <n v="22106.411407538901"/>
    <n v="6993.5296583139498"/>
    <n v="341106.93663352297"/>
    <n v="192269.092423478"/>
    <n v="148837.844210045"/>
    <n v="7964.3522684980198"/>
    <n v="1.2438026378676801"/>
    <n v="4.69875769528376"/>
    <n v="2.0502455116670899"/>
    <n v="1.29180245416711"/>
    <n v="405.46185184442197"/>
    <n v="36757"/>
    <n v="0.69141716343345405"/>
    <n v="220"/>
    <n v="9.5690116058001096E-2"/>
    <n v="0.91458443522174704"/>
    <n v="1.63725420461809"/>
    <n v="76.205229436213898"/>
    <n v="5.3055558304223798"/>
    <n v="0"/>
    <n v="0"/>
    <n v="0"/>
    <n v="0"/>
    <n v="101082.663036976"/>
    <n v="0"/>
    <n v="-1.8036038239562908E-2"/>
    <n v="-4.4916140425149458E-2"/>
    <x v="403"/>
    <x v="403"/>
  </r>
  <r>
    <x v="1"/>
    <x v="0"/>
    <x v="10"/>
    <n v="92823.236278123397"/>
    <n v="73427.405977673203"/>
    <n v="19395.830300450099"/>
    <n v="11837.8744595435"/>
    <n v="352249.15360803698"/>
    <n v="198125.508281004"/>
    <n v="154123.64532703301"/>
    <n v="20065.6964718538"/>
    <n v="2.2054617822590901"/>
    <n v="7.6807646447921201"/>
    <n v="3.3606537697223402"/>
    <n v="1.28549715950855"/>
    <n v="280.17600564665599"/>
    <n v="7057"/>
    <n v="-2.43543252362379E-2"/>
    <n v="644"/>
    <n v="0.44816087336900201"/>
    <n v="0.27441263163568103"/>
    <n v="3.7521930419498402"/>
    <n v="69.694108213243695"/>
    <n v="4.2949349998623498"/>
    <n v="0"/>
    <n v="0"/>
    <n v="0"/>
    <n v="0"/>
    <n v="93798.409849082498"/>
    <n v="0"/>
    <n v="-7.8059130857560624E-2"/>
    <n v="7.0983571846411533E-2"/>
    <x v="404"/>
    <x v="404"/>
  </r>
  <r>
    <x v="1"/>
    <x v="1"/>
    <x v="10"/>
    <n v="85577.535130867094"/>
    <n v="71314.874502929393"/>
    <n v="14262.660627937699"/>
    <n v="-2263.6554388208801"/>
    <n v="322629.93031733099"/>
    <n v="125377.494927862"/>
    <n v="197252.435389469"/>
    <n v="-310.43784993706203"/>
    <n v="-0.43258008578596702"/>
    <n v="-1.1475931510560899"/>
    <n v="-0.70162598882081595"/>
    <n v="0.63561950289895397"/>
    <n v="439.316146764672"/>
    <n v="49744"/>
    <n v="2.6154436736099702E-2"/>
    <n v="686"/>
    <n v="0.30968195831295098"/>
    <n v="0.14503273374988801"/>
    <n v="6.1576357470469896"/>
    <n v="75.034674649544598"/>
    <n v="7.2436276519485103"/>
    <n v="0"/>
    <n v="0"/>
    <n v="0"/>
    <n v="0"/>
    <n v="87545.257954702"/>
    <n v="0"/>
    <n v="0.13816630707865893"/>
    <n v="5.4476311187904095E-2"/>
    <x v="405"/>
    <x v="405"/>
  </r>
  <r>
    <x v="1"/>
    <x v="2"/>
    <x v="10"/>
    <n v="97401.4671287932"/>
    <n v="71570.809895457394"/>
    <n v="25830.6572333357"/>
    <n v="8481.6274366141897"/>
    <n v="366112.04893087101"/>
    <n v="181257.51635173499"/>
    <n v="184854.532579135"/>
    <n v="12941.1702945589"/>
    <n v="4.9436026489484499"/>
    <n v="4.5882712846022402"/>
    <n v="2.3166753078415199"/>
    <n v="0.98054136851710605"/>
    <n v="254.25834765523899"/>
    <n v="1329"/>
    <n v="0.75497848346297602"/>
    <n v="46"/>
    <n v="0.32930531286459902"/>
    <n v="0.42354057724150801"/>
    <n v="5.0014563258189204"/>
    <n v="82.571916176574803"/>
    <n v="5.15587705078004"/>
    <n v="1"/>
    <n v="0"/>
    <n v="0"/>
    <n v="0"/>
    <n v="101236.04649904001"/>
    <n v="1"/>
    <n v="-7.3090861782316857E-2"/>
    <n v="-0.13149773367217232"/>
    <x v="406"/>
    <x v="406"/>
  </r>
  <r>
    <x v="1"/>
    <x v="3"/>
    <x v="10"/>
    <n v="90282.309957487698"/>
    <n v="75350.212433666005"/>
    <n v="14932.0975238217"/>
    <n v="-2064.3436181068701"/>
    <n v="242942.68142523299"/>
    <n v="98111.004995825002"/>
    <n v="144831.67642940799"/>
    <n v="-606.93986663422504"/>
    <n v="-0.39659469054519197"/>
    <n v="-1.4253398627979299"/>
    <n v="-0.84972455477823705"/>
    <n v="0.67741399819841797"/>
    <n v="135.24065692958899"/>
    <n v="25028"/>
    <n v="-0.93040160026329899"/>
    <n v="127"/>
    <n v="0.97844439215356904"/>
    <n v="0.81001777804626296"/>
    <n v="4.8899340227436197"/>
    <n v="83.676006953608905"/>
    <n v="6.0389985207624504"/>
    <n v="0"/>
    <n v="0"/>
    <n v="0"/>
    <n v="0"/>
    <n v="94549.787059674694"/>
    <n v="0"/>
    <n v="0.10112558247899711"/>
    <n v="4.2017590132317928E-2"/>
    <x v="407"/>
    <x v="407"/>
  </r>
  <r>
    <x v="2"/>
    <x v="0"/>
    <x v="10"/>
    <n v="99412.161139488002"/>
    <n v="78086.029635330997"/>
    <n v="21326.1315041569"/>
    <n v="8880.14767900072"/>
    <n v="259664.75846835601"/>
    <n v="174204.56463258999"/>
    <n v="85460.193835765502"/>
    <n v="12708.939139239499"/>
    <n v="1.90167187630755"/>
    <n v="10.390975354053399"/>
    <n v="3.4198509383331999"/>
    <n v="2.0384293179508899"/>
    <n v="332.56494115693602"/>
    <n v="31763"/>
    <n v="-0.17448335944521301"/>
    <n v="619"/>
    <n v="0.499549162267582"/>
    <n v="0.112098510350758"/>
    <n v="4.0853606100557798"/>
    <n v="71.974264036336706"/>
    <n v="9.1759526254853903"/>
    <n v="0"/>
    <n v="0"/>
    <n v="0"/>
    <n v="1"/>
    <n v="102026.502741298"/>
    <n v="0"/>
    <n v="-9.2269169777604521E-2"/>
    <n v="-0.13187311944171684"/>
    <x v="408"/>
    <x v="408"/>
  </r>
  <r>
    <x v="2"/>
    <x v="1"/>
    <x v="10"/>
    <n v="90239.483565350005"/>
    <n v="82035.105764949505"/>
    <n v="8204.3778004004507"/>
    <n v="2690.4609584978898"/>
    <n v="211226.67258464699"/>
    <n v="105588.46843545399"/>
    <n v="105638.204149193"/>
    <n v="6599.5702726489699"/>
    <n v="1.15192814284378"/>
    <n v="2.5468635898979599"/>
    <n v="1.2737316388959801"/>
    <n v="0.99952918819342296"/>
    <n v="211.443877734545"/>
    <n v="44027"/>
    <n v="0.99779857409234396"/>
    <n v="554"/>
    <n v="0.176194406164247"/>
    <n v="0.60621664222076599"/>
    <n v="3.3584533915372101"/>
    <n v="74.637148457875895"/>
    <n v="4.5252290158585904"/>
    <n v="0"/>
    <n v="0"/>
    <n v="0"/>
    <n v="0"/>
    <n v="95843.019753280096"/>
    <n v="0"/>
    <n v="-6.2567829482854845E-2"/>
    <n v="2.0550065201302294E-2"/>
    <x v="409"/>
    <x v="409"/>
  </r>
  <r>
    <x v="2"/>
    <x v="2"/>
    <x v="10"/>
    <n v="84593.394945012304"/>
    <n v="74575.142114309201"/>
    <n v="10018.252830703101"/>
    <n v="4837.2038011938403"/>
    <n v="256984.13670396901"/>
    <n v="139363.472780451"/>
    <n v="117620.663923517"/>
    <n v="14280.261211220901"/>
    <n v="0.76717237217282896"/>
    <n v="4.1125459080380802"/>
    <n v="1.8822966519392601"/>
    <n v="1.1848553488107501"/>
    <n v="246.16282850150799"/>
    <n v="30410"/>
    <n v="-8.1008450271179797E-2"/>
    <n v="232"/>
    <n v="0.82837814560164602"/>
    <n v="0.322978733363808"/>
    <n v="2.6607805455999598"/>
    <n v="66.565840309151795"/>
    <n v="6.0353683177216997"/>
    <n v="0"/>
    <n v="0"/>
    <n v="0"/>
    <n v="0"/>
    <n v="85039.505154367507"/>
    <n v="0"/>
    <n v="0.11209338642374804"/>
    <n v="8.5658122221741323E-2"/>
    <x v="410"/>
    <x v="410"/>
  </r>
  <r>
    <x v="2"/>
    <x v="3"/>
    <x v="10"/>
    <n v="94075.755053480301"/>
    <n v="68737.547017086094"/>
    <n v="25338.2080363942"/>
    <n v="7001.4177004825797"/>
    <n v="347181.97525590198"/>
    <n v="177122.80019108899"/>
    <n v="170059.17506481201"/>
    <n v="12374.000887686399"/>
    <n v="0.78226843185994699"/>
    <n v="4.1170479027751297"/>
    <n v="2.01664204926593"/>
    <n v="1.0415362777314701"/>
    <n v="257.94416483757198"/>
    <n v="14136"/>
    <n v="0.36545459559062299"/>
    <n v="897"/>
    <n v="0.220066254784691"/>
    <n v="0.38853114800604199"/>
    <n v="7.0600906597475497"/>
    <n v="78.110558506732801"/>
    <n v="5.2304880419799904"/>
    <n v="0"/>
    <n v="0"/>
    <n v="0"/>
    <n v="0"/>
    <n v="103846.07131940599"/>
    <n v="0"/>
    <n v="-8.2629001590050266E-2"/>
    <n v="-7.5859460402049564E-2"/>
    <x v="411"/>
    <x v="411"/>
  </r>
  <r>
    <x v="3"/>
    <x v="0"/>
    <x v="10"/>
    <n v="86302.369339581099"/>
    <n v="74606.294724398904"/>
    <n v="11696.0746151821"/>
    <n v="-116.437437334348"/>
    <n v="239205.907667194"/>
    <n v="165729.25660254"/>
    <n v="73476.651064654201"/>
    <n v="749.946224888958"/>
    <n v="-6.7702390083194397E-2"/>
    <n v="-0.158468623225481"/>
    <n v="-4.8676656220525798E-2"/>
    <n v="2.2555363397919499"/>
    <n v="63.116361234600298"/>
    <n v="42684"/>
    <n v="-0.42489308715815"/>
    <n v="802"/>
    <n v="0.41875899048265403"/>
    <n v="0.43184369231202901"/>
    <n v="1.3775280798860901"/>
    <n v="72.913662759731494"/>
    <n v="6.0379158030428099"/>
    <n v="0"/>
    <n v="0"/>
    <n v="0"/>
    <n v="0"/>
    <n v="84595.355250312001"/>
    <n v="0"/>
    <n v="6.7107560789904111E-2"/>
    <n v="1.8279354866747335E-2"/>
    <x v="412"/>
    <x v="412"/>
  </r>
  <r>
    <x v="3"/>
    <x v="1"/>
    <x v="10"/>
    <n v="92093.910836349794"/>
    <n v="69152.906225325394"/>
    <n v="22941.004611024298"/>
    <n v="3573.4750442968302"/>
    <n v="341597.95057408401"/>
    <n v="133974.01079510001"/>
    <n v="207623.939778984"/>
    <n v="3486.96945312872"/>
    <n v="1.23690932299815"/>
    <n v="1.72112861749025"/>
    <n v="1.04610552794339"/>
    <n v="0.645272462018181"/>
    <n v="256.10046054119499"/>
    <n v="13846"/>
    <n v="-0.77287091804492403"/>
    <n v="157"/>
    <n v="0.52315814981764097"/>
    <n v="0.89863892830110303"/>
    <n v="2.15074879029889"/>
    <n v="80.102731151528204"/>
    <n v="8.3356881157337206"/>
    <n v="0"/>
    <n v="0"/>
    <n v="0"/>
    <n v="0"/>
    <n v="92871.955910673205"/>
    <n v="0"/>
    <n v="-2.7624467858430694E-3"/>
    <n v="3.237152378254745E-2"/>
    <x v="413"/>
    <x v="413"/>
  </r>
  <r>
    <x v="3"/>
    <x v="2"/>
    <x v="10"/>
    <n v="91839.506308364202"/>
    <n v="65838.863524768705"/>
    <n v="26000.642783595398"/>
    <n v="14829.4788071885"/>
    <n v="357757.63828108902"/>
    <n v="125411.24489720901"/>
    <n v="232346.39338388"/>
    <n v="24434.860829941401"/>
    <n v="4.82142228655675"/>
    <n v="6.3824871956102998"/>
    <n v="4.1451187117735202"/>
    <n v="0.53975980892462705"/>
    <n v="390.97948946328899"/>
    <n v="49043"/>
    <n v="-0.29751233543334299"/>
    <n v="221"/>
    <n v="0.85788918524623903"/>
    <n v="0.30886089923646298"/>
    <n v="5.61198782958789"/>
    <n v="74.161092127165603"/>
    <n v="5.7740504751269901"/>
    <n v="0"/>
    <n v="0"/>
    <n v="0"/>
    <n v="0"/>
    <n v="96182.973890544701"/>
    <n v="0"/>
    <n v="-5.3357073302451034E-2"/>
    <n v="-1.2961705684513181E-2"/>
    <x v="414"/>
    <x v="414"/>
  </r>
  <r>
    <x v="3"/>
    <x v="3"/>
    <x v="10"/>
    <n v="86939.219038207899"/>
    <n v="64500.672345006897"/>
    <n v="22438.5466932009"/>
    <n v="15384.0471750374"/>
    <n v="261994.821220346"/>
    <n v="91860.132839371101"/>
    <n v="170134.68838097501"/>
    <n v="17533.3540196955"/>
    <n v="1.95414080942401"/>
    <n v="9.0422754591871293"/>
    <n v="5.8718897966685102"/>
    <n v="0.53992594757438594"/>
    <n v="143.96689178583799"/>
    <n v="27997"/>
    <n v="0.37330084670807401"/>
    <n v="87"/>
    <n v="0.28199935268497101"/>
    <n v="0.218794351576722"/>
    <n v="4.6535447484520303"/>
    <n v="63.883582562750398"/>
    <n v="7.3329070927542697"/>
    <n v="0"/>
    <n v="0"/>
    <n v="0"/>
    <n v="0"/>
    <n v="84951.594489566298"/>
    <n v="0"/>
    <n v="1.0820225288187596E-2"/>
    <n v="2.3096850885415687E-3"/>
    <x v="415"/>
    <x v="415"/>
  </r>
  <r>
    <x v="4"/>
    <x v="0"/>
    <x v="10"/>
    <n v="87879.920974580396"/>
    <n v="70756.861959305694"/>
    <n v="17123.059015274699"/>
    <n v="731.62844092743399"/>
    <n v="230956.166284623"/>
    <n v="111745.78988962001"/>
    <n v="119210.376395003"/>
    <n v="-716.17764726602695"/>
    <n v="0.110087954592288"/>
    <n v="0.61372882382586003"/>
    <n v="0.31678238026595701"/>
    <n v="0.93738308080960397"/>
    <n v="164.71443937009201"/>
    <n v="15551"/>
    <n v="-0.85530323232788497"/>
    <n v="53"/>
    <n v="0.13672227637346501"/>
    <n v="0.41669483967346599"/>
    <n v="3.6979476981091501"/>
    <n v="73.356177768009502"/>
    <n v="8.7354453958340201"/>
    <n v="0"/>
    <n v="0"/>
    <n v="0"/>
    <n v="0"/>
    <n v="92869.659709206098"/>
    <n v="0"/>
    <n v="8.1875472882108558E-2"/>
    <n v="-1.2417009394800496E-2"/>
    <x v="416"/>
    <x v="416"/>
  </r>
  <r>
    <x v="4"/>
    <x v="1"/>
    <x v="10"/>
    <n v="95075.131061216496"/>
    <n v="67731.100823854504"/>
    <n v="27344.030237361902"/>
    <n v="10369.935289167401"/>
    <n v="339101.939422019"/>
    <n v="149517.146479446"/>
    <n v="189584.79294257201"/>
    <n v="9854.1512103641107"/>
    <n v="1.71732505614945"/>
    <n v="5.4698138644002903"/>
    <n v="3.0580583841078499"/>
    <n v="0.78865579964916999"/>
    <n v="24.015516792389199"/>
    <n v="44713"/>
    <n v="-0.96191318145141602"/>
    <n v="401"/>
    <n v="0.185411817827174"/>
    <n v="0.51201812667546898"/>
    <n v="7.9456934040278497"/>
    <n v="76.315335043683802"/>
    <n v="2.4903903555937799"/>
    <n v="0"/>
    <n v="0"/>
    <n v="0"/>
    <n v="1"/>
    <n v="94029.920086836602"/>
    <n v="0"/>
    <n v="-4.655288248808722E-2"/>
    <n v="-3.6908868918823362E-2"/>
    <x v="417"/>
    <x v="417"/>
  </r>
  <r>
    <x v="4"/>
    <x v="2"/>
    <x v="10"/>
    <n v="90649.109657384193"/>
    <n v="71585.960080201796"/>
    <n v="19063.149577182299"/>
    <n v="7762.06514839993"/>
    <n v="291519.86823000398"/>
    <n v="99672.104797707201"/>
    <n v="191847.76343229701"/>
    <n v="9575.4825055029705"/>
    <n v="2.4650139064493901"/>
    <n v="4.0459502938845304"/>
    <n v="2.66261959966165"/>
    <n v="0.51953748646583198"/>
    <n v="421.07110331419199"/>
    <n v="37725"/>
    <n v="0.64835999925071697"/>
    <n v="970"/>
    <n v="0.69522965574773499"/>
    <n v="0.41799921692035102"/>
    <n v="4.9589023825847001"/>
    <n v="76.227015050472104"/>
    <n v="4.8018929146166096"/>
    <n v="0"/>
    <n v="0"/>
    <n v="0"/>
    <n v="0"/>
    <n v="92364.592004143793"/>
    <n v="0"/>
    <n v="-3.8710676967674433E-2"/>
    <n v="-5.6037565824859699E-2"/>
    <x v="418"/>
    <x v="418"/>
  </r>
  <r>
    <x v="4"/>
    <x v="3"/>
    <x v="10"/>
    <n v="87140.021256029897"/>
    <n v="67233.409937289907"/>
    <n v="19906.611318740001"/>
    <n v="6129.7864048331403"/>
    <n v="251471.13034800399"/>
    <n v="78879.008706989596"/>
    <n v="172592.121641014"/>
    <n v="5924.5673386626504"/>
    <n v="0.73907199229915499"/>
    <n v="3.5516026725616601"/>
    <n v="2.4375706254432798"/>
    <n v="0.457025546456026"/>
    <n v="351.05673673369603"/>
    <n v="9933"/>
    <n v="-0.87817554625694505"/>
    <n v="216"/>
    <n v="0.31097302138303301"/>
    <n v="9.9663922076775796E-2"/>
    <n v="2.9072702882316701"/>
    <n v="80.794632504628893"/>
    <n v="9.84376638226456"/>
    <n v="0"/>
    <n v="0"/>
    <n v="0"/>
    <n v="0"/>
    <n v="87819.655206910596"/>
    <n v="0"/>
    <n v="-4.0315125098834056E-3"/>
    <n v="4.978966278286364E-2"/>
    <x v="419"/>
    <x v="419"/>
  </r>
  <r>
    <x v="5"/>
    <x v="0"/>
    <x v="10"/>
    <n v="86788.715170224707"/>
    <n v="72125.497381725305"/>
    <n v="14663.2177884993"/>
    <n v="-4487.1416921488699"/>
    <n v="236947.71620840699"/>
    <n v="157578.21337657099"/>
    <n v="79369.502831836406"/>
    <n v="2220.6853492064402"/>
    <n v="-0.57535310035548604"/>
    <n v="-5.6534834313577296"/>
    <n v="-1.8937264996477901"/>
    <n v="1.9853748323261999"/>
    <n v="311.225398295471"/>
    <n v="42037"/>
    <n v="0.27600647043249599"/>
    <n v="647"/>
    <n v="0.111582313133241"/>
    <n v="0.14774632443796101"/>
    <n v="3.9968635747286201"/>
    <n v="64.892693790969702"/>
    <n v="2.2227982206620398"/>
    <n v="0"/>
    <n v="0"/>
    <n v="0"/>
    <n v="0"/>
    <n v="89643.308595300594"/>
    <n v="0"/>
    <n v="5.5045178763660101E-2"/>
    <n v="9.8110392779656747E-2"/>
    <x v="420"/>
    <x v="420"/>
  </r>
  <r>
    <x v="5"/>
    <x v="1"/>
    <x v="10"/>
    <n v="91566.015511438105"/>
    <n v="69788.749708490301"/>
    <n v="21777.265802947699"/>
    <n v="3845.7047011755699"/>
    <n v="336815.02919178701"/>
    <n v="189019.61513203499"/>
    <n v="147795.414059751"/>
    <n v="6379.8276701063796"/>
    <n v="0.513212078400206"/>
    <n v="2.6020460280457698"/>
    <n v="1.14178536225168"/>
    <n v="1.2789274710216401"/>
    <n v="22.845543361701498"/>
    <n v="13941"/>
    <n v="-0.67163007188728197"/>
    <n v="790"/>
    <n v="0.35689988717475402"/>
    <n v="0.108289356482916"/>
    <n v="3.9461407482024402"/>
    <n v="78.177611226462602"/>
    <n v="2.8584096829653798"/>
    <n v="0"/>
    <n v="0"/>
    <n v="0"/>
    <n v="0"/>
    <n v="95476.294448272398"/>
    <n v="0"/>
    <n v="-6.5490032190987077E-2"/>
    <n v="-1.1958098704665417E-2"/>
    <x v="421"/>
    <x v="421"/>
  </r>
  <r>
    <x v="5"/>
    <x v="2"/>
    <x v="10"/>
    <n v="85569.354207993601"/>
    <n v="76678.078569327001"/>
    <n v="8891.2756386665696"/>
    <n v="-7445.5930046129597"/>
    <n v="336182.04112448101"/>
    <n v="116257.84138382399"/>
    <n v="219924.199740657"/>
    <n v="-7729.81738860108"/>
    <n v="-0.89801921303987098"/>
    <n v="-3.3855269285476801"/>
    <n v="-2.21475037146794"/>
    <n v="0.52862687017126497"/>
    <n v="147.75602530456399"/>
    <n v="10394"/>
    <n v="0.56304625906613404"/>
    <n v="350"/>
    <n v="0.98708236400597005"/>
    <n v="0.55688059014796498"/>
    <n v="2.9463412383333698"/>
    <n v="69.964149040001303"/>
    <n v="3.3610426190688698"/>
    <n v="0"/>
    <n v="0"/>
    <n v="0"/>
    <n v="0"/>
    <n v="83236.189678713301"/>
    <n v="0"/>
    <n v="6.9059061809695926E-2"/>
    <n v="4.4713105264191904E-3"/>
    <x v="422"/>
    <x v="422"/>
  </r>
  <r>
    <x v="5"/>
    <x v="3"/>
    <x v="10"/>
    <n v="91478.693529259195"/>
    <n v="75642.590600525305"/>
    <n v="15836.102928733801"/>
    <n v="7955.5981433114102"/>
    <n v="299746.72579519497"/>
    <n v="168405.64679276"/>
    <n v="131341.07900243401"/>
    <n v="17267.006866845899"/>
    <n v="0.99738602790158504"/>
    <n v="6.05720480122136"/>
    <n v="2.65410677037625"/>
    <n v="1.28220087783532"/>
    <n v="405.744870633772"/>
    <n v="21133"/>
    <n v="-0.148873268563296"/>
    <n v="342"/>
    <n v="0.116445524084711"/>
    <n v="0.59647457754395194"/>
    <n v="2.9248543438154799"/>
    <n v="61.991128225869097"/>
    <n v="5.4368219475883697"/>
    <n v="0"/>
    <n v="0"/>
    <n v="0"/>
    <n v="0"/>
    <n v="91892.752038835402"/>
    <n v="0"/>
    <n v="4.1811884577632588E-2"/>
    <n v="-9.7907911393640426E-2"/>
    <x v="423"/>
    <x v="423"/>
  </r>
  <r>
    <x v="6"/>
    <x v="0"/>
    <x v="10"/>
    <n v="95303.590104417206"/>
    <n v="68927.608138864001"/>
    <n v="26375.981965553201"/>
    <n v="11645.556327557701"/>
    <n v="312108.84638340602"/>
    <n v="162724.52641473099"/>
    <n v="149384.319968675"/>
    <n v="6816.40134888599"/>
    <n v="1.6021810200845701"/>
    <n v="7.7957019384629298"/>
    <n v="3.7312483969941201"/>
    <n v="1.08930124961477"/>
    <n v="200.50005973239499"/>
    <n v="4679"/>
    <n v="0.63596954215441004"/>
    <n v="272"/>
    <n v="0.45865795949236998"/>
    <n v="0.64231965097574395"/>
    <n v="5.7586762412093098"/>
    <n v="73.9682360881134"/>
    <n v="6.9995382008591598"/>
    <n v="0"/>
    <n v="0"/>
    <n v="0"/>
    <n v="0"/>
    <n v="95898.413050033807"/>
    <n v="0"/>
    <n v="-5.0706694670821437E-2"/>
    <n v="-1.4020728024854073E-2"/>
    <x v="424"/>
    <x v="424"/>
  </r>
  <r>
    <x v="6"/>
    <x v="1"/>
    <x v="10"/>
    <n v="90471.060059959404"/>
    <n v="74558.507859106699"/>
    <n v="15912.5522008526"/>
    <n v="2524.7640011549502"/>
    <n v="277227.34620516998"/>
    <n v="127780.68562397"/>
    <n v="149446.66058120001"/>
    <n v="-51.266659474732002"/>
    <n v="1.22253534852402"/>
    <n v="1.6894081081076699"/>
    <n v="0.91071968033284201"/>
    <n v="0.855025365752764"/>
    <n v="385.12628538606299"/>
    <n v="4216"/>
    <n v="-0.83220407874218105"/>
    <n v="992"/>
    <n v="0.914457650880941"/>
    <n v="9.0113632934144497E-2"/>
    <n v="6.3933701718332001"/>
    <n v="75.420422109389307"/>
    <n v="6.7890974306388898"/>
    <n v="0"/>
    <n v="0"/>
    <n v="0"/>
    <n v="0"/>
    <n v="94806.725747881894"/>
    <n v="0"/>
    <n v="-4.9950765413400593E-2"/>
    <n v="-4.1863362572926589E-2"/>
    <x v="425"/>
    <x v="425"/>
  </r>
  <r>
    <x v="6"/>
    <x v="2"/>
    <x v="10"/>
    <n v="85951.961362202695"/>
    <n v="71915.293392203894"/>
    <n v="14036.6679699988"/>
    <n v="-4051.9423194658498"/>
    <n v="259168.66666799199"/>
    <n v="161510.35616007599"/>
    <n v="97658.310507916307"/>
    <n v="-3530.6577544726301"/>
    <n v="-1.9061648473408199"/>
    <n v="-4.1491013907489096"/>
    <n v="-1.56343834752855"/>
    <n v="1.65383115190164"/>
    <n v="39.919666105141502"/>
    <n v="1947"/>
    <n v="0.42041969663252898"/>
    <n v="757"/>
    <n v="0.56035197401996095"/>
    <n v="2.17388380637073E-2"/>
    <n v="4.6439938100942104"/>
    <n v="69.794293550299997"/>
    <n v="6.6169781593155301"/>
    <n v="0"/>
    <n v="0"/>
    <n v="1"/>
    <n v="0"/>
    <n v="82214.465340705807"/>
    <n v="1"/>
    <n v="-3.9903169154676559E-2"/>
    <n v="1.2404918005224051E-2"/>
    <x v="426"/>
    <x v="426"/>
  </r>
  <r>
    <x v="6"/>
    <x v="3"/>
    <x v="10"/>
    <n v="82522.205708790498"/>
    <n v="77909.028256499194"/>
    <n v="4613.1774522913101"/>
    <n v="-7734.24345590951"/>
    <n v="250443.76370020301"/>
    <n v="118445.473882689"/>
    <n v="131998.28981751401"/>
    <n v="2141.2484593689201"/>
    <n v="-0.82736417604423096"/>
    <n v="-5.8593512587185801"/>
    <n v="-3.0882156303831398"/>
    <n v="0.89732582176965303"/>
    <n v="167.70761089489801"/>
    <n v="28498"/>
    <n v="-0.91842997312896302"/>
    <n v="461"/>
    <n v="0.99717025142572402"/>
    <n v="0.29260889403964502"/>
    <n v="3.5044944808923599"/>
    <n v="83.540829537129994"/>
    <n v="7.6890361440247101"/>
    <n v="0"/>
    <n v="0"/>
    <n v="1"/>
    <n v="0"/>
    <n v="82012.640830770499"/>
    <n v="1"/>
    <n v="0.1386918657914803"/>
    <n v="0.10785625215790484"/>
    <x v="427"/>
    <x v="427"/>
  </r>
  <r>
    <x v="7"/>
    <x v="0"/>
    <x v="10"/>
    <n v="93967.364387770998"/>
    <n v="74769.291887850704"/>
    <n v="19198.072499920199"/>
    <n v="11527.7676355362"/>
    <n v="342920.97379612201"/>
    <n v="140751.040267142"/>
    <n v="202169.93352897899"/>
    <n v="20483.267504059098"/>
    <n v="2.6922965914199501"/>
    <n v="5.7020188087878001"/>
    <n v="3.3616397118917098"/>
    <n v="0.69620164487498504"/>
    <n v="431.67699058028302"/>
    <n v="6594"/>
    <n v="2.9053873164480899E-2"/>
    <n v="426"/>
    <n v="0.51715036228387701"/>
    <n v="0.36999888595997699"/>
    <n v="6.1854590701246996"/>
    <n v="79.604679480801906"/>
    <n v="8.1062815216252702"/>
    <n v="0"/>
    <n v="0"/>
    <n v="0"/>
    <n v="0"/>
    <n v="101175.570560482"/>
    <n v="0"/>
    <n v="-7.7513370359109532E-2"/>
    <n v="4.0692584578106254E-2"/>
    <x v="428"/>
    <x v="428"/>
  </r>
  <r>
    <x v="7"/>
    <x v="1"/>
    <x v="10"/>
    <n v="86683.637270312305"/>
    <n v="68636.900820023104"/>
    <n v="18046.736450289201"/>
    <n v="7061.1296695646397"/>
    <n v="343252.36903512798"/>
    <n v="133989.442754719"/>
    <n v="209262.92628040799"/>
    <n v="11243.509553713"/>
    <n v="1.44200110864076"/>
    <n v="3.3742860214536199"/>
    <n v="2.05712481735035"/>
    <n v="0.64029231138235798"/>
    <n v="54.091792471676698"/>
    <n v="32541"/>
    <n v="0.20282144400722199"/>
    <n v="359"/>
    <n v="0.51321997582781798"/>
    <n v="0.87210606374658095"/>
    <n v="3.0225591166030701"/>
    <n v="62.156229282599099"/>
    <n v="9.49252489326404"/>
    <n v="0"/>
    <n v="0"/>
    <n v="0"/>
    <n v="0"/>
    <n v="87886.577768384101"/>
    <n v="0"/>
    <n v="3.8594495514008465E-3"/>
    <n v="0.10504111199882848"/>
    <x v="429"/>
    <x v="429"/>
  </r>
  <r>
    <x v="7"/>
    <x v="2"/>
    <x v="10"/>
    <n v="87018.188395289006"/>
    <n v="73093.597058322994"/>
    <n v="13924.591336965899"/>
    <n v="4555.1851288833896"/>
    <n v="199221.291586837"/>
    <n v="124412.147323823"/>
    <n v="74809.144263014299"/>
    <n v="2894.9236572851701"/>
    <n v="0.61089043011777799"/>
    <n v="6.08907530457539"/>
    <n v="2.28649512941133"/>
    <n v="1.6630606933079499"/>
    <n v="472.78323067791302"/>
    <n v="6212"/>
    <n v="0.60553134292407595"/>
    <n v="942"/>
    <n v="0.46103356809781199"/>
    <n v="0.32589014339364197"/>
    <n v="4.3295852164744204"/>
    <n v="75.070188306668896"/>
    <n v="9.8879325773652695"/>
    <n v="0"/>
    <n v="0"/>
    <n v="0"/>
    <n v="0"/>
    <n v="92230.386340697703"/>
    <n v="0"/>
    <n v="5.0616465618051727E-2"/>
    <n v="8.4630367166108278E-2"/>
    <x v="430"/>
    <x v="430"/>
  </r>
  <r>
    <x v="7"/>
    <x v="3"/>
    <x v="10"/>
    <n v="91422.7415363443"/>
    <n v="73218.366666578004"/>
    <n v="18204.3748697663"/>
    <n v="6967.5839387285596"/>
    <n v="292750.73339313001"/>
    <n v="170943.560168494"/>
    <n v="121807.173224636"/>
    <n v="16226.4641348676"/>
    <n v="2.1763182298616099"/>
    <n v="5.7201753839890603"/>
    <n v="2.3800397894723302"/>
    <n v="1.40339485469579"/>
    <n v="378.14286955454799"/>
    <n v="12158"/>
    <n v="0.35849400264854903"/>
    <n v="649"/>
    <n v="0.77660683979639"/>
    <n v="0.552222280173846"/>
    <n v="5.62681674454773"/>
    <n v="68.072526714447505"/>
    <n v="5.8501916146208401"/>
    <n v="0"/>
    <n v="0"/>
    <n v="0"/>
    <n v="1"/>
    <n v="93783.794360430198"/>
    <n v="0"/>
    <n v="6.9658792411361886E-2"/>
    <n v="-1.3817637803345788E-2"/>
    <x v="431"/>
    <x v="431"/>
  </r>
  <r>
    <x v="8"/>
    <x v="0"/>
    <x v="10"/>
    <n v="97791.139310702099"/>
    <n v="71937.066875966004"/>
    <n v="25854.072434736099"/>
    <n v="14688.3645313952"/>
    <n v="265039.75824039202"/>
    <n v="122677.818364056"/>
    <n v="142361.93987633599"/>
    <n v="15826.31418818"/>
    <n v="2.4905575355065799"/>
    <n v="10.3176203865684"/>
    <n v="5.5419476039790299"/>
    <n v="0.86173185382708894"/>
    <n v="280.86553759105402"/>
    <n v="31955"/>
    <n v="0.26865871451475798"/>
    <n v="787"/>
    <n v="0.49607547850053102"/>
    <n v="0.16910390042065099"/>
    <n v="1.88295050407035"/>
    <n v="83.316142933529093"/>
    <n v="6.8396001051816304"/>
    <n v="0"/>
    <n v="0"/>
    <n v="1"/>
    <n v="0"/>
    <n v="98267.775671645693"/>
    <n v="1"/>
    <n v="-2.0473801650391275E-2"/>
    <n v="-9.0243185366487552E-2"/>
    <x v="432"/>
    <x v="432"/>
  </r>
  <r>
    <x v="8"/>
    <x v="1"/>
    <x v="10"/>
    <n v="95788.982921289004"/>
    <n v="70734.9023369387"/>
    <n v="25054.080584350198"/>
    <n v="15989.632466281901"/>
    <n v="246297.72880049"/>
    <n v="100579.04919886999"/>
    <n v="145718.67960161899"/>
    <n v="23820.7548978462"/>
    <n v="12.424312522729"/>
    <n v="10.9729463031068"/>
    <n v="6.4919934682930398"/>
    <n v="0.69022756364416704"/>
    <n v="56.527994710771601"/>
    <n v="19660"/>
    <n v="0.20271921455670799"/>
    <n v="420"/>
    <n v="0.23185961388284801"/>
    <n v="0.79794318925329999"/>
    <n v="4.94188615724432"/>
    <n v="60.144266532324203"/>
    <n v="5.4345821256335602"/>
    <n v="0"/>
    <n v="0"/>
    <n v="0"/>
    <n v="0"/>
    <n v="99726.111327919396"/>
    <n v="0"/>
    <n v="-1.4682411787718579E-2"/>
    <n v="-8.8908757047052103E-2"/>
    <x v="433"/>
    <x v="433"/>
  </r>
  <r>
    <x v="8"/>
    <x v="2"/>
    <x v="10"/>
    <n v="94382.569629311896"/>
    <n v="74924.019490022998"/>
    <n v="19458.550139288898"/>
    <n v="14457.7577353044"/>
    <n v="368832.13263844798"/>
    <n v="230772.18217781099"/>
    <n v="138059.950460636"/>
    <n v="23017.483184143701"/>
    <n v="12.6734649432266"/>
    <n v="10.4720867181729"/>
    <n v="3.9198747766038"/>
    <n v="1.67153603494598"/>
    <n v="468.25222197715402"/>
    <n v="20739"/>
    <n v="-3.8039507907343797E-2"/>
    <n v="133"/>
    <n v="9.32873847219685E-2"/>
    <n v="0.73877802891859701"/>
    <n v="7.71941682749463"/>
    <n v="76.963683535453995"/>
    <n v="6.56449123699685"/>
    <n v="0"/>
    <n v="0"/>
    <n v="0"/>
    <n v="0"/>
    <n v="104702.86437099399"/>
    <n v="0"/>
    <n v="-4.4744219606351561E-2"/>
    <n v="-7.9240897671255903E-2"/>
    <x v="434"/>
    <x v="434"/>
  </r>
  <r>
    <x v="8"/>
    <x v="3"/>
    <x v="10"/>
    <n v="90159.495206806198"/>
    <n v="72995.133419997102"/>
    <n v="17164.361786809099"/>
    <n v="-1469.40437501265"/>
    <n v="350177.93709397002"/>
    <n v="114062.650285557"/>
    <n v="236115.28680841299"/>
    <n v="-433.84628189204301"/>
    <n v="-1.21324954759974"/>
    <n v="-0.62232496458602904"/>
    <n v="-0.41961649189176098"/>
    <n v="0.48308032837411802"/>
    <n v="178.119995539732"/>
    <n v="13823"/>
    <n v="-9.7153992790059304E-2"/>
    <n v="837"/>
    <n v="0.84655432246540196"/>
    <n v="0.127499726671985"/>
    <n v="1.6512126231862601"/>
    <n v="74.7316834689166"/>
    <n v="6.2569437796702596"/>
    <n v="0"/>
    <n v="0"/>
    <n v="1"/>
    <n v="0"/>
    <n v="97766.423478792596"/>
    <n v="1"/>
    <n v="-1.3235874994447725E-2"/>
    <n v="0.11354746945235761"/>
    <x v="435"/>
    <x v="435"/>
  </r>
  <r>
    <x v="9"/>
    <x v="0"/>
    <x v="10"/>
    <n v="88966.155398686402"/>
    <n v="74688.059497929295"/>
    <n v="14278.095900757"/>
    <n v="-1774.1565766884"/>
    <n v="262617.809371665"/>
    <n v="91662.350822611697"/>
    <n v="170955.458549053"/>
    <n v="7144.8564418669102"/>
    <n v="-0.34877180009299302"/>
    <n v="-1.03778878530476"/>
    <n v="-0.67556597967716803"/>
    <n v="0.53617680067413798"/>
    <n v="372.55377935475298"/>
    <n v="7762"/>
    <n v="-0.69187669427870402"/>
    <n v="787"/>
    <n v="0.10053035869183501"/>
    <n v="0.49621947948992401"/>
    <n v="5.82975049988453"/>
    <n v="68.368383164481898"/>
    <n v="7.5639076734212001"/>
    <n v="0"/>
    <n v="0"/>
    <n v="0"/>
    <n v="1"/>
    <n v="81122.0132449292"/>
    <n v="0"/>
    <n v="-1.9037035827171568E-2"/>
    <s v=""/>
    <x v="436"/>
    <x v="436"/>
  </r>
  <r>
    <x v="9"/>
    <x v="1"/>
    <x v="10"/>
    <n v="87272.503510955896"/>
    <n v="69439.583901984603"/>
    <n v="17832.919608971199"/>
    <n v="12197.9022211967"/>
    <n v="285125.42929477501"/>
    <n v="113883.17306135601"/>
    <n v="171242.256233419"/>
    <n v="11760.2310384787"/>
    <n v="1.53677636600337"/>
    <n v="7.12318471474111"/>
    <n v="4.2780828954354604"/>
    <n v="0.66504130210783097"/>
    <n v="177.06616791749701"/>
    <n v="37051"/>
    <n v="-0.28612540410373"/>
    <n v="538"/>
    <n v="0.77485840218195501"/>
    <n v="0.129706257990026"/>
    <n v="4.1762763217524697"/>
    <n v="72.6732529019298"/>
    <n v="7.4991193014857096"/>
    <n v="0"/>
    <n v="0"/>
    <n v="0"/>
    <n v="0"/>
    <n v="86475.688315624895"/>
    <n v="0"/>
    <n v="-4.2269146495170652E-3"/>
    <s v=""/>
    <x v="437"/>
    <x v="437"/>
  </r>
  <r>
    <x v="9"/>
    <x v="2"/>
    <x v="10"/>
    <n v="86903.610087365407"/>
    <n v="70055.712268585994"/>
    <n v="16847.8978187793"/>
    <n v="7510.2240109326904"/>
    <n v="227646.66833246101"/>
    <n v="115816.104104646"/>
    <n v="111830.564227814"/>
    <n v="12465.791194826499"/>
    <n v="1.69534666113953"/>
    <n v="6.7157168192706997"/>
    <n v="3.2990704700165199"/>
    <n v="1.0356390929827699"/>
    <n v="365.34571103042299"/>
    <n v="3179"/>
    <n v="-0.41943264537047897"/>
    <n v="247"/>
    <n v="0.27786690014389398"/>
    <n v="0.99667260855279205"/>
    <n v="7.2528664538695402"/>
    <n v="72.8345161570073"/>
    <n v="8.6025702787346692"/>
    <n v="0"/>
    <n v="0"/>
    <n v="0"/>
    <n v="0"/>
    <n v="87092.307733046997"/>
    <n v="0"/>
    <n v="0.15526705546191499"/>
    <s v=""/>
    <x v="438"/>
    <x v="438"/>
  </r>
  <r>
    <x v="9"/>
    <x v="3"/>
    <x v="10"/>
    <n v="100396.87773464101"/>
    <n v="75932.596365031102"/>
    <n v="24464.281369610399"/>
    <n v="4928.7169750721296"/>
    <n v="294622.13900199102"/>
    <n v="155991.01518455299"/>
    <n v="138631.12381743701"/>
    <n v="6600.7994009538497"/>
    <n v="0.70245691078055095"/>
    <n v="3.5552744862421499"/>
    <n v="1.6728943017547"/>
    <n v="1.1252236214284499"/>
    <n v="322.36184194940398"/>
    <n v="43725"/>
    <n v="8.2323118201316797E-2"/>
    <n v="971"/>
    <n v="9.8494641679403194E-2"/>
    <n v="0.265123261445739"/>
    <n v="4.46539161958209"/>
    <n v="81.1633623280851"/>
    <n v="6.0413256921818599"/>
    <n v="0"/>
    <n v="0"/>
    <n v="0"/>
    <n v="0"/>
    <n v="105513.21565965201"/>
    <n v="0"/>
    <s v=""/>
    <s v=""/>
    <x v="439"/>
    <x v="439"/>
  </r>
  <r>
    <x v="0"/>
    <x v="0"/>
    <x v="11"/>
    <n v="121510.126744651"/>
    <n v="83676.317509242595"/>
    <n v="37833.809235409099"/>
    <n v="22208.948499239599"/>
    <n v="332414.568695953"/>
    <n v="173555.417767746"/>
    <n v="158859.150928207"/>
    <n v="18707.9266550557"/>
    <n v="2.6935742361274801"/>
    <n v="13.9802764709956"/>
    <n v="6.6810996239918996"/>
    <n v="1.0925113017013399"/>
    <n v="197.54654031109899"/>
    <n v="22946"/>
    <n v="-0.28830817751005799"/>
    <n v="819"/>
    <n v="0.20966092211170001"/>
    <n v="0.88467498495334995"/>
    <n v="5.3135697612486696"/>
    <n v="70.718128543787003"/>
    <n v="3.4586814686257501"/>
    <n v="0"/>
    <n v="0"/>
    <n v="0"/>
    <n v="0"/>
    <n v="128051.733575456"/>
    <n v="0"/>
    <n v="9.0164060939211366E-2"/>
    <n v="4.0977321304943734E-2"/>
    <x v="440"/>
    <x v="440"/>
  </r>
  <r>
    <x v="0"/>
    <x v="1"/>
    <x v="11"/>
    <n v="132465.97321718701"/>
    <n v="87838.765292009703"/>
    <n v="44627.2079251779"/>
    <n v="28880.063985545399"/>
    <n v="367326.48071738001"/>
    <n v="141238.92972921199"/>
    <n v="226087.550988167"/>
    <n v="33370.219508165799"/>
    <n v="2.9517267011947301"/>
    <n v="12.773840867981599"/>
    <n v="7.8622330546774997"/>
    <n v="0.62470900813377395"/>
    <n v="169.08846626975799"/>
    <n v="7765"/>
    <n v="-0.31229284891484099"/>
    <n v="567"/>
    <n v="0.54150628212248697"/>
    <n v="0.84342779570904902"/>
    <n v="6.3321989452866099"/>
    <n v="61.457430096558902"/>
    <n v="9.9873698713901895"/>
    <n v="0"/>
    <n v="0"/>
    <n v="0"/>
    <n v="0"/>
    <n v="144508.24978130599"/>
    <n v="0"/>
    <n v="-5.8835477176329032E-2"/>
    <n v="-7.6782393331786936E-2"/>
    <x v="441"/>
    <x v="441"/>
  </r>
  <r>
    <x v="0"/>
    <x v="2"/>
    <x v="11"/>
    <n v="124672.27447332699"/>
    <n v="85828.671956936101"/>
    <n v="38843.6025163913"/>
    <n v="20697.288362323899"/>
    <n v="299626.17664274003"/>
    <n v="99265.205332836806"/>
    <n v="200360.97130990299"/>
    <n v="27519.072461502099"/>
    <n v="2.42943729893689"/>
    <n v="10.3300000129819"/>
    <n v="6.9077036573484403"/>
    <n v="0.49543184325704098"/>
    <n v="98.0730647311523"/>
    <n v="28399"/>
    <n v="0.47004639635634099"/>
    <n v="809"/>
    <n v="0.52008268321658302"/>
    <n v="0.83025019278138501"/>
    <n v="3.9347447452327602"/>
    <n v="64.849848905584906"/>
    <n v="4.2788214128849003"/>
    <n v="0"/>
    <n v="0"/>
    <n v="0"/>
    <n v="0"/>
    <n v="135430.49291869899"/>
    <n v="0"/>
    <n v="3.5867755517051243E-2"/>
    <n v="-2.9720865433250226E-2"/>
    <x v="442"/>
    <x v="442"/>
  </r>
  <r>
    <x v="0"/>
    <x v="3"/>
    <x v="11"/>
    <n v="129143.98913389099"/>
    <n v="92887.120850231004"/>
    <n v="36256.8682836609"/>
    <n v="25115.1492192513"/>
    <n v="484629.34188507602"/>
    <n v="203152.70327841301"/>
    <n v="281476.63860666298"/>
    <n v="20293.219419291701"/>
    <n v="6.7770700867471403"/>
    <n v="8.9226407362166"/>
    <n v="5.1823418535824102"/>
    <n v="0.72173912650100902"/>
    <n v="297.476023608719"/>
    <n v="33576"/>
    <n v="0.229282238109003"/>
    <n v="70"/>
    <n v="0.87659811883501804"/>
    <n v="0.91248505423036796"/>
    <n v="2.8618184525787802"/>
    <n v="71.5535118317475"/>
    <n v="6.3931521219315997"/>
    <n v="0"/>
    <n v="1"/>
    <n v="0"/>
    <n v="0"/>
    <n v="127549.99959892299"/>
    <n v="1"/>
    <n v="-2.0556147456988558E-2"/>
    <n v="5.36839373704981E-3"/>
    <x v="443"/>
    <x v="443"/>
  </r>
  <r>
    <x v="1"/>
    <x v="0"/>
    <x v="11"/>
    <n v="126489.286250071"/>
    <n v="88228.356868228104"/>
    <n v="38260.929381843802"/>
    <n v="25935.905686778799"/>
    <n v="258688.22212105399"/>
    <n v="148686.47950493699"/>
    <n v="110001.742616117"/>
    <n v="25345.956515703099"/>
    <n v="4.2947082063205304"/>
    <n v="23.577722561441199"/>
    <n v="10.025932171988"/>
    <n v="1.3516738550572001"/>
    <n v="164.441155119401"/>
    <n v="21617"/>
    <n v="-0.97480992366114605"/>
    <n v="349"/>
    <n v="0.23227336479050001"/>
    <n v="0.53480097691916795"/>
    <n v="2.3917997120053598"/>
    <n v="72.710149416115598"/>
    <n v="3.25902811895094"/>
    <n v="0"/>
    <n v="0"/>
    <n v="0"/>
    <n v="0"/>
    <n v="131089.33282878899"/>
    <n v="0"/>
    <n v="-3.3159863699694508E-2"/>
    <n v="7.3412129735507869E-2"/>
    <x v="444"/>
    <x v="444"/>
  </r>
  <r>
    <x v="1"/>
    <x v="1"/>
    <x v="11"/>
    <n v="122294.91875854701"/>
    <n v="90194.147471379794"/>
    <n v="32100.771287168001"/>
    <n v="19338.856146403701"/>
    <n v="470677.51686085801"/>
    <n v="244579.70615769899"/>
    <n v="226097.81070315899"/>
    <n v="23083.833342178401"/>
    <n v="4.19054536084312"/>
    <n v="8.5533141989567607"/>
    <n v="4.1087274096673303"/>
    <n v="1.08174292089366"/>
    <n v="475.55820952775201"/>
    <n v="43964"/>
    <n v="0.99719633587308598"/>
    <n v="724"/>
    <n v="0.84420958577623195"/>
    <n v="0.43239636018508998"/>
    <n v="6.8006700047351503"/>
    <n v="80.572201707337499"/>
    <n v="3.5109614941028302"/>
    <n v="0"/>
    <n v="0"/>
    <n v="0"/>
    <n v="0"/>
    <n v="117572.939668658"/>
    <n v="0"/>
    <n v="-1.0859095304858596E-2"/>
    <n v="-4.7733391947587002E-3"/>
    <x v="445"/>
    <x v="445"/>
  </r>
  <r>
    <x v="1"/>
    <x v="2"/>
    <x v="11"/>
    <n v="120966.90658044801"/>
    <n v="92638.785968650496"/>
    <n v="28328.120611797502"/>
    <n v="23314.533083106198"/>
    <n v="414973.79243715003"/>
    <n v="152907.010673802"/>
    <n v="262066.78176334701"/>
    <n v="19881.7690127237"/>
    <n v="7.4305832715082802"/>
    <n v="8.8964091237476008"/>
    <n v="5.6183145798628402"/>
    <n v="0.58346582365360999"/>
    <n v="202.352250714897"/>
    <n v="44020"/>
    <n v="-0.91085991857473803"/>
    <n v="616"/>
    <n v="0.56263259586738801"/>
    <n v="0.13471573086972499"/>
    <n v="2.0564118789946999"/>
    <n v="79.816937194865602"/>
    <n v="9.1004996673014595"/>
    <n v="0"/>
    <n v="0"/>
    <n v="0"/>
    <n v="0"/>
    <n v="129315.531608409"/>
    <n v="0"/>
    <n v="7.3328967290635219E-2"/>
    <n v="1.0467840196871371E-2"/>
    <x v="446"/>
    <x v="446"/>
  </r>
  <r>
    <x v="1"/>
    <x v="3"/>
    <x v="11"/>
    <n v="129837.284916335"/>
    <n v="90283.556367245299"/>
    <n v="39553.728549090498"/>
    <n v="27830.308331199201"/>
    <n v="375645.726388996"/>
    <n v="181458.76586216199"/>
    <n v="194186.96052683299"/>
    <n v="26710.5349382206"/>
    <n v="3.74059993601248"/>
    <n v="14.331708089819699"/>
    <n v="7.4086583118424301"/>
    <n v="0.93445391683283197"/>
    <n v="366.35673252081199"/>
    <n v="12588"/>
    <n v="2.4339911867774199E-2"/>
    <n v="534"/>
    <n v="0.31684494365033"/>
    <n v="0.72509312398654202"/>
    <n v="1.8469983725844601"/>
    <n v="64.217541070093603"/>
    <n v="4.5263651560660003"/>
    <n v="0"/>
    <n v="0"/>
    <n v="0"/>
    <n v="0"/>
    <n v="130716.02317511399"/>
    <n v="0"/>
    <n v="4.5733005198809074E-2"/>
    <n v="-1.693725684190835E-2"/>
    <x v="447"/>
    <x v="447"/>
  </r>
  <r>
    <x v="2"/>
    <x v="0"/>
    <x v="11"/>
    <n v="135775.13414241301"/>
    <n v="84987.059762818099"/>
    <n v="50788.074379595397"/>
    <n v="35723.142462640702"/>
    <n v="315051.64726903202"/>
    <n v="95496.435242922103"/>
    <n v="219555.21202611001"/>
    <n v="42017.866722082399"/>
    <n v="18.2511092417577"/>
    <n v="16.270687510890099"/>
    <n v="11.3388210384869"/>
    <n v="0.43495407994033602"/>
    <n v="59.527589102857"/>
    <n v="2773"/>
    <n v="-0.62736644696293298"/>
    <n v="15"/>
    <n v="0.50326390090081397"/>
    <n v="0.63766404614858996"/>
    <n v="3.0724468849880999"/>
    <n v="77.760617909669406"/>
    <n v="3.3546548592555299"/>
    <n v="0"/>
    <n v="0"/>
    <n v="0"/>
    <n v="0"/>
    <n v="139493.12189355801"/>
    <n v="0"/>
    <n v="-0.10358281434761438"/>
    <n v="-0.13686207951679921"/>
    <x v="448"/>
    <x v="448"/>
  </r>
  <r>
    <x v="2"/>
    <x v="1"/>
    <x v="11"/>
    <n v="121711.163629517"/>
    <n v="85825.136625543906"/>
    <n v="35886.027003973002"/>
    <n v="16628.009886050499"/>
    <n v="482077.07250508002"/>
    <n v="249803.98850876701"/>
    <n v="232273.08399631301"/>
    <n v="25879.047215151601"/>
    <n v="6.3586862318548798"/>
    <n v="7.1588190934402398"/>
    <n v="3.4492430431599299"/>
    <n v="1.07547540253408"/>
    <n v="32.201928886171899"/>
    <n v="49704"/>
    <n v="-0.42357606310378698"/>
    <n v="868"/>
    <n v="6.1641883436823502E-2"/>
    <n v="0.95854560682408696"/>
    <n v="1.9935324753157899"/>
    <n v="67.618070151324403"/>
    <n v="8.5801424159867796"/>
    <n v="0"/>
    <n v="0"/>
    <n v="0"/>
    <n v="0"/>
    <n v="126469.977046752"/>
    <n v="0"/>
    <n v="4.288885115862986E-3"/>
    <n v="-1.0370063332176667E-2"/>
    <x v="449"/>
    <x v="449"/>
  </r>
  <r>
    <x v="2"/>
    <x v="2"/>
    <x v="11"/>
    <n v="122233.168827642"/>
    <n v="85762.481730592495"/>
    <n v="36470.6870970499"/>
    <n v="24110.974606938998"/>
    <n v="480645.235351187"/>
    <n v="304198.05112130899"/>
    <n v="176447.18422987699"/>
    <n v="23380.128575341601"/>
    <n v="5.6461237344054602"/>
    <n v="13.6646978596875"/>
    <n v="5.0163764942602898"/>
    <n v="1.7240176002185199"/>
    <n v="242.965880241957"/>
    <n v="9747"/>
    <n v="-0.81107514839782602"/>
    <n v="356"/>
    <n v="0.357483103491882"/>
    <n v="0.72942609398271496"/>
    <n v="7.7476061398825999"/>
    <n v="63.891880319105901"/>
    <n v="3.8190396335547598"/>
    <n v="0"/>
    <n v="0"/>
    <n v="0"/>
    <n v="0"/>
    <n v="122523.06715164499"/>
    <n v="0"/>
    <n v="4.4219001260046693E-2"/>
    <n v="-7.7820361285085904E-2"/>
    <x v="450"/>
    <x v="450"/>
  </r>
  <r>
    <x v="2"/>
    <x v="3"/>
    <x v="11"/>
    <n v="127638.197474051"/>
    <n v="93447.462037170699"/>
    <n v="34190.735436880903"/>
    <n v="26799.881450647001"/>
    <n v="266532.096995336"/>
    <n v="121963.75574689099"/>
    <n v="144568.34124844399"/>
    <n v="28045.764002775799"/>
    <n v="5.2983395995913396"/>
    <n v="18.537863282660599"/>
    <n v="10.0550296766381"/>
    <n v="0.843640832381783"/>
    <n v="416.91370113294403"/>
    <n v="36904"/>
    <n v="0.89252898600616404"/>
    <n v="145"/>
    <n v="0.30998013643546901"/>
    <n v="0.932543126085979"/>
    <n v="2.73927967091719"/>
    <n v="76.063295883484102"/>
    <n v="4.2010220590087304"/>
    <n v="0"/>
    <n v="0"/>
    <n v="0"/>
    <n v="0"/>
    <n v="127939.351186453"/>
    <n v="0"/>
    <n v="-8.1837026405552266E-2"/>
    <n v="6.1688650517285323E-2"/>
    <x v="451"/>
    <x v="451"/>
  </r>
  <r>
    <x v="3"/>
    <x v="0"/>
    <x v="11"/>
    <n v="117192.66693701"/>
    <n v="91487.709392870398"/>
    <n v="25704.957544140099"/>
    <n v="10786.4567952121"/>
    <n v="400776.665047927"/>
    <n v="121947.039570543"/>
    <n v="278829.62547738297"/>
    <n v="12374.614459190299"/>
    <n v="1.25579307687893"/>
    <n v="3.86847587545431"/>
    <n v="2.6913884304921498"/>
    <n v="0.43735323806341803"/>
    <n v="255.00204619666201"/>
    <n v="20726"/>
    <n v="-0.195687236312064"/>
    <n v="522"/>
    <n v="0.15588069752980499"/>
    <n v="0.2064452324162"/>
    <n v="5.8116065685529303"/>
    <n v="68.810898538164295"/>
    <n v="7.7041346858702298"/>
    <n v="0"/>
    <n v="0"/>
    <n v="0"/>
    <n v="1"/>
    <n v="112697.267748318"/>
    <n v="0"/>
    <n v="2.7786245526661243E-2"/>
    <n v="6.5052005479145067E-2"/>
    <x v="452"/>
    <x v="452"/>
  </r>
  <r>
    <x v="3"/>
    <x v="1"/>
    <x v="11"/>
    <n v="120449.01115444599"/>
    <n v="86197.001289103704"/>
    <n v="34252.009865342501"/>
    <n v="21590.919922749301"/>
    <n v="350510.34155499103"/>
    <n v="212713.24922738"/>
    <n v="137797.092327611"/>
    <n v="26487.960443754"/>
    <n v="4.3065341654736597"/>
    <n v="15.6686324493822"/>
    <n v="6.1598524673948596"/>
    <n v="1.54367008500916"/>
    <n v="127.837136050434"/>
    <n v="48889"/>
    <n v="-0.206224043550162"/>
    <n v="236"/>
    <n v="0.153296160515387"/>
    <n v="0.91475183142540195"/>
    <n v="1.4508358121053"/>
    <n v="61.375942722317902"/>
    <n v="3.4988033412994102"/>
    <n v="0"/>
    <n v="0"/>
    <n v="0"/>
    <n v="0"/>
    <n v="123435.638173178"/>
    <n v="0"/>
    <n v="-6.4160524124873525E-2"/>
    <n v="6.3885198936836418E-2"/>
    <x v="453"/>
    <x v="453"/>
  </r>
  <r>
    <x v="3"/>
    <x v="2"/>
    <x v="11"/>
    <n v="112720.939468454"/>
    <n v="88637.440542747994"/>
    <n v="24083.498925706099"/>
    <n v="6666.0698197132597"/>
    <n v="230537.86621836701"/>
    <n v="91647.352929209301"/>
    <n v="138890.513289158"/>
    <n v="3954.6831842489401"/>
    <n v="0.76334567663450104"/>
    <n v="4.7995141366027401"/>
    <n v="2.8915292437898601"/>
    <n v="0.65985322365687504"/>
    <n v="244.421047853007"/>
    <n v="48899"/>
    <n v="-0.10103447579784"/>
    <n v="26"/>
    <n v="0.98268823959132501"/>
    <n v="0.86024781097746394"/>
    <n v="5.8152905183535202"/>
    <n v="83.468747206995801"/>
    <n v="7.7784893465896596"/>
    <n v="0"/>
    <n v="0"/>
    <n v="0"/>
    <n v="0"/>
    <n v="113063.965619785"/>
    <n v="0"/>
    <n v="0.20219034963426899"/>
    <n v="0.12079507760341719"/>
    <x v="454"/>
    <x v="454"/>
  </r>
  <r>
    <x v="3"/>
    <x v="3"/>
    <x v="11"/>
    <n v="135512.02563068399"/>
    <n v="93479.635648571202"/>
    <n v="42032.3899821132"/>
    <n v="23949.322047129801"/>
    <n v="283920.24087716598"/>
    <n v="128953.21573153901"/>
    <n v="154967.02514562599"/>
    <n v="21322.933174358699"/>
    <n v="3.29962811661653"/>
    <n v="15.454463312194299"/>
    <n v="8.4352288421349702"/>
    <n v="0.83213325938443405"/>
    <n v="70.7477890069447"/>
    <n v="29204"/>
    <n v="-0.42763825840418501"/>
    <n v="578"/>
    <n v="0.80080949467683205"/>
    <n v="0.91825816794130599"/>
    <n v="5.2210268830093796"/>
    <n v="80.076405447279399"/>
    <n v="8.3335607936139695"/>
    <n v="0"/>
    <n v="0"/>
    <n v="0"/>
    <n v="0"/>
    <n v="130397.806711493"/>
    <n v="0"/>
    <n v="-7.8928350692074337E-2"/>
    <n v="-8.7838515664042674E-2"/>
    <x v="455"/>
    <x v="455"/>
  </r>
  <r>
    <x v="4"/>
    <x v="0"/>
    <x v="11"/>
    <n v="124816.284948712"/>
    <n v="84196.286230510203"/>
    <n v="40619.9987182021"/>
    <n v="23125.267597725498"/>
    <n v="496061.81462440098"/>
    <n v="211909.63681561599"/>
    <n v="284152.177808785"/>
    <n v="26104.6030794732"/>
    <n v="4.1282719533621304"/>
    <n v="8.1383390322938993"/>
    <n v="4.6617713591268997"/>
    <n v="0.74576108636484395"/>
    <n v="478.11272471891101"/>
    <n v="31383"/>
    <n v="-0.55022643954893602"/>
    <n v="116"/>
    <n v="0.92178923310852601"/>
    <n v="0.37337855953684002"/>
    <n v="7.3148556677177101"/>
    <n v="82.936405547275299"/>
    <n v="9.4453000317370392"/>
    <n v="0"/>
    <n v="0"/>
    <n v="0"/>
    <n v="0"/>
    <n v="123868.694136187"/>
    <n v="0"/>
    <n v="2.6660265096404366E-2"/>
    <n v="-1.3491462811426842E-2"/>
    <x v="456"/>
    <x v="456"/>
  </r>
  <r>
    <x v="4"/>
    <x v="1"/>
    <x v="11"/>
    <n v="128143.920193793"/>
    <n v="88774.615758015003"/>
    <n v="39369.3044357783"/>
    <n v="25685.5564468876"/>
    <n v="356931.84807246999"/>
    <n v="189564.47287817299"/>
    <n v="167367.37519429601"/>
    <n v="28411.8220894644"/>
    <n v="3.58168301560208"/>
    <n v="15.346812015824"/>
    <n v="7.1962075072865197"/>
    <n v="1.1326249973037299"/>
    <n v="331.77556691138699"/>
    <n v="25021"/>
    <n v="-0.20370101295418599"/>
    <n v="375"/>
    <n v="0.140778340012232"/>
    <n v="0.51323857209645896"/>
    <n v="5.1102538969498701"/>
    <n v="71.912234933845596"/>
    <n v="4.6056586806959903"/>
    <n v="0"/>
    <n v="0"/>
    <n v="1"/>
    <n v="0"/>
    <n v="128806.587654726"/>
    <n v="1"/>
    <n v="-1.4100131258545102E-2"/>
    <n v="5.5006812695444843E-2"/>
    <x v="457"/>
    <x v="457"/>
  </r>
  <r>
    <x v="4"/>
    <x v="2"/>
    <x v="11"/>
    <n v="126337.074099076"/>
    <n v="91703.403093636502"/>
    <n v="34633.671005439697"/>
    <n v="23443.6218453865"/>
    <n v="317470.921871175"/>
    <n v="96520.193545150207"/>
    <n v="220950.72832602501"/>
    <n v="22565.475811713499"/>
    <n v="11.812773238974099"/>
    <n v="10.610339247578301"/>
    <n v="7.3844942104334201"/>
    <n v="0.43684035022835099"/>
    <n v="336.71400449282902"/>
    <n v="37145"/>
    <n v="0.53435865680732297"/>
    <n v="409"/>
    <n v="0.55201817229565098"/>
    <n v="0.23094166459874399"/>
    <n v="6.2045177504535198"/>
    <n v="73.299707956769495"/>
    <n v="8.4722764019227306"/>
    <n v="0"/>
    <n v="0"/>
    <n v="0"/>
    <n v="0"/>
    <n v="124923.63391700599"/>
    <n v="0"/>
    <n v="-2.1594798469683322E-2"/>
    <n v="6.6857506309976888E-2"/>
    <x v="458"/>
    <x v="458"/>
  </r>
  <r>
    <x v="4"/>
    <x v="3"/>
    <x v="11"/>
    <n v="123608.850444657"/>
    <n v="89295.773894660102"/>
    <n v="34313.076549997102"/>
    <n v="24026.5855769144"/>
    <n v="384401.23420850298"/>
    <n v="144233.66149176899"/>
    <n v="240167.57271673399"/>
    <n v="31921.568791911599"/>
    <n v="7.2373660216062996"/>
    <n v="10.0040922698805"/>
    <n v="6.2503924126013999"/>
    <n v="0.60055427075446599"/>
    <n v="128.686210442072"/>
    <n v="6004"/>
    <n v="-4.2012132721379103E-2"/>
    <n v="5"/>
    <n v="0.21508522878509201"/>
    <n v="0.27186072672591499"/>
    <n v="2.1879366740867101"/>
    <n v="77.961504458079105"/>
    <n v="8.1607122500326508"/>
    <n v="0"/>
    <n v="0"/>
    <n v="0"/>
    <n v="0"/>
    <n v="127113.113628644"/>
    <n v="0"/>
    <n v="-3.8550618412583524E-3"/>
    <n v="2.4923812288840618E-2"/>
    <x v="459"/>
    <x v="459"/>
  </r>
  <r>
    <x v="5"/>
    <x v="0"/>
    <x v="11"/>
    <n v="123132.33068206599"/>
    <n v="87001.691442073105"/>
    <n v="36130.639239992997"/>
    <n v="29245.722056299299"/>
    <n v="280342.41120857297"/>
    <n v="167999.316448111"/>
    <n v="112343.094760461"/>
    <n v="31290.535910573599"/>
    <n v="3.6346309651399999"/>
    <n v="26.032505263146898"/>
    <n v="10.432143295842801"/>
    <n v="1.4954129295291301"/>
    <n v="378.20234928809799"/>
    <n v="35383"/>
    <n v="0.37273321315735902"/>
    <n v="484"/>
    <n v="0.62196262413097603"/>
    <n v="0.39535651086138301"/>
    <n v="6.3774473746524301"/>
    <n v="70.629734589341396"/>
    <n v="5.6596931726865698"/>
    <n v="0"/>
    <n v="0"/>
    <n v="0"/>
    <n v="0"/>
    <n v="132519.910104059"/>
    <n v="0"/>
    <n v="9.794647807834915E-2"/>
    <n v="1.6240583041950508E-2"/>
    <x v="460"/>
    <x v="460"/>
  </r>
  <r>
    <x v="5"/>
    <x v="1"/>
    <x v="11"/>
    <n v="135192.70880995301"/>
    <n v="83447.864056198101"/>
    <n v="51744.844753755497"/>
    <n v="35051.198020836397"/>
    <n v="425913.35215812601"/>
    <n v="295629.86301257898"/>
    <n v="130283.48914554701"/>
    <n v="33763.789949383499"/>
    <n v="20.415368155661"/>
    <n v="26.903791302118499"/>
    <n v="8.2296546570399993"/>
    <n v="2.2691276151064099"/>
    <n v="53.548069706214797"/>
    <n v="3056"/>
    <n v="0.151040433932247"/>
    <n v="200"/>
    <n v="1.9319142915051801E-3"/>
    <n v="0.72577104695777706"/>
    <n v="5.5994562777306101"/>
    <n v="78.307604805486605"/>
    <n v="4.8432432540986801"/>
    <n v="0"/>
    <n v="0"/>
    <n v="0"/>
    <n v="0"/>
    <n v="145988.71887744"/>
    <n v="0"/>
    <n v="-3.025702981431109E-3"/>
    <n v="-4.3073365615641061E-2"/>
    <x v="461"/>
    <x v="461"/>
  </r>
  <r>
    <x v="5"/>
    <x v="2"/>
    <x v="11"/>
    <n v="134783.65582783899"/>
    <n v="88899.826285092"/>
    <n v="45883.829542747"/>
    <n v="36813.444014879897"/>
    <n v="319493.20266796002"/>
    <n v="182917.93344307001"/>
    <n v="136575.26922489001"/>
    <n v="39814.367387482002"/>
    <n v="6.5392241593529397"/>
    <n v="26.954692620273299"/>
    <n v="11.522449838514699"/>
    <n v="1.3393195889796801"/>
    <n v="143.24936745819801"/>
    <n v="2780"/>
    <n v="-0.17946172333656599"/>
    <n v="867"/>
    <n v="0.36524420161537102"/>
    <n v="0.392785646328704"/>
    <n v="5.8694852741178503"/>
    <n v="83.447174402371999"/>
    <n v="6.3388716039385704"/>
    <n v="0"/>
    <n v="0"/>
    <n v="0"/>
    <n v="0"/>
    <n v="136968.977176902"/>
    <n v="0"/>
    <n v="-6.0051803371460412E-2"/>
    <n v="-0.14854847586611128"/>
    <x v="462"/>
    <x v="462"/>
  </r>
  <r>
    <x v="5"/>
    <x v="3"/>
    <x v="11"/>
    <n v="126689.654230379"/>
    <n v="89765.0848040579"/>
    <n v="36924.569426321403"/>
    <n v="23327.330706602701"/>
    <n v="487945.632253488"/>
    <n v="272341.12093966198"/>
    <n v="215604.51131382599"/>
    <n v="24548.367744552601"/>
    <n v="2.4887369070624201"/>
    <n v="10.819500280607899"/>
    <n v="4.78072333568592"/>
    <n v="1.26315131014699"/>
    <n v="396.74383202614098"/>
    <n v="13439"/>
    <n v="-0.73831527730236002"/>
    <n v="461"/>
    <n v="0.30535321354778899"/>
    <n v="0.42919058196003401"/>
    <n v="3.1336920125159198"/>
    <n v="66.412188080178794"/>
    <n v="6.7500060192574303"/>
    <n v="0"/>
    <n v="0"/>
    <n v="0"/>
    <n v="0"/>
    <n v="121720.85503551"/>
    <n v="0"/>
    <n v="-1.2294474368756426E-2"/>
    <n v="-2.7809183065851228E-2"/>
    <x v="463"/>
    <x v="463"/>
  </r>
  <r>
    <x v="6"/>
    <x v="0"/>
    <x v="11"/>
    <n v="125132.071523657"/>
    <n v="87206.264630489299"/>
    <n v="37925.806893168497"/>
    <n v="19758.734914033699"/>
    <n v="441687.72244983498"/>
    <n v="136420.84120856001"/>
    <n v="305266.88124127401"/>
    <n v="22284.427164361099"/>
    <n v="5.69057264965359"/>
    <n v="6.4726100760393104"/>
    <n v="4.4734625641032597"/>
    <n v="0.44689040833334798"/>
    <n v="331.34991634979002"/>
    <n v="29489"/>
    <n v="0.72572515425856499"/>
    <n v="245"/>
    <n v="0.19841010119356201"/>
    <n v="0.49398718014349102"/>
    <n v="6.5414805052814398"/>
    <n v="71.892601954726402"/>
    <n v="6.2929862378839498"/>
    <n v="0"/>
    <n v="0"/>
    <n v="0"/>
    <n v="0"/>
    <n v="127432.291897349"/>
    <n v="0"/>
    <n v="3.386367906771922E-2"/>
    <n v="5.8232624306002893E-2"/>
    <x v="464"/>
    <x v="464"/>
  </r>
  <r>
    <x v="6"/>
    <x v="1"/>
    <x v="11"/>
    <n v="129369.503834813"/>
    <n v="92885.074579631299"/>
    <n v="36484.429255181902"/>
    <n v="18599.6333897002"/>
    <n v="515303.11621629499"/>
    <n v="215198.76641486699"/>
    <n v="300104.34980142699"/>
    <n v="24253.2835186091"/>
    <n v="9.1237344387192305"/>
    <n v="6.1977220263575603"/>
    <n v="3.6094548634348098"/>
    <n v="0.71707979760126594"/>
    <n v="215.26845985128699"/>
    <n v="45112"/>
    <n v="-0.83054263341936396"/>
    <n v="694"/>
    <n v="0.59109538053561395"/>
    <n v="0.50377344372463395"/>
    <n v="5.52166071778431"/>
    <n v="84.322359734692299"/>
    <n v="2.4458842120112099"/>
    <n v="0"/>
    <n v="0"/>
    <n v="0"/>
    <n v="0"/>
    <n v="136368.256530877"/>
    <n v="0"/>
    <n v="-0.11291497778730059"/>
    <n v="-3.8661648178239985E-2"/>
    <x v="465"/>
    <x v="465"/>
  </r>
  <r>
    <x v="6"/>
    <x v="2"/>
    <x v="11"/>
    <n v="114761.749182951"/>
    <n v="92327.444402496403"/>
    <n v="22434.304780455299"/>
    <n v="15110.1780003862"/>
    <n v="424396.87008811801"/>
    <n v="215865.14132760299"/>
    <n v="208531.72876051499"/>
    <n v="24109.324186072299"/>
    <n v="1.8306161955467799"/>
    <n v="7.2459851026983602"/>
    <n v="3.5603886516054901"/>
    <n v="1.03516689096031"/>
    <n v="352.62646101135999"/>
    <n v="24016"/>
    <n v="0.28749706488584598"/>
    <n v="548"/>
    <n v="0.197486281652032"/>
    <n v="0.91079791104886698"/>
    <n v="2.2220878927345198"/>
    <n v="67.151501291482106"/>
    <n v="6.1346941418759897"/>
    <n v="0"/>
    <n v="0"/>
    <n v="0"/>
    <n v="0"/>
    <n v="117467.55759305799"/>
    <n v="0"/>
    <n v="7.3236677902035821E-2"/>
    <n v="0.14567063272010106"/>
    <x v="466"/>
    <x v="466"/>
  </r>
  <r>
    <x v="6"/>
    <x v="3"/>
    <x v="11"/>
    <n v="123166.518443337"/>
    <n v="91187.276093634893"/>
    <n v="31979.242349702799"/>
    <n v="20636.095322701101"/>
    <n v="385696.33782550402"/>
    <n v="172090.22106111501"/>
    <n v="213606.11676438799"/>
    <n v="29678.290354182798"/>
    <n v="13.8113160922756"/>
    <n v="9.6608166635336392"/>
    <n v="5.3503477474129699"/>
    <n v="0.80564275811883401"/>
    <n v="343.22790993432"/>
    <n v="7617"/>
    <n v="-0.44206761115961202"/>
    <n v="934"/>
    <n v="0.18404103482144599"/>
    <n v="0.29592634898028802"/>
    <n v="6.01933557094973"/>
    <n v="62.106763979519101"/>
    <n v="8.4948935986606706"/>
    <n v="0"/>
    <n v="0"/>
    <n v="0"/>
    <n v="0"/>
    <n v="135350.51855624601"/>
    <n v="0"/>
    <n v="7.5120431322783107E-2"/>
    <n v="6.8811581463789434E-2"/>
    <x v="467"/>
    <x v="467"/>
  </r>
  <r>
    <x v="7"/>
    <x v="0"/>
    <x v="11"/>
    <n v="132418.840433326"/>
    <n v="91539.059310348093"/>
    <n v="40879.7811229785"/>
    <n v="35255.841779131399"/>
    <n v="270958.256706941"/>
    <n v="121715.21842104501"/>
    <n v="149243.03828589601"/>
    <n v="32487.666036868701"/>
    <n v="5.8511449805853699"/>
    <n v="23.623106433677499"/>
    <n v="13.011539935194801"/>
    <n v="0.81555039229288695"/>
    <n v="460.327472723239"/>
    <n v="1997"/>
    <n v="0.92696855731234495"/>
    <n v="568"/>
    <n v="2.4087451786647301E-4"/>
    <n v="0.16851464345918399"/>
    <n v="1.2129647775785899"/>
    <n v="68.203679512876704"/>
    <n v="9.2655167655720199"/>
    <n v="0"/>
    <n v="0"/>
    <n v="0"/>
    <n v="1"/>
    <n v="134929.758796346"/>
    <n v="0"/>
    <n v="-6.0799315372511022E-2"/>
    <n v="-0.11020285797942524"/>
    <x v="468"/>
    <x v="468"/>
  </r>
  <r>
    <x v="7"/>
    <x v="1"/>
    <x v="11"/>
    <n v="124367.865592558"/>
    <n v="89038.248491014601"/>
    <n v="35329.617101544201"/>
    <n v="26162.123608074398"/>
    <n v="465112.41971359903"/>
    <n v="252079.92007804799"/>
    <n v="213032.49963555101"/>
    <n v="30373.484677709901"/>
    <n v="4.5206905691038104"/>
    <n v="12.2808133279343"/>
    <n v="5.6249032490218598"/>
    <n v="1.18329325576753"/>
    <n v="64.088161870016407"/>
    <n v="49795"/>
    <n v="0.29433554410197099"/>
    <n v="0"/>
    <n v="0.83522929084601405"/>
    <n v="0.89345905416711502"/>
    <n v="6.7625845147254902"/>
    <n v="62.576042335774503"/>
    <n v="3.8195860325183899"/>
    <n v="0"/>
    <n v="0"/>
    <n v="0"/>
    <n v="0"/>
    <n v="125870.838090463"/>
    <n v="0"/>
    <n v="5.7179563000915111E-2"/>
    <n v="-6.1859067849760405E-3"/>
    <x v="469"/>
    <x v="469"/>
  </r>
  <r>
    <x v="7"/>
    <x v="2"/>
    <x v="11"/>
    <n v="131479.16579849701"/>
    <n v="90937.143634881199"/>
    <n v="40542.022163616202"/>
    <n v="24303.7646872527"/>
    <n v="509767.23392388102"/>
    <n v="163920.40314007099"/>
    <n v="345846.83078381"/>
    <n v="19486.462218500801"/>
    <n v="3.4959168983149498"/>
    <n v="7.0273203406756304"/>
    <n v="4.7676200175081798"/>
    <n v="0.47396820947750301"/>
    <n v="158.88915690667801"/>
    <n v="30006"/>
    <n v="-0.14518342419136901"/>
    <n v="67"/>
    <n v="0.26979605789236399"/>
    <n v="0.51143640630158704"/>
    <n v="4.0810391305689198"/>
    <n v="72.810713784416393"/>
    <n v="7.3817088920034797"/>
    <n v="0"/>
    <n v="0"/>
    <n v="0"/>
    <n v="0"/>
    <n v="139947.38460167401"/>
    <n v="0"/>
    <n v="1.2369683160619834E-3"/>
    <n v="-7.2367120477416114E-2"/>
    <x v="470"/>
    <x v="470"/>
  </r>
  <r>
    <x v="7"/>
    <x v="3"/>
    <x v="11"/>
    <n v="131641.80136081201"/>
    <n v="84254.901069258995"/>
    <n v="47386.900291553196"/>
    <n v="33565.606603732798"/>
    <n v="413536.83285756101"/>
    <n v="204165.813787775"/>
    <n v="209371.01906978499"/>
    <n v="36815.291399490699"/>
    <n v="6.1859364044231997"/>
    <n v="16.0316393132446"/>
    <n v="8.1167151113947096"/>
    <n v="0.97513884536104301"/>
    <n v="291.41905571557101"/>
    <n v="27092"/>
    <n v="0.19943802222055401"/>
    <n v="961"/>
    <n v="0.74962575214902305"/>
    <n v="0.135886150127594"/>
    <n v="1.4663959888726199"/>
    <n v="84.401992155536604"/>
    <n v="9.6559341509635299"/>
    <n v="0"/>
    <n v="0"/>
    <n v="0"/>
    <n v="0"/>
    <n v="139409.094394582"/>
    <n v="0"/>
    <n v="-0.10495067258835623"/>
    <n v="1.4101824730169804E-2"/>
    <x v="471"/>
    <x v="471"/>
  </r>
  <r>
    <x v="8"/>
    <x v="0"/>
    <x v="11"/>
    <n v="117825.905767252"/>
    <n v="95009.605222742"/>
    <n v="22816.300544509999"/>
    <n v="8766.4170598410492"/>
    <n v="309175.48452009098"/>
    <n v="205270.71134886201"/>
    <n v="103904.773171229"/>
    <n v="16822.424006428599"/>
    <n v="1.4552278005302799"/>
    <n v="8.4369724241584496"/>
    <n v="2.8354179094919001"/>
    <n v="1.9755657520235901"/>
    <n v="175.90347938257301"/>
    <n v="39381"/>
    <n v="0.35080887427058699"/>
    <n v="959"/>
    <n v="0.815820851025295"/>
    <n v="0.45038321303900702"/>
    <n v="3.2759304988018498"/>
    <n v="71.7777588749438"/>
    <n v="8.5499039236372099"/>
    <n v="0"/>
    <n v="0"/>
    <n v="0"/>
    <n v="1"/>
    <n v="115044.625753398"/>
    <n v="0"/>
    <n v="4.8992891368957521E-2"/>
    <n v="8.8765343559810722E-2"/>
    <x v="472"/>
    <x v="472"/>
  </r>
  <r>
    <x v="8"/>
    <x v="1"/>
    <x v="11"/>
    <n v="123598.537568956"/>
    <n v="82799.571292021603"/>
    <n v="40798.9662769344"/>
    <n v="33156.6575893915"/>
    <n v="397311.61981573899"/>
    <n v="194940.81284672199"/>
    <n v="202370.80696901699"/>
    <n v="41142.172474251602"/>
    <n v="25.723050381245699"/>
    <n v="16.384110972323999"/>
    <n v="8.3452524254811706"/>
    <n v="0.963285247345813"/>
    <n v="329.05660522646002"/>
    <n v="41491"/>
    <n v="-0.89206047714521597"/>
    <n v="568"/>
    <n v="0.88607396709552499"/>
    <n v="0.72903374282949396"/>
    <n v="7.4946704315338701"/>
    <n v="68.316414995522194"/>
    <n v="6.0256753340123401"/>
    <n v="0"/>
    <n v="0"/>
    <n v="0"/>
    <n v="0"/>
    <n v="121743.639429349"/>
    <n v="0"/>
    <n v="-1.3221357098641261E-2"/>
    <n v="6.060748234114615E-2"/>
    <x v="473"/>
    <x v="473"/>
  </r>
  <r>
    <x v="8"/>
    <x v="2"/>
    <x v="11"/>
    <n v="121964.39716688701"/>
    <n v="86878.9473025349"/>
    <n v="35085.449864352398"/>
    <n v="29657.6494917727"/>
    <n v="465734.25844930398"/>
    <n v="141252.19513460499"/>
    <n v="324482.063314698"/>
    <n v="35698.881656828999"/>
    <n v="12.517309617623599"/>
    <n v="9.1399965806458994"/>
    <n v="6.3679338493414601"/>
    <n v="0.43531588061190502"/>
    <n v="457.870218559808"/>
    <n v="19006"/>
    <n v="0.158759454695897"/>
    <n v="405"/>
    <n v="0.27024887506171402"/>
    <n v="0.50464105594807496"/>
    <n v="7.8289862434925697"/>
    <n v="75.406762230229702"/>
    <n v="9.4891848361041795"/>
    <n v="1"/>
    <n v="0"/>
    <n v="0"/>
    <n v="0"/>
    <n v="125907.046467142"/>
    <n v="1"/>
    <n v="9.4566890599205075E-2"/>
    <n v="-1.21567597486027E-2"/>
    <x v="474"/>
    <x v="474"/>
  </r>
  <r>
    <x v="8"/>
    <x v="3"/>
    <x v="11"/>
    <n v="133498.19097076601"/>
    <n v="93294.741907829506"/>
    <n v="40203.449062937099"/>
    <n v="28164.1003988749"/>
    <n v="298128.952101673"/>
    <n v="133297.876986841"/>
    <n v="164831.07511483101"/>
    <n v="23545.807548300501"/>
    <n v="4.15111066988272"/>
    <n v="17.086644844883701"/>
    <n v="9.4469524681621309"/>
    <n v="0.80869385153241102"/>
    <n v="448.51642063825"/>
    <n v="8244"/>
    <n v="-7.9586763686769299E-2"/>
    <n v="644"/>
    <n v="0.46577019549792698"/>
    <n v="0.51203161869148905"/>
    <n v="1.9584317679696399"/>
    <n v="68.525427327979997"/>
    <n v="3.5018246039861798"/>
    <n v="0"/>
    <n v="0"/>
    <n v="0"/>
    <n v="0"/>
    <n v="129601.941837256"/>
    <n v="0"/>
    <n v="-3.9052425803879701E-2"/>
    <n v="-4.2952103969870759E-2"/>
    <x v="475"/>
    <x v="475"/>
  </r>
  <r>
    <x v="9"/>
    <x v="0"/>
    <x v="11"/>
    <n v="128284.76277292801"/>
    <n v="85200.445669792694"/>
    <n v="43084.317103135298"/>
    <n v="27542.4517824676"/>
    <n v="372736.02971688"/>
    <n v="148091.46637209901"/>
    <n v="224644.563344781"/>
    <n v="35703.069590588399"/>
    <n v="3.5833739556826001"/>
    <n v="12.260457752630201"/>
    <n v="7.3892646770391401"/>
    <n v="0.65922568597758702"/>
    <n v="451.93149528761302"/>
    <n v="11386"/>
    <n v="0.98074885915772503"/>
    <n v="889"/>
    <n v="0.63559348200818699"/>
    <n v="0.303720953591188"/>
    <n v="7.8806144513415397"/>
    <n v="66.853404179798403"/>
    <n v="3.62125537592344"/>
    <n v="0"/>
    <n v="0"/>
    <n v="1"/>
    <n v="0"/>
    <n v="142258.07725323501"/>
    <n v="1"/>
    <n v="2.1863633049660033E-2"/>
    <s v=""/>
    <x v="476"/>
    <x v="476"/>
  </r>
  <r>
    <x v="9"/>
    <x v="1"/>
    <x v="11"/>
    <n v="131089.53375205799"/>
    <n v="87059.786499016394"/>
    <n v="44029.7472530417"/>
    <n v="29845.0779204358"/>
    <n v="449944.86673536099"/>
    <n v="209989.100238438"/>
    <n v="239955.76649692201"/>
    <n v="36204.511501503701"/>
    <n v="9.8077434203861902"/>
    <n v="12.437741487166299"/>
    <n v="6.6330522085919101"/>
    <n v="0.875115873663041"/>
    <n v="126.21276371176801"/>
    <n v="41883"/>
    <n v="-0.30393969458349401"/>
    <n v="875"/>
    <n v="0.84701203538908298"/>
    <n v="0.82791206214906399"/>
    <n v="3.6797694557445202"/>
    <n v="74.727968399505897"/>
    <n v="7.7665305317993196"/>
    <n v="0"/>
    <n v="0"/>
    <n v="1"/>
    <n v="0"/>
    <n v="135005.050291669"/>
    <n v="1"/>
    <n v="-8.0920483548866509E-2"/>
    <s v=""/>
    <x v="477"/>
    <x v="477"/>
  </r>
  <r>
    <x v="9"/>
    <x v="2"/>
    <x v="11"/>
    <n v="120481.705292646"/>
    <n v="92479.150604833005"/>
    <n v="28002.554687813801"/>
    <n v="19084.552118705102"/>
    <n v="364313.091612269"/>
    <n v="155870.35445934601"/>
    <n v="208442.737152922"/>
    <n v="16598.875576313902"/>
    <n v="5.66992569539957"/>
    <n v="9.1557769675150098"/>
    <n v="5.2385029684896596"/>
    <n v="0.74778501083006099"/>
    <n v="37.159229343615003"/>
    <n v="7998"/>
    <n v="-0.95151948195521996"/>
    <n v="632"/>
    <n v="9.4243066404525594E-2"/>
    <n v="0.17169399312849101"/>
    <n v="1.7177417667885"/>
    <n v="75.314820206896897"/>
    <n v="2.7536829088999499"/>
    <n v="0"/>
    <n v="0"/>
    <n v="0"/>
    <n v="0"/>
    <n v="122349.327677361"/>
    <n v="0"/>
    <n v="6.0444508832815408E-2"/>
    <s v=""/>
    <x v="478"/>
    <x v="478"/>
  </r>
  <r>
    <x v="9"/>
    <x v="3"/>
    <x v="11"/>
    <n v="127764.16279240001"/>
    <n v="89187.297779519096"/>
    <n v="38576.865012881201"/>
    <n v="20875.119605348798"/>
    <n v="409034.35426230001"/>
    <n v="234267.55986759701"/>
    <n v="174766.794394703"/>
    <n v="30777.643011284399"/>
    <n v="6.7534730253333102"/>
    <n v="11.9445571326342"/>
    <n v="5.1035125504304899"/>
    <n v="1.34045806973213"/>
    <n v="319.49387588546603"/>
    <n v="41803"/>
    <n v="-0.75338838935715002"/>
    <n v="259"/>
    <n v="0.62521705865285204"/>
    <n v="0.82738419360735804"/>
    <n v="5.75054606028006"/>
    <n v="61.629994167653699"/>
    <n v="4.4594602603826896"/>
    <n v="0"/>
    <n v="0"/>
    <n v="0"/>
    <n v="0"/>
    <n v="138394.955532867"/>
    <n v="0"/>
    <s v=""/>
    <s v=""/>
    <x v="479"/>
    <x v="479"/>
  </r>
  <r>
    <x v="0"/>
    <x v="0"/>
    <x v="12"/>
    <n v="83375.558838769299"/>
    <n v="76956.412543093305"/>
    <n v="6419.1462956759297"/>
    <n v="-1242.3284880680301"/>
    <n v="246372.783769817"/>
    <n v="122654.006973417"/>
    <n v="123718.776796399"/>
    <n v="1106.6478106048701"/>
    <n v="-0.212401848612884"/>
    <n v="-1.0041551656403001"/>
    <n v="-0.50424745341544197"/>
    <n v="0.99139362794756802"/>
    <n v="143.67537103575401"/>
    <n v="40823"/>
    <n v="-0.13162681607306001"/>
    <n v="200"/>
    <n v="0.833916600461036"/>
    <n v="0.55353088535718298"/>
    <n v="5.3127756029100404"/>
    <n v="71.858139263757195"/>
    <n v="5.13333234303047"/>
    <n v="0"/>
    <n v="0"/>
    <n v="0"/>
    <n v="0"/>
    <n v="75409.809035094906"/>
    <n v="0"/>
    <n v="-3.323392694154343E-3"/>
    <n v="4.5866080050364924E-2"/>
    <x v="480"/>
    <x v="480"/>
  </r>
  <r>
    <x v="0"/>
    <x v="1"/>
    <x v="12"/>
    <n v="83098.469115653497"/>
    <n v="68570.5188687021"/>
    <n v="14527.950246951399"/>
    <n v="1830.8277242522499"/>
    <n v="206486.20286902599"/>
    <n v="77170.612989626694"/>
    <n v="129315.58987939901"/>
    <n v="-2196.6589939548699"/>
    <n v="0.232815015901955"/>
    <n v="1.4157826801545601"/>
    <n v="0.88665862358539405"/>
    <n v="0.59676186809027698"/>
    <n v="225.17212201114799"/>
    <n v="48207"/>
    <n v="-0.12068853188167"/>
    <n v="961"/>
    <n v="0.67931666531355295"/>
    <n v="0.470500719089682"/>
    <n v="3.7152897026620999"/>
    <n v="69.398997741016501"/>
    <n v="7.1203903754404498"/>
    <n v="0"/>
    <n v="0"/>
    <n v="0"/>
    <n v="0"/>
    <n v="85790.544594393694"/>
    <n v="0"/>
    <n v="2.3666839192733491E-2"/>
    <n v="4.851737360346197E-2"/>
    <x v="481"/>
    <x v="481"/>
  </r>
  <r>
    <x v="0"/>
    <x v="2"/>
    <x v="12"/>
    <n v="85065.147221375999"/>
    <n v="69233.874268429907"/>
    <n v="15831.272952945999"/>
    <n v="6312.8867320118998"/>
    <n v="173289.73629427099"/>
    <n v="113583.982421779"/>
    <n v="59705.753872492598"/>
    <n v="4716.3982406690202"/>
    <n v="0.67419974301483299"/>
    <n v="10.573330579651801"/>
    <n v="3.6429663216127599"/>
    <n v="1.90239591755844"/>
    <n v="364.36853642156098"/>
    <n v="17980"/>
    <n v="0.33438068928512099"/>
    <n v="534"/>
    <n v="0.234194425616812"/>
    <n v="0.52126775382406498"/>
    <n v="2.2046989685490299"/>
    <n v="67.635792317075797"/>
    <n v="4.5716998235824304"/>
    <n v="0"/>
    <n v="0"/>
    <n v="0"/>
    <n v="0"/>
    <n v="87886.070155114896"/>
    <n v="0"/>
    <n v="-3.0407408838463854E-2"/>
    <n v="6.9414082210929491E-4"/>
    <x v="482"/>
    <x v="482"/>
  </r>
  <r>
    <x v="0"/>
    <x v="3"/>
    <x v="12"/>
    <n v="82478.536511911501"/>
    <n v="73288.171793967194"/>
    <n v="9190.3647179442905"/>
    <n v="-9404.9484484904006"/>
    <n v="294293.60929417802"/>
    <n v="161569.05949148399"/>
    <n v="132724.54980269301"/>
    <n v="-9679.1009993764092"/>
    <n v="-1.60031886648373"/>
    <n v="-7.0860654358757698"/>
    <n v="-3.1957705337356201"/>
    <n v="1.2173261068255301"/>
    <n v="63.7975238260425"/>
    <n v="25086"/>
    <n v="-0.43410486392533698"/>
    <n v="356"/>
    <n v="0.96503162290991795"/>
    <n v="0.26039735874507097"/>
    <n v="1.12919493330115"/>
    <n v="73.640211610678705"/>
    <n v="7.6543240351745103"/>
    <n v="0"/>
    <n v="0"/>
    <n v="0"/>
    <n v="0"/>
    <n v="81681.704636776994"/>
    <n v="0"/>
    <n v="5.7240739014796628E-2"/>
    <n v="1.4852031604128841E-2"/>
    <x v="483"/>
    <x v="483"/>
  </r>
  <r>
    <x v="1"/>
    <x v="0"/>
    <x v="12"/>
    <n v="87199.668894712202"/>
    <n v="71192.562080642005"/>
    <n v="16007.106814070199"/>
    <n v="3900.7045079894201"/>
    <n v="313845.32383137901"/>
    <n v="167043.51585000599"/>
    <n v="146801.807981372"/>
    <n v="10497.0566322461"/>
    <n v="0.97662718042909502"/>
    <n v="2.65712293440171"/>
    <n v="1.2428748213834"/>
    <n v="1.13788459520336"/>
    <n v="419.07997852654898"/>
    <n v="25346"/>
    <n v="-0.27008562466354902"/>
    <n v="617"/>
    <n v="0.214007113173874"/>
    <n v="0.47552652162619302"/>
    <n v="3.22722646656092"/>
    <n v="66.667585765930298"/>
    <n v="9.7358801442242999"/>
    <n v="0"/>
    <n v="0"/>
    <n v="1"/>
    <n v="0"/>
    <n v="86151.746424670899"/>
    <n v="1"/>
    <n v="-7.9679553809649292E-4"/>
    <n v="-3.5873060167244487E-2"/>
    <x v="484"/>
    <x v="484"/>
  </r>
  <r>
    <x v="1"/>
    <x v="1"/>
    <x v="12"/>
    <n v="87130.188587613404"/>
    <n v="72268.142232682003"/>
    <n v="14862.046354931401"/>
    <n v="-4166.2207976316704"/>
    <n v="176310.56695712201"/>
    <n v="94353.3539471845"/>
    <n v="81957.213009937506"/>
    <n v="-1645.2736187018099"/>
    <n v="-0.47020380238225301"/>
    <n v="-5.0834095555768899"/>
    <n v="-2.3630011913267102"/>
    <n v="1.15125137229524"/>
    <n v="60.320822969900298"/>
    <n v="33099"/>
    <n v="-0.39150737702682997"/>
    <n v="15"/>
    <n v="0.66908001686228302"/>
    <n v="0.94233449493503696"/>
    <n v="6.7616127030481596"/>
    <n v="61.049318156087601"/>
    <n v="5.7686628056361"/>
    <n v="0"/>
    <n v="0"/>
    <n v="0"/>
    <n v="0"/>
    <n v="88037.838933132094"/>
    <n v="0"/>
    <n v="-2.3022952291618094E-2"/>
    <n v="-6.6125868750501846E-2"/>
    <x v="485"/>
    <x v="485"/>
  </r>
  <r>
    <x v="1"/>
    <x v="2"/>
    <x v="12"/>
    <n v="85124.194412601093"/>
    <n v="72457.078541094204"/>
    <n v="12667.1158715069"/>
    <n v="6337.6212502631997"/>
    <n v="327256.70854010998"/>
    <n v="161041.28703029201"/>
    <n v="166215.421509818"/>
    <n v="10693.754932756299"/>
    <n v="0.74809791709006601"/>
    <n v="3.8128960554293898"/>
    <n v="1.93659017061415"/>
    <n v="0.96887091202172204"/>
    <n v="193.022253991642"/>
    <n v="9539"/>
    <n v="0.169983497403837"/>
    <n v="569"/>
    <n v="0.37473102253575902"/>
    <n v="0.92552932164689405"/>
    <n v="6.8025092383510799"/>
    <n v="62.724999746574397"/>
    <n v="2.8649868198167598"/>
    <n v="0"/>
    <n v="0"/>
    <n v="0"/>
    <n v="0"/>
    <n v="86887.036452611195"/>
    <n v="0"/>
    <n v="-1.6689544959054333E-2"/>
    <n v="-2.953844119540559E-2"/>
    <x v="486"/>
    <x v="486"/>
  </r>
  <r>
    <x v="1"/>
    <x v="3"/>
    <x v="12"/>
    <n v="83703.510342848705"/>
    <n v="76696.525843302195"/>
    <n v="7006.98449954649"/>
    <n v="-5253.5996038712301"/>
    <n v="331176.20076451602"/>
    <n v="215145.80993137401"/>
    <n v="116030.39083314101"/>
    <n v="-4867.5379182239603"/>
    <n v="-3.7275992308262502"/>
    <n v="-4.5277789432134199"/>
    <n v="-1.58634575544479"/>
    <n v="1.85421947117946"/>
    <n v="425.90062405520899"/>
    <n v="43719"/>
    <n v="0.61216433078985499"/>
    <n v="510"/>
    <n v="0.127949940919764"/>
    <n v="0.99791513441228696"/>
    <n v="2.8100895508694101"/>
    <n v="78.105122820209203"/>
    <n v="9.2642790106857706"/>
    <n v="0"/>
    <n v="0"/>
    <n v="0"/>
    <n v="1"/>
    <n v="82263.034086310203"/>
    <n v="0"/>
    <n v="4.3969432289303282E-3"/>
    <n v="-1.1143881682244191E-2"/>
    <x v="487"/>
    <x v="487"/>
  </r>
  <r>
    <x v="2"/>
    <x v="0"/>
    <x v="12"/>
    <n v="84071.549925888394"/>
    <n v="71874.720552281302"/>
    <n v="12196.829373607001"/>
    <n v="-784.83763394805101"/>
    <n v="248494.832947299"/>
    <n v="96763.322798460198"/>
    <n v="151731.51014883901"/>
    <n v="4799.0992126993197"/>
    <n v="-0.288831503418847"/>
    <n v="-0.51725421646312897"/>
    <n v="-0.31583660096244198"/>
    <n v="0.63772727697458098"/>
    <n v="285.364062072688"/>
    <n v="46104"/>
    <n v="-0.49240471488801502"/>
    <n v="335"/>
    <n v="2.86311938356528E-2"/>
    <n v="0.199728280111236"/>
    <n v="2.6961742447121302"/>
    <n v="70.351695644195402"/>
    <n v="3.8618419349604198"/>
    <n v="0"/>
    <n v="0"/>
    <n v="0"/>
    <n v="0"/>
    <n v="87480.670056370698"/>
    <n v="0"/>
    <n v="-3.215024292294711E-2"/>
    <n v="-5.3597196142192736E-2"/>
    <x v="488"/>
    <x v="488"/>
  </r>
  <r>
    <x v="2"/>
    <x v="1"/>
    <x v="12"/>
    <n v="81368.629172862406"/>
    <n v="74300.238285854095"/>
    <n v="7068.3908870083196"/>
    <n v="-1682.4604906439699"/>
    <n v="230606.624989239"/>
    <n v="101510.287703105"/>
    <n v="129096.337286134"/>
    <n v="6199.7482294788697"/>
    <n v="-0.78660077125072303"/>
    <n v="-1.30325966329695"/>
    <n v="-0.72958029316047601"/>
    <n v="0.786314235067054"/>
    <n v="291.50954354469798"/>
    <n v="10821"/>
    <n v="-8.9057658541264795E-2"/>
    <n v="163"/>
    <n v="0.90507812779448105"/>
    <n v="0.43460765386725297"/>
    <n v="4.4166458218548303"/>
    <n v="83.185570912068997"/>
    <n v="6.1679311091948499"/>
    <n v="0"/>
    <n v="0"/>
    <n v="0"/>
    <n v="0"/>
    <n v="82038.142796461703"/>
    <n v="0"/>
    <n v="1.5253166255745786E-2"/>
    <n v="-4.0212196750975468E-2"/>
    <x v="489"/>
    <x v="489"/>
  </r>
  <r>
    <x v="2"/>
    <x v="2"/>
    <x v="12"/>
    <n v="82609.758401638202"/>
    <n v="77177.646222282696"/>
    <n v="5432.1121793554903"/>
    <n v="-653.11546910679101"/>
    <n v="295112.23752731498"/>
    <n v="133030.69109027201"/>
    <n v="162081.546437043"/>
    <n v="-4147.6030426809803"/>
    <n v="-9.7421593496116399E-2"/>
    <n v="-0.40295486035511002"/>
    <n v="-0.22131087296789501"/>
    <n v="0.82076395502522403"/>
    <n v="442.463049648148"/>
    <n v="2938"/>
    <n v="0.91532694961794603"/>
    <n v="487"/>
    <n v="0.383080281333185"/>
    <n v="0.330380934329637"/>
    <n v="4.1365260610714403"/>
    <n v="68.654376932653193"/>
    <n v="4.7062847376792698"/>
    <n v="0"/>
    <n v="0"/>
    <n v="1"/>
    <n v="0"/>
    <n v="84254.419480231896"/>
    <n v="1"/>
    <n v="1.94855824149344E-3"/>
    <n v="1.303326296748061E-2"/>
    <x v="490"/>
    <x v="490"/>
  </r>
  <r>
    <x v="2"/>
    <x v="3"/>
    <x v="12"/>
    <n v="82770.728327199497"/>
    <n v="78874.231144241596"/>
    <n v="3896.4971829579499"/>
    <n v="-1898.8893824892"/>
    <n v="205768.34748908499"/>
    <n v="127202.858254819"/>
    <n v="78565.489234266104"/>
    <n v="-6154.5199663363201"/>
    <n v="-0.218368617568475"/>
    <n v="-2.4169510060926398"/>
    <n v="-0.92282870794300498"/>
    <n v="1.61906785656901"/>
    <n v="335.91798873264003"/>
    <n v="24765"/>
    <n v="0.72416817168046199"/>
    <n v="532"/>
    <n v="1.92489638488939E-2"/>
    <n v="0.82521494575184295"/>
    <n v="1.9990529777797601"/>
    <n v="67.738549796552206"/>
    <n v="6.5528558429024297"/>
    <n v="0"/>
    <n v="0"/>
    <n v="0"/>
    <n v="0"/>
    <n v="89244.583139734197"/>
    <n v="0"/>
    <n v="-3.8723565896348774E-2"/>
    <n v="-2.587738006112358E-3"/>
    <x v="491"/>
    <x v="491"/>
  </r>
  <r>
    <x v="3"/>
    <x v="0"/>
    <x v="12"/>
    <n v="79565.550574532404"/>
    <n v="66703.057201575502"/>
    <n v="12862.4933729568"/>
    <n v="1512.59246761897"/>
    <n v="258775.727009861"/>
    <n v="107319.02743259299"/>
    <n v="151456.69957726801"/>
    <n v="11051.329549956599"/>
    <n v="0.23349113606376801"/>
    <n v="0.99869630847680202"/>
    <n v="0.58451868152275799"/>
    <n v="0.70857893861501298"/>
    <n v="211.712796195744"/>
    <n v="24792"/>
    <n v="0.94595476084060903"/>
    <n v="350"/>
    <n v="0.81779568097941802"/>
    <n v="0.56784096055172095"/>
    <n v="1.29379352384246"/>
    <n v="64.418921685586497"/>
    <n v="8.9199517842362699"/>
    <n v="0"/>
    <n v="0"/>
    <n v="0"/>
    <n v="0"/>
    <n v="82711.083802661102"/>
    <n v="0"/>
    <n v="-1.846191871632049E-2"/>
    <n v="4.1712075060624354E-2"/>
    <x v="492"/>
    <x v="492"/>
  </r>
  <r>
    <x v="3"/>
    <x v="1"/>
    <x v="12"/>
    <n v="78096.6178472061"/>
    <n v="68810.781967241506"/>
    <n v="9285.8358799646794"/>
    <n v="-5355.4428294285199"/>
    <n v="239959.41274589999"/>
    <n v="98358.0436321983"/>
    <n v="141601.36911370201"/>
    <n v="-3158.8724626928501"/>
    <n v="-0.69446180986771"/>
    <n v="-3.7820558254124199"/>
    <n v="-2.2318119419218299"/>
    <n v="0.69461223608098999"/>
    <n v="118.53040378431599"/>
    <n v="47117"/>
    <n v="-0.307778025811769"/>
    <n v="698"/>
    <n v="0.83865715449245704"/>
    <n v="0.10357656610301499"/>
    <n v="6.8641036903585899"/>
    <n v="63.818760791690401"/>
    <n v="2.6634172200777999"/>
    <n v="0"/>
    <n v="0"/>
    <n v="1"/>
    <n v="0"/>
    <n v="79291.652077344595"/>
    <n v="1"/>
    <n v="7.1575638144753137E-2"/>
    <n v="4.943104657805752E-3"/>
    <x v="493"/>
    <x v="493"/>
  </r>
  <r>
    <x v="3"/>
    <x v="2"/>
    <x v="12"/>
    <n v="83686.433106566794"/>
    <n v="66055.597431741699"/>
    <n v="17630.835674825001"/>
    <n v="5791.6428882951404"/>
    <n v="225020.775512694"/>
    <n v="129948.71466912"/>
    <n v="95072.060843573301"/>
    <n v="12185.070397003699"/>
    <n v="0.66748175541250299"/>
    <n v="6.0918453191252597"/>
    <n v="2.5738258501239599"/>
    <n v="1.36684440745353"/>
    <n v="486.97117026096402"/>
    <n v="39023"/>
    <n v="-0.46968754058937001"/>
    <n v="966"/>
    <n v="0.39425823549574501"/>
    <n v="0.67708197195110797"/>
    <n v="4.3318718324445404"/>
    <n v="84.844327569198299"/>
    <n v="7.8312170863259896"/>
    <n v="1"/>
    <n v="0"/>
    <n v="1"/>
    <n v="0"/>
    <n v="80721.660554841597"/>
    <n v="1"/>
    <n v="-1.3501516278204603E-2"/>
    <n v="5.3770353178319498E-2"/>
    <x v="494"/>
    <x v="494"/>
  </r>
  <r>
    <x v="3"/>
    <x v="3"/>
    <x v="12"/>
    <n v="82556.539367713602"/>
    <n v="72101.543812718795"/>
    <n v="10454.995554994801"/>
    <n v="-2404.9019569751199"/>
    <n v="248504.72707741699"/>
    <n v="126762.307487219"/>
    <n v="121742.41959019699"/>
    <n v="7205.5664176058199"/>
    <n v="-0.261314731694338"/>
    <n v="-1.97540180741468"/>
    <n v="-0.96774897816166106"/>
    <n v="1.0412336793857"/>
    <n v="97.622133598451796"/>
    <n v="6558"/>
    <n v="0.88428496456080896"/>
    <n v="743"/>
    <n v="0.36053291785164698"/>
    <n v="0.79849596360391295"/>
    <n v="4.6682636890731004"/>
    <n v="74.302495424290598"/>
    <n v="8.8241084719034006"/>
    <n v="0"/>
    <n v="0"/>
    <n v="0"/>
    <n v="0"/>
    <n v="84899.120729004906"/>
    <n v="0"/>
    <n v="3.971283524413575E-3"/>
    <n v="2.02204665036149E-4"/>
    <x v="495"/>
    <x v="495"/>
  </r>
  <r>
    <x v="4"/>
    <x v="0"/>
    <x v="12"/>
    <n v="82884.394792337203"/>
    <n v="72329.117510375596"/>
    <n v="10555.2772819616"/>
    <n v="-1753.4661232201399"/>
    <n v="224689.097922374"/>
    <n v="90011.624576954302"/>
    <n v="134677.47334542"/>
    <n v="3666.6098207342202"/>
    <n v="-0.22124726772678599"/>
    <n v="-1.3019743240377399"/>
    <n v="-0.78039661889867395"/>
    <n v="0.66834951934458098"/>
    <n v="137.498969134123"/>
    <n v="39493"/>
    <n v="0.21305173410106701"/>
    <n v="887"/>
    <n v="9.9597412043033098E-3"/>
    <n v="0.937112493921472"/>
    <n v="5.3933391178789396"/>
    <n v="68.046165880033001"/>
    <n v="3.9718232766138799"/>
    <n v="0"/>
    <n v="0"/>
    <n v="0"/>
    <n v="0"/>
    <n v="85730.307563680995"/>
    <n v="0"/>
    <n v="-5.3106947341776942E-2"/>
    <n v="-1.1858664822036926E-2"/>
    <x v="496"/>
    <x v="496"/>
  </r>
  <r>
    <x v="4"/>
    <x v="1"/>
    <x v="12"/>
    <n v="78482.6576026455"/>
    <n v="66762.897813706106"/>
    <n v="11719.7597889394"/>
    <n v="6193.7855536586503"/>
    <n v="162812.88231851801"/>
    <n v="50559.738733913597"/>
    <n v="112253.143584604"/>
    <n v="12280.6555607068"/>
    <n v="1.6037404136800999"/>
    <n v="5.5176945213925404"/>
    <n v="3.8042355527748999"/>
    <n v="0.45040822127005198"/>
    <n v="402.22408926447798"/>
    <n v="3775"/>
    <n v="0.438422895267577"/>
    <n v="566"/>
    <n v="0.63956209803396002"/>
    <n v="6.7197570752373703E-2"/>
    <n v="2.7720648784273201"/>
    <n v="80.198296114067901"/>
    <n v="3.3370593385087002"/>
    <n v="0"/>
    <n v="0"/>
    <n v="0"/>
    <n v="0"/>
    <n v="83147.914009894899"/>
    <n v="0"/>
    <n v="0.12364036673457537"/>
    <n v="5.7022583495455428E-2"/>
    <x v="497"/>
    <x v="497"/>
  </r>
  <r>
    <x v="4"/>
    <x v="2"/>
    <x v="12"/>
    <n v="88186.2821709407"/>
    <n v="73265.2410295804"/>
    <n v="14921.0411413603"/>
    <n v="6562.4481126581704"/>
    <n v="342384.68608569301"/>
    <n v="184767.03095779"/>
    <n v="157617.65512790199"/>
    <n v="16444.345182942299"/>
    <n v="3.6326391849809099"/>
    <n v="4.1635235007987497"/>
    <n v="1.91668856095266"/>
    <n v="1.1722483170293101"/>
    <n v="80.749825523244297"/>
    <n v="40377"/>
    <n v="0.72951179120769805"/>
    <n v="189"/>
    <n v="7.1006780222588495E-2"/>
    <n v="0.89211201569108101"/>
    <n v="1.2154817156634801"/>
    <n v="78.709908905243495"/>
    <n v="8.0703531416345005"/>
    <n v="1"/>
    <n v="0"/>
    <n v="0"/>
    <n v="0"/>
    <n v="88570.192580792893"/>
    <n v="1"/>
    <n v="-6.3649916377666815E-2"/>
    <n v="-0.11595732805802006"/>
    <x v="498"/>
    <x v="498"/>
  </r>
  <r>
    <x v="4"/>
    <x v="3"/>
    <x v="12"/>
    <n v="82573.232685102994"/>
    <n v="69422.529236529605"/>
    <n v="13150.7034485734"/>
    <n v="6582.3865763080303"/>
    <n v="266296.94254362897"/>
    <n v="158494.94662864399"/>
    <n v="107801.995914984"/>
    <n v="13091.561092112701"/>
    <n v="0.71951557609615502"/>
    <n v="6.1059969441558897"/>
    <n v="2.4718220620312201"/>
    <n v="1.4702413001113299"/>
    <n v="216.545956106613"/>
    <n v="38822"/>
    <n v="0.24626584150536901"/>
    <n v="904"/>
    <n v="0.29650157102393898"/>
    <n v="0.15928303734945801"/>
    <n v="4.04772577289609"/>
    <n v="70.047467698899098"/>
    <n v="6.60575444264963"/>
    <n v="0"/>
    <n v="0"/>
    <n v="0"/>
    <n v="0"/>
    <n v="93962.819058886307"/>
    <n v="0"/>
    <n v="-8.1350351408330888E-3"/>
    <n v="2.9414118773205128E-3"/>
    <x v="499"/>
    <x v="499"/>
  </r>
  <r>
    <x v="5"/>
    <x v="0"/>
    <x v="12"/>
    <n v="81901.496535517494"/>
    <n v="75512.533172495401"/>
    <n v="6388.9633630220897"/>
    <n v="-13180.498541576701"/>
    <n v="183108.831636458"/>
    <n v="125118.350515642"/>
    <n v="57990.481120816898"/>
    <n v="-16815.321438339"/>
    <n v="-4.2803203649431802"/>
    <n v="-22.728727692595999"/>
    <n v="-7.1981774029038101"/>
    <n v="2.1575670368206001"/>
    <n v="42.3583722015399"/>
    <n v="20336"/>
    <n v="4.9633500729482298E-2"/>
    <n v="702"/>
    <n v="0.43407108181597998"/>
    <n v="0.92852207504242901"/>
    <n v="5.13209350228919"/>
    <n v="75.750178386163"/>
    <n v="8.7633536136061601"/>
    <n v="0"/>
    <n v="0"/>
    <n v="1"/>
    <n v="1"/>
    <n v="84845.955697432"/>
    <n v="1"/>
    <n v="1.2898970200891998E-2"/>
    <n v="6.9253575173382678E-3"/>
    <x v="500"/>
    <x v="500"/>
  </r>
  <r>
    <x v="5"/>
    <x v="1"/>
    <x v="12"/>
    <n v="82957.941498737593"/>
    <n v="72947.700508300797"/>
    <n v="10010.2409904367"/>
    <n v="-2073.9734744952302"/>
    <n v="257806.08566169301"/>
    <n v="131973.50457215199"/>
    <n v="125832.581089541"/>
    <n v="-2247.9180266210601"/>
    <n v="-1.2380461796237701"/>
    <n v="-1.6482006937610301"/>
    <n v="-0.80447033248734401"/>
    <n v="1.04880233266645"/>
    <n v="449.91259059292003"/>
    <n v="11619"/>
    <n v="0.75566433578024395"/>
    <n v="477"/>
    <n v="0.77676827135007198"/>
    <n v="0.62584666605061001"/>
    <n v="3.8640065154233501"/>
    <n v="66.350528727389005"/>
    <n v="8.8778302680178598"/>
    <n v="0"/>
    <n v="0"/>
    <n v="0"/>
    <n v="0"/>
    <n v="85393.407341747603"/>
    <n v="0"/>
    <n v="-6.0241429445134415E-2"/>
    <n v="3.4379936096244679E-2"/>
    <x v="501"/>
    <x v="501"/>
  </r>
  <r>
    <x v="5"/>
    <x v="2"/>
    <x v="12"/>
    <n v="77960.436519027804"/>
    <n v="72215.164442304304"/>
    <n v="5745.2720767234696"/>
    <n v="-2380.4831084089001"/>
    <n v="259031.964181349"/>
    <n v="172127.37760719401"/>
    <n v="86904.586574155095"/>
    <n v="-1324.1339512337099"/>
    <n v="-0.82951077125424699"/>
    <n v="-2.73919156887957"/>
    <n v="-0.91899203093805104"/>
    <n v="1.9806477930864901"/>
    <n v="331.39852987359399"/>
    <n v="8501"/>
    <n v="-0.95165929573299302"/>
    <n v="269"/>
    <n v="0.86875723053658704"/>
    <n v="0.53655467101079901"/>
    <n v="6.2631337105843299"/>
    <n v="63.5016139839734"/>
    <n v="4.7861969229055301"/>
    <n v="0"/>
    <n v="0"/>
    <n v="1"/>
    <n v="0"/>
    <n v="79724.5595734573"/>
    <n v="1"/>
    <n v="6.2283874619644755E-2"/>
    <n v="6.2658945399972674E-2"/>
    <x v="502"/>
    <x v="502"/>
  </r>
  <r>
    <x v="5"/>
    <x v="3"/>
    <x v="12"/>
    <n v="82816.114572471706"/>
    <n v="67778.178788891804"/>
    <n v="15037.9357835799"/>
    <n v="816.37148623599705"/>
    <n v="315161.038354847"/>
    <n v="215859.032095901"/>
    <n v="99302.006258945301"/>
    <n v="5620.4157742643902"/>
    <n v="9.5555440552076903E-2"/>
    <n v="0.82210976091176102"/>
    <n v="0.25903312493748798"/>
    <n v="2.1737630510003498"/>
    <n v="272.09705611078198"/>
    <n v="33267"/>
    <n v="4.9376824186954701E-2"/>
    <n v="173"/>
    <n v="0.61729107605261702"/>
    <n v="0.40515767201693997"/>
    <n v="3.1305744840068499"/>
    <n v="77.062325843428695"/>
    <n v="8.7805523848199591"/>
    <n v="0"/>
    <n v="0"/>
    <n v="0"/>
    <n v="0"/>
    <n v="82225.583207731994"/>
    <n v="0"/>
    <n v="-4.1950880457774587E-3"/>
    <n v="-5.4753912532508421E-2"/>
    <x v="503"/>
    <x v="503"/>
  </r>
  <r>
    <x v="6"/>
    <x v="0"/>
    <x v="12"/>
    <n v="82468.693680230994"/>
    <n v="68366.436271016297"/>
    <n v="14102.257409214701"/>
    <n v="1826.4274448752601"/>
    <n v="207209.71194768499"/>
    <n v="105970.350471224"/>
    <n v="101239.361476461"/>
    <n v="1188.30660820297"/>
    <n v="0.25411097859256399"/>
    <n v="1.8040685146951601"/>
    <n v="0.88143911195455005"/>
    <n v="1.0467307273155999"/>
    <n v="245.73846881752399"/>
    <n v="25408"/>
    <n v="0.98517975186768902"/>
    <n v="836"/>
    <n v="0.39244484854257"/>
    <n v="0.36229543258956798"/>
    <n v="3.2302305989785798"/>
    <n v="82.368730524394906"/>
    <n v="5.9737906087854196"/>
    <n v="0"/>
    <n v="0"/>
    <n v="0"/>
    <n v="0"/>
    <n v="87435.921915379804"/>
    <n v="0"/>
    <n v="4.0516423830661105E-2"/>
    <n v="3.1237498989986345E-2"/>
    <x v="504"/>
    <x v="504"/>
  </r>
  <r>
    <x v="6"/>
    <x v="1"/>
    <x v="12"/>
    <n v="85810.030226140196"/>
    <n v="76177.200366172896"/>
    <n v="9632.8298599673108"/>
    <n v="-3054.29070182544"/>
    <n v="293833.80432950502"/>
    <n v="137830.02541914801"/>
    <n v="156003.77891035599"/>
    <n v="1718.04660111875"/>
    <n v="-0.91683193035458199"/>
    <n v="-1.9578312289348501"/>
    <n v="-1.03946198729413"/>
    <n v="0.88350440214880399"/>
    <n v="53.4833659097648"/>
    <n v="26173"/>
    <n v="-0.80161093977424203"/>
    <n v="239"/>
    <n v="0.25640715818868998"/>
    <n v="0.72770951840723697"/>
    <n v="1.5148533528339501"/>
    <n v="65.568708109479701"/>
    <n v="7.9885177476290101"/>
    <n v="0"/>
    <n v="0"/>
    <n v="0"/>
    <n v="1"/>
    <n v="91568.715270182496"/>
    <n v="0"/>
    <n v="-3.4549282456789857E-2"/>
    <n v="-9.9202998245435992E-2"/>
    <x v="505"/>
    <x v="505"/>
  </r>
  <r>
    <x v="6"/>
    <x v="2"/>
    <x v="12"/>
    <n v="82845.355254231603"/>
    <n v="72779.161509045502"/>
    <n v="10066.193745185999"/>
    <n v="-226.966512378923"/>
    <n v="189394.536588786"/>
    <n v="126866.587729837"/>
    <n v="62527.948858949603"/>
    <n v="-3666.77969810271"/>
    <n v="-5.05565412414338E-2"/>
    <n v="-0.362984099943713"/>
    <n v="-0.11983794066442"/>
    <n v="2.0289580906615399"/>
    <n v="128.52761294081199"/>
    <n v="15039"/>
    <n v="-0.51339614403406497"/>
    <n v="827"/>
    <n v="6.8348371448194695E-2"/>
    <n v="0.95509855616568595"/>
    <n v="2.3511048978398899"/>
    <n v="82.068551905177003"/>
    <n v="8.4757856769234703"/>
    <n v="1"/>
    <n v="0"/>
    <n v="0"/>
    <n v="0"/>
    <n v="84546.874969615601"/>
    <n v="1"/>
    <n v="-5.5087541858420602E-2"/>
    <n v="4.373739970255381E-2"/>
    <x v="506"/>
    <x v="506"/>
  </r>
  <r>
    <x v="6"/>
    <x v="3"/>
    <x v="12"/>
    <n v="78281.608278888394"/>
    <n v="73306.190029089703"/>
    <n v="4975.4182497986603"/>
    <n v="-9421.5395790121693"/>
    <n v="240806.680554077"/>
    <n v="136025.51818543399"/>
    <n v="104781.16236864201"/>
    <n v="-12678.827953833799"/>
    <n v="-1.5715225318028601"/>
    <n v="-8.9916349141701293"/>
    <n v="-3.9124909480642098"/>
    <n v="1.2981867647818901"/>
    <n v="157.86203414113299"/>
    <n v="25805"/>
    <n v="-0.72749597188723603"/>
    <n v="856"/>
    <n v="0.97251448215974201"/>
    <n v="3.7556069740189497E-2"/>
    <n v="2.9959322262649599"/>
    <n v="64.885564665958697"/>
    <n v="2.08923669849464"/>
    <n v="0"/>
    <n v="0"/>
    <n v="0"/>
    <n v="0"/>
    <n v="77964.785443191504"/>
    <n v="0"/>
    <n v="8.639578677011242E-2"/>
    <n v="9.3835506631211055E-2"/>
    <x v="507"/>
    <x v="507"/>
  </r>
  <r>
    <x v="7"/>
    <x v="0"/>
    <x v="12"/>
    <n v="85044.809415772703"/>
    <n v="75042.625195775196"/>
    <n v="10002.1842199974"/>
    <n v="-917.25182859301594"/>
    <n v="233442.71867769599"/>
    <n v="112588.098571682"/>
    <n v="120854.620106013"/>
    <n v="-3261.6302126944202"/>
    <n v="-0.13678062688402201"/>
    <n v="-0.75897125636438301"/>
    <n v="-0.39292372612376197"/>
    <n v="0.93159945786863396"/>
    <n v="194.79335317021"/>
    <n v="41324"/>
    <n v="0.20775597924817499"/>
    <n v="406"/>
    <n v="0.61051316409216005"/>
    <n v="0.36420222264951602"/>
    <n v="2.4695228217143899"/>
    <n v="79.403796602640497"/>
    <n v="5.8912727919286896"/>
    <n v="0"/>
    <n v="0"/>
    <n v="0"/>
    <n v="0"/>
    <n v="88115.0150839259"/>
    <n v="0"/>
    <n v="-9.1097758003326715E-2"/>
    <n v="6.6215064265889384E-2"/>
    <x v="508"/>
    <x v="508"/>
  </r>
  <r>
    <x v="7"/>
    <x v="1"/>
    <x v="12"/>
    <n v="77297.4179481756"/>
    <n v="80520.908363025796"/>
    <n v="-3223.4904148501601"/>
    <n v="-21380.813920418001"/>
    <n v="288744.101265523"/>
    <n v="138721.45236423699"/>
    <n v="150022.64890128499"/>
    <n v="-26150.320159397201"/>
    <n v="-4.41935496597665"/>
    <n v="-14.2517240410056"/>
    <n v="-7.4047621498444602"/>
    <n v="0.92467006402157204"/>
    <n v="310.972897963587"/>
    <n v="44977"/>
    <n v="0.44921838717663398"/>
    <n v="463"/>
    <n v="0.15407573247308301"/>
    <n v="0.64653509878073201"/>
    <n v="2.2785613312063999"/>
    <n v="78.763099517418695"/>
    <n v="4.71270090610144"/>
    <n v="0"/>
    <n v="0"/>
    <n v="0"/>
    <n v="0"/>
    <n v="75449.362740707307"/>
    <n v="0"/>
    <n v="0.11865050561532842"/>
    <n v="0.13862736796920921"/>
    <x v="509"/>
    <x v="509"/>
  </r>
  <r>
    <x v="7"/>
    <x v="2"/>
    <x v="12"/>
    <n v="86468.795670485997"/>
    <n v="70381.049896348602"/>
    <n v="16087.7457741374"/>
    <n v="1626.0497775634501"/>
    <n v="274549.108980591"/>
    <n v="121191.341855341"/>
    <n v="153357.76712524999"/>
    <n v="3862.8218332802198"/>
    <n v="0.255020879676708"/>
    <n v="1.0602982868389199"/>
    <n v="0.59226190301656001"/>
    <n v="0.79025238908416096"/>
    <n v="246.781814679147"/>
    <n v="44381"/>
    <n v="0.54285997798587204"/>
    <n v="798"/>
    <n v="0.20227318174202999"/>
    <n v="0.213933782801047"/>
    <n v="1.0406263819005801"/>
    <n v="67.523942888966801"/>
    <n v="7.9913411238281498"/>
    <n v="0"/>
    <n v="0"/>
    <n v="1"/>
    <n v="0"/>
    <n v="89885.452899170094"/>
    <n v="1"/>
    <n v="-9.7329101477165759E-3"/>
    <n v="2.3220839614322711E-2"/>
    <x v="510"/>
    <x v="510"/>
  </r>
  <r>
    <x v="7"/>
    <x v="3"/>
    <x v="12"/>
    <n v="85627.202651643893"/>
    <n v="71097.275511677697"/>
    <n v="14529.927139966099"/>
    <n v="6230.0602365122204"/>
    <n v="172763.98433698001"/>
    <n v="101317.62108613399"/>
    <n v="71446.363250845505"/>
    <n v="6396.6345629398702"/>
    <n v="0.77105921225240603"/>
    <n v="8.7199123272918797"/>
    <n v="3.6061105330612899"/>
    <n v="1.4180934686684099"/>
    <n v="182.68938556977201"/>
    <n v="34447"/>
    <n v="-0.73860349250337398"/>
    <n v="756"/>
    <n v="0.19618060693797801"/>
    <n v="0.67145803130036097"/>
    <n v="2.7670183587142798"/>
    <n v="60.4639584130881"/>
    <n v="7.59366942029901"/>
    <n v="0"/>
    <n v="0"/>
    <n v="0"/>
    <n v="1"/>
    <n v="88989.717624548895"/>
    <n v="0"/>
    <n v="5.8963204784520482E-2"/>
    <n v="-2.3283764280949341E-3"/>
    <x v="511"/>
    <x v="511"/>
  </r>
  <r>
    <x v="8"/>
    <x v="0"/>
    <x v="12"/>
    <n v="90676.056936718407"/>
    <n v="76309.462688551197"/>
    <n v="14366.594248167199"/>
    <n v="8407.9244339300894"/>
    <n v="211455.560208151"/>
    <n v="88891.880944257893"/>
    <n v="122563.679263894"/>
    <n v="11498.6142043522"/>
    <n v="1.05239575727674"/>
    <n v="6.8600457202552096"/>
    <n v="3.9762134538592999"/>
    <n v="0.72527098956341896"/>
    <n v="174.19562133852099"/>
    <n v="7818"/>
    <n v="0.66641891382052398"/>
    <n v="981"/>
    <n v="0.948863845894796"/>
    <n v="0.63545717961889003"/>
    <n v="2.0913087047796202"/>
    <n v="78.056214452106502"/>
    <n v="7.7761691468802301"/>
    <n v="0"/>
    <n v="0"/>
    <n v="0"/>
    <n v="0"/>
    <n v="95283.010331087702"/>
    <n v="0"/>
    <n v="-2.9369400010742119E-2"/>
    <n v="-0.11047776712804155"/>
    <x v="512"/>
    <x v="512"/>
  </r>
  <r>
    <x v="8"/>
    <x v="1"/>
    <x v="12"/>
    <n v="88012.955549147096"/>
    <n v="64983.359488264199"/>
    <n v="23029.596060882799"/>
    <n v="15265.8539434663"/>
    <n v="194763.444906858"/>
    <n v="133938.089339058"/>
    <n v="60825.355567799801"/>
    <n v="13260.5835728067"/>
    <n v="9.9201606825251396"/>
    <n v="25.097845793026298"/>
    <n v="7.8381515333983298"/>
    <n v="2.20201079120306"/>
    <n v="481.60005064759798"/>
    <n v="7641"/>
    <n v="1.33824020125974E-2"/>
    <n v="397"/>
    <n v="4.3765847198318497E-2"/>
    <n v="0.56694585747965398"/>
    <n v="3.7874697488259601"/>
    <n v="79.299110858746999"/>
    <n v="2.3074051651124599"/>
    <n v="0"/>
    <n v="0"/>
    <n v="0"/>
    <n v="0"/>
    <n v="91000.5894440431"/>
    <n v="0"/>
    <n v="5.2687488376407764E-3"/>
    <n v="-6.602045582319159E-2"/>
    <x v="513"/>
    <x v="513"/>
  </r>
  <r>
    <x v="8"/>
    <x v="2"/>
    <x v="12"/>
    <n v="88476.673706393995"/>
    <n v="76864.952293156006"/>
    <n v="11611.721413237899"/>
    <n v="-8074.8295005461396"/>
    <n v="302935.811851523"/>
    <n v="150649.19110788999"/>
    <n v="152286.62074363299"/>
    <n v="-214.91214754284701"/>
    <n v="-4.1617321993007099"/>
    <n v="-5.3023893111001996"/>
    <n v="-2.66552490152726"/>
    <n v="0.98924771179669102"/>
    <n v="235.66199403020201"/>
    <n v="23218"/>
    <n v="-0.79072438614474805"/>
    <n v="885"/>
    <n v="0.13443108283573399"/>
    <n v="0.81406690595126596"/>
    <n v="5.2427671989708102"/>
    <n v="83.738435927841294"/>
    <n v="4.71623135304554"/>
    <n v="0"/>
    <n v="0"/>
    <n v="0"/>
    <n v="1"/>
    <n v="83147.577375546505"/>
    <n v="0"/>
    <n v="-3.4459290650158847E-2"/>
    <n v="-2.2173946371569022E-2"/>
    <x v="514"/>
    <x v="514"/>
  </r>
  <r>
    <x v="8"/>
    <x v="3"/>
    <x v="12"/>
    <n v="85427.830291386097"/>
    <n v="73255.892261340807"/>
    <n v="12171.938030045299"/>
    <n v="-1606.3669108189899"/>
    <n v="218846.15774938799"/>
    <n v="145333.25614631901"/>
    <n v="73512.901603068603"/>
    <n v="-2044.71680067644"/>
    <n v="-0.31824819783700198"/>
    <n v="-2.1851496482787902"/>
    <n v="-0.734016501518169"/>
    <n v="1.97697619026172"/>
    <n v="281.00597884095401"/>
    <n v="16245"/>
    <n v="0.864323438427264"/>
    <n v="498"/>
    <n v="0.43584036887272598"/>
    <n v="0.55584048768349803"/>
    <n v="3.8360934496031498"/>
    <n v="65.264479762623495"/>
    <n v="6.7439079102600701"/>
    <n v="0"/>
    <n v="0"/>
    <n v="0"/>
    <n v="0"/>
    <n v="85878.291096651505"/>
    <n v="0"/>
    <n v="-5.5830303084408547E-2"/>
    <n v="-0.10049674435820434"/>
    <x v="515"/>
    <x v="515"/>
  </r>
  <r>
    <x v="9"/>
    <x v="0"/>
    <x v="12"/>
    <n v="80658.368634374594"/>
    <n v="70685.758113564501"/>
    <n v="9972.6105208100598"/>
    <n v="-5387.4097107707603"/>
    <n v="297272.42602356197"/>
    <n v="146441.087744191"/>
    <n v="150831.338279371"/>
    <n v="-2416.5328136941998"/>
    <n v="-1.4463900495836901"/>
    <n v="-3.5718105880570801"/>
    <n v="-1.8122803325000401"/>
    <n v="0.97089298162264004"/>
    <n v="257.41664725281498"/>
    <n v="42809"/>
    <n v="-0.74429236418260802"/>
    <n v="312"/>
    <n v="0.80036065365659603"/>
    <n v="0.66797306082218399"/>
    <n v="4.7673606017908199"/>
    <n v="79.804228405699106"/>
    <n v="5.95805791668643"/>
    <n v="0"/>
    <n v="0"/>
    <n v="0"/>
    <n v="1"/>
    <n v="82018.530443929194"/>
    <n v="0"/>
    <n v="1.9141615398523278E-2"/>
    <s v=""/>
    <x v="516"/>
    <x v="516"/>
  </r>
  <r>
    <x v="9"/>
    <x v="1"/>
    <x v="12"/>
    <n v="82202.300105446106"/>
    <n v="77383.881097028105"/>
    <n v="4818.41900841801"/>
    <n v="-4590.4219261545504"/>
    <n v="206149.05307964599"/>
    <n v="112966.90149443899"/>
    <n v="93182.151585207204"/>
    <n v="-1556.2001980395701"/>
    <n v="-2.9769595985070199"/>
    <n v="-4.92628883113629"/>
    <n v="-2.2267489748696598"/>
    <n v="1.21232338567692"/>
    <n v="59.115189108452697"/>
    <n v="33683"/>
    <n v="-0.450183325035518"/>
    <n v="527"/>
    <n v="0.97097719158914697"/>
    <n v="0.67853141073006396"/>
    <n v="1.0705156339526201"/>
    <n v="72.025469495011507"/>
    <n v="5.3155834802838298"/>
    <n v="0"/>
    <n v="0"/>
    <n v="0"/>
    <n v="0"/>
    <n v="83719.944712374505"/>
    <n v="0"/>
    <n v="5.2461994098894855E-2"/>
    <s v=""/>
    <x v="517"/>
    <x v="517"/>
  </r>
  <r>
    <x v="9"/>
    <x v="2"/>
    <x v="12"/>
    <n v="86514.796688493603"/>
    <n v="66682.820160702002"/>
    <n v="19831.976527791601"/>
    <n v="8519.3257019915709"/>
    <n v="340739.472142827"/>
    <n v="109865.332551881"/>
    <n v="230874.13959094501"/>
    <n v="12390.778085476701"/>
    <n v="0.97645108006600101"/>
    <n v="3.69003029836334"/>
    <n v="2.5002461993662202"/>
    <n v="0.47586677635934799"/>
    <n v="250.75563795666599"/>
    <n v="11796"/>
    <n v="0.244630712908528"/>
    <n v="365"/>
    <n v="0.32376897566796597"/>
    <n v="0.965994494557462"/>
    <n v="7.38241297287089"/>
    <n v="83.729262627690701"/>
    <n v="8.6060676609357394"/>
    <n v="0"/>
    <n v="0"/>
    <n v="1"/>
    <n v="0"/>
    <n v="90237.478948623495"/>
    <n v="1"/>
    <n v="-0.11179804598978377"/>
    <s v=""/>
    <x v="518"/>
    <x v="518"/>
  </r>
  <r>
    <x v="9"/>
    <x v="3"/>
    <x v="12"/>
    <n v="76842.611469516603"/>
    <n v="71513.413002058398"/>
    <n v="5329.19846745824"/>
    <n v="-12136.346231632"/>
    <n v="255271.20122608301"/>
    <n v="116892.513045849"/>
    <n v="138378.68818023399"/>
    <n v="-5973.7812738897501"/>
    <n v="-1.33757034785064"/>
    <n v="-8.77038682128914"/>
    <n v="-4.7542951078462403"/>
    <n v="0.84472916012616694"/>
    <n v="464.55599865241601"/>
    <n v="19909"/>
    <n v="-0.66824415067492904"/>
    <n v="697"/>
    <n v="0.91283885819397503"/>
    <n v="9.2555445861028193E-2"/>
    <n v="6.0518187385971398"/>
    <n v="63.512432871519998"/>
    <n v="5.1150948373415304"/>
    <n v="0"/>
    <n v="0"/>
    <n v="1"/>
    <n v="0"/>
    <n v="75602.802640124399"/>
    <n v="1"/>
    <s v=""/>
    <s v=""/>
    <x v="519"/>
    <x v="519"/>
  </r>
  <r>
    <x v="0"/>
    <x v="0"/>
    <x v="13"/>
    <n v="487355.719024516"/>
    <n v="378827.00808271102"/>
    <n v="108528.71094180499"/>
    <n v="99736.577272330906"/>
    <n v="1714296.7080671501"/>
    <n v="899059.30289143603"/>
    <n v="815237.40517572104"/>
    <n v="99239.959086045797"/>
    <n v="21.671910702930202"/>
    <n v="12.2340531284666"/>
    <n v="5.8179296969415697"/>
    <n v="1.1028190036221901"/>
    <n v="351.14659147443302"/>
    <n v="1183"/>
    <n v="-0.92443406387080895"/>
    <n v="666"/>
    <n v="0.57136396966915703"/>
    <n v="0.25372919945711703"/>
    <n v="6.6096057491282103"/>
    <n v="61.755932646737001"/>
    <n v="7.5116463213693496"/>
    <n v="0"/>
    <n v="0"/>
    <n v="0"/>
    <n v="0"/>
    <n v="504237.29534409201"/>
    <n v="0"/>
    <n v="2.27186114343392E-2"/>
    <n v="-0.10860806155552961"/>
    <x v="520"/>
    <x v="520"/>
  </r>
  <r>
    <x v="0"/>
    <x v="1"/>
    <x v="13"/>
    <n v="498427.76423533697"/>
    <n v="403109.29886161501"/>
    <n v="95318.465373722604"/>
    <n v="76555.695845479102"/>
    <n v="1541659.4619942999"/>
    <n v="774508.47766751505"/>
    <n v="767150.98432678694"/>
    <n v="74890.991133633797"/>
    <n v="12.968771780222101"/>
    <n v="9.9792214843679705"/>
    <n v="4.9657980723217596"/>
    <n v="1.0095906718378"/>
    <n v="87.480718999470497"/>
    <n v="2110"/>
    <n v="0.75383786374169404"/>
    <n v="386"/>
    <n v="0.99363544849294105"/>
    <n v="9.2097427790523101E-2"/>
    <n v="2.6847092489170001"/>
    <n v="81.928965106653393"/>
    <n v="5.1620327981513396"/>
    <n v="0"/>
    <n v="0"/>
    <n v="0"/>
    <n v="0"/>
    <n v="531697.89246231294"/>
    <n v="0"/>
    <n v="-9.9224084315216537E-2"/>
    <n v="-0.16770891375748259"/>
    <x v="521"/>
    <x v="521"/>
  </r>
  <r>
    <x v="0"/>
    <x v="2"/>
    <x v="13"/>
    <n v="448971.72573180503"/>
    <n v="403172.76442558202"/>
    <n v="45798.961306222402"/>
    <n v="30205.766516746498"/>
    <n v="928447.77699209901"/>
    <n v="591405.53489878797"/>
    <n v="337042.24209331098"/>
    <n v="32194.925780696201"/>
    <n v="16.406501060748798"/>
    <n v="8.9620120994756203"/>
    <n v="3.2533619300166099"/>
    <n v="1.7546926202059101"/>
    <n v="359.27333360486898"/>
    <n v="8851"/>
    <n v="-0.45416567935125701"/>
    <n v="294"/>
    <n v="1.5672373888725701E-2"/>
    <n v="0.417998259725537"/>
    <n v="1.5994046150997401"/>
    <n v="62.354242456180899"/>
    <n v="4.1386363869014096"/>
    <n v="0"/>
    <n v="0"/>
    <n v="0"/>
    <n v="1"/>
    <n v="456679.18389772298"/>
    <n v="0"/>
    <n v="5.3346626972593049E-2"/>
    <n v="-1.5253892589191747E-2"/>
    <x v="522"/>
    <x v="522"/>
  </r>
  <r>
    <x v="0"/>
    <x v="3"/>
    <x v="13"/>
    <n v="472922.85290566098"/>
    <n v="361647.82766390499"/>
    <n v="111275.02524175499"/>
    <n v="98919.654714277698"/>
    <n v="1676742.43662138"/>
    <n v="615958.24113356997"/>
    <n v="1060784.1954878101"/>
    <n v="105432.09221691699"/>
    <n v="12.7720316764606"/>
    <n v="9.3251440901028708"/>
    <n v="5.8995139953396301"/>
    <n v="0.580663101650294"/>
    <n v="278.88713832362203"/>
    <n v="10711"/>
    <n v="0.976406985453948"/>
    <n v="841"/>
    <n v="0.44934305250182099"/>
    <n v="0.42229211283583101"/>
    <n v="2.76792749888667"/>
    <n v="69.306991420247698"/>
    <n v="2.8652060481893198"/>
    <n v="0"/>
    <n v="0"/>
    <n v="0"/>
    <n v="0"/>
    <n v="479666.17417192401"/>
    <n v="0"/>
    <n v="-8.1404173166650926E-2"/>
    <n v="1.44045509489154E-2"/>
    <x v="523"/>
    <x v="523"/>
  </r>
  <r>
    <x v="1"/>
    <x v="0"/>
    <x v="13"/>
    <n v="434424.95909326198"/>
    <n v="411655.63674709602"/>
    <n v="22769.3223461661"/>
    <n v="16541.399757421699"/>
    <n v="1130205.3266356001"/>
    <n v="440541.77107603598"/>
    <n v="689663.55555957102"/>
    <n v="19821.885395019399"/>
    <n v="3.92312121297405"/>
    <n v="2.3984738100305298"/>
    <n v="1.4635747476666101"/>
    <n v="0.63877780335745704"/>
    <n v="483.67699635599598"/>
    <n v="13225"/>
    <n v="-0.908899688069295"/>
    <n v="781"/>
    <n v="0.79508746066025904"/>
    <n v="1.3268540860875E-2"/>
    <n v="4.8346810930736099"/>
    <n v="78.582479307674404"/>
    <n v="3.7355458032586801"/>
    <n v="0"/>
    <n v="0"/>
    <n v="0"/>
    <n v="0"/>
    <n v="429479.27860123402"/>
    <n v="0"/>
    <n v="-4.5089430002567744E-2"/>
    <n v="5.1436590865323546E-2"/>
    <x v="524"/>
    <x v="524"/>
  </r>
  <r>
    <x v="1"/>
    <x v="1"/>
    <x v="13"/>
    <n v="414836.98530885798"/>
    <n v="429483.322554018"/>
    <n v="-14646.337245160301"/>
    <n v="-21224.965716325099"/>
    <n v="1467652.1579142001"/>
    <n v="844561.78585901496"/>
    <n v="623090.37205518503"/>
    <n v="-15100.0535741803"/>
    <n v="-2.7890098239621302"/>
    <n v="-3.4064024527160099"/>
    <n v="-1.4461850242832499"/>
    <n v="1.3554402759800801"/>
    <n v="245.884071584856"/>
    <n v="22134"/>
    <n v="-5.8910630097554498E-2"/>
    <n v="306"/>
    <n v="0.95798205360909905"/>
    <n v="0.58852568139336303"/>
    <n v="1.0773300164894399"/>
    <n v="61.492772621909701"/>
    <n v="9.9429074688284196"/>
    <n v="0"/>
    <n v="0"/>
    <n v="0"/>
    <n v="1"/>
    <n v="424430.85767009499"/>
    <n v="0"/>
    <n v="6.5775653833600914E-2"/>
    <n v="1.2132406062258023E-2"/>
    <x v="525"/>
    <x v="525"/>
  </r>
  <r>
    <x v="1"/>
    <x v="2"/>
    <x v="13"/>
    <n v="442123.15925190801"/>
    <n v="365746.92230893997"/>
    <n v="76376.236942967895"/>
    <n v="61865.081024839397"/>
    <n v="905567.12366053904"/>
    <n v="596864.20934665995"/>
    <n v="308702.91431387898"/>
    <n v="64656.7262881559"/>
    <n v="11.894161648247"/>
    <n v="20.0403294417677"/>
    <n v="6.83163946751562"/>
    <n v="1.9334582916823"/>
    <n v="433.14879785918203"/>
    <n v="40051"/>
    <n v="0.13902373868884199"/>
    <n v="12"/>
    <n v="0.81570927000207205"/>
    <n v="0.40326042122248701"/>
    <n v="7.54881877658236"/>
    <n v="83.747474595774506"/>
    <n v="2.9186322537709501"/>
    <n v="1"/>
    <n v="0"/>
    <n v="0"/>
    <n v="0"/>
    <n v="460648.903180719"/>
    <n v="1"/>
    <n v="8.5071171225185413E-2"/>
    <n v="5.5524541781345332E-2"/>
    <x v="526"/>
    <x v="526"/>
  </r>
  <r>
    <x v="1"/>
    <x v="3"/>
    <x v="13"/>
    <n v="479735.094235247"/>
    <n v="413691.74543334398"/>
    <n v="66043.348801902204"/>
    <n v="53418.141178292099"/>
    <n v="1353348.66676942"/>
    <n v="874874.27689701505"/>
    <n v="478474.38987240801"/>
    <n v="59554.448856363"/>
    <n v="5.5989275158967198"/>
    <n v="11.1642633982012"/>
    <n v="3.9471085678021498"/>
    <n v="1.8284662573692001"/>
    <n v="471.25850878905499"/>
    <n v="9382"/>
    <n v="-0.67554085780700601"/>
    <n v="257"/>
    <n v="0.25598495379077801"/>
    <n v="0.66064788913856698"/>
    <n v="3.5517937906222001"/>
    <n v="79.652516165191699"/>
    <n v="2.9724060858472798"/>
    <n v="0"/>
    <n v="0"/>
    <n v="0"/>
    <n v="0"/>
    <n v="499251.57135140197"/>
    <n v="0"/>
    <n v="-4.786974423046645E-2"/>
    <n v="-5.3977194019973036E-2"/>
    <x v="527"/>
    <x v="527"/>
  </r>
  <r>
    <x v="2"/>
    <x v="0"/>
    <x v="13"/>
    <n v="456770.29797582701"/>
    <n v="395030.287713364"/>
    <n v="61740.010262462602"/>
    <n v="56526.586906525103"/>
    <n v="1628011.5739987399"/>
    <n v="1017374.4240968"/>
    <n v="610637.14990194002"/>
    <n v="53956.923151991701"/>
    <n v="7.3835756248691897"/>
    <n v="9.2569845964338295"/>
    <n v="3.4721243883840298"/>
    <n v="1.6660866838189901"/>
    <n v="228.10165911553199"/>
    <n v="6906"/>
    <n v="0.66408147843755105"/>
    <n v="206"/>
    <n v="0.17848407434708399"/>
    <n v="0.75688360765303497"/>
    <n v="1.3333065929938599"/>
    <n v="83.978273323197797"/>
    <n v="2.5750020296689899"/>
    <n v="0"/>
    <n v="0"/>
    <n v="0"/>
    <n v="0"/>
    <n v="488385.18403380603"/>
    <n v="0"/>
    <n v="-8.0785335813389106E-2"/>
    <n v="3.3159568795131163E-2"/>
    <x v="528"/>
    <x v="528"/>
  </r>
  <r>
    <x v="2"/>
    <x v="1"/>
    <x v="13"/>
    <n v="419869.95606426802"/>
    <n v="375462.64872352802"/>
    <n v="44407.307340739899"/>
    <n v="30070.0242601465"/>
    <n v="1016538.03679376"/>
    <n v="442698.76240763802"/>
    <n v="573839.27438612597"/>
    <n v="33495.245100615699"/>
    <n v="4.7443914595961099"/>
    <n v="5.2401474772381897"/>
    <n v="2.9580815642658602"/>
    <n v="0.77146821796263798"/>
    <n v="198.71110773164699"/>
    <n v="38130"/>
    <n v="0.95394210925252099"/>
    <n v="892"/>
    <n v="0.17469935142089801"/>
    <n v="0.32540496232958699"/>
    <n v="2.3960823590925302"/>
    <n v="75.845385155748602"/>
    <n v="6.5525359859367098"/>
    <n v="0"/>
    <n v="0"/>
    <n v="0"/>
    <n v="0"/>
    <n v="463145.672008592"/>
    <n v="0"/>
    <n v="0.11146758261707862"/>
    <n v="0.16055038220464565"/>
    <x v="529"/>
    <x v="529"/>
  </r>
  <r>
    <x v="2"/>
    <x v="2"/>
    <x v="13"/>
    <n v="466671.84508029098"/>
    <n v="409622.19059774099"/>
    <n v="57049.654482550002"/>
    <n v="40883.433772016499"/>
    <n v="1712105.00441395"/>
    <n v="754445.90035566699"/>
    <n v="957659.10405829002"/>
    <n v="36826.570503733798"/>
    <n v="6.1916178694044497"/>
    <n v="4.2691009356840999"/>
    <n v="2.3879045775005201"/>
    <n v="0.78780214917660896"/>
    <n v="110.562699789455"/>
    <n v="43723"/>
    <n v="0.47902046631412898"/>
    <n v="260"/>
    <n v="0.48806015626966198"/>
    <n v="0.94114033514583995"/>
    <n v="2.5900436218586198"/>
    <n v="69.740650433950194"/>
    <n v="6.8516622043483597"/>
    <n v="0"/>
    <n v="0"/>
    <n v="1"/>
    <n v="0"/>
    <n v="461785.20890901599"/>
    <n v="1"/>
    <n v="-2.7495777257705124E-2"/>
    <n v="-5.8918885752013449E-2"/>
    <x v="530"/>
    <x v="530"/>
  </r>
  <r>
    <x v="2"/>
    <x v="3"/>
    <x v="13"/>
    <n v="453840.33997552103"/>
    <n v="418011.14664682897"/>
    <n v="35829.193328691901"/>
    <n v="30169.618704370099"/>
    <n v="1667040.6902354299"/>
    <n v="665978.26560241799"/>
    <n v="1001062.4246330101"/>
    <n v="31653.0248367358"/>
    <n v="4.3029356664301597"/>
    <n v="3.0137599775988102"/>
    <n v="1.8097709840609399"/>
    <n v="0.66527146481055999"/>
    <n v="226.12101768908099"/>
    <n v="16582"/>
    <n v="-0.42815911672073598"/>
    <n v="188"/>
    <n v="0.40144354926000297"/>
    <n v="0.76484789321998303"/>
    <n v="7.40623436030618"/>
    <n v="70.337428426584296"/>
    <n v="5.38868661503263"/>
    <n v="0"/>
    <n v="0"/>
    <n v="0"/>
    <n v="0"/>
    <n v="490422.694272389"/>
    <n v="0"/>
    <n v="3.9829566760378694E-2"/>
    <n v="-7.7684177589419839E-2"/>
    <x v="531"/>
    <x v="531"/>
  </r>
  <r>
    <x v="3"/>
    <x v="0"/>
    <x v="13"/>
    <n v="471916.60409512901"/>
    <n v="423937.31570729997"/>
    <n v="47979.288387827997"/>
    <n v="41320.493228368701"/>
    <n v="1536308.20988203"/>
    <n v="575652.40304134705"/>
    <n v="960655.80684068997"/>
    <n v="43973.732239544697"/>
    <n v="7.1712945952147598"/>
    <n v="4.3012797022754103"/>
    <n v="2.6895965902272501"/>
    <n v="0.59922856754959497"/>
    <n v="440.577613867992"/>
    <n v="2617"/>
    <n v="0.34191780208710398"/>
    <n v="261"/>
    <n v="0.23096634821603099"/>
    <n v="0.87425187668433602"/>
    <n v="2.1970759809275902"/>
    <n v="70.646714022078598"/>
    <n v="3.4973849194155702"/>
    <n v="0"/>
    <n v="0"/>
    <n v="0"/>
    <n v="0"/>
    <n v="489390.90091810602"/>
    <n v="0"/>
    <n v="3.255582397013522E-2"/>
    <n v="-6.99483926227501E-2"/>
    <x v="532"/>
    <x v="532"/>
  </r>
  <r>
    <x v="3"/>
    <x v="1"/>
    <x v="13"/>
    <n v="487280.23798663402"/>
    <n v="409846.95797187998"/>
    <n v="77433.280014753895"/>
    <n v="58907.154874144297"/>
    <n v="1294712.4163303"/>
    <n v="881673.91543713398"/>
    <n v="413038.50089317001"/>
    <n v="54280.2931043633"/>
    <n v="13.413841725624399"/>
    <n v="14.2619040953231"/>
    <n v="4.5498254385409398"/>
    <n v="2.1346046761514201"/>
    <n v="449.98345160424299"/>
    <n v="40492"/>
    <n v="-0.93191098759947"/>
    <n v="519"/>
    <n v="0.30262228508188799"/>
    <n v="0.61231338484692199"/>
    <n v="4.0683294293004701"/>
    <n v="78.168370908833495"/>
    <n v="9.1592851405173192"/>
    <n v="0"/>
    <n v="0"/>
    <n v="1"/>
    <n v="0"/>
    <n v="507798.18387264101"/>
    <n v="1"/>
    <n v="-9.8719739238900775E-2"/>
    <n v="-5.94721897463363E-2"/>
    <x v="533"/>
    <x v="533"/>
  </r>
  <r>
    <x v="3"/>
    <x v="2"/>
    <x v="13"/>
    <n v="439176.059956324"/>
    <n v="402192.02619340603"/>
    <n v="36984.033762917999"/>
    <n v="29902.395501228599"/>
    <n v="1141884.5285821101"/>
    <n v="471211.44424954499"/>
    <n v="670673.08433256904"/>
    <n v="33965.988156210697"/>
    <n v="3.5808217982256298"/>
    <n v="4.4585650147249396"/>
    <n v="2.6186882081989999"/>
    <n v="0.702594833842898"/>
    <n v="385.44783497738803"/>
    <n v="12885"/>
    <n v="-0.70527119569017704"/>
    <n v="301"/>
    <n v="0.96579153010696706"/>
    <n v="8.2362415919601199E-3"/>
    <n v="7.1580437314215102"/>
    <n v="64.9932129780601"/>
    <n v="9.5782745847181392"/>
    <n v="0"/>
    <n v="0"/>
    <n v="0"/>
    <n v="0"/>
    <n v="462154.44832449598"/>
    <n v="0"/>
    <n v="-4.6887650366807081E-2"/>
    <n v="4.2318216016247037E-2"/>
    <x v="534"/>
    <x v="534"/>
  </r>
  <r>
    <x v="3"/>
    <x v="3"/>
    <x v="13"/>
    <n v="418584.12640761997"/>
    <n v="398596.12717302999"/>
    <n v="19987.999234590301"/>
    <n v="13010.449967537599"/>
    <n v="1393336.2025685301"/>
    <n v="537299.67537472094"/>
    <n v="856036.52719381405"/>
    <n v="14503.216569472699"/>
    <n v="4.68163729523899"/>
    <n v="1.51984752451947"/>
    <n v="0.93376242887780003"/>
    <n v="0.62765975318372202"/>
    <n v="283.272121159579"/>
    <n v="45529"/>
    <n v="0.29027424787144102"/>
    <n v="141"/>
    <n v="5.1131638106697103E-2"/>
    <n v="0.95425844151530903"/>
    <n v="1.99600353027655"/>
    <n v="77.711956328420797"/>
    <n v="2.54340963378261"/>
    <n v="0"/>
    <n v="0"/>
    <n v="0"/>
    <n v="1"/>
    <n v="426544.290513555"/>
    <n v="0"/>
    <n v="4.8550980548358595E-2"/>
    <n v="0.12364878844533234"/>
    <x v="535"/>
    <x v="535"/>
  </r>
  <r>
    <x v="4"/>
    <x v="0"/>
    <x v="13"/>
    <n v="438906.79618668801"/>
    <n v="442893.04724978399"/>
    <n v="-3986.25106309581"/>
    <n v="-14328.9290780221"/>
    <n v="1709179.91427607"/>
    <n v="924945.82653367799"/>
    <n v="784234.08774240001"/>
    <n v="-10642.8411627322"/>
    <n v="-4.6415348441762703"/>
    <n v="-1.8271239801971899"/>
    <n v="-0.83835112724754401"/>
    <n v="1.1794256855071701"/>
    <n v="42.414952584854198"/>
    <n v="41545"/>
    <n v="-0.372529482310692"/>
    <n v="950"/>
    <n v="0.14834786291897201"/>
    <n v="0.76612175134513005"/>
    <n v="1.4784333273278301"/>
    <n v="80.659969343615799"/>
    <n v="4.0954339587858302"/>
    <n v="0"/>
    <n v="0"/>
    <n v="0"/>
    <n v="0"/>
    <n v="430755.85623731301"/>
    <n v="0"/>
    <n v="4.4186645536734612E-2"/>
    <n v="0.10272495508084695"/>
    <x v="536"/>
    <x v="536"/>
  </r>
  <r>
    <x v="4"/>
    <x v="1"/>
    <x v="13"/>
    <n v="458300.61521345301"/>
    <n v="428778.502029219"/>
    <n v="29522.1131842338"/>
    <n v="10768.990750376601"/>
    <n v="1696447.94194926"/>
    <n v="855022.91342232295"/>
    <n v="841425.02852694097"/>
    <n v="16554.2480680556"/>
    <n v="1.31216329925369"/>
    <n v="1.27985148828168"/>
    <n v="0.63479641691820698"/>
    <n v="1.0161605424540101"/>
    <n v="256.874582594407"/>
    <n v="44290"/>
    <n v="0.89261779841677402"/>
    <n v="29"/>
    <n v="0.84247803820156397"/>
    <n v="0.596641405393735"/>
    <n v="6.0712086390653699"/>
    <n v="64.631700553814596"/>
    <n v="9.7147021456880402"/>
    <n v="0"/>
    <n v="0"/>
    <n v="0"/>
    <n v="0"/>
    <n v="482401.38090684201"/>
    <n v="0"/>
    <n v="-1.1769739442348535E-3"/>
    <n v="8.5788712509956247E-2"/>
    <x v="537"/>
    <x v="537"/>
  </r>
  <r>
    <x v="4"/>
    <x v="2"/>
    <x v="13"/>
    <n v="457761.20733071998"/>
    <n v="397880.64898837602"/>
    <n v="59880.558342344302"/>
    <n v="49467.559312642203"/>
    <n v="931514.87947409297"/>
    <n v="351133.82298340101"/>
    <n v="580381.05649069196"/>
    <n v="55754.639538448297"/>
    <n v="5.2436539331000702"/>
    <n v="8.5232897868429092"/>
    <n v="5.3104422057724001"/>
    <n v="0.60500565801811601"/>
    <n v="61.975560497065501"/>
    <n v="39349"/>
    <n v="0.96275420865238903"/>
    <n v="116"/>
    <n v="0.13905912579392901"/>
    <n v="0.21898022989155699"/>
    <n v="5.0443414724839499"/>
    <n v="61.628362536098997"/>
    <n v="5.4737487693473401"/>
    <n v="0"/>
    <n v="0"/>
    <n v="0"/>
    <n v="0"/>
    <n v="484523.94575580198"/>
    <n v="0"/>
    <n v="2.7482318222219072E-2"/>
    <n v="-2.6472804986189896E-2"/>
    <x v="538"/>
    <x v="538"/>
  </r>
  <r>
    <x v="4"/>
    <x v="3"/>
    <x v="13"/>
    <n v="470341.54650037002"/>
    <n v="368989.807863091"/>
    <n v="101351.73863727901"/>
    <n v="90642.930713812602"/>
    <n v="958131.06712436001"/>
    <n v="565183.99233637704"/>
    <n v="392947.07478798198"/>
    <n v="90889.5175672388"/>
    <n v="23.7290486655296"/>
    <n v="23.0674654500786"/>
    <n v="9.4603894836495996"/>
    <n v="1.4383209052804999"/>
    <n v="307.10771137785503"/>
    <n v="5861"/>
    <n v="0.97978432447974895"/>
    <n v="510"/>
    <n v="0.356253042898801"/>
    <n v="0.61389584220791305"/>
    <n v="3.18155770426756"/>
    <n v="84.764874505266405"/>
    <n v="5.5608882777610198"/>
    <n v="0"/>
    <n v="0"/>
    <n v="0"/>
    <n v="0"/>
    <n v="466390.69524549402"/>
    <n v="0"/>
    <n v="2.90255681447933E-2"/>
    <n v="-2.4838429399867658E-2"/>
    <x v="539"/>
    <x v="539"/>
  </r>
  <r>
    <x v="5"/>
    <x v="0"/>
    <x v="13"/>
    <n v="483993.47710964398"/>
    <n v="396418.79175916198"/>
    <n v="87574.685350481595"/>
    <n v="68016.397627205093"/>
    <n v="1378967.2099262101"/>
    <n v="874156.36532513704"/>
    <n v="504810.84460108099"/>
    <n v="63816.632545453002"/>
    <n v="7.8830652439530997"/>
    <n v="13.4736403456138"/>
    <n v="4.9324158788985502"/>
    <n v="1.7316513198442101"/>
    <n v="322.16495463327101"/>
    <n v="25829"/>
    <n v="0.77992741027449497"/>
    <n v="296"/>
    <n v="0.39864133519638401"/>
    <n v="0.11963043951607"/>
    <n v="3.9169606469306002"/>
    <n v="61.8190594059906"/>
    <n v="2.79015241119001"/>
    <n v="0"/>
    <n v="0"/>
    <n v="1"/>
    <n v="0"/>
    <n v="502165.12994529499"/>
    <n v="1"/>
    <n v="2.8149465787956501E-2"/>
    <n v="-5.8548676657946934E-2"/>
    <x v="540"/>
    <x v="540"/>
  </r>
  <r>
    <x v="5"/>
    <x v="1"/>
    <x v="13"/>
    <n v="497617.63493513601"/>
    <n v="378798.82285200298"/>
    <n v="118818.812083132"/>
    <n v="99690.237490558007"/>
    <n v="1522798.03815202"/>
    <n v="963214.87737430097"/>
    <n v="559583.16077772505"/>
    <n v="100165.922892699"/>
    <n v="52.416070899582202"/>
    <n v="17.8150888872362"/>
    <n v="6.5465173314470402"/>
    <n v="1.7213078321291799"/>
    <n v="343.38159090600698"/>
    <n v="36139"/>
    <n v="-0.26014380938868198"/>
    <n v="701"/>
    <n v="0.192801902666459"/>
    <n v="0.62737550443536205"/>
    <n v="7.8559391119649602"/>
    <n v="71.610072658016094"/>
    <n v="8.5399860522053306"/>
    <n v="0"/>
    <n v="0"/>
    <n v="1"/>
    <n v="0"/>
    <n v="530083.38166735799"/>
    <n v="1"/>
    <n v="-0.10444696314490517"/>
    <n v="-3.9274299604111745E-2"/>
    <x v="541"/>
    <x v="541"/>
  </r>
  <r>
    <x v="5"/>
    <x v="2"/>
    <x v="13"/>
    <n v="445642.98415881098"/>
    <n v="418007.12588515499"/>
    <n v="27635.8582736555"/>
    <n v="14460.732037796401"/>
    <n v="1090842.4307081101"/>
    <n v="520949.99718403799"/>
    <n v="569892.43352407799"/>
    <n v="16723.928024193199"/>
    <n v="1.7043182625842599"/>
    <n v="2.5374493829256002"/>
    <n v="1.3256481074364901"/>
    <n v="0.91411986988949501"/>
    <n v="450.09361535599601"/>
    <n v="36416"/>
    <n v="0.51614700284159798"/>
    <n v="78"/>
    <n v="0.86177383978935396"/>
    <n v="0.17427867850136"/>
    <n v="5.3531737472327503"/>
    <n v="60.624272510853203"/>
    <n v="5.1960518020845097"/>
    <n v="1"/>
    <n v="0"/>
    <n v="0"/>
    <n v="0"/>
    <n v="455740.53541090002"/>
    <n v="1"/>
    <n v="2.9207274674263897E-2"/>
    <n v="0.11278830849495204"/>
    <x v="542"/>
    <x v="542"/>
  </r>
  <r>
    <x v="5"/>
    <x v="3"/>
    <x v="13"/>
    <n v="458659.00120379601"/>
    <n v="370062.071052354"/>
    <n v="88596.930151441396"/>
    <n v="73515.664292350397"/>
    <n v="946782.03288153803"/>
    <n v="334554.60949093598"/>
    <n v="612227.42339060199"/>
    <n v="78811.247783940096"/>
    <n v="25.251522625699501"/>
    <n v="12.0079012281433"/>
    <n v="7.7647929237318696"/>
    <n v="0.54645479230271099"/>
    <n v="431.64208436595197"/>
    <n v="7259"/>
    <n v="-0.56903603442884998"/>
    <n v="252"/>
    <n v="0.82278136486616804"/>
    <n v="0.54029424267236603"/>
    <n v="2.5608214160698699"/>
    <n v="70.178534613897696"/>
    <n v="9.9039439395729296"/>
    <n v="0"/>
    <n v="0"/>
    <n v="0"/>
    <n v="0"/>
    <n v="493547.64268156298"/>
    <n v="0"/>
    <n v="-6.5466973985447317E-3"/>
    <n v="-1.1877366801251199E-2"/>
    <x v="543"/>
    <x v="543"/>
  </r>
  <r>
    <x v="6"/>
    <x v="0"/>
    <x v="13"/>
    <n v="455656.299513796"/>
    <n v="396380.09700066497"/>
    <n v="59276.202513130702"/>
    <n v="46143.136682340999"/>
    <n v="1721638.73016774"/>
    <n v="981747.178708244"/>
    <n v="739891.55145950394"/>
    <n v="44888.342502048697"/>
    <n v="7.4880199359459203"/>
    <n v="6.2364729792250504"/>
    <n v="2.6801869564031602"/>
    <n v="1.3268798336346099"/>
    <n v="472.752456006545"/>
    <n v="37660"/>
    <n v="0.37894779881352703"/>
    <n v="696"/>
    <n v="0.41570357828492899"/>
    <n v="0.78695681047904098"/>
    <n v="4.8221721532452504"/>
    <n v="73.675703660611106"/>
    <n v="2.4267213040414601"/>
    <n v="0"/>
    <n v="0"/>
    <n v="1"/>
    <n v="0"/>
    <n v="475538.98352010403"/>
    <n v="1"/>
    <n v="4.9198817974268422E-2"/>
    <n v="-3.463735670112493E-2"/>
    <x v="544"/>
    <x v="544"/>
  </r>
  <r>
    <x v="6"/>
    <x v="1"/>
    <x v="13"/>
    <n v="478074.05085240398"/>
    <n v="409932.16319300001"/>
    <n v="68141.887659403597"/>
    <n v="50533.8494601657"/>
    <n v="1800779.0229732699"/>
    <n v="655767.27710176597"/>
    <n v="1145011.7458715001"/>
    <n v="50627.446578288203"/>
    <n v="12.5799703750661"/>
    <n v="4.4133913597281698"/>
    <n v="2.8062215749675401"/>
    <n v="0.57271663759452596"/>
    <n v="40.181502116453402"/>
    <n v="8169"/>
    <n v="0.862262351137698"/>
    <n v="758"/>
    <n v="0.381574387825517"/>
    <n v="0.74003594498417702"/>
    <n v="5.3939028952051702"/>
    <n v="69.391218387324997"/>
    <n v="3.12847839593837"/>
    <n v="0"/>
    <n v="0"/>
    <n v="0"/>
    <n v="0"/>
    <n v="453566.993792238"/>
    <n v="0"/>
    <n v="3.7300187388391359E-2"/>
    <n v="-3.9998745145407619E-2"/>
    <x v="545"/>
    <x v="545"/>
  </r>
  <r>
    <x v="6"/>
    <x v="2"/>
    <x v="13"/>
    <n v="495906.30253472598"/>
    <n v="407283.28516777599"/>
    <n v="88623.017366949905"/>
    <n v="81964.329560919999"/>
    <n v="1823286.6228404201"/>
    <n v="952126.82252262102"/>
    <n v="871159.80031780305"/>
    <n v="87313.864743045895"/>
    <n v="8.4129687753103504"/>
    <n v="9.4086446058483197"/>
    <n v="4.4954166028614297"/>
    <n v="1.09294164190689"/>
    <n v="60.166874358894702"/>
    <n v="41455"/>
    <n v="0.56619735250029901"/>
    <n v="735"/>
    <n v="0.22436682769237901"/>
    <n v="0.35284411837349999"/>
    <n v="5.51731568980665"/>
    <n v="73.669678120707005"/>
    <n v="7.9487152521697997"/>
    <n v="0"/>
    <n v="0"/>
    <n v="0"/>
    <n v="0"/>
    <n v="473676.10076176701"/>
    <n v="0"/>
    <n v="-8.6094817320724104E-2"/>
    <n v="-3.3089762862267579E-2"/>
    <x v="546"/>
    <x v="546"/>
  </r>
  <r>
    <x v="6"/>
    <x v="3"/>
    <x v="13"/>
    <n v="453211.34000980301"/>
    <n v="389725.15731787699"/>
    <n v="63486.182691925897"/>
    <n v="56659.687027932399"/>
    <n v="1690651.2537509999"/>
    <n v="890169.557299315"/>
    <n v="800481.69645168597"/>
    <n v="62340.505033300797"/>
    <n v="6.6054260361719699"/>
    <n v="7.0781989493437596"/>
    <n v="3.3513527347655598"/>
    <n v="1.11204236304863"/>
    <n v="242.64048461602499"/>
    <n v="17950"/>
    <n v="4.9171158147048602E-2"/>
    <n v="36"/>
    <n v="0.86093048257869598"/>
    <n v="0.82164659716449995"/>
    <n v="1.8560210482641899"/>
    <n v="81.214691425771903"/>
    <n v="5.3125489555235399"/>
    <n v="0"/>
    <n v="0"/>
    <n v="0"/>
    <n v="0"/>
    <n v="468942.27977876202"/>
    <n v="0"/>
    <n v="-2.9429471634784092E-2"/>
    <n v="-4.7605908732127798E-2"/>
    <x v="547"/>
    <x v="547"/>
  </r>
  <r>
    <x v="7"/>
    <x v="0"/>
    <x v="13"/>
    <n v="439873.56973442202"/>
    <n v="398846.76725825202"/>
    <n v="41026.802476169403"/>
    <n v="24711.1631432957"/>
    <n v="1122623.4507043799"/>
    <n v="536005.83788330294"/>
    <n v="586617.612821077"/>
    <n v="21016.666619668998"/>
    <n v="6.9026882665365203"/>
    <n v="4.2124823058854997"/>
    <n v="2.2011978395597298"/>
    <n v="0.91372271505047598"/>
    <n v="395.11531676411403"/>
    <n v="31498"/>
    <n v="-0.74441302348435601"/>
    <n v="412"/>
    <n v="0.91742585280450095"/>
    <n v="0.67983675975771996"/>
    <n v="6.6771518250455797"/>
    <n v="62.724290732597801"/>
    <n v="4.0058546080164303"/>
    <n v="0"/>
    <n v="0"/>
    <n v="0"/>
    <n v="0"/>
    <n v="443542.59025496902"/>
    <n v="0"/>
    <n v="4.3371823882991205E-2"/>
    <n v="1.4255857780352692E-2"/>
    <x v="548"/>
    <x v="548"/>
  </r>
  <r>
    <x v="7"/>
    <x v="1"/>
    <x v="13"/>
    <n v="458951.68873172603"/>
    <n v="412183.099534704"/>
    <n v="46768.5891970226"/>
    <n v="34676.5222353317"/>
    <n v="1743795.7673151901"/>
    <n v="757616.25057180203"/>
    <n v="986179.51674339199"/>
    <n v="34091.348398800299"/>
    <n v="3.9159648289218301"/>
    <n v="3.5162484767319202"/>
    <n v="1.9885655697353199"/>
    <n v="0.76823361032039805"/>
    <n v="402.554074284313"/>
    <n v="47993"/>
    <n v="-0.69781790478922801"/>
    <n v="29"/>
    <n v="0.21507147146505201"/>
    <n v="0.65622799040880597"/>
    <n v="3.69528866488288"/>
    <n v="80.911829791649197"/>
    <n v="9.5996400746576303"/>
    <n v="0"/>
    <n v="0"/>
    <n v="0"/>
    <n v="0"/>
    <n v="492326.61474575399"/>
    <n v="0"/>
    <n v="4.4765478272880618E-2"/>
    <n v="2.9746804703904769E-2"/>
    <x v="549"/>
    <x v="549"/>
  </r>
  <r>
    <x v="7"/>
    <x v="2"/>
    <x v="13"/>
    <n v="479496.88058194797"/>
    <n v="394588.41192330298"/>
    <n v="84908.4686586444"/>
    <n v="76323.669842309202"/>
    <n v="1157038.5979297699"/>
    <n v="795959.61201830697"/>
    <n v="361078.98591146199"/>
    <n v="71698.731535068102"/>
    <n v="9.4553143882780493"/>
    <n v="21.1376659457618"/>
    <n v="6.59646704776066"/>
    <n v="2.2043919559846001"/>
    <n v="174.257578755617"/>
    <n v="4006"/>
    <n v="0.83560508041916703"/>
    <n v="414"/>
    <n v="0.293356079993987"/>
    <n v="0.81913022156100102"/>
    <n v="1.4902423654224599"/>
    <n v="79.779566684723306"/>
    <n v="6.8148105809424298"/>
    <n v="0"/>
    <n v="0"/>
    <n v="0"/>
    <n v="0"/>
    <n v="535996.634159373"/>
    <n v="0"/>
    <n v="-9.9815202557584373E-2"/>
    <n v="-0.10997418818974943"/>
    <x v="550"/>
    <x v="550"/>
  </r>
  <r>
    <x v="7"/>
    <x v="3"/>
    <x v="13"/>
    <n v="431635.80232093099"/>
    <n v="391273.42676795903"/>
    <n v="40362.3755529716"/>
    <n v="33186.033853384601"/>
    <n v="1466851.62782907"/>
    <n v="453252.65248454502"/>
    <n v="1013598.9753445199"/>
    <n v="41032.679523065999"/>
    <n v="4.5776517267408199"/>
    <n v="3.2740792621760999"/>
    <n v="2.2623988155161698"/>
    <n v="0.44717157723100798"/>
    <n v="388.68153982770298"/>
    <n v="6049"/>
    <n v="-0.19868430312409299"/>
    <n v="31"/>
    <n v="0.82245109097006597"/>
    <n v="0.50464243765905603"/>
    <n v="7.1986668712723798"/>
    <n v="82.164665026508501"/>
    <n v="2.1934243500333599"/>
    <n v="0"/>
    <n v="0"/>
    <n v="0"/>
    <n v="0"/>
    <n v="441032.47505529801"/>
    <n v="0"/>
    <n v="3.3612926423034706E-2"/>
    <n v="9.4094543459796648E-2"/>
    <x v="551"/>
    <x v="551"/>
  </r>
  <r>
    <x v="8"/>
    <x v="0"/>
    <x v="13"/>
    <n v="446144.344785892"/>
    <n v="371761.46479362302"/>
    <n v="74382.879992269198"/>
    <n v="61868.799616020799"/>
    <n v="1740985.7139836601"/>
    <n v="1053023.6954055901"/>
    <n v="687962.01857807103"/>
    <n v="63308.617120086303"/>
    <n v="41.542323342901"/>
    <n v="8.9930545502926993"/>
    <n v="3.5536649795048998"/>
    <n v="1.53064219676263"/>
    <n v="100.889884229004"/>
    <n v="31362"/>
    <n v="-0.25627976933381102"/>
    <n v="910"/>
    <n v="0.38069553567734299"/>
    <n v="0.53849665074505904"/>
    <n v="7.2426342025957098"/>
    <n v="82.844906485665703"/>
    <n v="3.7261999715415102"/>
    <n v="0"/>
    <n v="0"/>
    <n v="0"/>
    <n v="1"/>
    <n v="465313.22157216998"/>
    <n v="0"/>
    <n v="5.9307465192150258E-2"/>
    <n v="0.11210525596060313"/>
    <x v="552"/>
    <x v="552"/>
  </r>
  <r>
    <x v="8"/>
    <x v="1"/>
    <x v="13"/>
    <n v="472604.03498495597"/>
    <n v="375365.69258173701"/>
    <n v="97238.342403218296"/>
    <n v="90500.635114258199"/>
    <n v="1492217.0038167301"/>
    <n v="665102.01041204203"/>
    <n v="827114.993404696"/>
    <n v="86705.381833436899"/>
    <n v="10.0747865479673"/>
    <n v="10.941723440621599"/>
    <n v="6.0648441133413504"/>
    <n v="0.80412278306580798"/>
    <n v="115.211104759679"/>
    <n v="15685"/>
    <n v="-0.45764442857759302"/>
    <n v="988"/>
    <n v="0.81290483075279896"/>
    <n v="0.118396841427654"/>
    <n v="6.2925012715523296"/>
    <n v="62.452971847512799"/>
    <n v="5.5753263028555402"/>
    <n v="0"/>
    <n v="0"/>
    <n v="0"/>
    <n v="0"/>
    <n v="480916.78661104001"/>
    <n v="0"/>
    <n v="-9.699332039343278E-2"/>
    <n v="8.7601156853026781E-3"/>
    <x v="553"/>
    <x v="553"/>
  </r>
  <r>
    <x v="8"/>
    <x v="2"/>
    <x v="13"/>
    <n v="426764.60040043102"/>
    <n v="447398.48755646002"/>
    <n v="-20633.8871560281"/>
    <n v="-40400.897752417302"/>
    <n v="1328907.5212020299"/>
    <n v="750098.09078099998"/>
    <n v="578809.430421039"/>
    <n v="-40409.339561679597"/>
    <n v="-9.1012818891157501"/>
    <n v="-6.9799999151756698"/>
    <n v="-3.0401587099058198"/>
    <n v="1.29593273944303"/>
    <n v="305.31650422835497"/>
    <n v="32543"/>
    <n v="-0.24951773500617"/>
    <n v="97"/>
    <n v="0.196811749460307"/>
    <n v="1.5893393140003501E-2"/>
    <n v="4.7583088936429503"/>
    <n v="74.026320988096899"/>
    <n v="5.0715137842980704"/>
    <n v="0"/>
    <n v="0"/>
    <n v="0"/>
    <n v="0"/>
    <n v="429175.02524736599"/>
    <n v="0"/>
    <n v="0.10658282256333336"/>
    <n v="5.2845738408124489E-2"/>
    <x v="554"/>
    <x v="554"/>
  </r>
  <r>
    <x v="8"/>
    <x v="3"/>
    <x v="13"/>
    <n v="472250.37608122203"/>
    <n v="414902.73716567497"/>
    <n v="57347.638915547301"/>
    <n v="51448.739192090499"/>
    <n v="962242.56228065304"/>
    <n v="663537.60890576697"/>
    <n v="298704.95337488502"/>
    <n v="49349.479084572798"/>
    <n v="6.1253947125409702"/>
    <n v="17.223932382373398"/>
    <n v="5.3467536366453698"/>
    <n v="2.2213813377008198"/>
    <n v="289.68831346174301"/>
    <n v="30312"/>
    <n v="-0.79225241944237901"/>
    <n v="161"/>
    <n v="0.49667727357772701"/>
    <n v="0.40735481162944898"/>
    <n v="5.8922025958194704"/>
    <n v="82.604213738693105"/>
    <n v="8.4419846957075002"/>
    <n v="0"/>
    <n v="0"/>
    <n v="0"/>
    <n v="1"/>
    <n v="501277.58431779599"/>
    <n v="0"/>
    <n v="5.0628005573373762E-2"/>
    <n v="-8.7744943073107158E-3"/>
    <x v="555"/>
    <x v="555"/>
  </r>
  <r>
    <x v="9"/>
    <x v="0"/>
    <x v="13"/>
    <n v="496159.47075348999"/>
    <n v="394409.30593659898"/>
    <n v="101750.164816891"/>
    <n v="87875.293834036405"/>
    <n v="1300436.7042518801"/>
    <n v="907408.84149661101"/>
    <n v="393027.86275527597"/>
    <n v="83449.905836631398"/>
    <n v="35.715085136150599"/>
    <n v="22.358540490742001"/>
    <n v="6.75736800927878"/>
    <n v="2.3087646639994501"/>
    <n v="448.42033401530898"/>
    <n v="4046"/>
    <n v="-0.51187309791414903"/>
    <n v="415"/>
    <n v="0.71522147605819997"/>
    <n v="3.66840053945423E-2"/>
    <n v="4.0052402999792296"/>
    <n v="78.861786875055898"/>
    <n v="6.6648022770463902"/>
    <n v="0"/>
    <n v="0"/>
    <n v="0"/>
    <n v="0"/>
    <n v="511573.16950941301"/>
    <n v="0"/>
    <n v="-3.9131309373657476E-2"/>
    <s v=""/>
    <x v="556"/>
    <x v="556"/>
  </r>
  <r>
    <x v="9"/>
    <x v="1"/>
    <x v="13"/>
    <n v="476744.10100476502"/>
    <n v="405814.62423035398"/>
    <n v="70929.476774410898"/>
    <n v="59216.842289115797"/>
    <n v="1584862.3569491601"/>
    <n v="923457.26212185901"/>
    <n v="661405.09482730902"/>
    <n v="67612.291660405404"/>
    <n v="6.1666512920843797"/>
    <n v="8.9531881069916999"/>
    <n v="3.7364028509773699"/>
    <n v="1.3962052444772399"/>
    <n v="266.87404754763702"/>
    <n v="10039"/>
    <n v="-0.77928988688424905"/>
    <n v="493"/>
    <n v="0.151243338146966"/>
    <n v="1.82679816096766E-2"/>
    <n v="7.0827464099380499"/>
    <n v="64.881833331178996"/>
    <n v="2.3398301330544"/>
    <n v="0"/>
    <n v="0"/>
    <n v="0"/>
    <n v="0"/>
    <n v="508458.322981884"/>
    <n v="0"/>
    <n v="-5.7529416959583753E-2"/>
    <s v=""/>
    <x v="557"/>
    <x v="557"/>
  </r>
  <r>
    <x v="9"/>
    <x v="2"/>
    <x v="13"/>
    <n v="449317.29083503998"/>
    <n v="404465.21805150999"/>
    <n v="44852.072783529497"/>
    <n v="28870.597236189202"/>
    <n v="1563034.96702551"/>
    <n v="881392.30334383796"/>
    <n v="681642.66368167696"/>
    <n v="27297.141676157298"/>
    <n v="6.00554228440157"/>
    <n v="4.2354445774056702"/>
    <n v="1.84708581991166"/>
    <n v="1.2930415748674999"/>
    <n v="426.21269824142001"/>
    <n v="22859"/>
    <n v="0.98399401802970199"/>
    <n v="70"/>
    <n v="0.58737440012580799"/>
    <n v="0.44958659911177801"/>
    <n v="6.31336407046975"/>
    <n v="61.6981453591576"/>
    <n v="7.3852858622421103"/>
    <n v="1"/>
    <n v="0"/>
    <n v="0"/>
    <n v="0"/>
    <n v="475683.61323685199"/>
    <n v="1"/>
    <n v="4.1817502671025041E-2"/>
    <s v=""/>
    <x v="558"/>
    <x v="558"/>
  </r>
  <r>
    <x v="9"/>
    <x v="3"/>
    <x v="13"/>
    <n v="468106.617844672"/>
    <n v="416465.97850446601"/>
    <n v="51640.639340206399"/>
    <n v="44234.877332551303"/>
    <n v="1606033.5068632001"/>
    <n v="932976.098043854"/>
    <n v="673057.40881935204"/>
    <n v="53739.148217559101"/>
    <n v="11.949786021780101"/>
    <n v="6.5722294640729402"/>
    <n v="2.7542935526262999"/>
    <n v="1.3861761059586799"/>
    <n v="383.09382865641498"/>
    <n v="24471"/>
    <n v="0.116945583232269"/>
    <n v="694"/>
    <n v="0.51554699407514204"/>
    <n v="0.569704632035409"/>
    <n v="2.5511540130761299"/>
    <n v="78.915569702248604"/>
    <n v="4.4764253552211999"/>
    <n v="0"/>
    <n v="0"/>
    <n v="0"/>
    <n v="0"/>
    <n v="529552.565815315"/>
    <n v="0"/>
    <s v=""/>
    <s v=""/>
    <x v="559"/>
    <x v="559"/>
  </r>
  <r>
    <x v="0"/>
    <x v="0"/>
    <x v="14"/>
    <n v="437073.215677656"/>
    <n v="290323.37624892802"/>
    <n v="146749.83942872699"/>
    <n v="139278.723853278"/>
    <n v="910992.06792359997"/>
    <n v="438753.93929539598"/>
    <n v="472238.12862820399"/>
    <n v="146296.872356932"/>
    <n v="17.530333129806898"/>
    <n v="29.493324534777901"/>
    <n v="15.2886867797578"/>
    <n v="0.92909469332754702"/>
    <n v="461.37470187815899"/>
    <n v="13125"/>
    <n v="-0.79987065686693304"/>
    <n v="518"/>
    <n v="0.63403039260503302"/>
    <n v="0.84365225652849696"/>
    <n v="2.8278879315301899"/>
    <n v="62.442580277526801"/>
    <n v="6.9274560566933499"/>
    <n v="0"/>
    <n v="0"/>
    <n v="0"/>
    <n v="0"/>
    <n v="444507.49852057802"/>
    <n v="0"/>
    <n v="-2.0196606850178746E-2"/>
    <n v="-8.5917547661630247E-2"/>
    <x v="560"/>
    <x v="560"/>
  </r>
  <r>
    <x v="0"/>
    <x v="1"/>
    <x v="14"/>
    <n v="428245.819775871"/>
    <n v="290422.89656269999"/>
    <n v="137822.92321317"/>
    <n v="124844.558848284"/>
    <n v="1673696.5241110099"/>
    <n v="1106210.34050856"/>
    <n v="567486.18360245798"/>
    <n v="131698.225986801"/>
    <n v="26.756317765025901"/>
    <n v="21.9995768100923"/>
    <n v="7.4592112159995896"/>
    <n v="1.94931678069451"/>
    <n v="290.88282712744302"/>
    <n v="21426"/>
    <n v="0.58443406631070305"/>
    <n v="375"/>
    <n v="0.62644936822811104"/>
    <n v="0.82793432485185603"/>
    <n v="5.9521835421303004"/>
    <n v="71.987015779775007"/>
    <n v="6.6768668764412604"/>
    <n v="1"/>
    <n v="0"/>
    <n v="0"/>
    <n v="0"/>
    <n v="451057.105457281"/>
    <n v="1"/>
    <n v="4.7527343233681144E-2"/>
    <n v="8.386716938029673E-2"/>
    <x v="561"/>
    <x v="561"/>
  </r>
  <r>
    <x v="0"/>
    <x v="2"/>
    <x v="14"/>
    <n v="448599.20584074798"/>
    <n v="307204.61375733902"/>
    <n v="141394.592083408"/>
    <n v="129578.44581418599"/>
    <n v="1322614.16714177"/>
    <n v="644305.00402697502"/>
    <n v="678309.16311480396"/>
    <n v="125077.264922375"/>
    <n v="40.881795021424502"/>
    <n v="19.103154263634099"/>
    <n v="9.7971463661402307"/>
    <n v="0.949869232295667"/>
    <n v="94.190723191943704"/>
    <n v="4936"/>
    <n v="-0.14665203876839"/>
    <n v="336"/>
    <n v="0.13844263446554"/>
    <n v="0.119766931910884"/>
    <n v="5.8999288418651101"/>
    <n v="60.152082772873896"/>
    <n v="5.7704352140520596"/>
    <n v="0"/>
    <n v="0"/>
    <n v="1"/>
    <n v="1"/>
    <n v="498025.239448726"/>
    <n v="1"/>
    <n v="-8.6943672314092113E-2"/>
    <n v="-8.2908350087233327E-3"/>
    <x v="562"/>
    <x v="562"/>
  </r>
  <r>
    <x v="0"/>
    <x v="3"/>
    <x v="14"/>
    <n v="409596.34348776803"/>
    <n v="268839.781222969"/>
    <n v="140756.56226479899"/>
    <n v="129095.594893491"/>
    <n v="871886.18934827403"/>
    <n v="539069.45579010202"/>
    <n v="332816.73355817102"/>
    <n v="127707.64757581"/>
    <n v="25.092705332710199"/>
    <n v="38.788793313761403"/>
    <n v="14.8064731923313"/>
    <n v="1.6197186061736299"/>
    <n v="250.697952135989"/>
    <n v="2499"/>
    <n v="0.63575327577617902"/>
    <n v="458"/>
    <n v="6.50459577371406E-2"/>
    <n v="0.97487253343124303"/>
    <n v="5.7682078530765297"/>
    <n v="70.436401777343505"/>
    <n v="7.6138483260462699"/>
    <n v="0"/>
    <n v="0"/>
    <n v="0"/>
    <n v="0"/>
    <n v="440217.769936817"/>
    <n v="0"/>
    <n v="-2.4598331527878783E-2"/>
    <n v="-3.1380492023276231E-2"/>
    <x v="563"/>
    <x v="563"/>
  </r>
  <r>
    <x v="1"/>
    <x v="0"/>
    <x v="14"/>
    <n v="399520.95683804899"/>
    <n v="299447.36322057602"/>
    <n v="100073.593617472"/>
    <n v="81279.542326151393"/>
    <n v="1530110.8513499401"/>
    <n v="1064457.8249570201"/>
    <n v="465653.026392926"/>
    <n v="89390.390773236097"/>
    <n v="8.1441941708357302"/>
    <n v="17.454958460329198"/>
    <n v="5.3120035227802003"/>
    <n v="2.2859463261789501"/>
    <n v="137.44937029917"/>
    <n v="44809"/>
    <n v="0.46876728270990098"/>
    <n v="869"/>
    <n v="0.230940359220733"/>
    <n v="9.8437549000990707E-2"/>
    <n v="7.8559435957431898"/>
    <n v="67.400613788015207"/>
    <n v="8.9671343237424495"/>
    <n v="0"/>
    <n v="0"/>
    <n v="0"/>
    <n v="0"/>
    <n v="421471.05049359502"/>
    <n v="0"/>
    <n v="0.16179533647736011"/>
    <n v="8.7158617594997462E-2"/>
    <x v="564"/>
    <x v="564"/>
  </r>
  <r>
    <x v="1"/>
    <x v="1"/>
    <x v="14"/>
    <n v="464161.584479418"/>
    <n v="275807.29120388802"/>
    <n v="188354.29327553001"/>
    <n v="171470.95806687101"/>
    <n v="1314570.8085371"/>
    <n v="443500.36445644201"/>
    <n v="871070.44408066501"/>
    <n v="173736.101600953"/>
    <n v="94.342141381809995"/>
    <n v="19.6850850849202"/>
    <n v="13.0438738600691"/>
    <n v="0.50914408526915"/>
    <n v="81.889906601512195"/>
    <n v="5576"/>
    <n v="-0.477425279326324"/>
    <n v="637"/>
    <n v="0.92461253233297103"/>
    <n v="0.82625772933206898"/>
    <n v="3.33854052192493"/>
    <n v="66.811161027720701"/>
    <n v="6.3932455263219099"/>
    <n v="0"/>
    <n v="1"/>
    <n v="0"/>
    <n v="0"/>
    <n v="470166.512469512"/>
    <n v="1"/>
    <n v="-4.1540793732349417E-2"/>
    <n v="-0.16505341522379499"/>
    <x v="565"/>
    <x v="565"/>
  </r>
  <r>
    <x v="1"/>
    <x v="2"/>
    <x v="14"/>
    <n v="444879.94384007802"/>
    <n v="300433.61682698701"/>
    <n v="144446.32701308999"/>
    <n v="126751.095315094"/>
    <n v="1493429.53890213"/>
    <n v="1017931.01465106"/>
    <n v="475498.52425106597"/>
    <n v="129416.16676826301"/>
    <n v="13.740949375164799"/>
    <n v="26.656464500017801"/>
    <n v="8.4872497840288599"/>
    <n v="2.1407658756761698"/>
    <n v="484.54982575593101"/>
    <n v="21388"/>
    <n v="-0.72557037607195096"/>
    <n v="32"/>
    <n v="0.19621565117029499"/>
    <n v="0.54812006498181798"/>
    <n v="4.1711032526613101"/>
    <n v="81.943958554818295"/>
    <n v="2.80025336853722"/>
    <n v="0"/>
    <n v="0"/>
    <n v="0"/>
    <n v="0"/>
    <n v="485676.27482595103"/>
    <n v="0"/>
    <n v="-0.10820207970354109"/>
    <n v="3.9340301934616739E-2"/>
    <x v="566"/>
    <x v="566"/>
  </r>
  <r>
    <x v="1"/>
    <x v="3"/>
    <x v="14"/>
    <n v="396743.00869818701"/>
    <n v="294658.35254152498"/>
    <n v="102084.656156661"/>
    <n v="90371.522624667501"/>
    <n v="1521129.92342248"/>
    <n v="741015.34738581197"/>
    <n v="780114.57603667199"/>
    <n v="89497.1265087785"/>
    <n v="39.698278965423803"/>
    <n v="11.5843909857184"/>
    <n v="5.9410784860069699"/>
    <n v="0.94988014600431903"/>
    <n v="21.7976454614167"/>
    <n v="31995"/>
    <n v="0.14571750323707899"/>
    <n v="245"/>
    <n v="0.39172776363117801"/>
    <n v="0.58927176123708602"/>
    <n v="2.9298012783188998"/>
    <n v="64.380607309152794"/>
    <n v="8.1977729808747295"/>
    <n v="0"/>
    <n v="0"/>
    <n v="0"/>
    <n v="1"/>
    <n v="406922.99244766502"/>
    <n v="0"/>
    <n v="9.4770775070418534E-2"/>
    <n v="6.1388893838240199E-2"/>
    <x v="567"/>
    <x v="567"/>
  </r>
  <r>
    <x v="2"/>
    <x v="0"/>
    <x v="14"/>
    <n v="434342.651136284"/>
    <n v="290623.34654882201"/>
    <n v="143719.304587461"/>
    <n v="133965.12525792801"/>
    <n v="1437071.5869732299"/>
    <n v="477126.488909201"/>
    <n v="959945.09806402901"/>
    <n v="132600.07242973399"/>
    <n v="16.823208014794101"/>
    <n v="13.9554986559233"/>
    <n v="9.3220912912269203"/>
    <n v="0.497035184482369"/>
    <n v="273.76920976583301"/>
    <n v="25952"/>
    <n v="-0.74530244724822903"/>
    <n v="361"/>
    <n v="0.86981236581392296"/>
    <n v="0.44895543747823702"/>
    <n v="7.8547379509138899"/>
    <n v="83.995859534971899"/>
    <n v="4.6330936444486399"/>
    <n v="0"/>
    <n v="0"/>
    <n v="0"/>
    <n v="0"/>
    <n v="472280.45956685301"/>
    <n v="0"/>
    <n v="-0.10773181327799156"/>
    <n v="8.8819984429034209E-3"/>
    <x v="568"/>
    <x v="568"/>
  </r>
  <r>
    <x v="2"/>
    <x v="1"/>
    <x v="14"/>
    <n v="387550.12974540202"/>
    <n v="283177.82853116997"/>
    <n v="104372.30121423199"/>
    <n v="88135.567528844404"/>
    <n v="1213166.1970472401"/>
    <n v="581296.514920305"/>
    <n v="631869.68212693604"/>
    <n v="87774.600710727202"/>
    <n v="15.9619999666577"/>
    <n v="13.948377335049701"/>
    <n v="7.2649211413374299"/>
    <n v="0.91996266217996603"/>
    <n v="182.56621013937399"/>
    <n v="35688"/>
    <n v="0.91617437517484501"/>
    <n v="548"/>
    <n v="0.87684777415411197"/>
    <n v="0.54354391464944196"/>
    <n v="2.6678368933795098"/>
    <n v="81.277297055803601"/>
    <n v="6.4577523594403496"/>
    <n v="0"/>
    <n v="0"/>
    <n v="0"/>
    <n v="0"/>
    <n v="397715.27401352703"/>
    <n v="0"/>
    <n v="0.19308863464749704"/>
    <n v="0.15233473298858413"/>
    <x v="569"/>
    <x v="569"/>
  </r>
  <r>
    <x v="2"/>
    <x v="2"/>
    <x v="14"/>
    <n v="462381.65515540203"/>
    <n v="287918.22505193902"/>
    <n v="174463.43010346199"/>
    <n v="168030.386988919"/>
    <n v="1290992.09576103"/>
    <n v="895040.397812546"/>
    <n v="395951.69794848701"/>
    <n v="175157.29133107601"/>
    <n v="68.879952770676198"/>
    <n v="42.437092165413503"/>
    <n v="13.0156015316163"/>
    <n v="2.26047874639747"/>
    <n v="153.326743749082"/>
    <n v="22314"/>
    <n v="0.300731120990891"/>
    <n v="137"/>
    <n v="0.72660802118127499"/>
    <n v="0.50974245004261998"/>
    <n v="3.8251262953560299"/>
    <n v="70.109367489270497"/>
    <n v="3.8104342892098702"/>
    <n v="0"/>
    <n v="0"/>
    <n v="0"/>
    <n v="0"/>
    <n v="472349.710963602"/>
    <n v="0"/>
    <n v="-8.9283455679709384E-2"/>
    <n v="-5.2641289108486457E-2"/>
    <x v="570"/>
    <x v="570"/>
  </r>
  <r>
    <x v="2"/>
    <x v="3"/>
    <x v="14"/>
    <n v="421098.62314022402"/>
    <n v="293305.26678234502"/>
    <n v="127793.35635787901"/>
    <n v="116772.399613188"/>
    <n v="1315111.71708592"/>
    <n v="729601.68582429504"/>
    <n v="585510.03126163001"/>
    <n v="126359.668047331"/>
    <n v="72.332086801457805"/>
    <n v="19.943706064535299"/>
    <n v="8.8792760414253902"/>
    <n v="1.2460959622710099"/>
    <n v="220.60048871909001"/>
    <n v="11918"/>
    <n v="0.91563864762651803"/>
    <n v="226"/>
    <n v="0.92047230061388796"/>
    <n v="0.72398426524815096"/>
    <n v="5.6336471053592501"/>
    <n v="71.031146910779398"/>
    <n v="7.3688999869954799"/>
    <n v="0"/>
    <n v="0"/>
    <n v="0"/>
    <n v="0"/>
    <n v="432813.95204903203"/>
    <n v="0"/>
    <n v="4.0612478425141145E-2"/>
    <n v="-5.210143029238587E-2"/>
    <x v="571"/>
    <x v="571"/>
  </r>
  <r>
    <x v="3"/>
    <x v="0"/>
    <x v="14"/>
    <n v="438200.48188736301"/>
    <n v="285159.780911476"/>
    <n v="153040.70097588701"/>
    <n v="147232.76925906099"/>
    <n v="937462.32930450502"/>
    <n v="446427.714881216"/>
    <n v="491034.61442328902"/>
    <n v="146021.08747018999"/>
    <n v="19.098637887520699"/>
    <n v="29.984193564843299"/>
    <n v="15.7054597989331"/>
    <n v="0.90915732163920104"/>
    <n v="324.41123692217099"/>
    <n v="23516"/>
    <n v="-0.350642087324397"/>
    <n v="546"/>
    <n v="0.61647935854124403"/>
    <n v="0.18651101250405899"/>
    <n v="2.2404656587486702"/>
    <n v="81.825890038153403"/>
    <n v="7.9418469101065501"/>
    <n v="0"/>
    <n v="0"/>
    <n v="0"/>
    <n v="1"/>
    <n v="440070.47041732498"/>
    <n v="0"/>
    <n v="1.9139626128142396E-2"/>
    <n v="2.7955598527908094E-2"/>
    <x v="572"/>
    <x v="572"/>
  </r>
  <r>
    <x v="3"/>
    <x v="1"/>
    <x v="14"/>
    <n v="446587.47527985898"/>
    <n v="299502.11363931"/>
    <n v="147085.36164054801"/>
    <n v="137629.15339237801"/>
    <n v="1274161.2750581"/>
    <n v="477022.25414978102"/>
    <n v="797139.02090831997"/>
    <n v="134294.94005805001"/>
    <n v="18.338674492208899"/>
    <n v="17.2653890704727"/>
    <n v="10.801548915862501"/>
    <n v="0.59841789404089896"/>
    <n v="148.40569152985501"/>
    <n v="27886"/>
    <n v="0.79116637998236194"/>
    <n v="689"/>
    <n v="7.6619813929648603E-2"/>
    <n v="0.47303512508369999"/>
    <n v="6.6144379151756203"/>
    <n v="79.723772413530796"/>
    <n v="8.0799772666477399"/>
    <n v="0"/>
    <n v="0"/>
    <n v="0"/>
    <n v="1"/>
    <n v="470816.16631951299"/>
    <n v="0"/>
    <n v="-1.9136646200383009E-2"/>
    <n v="-5.6671150825582495E-2"/>
    <x v="573"/>
    <x v="573"/>
  </r>
  <r>
    <x v="3"/>
    <x v="2"/>
    <x v="14"/>
    <n v="438041.28876790602"/>
    <n v="289760.370334882"/>
    <n v="148280.918433024"/>
    <n v="139240.564660317"/>
    <n v="1742593.4846228701"/>
    <n v="989976.89884488902"/>
    <n v="752616.585777984"/>
    <n v="141193.23686569501"/>
    <n v="21.3542318609421"/>
    <n v="18.500863160806201"/>
    <n v="7.99042151190248"/>
    <n v="1.31538012522211"/>
    <n v="150.81496113929899"/>
    <n v="17905"/>
    <n v="-0.53563043305941604"/>
    <n v="224"/>
    <n v="0.114050297705398"/>
    <n v="0.347671741468911"/>
    <n v="6.3399883452746"/>
    <n v="75.199279189953998"/>
    <n v="2.8206764826481598"/>
    <n v="0"/>
    <n v="0"/>
    <n v="1"/>
    <n v="0"/>
    <n v="449338.01238623401"/>
    <n v="1"/>
    <n v="-8.8764477651885804E-2"/>
    <n v="-0.11365010218801208"/>
    <x v="574"/>
    <x v="574"/>
  </r>
  <r>
    <x v="3"/>
    <x v="3"/>
    <x v="14"/>
    <n v="399158.78258046397"/>
    <n v="290147.07423493301"/>
    <n v="109011.70834553"/>
    <n v="103788.054383208"/>
    <n v="901622.253523294"/>
    <n v="361249.17807993398"/>
    <n v="540373.07544336002"/>
    <n v="105231.29123601801"/>
    <n v="19.266519935898302"/>
    <n v="19.206740509425501"/>
    <n v="11.51125695685"/>
    <n v="0.66851809332568801"/>
    <n v="86.253252290190403"/>
    <n v="26574"/>
    <n v="0.60651814335790299"/>
    <n v="519"/>
    <n v="0.29446409884115998"/>
    <n v="1.3659883435292E-2"/>
    <n v="1.5435354074730301"/>
    <n v="69.792369387770904"/>
    <n v="3.23179480932547"/>
    <n v="0"/>
    <n v="0"/>
    <n v="0"/>
    <n v="0"/>
    <n v="412136.768956744"/>
    <n v="0"/>
    <n v="0.12849988097891449"/>
    <n v="2.5081690653823607E-2"/>
    <x v="575"/>
    <x v="575"/>
  </r>
  <r>
    <x v="4"/>
    <x v="0"/>
    <x v="14"/>
    <n v="450450.638633742"/>
    <n v="270401.12743109599"/>
    <n v="180049.51120264601"/>
    <n v="162136.68578199399"/>
    <n v="1579472.22628237"/>
    <n v="823473.65684763202"/>
    <n v="755998.56943474198"/>
    <n v="162571.08075674201"/>
    <n v="37.834124950683801"/>
    <n v="21.4466921416562"/>
    <n v="10.265244496487099"/>
    <n v="1.0892529300198801"/>
    <n v="442.12030892691001"/>
    <n v="49503"/>
    <n v="0.97596528884052103"/>
    <n v="473"/>
    <n v="0.18356324494732601"/>
    <n v="0.42464397130904902"/>
    <n v="3.7436929809950601"/>
    <n v="72.834850230212894"/>
    <n v="8.4766981664764192"/>
    <n v="0"/>
    <n v="0"/>
    <n v="0"/>
    <n v="0"/>
    <n v="486843.06717845798"/>
    <n v="0"/>
    <n v="-6.4761345684323388E-2"/>
    <n v="-1.2093130789784523E-3"/>
    <x v="576"/>
    <x v="576"/>
  </r>
  <r>
    <x v="4"/>
    <x v="1"/>
    <x v="14"/>
    <n v="421278.849111458"/>
    <n v="296040.88418747002"/>
    <n v="125237.96492398799"/>
    <n v="107926.228186394"/>
    <n v="892271.41150467598"/>
    <n v="591080.46802911605"/>
    <n v="301190.943475559"/>
    <n v="105760.104188981"/>
    <n v="32.619081547812399"/>
    <n v="35.833158507686697"/>
    <n v="12.095672549274401"/>
    <n v="1.9624775606079199"/>
    <n v="45.598432739238099"/>
    <n v="31284"/>
    <n v="-0.37761511129124598"/>
    <n v="839"/>
    <n v="0.80568478887689199"/>
    <n v="0.161616060730297"/>
    <n v="3.0498493572218202"/>
    <n v="76.9877005684138"/>
    <n v="4.5239136518577903"/>
    <n v="0"/>
    <n v="0"/>
    <n v="0"/>
    <n v="0"/>
    <n v="444733.47788054397"/>
    <n v="0"/>
    <n v="-7.8382756799301387E-2"/>
    <n v="7.2719348251570726E-2"/>
    <x v="577"/>
    <x v="577"/>
  </r>
  <r>
    <x v="4"/>
    <x v="2"/>
    <x v="14"/>
    <n v="388257.851536865"/>
    <n v="307410.13837925397"/>
    <n v="80847.713157610895"/>
    <n v="72358.793603153201"/>
    <n v="1255537.2007786899"/>
    <n v="632289.63091679197"/>
    <n v="623247.56986190204"/>
    <n v="82232.760236103"/>
    <n v="7.3468581490188702"/>
    <n v="11.6099600066128"/>
    <n v="5.7631740069729203"/>
    <n v="1.0145079764320499"/>
    <n v="324.81179174797199"/>
    <n v="28185"/>
    <n v="-0.99005502935530099"/>
    <n v="985"/>
    <n v="0.101574544235381"/>
    <n v="0.32835207381071801"/>
    <n v="1.52690568702522"/>
    <n v="61.834018987922903"/>
    <n v="3.5667139351538699"/>
    <n v="0"/>
    <n v="0"/>
    <n v="0"/>
    <n v="0"/>
    <n v="401449.20850971498"/>
    <n v="0"/>
    <n v="5.3862421757241319E-2"/>
    <n v="0.12439518817100127"/>
    <x v="578"/>
    <x v="578"/>
  </r>
  <r>
    <x v="4"/>
    <x v="3"/>
    <x v="14"/>
    <n v="409170.359686904"/>
    <n v="303567.59708339098"/>
    <n v="105602.76260351299"/>
    <n v="85944.9465165273"/>
    <n v="909433.76128835499"/>
    <n v="349995.7280763"/>
    <n v="559438.03321205406"/>
    <n v="88041.364588017896"/>
    <n v="8.8443253164224398"/>
    <n v="15.3627285622802"/>
    <n v="9.4503800249039394"/>
    <n v="0.625620189007842"/>
    <n v="390.46869260959699"/>
    <n v="23821"/>
    <n v="5.9176405276579302E-2"/>
    <n v="833"/>
    <n v="0.992038473778594"/>
    <n v="0.10283281606415701"/>
    <n v="1.3708103423227"/>
    <n v="81.390065676350702"/>
    <n v="9.41811896165588"/>
    <n v="0"/>
    <n v="0"/>
    <n v="0"/>
    <n v="0"/>
    <n v="397513.44029226899"/>
    <n v="0"/>
    <n v="9.9556436906316312E-2"/>
    <n v="-1.6237365266041935E-2"/>
    <x v="579"/>
    <x v="579"/>
  </r>
  <r>
    <x v="5"/>
    <x v="0"/>
    <x v="14"/>
    <n v="449905.90278500802"/>
    <n v="302738.04407450202"/>
    <n v="147167.858710506"/>
    <n v="130525.76765513299"/>
    <n v="1381277.4824719699"/>
    <n v="855004.67171542405"/>
    <n v="526272.81075654703"/>
    <n v="134462.88064098201"/>
    <n v="34.071696134532303"/>
    <n v="24.801921168508599"/>
    <n v="9.4496413147589209"/>
    <n v="1.62464154377708"/>
    <n v="289.33285220883198"/>
    <n v="2238"/>
    <n v="-0.40106657410482999"/>
    <n v="728"/>
    <n v="0.98172721738165902"/>
    <n v="0.41104256542092998"/>
    <n v="6.34373474908951"/>
    <n v="62.494075100953303"/>
    <n v="8.2146509555863005"/>
    <n v="0"/>
    <n v="0"/>
    <n v="0"/>
    <n v="0"/>
    <n v="445361.03195562301"/>
    <n v="0"/>
    <n v="4.4633103357316602E-3"/>
    <n v="-8.7070431863614559E-2"/>
    <x v="580"/>
    <x v="580"/>
  </r>
  <r>
    <x v="5"/>
    <x v="1"/>
    <x v="14"/>
    <n v="451913.97245101503"/>
    <n v="313893.75203631597"/>
    <n v="138020.220414699"/>
    <n v="123998.153901481"/>
    <n v="1510877.58630865"/>
    <n v="688455.31448244199"/>
    <n v="822422.27182620799"/>
    <n v="126315.356128595"/>
    <n v="12.5139332557646"/>
    <n v="15.0771882218292"/>
    <n v="8.2070284863005494"/>
    <n v="0.83710684652752798"/>
    <n v="122.68297783986399"/>
    <n v="41821"/>
    <n v="0.97148940402005801"/>
    <n v="747"/>
    <n v="0.76511151043984904"/>
    <n v="0.76401262566572004"/>
    <n v="3.04711822698177"/>
    <n v="62.0347579158245"/>
    <n v="2.0914614133776301"/>
    <n v="0"/>
    <n v="0"/>
    <n v="1"/>
    <n v="0"/>
    <n v="453549.97861013701"/>
    <n v="1"/>
    <n v="-3.3985920661078542E-2"/>
    <n v="-0.14863843689080028"/>
    <x v="581"/>
    <x v="581"/>
  </r>
  <r>
    <x v="5"/>
    <x v="2"/>
    <x v="14"/>
    <n v="436555.260037662"/>
    <n v="288679.21988374001"/>
    <n v="147876.040153921"/>
    <n v="135510.020909118"/>
    <n v="1396257.0705504899"/>
    <n v="472308.36651148403"/>
    <n v="923948.70403900999"/>
    <n v="136253.76701906399"/>
    <n v="14.267196718581699"/>
    <n v="14.6664008853241"/>
    <n v="9.7052343559980194"/>
    <n v="0.51118461928330405"/>
    <n v="302.96258440420399"/>
    <n v="18934"/>
    <n v="-0.42198733053107301"/>
    <n v="997"/>
    <n v="0.91041108957811601"/>
    <n v="0.27399060047259"/>
    <n v="4.5358170292947202"/>
    <n v="83.967266347793796"/>
    <n v="3.3791691463876199"/>
    <n v="0"/>
    <n v="0"/>
    <n v="0"/>
    <n v="0"/>
    <n v="469409.67193899897"/>
    <n v="0"/>
    <n v="-7.7948319610434483E-2"/>
    <n v="-3.5292057377732367E-3"/>
    <x v="582"/>
    <x v="582"/>
  </r>
  <r>
    <x v="5"/>
    <x v="3"/>
    <x v="14"/>
    <n v="402526.51110062998"/>
    <n v="287352.82691574801"/>
    <n v="115173.684184882"/>
    <n v="107351.064494088"/>
    <n v="811738.85964649904"/>
    <n v="558494.95998554805"/>
    <n v="253243.89966095099"/>
    <n v="108826.609173934"/>
    <n v="11.0396387143432"/>
    <n v="42.390385173270701"/>
    <n v="13.224827568417499"/>
    <n v="2.2053639228162001"/>
    <n v="87.355289488556494"/>
    <n v="44847"/>
    <n v="0.282921704664439"/>
    <n v="583"/>
    <n v="0.79007412696327395"/>
    <n v="0.78370298876097499"/>
    <n v="1.78825004327518"/>
    <n v="82.801611321909704"/>
    <n v="3.5570371776257899"/>
    <n v="0"/>
    <n v="1"/>
    <n v="0"/>
    <n v="1"/>
    <n v="392134.28059607203"/>
    <n v="1"/>
    <n v="2.0385962674757983E-2"/>
    <n v="8.8523322631683554E-2"/>
    <x v="583"/>
    <x v="583"/>
  </r>
  <r>
    <x v="6"/>
    <x v="0"/>
    <x v="14"/>
    <n v="410732.40153152798"/>
    <n v="288711.52443068603"/>
    <n v="122020.877100842"/>
    <n v="114195.6740015"/>
    <n v="1232603.74348123"/>
    <n v="760876.27139641403"/>
    <n v="471727.47208481899"/>
    <n v="111447.978664258"/>
    <n v="16.4604388865754"/>
    <n v="24.2079761640355"/>
    <n v="9.2645892571264206"/>
    <n v="1.6129573035754901"/>
    <n v="175.31724993896501"/>
    <n v="2234"/>
    <n v="0.89073274525877399"/>
    <n v="254"/>
    <n v="0.46699941953321999"/>
    <n v="0.81203329302599303"/>
    <n v="2.0914295676397798"/>
    <n v="79.748706744175905"/>
    <n v="2.5138819844593598"/>
    <n v="0"/>
    <n v="0"/>
    <n v="0"/>
    <n v="0"/>
    <n v="430091.49147601798"/>
    <n v="0"/>
    <n v="-6.3277733769803363E-2"/>
    <n v="6.154804028871716E-2"/>
    <x v="584"/>
    <x v="584"/>
  </r>
  <r>
    <x v="6"/>
    <x v="1"/>
    <x v="14"/>
    <n v="384742.18597678398"/>
    <n v="301551.857807183"/>
    <n v="83190.3281696005"/>
    <n v="66585.778494514103"/>
    <n v="881284.07368561695"/>
    <n v="427891.52432643197"/>
    <n v="453392.54935918399"/>
    <n v="73208.194994333404"/>
    <n v="16.4981028396273"/>
    <n v="14.686121019991401"/>
    <n v="7.5555408843422898"/>
    <n v="0.94375508581075096"/>
    <n v="323.89127490451102"/>
    <n v="16624"/>
    <n v="0.217377521058635"/>
    <n v="14"/>
    <n v="0.148110924889023"/>
    <n v="0.81154700633473198"/>
    <n v="3.9441340190982501"/>
    <n v="79.125058099792994"/>
    <n v="9.6356834203090607"/>
    <n v="0"/>
    <n v="0"/>
    <n v="0"/>
    <n v="0"/>
    <n v="387804.88165906997"/>
    <n v="0"/>
    <n v="0.1306651117674201"/>
    <n v="7.0196509355414743E-2"/>
    <x v="585"/>
    <x v="585"/>
  </r>
  <r>
    <x v="6"/>
    <x v="2"/>
    <x v="14"/>
    <n v="435014.56670908199"/>
    <n v="304145.471030496"/>
    <n v="130869.095678585"/>
    <n v="116495.351745794"/>
    <n v="882839.34829482099"/>
    <n v="529016.43122566305"/>
    <n v="353822.91706915799"/>
    <n v="112868.378508036"/>
    <n v="34.902271798917099"/>
    <n v="32.924761547603303"/>
    <n v="13.195532343546001"/>
    <n v="1.4951446209524599"/>
    <n v="284.715341768641"/>
    <n v="49951"/>
    <n v="-0.58874104893543699"/>
    <n v="128"/>
    <n v="0.82398505845171199"/>
    <n v="0.87880095808592595"/>
    <n v="5.7731106044773597"/>
    <n v="73.526696466420503"/>
    <n v="9.6859027111957694"/>
    <n v="0"/>
    <n v="0"/>
    <n v="0"/>
    <n v="0"/>
    <n v="475161.95603593602"/>
    <n v="0"/>
    <n v="7.2294788317242703E-3"/>
    <n v="-6.0047759001513955E-2"/>
    <x v="586"/>
    <x v="586"/>
  </r>
  <r>
    <x v="6"/>
    <x v="3"/>
    <x v="14"/>
    <n v="438159.49531059701"/>
    <n v="321398.710343774"/>
    <n v="116760.784966822"/>
    <n v="102196.388442628"/>
    <n v="1142591.6539042699"/>
    <n v="589819.18056541902"/>
    <n v="552772.47333885205"/>
    <n v="100043.190104147"/>
    <n v="38.106676780637898"/>
    <n v="18.487966273961302"/>
    <n v="8.9442617660841908"/>
    <n v="1.0670198119721701"/>
    <n v="296.75070244285098"/>
    <n v="9594"/>
    <n v="0.94214491725563898"/>
    <n v="580"/>
    <n v="0.12278990190422299"/>
    <n v="0.56530269146044998"/>
    <n v="2.8906702659855101"/>
    <n v="69.809977556027803"/>
    <n v="5.2059875811806204"/>
    <n v="0"/>
    <n v="0"/>
    <n v="0"/>
    <n v="0"/>
    <n v="491551.56513324101"/>
    <n v="0"/>
    <n v="-4.9007710769860642E-3"/>
    <n v="-3.8169370820373805E-2"/>
    <x v="587"/>
    <x v="587"/>
  </r>
  <r>
    <x v="7"/>
    <x v="0"/>
    <x v="14"/>
    <n v="436012.17592887202"/>
    <n v="320011.346140465"/>
    <n v="116000.829788406"/>
    <n v="100486.284969734"/>
    <n v="1687967.40282953"/>
    <n v="955844.447918777"/>
    <n v="732122.954910759"/>
    <n v="99462.655998646296"/>
    <n v="16.379074519892601"/>
    <n v="13.725329098851001"/>
    <n v="5.9530939283122102"/>
    <n v="1.3055791264396099"/>
    <n v="232.31571361578"/>
    <n v="32739"/>
    <n v="0.18721365209833399"/>
    <n v="637"/>
    <n v="0.645916526405514"/>
    <n v="0.98597194395034304"/>
    <n v="1.3433750081145499"/>
    <n v="82.163266767629196"/>
    <n v="6.4982600221401796"/>
    <n v="0"/>
    <n v="0"/>
    <n v="0"/>
    <n v="0"/>
    <n v="439269.88914096798"/>
    <n v="0"/>
    <n v="-5.5646224656588514E-2"/>
    <n v="-6.8571383286856552E-2"/>
    <x v="588"/>
    <x v="588"/>
  </r>
  <r>
    <x v="7"/>
    <x v="1"/>
    <x v="14"/>
    <n v="411749.74443412601"/>
    <n v="298547.06012377999"/>
    <n v="113202.68431034499"/>
    <n v="94504.000018021194"/>
    <n v="1014525.39065374"/>
    <n v="353516.88077904203"/>
    <n v="661008.50987470604"/>
    <n v="89595.312982654999"/>
    <n v="16.964297188077602"/>
    <n v="14.296941507747601"/>
    <n v="9.3150946135634793"/>
    <n v="0.53481441690675202"/>
    <n v="499.18732658335398"/>
    <n v="16990"/>
    <n v="-0.16050605016358799"/>
    <n v="531"/>
    <n v="0.87685858302617103"/>
    <n v="0.78172226598795902"/>
    <n v="1.10790616253577"/>
    <n v="80.421512013525501"/>
    <n v="4.4042140579079598"/>
    <n v="0"/>
    <n v="0"/>
    <n v="0"/>
    <n v="0"/>
    <n v="442559.91889556899"/>
    <n v="0"/>
    <n v="-6.9382619602233716E-3"/>
    <n v="5.0000088026628309E-2"/>
    <x v="589"/>
    <x v="589"/>
  </r>
  <r>
    <x v="7"/>
    <x v="2"/>
    <x v="14"/>
    <n v="408892.91684518702"/>
    <n v="285255.95216387801"/>
    <n v="123636.964681308"/>
    <n v="107203.502836675"/>
    <n v="1627483.5886270299"/>
    <n v="994582.28959023999"/>
    <n v="632901.29903679003"/>
    <n v="106642.557351749"/>
    <n v="33.466784356221602"/>
    <n v="16.938423574075099"/>
    <n v="6.5870712052534"/>
    <n v="1.57146507852628"/>
    <n v="124.47962051165"/>
    <n v="30394"/>
    <n v="-0.34658157003923401"/>
    <n v="331"/>
    <n v="0.60540037195334395"/>
    <n v="0.70550266066313705"/>
    <n v="5.7614935965356704"/>
    <n v="67.308332782084506"/>
    <n v="4.6424880431747697"/>
    <n v="0"/>
    <n v="0"/>
    <n v="0"/>
    <n v="0"/>
    <n v="414110.45261226001"/>
    <n v="0"/>
    <n v="3.067381628227293E-2"/>
    <n v="5.9236980553191231E-2"/>
    <x v="590"/>
    <x v="590"/>
  </r>
  <r>
    <x v="7"/>
    <x v="3"/>
    <x v="14"/>
    <n v="421435.22305561899"/>
    <n v="296869.41978984699"/>
    <n v="124565.803265771"/>
    <n v="116269.548763268"/>
    <n v="897465.01882065099"/>
    <n v="534468.21763323096"/>
    <n v="362996.80118741997"/>
    <n v="114442.47815121899"/>
    <n v="25.604847475820002"/>
    <n v="32.030460980078203"/>
    <n v="12.9553293248195"/>
    <n v="1.4723772107216899"/>
    <n v="50.784921073943899"/>
    <n v="38628"/>
    <n v="0.585804556659271"/>
    <n v="242"/>
    <n v="0.51623100941691402"/>
    <n v="0.69970635574991802"/>
    <n v="1.6577465678726699"/>
    <n v="75.526852211760797"/>
    <n v="9.3330102558238295"/>
    <n v="0"/>
    <n v="0"/>
    <n v="0"/>
    <n v="0"/>
    <n v="438308.66372288001"/>
    <n v="0"/>
    <n v="-3.6354353698812659E-2"/>
    <n v="-2.8478756269518138E-2"/>
    <x v="591"/>
    <x v="591"/>
  </r>
  <r>
    <x v="8"/>
    <x v="0"/>
    <x v="14"/>
    <n v="406114.21789551701"/>
    <n v="309109.625757656"/>
    <n v="97004.592137861298"/>
    <n v="87413.715343984106"/>
    <n v="1354459.16157556"/>
    <n v="788516.75327670597"/>
    <n v="565942.408298861"/>
    <n v="96468.860836666296"/>
    <n v="28.9109811615116"/>
    <n v="15.445690950557401"/>
    <n v="6.4537726809201397"/>
    <n v="1.3932809093541301"/>
    <n v="244.74444612222501"/>
    <n v="43661"/>
    <n v="-0.59710703670841203"/>
    <n v="434"/>
    <n v="0.40323052794748698"/>
    <n v="0.37408074728820301"/>
    <n v="2.89303883987531"/>
    <n v="67.424872278485395"/>
    <n v="4.8832944508102196"/>
    <n v="1"/>
    <n v="0"/>
    <n v="0"/>
    <n v="0"/>
    <n v="431765.45299571898"/>
    <n v="1"/>
    <n v="6.4570627793197694E-2"/>
    <n v="0.1052814413906954"/>
    <x v="592"/>
    <x v="592"/>
  </r>
  <r>
    <x v="8"/>
    <x v="1"/>
    <x v="14"/>
    <n v="432337.26790077402"/>
    <n v="286347.68717542"/>
    <n v="145989.58072535301"/>
    <n v="127546.174865732"/>
    <n v="1100361.58556968"/>
    <n v="733061.27398124104"/>
    <n v="367300.31158844201"/>
    <n v="134973.67054789601"/>
    <n v="12.9817706026154"/>
    <n v="34.725310826484296"/>
    <n v="11.5912965827227"/>
    <n v="1.99580901745226"/>
    <n v="175.64364176785401"/>
    <n v="22021"/>
    <n v="-0.62196586533089104"/>
    <n v="707"/>
    <n v="0.95464979598873501"/>
    <n v="0.333073296052941"/>
    <n v="4.9564827397006601"/>
    <n v="70.091982064662801"/>
    <n v="5.16976115585424"/>
    <n v="0"/>
    <n v="0"/>
    <n v="0"/>
    <n v="0"/>
    <n v="409500.02860155399"/>
    <n v="0"/>
    <n v="1.7977416374092535E-3"/>
    <n v="-6.4557252637206838E-2"/>
    <x v="593"/>
    <x v="593"/>
  </r>
  <r>
    <x v="8"/>
    <x v="2"/>
    <x v="14"/>
    <n v="433114.498608683"/>
    <n v="303829.892450794"/>
    <n v="129284.606157888"/>
    <n v="115033.53494926399"/>
    <n v="1408401.9283412299"/>
    <n v="589427.38180941495"/>
    <n v="818974.54653181601"/>
    <n v="116260.702507289"/>
    <n v="14.0394202559359"/>
    <n v="14.0460451959596"/>
    <n v="8.1676638347653601"/>
    <n v="0.71971392066519702"/>
    <n v="167.06289772941901"/>
    <n v="17012"/>
    <n v="0.28586241632151999"/>
    <n v="19"/>
    <n v="0.73355835293550598"/>
    <n v="0.41770217667860499"/>
    <n v="4.6775113793152201"/>
    <n v="62.867232945268903"/>
    <n v="9.9337138302994905"/>
    <n v="0"/>
    <n v="0"/>
    <n v="0"/>
    <n v="0"/>
    <n v="463587.87510554999"/>
    <n v="0"/>
    <n v="-5.4676596211688772E-2"/>
    <n v="6.5675298472023413E-2"/>
    <x v="594"/>
    <x v="594"/>
  </r>
  <r>
    <x v="8"/>
    <x v="3"/>
    <x v="14"/>
    <n v="409433.272054828"/>
    <n v="273861.10842845199"/>
    <n v="135572.16362637599"/>
    <n v="120481.47572907399"/>
    <n v="1461091.9236091501"/>
    <n v="828068.95954680501"/>
    <n v="633022.96406234498"/>
    <n v="128979.66853764201"/>
    <n v="33.7820826357977"/>
    <n v="19.0327180164049"/>
    <n v="8.2459887555510196"/>
    <n v="1.30811835676983"/>
    <n v="452.29603140893499"/>
    <n v="18829"/>
    <n v="-0.73962130159839501"/>
    <n v="696"/>
    <n v="0.54763065138017697"/>
    <n v="0.494635940415589"/>
    <n v="3.1763842020352402"/>
    <n v="72.593318632705802"/>
    <n v="3.2941868510776202"/>
    <n v="0"/>
    <n v="0"/>
    <n v="0"/>
    <n v="0"/>
    <n v="392832.84648836998"/>
    <n v="0"/>
    <n v="9.6321522362019615E-2"/>
    <n v="-1.4540710536174378E-2"/>
    <x v="595"/>
    <x v="595"/>
  </r>
  <r>
    <x v="9"/>
    <x v="0"/>
    <x v="14"/>
    <n v="448870.50812481198"/>
    <n v="287660.33100370702"/>
    <n v="161210.17712110499"/>
    <n v="142606.73124659801"/>
    <n v="962279.12827987201"/>
    <n v="532929.48104324006"/>
    <n v="429349.64723663201"/>
    <n v="147872.51261547901"/>
    <n v="24.570720869648301"/>
    <n v="33.214591455807501"/>
    <n v="14.8196845442876"/>
    <n v="1.2412482098757101"/>
    <n v="340.152733505382"/>
    <n v="11140"/>
    <n v="0.76293352975911199"/>
    <n v="169"/>
    <n v="0.390875849035828"/>
    <n v="8.9707951439631006E-2"/>
    <n v="5.3788950780574201"/>
    <n v="72.380379816788604"/>
    <n v="4.2013922152206602"/>
    <n v="0"/>
    <n v="0"/>
    <n v="0"/>
    <n v="0"/>
    <n v="506711.50477090798"/>
    <n v="0"/>
    <n v="-9.9012400342483778E-2"/>
    <s v=""/>
    <x v="596"/>
    <x v="596"/>
  </r>
  <r>
    <x v="9"/>
    <x v="1"/>
    <x v="14"/>
    <n v="404426.76167242398"/>
    <n v="279381.59366020397"/>
    <n v="125045.16801222001"/>
    <n v="114260.85905142799"/>
    <n v="1237815.0416369501"/>
    <n v="667842.81280242302"/>
    <n v="569972.228834535"/>
    <n v="123297.873692248"/>
    <n v="14.289750461017"/>
    <n v="20.046741450029302"/>
    <n v="9.2308507497471997"/>
    <n v="1.1717111448886"/>
    <n v="92.9564294934451"/>
    <n v="14442"/>
    <n v="-0.930035023383874"/>
    <n v="519"/>
    <n v="0.73818172722091702"/>
    <n v="0.70612227849185705"/>
    <n v="7.9045403118781596"/>
    <n v="73.050585441608703"/>
    <n v="8.6113194307910508"/>
    <n v="0"/>
    <n v="0"/>
    <n v="0"/>
    <n v="0"/>
    <n v="411832.065814692"/>
    <n v="0"/>
    <n v="0.14126825007495705"/>
    <s v=""/>
    <x v="597"/>
    <x v="597"/>
  </r>
  <r>
    <x v="9"/>
    <x v="2"/>
    <x v="14"/>
    <n v="461559.42257736903"/>
    <n v="300065.764114936"/>
    <n v="161493.65846243201"/>
    <n v="150198.85082236701"/>
    <n v="1012270.5068047401"/>
    <n v="319871.86358676298"/>
    <n v="692398.64321798203"/>
    <n v="152384.20679650499"/>
    <n v="23.491973438652899"/>
    <n v="21.692539737557201"/>
    <n v="14.837817541130701"/>
    <n v="0.46197644481238698"/>
    <n v="57.847534673900199"/>
    <n v="34490"/>
    <n v="-1.9761527746436001E-2"/>
    <n v="874"/>
    <n v="0.56279553520825099"/>
    <n v="0.27848245604278898"/>
    <n v="1.66954019689204"/>
    <n v="64.121418523663706"/>
    <n v="3.3915824128335399"/>
    <n v="0"/>
    <n v="0"/>
    <n v="0"/>
    <n v="0"/>
    <n v="489805.628879831"/>
    <n v="0"/>
    <n v="-0.12583342116828608"/>
    <s v=""/>
    <x v="598"/>
    <x v="598"/>
  </r>
  <r>
    <x v="9"/>
    <x v="3"/>
    <x v="14"/>
    <n v="403479.82136200002"/>
    <n v="290571.766589484"/>
    <n v="112908.054772515"/>
    <n v="95078.4292497555"/>
    <n v="1277379.1464680899"/>
    <n v="418735.89024033799"/>
    <n v="858643.25622775697"/>
    <n v="90793.676413501904"/>
    <n v="61.336732286058997"/>
    <n v="11.0731003312667"/>
    <n v="7.4432426357235899"/>
    <n v="0.48767155300322701"/>
    <n v="472.100024070681"/>
    <n v="12409"/>
    <n v="-0.53284183375626704"/>
    <n v="690"/>
    <n v="0.92421676224354499"/>
    <n v="0.50525539025091004"/>
    <n v="2.7314126980034001"/>
    <n v="70.033700105962893"/>
    <n v="7.7509125830704804"/>
    <n v="0"/>
    <n v="0"/>
    <n v="0"/>
    <n v="1"/>
    <n v="411126.05725223199"/>
    <n v="0"/>
    <s v=""/>
    <s v=""/>
    <x v="599"/>
    <x v="599"/>
  </r>
  <r>
    <x v="0"/>
    <x v="0"/>
    <x v="15"/>
    <n v="100053.989040432"/>
    <n v="80943.972951964693"/>
    <n v="19110.016088468099"/>
    <n v="10833.6691585222"/>
    <n v="320762.60934701102"/>
    <n v="167896.57010771599"/>
    <n v="152866.039239295"/>
    <n v="11533.779622133499"/>
    <n v="1.2353478545463099"/>
    <n v="7.08703464316448"/>
    <n v="3.3774725740561702"/>
    <n v="1.09832485320622"/>
    <n v="336.71039373826801"/>
    <n v="27309"/>
    <n v="-0.69868052358466204"/>
    <n v="327"/>
    <n v="0.74546703820705496"/>
    <n v="0.24582713263321601"/>
    <n v="6.1017552606492096"/>
    <n v="78.694415956802501"/>
    <n v="5.1796314053362096"/>
    <n v="0"/>
    <n v="0"/>
    <n v="1"/>
    <n v="0"/>
    <n v="105152.90616090001"/>
    <n v="1"/>
    <n v="-4.3228980667634052E-2"/>
    <n v="-1.1404036979852077E-2"/>
    <x v="600"/>
    <x v="600"/>
  </r>
  <r>
    <x v="0"/>
    <x v="1"/>
    <x v="15"/>
    <n v="95728.757082483498"/>
    <n v="94131.399552844901"/>
    <n v="1597.35752963855"/>
    <n v="-14413.602995708001"/>
    <n v="290048.05401175597"/>
    <n v="181452.20333222399"/>
    <n v="108595.850679532"/>
    <n v="-8581.26930595864"/>
    <n v="-2.20537831879534"/>
    <n v="-13.272701402047799"/>
    <n v="-4.9693844852080398"/>
    <n v="1.6708944420693499"/>
    <n v="92.380551599528701"/>
    <n v="15919"/>
    <n v="0.87181117063963198"/>
    <n v="370"/>
    <n v="0.73292225963056901"/>
    <n v="0.108708979628151"/>
    <n v="6.26441557915257"/>
    <n v="61.142620615964603"/>
    <n v="3.6161426985791301"/>
    <n v="0"/>
    <n v="0"/>
    <n v="0"/>
    <n v="0"/>
    <n v="92854.617606612999"/>
    <n v="0"/>
    <n v="-2.5974641425426836E-2"/>
    <n v="-2.2808375874317253E-2"/>
    <x v="601"/>
    <x v="601"/>
  </r>
  <r>
    <x v="0"/>
    <x v="2"/>
    <x v="15"/>
    <n v="93242.2369431642"/>
    <n v="93345.046486041698"/>
    <n v="-102.809542877512"/>
    <n v="-9850.7317958470594"/>
    <n v="305911.11456613301"/>
    <n v="145199.433313413"/>
    <n v="160711.68125271899"/>
    <n v="-13464.415289049301"/>
    <n v="-1.06568659044185"/>
    <n v="-6.1294435594614596"/>
    <n v="-3.22012876512124"/>
    <n v="0.90347778196089701"/>
    <n v="393.67668773762102"/>
    <n v="36184"/>
    <n v="5.0127740381391103E-2"/>
    <n v="895"/>
    <n v="5.84309908545751E-2"/>
    <n v="0.56027007559697295"/>
    <n v="1.5927330866988201"/>
    <n v="82.593644265223503"/>
    <n v="9.2569393534410498"/>
    <n v="0"/>
    <n v="0"/>
    <n v="0"/>
    <n v="0"/>
    <n v="89430.879640066007"/>
    <n v="0"/>
    <n v="0.10973806922135357"/>
    <n v="3.5941017864658683E-3"/>
    <x v="602"/>
    <x v="602"/>
  </r>
  <r>
    <x v="0"/>
    <x v="3"/>
    <x v="15"/>
    <n v="103474.459995187"/>
    <n v="83328.406082395595"/>
    <n v="20146.053912792198"/>
    <n v="5718.6224614562898"/>
    <n v="242680.00361017001"/>
    <n v="97910.726507403204"/>
    <n v="144769.27710276601"/>
    <n v="7739.5354033882504"/>
    <n v="1.8462350721916001"/>
    <n v="3.9501630289946301"/>
    <n v="2.3564456800661699"/>
    <n v="0.67632254900257305"/>
    <n v="302.54896146370902"/>
    <n v="18314"/>
    <n v="-0.83305611091719001"/>
    <n v="922"/>
    <n v="0.66642661414891302"/>
    <n v="0.58272147598377799"/>
    <n v="4.4156353647994502"/>
    <n v="64.664096490866498"/>
    <n v="9.15768364341492"/>
    <n v="0"/>
    <n v="0"/>
    <n v="0"/>
    <n v="0"/>
    <n v="102043.039169706"/>
    <n v="0"/>
    <n v="-4.4083248619668801E-2"/>
    <n v="-5.328047801580834E-2"/>
    <x v="603"/>
    <x v="603"/>
  </r>
  <r>
    <x v="1"/>
    <x v="0"/>
    <x v="15"/>
    <n v="98912.969649433202"/>
    <n v="85829.327141244503"/>
    <n v="13083.642508188699"/>
    <n v="6027.6233700819703"/>
    <n v="232090.11024392"/>
    <n v="74678.254092345902"/>
    <n v="157411.856151574"/>
    <n v="10877.4777194246"/>
    <n v="0.70638389881797403"/>
    <n v="3.82920544706485"/>
    <n v="2.5971047899227999"/>
    <n v="0.47441314725643602"/>
    <n v="199.19139505565099"/>
    <n v="16993"/>
    <n v="0.33472359498361598"/>
    <n v="737"/>
    <n v="0.32539042356123898"/>
    <n v="0.150736993031168"/>
    <n v="5.3439143679329897"/>
    <n v="70.496739771757603"/>
    <n v="6.9062667747351796"/>
    <n v="0"/>
    <n v="0"/>
    <n v="0"/>
    <n v="1"/>
    <n v="98048.534995799695"/>
    <n v="0"/>
    <n v="-5.4266190364035391E-2"/>
    <n v="-6.4327657869953732E-4"/>
    <x v="604"/>
    <x v="604"/>
  </r>
  <r>
    <x v="1"/>
    <x v="1"/>
    <x v="15"/>
    <n v="93545.339608965005"/>
    <n v="89414.9657704368"/>
    <n v="4130.3738385282104"/>
    <n v="-3547.6197295675001"/>
    <n v="257464.33493378901"/>
    <n v="125419.941642497"/>
    <n v="132044.39329129201"/>
    <n v="-2256.7721600416598"/>
    <n v="-1.3621256028077"/>
    <n v="-2.6866871369096099"/>
    <n v="-1.37790724702892"/>
    <n v="0.94983163250118396"/>
    <n v="463.72644405644502"/>
    <n v="22142"/>
    <n v="-0.58732224283582202"/>
    <n v="375"/>
    <n v="0.68006102830683601"/>
    <n v="0.89728267213552104"/>
    <n v="1.9532189965309901"/>
    <n v="66.259326267674396"/>
    <n v="6.3416099780531603"/>
    <n v="0"/>
    <n v="0"/>
    <n v="1"/>
    <n v="0"/>
    <n v="101987.42200280901"/>
    <n v="1"/>
    <n v="3.4228775804911028E-4"/>
    <n v="2.7717854096910001E-2"/>
    <x v="605"/>
    <x v="605"/>
  </r>
  <r>
    <x v="1"/>
    <x v="2"/>
    <x v="15"/>
    <n v="93577.3590335357"/>
    <n v="82217.681756120393"/>
    <n v="11359.6772774152"/>
    <n v="3744.32666265221"/>
    <n v="335301.50982212002"/>
    <n v="228731.17772455799"/>
    <n v="106570.332097561"/>
    <n v="4948.9979853331897"/>
    <n v="0.39118368962368899"/>
    <n v="3.5134793980226999"/>
    <n v="1.1167043848500999"/>
    <n v="2.1462931870678799"/>
    <n v="415.42285540881602"/>
    <n v="11922"/>
    <n v="-0.236580361812916"/>
    <n v="371"/>
    <n v="0.434984179170462"/>
    <n v="0.55872340821255195"/>
    <n v="1.40632435912952"/>
    <n v="77.406586882513295"/>
    <n v="2.4225971558730901"/>
    <n v="0"/>
    <n v="0"/>
    <n v="0"/>
    <n v="0"/>
    <n v="105754.28802054899"/>
    <n v="0"/>
    <n v="4.6848215379844342E-2"/>
    <n v="0.13759287735148651"/>
    <x v="606"/>
    <x v="606"/>
  </r>
  <r>
    <x v="1"/>
    <x v="3"/>
    <x v="15"/>
    <n v="97961.291304215803"/>
    <n v="89115.771964674394"/>
    <n v="8845.5193395413899"/>
    <n v="-621.28675889808801"/>
    <n v="206794.46799147699"/>
    <n v="62247.413726567996"/>
    <n v="144547.05426490901"/>
    <n v="-4104.0208901216502"/>
    <n v="-7.6416626470346805E-2"/>
    <n v="-0.42981627128800698"/>
    <n v="-0.30043683708390601"/>
    <n v="0.43063771892914399"/>
    <n v="481.48702994400099"/>
    <n v="44056"/>
    <n v="-0.59935902785235695"/>
    <n v="393"/>
    <n v="0.14684816907342599"/>
    <n v="0.55103135268015702"/>
    <n v="2.01258431404883"/>
    <n v="75.280358279970699"/>
    <n v="9.4660693406468308"/>
    <n v="0"/>
    <n v="0"/>
    <n v="0"/>
    <n v="0"/>
    <n v="94600.665294028106"/>
    <n v="0"/>
    <n v="9.0653148472133547E-3"/>
    <n v="8.1590307095811249E-2"/>
    <x v="607"/>
    <x v="607"/>
  </r>
  <r>
    <x v="2"/>
    <x v="0"/>
    <x v="15"/>
    <n v="98849.341252728103"/>
    <n v="82780.909368978595"/>
    <n v="16068.431883749499"/>
    <n v="8465.3780891662991"/>
    <n v="271500.58722546301"/>
    <n v="126793.25098292599"/>
    <n v="144707.33624253701"/>
    <n v="7974.2449308800697"/>
    <n v="1.22516225202954"/>
    <n v="5.8499992529596803"/>
    <n v="3.1179962355426998"/>
    <n v="0.87620471964471602"/>
    <n v="461.04898460427597"/>
    <n v="28409"/>
    <n v="0.91943937826667899"/>
    <n v="508"/>
    <n v="0.27072275819598302"/>
    <n v="0.85400082349636897"/>
    <n v="5.0014780628910298"/>
    <n v="71.375275807673901"/>
    <n v="3.1970937720714101"/>
    <n v="0"/>
    <n v="0"/>
    <n v="1"/>
    <n v="0"/>
    <n v="101950.06591168301"/>
    <n v="1"/>
    <n v="-2.7426845082400456E-2"/>
    <n v="3.9438088887651643E-2"/>
    <x v="608"/>
    <x v="608"/>
  </r>
  <r>
    <x v="2"/>
    <x v="1"/>
    <x v="15"/>
    <n v="96138.215683692193"/>
    <n v="84232.365221795495"/>
    <n v="11905.8504618966"/>
    <n v="-6246.8695118752003"/>
    <n v="293705.04074603203"/>
    <n v="127375.798766772"/>
    <n v="166329.24197926"/>
    <n v="-8128.5442003002499"/>
    <n v="-0.76154182507895096"/>
    <n v="-3.7557253538461501"/>
    <n v="-2.1269194073100302"/>
    <n v="0.76580520208620195"/>
    <n v="319.76864737488597"/>
    <n v="10050"/>
    <n v="0.30736533131427002"/>
    <n v="657"/>
    <n v="0.33424637415713099"/>
    <n v="0.95984342673851797"/>
    <n v="4.6406295632408403"/>
    <n v="70.0174820310813"/>
    <n v="6.1713763387865903"/>
    <n v="0"/>
    <n v="0"/>
    <n v="0"/>
    <n v="0"/>
    <n v="93606.985802879295"/>
    <n v="0"/>
    <n v="0.1072905437329692"/>
    <n v="5.2425845731665303E-2"/>
    <x v="609"/>
    <x v="609"/>
  </r>
  <r>
    <x v="2"/>
    <x v="2"/>
    <x v="15"/>
    <n v="106452.937117913"/>
    <n v="90237.934648915005"/>
    <n v="16215.0024689988"/>
    <n v="-2014.8113924930501"/>
    <n v="291931.02489485801"/>
    <n v="96378.680303235902"/>
    <n v="195552.34459162201"/>
    <n v="7360.41736197108"/>
    <n v="-0.40992215434491502"/>
    <n v="-1.0303181977698299"/>
    <n v="-0.69016693008860697"/>
    <n v="0.49285361678739398"/>
    <n v="319.16360464310299"/>
    <n v="22134"/>
    <n v="-0.39454124562058501"/>
    <n v="847"/>
    <n v="0.75514305011614102"/>
    <n v="0.80375197430408096"/>
    <n v="4.8708291021220704"/>
    <n v="72.214029014621005"/>
    <n v="2.9115054650238799"/>
    <n v="0"/>
    <n v="0"/>
    <n v="0"/>
    <n v="1"/>
    <n v="112385.98587987199"/>
    <n v="0"/>
    <n v="-4.6870850743303862E-3"/>
    <n v="-8.3007861032404359E-2"/>
    <x v="610"/>
    <x v="610"/>
  </r>
  <r>
    <x v="2"/>
    <x v="3"/>
    <x v="15"/>
    <n v="105953.98314522899"/>
    <n v="80786.5453525794"/>
    <n v="25167.4377926495"/>
    <n v="5490.5877098852898"/>
    <n v="291382.07793069398"/>
    <n v="99877.105069236102"/>
    <n v="191504.97286145799"/>
    <n v="7897.5711456214804"/>
    <n v="0.61928702823430104"/>
    <n v="2.86707317718448"/>
    <n v="1.8843258133368199"/>
    <n v="0.52153791923456105"/>
    <n v="445.89968085311801"/>
    <n v="44401"/>
    <n v="-0.32292984595454099"/>
    <n v="526"/>
    <n v="0.27148421749985802"/>
    <n v="3.8972363968422997E-2"/>
    <n v="6.9345318925401198"/>
    <n v="81.596668899705193"/>
    <n v="6.7698486387388002"/>
    <n v="0"/>
    <n v="0"/>
    <n v="0"/>
    <n v="0"/>
    <n v="109418.810048176"/>
    <n v="0"/>
    <n v="-3.0260427126135487E-2"/>
    <n v="-1.3818313332177177E-2"/>
    <x v="611"/>
    <x v="611"/>
  </r>
  <r>
    <x v="3"/>
    <x v="0"/>
    <x v="15"/>
    <n v="102747.770359539"/>
    <n v="86395.562268569207"/>
    <n v="16352.2080909703"/>
    <n v="-3589.99437302975"/>
    <n v="229444.938368642"/>
    <n v="146802.887731536"/>
    <n v="82642.050637105494"/>
    <n v="-1092.6605068009101"/>
    <n v="-0.79989232346711203"/>
    <n v="-4.3440286698523298"/>
    <n v="-1.5646430897777299"/>
    <n v="1.7763703417304"/>
    <n v="314.274708743703"/>
    <n v="22125"/>
    <n v="1.29222375341597E-2"/>
    <n v="814"/>
    <n v="0.64560411284462704"/>
    <n v="0.71160772760502899"/>
    <n v="7.4267793713239296"/>
    <n v="66.212842730537702"/>
    <n v="6.9059296463947"/>
    <n v="0"/>
    <n v="0"/>
    <n v="0"/>
    <n v="0"/>
    <n v="109932.080319969"/>
    <n v="0"/>
    <n v="-1.5274564168197493E-2"/>
    <n v="0.10498111690447579"/>
    <x v="612"/>
    <x v="612"/>
  </r>
  <r>
    <x v="3"/>
    <x v="1"/>
    <x v="15"/>
    <n v="101178.34294804301"/>
    <n v="87264.875122997604"/>
    <n v="13913.467825046"/>
    <n v="7805.41155643401"/>
    <n v="260211.735297259"/>
    <n v="116232.27803579799"/>
    <n v="143979.45726145999"/>
    <n v="12131.1693344916"/>
    <n v="4.92668651555321"/>
    <n v="5.4211980687353902"/>
    <n v="2.99963856261797"/>
    <n v="0.807283762882408"/>
    <n v="274.49290616022699"/>
    <n v="26061"/>
    <n v="-0.43474878809701301"/>
    <n v="558"/>
    <n v="0.79707680656275604"/>
    <n v="0.68167564835907302"/>
    <n v="2.4461237852081399"/>
    <n v="62.7620955016504"/>
    <n v="8.63592538403927"/>
    <n v="0"/>
    <n v="0"/>
    <n v="0"/>
    <n v="0"/>
    <n v="109979.159276787"/>
    <n v="0"/>
    <n v="-3.5203545908377668E-2"/>
    <n v="-1.1285670054819712E-2"/>
    <x v="613"/>
    <x v="613"/>
  </r>
  <r>
    <x v="3"/>
    <x v="2"/>
    <x v="15"/>
    <n v="97616.506507137994"/>
    <n v="78337.9803256124"/>
    <n v="19278.526181525602"/>
    <n v="12470.0587441956"/>
    <n v="218649.29649026899"/>
    <n v="129081.24423242301"/>
    <n v="89568.052257845105"/>
    <n v="16015.8498421978"/>
    <n v="2.1486476534214698"/>
    <n v="13.9224404571144"/>
    <n v="5.7032238129110899"/>
    <n v="1.4411527434003999"/>
    <n v="237.16855765642299"/>
    <n v="48796"/>
    <n v="-0.94474048838316904"/>
    <n v="607"/>
    <n v="0.180627176161577"/>
    <n v="0.64750775740123701"/>
    <n v="1.9545595769586801"/>
    <n v="74.734523450229304"/>
    <n v="6.5420898038486399"/>
    <n v="1"/>
    <n v="0"/>
    <n v="1"/>
    <n v="0"/>
    <n v="105996.51576587"/>
    <n v="1"/>
    <n v="7.0411977913749729E-2"/>
    <n v="1.4205762696494432E-2"/>
    <x v="614"/>
    <x v="614"/>
  </r>
  <r>
    <x v="3"/>
    <x v="3"/>
    <x v="15"/>
    <n v="104489.877807336"/>
    <n v="87895.055433767004"/>
    <n v="16594.822373569801"/>
    <n v="10807.9149798899"/>
    <n v="270266.43054328201"/>
    <n v="180663.216411064"/>
    <n v="89603.214132217894"/>
    <n v="8383.8824234179792"/>
    <n v="6.8084359263105103"/>
    <n v="12.061972424272399"/>
    <n v="3.9989853561036601"/>
    <n v="2.0162582130645301"/>
    <n v="232.96553583462"/>
    <n v="8549"/>
    <n v="-0.312078772832864"/>
    <n v="933"/>
    <n v="0.35553536523040802"/>
    <n v="0.89977483455932605"/>
    <n v="1.8270888496111799"/>
    <n v="67.766712647798599"/>
    <n v="8.2273648922856299"/>
    <n v="0"/>
    <n v="0"/>
    <n v="0"/>
    <n v="1"/>
    <n v="103241.56636527"/>
    <n v="0"/>
    <n v="8.6558319655313132E-2"/>
    <n v="-1.5249909857374996E-3"/>
    <x v="615"/>
    <x v="615"/>
  </r>
  <r>
    <x v="4"/>
    <x v="0"/>
    <x v="15"/>
    <n v="113534.346051328"/>
    <n v="83372.986632000699"/>
    <n v="30161.3594193276"/>
    <n v="15922.788414328899"/>
    <n v="406377.67714094103"/>
    <n v="253902.81703318999"/>
    <n v="152474.86010774999"/>
    <n v="13831.6667791255"/>
    <n v="5.0875906316234998"/>
    <n v="10.442894260127"/>
    <n v="3.9182241815921799"/>
    <n v="1.66521101809021"/>
    <n v="440.87985389425802"/>
    <n v="17202"/>
    <n v="0.23523876310791"/>
    <n v="687"/>
    <n v="0.18124780606615401"/>
    <n v="0.56553891461965999"/>
    <n v="5.4611337849982702"/>
    <n v="78.485447841646604"/>
    <n v="3.4484028837771801"/>
    <n v="1"/>
    <n v="0"/>
    <n v="0"/>
    <n v="0"/>
    <n v="118509.967625349"/>
    <n v="1"/>
    <n v="-0.11888797503081333"/>
    <n v="-0.11784001832710178"/>
    <x v="616"/>
    <x v="616"/>
  </r>
  <r>
    <x v="4"/>
    <x v="1"/>
    <x v="15"/>
    <n v="100036.477552838"/>
    <n v="90564.392933416006"/>
    <n v="9472.0846194226706"/>
    <n v="-9827.3013260716707"/>
    <n v="335193.15107559197"/>
    <n v="174158.139482656"/>
    <n v="161035.011592936"/>
    <n v="-14774.638562411899"/>
    <n v="-7.22501778226066"/>
    <n v="-6.1025867784038699"/>
    <n v="-2.9318323762096798"/>
    <n v="1.0814923895114901"/>
    <n v="116.408583704535"/>
    <n v="17289"/>
    <n v="-0.77489098526896805"/>
    <n v="566"/>
    <n v="0.30493463769765999"/>
    <n v="0.36006549355072798"/>
    <n v="3.9437638304821299"/>
    <n v="62.471658461400303"/>
    <n v="2.3388954556222501"/>
    <n v="0"/>
    <n v="0"/>
    <n v="0"/>
    <n v="0"/>
    <n v="103971.052430471"/>
    <n v="0"/>
    <n v="-1.0328773506174737E-2"/>
    <n v="-9.5369542856686002E-2"/>
    <x v="617"/>
    <x v="617"/>
  </r>
  <r>
    <x v="4"/>
    <x v="2"/>
    <x v="15"/>
    <n v="99003.223433839201"/>
    <n v="91371.751158507599"/>
    <n v="7631.47227533161"/>
    <n v="-6985.3197004480699"/>
    <n v="386819.89474098798"/>
    <n v="245959.35206674601"/>
    <n v="140860.54267424199"/>
    <n v="-5595.3075429119299"/>
    <n v="-1.0268826847249299"/>
    <n v="-4.9590322228152299"/>
    <n v="-1.80583258395367"/>
    <n v="1.7461195832218099"/>
    <n v="104.994042519651"/>
    <n v="26041"/>
    <n v="-0.69957020906614797"/>
    <n v="127"/>
    <n v="0.51831511520252205"/>
    <n v="0.92763829919014695"/>
    <n v="3.8513444435228199"/>
    <n v="84.971120679615694"/>
    <n v="6.63376028182046"/>
    <n v="0"/>
    <n v="0"/>
    <n v="0"/>
    <n v="0"/>
    <n v="99728.666314948001"/>
    <n v="0"/>
    <n v="5.3809442429921236E-2"/>
    <n v="4.3122044422440324E-2"/>
    <x v="618"/>
    <x v="618"/>
  </r>
  <r>
    <x v="4"/>
    <x v="3"/>
    <x v="15"/>
    <n v="104330.531685579"/>
    <n v="83401.360479316296"/>
    <n v="20929.171206263502"/>
    <n v="13014.2758981569"/>
    <n v="411883.49591878999"/>
    <n v="183147.34552701001"/>
    <n v="228736.150391779"/>
    <n v="17034.919069804298"/>
    <n v="2.0053328067416998"/>
    <n v="5.6896454171612501"/>
    <n v="3.15969831933322"/>
    <n v="0.80069261117368495"/>
    <n v="289.02727144327997"/>
    <n v="33795"/>
    <n v="1.33763056165139E-2"/>
    <n v="404"/>
    <n v="0.40373300410493002"/>
    <n v="0.86238038452427401"/>
    <n v="2.2674402938117502"/>
    <n v="73.605918940260395"/>
    <n v="9.60440297555005"/>
    <n v="0"/>
    <n v="0"/>
    <n v="0"/>
    <n v="0"/>
    <n v="111280.626780837"/>
    <n v="0"/>
    <n v="-4.0017768396670629E-2"/>
    <n v="-0.11212789144047265"/>
    <x v="619"/>
    <x v="619"/>
  </r>
  <r>
    <x v="5"/>
    <x v="0"/>
    <x v="15"/>
    <n v="100155.45663188399"/>
    <n v="86475.874937143701"/>
    <n v="13679.5816947411"/>
    <n v="6134.6654758903796"/>
    <n v="297259.54247409798"/>
    <n v="172631.98429324001"/>
    <n v="124627.558180858"/>
    <n v="4542.5342736236198"/>
    <n v="5.9162776020472396"/>
    <n v="4.92239883813484"/>
    <n v="2.0637404689623802"/>
    <n v="1.3851830751808401"/>
    <n v="184.60885560161799"/>
    <n v="11844"/>
    <n v="0.51615279458414598"/>
    <n v="901"/>
    <n v="0.40132544394122299"/>
    <n v="0.19257609734684"/>
    <n v="3.49262771628322"/>
    <n v="64.245985832531204"/>
    <n v="2.8504465705036099"/>
    <n v="0"/>
    <n v="1"/>
    <n v="0"/>
    <n v="0"/>
    <n v="101354.356399015"/>
    <n v="1"/>
    <n v="-9.6444193228092778E-2"/>
    <n v="0.11722799616180184"/>
    <x v="620"/>
    <x v="620"/>
  </r>
  <r>
    <x v="5"/>
    <x v="1"/>
    <x v="15"/>
    <n v="90496.044419630707"/>
    <n v="83411.727711730506"/>
    <n v="7084.3167079002296"/>
    <n v="-928.74432747463402"/>
    <n v="321127.12642572401"/>
    <n v="187869.380835455"/>
    <n v="133257.74559026799"/>
    <n v="3595.5284089400898"/>
    <n v="-0.207079701865611"/>
    <n v="-0.69695335408890102"/>
    <n v="-0.289213912823851"/>
    <n v="1.4098195943754199"/>
    <n v="456.33965183083302"/>
    <n v="19630"/>
    <n v="0.89379205068408396"/>
    <n v="368"/>
    <n v="0.22301264141187799"/>
    <n v="0.52563102800036898"/>
    <n v="1.63875398497571"/>
    <n v="70.911209970577801"/>
    <n v="6.6543301182216803"/>
    <n v="0"/>
    <n v="0"/>
    <n v="0"/>
    <n v="1"/>
    <n v="89706.453408413305"/>
    <n v="0"/>
    <n v="0.14118186595916885"/>
    <n v="0.10525471098337943"/>
    <x v="621"/>
    <x v="621"/>
  </r>
  <r>
    <x v="5"/>
    <x v="2"/>
    <x v="15"/>
    <n v="103272.444832718"/>
    <n v="81384.485622438704"/>
    <n v="21887.959210279801"/>
    <n v="16237.008797938999"/>
    <n v="220262.85860102999"/>
    <n v="114697.762429995"/>
    <n v="105565.09617103401"/>
    <n v="12811.0965028583"/>
    <n v="13.5182113228646"/>
    <n v="15.381039175706499"/>
    <n v="7.3716508089771597"/>
    <n v="1.0865121767536201"/>
    <n v="102.32623887104999"/>
    <n v="22655"/>
    <n v="0.406681909037864"/>
    <n v="662"/>
    <n v="0.84775829813077597"/>
    <n v="0.376639851797195"/>
    <n v="5.0174001626238303"/>
    <n v="60.679350907348002"/>
    <n v="4.1057712229370704"/>
    <n v="0"/>
    <n v="0"/>
    <n v="0"/>
    <n v="0"/>
    <n v="105421.32981742101"/>
    <n v="0"/>
    <n v="-0.10303112020967108"/>
    <n v="3.2226870341018649E-2"/>
    <x v="622"/>
    <x v="622"/>
  </r>
  <r>
    <x v="5"/>
    <x v="3"/>
    <x v="15"/>
    <n v="92632.169154811607"/>
    <n v="77314.183586691797"/>
    <n v="15317.9855681197"/>
    <n v="-4002.00594875771"/>
    <n v="314335.04478967801"/>
    <n v="162096.212325172"/>
    <n v="152238.83246450499"/>
    <n v="-1344.27954792798"/>
    <n v="-1.64443595343997"/>
    <n v="-2.6287681559110498"/>
    <n v="-1.27316569217901"/>
    <n v="1.06474944467906"/>
    <n v="198.649710592687"/>
    <n v="30424"/>
    <n v="0.84914043937346695"/>
    <n v="482"/>
    <n v="4.5229630920214897E-2"/>
    <n v="1.8727439191685801E-3"/>
    <n v="3.4545449806781301"/>
    <n v="66.036605704980403"/>
    <n v="2.4985418003934798"/>
    <n v="0"/>
    <n v="0"/>
    <n v="1"/>
    <n v="0"/>
    <n v="94071.619688101404"/>
    <n v="1"/>
    <n v="0.20796566828207266"/>
    <n v="0.13228135943731067"/>
    <x v="623"/>
    <x v="623"/>
  </r>
  <r>
    <x v="6"/>
    <x v="0"/>
    <x v="15"/>
    <n v="111896.48011751"/>
    <n v="90174.543301434795"/>
    <n v="21721.9368160759"/>
    <n v="8569.5949504464206"/>
    <n v="245961.09287854299"/>
    <n v="105153.125249184"/>
    <n v="140807.967629358"/>
    <n v="4338.6499373937204"/>
    <n v="1.8788730622393299"/>
    <n v="6.0860156528952496"/>
    <n v="3.4841262291341799"/>
    <n v="0.74678391442999903"/>
    <n v="110.527487010364"/>
    <n v="10819"/>
    <n v="0.17662769098294301"/>
    <n v="145"/>
    <n v="0.53211986020470603"/>
    <n v="0.43423669661139502"/>
    <n v="3.7113339459968402"/>
    <n v="81.042294202425097"/>
    <n v="3.7549445205221601"/>
    <n v="0"/>
    <n v="0"/>
    <n v="0"/>
    <n v="0"/>
    <n v="111223.682800688"/>
    <n v="0"/>
    <n v="-0.10612756259071729"/>
    <n v="-6.3011469223522729E-2"/>
    <x v="624"/>
    <x v="624"/>
  </r>
  <r>
    <x v="6"/>
    <x v="1"/>
    <x v="15"/>
    <n v="100021.17942015801"/>
    <n v="86239.749342410199"/>
    <n v="13781.4300777483"/>
    <n v="-3955.6194646685299"/>
    <n v="247180.80677616701"/>
    <n v="166615.882145974"/>
    <n v="80564.924630192603"/>
    <n v="5367.9991693565098"/>
    <n v="-0.410754035943526"/>
    <n v="-4.9098531188672103"/>
    <n v="-1.60029393716256"/>
    <n v="2.0680945574115701"/>
    <n v="422.03011264463498"/>
    <n v="42800"/>
    <n v="-0.26924525093013102"/>
    <n v="494"/>
    <n v="0.568818731766494"/>
    <n v="0.55868144393723296"/>
    <n v="6.9498303697671604"/>
    <n v="84.899776273652606"/>
    <n v="6.0652584524811797"/>
    <n v="0"/>
    <n v="0"/>
    <n v="0"/>
    <n v="0"/>
    <n v="97543.746371427798"/>
    <n v="0"/>
    <n v="6.5780199155080155E-2"/>
    <n v="8.4017060325259255E-2"/>
    <x v="625"/>
    <x v="625"/>
  </r>
  <r>
    <x v="6"/>
    <x v="2"/>
    <x v="15"/>
    <n v="106600.592522142"/>
    <n v="87080.787674670501"/>
    <n v="19519.8048474719"/>
    <n v="6951.1503290799801"/>
    <n v="408593.32303546701"/>
    <n v="225230.282845037"/>
    <n v="183363.04019043001"/>
    <n v="14556.1939023962"/>
    <n v="2.9773006569074298"/>
    <n v="3.7909222719370899"/>
    <n v="1.70123933436783"/>
    <n v="1.22832978015158"/>
    <n v="430.56134254511102"/>
    <n v="15937"/>
    <n v="-0.56676792844782697"/>
    <n v="904"/>
    <n v="0.18976355814601001"/>
    <n v="0.92650061904422099"/>
    <n v="1.22550752315261"/>
    <n v="71.5633735823926"/>
    <n v="4.5078023194728098"/>
    <n v="0"/>
    <n v="0"/>
    <n v="0"/>
    <n v="0"/>
    <n v="109191.324907895"/>
    <n v="0"/>
    <n v="-1.6087284914000795E-2"/>
    <n v="-0.10419512646927938"/>
    <x v="626"/>
    <x v="626"/>
  </r>
  <r>
    <x v="6"/>
    <x v="3"/>
    <x v="15"/>
    <n v="104885.678418237"/>
    <n v="84139.839755045803"/>
    <n v="20745.8386631918"/>
    <n v="5004.4598957191301"/>
    <n v="232726.72133808301"/>
    <n v="94996.171670774595"/>
    <n v="137730.54966730799"/>
    <n v="703.998402642992"/>
    <n v="1.02317056772167"/>
    <n v="3.6335147923300299"/>
    <n v="2.1503589561806802"/>
    <n v="0.68972476985127795"/>
    <n v="417.17395327021399"/>
    <n v="24560"/>
    <n v="-0.58508159704024298"/>
    <n v="289"/>
    <n v="0.93249587451373905"/>
    <n v="0.236927861511182"/>
    <n v="5.8554438850935302"/>
    <n v="84.377547527505001"/>
    <n v="9.6982244812197003"/>
    <n v="0"/>
    <n v="0"/>
    <n v="0"/>
    <n v="0"/>
    <n v="101970.18168641999"/>
    <n v="0"/>
    <n v="-3.8098541645185865E-4"/>
    <n v="-4.4681118474723613E-2"/>
    <x v="627"/>
    <x v="627"/>
  </r>
  <r>
    <x v="7"/>
    <x v="0"/>
    <x v="15"/>
    <n v="104845.718504365"/>
    <n v="91173.549481562499"/>
    <n v="13672.1690228026"/>
    <n v="3630.9932066690399"/>
    <n v="245292.207477555"/>
    <n v="130570.130348084"/>
    <n v="114722.077129471"/>
    <n v="5886.1998930370301"/>
    <n v="0.48032140865753797"/>
    <n v="3.1650344009821398"/>
    <n v="1.4802725467751601"/>
    <n v="1.1381430114861599"/>
    <n v="231.85283776909799"/>
    <n v="6983"/>
    <n v="-0.13713706592502301"/>
    <n v="81"/>
    <n v="0.211470320049746"/>
    <n v="0.26574637618666103"/>
    <n v="1.6638130719087001"/>
    <n v="68.671425273222198"/>
    <n v="2.2925584989036598"/>
    <n v="0"/>
    <n v="0"/>
    <n v="0"/>
    <n v="0"/>
    <n v="110570.79319568"/>
    <n v="0"/>
    <n v="3.4135360337017515E-2"/>
    <n v="-5.0179937932802315E-2"/>
    <x v="628"/>
    <x v="628"/>
  </r>
  <r>
    <x v="7"/>
    <x v="1"/>
    <x v="15"/>
    <n v="108424.664885305"/>
    <n v="85413.447898709899"/>
    <n v="23011.2169865957"/>
    <n v="13108.9123928197"/>
    <n v="254245.39566553099"/>
    <n v="137425.571849684"/>
    <n v="116819.823815847"/>
    <n v="18791.732122512101"/>
    <n v="3.4016750423589199"/>
    <n v="11.2214793385448"/>
    <n v="5.1560077847250296"/>
    <n v="1.1763891380825899"/>
    <n v="278.96315551246101"/>
    <n v="12171"/>
    <n v="-0.71315879491955303"/>
    <n v="893"/>
    <n v="0.85401553045545897"/>
    <n v="0.77154993528781701"/>
    <n v="1.4526588069539901"/>
    <n v="75.528132477270702"/>
    <n v="3.8826044076779902"/>
    <n v="0"/>
    <n v="0"/>
    <n v="0"/>
    <n v="0"/>
    <n v="112516.46155251699"/>
    <n v="0"/>
    <n v="-0.11926561725034492"/>
    <n v="-0.20205257096798981"/>
    <x v="629"/>
    <x v="629"/>
  </r>
  <r>
    <x v="7"/>
    <x v="2"/>
    <x v="15"/>
    <n v="95493.3303025973"/>
    <n v="82894.359187291499"/>
    <n v="12598.9711153058"/>
    <n v="-388.75193104197001"/>
    <n v="212806.59117225901"/>
    <n v="110597.714190032"/>
    <n v="102208.87698222599"/>
    <n v="-5368.7473386800903"/>
    <n v="-9.9307028998190897E-2"/>
    <n v="-0.38035045733803602"/>
    <n v="-0.18267851991825201"/>
    <n v="1.08207542686595"/>
    <n v="125.568470638679"/>
    <n v="22814"/>
    <n v="0.45448463913995701"/>
    <n v="591"/>
    <n v="0.313161142862179"/>
    <n v="0.57010329154730199"/>
    <n v="5.5389709285954698"/>
    <n v="76.949875938972298"/>
    <n v="9.0603945157147798"/>
    <n v="0"/>
    <n v="0"/>
    <n v="0"/>
    <n v="0"/>
    <n v="96870.485886222901"/>
    <n v="0"/>
    <n v="4.9280286665263552E-2"/>
    <n v="0.11129590416157713"/>
    <x v="630"/>
    <x v="630"/>
  </r>
  <r>
    <x v="7"/>
    <x v="3"/>
    <x v="15"/>
    <n v="100199.26899452999"/>
    <n v="87930.800473125899"/>
    <n v="12268.4685214047"/>
    <n v="-3943.4555308216"/>
    <n v="223508.30365224299"/>
    <n v="87410.481230801801"/>
    <n v="136097.822421441"/>
    <n v="-7459.8888327658296"/>
    <n v="-0.80466932922665102"/>
    <n v="-2.8975155227761502"/>
    <n v="-1.76434408314297"/>
    <n v="0.64226215875905501"/>
    <n v="80.535713957423894"/>
    <n v="42400"/>
    <n v="0.77517798143771599"/>
    <n v="879"/>
    <n v="0.68338863314341702"/>
    <n v="0.28046048685184499"/>
    <n v="5.7163378447285202"/>
    <n v="83.1928032724894"/>
    <n v="4.7801950966793196"/>
    <n v="0"/>
    <n v="0"/>
    <n v="0"/>
    <n v="0"/>
    <n v="99836.863115128494"/>
    <n v="0"/>
    <n v="-6.1347966247902895E-3"/>
    <n v="2.2682056162835692E-2"/>
    <x v="631"/>
    <x v="631"/>
  </r>
  <r>
    <x v="8"/>
    <x v="0"/>
    <x v="15"/>
    <n v="99584.566857295897"/>
    <n v="91473.733298406005"/>
    <n v="8110.8335588899299"/>
    <n v="-7081.7763150357996"/>
    <n v="329004.588870537"/>
    <n v="103789.835572807"/>
    <n v="225214.75329773"/>
    <n v="-9330.5318873991491"/>
    <n v="-0.78322898085437798"/>
    <n v="-3.1444548864317898"/>
    <n v="-2.1524855745469398"/>
    <n v="0.46084829724986298"/>
    <n v="470.66823073520902"/>
    <n v="16196"/>
    <n v="0.84249629665538905"/>
    <n v="517"/>
    <n v="0.35655622368835599"/>
    <n v="0.83285580861792097"/>
    <n v="1.3104280336752001"/>
    <n v="67.710527220716997"/>
    <n v="7.43526846076103"/>
    <n v="0"/>
    <n v="0"/>
    <n v="0"/>
    <n v="0"/>
    <n v="102847.29662276201"/>
    <n v="0"/>
    <n v="-0.13121896977405129"/>
    <n v="-6.1931070742826258E-3"/>
    <x v="632"/>
    <x v="632"/>
  </r>
  <r>
    <x v="8"/>
    <x v="1"/>
    <x v="15"/>
    <n v="86517.182588886397"/>
    <n v="85033.485985099906"/>
    <n v="1483.69660378653"/>
    <n v="-16533.730928687401"/>
    <n v="284510.26699093502"/>
    <n v="87667.950208424998"/>
    <n v="196842.31678251"/>
    <n v="-10664.2608751965"/>
    <n v="-12.5258678490134"/>
    <n v="-8.3994799486918303"/>
    <n v="-5.8112950030074604"/>
    <n v="0.44537146098157498"/>
    <n v="498.74294087062998"/>
    <n v="8735"/>
    <n v="0.18271628465270601"/>
    <n v="113"/>
    <n v="0.25741123019670498"/>
    <n v="0.38144108210560801"/>
    <n v="3.4931687572010999"/>
    <n v="69.308445459634498"/>
    <n v="4.5462123689558398"/>
    <n v="0"/>
    <n v="0"/>
    <n v="0"/>
    <n v="0"/>
    <n v="90664.516105771399"/>
    <n v="0"/>
    <n v="0.22659272602870062"/>
    <n v="0.14182172067767213"/>
    <x v="633"/>
    <x v="633"/>
  </r>
  <r>
    <x v="8"/>
    <x v="2"/>
    <x v="15"/>
    <n v="106121.346840025"/>
    <n v="85831.668441614893"/>
    <n v="20289.678398410699"/>
    <n v="11582.502347956301"/>
    <n v="215970.83331437799"/>
    <n v="118283.590619736"/>
    <n v="97687.2426946419"/>
    <n v="13451.143452427001"/>
    <n v="1.89737710807493"/>
    <n v="11.856719494235101"/>
    <n v="5.36299377569018"/>
    <n v="1.21083968957417"/>
    <n v="451.68291632883302"/>
    <n v="3753"/>
    <n v="0.62623558393795897"/>
    <n v="922"/>
    <n v="0.76405558985243804"/>
    <n v="8.3808433487164199E-2"/>
    <n v="2.12500909424053"/>
    <n v="78.3301201238244"/>
    <n v="5.4509236511040102"/>
    <n v="0"/>
    <n v="0"/>
    <n v="0"/>
    <n v="0"/>
    <n v="104580.19278373499"/>
    <n v="0"/>
    <n v="-3.4388485515428793E-2"/>
    <n v="-5.6394501533171305E-2"/>
    <x v="634"/>
    <x v="634"/>
  </r>
  <r>
    <x v="8"/>
    <x v="3"/>
    <x v="15"/>
    <n v="102471.994441339"/>
    <n v="85375.09768182"/>
    <n v="17096.896759519401"/>
    <n v="8629.7916293717408"/>
    <n v="387137.481371762"/>
    <n v="124651.06110088"/>
    <n v="262486.42027088202"/>
    <n v="6278.99701798358"/>
    <n v="1.45319960459086"/>
    <n v="3.2877097491237501"/>
    <n v="2.2291284219738601"/>
    <n v="0.47488575207906902"/>
    <n v="250.91225160678701"/>
    <n v="20337"/>
    <n v="-0.17864750343459901"/>
    <n v="990"/>
    <n v="0.65883470035883795"/>
    <n v="0.36540613090155599"/>
    <n v="4.2930257336426898"/>
    <n v="66.663753011357102"/>
    <n v="4.7589902695456701"/>
    <n v="0"/>
    <n v="0"/>
    <n v="0"/>
    <n v="0"/>
    <n v="103581.340092688"/>
    <n v="0"/>
    <n v="-3.4196323479800991E-2"/>
    <n v="-9.2959782645242822E-2"/>
    <x v="635"/>
    <x v="635"/>
  </r>
  <r>
    <x v="9"/>
    <x v="0"/>
    <x v="15"/>
    <n v="98967.828971802606"/>
    <n v="84595.855964943999"/>
    <n v="14371.9730068585"/>
    <n v="8814.3436861138398"/>
    <n v="225807.346513247"/>
    <n v="150595.71964417101"/>
    <n v="75211.626869076004"/>
    <n v="10705.924885389501"/>
    <n v="5.18798191161149"/>
    <n v="11.7193897446964"/>
    <n v="3.90347959099583"/>
    <n v="2.0022930750629699"/>
    <n v="480.66888225870099"/>
    <n v="42945"/>
    <n v="-4.6314392169080502E-2"/>
    <n v="500"/>
    <n v="0.93347279194755695"/>
    <n v="0.22012942083576401"/>
    <n v="6.8545850510706003"/>
    <n v="77.249779908857604"/>
    <n v="8.9580739965415006"/>
    <n v="0"/>
    <n v="0"/>
    <n v="0"/>
    <n v="0"/>
    <n v="99074.652082080502"/>
    <n v="0"/>
    <n v="-1.8251454220287106E-3"/>
    <s v=""/>
    <x v="636"/>
    <x v="636"/>
  </r>
  <r>
    <x v="9"/>
    <x v="1"/>
    <x v="15"/>
    <n v="98787.1982918266"/>
    <n v="85475.587388973305"/>
    <n v="13311.610902853199"/>
    <n v="502.27392528150398"/>
    <n v="274891.74561182997"/>
    <n v="188018.05037518201"/>
    <n v="86873.695236648404"/>
    <n v="528.01148935874005"/>
    <n v="6.2730038826564E-2"/>
    <n v="0.57816571968451902"/>
    <n v="0.18271699070613601"/>
    <n v="2.16426905593242"/>
    <n v="430.599754222966"/>
    <n v="11961"/>
    <n v="0.49549164186525502"/>
    <n v="282"/>
    <n v="0.37703549679317799"/>
    <n v="8.0582888955351706E-3"/>
    <n v="6.3104630873959797"/>
    <n v="75.647166108262098"/>
    <n v="8.5425865993636396"/>
    <n v="0"/>
    <n v="0"/>
    <n v="0"/>
    <n v="0"/>
    <n v="103088.721238087"/>
    <n v="0"/>
    <n v="1.3660556372293207E-2"/>
    <s v=""/>
    <x v="637"/>
    <x v="637"/>
  </r>
  <r>
    <x v="9"/>
    <x v="2"/>
    <x v="15"/>
    <n v="100136.686382953"/>
    <n v="79058.298755170894"/>
    <n v="21078.3876277827"/>
    <n v="6798.0773821031298"/>
    <n v="213409.47645492601"/>
    <n v="124211.138269509"/>
    <n v="89198.338185416302"/>
    <n v="9951.1188468120308"/>
    <n v="1.1859841349167899"/>
    <n v="7.6213049709199598"/>
    <n v="3.1854618150187601"/>
    <n v="1.39252749318392"/>
    <n v="160.18186788699899"/>
    <n v="22383"/>
    <n v="0.95108638744790597"/>
    <n v="836"/>
    <n v="6.4700330503988407E-2"/>
    <n v="0.73387008721284097"/>
    <n v="3.2532393977377398"/>
    <n v="68.674176890612102"/>
    <n v="3.6670816260516101"/>
    <n v="0"/>
    <n v="0"/>
    <n v="0"/>
    <n v="0"/>
    <n v="97022.680783698204"/>
    <n v="0"/>
    <n v="-7.1806512995715527E-2"/>
    <s v=""/>
    <x v="638"/>
    <x v="638"/>
  </r>
  <r>
    <x v="9"/>
    <x v="3"/>
    <x v="15"/>
    <n v="92946.2201108476"/>
    <n v="80316.886794240301"/>
    <n v="12629.333316607301"/>
    <n v="-5515.2330277799801"/>
    <n v="292272.69595398102"/>
    <n v="110140.935835062"/>
    <n v="182131.76011891899"/>
    <n v="1386.390842802"/>
    <n v="-4.2133514883368104"/>
    <n v="-3.0281555639603499"/>
    <n v="-1.88701616816384"/>
    <n v="0.60473217720593098"/>
    <n v="491.63081628100502"/>
    <n v="28973"/>
    <n v="-0.81255026788056695"/>
    <n v="175"/>
    <n v="0.111295662757066"/>
    <n v="0.21527277328967101"/>
    <n v="2.9560461921949401"/>
    <n v="66.025793447590203"/>
    <n v="5.9801600836275597"/>
    <n v="0"/>
    <n v="0"/>
    <n v="0"/>
    <n v="0"/>
    <n v="95794.117849558606"/>
    <n v="0"/>
    <s v=""/>
    <s v=""/>
    <x v="639"/>
    <x v="639"/>
  </r>
  <r>
    <x v="0"/>
    <x v="0"/>
    <x v="16"/>
    <n v="480978.45701310498"/>
    <n v="269075.513213292"/>
    <n v="211902.94379981299"/>
    <n v="194679.93857533101"/>
    <n v="1854010.9347948499"/>
    <n v="1077398.65164434"/>
    <n v="776612.283150509"/>
    <n v="193357.247766902"/>
    <n v="35.071199801041701"/>
    <n v="25.0678418046089"/>
    <n v="10.5004741299906"/>
    <n v="1.3873057058454299"/>
    <n v="35.525738201070801"/>
    <n v="7303"/>
    <n v="-0.75796856650270195"/>
    <n v="924"/>
    <n v="0.66683628076129298"/>
    <n v="0.93014055338759505"/>
    <n v="5.8109362820430199"/>
    <n v="68.011248259368998"/>
    <n v="3.5898933109612501"/>
    <n v="0"/>
    <n v="0"/>
    <n v="0"/>
    <n v="0"/>
    <n v="474863.03393661499"/>
    <n v="0"/>
    <n v="-6.105775050565071E-2"/>
    <n v="-2.3940075577830348E-2"/>
    <x v="640"/>
    <x v="640"/>
  </r>
  <r>
    <x v="0"/>
    <x v="1"/>
    <x v="16"/>
    <n v="451610.99438620597"/>
    <n v="277443.51648593001"/>
    <n v="174167.477900275"/>
    <n v="158649.02561414801"/>
    <n v="1013643.53225818"/>
    <n v="658583.29065716197"/>
    <n v="355060.24160101998"/>
    <n v="154543.619383579"/>
    <n v="41.105310538261399"/>
    <n v="44.6822840255996"/>
    <n v="15.6513626896737"/>
    <n v="1.85484944100615"/>
    <n v="495.75278967112899"/>
    <n v="45568"/>
    <n v="-0.191474569869693"/>
    <n v="603"/>
    <n v="0.96929466204907999"/>
    <n v="0.98413964704173595"/>
    <n v="2.3092987966709999"/>
    <n v="81.620095218504204"/>
    <n v="5.1233866095511296"/>
    <n v="0"/>
    <n v="0"/>
    <n v="0"/>
    <n v="0"/>
    <n v="472900.35748619202"/>
    <n v="0"/>
    <n v="3.6725407896516855E-2"/>
    <n v="1.472753003265056E-2"/>
    <x v="641"/>
    <x v="641"/>
  </r>
  <r>
    <x v="0"/>
    <x v="2"/>
    <x v="16"/>
    <n v="468196.59236559097"/>
    <n v="279584.62736383302"/>
    <n v="188611.96500175699"/>
    <n v="172852.604779699"/>
    <n v="1059329.3160576399"/>
    <n v="716353.03321979498"/>
    <n v="342976.28283785097"/>
    <n v="181351.00058419001"/>
    <n v="41.825742170289601"/>
    <n v="50.397830237555603"/>
    <n v="16.317173721103"/>
    <n v="2.0886372296432598"/>
    <n v="73.5360033688047"/>
    <n v="32835"/>
    <n v="0.622577707892079"/>
    <n v="78"/>
    <n v="0.89682904484070702"/>
    <n v="5.2655759451079899E-2"/>
    <n v="1.9919268661916001"/>
    <n v="74.956219821979502"/>
    <n v="6.9530524069606603"/>
    <n v="0"/>
    <n v="0"/>
    <n v="0"/>
    <n v="0"/>
    <n v="478981.07449779002"/>
    <n v="0"/>
    <n v="-0.13054413969648937"/>
    <n v="1.0846616405797337E-2"/>
    <x v="642"/>
    <x v="642"/>
  </r>
  <r>
    <x v="0"/>
    <x v="3"/>
    <x v="16"/>
    <n v="407076.27100639697"/>
    <n v="265017.712691647"/>
    <n v="142058.55831475"/>
    <n v="122961.285503242"/>
    <n v="1136484.61181744"/>
    <n v="667502.11024229997"/>
    <n v="468982.50157514302"/>
    <n v="127145.26393419001"/>
    <n v="34.440147964004801"/>
    <n v="26.2187363260376"/>
    <n v="10.819441303882201"/>
    <n v="1.42329854099118"/>
    <n v="333.70986653985199"/>
    <n v="11939"/>
    <n v="0.56143599141304401"/>
    <n v="250"/>
    <n v="9.9660824849512802E-2"/>
    <n v="0.99517182237403701"/>
    <n v="3.8029152281957899"/>
    <n v="75.956274634924696"/>
    <n v="9.0860935529009499"/>
    <n v="0"/>
    <n v="0"/>
    <n v="1"/>
    <n v="0"/>
    <n v="405854.58501791098"/>
    <n v="1"/>
    <n v="0.15325758300838338"/>
    <n v="0.14985019359401186"/>
    <x v="643"/>
    <x v="643"/>
  </r>
  <r>
    <x v="1"/>
    <x v="0"/>
    <x v="16"/>
    <n v="469463.79640090303"/>
    <n v="272586.52118242602"/>
    <n v="196877.27521847599"/>
    <n v="189482.63220124799"/>
    <n v="965776.07554919401"/>
    <n v="640846.12514995295"/>
    <n v="324929.95039924001"/>
    <n v="196806.50581301199"/>
    <n v="19.427645635313699"/>
    <n v="58.314917405561403"/>
    <n v="19.619727284453401"/>
    <n v="1.97225932654883"/>
    <n v="47.954135701125502"/>
    <n v="16552"/>
    <n v="-8.6210890035144094E-2"/>
    <n v="117"/>
    <n v="0.68341613229370901"/>
    <n v="0.606010073747143"/>
    <n v="3.51534639571081"/>
    <n v="61.435586985056098"/>
    <n v="7.1172958723723196"/>
    <n v="0"/>
    <n v="0"/>
    <n v="1"/>
    <n v="0"/>
    <n v="493226.49889044598"/>
    <n v="1"/>
    <n v="-2.3860599300043219E-2"/>
    <n v="-0.12125892062059872"/>
    <x v="644"/>
    <x v="644"/>
  </r>
  <r>
    <x v="1"/>
    <x v="1"/>
    <x v="16"/>
    <n v="458262.10886910401"/>
    <n v="254718.738792986"/>
    <n v="203543.37007611801"/>
    <n v="193904.64231174099"/>
    <n v="1728333.2831934099"/>
    <n v="724695.09308446303"/>
    <n v="1003638.19010894"/>
    <n v="200097.499561501"/>
    <n v="19.5636279467072"/>
    <n v="19.3201737660752"/>
    <n v="11.219169600984999"/>
    <n v="0.72206807216632096"/>
    <n v="499.91202529408503"/>
    <n v="9444"/>
    <n v="0.49344320336812397"/>
    <n v="211"/>
    <n v="0.99024986792119896"/>
    <n v="0.37467288984198199"/>
    <n v="2.7668670954921399"/>
    <n v="62.855833896054499"/>
    <n v="3.127197104585"/>
    <n v="0"/>
    <n v="0"/>
    <n v="0"/>
    <n v="0"/>
    <n v="480750.90143821202"/>
    <n v="0"/>
    <n v="3.2760361473975132E-2"/>
    <n v="-7.6610422343683302E-2"/>
    <x v="645"/>
    <x v="645"/>
  </r>
  <r>
    <x v="1"/>
    <x v="2"/>
    <x v="16"/>
    <n v="473274.941205482"/>
    <n v="296758.01301735401"/>
    <n v="176516.92818812799"/>
    <n v="170791.84462545699"/>
    <n v="1772201.8666177799"/>
    <n v="827860.75264942204"/>
    <n v="944341.11396836594"/>
    <n v="174188.647481527"/>
    <n v="142.613961735591"/>
    <n v="18.0858211189964"/>
    <n v="9.6372680698847102"/>
    <n v="0.87665435762987898"/>
    <n v="469.315280894137"/>
    <n v="13247"/>
    <n v="8.6556059836211105E-2"/>
    <n v="508"/>
    <n v="0.75182638842625304"/>
    <n v="0.44968967336933902"/>
    <n v="5.2899875309572302"/>
    <n v="77.207116759200204"/>
    <n v="6.1018917622817996"/>
    <n v="0"/>
    <n v="0"/>
    <n v="0"/>
    <n v="0"/>
    <n v="515779.09158438002"/>
    <n v="0"/>
    <n v="-1.0983493374924097E-2"/>
    <n v="-9.9050502648634617E-2"/>
    <x v="646"/>
    <x v="646"/>
  </r>
  <r>
    <x v="1"/>
    <x v="3"/>
    <x v="16"/>
    <n v="468076.729024234"/>
    <n v="279330.59379061701"/>
    <n v="188746.13523361599"/>
    <n v="173519.18306435001"/>
    <n v="1356937.55408722"/>
    <n v="538254.37113197695"/>
    <n v="818683.18295525003"/>
    <n v="168540.45636635899"/>
    <n v="28.729876406782999"/>
    <n v="21.194912351562898"/>
    <n v="12.7875584651404"/>
    <n v="0.65746357362442398"/>
    <n v="303.514508772147"/>
    <n v="14155"/>
    <n v="0.113896837256525"/>
    <n v="955"/>
    <n v="0.39413324282831103"/>
    <n v="0.20179958134219"/>
    <n v="1.4937400666612499"/>
    <n v="79.320112321543505"/>
    <n v="3.9974485147146002"/>
    <n v="0"/>
    <n v="0"/>
    <n v="0"/>
    <n v="0"/>
    <n v="523485.53885659698"/>
    <n v="0"/>
    <n v="-0.11865491788308387"/>
    <n v="-1.8775238605275774E-2"/>
    <x v="647"/>
    <x v="647"/>
  </r>
  <r>
    <x v="2"/>
    <x v="0"/>
    <x v="16"/>
    <n v="412537.12317888101"/>
    <n v="269068.67944548099"/>
    <n v="143468.4437334"/>
    <n v="125028.21088897499"/>
    <n v="1535928.7488740601"/>
    <n v="561560.09293359495"/>
    <n v="974368.65594046703"/>
    <n v="120417.626164284"/>
    <n v="69.0813209762469"/>
    <n v="12.8317151959591"/>
    <n v="8.1402350845134901"/>
    <n v="0.57633226347123601"/>
    <n v="157.54275130583201"/>
    <n v="2195"/>
    <n v="0.23100570676499799"/>
    <n v="857"/>
    <n v="0.37326173202926799"/>
    <n v="0.88871609461274603"/>
    <n v="4.1719543203494904"/>
    <n v="67.880965710025507"/>
    <n v="9.5297562299652494"/>
    <n v="0"/>
    <n v="0"/>
    <n v="0"/>
    <n v="0"/>
    <n v="429668.39565512998"/>
    <n v="0"/>
    <n v="2.5736670445171448E-2"/>
    <n v="5.2721567887525841E-2"/>
    <x v="648"/>
    <x v="648"/>
  </r>
  <r>
    <x v="2"/>
    <x v="1"/>
    <x v="16"/>
    <n v="423154.45516453497"/>
    <n v="274575.26739696402"/>
    <n v="148579.18776757101"/>
    <n v="142982.10251924"/>
    <n v="1492059.0254543901"/>
    <n v="548223.75295766804"/>
    <n v="943835.27249672404"/>
    <n v="147454.206026231"/>
    <n v="80.736250248233404"/>
    <n v="15.1490526668928"/>
    <n v="9.5828717282613098"/>
    <n v="0.58084685848564799"/>
    <n v="474.49635079806302"/>
    <n v="28312"/>
    <n v="-0.31864726205967803"/>
    <n v="292"/>
    <n v="0.129136404066334"/>
    <n v="0.946002193339047"/>
    <n v="5.9833261970891298"/>
    <n v="78.541522217952206"/>
    <n v="5.9952364910419504"/>
    <n v="0"/>
    <n v="0"/>
    <n v="0"/>
    <n v="0"/>
    <n v="460465.00077011"/>
    <n v="0"/>
    <n v="7.6623681588802207E-3"/>
    <n v="9.7795836935572894E-2"/>
    <x v="649"/>
    <x v="649"/>
  </r>
  <r>
    <x v="2"/>
    <x v="2"/>
    <x v="16"/>
    <n v="426396.82038807601"/>
    <n v="271455.32040697802"/>
    <n v="154941.49998109799"/>
    <n v="138161.524614016"/>
    <n v="956880.31717587204"/>
    <n v="359531.99199211103"/>
    <n v="597348.32518376003"/>
    <n v="136334.332380179"/>
    <n v="22.9808986680349"/>
    <n v="23.129139028139701"/>
    <n v="14.4387466367565"/>
    <n v="0.60187996991790305"/>
    <n v="397.78719391537498"/>
    <n v="28482"/>
    <n v="-0.83066037144942095"/>
    <n v="569"/>
    <n v="0.142858428866492"/>
    <n v="0.862018639010666"/>
    <n v="3.7925643961092201"/>
    <n v="64.231791933481901"/>
    <n v="6.0853552194925298"/>
    <n v="0"/>
    <n v="0"/>
    <n v="0"/>
    <n v="0"/>
    <n v="412056.83953258803"/>
    <n v="0"/>
    <n v="7.7138606083449066E-2"/>
    <n v="0.10125634960377945"/>
    <x v="650"/>
    <x v="650"/>
  </r>
  <r>
    <x v="2"/>
    <x v="3"/>
    <x v="16"/>
    <n v="459288.47675122699"/>
    <n v="269788.38196703099"/>
    <n v="189500.094784196"/>
    <n v="178130.53368834101"/>
    <n v="1043081.80438207"/>
    <n v="486416.75489122502"/>
    <n v="556665.04949084704"/>
    <n v="175362.09011185201"/>
    <n v="25.7739305699778"/>
    <n v="31.999590031971199"/>
    <n v="17.077331129735001"/>
    <n v="0.87380509219345703"/>
    <n v="396.91617040945198"/>
    <n v="35270"/>
    <n v="0.31364461302842001"/>
    <n v="480"/>
    <n v="0.93837873708406006"/>
    <n v="0.63837152957060705"/>
    <n v="3.5491073872871701"/>
    <n v="71.237003966872805"/>
    <n v="8.8842018085762895"/>
    <n v="0"/>
    <n v="0"/>
    <n v="0"/>
    <n v="0"/>
    <n v="467110.69623622001"/>
    <n v="0"/>
    <n v="-5.4435830403139325E-2"/>
    <n v="-0.10001563741033323"/>
    <x v="651"/>
    <x v="651"/>
  </r>
  <r>
    <x v="3"/>
    <x v="0"/>
    <x v="16"/>
    <n v="434286.727124681"/>
    <n v="290039.81304250797"/>
    <n v="144246.914082173"/>
    <n v="137059.027072036"/>
    <n v="1697921.4448508599"/>
    <n v="561259.626930536"/>
    <n v="1136661.81792032"/>
    <n v="133496.10740883899"/>
    <n v="25.127776575670701"/>
    <n v="12.058030357947899"/>
    <n v="8.0721653812479204"/>
    <n v="0.493778904228027"/>
    <n v="413.25009350892702"/>
    <n v="35902"/>
    <n v="0.87539853238818299"/>
    <n v="225"/>
    <n v="0.97772351187264295"/>
    <n v="0.79059212865041195"/>
    <n v="4.4307803364551797"/>
    <n v="62.164683954483699"/>
    <n v="6.7395635263233098"/>
    <n v="0"/>
    <n v="0"/>
    <n v="0"/>
    <n v="0"/>
    <n v="459279.28108889097"/>
    <n v="0"/>
    <n v="6.9655529967420124E-2"/>
    <n v="-1.2720878140524432E-3"/>
    <x v="652"/>
    <x v="652"/>
  </r>
  <r>
    <x v="3"/>
    <x v="1"/>
    <x v="16"/>
    <n v="464537.19926036702"/>
    <n v="294354.06253782602"/>
    <n v="170183.13672253999"/>
    <n v="153323.243831856"/>
    <n v="1576769.1518472701"/>
    <n v="1100912.9799410701"/>
    <n v="475856.17190619902"/>
    <n v="148528.408598426"/>
    <n v="36.538602221443398"/>
    <n v="32.220501253071802"/>
    <n v="9.7238865722499792"/>
    <n v="2.31354145419823"/>
    <n v="154.893404609697"/>
    <n v="9623"/>
    <n v="-0.14478702511593999"/>
    <n v="496"/>
    <n v="0.70912384081522895"/>
    <n v="8.4759473275321795E-2"/>
    <n v="6.1912618376033599"/>
    <n v="77.335646050406794"/>
    <n v="4.0064330600071703"/>
    <n v="0"/>
    <n v="0"/>
    <n v="0"/>
    <n v="0"/>
    <n v="442247.02889643097"/>
    <n v="0"/>
    <n v="1.0838758770838315E-2"/>
    <n v="-0.11583261655641497"/>
    <x v="653"/>
    <x v="653"/>
  </r>
  <r>
    <x v="3"/>
    <x v="2"/>
    <x v="16"/>
    <n v="469572.20590323099"/>
    <n v="277459.91772528598"/>
    <n v="192112.28817794501"/>
    <n v="174984.589079039"/>
    <n v="1779366.51160513"/>
    <n v="542085.14746992604"/>
    <n v="1237281.3641351999"/>
    <n v="184473.133957026"/>
    <n v="33.255832227307998"/>
    <n v="14.142667476555999"/>
    <n v="9.8340947712446791"/>
    <n v="0.438126010124475"/>
    <n v="403.12783499592399"/>
    <n v="30433"/>
    <n v="0.77951562994630696"/>
    <n v="988"/>
    <n v="0.27146066302098998"/>
    <n v="0.29165877050093703"/>
    <n v="1.8627893396561701"/>
    <n v="80.144095813575106"/>
    <n v="2.0739385166486199"/>
    <n v="0"/>
    <n v="0"/>
    <n v="0"/>
    <n v="0"/>
    <n v="482109.52987664501"/>
    <n v="0"/>
    <n v="-0.11972548247688386"/>
    <n v="-8.1926383600152725E-2"/>
    <x v="654"/>
    <x v="654"/>
  </r>
  <r>
    <x v="3"/>
    <x v="3"/>
    <x v="16"/>
    <n v="413352.44699373201"/>
    <n v="263947.49064256297"/>
    <n v="149404.95635116901"/>
    <n v="141772.28456418699"/>
    <n v="1031045.46501385"/>
    <n v="710905.11159682099"/>
    <n v="320140.35341703298"/>
    <n v="142729.57206333001"/>
    <n v="22.183424030322499"/>
    <n v="44.2844155855311"/>
    <n v="13.750342674004299"/>
    <n v="2.2206045067700502"/>
    <n v="135.94055010366901"/>
    <n v="16034"/>
    <n v="-0.85176165122808301"/>
    <n v="117"/>
    <n v="0.89153918973157897"/>
    <n v="7.4034586448913304E-3"/>
    <n v="6.7177401852470799"/>
    <n v="72.9237694083901"/>
    <n v="6.4743551011624003"/>
    <n v="0"/>
    <n v="0"/>
    <n v="0"/>
    <n v="0"/>
    <n v="431318.42135332001"/>
    <n v="0"/>
    <n v="4.9308597120456939E-2"/>
    <n v="4.8718727216392504E-2"/>
    <x v="655"/>
    <x v="655"/>
  </r>
  <r>
    <x v="4"/>
    <x v="0"/>
    <x v="16"/>
    <n v="433734.27627130097"/>
    <n v="284846.36436736002"/>
    <n v="148887.91190394"/>
    <n v="143466.38664967599"/>
    <n v="1717252.79496989"/>
    <n v="1188607.86920573"/>
    <n v="528644.92576415103"/>
    <n v="144138.506709832"/>
    <n v="116.666409044321"/>
    <n v="27.138515789647698"/>
    <n v="8.35441276147065"/>
    <n v="2.2484049525068501"/>
    <n v="369.08703612451899"/>
    <n v="14508"/>
    <n v="0.39797021634897101"/>
    <n v="468"/>
    <n v="0.135458614909236"/>
    <n v="0.82222399969679005"/>
    <n v="7.4533517210066398"/>
    <n v="79.7688709168537"/>
    <n v="3.6059595933562298"/>
    <n v="0"/>
    <n v="0"/>
    <n v="0"/>
    <n v="0"/>
    <n v="448132.80814813101"/>
    <n v="0"/>
    <n v="-5.3040853692321387E-2"/>
    <n v="7.159387243188628E-2"/>
    <x v="656"/>
    <x v="656"/>
  </r>
  <r>
    <x v="4"/>
    <x v="1"/>
    <x v="16"/>
    <n v="410728.63998225"/>
    <n v="293571.911401438"/>
    <n v="117156.72858081201"/>
    <n v="100861.57557049701"/>
    <n v="1572052.10224684"/>
    <n v="995361.59240662097"/>
    <n v="576690.50984021998"/>
    <n v="99669.738795082594"/>
    <n v="25.331469501718502"/>
    <n v="17.4897234911049"/>
    <n v="6.4159181127866098"/>
    <n v="1.7259892011789799"/>
    <n v="260.20315694361602"/>
    <n v="18913"/>
    <n v="-0.48577067399170998"/>
    <n v="459"/>
    <n v="4.4344212562339197E-2"/>
    <n v="0.32244127081663598"/>
    <n v="4.9842235383748399"/>
    <n v="72.946034715171606"/>
    <n v="7.2356791426069904"/>
    <n v="0"/>
    <n v="0"/>
    <n v="0"/>
    <n v="1"/>
    <n v="423819.24785793602"/>
    <n v="0"/>
    <n v="4.96026117220933E-2"/>
    <n v="0.14252890790587402"/>
    <x v="657"/>
    <x v="657"/>
  </r>
  <r>
    <x v="4"/>
    <x v="2"/>
    <x v="16"/>
    <n v="431101.85323443299"/>
    <n v="262089.68629349099"/>
    <n v="169012.16694094101"/>
    <n v="157817.87349943601"/>
    <n v="982427.94896139298"/>
    <n v="494071.99273263197"/>
    <n v="488355.95622876001"/>
    <n v="162793.349924968"/>
    <n v="19.546418991117498"/>
    <n v="32.316156173901497"/>
    <n v="16.0640659364668"/>
    <n v="1.01170465196741"/>
    <n v="361.49803609482899"/>
    <n v="31831"/>
    <n v="0.33988522672753202"/>
    <n v="421"/>
    <n v="3.85862008081784E-2"/>
    <n v="1.77979967209492E-2"/>
    <n v="4.0809129279166001"/>
    <n v="66.324012361440694"/>
    <n v="7.4668863589869003"/>
    <n v="0"/>
    <n v="0"/>
    <n v="0"/>
    <n v="0"/>
    <n v="419814.32252187602"/>
    <n v="0"/>
    <n v="5.5406833691250103E-3"/>
    <n v="-2.368191821503525E-2"/>
    <x v="658"/>
    <x v="658"/>
  </r>
  <r>
    <x v="4"/>
    <x v="3"/>
    <x v="16"/>
    <n v="433490.45210304798"/>
    <n v="260452.73863419899"/>
    <n v="173037.713468848"/>
    <n v="166572.15191349"/>
    <n v="1318664.5539474301"/>
    <n v="775575.88617050799"/>
    <n v="543088.66777692095"/>
    <n v="172100.815442469"/>
    <n v="32.929166383157899"/>
    <n v="30.671262686319"/>
    <n v="12.631882112464099"/>
    <n v="1.4280833539489"/>
    <n v="270.69391341869402"/>
    <n v="8832"/>
    <n v="-0.92749536497040996"/>
    <n v="423"/>
    <n v="4.7925175956024003E-2"/>
    <n v="0.70989610887122301"/>
    <n v="5.0754063053010103"/>
    <n v="64.9527178667893"/>
    <n v="2.3924708299701098"/>
    <n v="0"/>
    <n v="0"/>
    <n v="0"/>
    <n v="0"/>
    <n v="440141.46696812898"/>
    <n v="0"/>
    <n v="7.2196608855221847E-2"/>
    <n v="0.10298446718346327"/>
    <x v="659"/>
    <x v="659"/>
  </r>
  <r>
    <x v="5"/>
    <x v="0"/>
    <x v="16"/>
    <n v="464786.99271600501"/>
    <n v="272877.24023864401"/>
    <n v="191909.75247736101"/>
    <n v="183714.55621687201"/>
    <n v="1026016.75152079"/>
    <n v="448742.83721643197"/>
    <n v="577273.91430436599"/>
    <n v="189903.38800925601"/>
    <n v="27.689975057299399"/>
    <n v="31.8245033535344"/>
    <n v="17.905609820167498"/>
    <n v="0.777348198310991"/>
    <n v="219.58181089739301"/>
    <n v="2460"/>
    <n v="-0.92213258542125698"/>
    <n v="292"/>
    <n v="6.1861424383293701E-2"/>
    <n v="0.744631443854048"/>
    <n v="1.1682698913409999"/>
    <n v="76.258083077935098"/>
    <n v="3.6838626903412699"/>
    <n v="0"/>
    <n v="0"/>
    <n v="0"/>
    <n v="0"/>
    <n v="451340.34590774297"/>
    <n v="0"/>
    <n v="9.6438838410411124E-3"/>
    <n v="1.1356032929054058E-2"/>
    <x v="660"/>
    <x v="660"/>
  </r>
  <r>
    <x v="5"/>
    <x v="1"/>
    <x v="16"/>
    <n v="469269.34448458499"/>
    <n v="293591.33925226802"/>
    <n v="175678.00523231601"/>
    <n v="159535.20676560001"/>
    <n v="960033.25356500898"/>
    <n v="656266.19262707897"/>
    <n v="303767.06093792903"/>
    <n v="159701.82635691101"/>
    <n v="58.912339451185197"/>
    <n v="52.518928903288597"/>
    <n v="16.617675082938899"/>
    <n v="2.16042579007991"/>
    <n v="428.33974002967898"/>
    <n v="14598"/>
    <n v="0.50677622983967097"/>
    <n v="571"/>
    <n v="0.117044581376769"/>
    <n v="0.71519187065364898"/>
    <n v="1.52348279171358"/>
    <n v="82.929385878101598"/>
    <n v="7.9323210955810604"/>
    <n v="0"/>
    <n v="0"/>
    <n v="0"/>
    <n v="0"/>
    <n v="459291.22425452899"/>
    <n v="0"/>
    <n v="-0.1030896448902579"/>
    <n v="-9.7436665118160085E-2"/>
    <x v="661"/>
    <x v="661"/>
  </r>
  <r>
    <x v="5"/>
    <x v="2"/>
    <x v="16"/>
    <n v="420892.53440378502"/>
    <n v="304035.801971048"/>
    <n v="116856.732432736"/>
    <n v="108515.120328713"/>
    <n v="1391835.5645902399"/>
    <n v="799234.77279101103"/>
    <n v="592600.79179923597"/>
    <n v="113792.97943392899"/>
    <n v="87.310441716090196"/>
    <n v="18.311673192208001"/>
    <n v="7.7965474578644001"/>
    <n v="1.3486900183923101"/>
    <n v="451.57860831702601"/>
    <n v="10941"/>
    <n v="0.53070398783930695"/>
    <n v="963"/>
    <n v="0.75980690710031895"/>
    <n v="0.650554978812239"/>
    <n v="3.7640656620100401"/>
    <n v="75.209605420413098"/>
    <n v="2.3215895300630098"/>
    <n v="0"/>
    <n v="0"/>
    <n v="0"/>
    <n v="0"/>
    <n v="436596.15572060097"/>
    <n v="0"/>
    <n v="0.13599837549815"/>
    <n v="0.1469767561728951"/>
    <x v="662"/>
    <x v="662"/>
  </r>
  <r>
    <x v="5"/>
    <x v="3"/>
    <x v="16"/>
    <n v="478133.23534199898"/>
    <n v="290102.66381740599"/>
    <n v="188030.57152459299"/>
    <n v="170406.47804971499"/>
    <n v="1083038.14614153"/>
    <n v="610715.74069906306"/>
    <n v="472322.40544247098"/>
    <n v="174033.48886576999"/>
    <n v="133.330671226975"/>
    <n v="36.078423569612099"/>
    <n v="15.7341159826005"/>
    <n v="1.2930060773359699"/>
    <n v="116.68299623494499"/>
    <n v="38262"/>
    <n v="-0.27751441191797899"/>
    <n v="382"/>
    <n v="0.35471980589880098"/>
    <n v="2.7202508715475599E-2"/>
    <n v="4.8722844458040999"/>
    <n v="65.287524014494593"/>
    <n v="4.29602484407358"/>
    <n v="0"/>
    <n v="0"/>
    <n v="0"/>
    <n v="0"/>
    <n v="514558.43921197299"/>
    <n v="0"/>
    <n v="-1.6874179904988313E-2"/>
    <n v="-0.11694902418883213"/>
    <x v="663"/>
    <x v="663"/>
  </r>
  <r>
    <x v="6"/>
    <x v="0"/>
    <x v="16"/>
    <n v="470065.12911028398"/>
    <n v="283895.33861193201"/>
    <n v="186169.790498352"/>
    <n v="166456.024575669"/>
    <n v="1815982.5917263301"/>
    <n v="1080083.3936535399"/>
    <n v="735899.19807279599"/>
    <n v="171865.83062295901"/>
    <n v="41.2873205051133"/>
    <n v="22.619405621257801"/>
    <n v="9.16616851582428"/>
    <n v="1.4677056266430299"/>
    <n v="69.928280861649"/>
    <n v="32510"/>
    <n v="0.88853231931110099"/>
    <n v="582"/>
    <n v="0.95223728541574404"/>
    <n v="0.442570806661709"/>
    <n v="5.8356533701424702"/>
    <n v="74.374265684918001"/>
    <n v="3.4140818328083902"/>
    <n v="0"/>
    <n v="0"/>
    <n v="0"/>
    <n v="0"/>
    <n v="481624.26311727101"/>
    <n v="0"/>
    <n v="-9.8964636416473656E-2"/>
    <n v="-0.12940203035147499"/>
    <x v="664"/>
    <x v="664"/>
  </r>
  <r>
    <x v="6"/>
    <x v="1"/>
    <x v="16"/>
    <n v="423545.30451582198"/>
    <n v="271872.53956309299"/>
    <n v="151672.76495272899"/>
    <n v="139342.472025836"/>
    <n v="912755.13303092297"/>
    <n v="343478.57451042999"/>
    <n v="569276.55852049298"/>
    <n v="139157.06241746899"/>
    <n v="29.1870305020209"/>
    <n v="24.477113968644201"/>
    <n v="15.266139513577"/>
    <n v="0.60335977192369294"/>
    <n v="305.08997305213001"/>
    <n v="13100"/>
    <n v="-0.18198452652745301"/>
    <n v="105"/>
    <n v="1.50880302106949E-2"/>
    <n v="0.44923713077591498"/>
    <n v="4.0247202818813896"/>
    <n v="73.797530462379299"/>
    <n v="8.665774170972"/>
    <n v="0"/>
    <n v="0"/>
    <n v="1"/>
    <n v="0"/>
    <n v="478220.66185878002"/>
    <n v="1"/>
    <n v="0.13979295404940137"/>
    <n v="8.5971548873737452E-2"/>
    <x v="665"/>
    <x v="665"/>
  </r>
  <r>
    <x v="6"/>
    <x v="2"/>
    <x v="16"/>
    <n v="482753.95380784199"/>
    <n v="290306.13418887602"/>
    <n v="192447.819618965"/>
    <n v="177249.65731061899"/>
    <n v="1221706.56216336"/>
    <n v="527945.87520410703"/>
    <n v="693760.68695925304"/>
    <n v="180479.81043786"/>
    <n v="63.387494921967097"/>
    <n v="25.549106578451699"/>
    <n v="14.508365822047301"/>
    <n v="0.76099134057031803"/>
    <n v="29.7490245600085"/>
    <n v="46805"/>
    <n v="-1.6119234781286601E-2"/>
    <n v="125"/>
    <n v="0.65673120622346204"/>
    <n v="0.146700575833659"/>
    <n v="6.8864742621289601"/>
    <n v="63.655537211513099"/>
    <n v="9.1307488390401801"/>
    <n v="0"/>
    <n v="0"/>
    <n v="0"/>
    <n v="0"/>
    <n v="492942.22057150799"/>
    <n v="0"/>
    <n v="-0.12540121793686201"/>
    <n v="-0.11322771564801855"/>
    <x v="666"/>
    <x v="666"/>
  </r>
  <r>
    <x v="6"/>
    <x v="3"/>
    <x v="16"/>
    <n v="422216.02003650297"/>
    <n v="277592.33005545399"/>
    <n v="144623.68998104901"/>
    <n v="135494.82201438499"/>
    <n v="1574434.70223764"/>
    <n v="854807.57610045001"/>
    <n v="719627.12613719504"/>
    <n v="130498.43206052799"/>
    <n v="16.4250808781694"/>
    <n v="18.828476177891201"/>
    <n v="8.6059346774950196"/>
    <n v="1.1878479076919599"/>
    <n v="178.50192162855001"/>
    <n v="10864"/>
    <n v="-0.75852329458202705"/>
    <n v="210"/>
    <n v="0.63026252808408001"/>
    <n v="0.44206071039422301"/>
    <n v="5.40044882598791"/>
    <n v="63.6695180408948"/>
    <n v="9.76131571619268"/>
    <n v="0"/>
    <n v="0"/>
    <n v="0"/>
    <n v="0"/>
    <n v="407500.54975661502"/>
    <n v="0"/>
    <n v="-3.0738466601518168E-2"/>
    <n v="3.3387042278799128E-2"/>
    <x v="667"/>
    <x v="667"/>
  </r>
  <r>
    <x v="7"/>
    <x v="0"/>
    <x v="16"/>
    <n v="409237.747005985"/>
    <n v="282409.02153842599"/>
    <n v="126828.725467558"/>
    <n v="119933.55193713499"/>
    <n v="1214655.18146309"/>
    <n v="619601.12100422103"/>
    <n v="595054.06045887701"/>
    <n v="125462.779451843"/>
    <n v="12.3268774850226"/>
    <n v="20.1550682377746"/>
    <n v="9.8738764521360594"/>
    <n v="1.0412518158878099"/>
    <n v="228.77385459553901"/>
    <n v="33333"/>
    <n v="-0.26013999081975497"/>
    <n v="257"/>
    <n v="0.29041092214224601"/>
    <n v="0.30347869801381899"/>
    <n v="6.4808925470321999"/>
    <n v="67.417657229247496"/>
    <n v="6.5021605664122504"/>
    <n v="0"/>
    <n v="0"/>
    <n v="0"/>
    <n v="0"/>
    <n v="401427.37688518601"/>
    <n v="0"/>
    <n v="0.12393872199799595"/>
    <n v="0.14678066852455457"/>
    <x v="668"/>
    <x v="668"/>
  </r>
  <r>
    <x v="7"/>
    <x v="1"/>
    <x v="16"/>
    <n v="459958.15036324598"/>
    <n v="251308.06981178399"/>
    <n v="208650.08055146199"/>
    <n v="198798.07053050399"/>
    <n v="1243292.67635392"/>
    <n v="404477.54531935003"/>
    <n v="838815.13103457401"/>
    <n v="208587.495796526"/>
    <n v="154.84987228299701"/>
    <n v="23.699867011854199"/>
    <n v="15.989643815283999"/>
    <n v="0.48220105998860202"/>
    <n v="337.99849912845298"/>
    <n v="6614"/>
    <n v="-0.73323101291432002"/>
    <n v="419"/>
    <n v="0.72923550946836002"/>
    <n v="0.69055264039964404"/>
    <n v="1.7977338695070599"/>
    <n v="76.422330866367105"/>
    <n v="4.2399003956327697"/>
    <n v="0"/>
    <n v="0"/>
    <n v="0"/>
    <n v="0"/>
    <n v="480056.73156492203"/>
    <n v="0"/>
    <n v="-6.9278746207562109E-2"/>
    <n v="2.5062737294069187E-2"/>
    <x v="669"/>
    <x v="669"/>
  </r>
  <r>
    <x v="7"/>
    <x v="2"/>
    <x v="16"/>
    <n v="428092.82639813097"/>
    <n v="290222.32234478497"/>
    <n v="137870.50405334501"/>
    <n v="128141.296356786"/>
    <n v="908029.62583447294"/>
    <n v="521870.49245940603"/>
    <n v="386159.13337506598"/>
    <n v="131658.68772777999"/>
    <n v="30.915965089105399"/>
    <n v="33.183546699211703"/>
    <n v="14.1120171314923"/>
    <n v="1.35143894668037"/>
    <n v="358.49070988032997"/>
    <n v="19201"/>
    <n v="-0.55114955500893303"/>
    <n v="424"/>
    <n v="0.51132454366112601"/>
    <n v="0.63634812526705598"/>
    <n v="5.6200182320221899"/>
    <n v="67.223945478517905"/>
    <n v="3.1259469071292201"/>
    <n v="0"/>
    <n v="0"/>
    <n v="0"/>
    <n v="0"/>
    <n v="449801.035339528"/>
    <n v="0"/>
    <n v="1.920083038829663E-2"/>
    <n v="4.9699906303075837E-2"/>
    <x v="670"/>
    <x v="670"/>
  </r>
  <r>
    <x v="7"/>
    <x v="3"/>
    <x v="16"/>
    <n v="436312.564148248"/>
    <n v="289007.65317700902"/>
    <n v="147304.91097123901"/>
    <n v="142073.68659451301"/>
    <n v="966201.78357360605"/>
    <n v="325639.39951286803"/>
    <n v="640562.38406073698"/>
    <n v="147762.756858334"/>
    <n v="87.363508163038702"/>
    <n v="22.1795238262136"/>
    <n v="14.704349444381799"/>
    <n v="0.50836484878886001"/>
    <n v="258.254898783827"/>
    <n v="21914"/>
    <n v="0.88977805242990704"/>
    <n v="312"/>
    <n v="0.87040516994209904"/>
    <n v="0.170433201879996"/>
    <n v="3.46723949079467"/>
    <n v="79.354287500573193"/>
    <n v="2.24337851514627"/>
    <n v="0"/>
    <n v="0"/>
    <n v="1"/>
    <n v="0"/>
    <n v="454688.221419434"/>
    <n v="1"/>
    <n v="7.561866345326626E-2"/>
    <n v="-5.5860282011264341E-2"/>
    <x v="671"/>
    <x v="671"/>
  </r>
  <r>
    <x v="8"/>
    <x v="0"/>
    <x v="16"/>
    <n v="469305.93709700601"/>
    <n v="251922.111742554"/>
    <n v="217383.82535445201"/>
    <n v="211224.422957195"/>
    <n v="1180651.7215226199"/>
    <n v="398693.04192646802"/>
    <n v="781958.67959615798"/>
    <n v="210952.232309504"/>
    <n v="23.795417414718798"/>
    <n v="27.012223083997402"/>
    <n v="17.8904937931052"/>
    <n v="0.50986459045684196"/>
    <n v="186.64008304366001"/>
    <n v="37317"/>
    <n v="0.504722884794784"/>
    <n v="675"/>
    <n v="0.45891652429873497"/>
    <n v="0.96957205183655804"/>
    <n v="3.0730812778469998"/>
    <n v="75.683111738079205"/>
    <n v="5.3605013566355701"/>
    <n v="0"/>
    <n v="0"/>
    <n v="0"/>
    <n v="0"/>
    <n v="498080.15083267598"/>
    <n v="0"/>
    <n v="4.6452077051165929E-3"/>
    <n v="1.9408581813181308E-2"/>
    <x v="672"/>
    <x v="672"/>
  </r>
  <r>
    <x v="8"/>
    <x v="1"/>
    <x v="16"/>
    <n v="471485.96065206599"/>
    <n v="258739.845806853"/>
    <n v="212746.114845212"/>
    <n v="194421.22762467299"/>
    <n v="1665946.44130408"/>
    <n v="1040844.85403149"/>
    <n v="625101.58727259305"/>
    <n v="201620.16214493199"/>
    <n v="28.656870010590801"/>
    <n v="31.102341056748902"/>
    <n v="11.670316812374899"/>
    <n v="1.66508112477021"/>
    <n v="239.84701967165401"/>
    <n v="35157"/>
    <n v="-0.191615731626638"/>
    <n v="396"/>
    <n v="2.3806043258342999E-2"/>
    <n v="5.15548732662513E-2"/>
    <n v="7.7112030783590599"/>
    <n v="66.929015346104805"/>
    <n v="8.9869555171953497"/>
    <n v="0"/>
    <n v="0"/>
    <n v="0"/>
    <n v="0"/>
    <n v="532745.19077259302"/>
    <n v="0"/>
    <n v="-4.6909055069935056E-2"/>
    <n v="-3.56436746660048E-2"/>
    <x v="673"/>
    <x v="673"/>
  </r>
  <r>
    <x v="8"/>
    <x v="2"/>
    <x v="16"/>
    <n v="449368.99975913699"/>
    <n v="252794.054633928"/>
    <n v="196574.94512520899"/>
    <n v="181052.47661672201"/>
    <n v="1785251.8828763401"/>
    <n v="850855.86276674306"/>
    <n v="934396.02010960504"/>
    <n v="183825.250751869"/>
    <n v="31.7839937401633"/>
    <n v="19.376417784344198"/>
    <n v="10.1415648040105"/>
    <n v="0.91059448505242702"/>
    <n v="278.92849063420903"/>
    <n v="43690"/>
    <n v="0.379575982820611"/>
    <n v="112"/>
    <n v="1.7248221098407001E-3"/>
    <n v="9.7666318126122906E-2"/>
    <n v="1.71089622400425"/>
    <n v="77.622422723869903"/>
    <n v="3.6393282601279902"/>
    <n v="0"/>
    <n v="0"/>
    <n v="1"/>
    <n v="1"/>
    <n v="464212.96873805101"/>
    <n v="1"/>
    <n v="-8.3292302115477529E-2"/>
    <n v="2.4721589634862505E-2"/>
    <x v="674"/>
    <x v="674"/>
  </r>
  <r>
    <x v="8"/>
    <x v="3"/>
    <x v="16"/>
    <n v="411940.021269869"/>
    <n v="281457.40909503697"/>
    <n v="130482.612174831"/>
    <n v="112156.136597669"/>
    <n v="1525239.9276737701"/>
    <n v="721967.40769676003"/>
    <n v="803272.519977018"/>
    <n v="118536.24486797101"/>
    <n v="59.714294859588897"/>
    <n v="13.962401776283601"/>
    <n v="7.35334386169162"/>
    <n v="0.89878265438162297"/>
    <n v="39.3174898972403"/>
    <n v="7674"/>
    <n v="-0.64922282956011101"/>
    <n v="905"/>
    <n v="0.99554926473956895"/>
    <n v="9.72542158555324E-2"/>
    <n v="6.9893937707466298"/>
    <n v="71.999576638224795"/>
    <n v="8.61720156403101"/>
    <n v="0"/>
    <n v="0"/>
    <n v="0"/>
    <n v="1"/>
    <n v="416210.57908494002"/>
    <n v="0"/>
    <n v="0.16136931366313495"/>
    <n v="8.4353774982318414E-2"/>
    <x v="675"/>
    <x v="675"/>
  </r>
  <r>
    <x v="9"/>
    <x v="0"/>
    <x v="16"/>
    <n v="478414.49977256497"/>
    <n v="271733.03546522697"/>
    <n v="206681.46430733701"/>
    <n v="194580.14734783501"/>
    <n v="1750314.5415427501"/>
    <n v="1035966.9332442899"/>
    <n v="714347.60829846596"/>
    <n v="192721.573139919"/>
    <n v="20.3963816330964"/>
    <n v="27.238860337380199"/>
    <n v="11.1168674389421"/>
    <n v="1.4502280419359099"/>
    <n v="49.1749609421136"/>
    <n v="44186"/>
    <n v="-8.9934761756011103E-2"/>
    <n v="665"/>
    <n v="0.50014808316439896"/>
    <n v="0.42235187270073399"/>
    <n v="2.2028418984184102"/>
    <n v="68.953671660042303"/>
    <n v="3.54347549034236"/>
    <n v="0"/>
    <n v="0"/>
    <n v="0"/>
    <n v="0"/>
    <n v="510653.32501134201"/>
    <n v="0"/>
    <n v="-4.9609765847090682E-2"/>
    <s v=""/>
    <x v="676"/>
    <x v="676"/>
  </r>
  <r>
    <x v="9"/>
    <x v="1"/>
    <x v="16"/>
    <n v="454680.46846099501"/>
    <n v="294309.30307576898"/>
    <n v="160371.16538522599"/>
    <n v="145357.05693932099"/>
    <n v="1318081.5699437601"/>
    <n v="758866.38977859495"/>
    <n v="559215.18016516499"/>
    <n v="141402.67313635501"/>
    <n v="16.633786292796401"/>
    <n v="25.993045628051402"/>
    <n v="11.0279257561824"/>
    <n v="1.3570203683570601"/>
    <n v="393.34982885308"/>
    <n v="26579"/>
    <n v="0.662781682134158"/>
    <n v="662"/>
    <n v="1.26426014000184E-2"/>
    <n v="0.21724657248088"/>
    <n v="1.45596067069627"/>
    <n v="79.505672915447306"/>
    <n v="8.0469932094270895"/>
    <n v="0"/>
    <n v="0"/>
    <n v="0"/>
    <n v="0"/>
    <n v="486889.66192113102"/>
    <n v="0"/>
    <n v="1.2751036622355709E-2"/>
    <s v=""/>
    <x v="677"/>
    <x v="677"/>
  </r>
  <r>
    <x v="9"/>
    <x v="2"/>
    <x v="16"/>
    <n v="460478.115765811"/>
    <n v="261983.80933252501"/>
    <n v="198494.306433285"/>
    <n v="192232.65494363999"/>
    <n v="1087949.40864869"/>
    <n v="533441.967998732"/>
    <n v="554507.44064996298"/>
    <n v="197036.132233857"/>
    <n v="83.116056096202897"/>
    <n v="34.667281419761601"/>
    <n v="17.669264160215398"/>
    <n v="0.96201047793598704"/>
    <n v="108.90719879885"/>
    <n v="40113"/>
    <n v="0.77081464586706105"/>
    <n v="670"/>
    <n v="0.22655384852629101"/>
    <n v="0.39514910849763601"/>
    <n v="5.5765275558570604"/>
    <n v="70.950794578361695"/>
    <n v="8.2077912699991007"/>
    <n v="0"/>
    <n v="0"/>
    <n v="0"/>
    <n v="0"/>
    <n v="475269.42405476898"/>
    <n v="0"/>
    <n v="-2.9945828397510626E-2"/>
    <s v=""/>
    <x v="678"/>
    <x v="678"/>
  </r>
  <r>
    <x v="9"/>
    <x v="3"/>
    <x v="16"/>
    <n v="446688.71713027899"/>
    <n v="278176.29577083199"/>
    <n v="168512.42135944701"/>
    <n v="150208.43541468901"/>
    <n v="1260415.4580419101"/>
    <n v="565465.652562837"/>
    <n v="694949.80547907203"/>
    <n v="149661.215928889"/>
    <n v="63.334664745393901"/>
    <n v="21.614285554212199"/>
    <n v="11.9173748985943"/>
    <n v="0.81367840972777306"/>
    <n v="86.280155168964299"/>
    <n v="23612"/>
    <n v="0.48092930188945998"/>
    <n v="382"/>
    <n v="0.240512042405536"/>
    <n v="0.30666863031311598"/>
    <n v="7.7310527972724099"/>
    <n v="74.461831275047103"/>
    <n v="9.9007661961062396"/>
    <n v="0"/>
    <n v="0"/>
    <n v="0"/>
    <n v="0"/>
    <n v="460754.01923894801"/>
    <n v="0"/>
    <s v=""/>
    <s v=""/>
    <x v="679"/>
    <x v="679"/>
  </r>
  <r>
    <x v="0"/>
    <x v="0"/>
    <x v="17"/>
    <n v="115299.008532099"/>
    <n v="97408.088672476602"/>
    <n v="17890.9198596233"/>
    <n v="10095.9177144572"/>
    <n v="314508.11428309901"/>
    <n v="110593.174107003"/>
    <n v="203914.94017609599"/>
    <n v="11943.594065284"/>
    <n v="2.9303862377118999"/>
    <n v="4.9510436585659896"/>
    <n v="3.2100658952695702"/>
    <n v="0.54234954050692896"/>
    <n v="188.91442676415701"/>
    <n v="27871"/>
    <n v="-0.14374389857971601"/>
    <n v="324"/>
    <n v="0.58196980751181404"/>
    <n v="0.44371085521898601"/>
    <n v="1.1542744256734301"/>
    <n v="61.007031454156703"/>
    <n v="8.6170019382303593"/>
    <n v="0"/>
    <n v="0"/>
    <n v="1"/>
    <n v="0"/>
    <n v="122720.777653768"/>
    <n v="1"/>
    <n v="-2.793311878535688E-2"/>
    <n v="1.506456547275894E-2"/>
    <x v="680"/>
    <x v="680"/>
  </r>
  <r>
    <x v="0"/>
    <x v="1"/>
    <x v="17"/>
    <n v="112078.34763093801"/>
    <n v="100690.81067779299"/>
    <n v="11387.5369531451"/>
    <n v="-7877.1395665112796"/>
    <n v="434472.74071683601"/>
    <n v="132498.49538053101"/>
    <n v="301974.24533630401"/>
    <n v="-10292.221031400401"/>
    <n v="-0.93977130567199896"/>
    <n v="-2.60854681754022"/>
    <n v="-1.81303424318745"/>
    <n v="0.43877415848152901"/>
    <n v="180.90400871648399"/>
    <n v="16852"/>
    <n v="0.68776993133126396"/>
    <n v="778"/>
    <n v="0.45458350557520899"/>
    <n v="0.49241078671537097"/>
    <n v="2.30458572171319"/>
    <n v="76.522376348473102"/>
    <n v="6.4099305449809396"/>
    <n v="0"/>
    <n v="0"/>
    <n v="0"/>
    <n v="1"/>
    <n v="121671.643147533"/>
    <n v="0"/>
    <n v="3.0077370060998882E-2"/>
    <n v="9.1161381846939685E-2"/>
    <x v="681"/>
    <x v="681"/>
  </r>
  <r>
    <x v="0"/>
    <x v="2"/>
    <x v="17"/>
    <n v="115449.36956845901"/>
    <n v="105330.48671149299"/>
    <n v="10118.8828569651"/>
    <n v="-5915.4318094331302"/>
    <n v="409965.11700648698"/>
    <n v="255625.23783074401"/>
    <n v="154339.87917574201"/>
    <n v="-2353.9975381609302"/>
    <n v="-5.4043332936227797"/>
    <n v="-3.8327306209028298"/>
    <n v="-1.4429110097529401"/>
    <n v="1.65624878803793"/>
    <n v="385.60461701419899"/>
    <n v="8458"/>
    <n v="-0.76625722755919601"/>
    <n v="551"/>
    <n v="3.1615011271242097E-2"/>
    <n v="0.773392224628772"/>
    <n v="1.3643667885711499"/>
    <n v="60.953840148384401"/>
    <n v="5.4385415851310501"/>
    <n v="0"/>
    <n v="0"/>
    <n v="0"/>
    <n v="0"/>
    <n v="119429.98039647999"/>
    <n v="0"/>
    <n v="-1.1690306808576341E-2"/>
    <n v="1.9732069947953707E-2"/>
    <x v="682"/>
    <x v="682"/>
  </r>
  <r>
    <x v="0"/>
    <x v="3"/>
    <x v="17"/>
    <n v="114099.731017347"/>
    <n v="101737.6200711"/>
    <n v="12362.1109462476"/>
    <n v="-956.59912678676403"/>
    <n v="410720.11316838698"/>
    <n v="223514.89990749801"/>
    <n v="187205.213260889"/>
    <n v="-2585.1955619044702"/>
    <n v="-0.14677465123172201"/>
    <n v="-0.51098957669178102"/>
    <n v="-0.23290778710770699"/>
    <n v="1.1939565998945101"/>
    <n v="321.57414035130199"/>
    <n v="29520"/>
    <n v="-0.83439145057090802"/>
    <n v="228"/>
    <n v="0.96924213045803798"/>
    <n v="0.19728830871706801"/>
    <n v="7.6576347569695304"/>
    <n v="73.458487258750395"/>
    <n v="7.3756491239592901"/>
    <n v="0"/>
    <n v="0"/>
    <n v="0"/>
    <n v="0"/>
    <n v="123658.023285669"/>
    <n v="0"/>
    <n v="2.5733688866291852E-2"/>
    <n v="-3.126703646558647E-2"/>
    <x v="683"/>
    <x v="683"/>
  </r>
  <r>
    <x v="1"/>
    <x v="0"/>
    <x v="17"/>
    <n v="117035.937995075"/>
    <n v="100298.885305324"/>
    <n v="16737.052689750701"/>
    <n v="10412.8797952245"/>
    <n v="467173.85858473502"/>
    <n v="307829.561399428"/>
    <n v="159344.29718530699"/>
    <n v="5729.0897016526296"/>
    <n v="1.1930640784144799"/>
    <n v="6.5348305393791799"/>
    <n v="2.2289089177141701"/>
    <n v="1.93185176273639"/>
    <n v="461.32620826803497"/>
    <n v="9945"/>
    <n v="-0.65818942011145198"/>
    <n v="722"/>
    <n v="0.44210374620777798"/>
    <n v="0.65523248457634398"/>
    <n v="3.3822218300873401"/>
    <n v="68.063980915831706"/>
    <n v="5.3954711108606297"/>
    <n v="0"/>
    <n v="0"/>
    <n v="0"/>
    <n v="0"/>
    <n v="120507.875631699"/>
    <n v="0"/>
    <n v="4.4940270237696762E-2"/>
    <n v="2.6529230514217447E-2"/>
    <x v="684"/>
    <x v="684"/>
  </r>
  <r>
    <x v="1"/>
    <x v="1"/>
    <x v="17"/>
    <n v="122295.56467609599"/>
    <n v="106075.19129865601"/>
    <n v="16220.373377439601"/>
    <n v="-2080.5223697352098"/>
    <n v="286041.18306681502"/>
    <n v="139955.94972115301"/>
    <n v="146085.23334566099"/>
    <n v="7488.92104169297"/>
    <n v="-0.478138477056269"/>
    <n v="-1.4241838973637799"/>
    <n v="-0.72735063791469201"/>
    <n v="0.95804309933225895"/>
    <n v="198.355092087776"/>
    <n v="33833"/>
    <n v="0.20410734585408999"/>
    <n v="915"/>
    <n v="0.74030479075598099"/>
    <n v="0.77003046870151604"/>
    <n v="7.7830907445209903"/>
    <n v="79.335455272633993"/>
    <n v="3.9468199522687799"/>
    <n v="0"/>
    <n v="1"/>
    <n v="0"/>
    <n v="0"/>
    <n v="126241.830482006"/>
    <n v="1"/>
    <n v="-3.7353276743632299E-2"/>
    <n v="1.4054518556296991E-2"/>
    <x v="685"/>
    <x v="685"/>
  </r>
  <r>
    <x v="1"/>
    <x v="2"/>
    <x v="17"/>
    <n v="117727.424604231"/>
    <n v="107395.53980424"/>
    <n v="10331.884799990899"/>
    <n v="2108.8171922539"/>
    <n v="444796.87096902501"/>
    <n v="310176.581319294"/>
    <n v="134620.28964973101"/>
    <n v="-1591.00439048363"/>
    <n v="0.24072528346698999"/>
    <n v="1.56649283532283"/>
    <n v="0.47410791979261702"/>
    <n v="2.3040849349406498"/>
    <n v="207.44753488850901"/>
    <n v="41097"/>
    <n v="-0.84493717678165403"/>
    <n v="1"/>
    <n v="0.973379195775117"/>
    <n v="0.26216391040879899"/>
    <n v="2.4899553967193899"/>
    <n v="62.012913964787799"/>
    <n v="6.4943828212971004"/>
    <n v="0"/>
    <n v="0"/>
    <n v="0"/>
    <n v="0"/>
    <n v="118250.20475132301"/>
    <n v="0"/>
    <n v="-6.1117909115106901E-2"/>
    <n v="-7.2400036537830434E-2"/>
    <x v="686"/>
    <x v="686"/>
  </r>
  <r>
    <x v="1"/>
    <x v="3"/>
    <x v="17"/>
    <n v="110532.17056691401"/>
    <n v="105039.528902651"/>
    <n v="5492.6416642623799"/>
    <n v="-2792.9337603684899"/>
    <n v="236958.73874725201"/>
    <n v="138921.68383142501"/>
    <n v="98037.054915827204"/>
    <n v="-1932.39550004685"/>
    <n v="-0.353772364716676"/>
    <n v="-2.8488552239420599"/>
    <n v="-1.17865826562637"/>
    <n v="1.41703240627435"/>
    <n v="233.741490740101"/>
    <n v="41239"/>
    <n v="0.50331335442074199"/>
    <n v="767"/>
    <n v="0.74855898567067602"/>
    <n v="0.90222028654037401"/>
    <n v="1.3483703761200201"/>
    <n v="73.102788530673806"/>
    <n v="2.2626834326710199"/>
    <n v="0"/>
    <n v="0"/>
    <n v="0"/>
    <n v="1"/>
    <n v="116373.144210108"/>
    <n v="0"/>
    <n v="8.6930716699018556E-2"/>
    <n v="0.12961700892947536"/>
    <x v="687"/>
    <x v="687"/>
  </r>
  <r>
    <x v="2"/>
    <x v="0"/>
    <x v="17"/>
    <n v="120140.81137259401"/>
    <n v="104029.552105461"/>
    <n v="16111.2592671331"/>
    <n v="-246.24011405461499"/>
    <n v="265135.19243647298"/>
    <n v="104055.102659215"/>
    <n v="161080.089777257"/>
    <n v="666.316704697977"/>
    <n v="-9.72911170045581E-2"/>
    <n v="-0.15286812566041899"/>
    <n v="-9.2873417441034098E-2"/>
    <n v="0.64598363958639204"/>
    <n v="257.55757029279698"/>
    <n v="39210"/>
    <n v="0.81960865790038095"/>
    <n v="511"/>
    <n v="0.43372788289597702"/>
    <n v="0.78562680428799703"/>
    <n v="7.5933738139603504"/>
    <n v="81.924720774349595"/>
    <n v="3.6693409960927301"/>
    <n v="0"/>
    <n v="0"/>
    <n v="0"/>
    <n v="0"/>
    <n v="122845.58688251799"/>
    <n v="0"/>
    <n v="3.2241821428872233E-2"/>
    <n v="-6.5501872613398654E-2"/>
    <x v="688"/>
    <x v="688"/>
  </r>
  <r>
    <x v="2"/>
    <x v="1"/>
    <x v="17"/>
    <n v="124014.369959189"/>
    <n v="104994.739762703"/>
    <n v="19019.6301964864"/>
    <n v="13119.941113613701"/>
    <n v="369056.258449224"/>
    <n v="224985.804484508"/>
    <n v="144070.45396471501"/>
    <n v="10387.370486437099"/>
    <n v="2.0172780037704099"/>
    <n v="9.1066146823046097"/>
    <n v="3.55499759541912"/>
    <n v="1.56163736764243"/>
    <n v="134.94309417654401"/>
    <n v="13836"/>
    <n v="-0.33028757084757598"/>
    <n v="428"/>
    <n v="0.32906281690090899"/>
    <n v="0.59819387851789296"/>
    <n v="2.28494035683936"/>
    <n v="67.122215972576498"/>
    <n v="5.3330548009552903"/>
    <n v="0"/>
    <n v="0"/>
    <n v="0"/>
    <n v="0"/>
    <n v="127825.237282912"/>
    <n v="0"/>
    <n v="-0.11942499246404156"/>
    <n v="-9.9073729134238776E-3"/>
    <x v="689"/>
    <x v="689"/>
  </r>
  <r>
    <x v="2"/>
    <x v="2"/>
    <x v="17"/>
    <n v="109203.95476138"/>
    <n v="108438.305823414"/>
    <n v="765.64893796597596"/>
    <n v="-6130.7444693594398"/>
    <n v="384574.294195875"/>
    <n v="246247.59432511899"/>
    <n v="138326.69987075601"/>
    <n v="-7275.6509860229598"/>
    <n v="-1.31453067909967"/>
    <n v="-4.4320760020210299"/>
    <n v="-1.5941638746756299"/>
    <n v="1.78018845642379"/>
    <n v="259.31322414250599"/>
    <n v="8087"/>
    <n v="-0.76857521147295504"/>
    <n v="727"/>
    <n v="4.1603233355321297E-2"/>
    <n v="0.72147708273401701"/>
    <n v="1.43379704885587"/>
    <n v="71.707214191821606"/>
    <n v="8.6213690845535496"/>
    <n v="0"/>
    <n v="0"/>
    <n v="1"/>
    <n v="0"/>
    <n v="110451.492959094"/>
    <n v="1"/>
    <n v="0.14335621067119464"/>
    <n v="0.11321299185052303"/>
    <x v="690"/>
    <x v="690"/>
  </r>
  <r>
    <x v="2"/>
    <x v="3"/>
    <x v="17"/>
    <n v="124859.01990627999"/>
    <n v="109038.15355473501"/>
    <n v="15820.866351545101"/>
    <n v="5689.4412651537896"/>
    <n v="333445.58112569799"/>
    <n v="231483.321658211"/>
    <n v="101962.259467486"/>
    <n v="8516.9369925765295"/>
    <n v="2.5104993428518201"/>
    <n v="5.5799482032545598"/>
    <n v="1.7062578085294899"/>
    <n v="2.27028434704338"/>
    <n v="125.443845437459"/>
    <n v="46900"/>
    <n v="-0.59462359484328398"/>
    <n v="909"/>
    <n v="0.46253398537829998"/>
    <n v="0.418940842080127"/>
    <n v="6.4553538572363998"/>
    <n v="68.873549112231004"/>
    <n v="9.8603900923167895"/>
    <n v="0"/>
    <n v="0"/>
    <n v="0"/>
    <n v="0"/>
    <n v="129141.80915023699"/>
    <n v="0"/>
    <n v="-0.10081495646315643"/>
    <n v="-0.10866205369800921"/>
    <x v="691"/>
    <x v="691"/>
  </r>
  <r>
    <x v="3"/>
    <x v="0"/>
    <x v="17"/>
    <n v="112271.363250396"/>
    <n v="117443.174888478"/>
    <n v="-5171.8116380817801"/>
    <n v="-22697.261057084401"/>
    <n v="434708.89941582299"/>
    <n v="302419.42187460198"/>
    <n v="132289.47754122"/>
    <n v="-21749.172643617199"/>
    <n v="-2.28843237597067"/>
    <n v="-17.157268649739802"/>
    <n v="-5.2212552095404101"/>
    <n v="2.2860429075348798"/>
    <n v="94.844601043439098"/>
    <n v="42811"/>
    <n v="0.72097988559329695"/>
    <n v="584"/>
    <n v="0.271738516484481"/>
    <n v="0.76793755161801103"/>
    <n v="6.9704705072491402"/>
    <n v="79.472316127564298"/>
    <n v="7.0485262253415701"/>
    <n v="0"/>
    <n v="0"/>
    <n v="0"/>
    <n v="0"/>
    <n v="120961.198128232"/>
    <n v="0"/>
    <n v="9.3651219639456232E-2"/>
    <n v="6.8598238191018332E-2"/>
    <x v="692"/>
    <x v="692"/>
  </r>
  <r>
    <x v="3"/>
    <x v="1"/>
    <x v="17"/>
    <n v="122785.71334938001"/>
    <n v="108215.718474719"/>
    <n v="14569.994874661001"/>
    <n v="5789.7738694752998"/>
    <n v="339170.39971751801"/>
    <n v="207252.456393231"/>
    <n v="131917.943324286"/>
    <n v="8181.0073114153602"/>
    <n v="0.64309912041679895"/>
    <n v="4.3889206605068098"/>
    <n v="1.70703984613556"/>
    <n v="1.5710710095271401"/>
    <n v="186.27167348616899"/>
    <n v="28678"/>
    <n v="-0.71834166513777098"/>
    <n v="754"/>
    <n v="0.464370320182041"/>
    <n v="0.51612458420248597"/>
    <n v="3.3293460073497498"/>
    <n v="66.916748554476996"/>
    <n v="7.2475896867071299"/>
    <n v="0"/>
    <n v="0"/>
    <n v="0"/>
    <n v="0"/>
    <n v="126931.302052076"/>
    <n v="0"/>
    <n v="-9.9234032552954678E-3"/>
    <n v="-9.5545564991028634E-2"/>
    <x v="693"/>
    <x v="693"/>
  </r>
  <r>
    <x v="3"/>
    <x v="2"/>
    <x v="17"/>
    <n v="121567.26120182499"/>
    <n v="111226.78585126001"/>
    <n v="10340.4753505646"/>
    <n v="2572.4495895149598"/>
    <n v="309559.72636617598"/>
    <n v="143510.21798317501"/>
    <n v="166049.508383001"/>
    <n v="8061.0906181970604"/>
    <n v="0.38118774819240098"/>
    <n v="1.54920638703817"/>
    <n v="0.83100266940797696"/>
    <n v="0.86426162522662398"/>
    <n v="275.47272688481502"/>
    <n v="37281"/>
    <n v="-0.46397653582784898"/>
    <n v="690"/>
    <n v="0.617859154062255"/>
    <n v="0.78699008338482501"/>
    <n v="3.3398436234544602"/>
    <n v="82.031238208065105"/>
    <n v="6.9192806864155196"/>
    <n v="0"/>
    <n v="0"/>
    <n v="0"/>
    <n v="0"/>
    <n v="132274.54880413899"/>
    <n v="0"/>
    <n v="-8.4526695096160773E-2"/>
    <n v="-6.1252807597529449E-2"/>
    <x v="694"/>
    <x v="694"/>
  </r>
  <r>
    <x v="3"/>
    <x v="3"/>
    <x v="17"/>
    <n v="111291.582380543"/>
    <n v="109452.34129821901"/>
    <n v="1839.2410823238299"/>
    <n v="-13331.8466025049"/>
    <n v="374951.23108478403"/>
    <n v="145054.433177075"/>
    <n v="229896.79790770801"/>
    <n v="-3568.1001051355602"/>
    <n v="-1.55472035804667"/>
    <n v="-5.7990571090324501"/>
    <n v="-3.5556215041444399"/>
    <n v="0.63095456090392199"/>
    <n v="398.722344589133"/>
    <n v="11220"/>
    <n v="-1.99195871188762E-2"/>
    <n v="745"/>
    <n v="0.53847597666270597"/>
    <n v="0.14588924648328699"/>
    <n v="4.8712649079272001"/>
    <n v="76.218047003872599"/>
    <n v="5.1215677379992099"/>
    <n v="0"/>
    <n v="0"/>
    <n v="0"/>
    <n v="0"/>
    <n v="114228.598928997"/>
    <n v="0"/>
    <n v="7.8005886900317498E-2"/>
    <n v="7.6328648574819323E-3"/>
    <x v="695"/>
    <x v="695"/>
  </r>
  <r>
    <x v="4"/>
    <x v="0"/>
    <x v="17"/>
    <n v="119972.980968677"/>
    <n v="99701.021826039607"/>
    <n v="20271.959142638199"/>
    <n v="9195.0680425853207"/>
    <n v="449303.73666209099"/>
    <n v="229092.344561815"/>
    <n v="220211.39210027599"/>
    <n v="4528.8233214802804"/>
    <n v="1.2341673320336599"/>
    <n v="4.1755641953338296"/>
    <n v="2.0465149279407502"/>
    <n v="1.0403292144735801"/>
    <n v="72.911796186191694"/>
    <n v="36533"/>
    <n v="-0.66379490038963995"/>
    <n v="170"/>
    <n v="4.8627471635277697E-2"/>
    <n v="0.67562776769870003"/>
    <n v="6.5078879415991704"/>
    <n v="83.946713996939394"/>
    <n v="3.2624070162053198"/>
    <n v="0"/>
    <n v="0"/>
    <n v="0"/>
    <n v="0"/>
    <n v="119127.671484427"/>
    <n v="0"/>
    <n v="-7.4340888273990421E-2"/>
    <n v="-3.6485222107349606E-2"/>
    <x v="696"/>
    <x v="696"/>
  </r>
  <r>
    <x v="4"/>
    <x v="1"/>
    <x v="17"/>
    <n v="111054.08299458701"/>
    <n v="104509.465443414"/>
    <n v="6544.6175511736501"/>
    <n v="-7220.6537035580404"/>
    <n v="304200.55267267599"/>
    <n v="134154.690067875"/>
    <n v="170045.86260480099"/>
    <n v="-2191.8274251838402"/>
    <n v="-1.6064889382757099"/>
    <n v="-4.2462977886967703"/>
    <n v="-2.3736491075108401"/>
    <n v="0.78893239748890698"/>
    <n v="142.45538880224001"/>
    <n v="33458"/>
    <n v="-0.46219139087703698"/>
    <n v="194"/>
    <n v="0.96647845513118502"/>
    <n v="0.63595023045384402"/>
    <n v="6.4747085783887401"/>
    <n v="73.320621532815196"/>
    <n v="6.9985851367474998"/>
    <n v="1"/>
    <n v="0"/>
    <n v="0"/>
    <n v="1"/>
    <n v="108899.891904031"/>
    <n v="1"/>
    <n v="2.7615753189673155E-2"/>
    <n v="0.12969299249987076"/>
    <x v="697"/>
    <x v="697"/>
  </r>
  <r>
    <x v="4"/>
    <x v="2"/>
    <x v="17"/>
    <n v="114120.925141271"/>
    <n v="109717.404282859"/>
    <n v="4403.5208584126804"/>
    <n v="-15332.4049459288"/>
    <n v="307107.56928087998"/>
    <n v="137844.642334804"/>
    <n v="169262.92694607601"/>
    <n v="-11186.43464808"/>
    <n v="-4.4196730948441099"/>
    <n v="-9.0583361770728601"/>
    <n v="-4.9925193904634098"/>
    <n v="0.81438177173149595"/>
    <n v="355.31431286275102"/>
    <n v="13952"/>
    <n v="4.0692673743148298E-2"/>
    <n v="929"/>
    <n v="0.53487800756415504"/>
    <n v="0.555493682394401"/>
    <n v="1.7465854874078299"/>
    <n v="84.104406528278702"/>
    <n v="6.58629326085667"/>
    <n v="0"/>
    <n v="0"/>
    <n v="0"/>
    <n v="0"/>
    <n v="108977.818843196"/>
    <n v="0"/>
    <n v="-1.7348870508989551E-2"/>
    <n v="4.0060132553251457E-2"/>
    <x v="698"/>
    <x v="698"/>
  </r>
  <r>
    <x v="4"/>
    <x v="3"/>
    <x v="17"/>
    <n v="112141.055988629"/>
    <n v="106102.925330249"/>
    <n v="6038.1306583793703"/>
    <n v="-2677.8236282329999"/>
    <n v="416095.784768552"/>
    <n v="278028.875138873"/>
    <n v="138066.909629678"/>
    <n v="5852.2153638155096"/>
    <n v="-0.27985251457105598"/>
    <n v="-1.939511527719"/>
    <n v="-0.64355942219470097"/>
    <n v="2.0137256340755298"/>
    <n v="424.21213862205201"/>
    <n v="46799"/>
    <n v="-0.51172635838618696"/>
    <n v="157"/>
    <n v="0.491687786033771"/>
    <n v="0.87261217487758502"/>
    <n v="3.1097886419202698"/>
    <n v="63.9815423585273"/>
    <n v="3.12655374507036"/>
    <n v="0"/>
    <n v="0"/>
    <n v="0"/>
    <n v="0"/>
    <n v="116476.364774598"/>
    <n v="0"/>
    <n v="3.080659524799996E-2"/>
    <n v="6.9317850874101028E-2"/>
    <x v="699"/>
    <x v="699"/>
  </r>
  <r>
    <x v="5"/>
    <x v="0"/>
    <x v="17"/>
    <n v="115595.74011115399"/>
    <n v="103498.07091038401"/>
    <n v="12097.6692007699"/>
    <n v="-1425.74803422997"/>
    <n v="323303.98474100803"/>
    <n v="223449.56187381901"/>
    <n v="99854.422867188798"/>
    <n v="1187.65570242791"/>
    <n v="-0.23880237515755201"/>
    <n v="-1.4278266232896699"/>
    <n v="-0.44099302870396301"/>
    <n v="2.23775327579648"/>
    <n v="361.93407845255302"/>
    <n v="47785"/>
    <n v="-0.86948962174998801"/>
    <n v="614"/>
    <n v="0.53727784654844801"/>
    <n v="0.94426887089071998"/>
    <n v="3.8693769171793"/>
    <n v="76.991023874991797"/>
    <n v="9.8242735110854795"/>
    <n v="0"/>
    <n v="0"/>
    <n v="0"/>
    <n v="1"/>
    <n v="112578.805495029"/>
    <n v="0"/>
    <n v="8.5308327338426568E-2"/>
    <n v="-1.9687304643542035E-2"/>
    <x v="700"/>
    <x v="700"/>
  </r>
  <r>
    <x v="5"/>
    <x v="1"/>
    <x v="17"/>
    <n v="125457.01934748401"/>
    <n v="101573.58437623701"/>
    <n v="23883.434971247199"/>
    <n v="4739.1031502129899"/>
    <n v="474176.617805399"/>
    <n v="241575.852316857"/>
    <n v="232600.76548854201"/>
    <n v="7794.2124491218501"/>
    <n v="1.2536370866247999"/>
    <n v="2.0374409087860199"/>
    <n v="0.99943838904302496"/>
    <n v="1.03858580090854"/>
    <n v="238.16378723383099"/>
    <n v="7331"/>
    <n v="0.259134790337543"/>
    <n v="278"/>
    <n v="0.18798387207603301"/>
    <n v="0.54085957882507696"/>
    <n v="2.5773583801802902"/>
    <n v="84.357188900314995"/>
    <n v="5.1227193120956303"/>
    <n v="0"/>
    <n v="0"/>
    <n v="0"/>
    <n v="0"/>
    <n v="124305.149205343"/>
    <n v="0"/>
    <n v="-5.3918025895532802E-2"/>
    <n v="-9.0341909655047931E-2"/>
    <x v="701"/>
    <x v="701"/>
  </r>
  <r>
    <x v="5"/>
    <x v="2"/>
    <x v="17"/>
    <n v="118692.62452953"/>
    <n v="110438.783935324"/>
    <n v="8253.8405942065092"/>
    <n v="-193.094659872374"/>
    <n v="246380.811830213"/>
    <n v="134848.04423329799"/>
    <n v="111532.767596915"/>
    <n v="-3227.53627938915"/>
    <n v="-4.7227718780997997E-2"/>
    <n v="-0.17312818827398599"/>
    <n v="-7.83724424146474E-2"/>
    <n v="1.20904418619508"/>
    <n v="344.37668176219103"/>
    <n v="5213"/>
    <n v="-2.8431771289535199E-2"/>
    <n v="978"/>
    <n v="6.1666207307404103E-2"/>
    <n v="0.99607912890682604"/>
    <n v="3.7095373802110601"/>
    <n v="82.644879193365796"/>
    <n v="4.3486851073942496"/>
    <n v="0"/>
    <n v="0"/>
    <n v="0"/>
    <n v="0"/>
    <n v="124725.184816354"/>
    <n v="0"/>
    <n v="1.0293886918635083E-2"/>
    <n v="-0.13444313170640942"/>
    <x v="702"/>
    <x v="702"/>
  </r>
  <r>
    <x v="5"/>
    <x v="3"/>
    <x v="17"/>
    <n v="119914.432984513"/>
    <n v="100580.340065228"/>
    <n v="19334.092919285598"/>
    <n v="7100.8488308797996"/>
    <n v="356115.04186239297"/>
    <n v="233683.044782905"/>
    <n v="122431.99707948801"/>
    <n v="6554.22627187123"/>
    <n v="0.75674074701746197"/>
    <n v="5.7998309267712003"/>
    <n v="1.993976102145"/>
    <n v="1.9086762476902699"/>
    <n v="236.381953426927"/>
    <n v="11548"/>
    <n v="0.62080388171796597"/>
    <n v="766"/>
    <n v="0.41029810683130702"/>
    <n v="0.70980093206913997"/>
    <n v="4.5892299929570601"/>
    <n v="83.267700292208303"/>
    <n v="7.8969997271798196"/>
    <n v="0"/>
    <n v="0"/>
    <n v="0"/>
    <n v="0"/>
    <n v="126214.089601285"/>
    <n v="0"/>
    <n v="-5.4993058469239318E-2"/>
    <n v="-7.8886111538305867E-2"/>
    <x v="703"/>
    <x v="703"/>
  </r>
  <r>
    <x v="6"/>
    <x v="0"/>
    <x v="17"/>
    <n v="113319.97156008999"/>
    <n v="95887.786885055495"/>
    <n v="17432.184675034801"/>
    <n v="2182.6298859745102"/>
    <n v="428755.565885772"/>
    <n v="182743.76401631199"/>
    <n v="246011.80186945901"/>
    <n v="414.91421511928098"/>
    <n v="0.34408625458077502"/>
    <n v="0.88720535738064599"/>
    <n v="0.50906158651617295"/>
    <n v="0.74282519223724297"/>
    <n v="52.254607089302297"/>
    <n v="14432"/>
    <n v="0.45974802528528103"/>
    <n v="561"/>
    <n v="0.35496603098615498"/>
    <n v="0.89267765334490101"/>
    <n v="4.5152679907738902"/>
    <n v="76.144123767323407"/>
    <n v="3.6766278555067"/>
    <n v="0"/>
    <n v="0"/>
    <n v="0"/>
    <n v="0"/>
    <n v="112784.86251055601"/>
    <n v="0"/>
    <n v="7.0863155792992216E-3"/>
    <n v="-7.8817912678205374E-3"/>
    <x v="704"/>
    <x v="704"/>
  </r>
  <r>
    <x v="6"/>
    <x v="1"/>
    <x v="17"/>
    <n v="114122.992640002"/>
    <n v="98185.299248175099"/>
    <n v="15937.693391826901"/>
    <n v="-2916.2110650929899"/>
    <n v="397394.24719300203"/>
    <n v="169465.05420954101"/>
    <n v="227929.19298346"/>
    <n v="3533.8747335476501"/>
    <n v="-2.4316762778303"/>
    <n v="-1.2794372791486099"/>
    <n v="-0.73383323631171604"/>
    <n v="0.74349868040746703"/>
    <n v="272.731861170147"/>
    <n v="3808"/>
    <n v="-0.77135585638297099"/>
    <n v="934"/>
    <n v="0.77421555816635801"/>
    <n v="0.60702865438454601"/>
    <n v="1.1588078952771299"/>
    <n v="83.275556976774794"/>
    <n v="7.4898662407715797"/>
    <n v="0"/>
    <n v="0"/>
    <n v="0"/>
    <n v="0"/>
    <n v="114041.067573073"/>
    <n v="0"/>
    <n v="-9.9785117786013969E-2"/>
    <n v="3.308235417168362E-2"/>
    <x v="705"/>
    <x v="705"/>
  </r>
  <r>
    <x v="6"/>
    <x v="2"/>
    <x v="17"/>
    <n v="102735.216377327"/>
    <n v="97978.165917388702"/>
    <n v="4757.0504599382803"/>
    <n v="-13588.655341927601"/>
    <n v="295335.24660215899"/>
    <n v="97501.283398043102"/>
    <n v="197833.96320411499"/>
    <n v="-4389.0744337033902"/>
    <n v="-1.4635350619352001"/>
    <n v="-6.8687171413067896"/>
    <n v="-4.6010950261662096"/>
    <n v="0.49284400827296598"/>
    <n v="348.52769099916702"/>
    <n v="24991"/>
    <n v="-0.81428105411295704"/>
    <n v="992"/>
    <n v="0.89574344512431203"/>
    <n v="0.188171595846123"/>
    <n v="3.3183214050657002"/>
    <n v="69.903049126291293"/>
    <n v="6.6897656922179598"/>
    <n v="0"/>
    <n v="0"/>
    <n v="0"/>
    <n v="0"/>
    <n v="108018.50973020701"/>
    <n v="0"/>
    <n v="7.5141062081032162E-2"/>
    <n v="0.23235528862686267"/>
    <x v="706"/>
    <x v="706"/>
  </r>
  <r>
    <x v="6"/>
    <x v="3"/>
    <x v="17"/>
    <n v="110454.849649044"/>
    <n v="94318.971330505199"/>
    <n v="16135.8783185394"/>
    <n v="2870.94906836065"/>
    <n v="246250.763898245"/>
    <n v="166741.85781943399"/>
    <n v="79508.906078810804"/>
    <n v="2234.5511783089501"/>
    <n v="0.30847176727279801"/>
    <n v="3.61085217989908"/>
    <n v="1.1658640253181001"/>
    <n v="2.0971469240710801"/>
    <n v="176.40101096198899"/>
    <n v="45499"/>
    <n v="-0.76335185399372296"/>
    <n v="308"/>
    <n v="0.66976890238960096"/>
    <n v="0.323716213822767"/>
    <n v="4.56411390446761"/>
    <n v="76.845353644092"/>
    <n v="6.7110600416236803"/>
    <n v="0"/>
    <n v="0"/>
    <n v="0"/>
    <n v="0"/>
    <n v="115328.843502216"/>
    <n v="0"/>
    <n v="1.7853064442164779E-2"/>
    <n v="0.11598588719245871"/>
    <x v="707"/>
    <x v="707"/>
  </r>
  <r>
    <x v="7"/>
    <x v="0"/>
    <x v="17"/>
    <n v="112426.80719777801"/>
    <n v="99018.846123252399"/>
    <n v="13407.9610745262"/>
    <n v="373.81858102646902"/>
    <n v="355709.50343168998"/>
    <n v="236048.54110900901"/>
    <n v="119660.96232268101"/>
    <n v="1164.28431641975"/>
    <n v="4.0026787153103101E-2"/>
    <n v="0.31239810692681702"/>
    <n v="0.105090973791836"/>
    <n v="1.9726445160324999"/>
    <n v="332.93808559240102"/>
    <n v="8313"/>
    <n v="0.546706226966859"/>
    <n v="276"/>
    <n v="0.68758244340768704"/>
    <n v="0.35610589951895899"/>
    <n v="2.6877731337965201"/>
    <n v="65.5597858878008"/>
    <n v="9.6173906996502492"/>
    <n v="1"/>
    <n v="0"/>
    <n v="0"/>
    <n v="1"/>
    <n v="126209.531445546"/>
    <n v="1"/>
    <n v="4.8668487883387387E-2"/>
    <n v="3.6985502219342312E-2"/>
    <x v="708"/>
    <x v="708"/>
  </r>
  <r>
    <x v="7"/>
    <x v="1"/>
    <x v="17"/>
    <n v="117898.44990165099"/>
    <n v="94440.251853594702"/>
    <n v="23458.198048056602"/>
    <n v="17881.764268387298"/>
    <n v="338090.65525375999"/>
    <n v="192507.44124861699"/>
    <n v="145583.21400514201"/>
    <n v="19211.496759985901"/>
    <n v="2.02015322985892"/>
    <n v="12.282847573179399"/>
    <n v="5.2890442224633096"/>
    <n v="1.3223189401617199"/>
    <n v="179.630217155368"/>
    <n v="30534"/>
    <n v="0.67157487290439999"/>
    <n v="459"/>
    <n v="0.38839318038388598"/>
    <n v="0.50320467007496394"/>
    <n v="6.3811435536516097"/>
    <n v="81.9386385639868"/>
    <n v="2.8302554254133701"/>
    <n v="0"/>
    <n v="0"/>
    <n v="0"/>
    <n v="0"/>
    <n v="113365.29010291101"/>
    <n v="0"/>
    <n v="7.3858794042134981E-2"/>
    <n v="1.1165966170913737E-2"/>
    <x v="709"/>
    <x v="709"/>
  </r>
  <r>
    <x v="7"/>
    <x v="2"/>
    <x v="17"/>
    <n v="126606.287230824"/>
    <n v="95581.213225691798"/>
    <n v="31025.074005132199"/>
    <n v="11027.9968431251"/>
    <n v="378044.45662530803"/>
    <n v="144941.409184977"/>
    <n v="233103.04744033"/>
    <n v="8470.6954723115996"/>
    <n v="7.9846613256800198"/>
    <n v="4.7309535264433196"/>
    <n v="2.9171163998987999"/>
    <n v="0.62179113819641996"/>
    <n v="288.23227276079399"/>
    <n v="6004"/>
    <n v="0.70367895372560496"/>
    <n v="12"/>
    <n v="0.69532940645256702"/>
    <n v="0.74110704162968"/>
    <n v="2.81368743767477"/>
    <n v="68.602494100743399"/>
    <n v="9.9237733787780495"/>
    <n v="0"/>
    <n v="0"/>
    <n v="0"/>
    <n v="0"/>
    <n v="134021.78953745501"/>
    <n v="0"/>
    <n v="-2.6382843408370424E-2"/>
    <n v="-8.0447819097109394E-2"/>
    <x v="710"/>
    <x v="710"/>
  </r>
  <r>
    <x v="7"/>
    <x v="3"/>
    <x v="17"/>
    <n v="123266.05338029801"/>
    <n v="95628.284099540804"/>
    <n v="27637.769280757999"/>
    <n v="16658.334856096899"/>
    <n v="433478.811881628"/>
    <n v="242901.32348643499"/>
    <n v="190577.48839519199"/>
    <n v="14325.3099345756"/>
    <n v="11.4007924784051"/>
    <n v="8.7409772247355999"/>
    <n v="3.8429409695452099"/>
    <n v="1.2745541224824"/>
    <n v="347.82156490019099"/>
    <n v="47871"/>
    <n v="-0.69264770299687595"/>
    <n v="277"/>
    <n v="0.74674677251259403"/>
    <n v="0.56266678065633302"/>
    <n v="1.5831180817825701"/>
    <n v="64.6395059195888"/>
    <n v="3.75462547224735"/>
    <n v="0"/>
    <n v="0"/>
    <n v="0"/>
    <n v="0"/>
    <n v="129189.917985445"/>
    <n v="0"/>
    <n v="-5.420052051784819E-2"/>
    <n v="-5.1772056954652333E-2"/>
    <x v="711"/>
    <x v="711"/>
  </r>
  <r>
    <x v="8"/>
    <x v="0"/>
    <x v="17"/>
    <n v="116584.96912490499"/>
    <n v="104854.962899896"/>
    <n v="11730.006225008399"/>
    <n v="-6280.1763455232403"/>
    <n v="431073.49849235802"/>
    <n v="217523.059620821"/>
    <n v="213550.43887153699"/>
    <n v="-679.86071861509095"/>
    <n v="-2.2964200730429698"/>
    <n v="-2.94083982159415"/>
    <n v="-1.45686904147149"/>
    <n v="1.01860272809681"/>
    <n v="350.430418364915"/>
    <n v="2436"/>
    <n v="-0.63748341674023601"/>
    <n v="609"/>
    <n v="0.77313867288527705"/>
    <n v="9.9936906568619505E-2"/>
    <n v="7.1683246582601603"/>
    <n v="67.605112953375098"/>
    <n v="7.23514691864459"/>
    <n v="0"/>
    <n v="0"/>
    <n v="0"/>
    <n v="1"/>
    <n v="125828.777917631"/>
    <n v="0"/>
    <n v="2.2558061298051116E-2"/>
    <n v="2.0547314771568424E-2"/>
    <x v="712"/>
    <x v="712"/>
  </r>
  <r>
    <x v="8"/>
    <x v="1"/>
    <x v="17"/>
    <n v="119214.900004856"/>
    <n v="100268.203287671"/>
    <n v="18946.696717184801"/>
    <n v="913.935440167362"/>
    <n v="337341.91848590499"/>
    <n v="173347.809139363"/>
    <n v="163994.10934654099"/>
    <n v="-3783.14071356764"/>
    <n v="0.37651075124747202"/>
    <n v="0.55729772478357198"/>
    <n v="0.27092258331528601"/>
    <n v="1.05703680351747"/>
    <n v="328.00952382790302"/>
    <n v="19722"/>
    <n v="0.16520187356899799"/>
    <n v="870"/>
    <n v="0.46851004991982398"/>
    <n v="0.66258326437394799"/>
    <n v="6.3617071991386203"/>
    <n v="71.345397843109197"/>
    <n v="7.0422723159707399"/>
    <n v="0"/>
    <n v="0"/>
    <n v="0"/>
    <n v="0"/>
    <n v="111702.35775919999"/>
    <n v="0"/>
    <n v="-2.3435094653606162E-2"/>
    <n v="-6.5329826469365518E-3"/>
    <x v="713"/>
    <x v="713"/>
  </r>
  <r>
    <x v="8"/>
    <x v="2"/>
    <x v="17"/>
    <n v="116421.087539122"/>
    <n v="100648.92045390399"/>
    <n v="15772.1670852184"/>
    <n v="-2212.3967240042002"/>
    <n v="267961.62940906698"/>
    <n v="81766.619139587099"/>
    <n v="186195.01026948"/>
    <n v="-5562.7081875229496"/>
    <n v="-0.51777016554368704"/>
    <n v="-1.18821482960375"/>
    <n v="-0.82563937563866097"/>
    <n v="0.43914506098335299"/>
    <n v="298.48249759582501"/>
    <n v="16963"/>
    <n v="-0.79996381995135502"/>
    <n v="159"/>
    <n v="2.9039902209219301E-2"/>
    <n v="0.61774050062499797"/>
    <n v="1.98495481577901"/>
    <n v="83.629036429447396"/>
    <n v="9.4647525848788305"/>
    <n v="0"/>
    <n v="0"/>
    <n v="0"/>
    <n v="1"/>
    <n v="117136.3791388"/>
    <n v="0"/>
    <n v="3.9789072133545973E-3"/>
    <n v="8.6003964667160052E-2"/>
    <x v="714"/>
    <x v="714"/>
  </r>
  <r>
    <x v="8"/>
    <x v="3"/>
    <x v="17"/>
    <n v="116884.316244118"/>
    <n v="100092.296483025"/>
    <n v="16792.019761093099"/>
    <n v="5897.85317049278"/>
    <n v="390376.39736313699"/>
    <n v="190486.49099234599"/>
    <n v="199889.906370791"/>
    <n v="6653.6857912845899"/>
    <n v="2.8458864155290802"/>
    <n v="2.95055076945826"/>
    <n v="1.5108119267278399"/>
    <n v="0.95295702744989297"/>
    <n v="137.570741932955"/>
    <n v="19243"/>
    <n v="0.61499746331332095"/>
    <n v="965"/>
    <n v="0.44722028520236401"/>
    <n v="0.56990369664684204"/>
    <n v="5.2397265552121999"/>
    <n v="69.138219922681898"/>
    <n v="2.61068513733162"/>
    <n v="0"/>
    <n v="0"/>
    <n v="0"/>
    <n v="1"/>
    <n v="119349.07165069701"/>
    <n v="0"/>
    <n v="1.7933637346622931E-2"/>
    <n v="-0.14800383732338399"/>
    <x v="715"/>
    <x v="715"/>
  </r>
  <r>
    <x v="9"/>
    <x v="0"/>
    <x v="17"/>
    <n v="118980.477183148"/>
    <n v="100955.56159342"/>
    <n v="18024.9155897282"/>
    <n v="9638.9540627824208"/>
    <n v="363170.13583682501"/>
    <n v="127547.685466738"/>
    <n v="235622.45037008601"/>
    <n v="11758.6399119207"/>
    <n v="1.6002849875233001"/>
    <n v="4.09084705113741"/>
    <n v="2.65411527866191"/>
    <n v="0.54132229448595603"/>
    <n v="234.04350077664401"/>
    <n v="14217"/>
    <n v="-3.01219388344733E-2"/>
    <n v="875"/>
    <n v="8.4860120834430106E-3"/>
    <n v="0.21668424398900199"/>
    <n v="6.7903069997172496"/>
    <n v="76.764501270673307"/>
    <n v="9.15511882958792"/>
    <n v="0"/>
    <n v="0"/>
    <n v="0"/>
    <n v="0"/>
    <n v="134161.788632599"/>
    <n v="0"/>
    <n v="-4.5755914261630974E-3"/>
    <s v=""/>
    <x v="716"/>
    <x v="716"/>
  </r>
  <r>
    <x v="9"/>
    <x v="1"/>
    <x v="17"/>
    <n v="118436.071131868"/>
    <n v="100028.90718287299"/>
    <n v="18407.163948994701"/>
    <n v="3801.9537545286998"/>
    <n v="347799.59094587498"/>
    <n v="223706.59693505801"/>
    <n v="124092.994010817"/>
    <n v="3937.6802446665201"/>
    <n v="1.11824243738771"/>
    <n v="3.0637940399739798"/>
    <n v="1.0931449758721401"/>
    <n v="1.8027334961033901"/>
    <n v="492.73565136552401"/>
    <n v="13685"/>
    <n v="0.93278013212968003"/>
    <n v="754"/>
    <n v="0.770728615306565"/>
    <n v="0.110334773825202"/>
    <n v="1.1923963638055901"/>
    <n v="66.842387899158695"/>
    <n v="4.1547670324888299"/>
    <n v="0"/>
    <n v="0"/>
    <n v="1"/>
    <n v="0"/>
    <n v="118045.75584527099"/>
    <n v="1"/>
    <n v="6.7527497577796941E-2"/>
    <s v=""/>
    <x v="717"/>
    <x v="717"/>
  </r>
  <r>
    <x v="9"/>
    <x v="2"/>
    <x v="17"/>
    <n v="126433.762638349"/>
    <n v="99588.967224388995"/>
    <n v="26844.795413960299"/>
    <n v="6852.90940616432"/>
    <n v="432439.34571562102"/>
    <n v="261484.19860425199"/>
    <n v="170955.14711136799"/>
    <n v="15928.384634018201"/>
    <n v="3.3877306519544499"/>
    <n v="4.0086008066782597"/>
    <n v="1.58470996546898"/>
    <n v="1.5295485571657499"/>
    <n v="358.29646085490799"/>
    <n v="28470"/>
    <n v="0.29450902274815099"/>
    <n v="764"/>
    <n v="0.21096928971169901"/>
    <n v="0.50392900772424398"/>
    <n v="5.7638839335113703"/>
    <n v="66.186693237533404"/>
    <n v="6.8037829060021897"/>
    <n v="0"/>
    <n v="0"/>
    <n v="0"/>
    <n v="0"/>
    <n v="128192.15272055"/>
    <n v="0"/>
    <n v="-0.21235446261358693"/>
    <s v=""/>
    <x v="718"/>
    <x v="718"/>
  </r>
  <r>
    <x v="9"/>
    <x v="3"/>
    <x v="17"/>
    <n v="99584.988917068593"/>
    <n v="98916.344067141195"/>
    <n v="668.64484992742598"/>
    <n v="-5041.6048099751597"/>
    <n v="238203.055648765"/>
    <n v="126909.218143448"/>
    <n v="111293.837505316"/>
    <n v="1750.1269070718199"/>
    <n v="-1.9980770888433199"/>
    <n v="-4.5299945827946697"/>
    <n v="-2.11651559055107"/>
    <n v="1.14030768448779"/>
    <n v="72.106571730871195"/>
    <n v="33311"/>
    <n v="0.61044241942701205"/>
    <n v="639"/>
    <n v="0.95149943922735203"/>
    <n v="0.71431797061037305"/>
    <n v="3.2872923307012099"/>
    <n v="67.238568694842598"/>
    <n v="6.1895870901704697"/>
    <n v="0"/>
    <n v="0"/>
    <n v="0"/>
    <n v="0"/>
    <n v="100616.892755864"/>
    <n v="0"/>
    <s v=""/>
    <s v=""/>
    <x v="719"/>
    <x v="719"/>
  </r>
  <r>
    <x v="0"/>
    <x v="0"/>
    <x v="18"/>
    <n v="275710.26617378299"/>
    <n v="188318.44383502199"/>
    <n v="87391.822338761005"/>
    <n v="74729.0368643041"/>
    <n v="669488.62527458905"/>
    <n v="348611.35779778397"/>
    <n v="320877.26747680502"/>
    <n v="84416.335460576403"/>
    <n v="44.990329336803399"/>
    <n v="23.2889781977795"/>
    <n v="11.1621070236487"/>
    <n v="1.0864320820825399"/>
    <n v="156.28035183892601"/>
    <n v="6909"/>
    <n v="0.64649920535906102"/>
    <n v="824"/>
    <n v="0.37870635756537702"/>
    <n v="0.81810978474416696"/>
    <n v="7.3900108297507101"/>
    <n v="65.055377186474303"/>
    <n v="6.3435995035849002"/>
    <n v="0"/>
    <n v="0"/>
    <n v="0"/>
    <n v="0"/>
    <n v="256151.85011513601"/>
    <n v="0"/>
    <n v="2.5093634552716095E-2"/>
    <n v="8.2138355343492148E-2"/>
    <x v="720"/>
    <x v="720"/>
  </r>
  <r>
    <x v="0"/>
    <x v="1"/>
    <x v="18"/>
    <n v="282628.83883557998"/>
    <n v="178477.00718767801"/>
    <n v="104151.831647901"/>
    <n v="97141.851429816496"/>
    <n v="615293.75175261102"/>
    <n v="408100.70428473398"/>
    <n v="207193.04746787599"/>
    <n v="100174.477264284"/>
    <n v="11.139854299109301"/>
    <n v="46.884706131308498"/>
    <n v="15.7878819918317"/>
    <n v="1.96966408512335"/>
    <n v="47.912537871872502"/>
    <n v="48668"/>
    <n v="0.61210496037343898"/>
    <n v="975"/>
    <n v="0.86070203254214905"/>
    <n v="9.7609998229707506E-2"/>
    <n v="2.6831189457313598"/>
    <n v="70.163457847175295"/>
    <n v="8.9267318033595302"/>
    <n v="0"/>
    <n v="1"/>
    <n v="1"/>
    <n v="0"/>
    <n v="299254.64116776199"/>
    <n v="1"/>
    <n v="6.6188796866758534E-2"/>
    <n v="-0.10874069074899016"/>
    <x v="721"/>
    <x v="721"/>
  </r>
  <r>
    <x v="0"/>
    <x v="2"/>
    <x v="18"/>
    <n v="301335.70163795602"/>
    <n v="169025.97127117499"/>
    <n v="132309.730366781"/>
    <n v="113919.88743674901"/>
    <n v="715271.15709769097"/>
    <n v="391872.505025702"/>
    <n v="323398.65207198798"/>
    <n v="122680.317212728"/>
    <n v="22.019522963318"/>
    <n v="35.225838669046297"/>
    <n v="15.926811294753501"/>
    <n v="1.21173202954003"/>
    <n v="69.700914537336303"/>
    <n v="19041"/>
    <n v="0.92349075340918996"/>
    <n v="332"/>
    <n v="0.57765799606600698"/>
    <n v="0.43865868440710298"/>
    <n v="1.12142148797602"/>
    <n v="84.849943335341706"/>
    <n v="6.3483219018445602"/>
    <n v="0"/>
    <n v="0"/>
    <n v="0"/>
    <n v="0"/>
    <n v="303004.910956298"/>
    <n v="0"/>
    <n v="-1.1286098569741042E-2"/>
    <n v="-0.13629115538648462"/>
    <x v="722"/>
    <x v="722"/>
  </r>
  <r>
    <x v="0"/>
    <x v="3"/>
    <x v="18"/>
    <n v="297934.79720668797"/>
    <n v="167542.074199728"/>
    <n v="130392.72300696"/>
    <n v="124894.908553585"/>
    <n v="903942.94824149797"/>
    <n v="342300.21052994602"/>
    <n v="561642.73771155195"/>
    <n v="131262.60294757201"/>
    <n v="18.446117067786599"/>
    <n v="22.2374296269684"/>
    <n v="13.8166804438877"/>
    <n v="0.60946254183695103"/>
    <n v="463.32928062939999"/>
    <n v="17014"/>
    <n v="-0.63844809031854599"/>
    <n v="904"/>
    <n v="0.565635268701143"/>
    <n v="0.12837239853256599"/>
    <n v="4.4928670363563299"/>
    <n v="76.340911122751194"/>
    <n v="8.7060349265338992"/>
    <n v="0"/>
    <n v="0"/>
    <n v="0"/>
    <n v="0"/>
    <n v="316964.14426860301"/>
    <n v="0"/>
    <n v="1.4159365937821255E-3"/>
    <n v="-9.1740153533889091E-3"/>
    <x v="723"/>
    <x v="723"/>
  </r>
  <r>
    <x v="1"/>
    <x v="0"/>
    <x v="18"/>
    <n v="298356.65398861398"/>
    <n v="178625.34199084999"/>
    <n v="119731.311997764"/>
    <n v="108590.71509384101"/>
    <n v="832967.26740403695"/>
    <n v="567829.46530645096"/>
    <n v="265137.80209758598"/>
    <n v="117340.934970046"/>
    <n v="35.036121907011399"/>
    <n v="40.9563307211371"/>
    <n v="13.0366125228746"/>
    <n v="2.1416390300220298"/>
    <n v="394.78767091990699"/>
    <n v="20216"/>
    <n v="-0.18583005436923"/>
    <n v="478"/>
    <n v="0.35677104708655999"/>
    <n v="0.17747294130748201"/>
    <n v="3.0660922717528698"/>
    <n v="75.382529394333702"/>
    <n v="5.0021237683475102"/>
    <n v="0"/>
    <n v="0"/>
    <n v="0"/>
    <n v="0"/>
    <n v="301389.05161084898"/>
    <n v="0"/>
    <n v="-0.15572325836370671"/>
    <n v="-1.0812071173680224E-2"/>
    <x v="724"/>
    <x v="724"/>
  </r>
  <r>
    <x v="1"/>
    <x v="1"/>
    <x v="18"/>
    <n v="251895.583675014"/>
    <n v="172811.59795986599"/>
    <n v="79083.985715148199"/>
    <n v="64360.701675539298"/>
    <n v="701531.37555041199"/>
    <n v="461406.366972772"/>
    <n v="240125.008577639"/>
    <n v="72062.0456804649"/>
    <n v="20.273523503097501"/>
    <n v="26.802998178646401"/>
    <n v="9.1743154930230801"/>
    <n v="1.92152566575999"/>
    <n v="352.03794205323197"/>
    <n v="8347"/>
    <n v="-0.56290307695887398"/>
    <n v="924"/>
    <n v="0.34899010801415697"/>
    <n v="0.83184277258476702"/>
    <n v="3.22901956254116"/>
    <n v="75.8192685299218"/>
    <n v="9.8687263358746495"/>
    <n v="0"/>
    <n v="0"/>
    <n v="0"/>
    <n v="0"/>
    <n v="260227.59023228101"/>
    <n v="0"/>
    <n v="3.3230940000550324E-2"/>
    <n v="0.13818211227809077"/>
    <x v="725"/>
    <x v="725"/>
  </r>
  <r>
    <x v="1"/>
    <x v="2"/>
    <x v="18"/>
    <n v="260266.31070252199"/>
    <n v="166635.218390177"/>
    <n v="93631.092312345398"/>
    <n v="83591.703589412704"/>
    <n v="802949.28363989503"/>
    <n v="302539.730535999"/>
    <n v="500409.55310389498"/>
    <n v="86652.634967913196"/>
    <n v="23.810626672493498"/>
    <n v="16.704657828955799"/>
    <n v="10.4105832451183"/>
    <n v="0.60458424236594399"/>
    <n v="158.711794036063"/>
    <n v="39723"/>
    <n v="-0.95672135010967196"/>
    <n v="672"/>
    <n v="0.38094576267380698"/>
    <n v="0.40753438015364502"/>
    <n v="4.3957709780272003"/>
    <n v="76.725275618238399"/>
    <n v="4.9574942618966897"/>
    <n v="0"/>
    <n v="0"/>
    <n v="1"/>
    <n v="0"/>
    <n v="247037.137801209"/>
    <n v="1"/>
    <n v="0.13422877515720089"/>
    <n v="0.15326456270797884"/>
    <x v="726"/>
    <x v="726"/>
  </r>
  <r>
    <x v="1"/>
    <x v="3"/>
    <x v="18"/>
    <n v="295201.53880280501"/>
    <n v="165293.379075487"/>
    <n v="129908.15972731799"/>
    <n v="115324.99338092501"/>
    <n v="703002.396993945"/>
    <n v="467598.02646503801"/>
    <n v="235404.370528906"/>
    <n v="117316.711255017"/>
    <n v="29.343352208033298"/>
    <n v="48.990166631916303"/>
    <n v="16.404637292000299"/>
    <n v="1.9863608539401301"/>
    <n v="387.455039142847"/>
    <n v="20343"/>
    <n v="-0.46324326944570399"/>
    <n v="348"/>
    <n v="7.6603616313710002E-2"/>
    <n v="0.70590666932665802"/>
    <n v="3.7556438983894802"/>
    <n v="66.816699756703599"/>
    <n v="2.0270307744672902"/>
    <n v="0"/>
    <n v="0"/>
    <n v="0"/>
    <n v="0"/>
    <n v="289445.48166994099"/>
    <n v="0"/>
    <n v="-2.3962677343717683E-4"/>
    <n v="-9.0713143764423937E-2"/>
    <x v="727"/>
    <x v="727"/>
  </r>
  <r>
    <x v="2"/>
    <x v="0"/>
    <x v="18"/>
    <n v="295130.800610548"/>
    <n v="161909.26223312301"/>
    <n v="133221.53837742499"/>
    <n v="128039.476502697"/>
    <n v="878689.330349528"/>
    <n v="490029.392483295"/>
    <n v="388659.93786623201"/>
    <n v="136812.353101143"/>
    <n v="28.889627865760598"/>
    <n v="32.943831876689501"/>
    <n v="14.571643478562001"/>
    <n v="1.2608178634864899"/>
    <n v="387.29129743089402"/>
    <n v="2120"/>
    <n v="-0.57183069099467798"/>
    <n v="150"/>
    <n v="0.39837767565943"/>
    <n v="0.31909533987298799"/>
    <n v="7.2099939908590001"/>
    <n v="61.231110035207202"/>
    <n v="3.0910831434694099"/>
    <n v="0"/>
    <n v="0"/>
    <n v="0"/>
    <n v="0"/>
    <n v="302639.16203993902"/>
    <n v="0"/>
    <n v="-2.8555993113437178E-2"/>
    <n v="-3.196505267449145E-2"/>
    <x v="728"/>
    <x v="728"/>
  </r>
  <r>
    <x v="2"/>
    <x v="1"/>
    <x v="18"/>
    <n v="286703.04750074999"/>
    <n v="162527.96457358499"/>
    <n v="124175.082927164"/>
    <n v="109809.07561508199"/>
    <n v="962954.56583541702"/>
    <n v="476673.129707482"/>
    <n v="486281.43612793501"/>
    <n v="105416.86849667699"/>
    <n v="15.902468257362999"/>
    <n v="22.581383424678499"/>
    <n v="11.403349598308001"/>
    <n v="0.98024126420091096"/>
    <n v="424.17861613065003"/>
    <n v="12236"/>
    <n v="0.85198306783971001"/>
    <n v="675"/>
    <n v="0.200509523550887"/>
    <n v="0.88888793965648205"/>
    <n v="3.2553541545357301"/>
    <n v="60.335120356299697"/>
    <n v="8.7471331706325604"/>
    <n v="0"/>
    <n v="0"/>
    <n v="0"/>
    <n v="0"/>
    <n v="290846.72772973799"/>
    <n v="0"/>
    <n v="4.6922645631026286E-2"/>
    <n v="-4.219921057859824E-2"/>
    <x v="729"/>
    <x v="729"/>
  </r>
  <r>
    <x v="2"/>
    <x v="2"/>
    <x v="18"/>
    <n v="300155.91299996298"/>
    <n v="172352.29137905699"/>
    <n v="127803.62162090599"/>
    <n v="120559.65677869201"/>
    <n v="1096153.58781545"/>
    <n v="456571.12390578201"/>
    <n v="639582.46390966803"/>
    <n v="127688.449320129"/>
    <n v="12.987926306952801"/>
    <n v="18.849743947282398"/>
    <n v="10.998427421011201"/>
    <n v="0.71385810222943602"/>
    <n v="225.19705855727301"/>
    <n v="9265"/>
    <n v="0.604442637942603"/>
    <n v="172"/>
    <n v="0.48785350236631198"/>
    <n v="0.21649221049866901"/>
    <n v="1.8183219959603301"/>
    <n v="72.474681594369997"/>
    <n v="8.3549311873778702"/>
    <n v="0"/>
    <n v="0"/>
    <n v="0"/>
    <n v="0"/>
    <n v="310727.32044887397"/>
    <n v="0"/>
    <n v="-0.10572183472547451"/>
    <n v="-1.8669116680395621E-2"/>
    <x v="730"/>
    <x v="730"/>
  </r>
  <r>
    <x v="2"/>
    <x v="3"/>
    <x v="18"/>
    <n v="268422.87917390699"/>
    <n v="165641.684995199"/>
    <n v="102781.194178707"/>
    <n v="97032.635365044407"/>
    <n v="835262.953381837"/>
    <n v="257511.19223844499"/>
    <n v="577751.76114339195"/>
    <n v="93584.327115438398"/>
    <n v="23.505520703922599"/>
    <n v="16.794866219535699"/>
    <n v="11.617016530204699"/>
    <n v="0.44571251800050099"/>
    <n v="40.889688970766102"/>
    <n v="38893"/>
    <n v="-3.4365011299177697E-2"/>
    <n v="49"/>
    <n v="0.34987309070015299"/>
    <n v="0.79115968709006801"/>
    <n v="5.3845504113366003"/>
    <n v="71.135026944687695"/>
    <n v="2.7346664628412798"/>
    <n v="0"/>
    <n v="0"/>
    <n v="0"/>
    <n v="0"/>
    <n v="272899.74754961301"/>
    <n v="0"/>
    <n v="6.435386544702261E-2"/>
    <n v="-1.8105511349393567E-3"/>
    <x v="731"/>
    <x v="731"/>
  </r>
  <r>
    <x v="3"/>
    <x v="0"/>
    <x v="18"/>
    <n v="285696.929023167"/>
    <n v="180364.67055837699"/>
    <n v="105332.25846478999"/>
    <n v="99717.319805668594"/>
    <n v="1074390.5670314899"/>
    <n v="351099.56313414499"/>
    <n v="723291.00389735098"/>
    <n v="107730.018446192"/>
    <n v="22.030285587681298"/>
    <n v="13.786611373341501"/>
    <n v="9.2812914470371801"/>
    <n v="0.48541950783611998"/>
    <n v="195.389378539083"/>
    <n v="45827"/>
    <n v="0.91416963488843705"/>
    <n v="79"/>
    <n v="2.2921573149636901E-2"/>
    <n v="0.86230523657667002"/>
    <n v="2.10345225083086"/>
    <n v="72.856787386063701"/>
    <n v="6.7772056358651698"/>
    <n v="0"/>
    <n v="0"/>
    <n v="0"/>
    <n v="0"/>
    <n v="271557.09970789502"/>
    <n v="0"/>
    <n v="-3.8826191920766244E-2"/>
    <n v="1.9308942448270718E-2"/>
    <x v="732"/>
    <x v="732"/>
  </r>
  <r>
    <x v="3"/>
    <x v="1"/>
    <x v="18"/>
    <n v="274604.40522573999"/>
    <n v="160127.47283600201"/>
    <n v="114476.93238973799"/>
    <n v="94647.084066028096"/>
    <n v="824291.00173938903"/>
    <n v="311305.721838539"/>
    <n v="512985.27990084898"/>
    <n v="96803.0853095372"/>
    <n v="10.7581180298154"/>
    <n v="18.450253403824998"/>
    <n v="11.4822415707932"/>
    <n v="0.60685117884612405"/>
    <n v="30.467260699709801"/>
    <n v="17937"/>
    <n v="0.83924340528201702"/>
    <n v="787"/>
    <n v="0.169557994370135"/>
    <n v="0.81747643930491998"/>
    <n v="3.5821923566180298"/>
    <n v="67.345050720387604"/>
    <n v="8.6250015348551994"/>
    <n v="0"/>
    <n v="0"/>
    <n v="0"/>
    <n v="0"/>
    <n v="287062.22046979901"/>
    <n v="0"/>
    <n v="7.2642177738255001E-2"/>
    <n v="5.7632837946510737E-2"/>
    <x v="733"/>
    <x v="733"/>
  </r>
  <r>
    <x v="3"/>
    <x v="2"/>
    <x v="18"/>
    <n v="294552.26723785599"/>
    <n v="184288.99423586999"/>
    <n v="110263.273001986"/>
    <n v="104220.656054258"/>
    <n v="888710.09438280796"/>
    <n v="295925.55882193998"/>
    <n v="592784.53556086705"/>
    <n v="110259.864080106"/>
    <n v="17.6092564720878"/>
    <n v="17.581540981943601"/>
    <n v="11.727182656413699"/>
    <n v="0.49921268364726801"/>
    <n v="477.71529795790201"/>
    <n v="1561"/>
    <n v="-0.82143784744170101"/>
    <n v="945"/>
    <n v="0.61406498472739801"/>
    <n v="0.72264970236085602"/>
    <n v="6.0561303053067697"/>
    <n v="80.376849767065195"/>
    <n v="8.82840182366653"/>
    <n v="0"/>
    <n v="0"/>
    <n v="0"/>
    <n v="0"/>
    <n v="306090.69152940903"/>
    <n v="0"/>
    <n v="-9.0358772865899009E-2"/>
    <n v="2.6975282023593426E-2"/>
    <x v="734"/>
    <x v="734"/>
  </r>
  <r>
    <x v="3"/>
    <x v="3"/>
    <x v="18"/>
    <n v="267936.88582537498"/>
    <n v="158535.99736832699"/>
    <n v="109400.888457047"/>
    <n v="92254.582695512407"/>
    <n v="754295.02811996196"/>
    <n v="234270.30921809099"/>
    <n v="520024.71890187101"/>
    <n v="88125.532778878798"/>
    <n v="10.5964279599807"/>
    <n v="17.740422588050201"/>
    <n v="12.230570169002901"/>
    <n v="0.45049841036940702"/>
    <n v="481.08838880601002"/>
    <n v="39968"/>
    <n v="-0.85385469549345505"/>
    <n v="66"/>
    <n v="0.93860031579472702"/>
    <n v="0.66280308637573504"/>
    <n v="6.9103348443953596"/>
    <n v="79.146307600925198"/>
    <n v="5.0331145261807304"/>
    <n v="0"/>
    <n v="0"/>
    <n v="0"/>
    <n v="0"/>
    <n v="260562.465867191"/>
    <n v="0"/>
    <n v="8.6873252580528554E-2"/>
    <n v="6.9297972436692445E-2"/>
    <x v="735"/>
    <x v="735"/>
  </r>
  <r>
    <x v="4"/>
    <x v="0"/>
    <x v="18"/>
    <n v="291213.43458332302"/>
    <n v="177634.12132924801"/>
    <n v="113579.31325407499"/>
    <n v="101601.707804226"/>
    <n v="632812.19182912004"/>
    <n v="204258.600043151"/>
    <n v="428553.59178596898"/>
    <n v="102216.591273418"/>
    <n v="19.635474021016201"/>
    <n v="23.708051863667102"/>
    <n v="16.055586336058099"/>
    <n v="0.47662323676232998"/>
    <n v="312.37789866238199"/>
    <n v="20464"/>
    <n v="0.63274037822667994"/>
    <n v="455"/>
    <n v="0.36393888340404201"/>
    <n v="0.84809466380112097"/>
    <n v="4.74476693965783"/>
    <n v="63.2609863633336"/>
    <n v="8.3805244202761706"/>
    <n v="0"/>
    <n v="0"/>
    <n v="0"/>
    <n v="0"/>
    <n v="307753.69109362399"/>
    <n v="0"/>
    <n v="-2.6880565209158095E-3"/>
    <n v="7.6338504885141989E-2"/>
    <x v="736"/>
    <x v="736"/>
  </r>
  <r>
    <x v="4"/>
    <x v="1"/>
    <x v="18"/>
    <n v="290430.63641151303"/>
    <n v="170923.38169191001"/>
    <n v="119507.25471960301"/>
    <n v="100972.63511797199"/>
    <n v="746025.63820042904"/>
    <n v="418951.18961419299"/>
    <n v="327074.448586235"/>
    <n v="103994.90759211899"/>
    <n v="15.8588743084161"/>
    <n v="30.871453136868901"/>
    <n v="13.5347406238664"/>
    <n v="1.28090467300362"/>
    <n v="219.57867275708099"/>
    <n v="16804"/>
    <n v="0.19419603122075499"/>
    <n v="723"/>
    <n v="0.74428093929416395"/>
    <n v="0.74609346219422601"/>
    <n v="5.6950801805510602"/>
    <n v="76.090844702990495"/>
    <n v="3.9497370573402"/>
    <n v="0"/>
    <n v="0"/>
    <n v="0"/>
    <n v="0"/>
    <n v="294190.83179548301"/>
    <n v="0"/>
    <n v="4.1549546751930164E-2"/>
    <n v="-0.12053610041642387"/>
    <x v="737"/>
    <x v="737"/>
  </r>
  <r>
    <x v="4"/>
    <x v="2"/>
    <x v="18"/>
    <n v="302497.89771728602"/>
    <n v="168347.93928976601"/>
    <n v="134149.95842751901"/>
    <n v="115369.10218751201"/>
    <n v="1147526.6005756899"/>
    <n v="766548.15234353603"/>
    <n v="380978.44823215599"/>
    <n v="123984.982334452"/>
    <n v="20.081574419921299"/>
    <n v="30.282317207930301"/>
    <n v="10.053719201771299"/>
    <n v="2.0120512220586901"/>
    <n v="125.31950650731299"/>
    <n v="6560"/>
    <n v="-0.46558544648686101"/>
    <n v="557"/>
    <n v="0.12120327737169199"/>
    <n v="0.18402986468246199"/>
    <n v="7.6804874172739099"/>
    <n v="78.454214642415394"/>
    <n v="7.8752406760398799"/>
    <n v="0"/>
    <n v="0"/>
    <n v="0"/>
    <n v="0"/>
    <n v="303784.91519744199"/>
    <n v="0"/>
    <n v="-5.2871537567373492E-2"/>
    <n v="-2.8154461512465416E-2"/>
    <x v="738"/>
    <x v="738"/>
  </r>
  <r>
    <x v="4"/>
    <x v="3"/>
    <x v="18"/>
    <n v="286504.36875407503"/>
    <n v="158810.67893032599"/>
    <n v="127693.68982374801"/>
    <n v="109027.70688464001"/>
    <n v="801348.41855804506"/>
    <n v="443585.59845195501"/>
    <n v="357762.82010608999"/>
    <n v="116932.01585685799"/>
    <n v="11.0651779279229"/>
    <n v="30.474856736736701"/>
    <n v="13.6055309225949"/>
    <n v="1.23988735978885"/>
    <n v="261.83329775770198"/>
    <n v="36169"/>
    <n v="-0.20687256640583801"/>
    <n v="144"/>
    <n v="1.2738943337215E-2"/>
    <n v="0.60880209249849604"/>
    <n v="1.45825046503352"/>
    <n v="69.509473425961801"/>
    <n v="2.0288514888516902"/>
    <n v="0"/>
    <n v="0"/>
    <n v="0"/>
    <n v="0"/>
    <n v="295064.25718016201"/>
    <n v="0"/>
    <n v="9.4029505186813328E-2"/>
    <n v="-4.3882876580677549E-2"/>
    <x v="739"/>
    <x v="739"/>
  </r>
  <r>
    <x v="5"/>
    <x v="0"/>
    <x v="18"/>
    <n v="313444.232781881"/>
    <n v="180153.20215662799"/>
    <n v="133291.03062525199"/>
    <n v="121355.992430301"/>
    <n v="1130881.1622260101"/>
    <n v="390127.04605494201"/>
    <n v="740754.11617107305"/>
    <n v="117624.17826948701"/>
    <n v="86.794542601182201"/>
    <n v="16.382763157305799"/>
    <n v="10.7311003564181"/>
    <n v="0.52666200232742799"/>
    <n v="277.19736293573197"/>
    <n v="40367"/>
    <n v="0.56783385769309602"/>
    <n v="606"/>
    <n v="0.63894562185539205"/>
    <n v="0.47694776618953399"/>
    <n v="7.9114115010577999"/>
    <n v="77.936840231660199"/>
    <n v="7.2597866815329999"/>
    <n v="0"/>
    <n v="1"/>
    <n v="1"/>
    <n v="0"/>
    <n v="299152.751122143"/>
    <n v="1"/>
    <n v="-0.18510780118659106"/>
    <n v="-5.1594686168773149E-2"/>
    <x v="740"/>
    <x v="740"/>
  </r>
  <r>
    <x v="5"/>
    <x v="1"/>
    <x v="18"/>
    <n v="255423.260057009"/>
    <n v="182297.77975528801"/>
    <n v="73125.480301720701"/>
    <n v="64021.716284505201"/>
    <n v="984293.34484872804"/>
    <n v="488300.08610567101"/>
    <n v="495993.25874305598"/>
    <n v="71651.833462084294"/>
    <n v="12.130533206398001"/>
    <n v="12.907779522396799"/>
    <n v="6.5043329429748802"/>
    <n v="0.98448936048670999"/>
    <n v="364.77933147691601"/>
    <n v="12116"/>
    <n v="0.249613715466521"/>
    <n v="357"/>
    <n v="0.108498345070438"/>
    <n v="0.42835028381314999"/>
    <n v="4.25305369339124"/>
    <n v="84.440384188093802"/>
    <n v="7.4239841219406699"/>
    <n v="0"/>
    <n v="0"/>
    <n v="0"/>
    <n v="0"/>
    <n v="237595.769725063"/>
    <n v="0"/>
    <n v="0.15095716902520182"/>
    <n v="3.5462526355075477E-2"/>
    <x v="741"/>
    <x v="741"/>
  </r>
  <r>
    <x v="5"/>
    <x v="2"/>
    <x v="18"/>
    <n v="293981.23229840299"/>
    <n v="178714.23915179801"/>
    <n v="115266.993146605"/>
    <n v="103359.355747982"/>
    <n v="840322.29236766195"/>
    <n v="553718.26234132797"/>
    <n v="286604.03002633399"/>
    <n v="102686.231004254"/>
    <n v="31.8894250314769"/>
    <n v="36.063469079093402"/>
    <n v="12.2999659400634"/>
    <n v="1.93199747501963"/>
    <n v="470.81476775636497"/>
    <n v="49166"/>
    <n v="0.20502267510631"/>
    <n v="773"/>
    <n v="0.195193814275925"/>
    <n v="0.14329599143093399"/>
    <n v="1.18220684871994"/>
    <n v="65.926037722966996"/>
    <n v="8.1935239337145909"/>
    <n v="0"/>
    <n v="0"/>
    <n v="0"/>
    <n v="0"/>
    <n v="285405.12070049299"/>
    <n v="0"/>
    <n v="-6.8199929775914755E-2"/>
    <n v="6.1137878920656093E-2"/>
    <x v="742"/>
    <x v="742"/>
  </r>
  <r>
    <x v="5"/>
    <x v="3"/>
    <x v="18"/>
    <n v="273931.73290021502"/>
    <n v="172807.45606529599"/>
    <n v="101124.276834918"/>
    <n v="90443.916884923703"/>
    <n v="928566.71297076799"/>
    <n v="582246.44629347895"/>
    <n v="346320.26667728898"/>
    <n v="93607.662602358294"/>
    <n v="70.124185896137405"/>
    <n v="26.115687006328699"/>
    <n v="9.7401635899230108"/>
    <n v="1.6812370003053601"/>
    <n v="317.08273099266597"/>
    <n v="6690"/>
    <n v="0.87134372616345102"/>
    <n v="243"/>
    <n v="0.68502994926918803"/>
    <n v="0.19776762761751801"/>
    <n v="6.7354230410523899"/>
    <n v="82.777128289351197"/>
    <n v="8.50469571291055"/>
    <n v="0"/>
    <n v="0"/>
    <n v="1"/>
    <n v="0"/>
    <n v="271258.36320477101"/>
    <n v="1"/>
    <n v="8.5205327665981517E-2"/>
    <n v="0.10996863932744226"/>
    <x v="743"/>
    <x v="743"/>
  </r>
  <r>
    <x v="6"/>
    <x v="0"/>
    <x v="18"/>
    <n v="297272.17596008797"/>
    <n v="178707.43109492"/>
    <n v="118564.744865167"/>
    <n v="99614.342296845396"/>
    <n v="664644.88366866601"/>
    <n v="261068.51844354399"/>
    <n v="403576.36522512097"/>
    <n v="108170.216102452"/>
    <n v="38.385169253229499"/>
    <n v="24.6828979296839"/>
    <n v="14.987603868550099"/>
    <n v="0.64688753093337203"/>
    <n v="347.47004843676001"/>
    <n v="28723"/>
    <n v="0.30708429341306798"/>
    <n v="745"/>
    <n v="0.28526366194153202"/>
    <n v="0.52037221644096698"/>
    <n v="6.9664508167868302"/>
    <n v="77.688462240366803"/>
    <n v="6.97506529163946"/>
    <n v="0"/>
    <n v="0"/>
    <n v="0"/>
    <n v="0"/>
    <n v="283376.07999643602"/>
    <n v="0"/>
    <n v="-0.1103061923158612"/>
    <n v="-0.11118240564643531"/>
    <x v="744"/>
    <x v="744"/>
  </r>
  <r>
    <x v="6"/>
    <x v="1"/>
    <x v="18"/>
    <n v="264481.21414847998"/>
    <n v="173910.92357114499"/>
    <n v="90570.290577334599"/>
    <n v="77325.026739536101"/>
    <n v="570276.67061230598"/>
    <n v="386228.55534436298"/>
    <n v="184048.11526794199"/>
    <n v="73815.768423799003"/>
    <n v="8.8945719520770794"/>
    <n v="42.013484695001601"/>
    <n v="13.559212698726"/>
    <n v="2.098519481072"/>
    <n v="20.148671319202801"/>
    <n v="12399"/>
    <n v="-0.93131323129356303"/>
    <n v="528"/>
    <n v="0.75781203189211599"/>
    <n v="0.36169081130025199"/>
    <n v="6.1675176009542296"/>
    <n v="70.043630135624397"/>
    <n v="2.5672633786547299"/>
    <n v="0"/>
    <n v="0"/>
    <n v="1"/>
    <n v="0"/>
    <n v="266765.950675603"/>
    <n v="1"/>
    <n v="0.17949632940083385"/>
    <n v="7.874807929226868E-2"/>
    <x v="745"/>
    <x v="745"/>
  </r>
  <r>
    <x v="6"/>
    <x v="2"/>
    <x v="18"/>
    <n v="311954.62128360802"/>
    <n v="171622.63460005401"/>
    <n v="140331.98668355399"/>
    <n v="129433.289711673"/>
    <n v="759443.21516042703"/>
    <n v="458427.55667685502"/>
    <n v="301015.65848357102"/>
    <n v="136197.71028350401"/>
    <n v="13.9111935045416"/>
    <n v="42.998856060751301"/>
    <n v="17.043182048091801"/>
    <n v="1.52293591298963"/>
    <n v="200.559253006917"/>
    <n v="47776"/>
    <n v="0.20058088545692601"/>
    <n v="868"/>
    <n v="0.25708182185136802"/>
    <n v="0.75103296153760801"/>
    <n v="3.3775629151186801"/>
    <n v="70.703736049808796"/>
    <n v="5.2293892609922201"/>
    <n v="0"/>
    <n v="0"/>
    <n v="0"/>
    <n v="0"/>
    <n v="329017.37974297599"/>
    <n v="0"/>
    <n v="-2.5320953461903623E-2"/>
    <n v="-9.0763450190304417E-3"/>
    <x v="746"/>
    <x v="746"/>
  </r>
  <r>
    <x v="6"/>
    <x v="3"/>
    <x v="18"/>
    <n v="304055.63283586001"/>
    <n v="172594.83493422001"/>
    <n v="131460.79790164001"/>
    <n v="114072.99638655499"/>
    <n v="798500.66804648598"/>
    <n v="362251.06554842799"/>
    <n v="436249.60249805701"/>
    <n v="122715.15301207401"/>
    <n v="13.369813037517099"/>
    <n v="26.148561679678199"/>
    <n v="14.2858986787866"/>
    <n v="0.83037569197565397"/>
    <n v="339.22309394362799"/>
    <n v="17547"/>
    <n v="-9.1541884585597005E-2"/>
    <n v="637"/>
    <n v="1.6058822680113698E-2"/>
    <n v="0.10701067260442"/>
    <n v="3.0481751053675898"/>
    <n v="73.794751589487305"/>
    <n v="2.5120006620190898"/>
    <n v="0"/>
    <n v="0"/>
    <n v="0"/>
    <n v="0"/>
    <n v="306566.13331475999"/>
    <n v="0"/>
    <n v="-0.13101185516358882"/>
    <n v="-7.5397193254198774E-2"/>
    <x v="747"/>
    <x v="747"/>
  </r>
  <r>
    <x v="7"/>
    <x v="0"/>
    <x v="18"/>
    <n v="264220.74030509498"/>
    <n v="175804.23146051899"/>
    <n v="88416.508844575699"/>
    <n v="77849.713476294695"/>
    <n v="579536.337471487"/>
    <n v="226357.760794856"/>
    <n v="353178.576676631"/>
    <n v="86315.291873383394"/>
    <n v="7.9299097029185397"/>
    <n v="22.0425922231329"/>
    <n v="13.4331030588957"/>
    <n v="0.640915887155036"/>
    <n v="330.876601107341"/>
    <n v="49047"/>
    <n v="0.124563128250784"/>
    <n v="525"/>
    <n v="0.99676258498640902"/>
    <n v="9.8952301686534905E-2"/>
    <n v="5.7784926101154204"/>
    <n v="66.320905076869707"/>
    <n v="5.1358489032556802"/>
    <n v="0"/>
    <n v="0"/>
    <n v="0"/>
    <n v="0"/>
    <n v="275528.62557428202"/>
    <n v="0"/>
    <n v="7.9811529716080951E-2"/>
    <n v="6.9138388404995116E-2"/>
    <x v="748"/>
    <x v="748"/>
  </r>
  <r>
    <x v="7"/>
    <x v="1"/>
    <x v="18"/>
    <n v="285308.60177155997"/>
    <n v="171366.75007004401"/>
    <n v="113941.851701515"/>
    <n v="105944.53789639501"/>
    <n v="1033396.94840961"/>
    <n v="374991.83912431501"/>
    <n v="658405.10928530199"/>
    <n v="104101.471153525"/>
    <n v="24.671999130223099"/>
    <n v="16.091086840349298"/>
    <n v="10.2520660680721"/>
    <n v="0.56954576116726596"/>
    <n v="442.56713400895501"/>
    <n v="36120"/>
    <n v="-0.75553161429094695"/>
    <n v="284"/>
    <n v="0.61915937272020005"/>
    <n v="0.82084366357868799"/>
    <n v="2.2469281789768898"/>
    <n v="77.490866675033999"/>
    <n v="2.21896553706961"/>
    <n v="0"/>
    <n v="0"/>
    <n v="0"/>
    <n v="0"/>
    <n v="309948.37720506202"/>
    <n v="0"/>
    <n v="8.3469659137949362E-2"/>
    <n v="5.7820018969405064E-2"/>
    <x v="749"/>
    <x v="749"/>
  </r>
  <r>
    <x v="7"/>
    <x v="2"/>
    <x v="18"/>
    <n v="309123.21351055702"/>
    <n v="177814.166428742"/>
    <n v="131309.047081814"/>
    <n v="121143.476225746"/>
    <n v="1028922.1662547"/>
    <n v="678791.80318976997"/>
    <n v="350130.36306493299"/>
    <n v="127041.85803411"/>
    <n v="16.372500166269401"/>
    <n v="34.599534631984902"/>
    <n v="11.773823151921199"/>
    <n v="1.9386830586408801"/>
    <n v="203.34591603997501"/>
    <n v="29256"/>
    <n v="-0.87025272432978495"/>
    <n v="978"/>
    <n v="0.20528035661970001"/>
    <n v="0.36422393372650302"/>
    <n v="5.5510935451694499"/>
    <n v="81.541949654862606"/>
    <n v="3.0566302587785299"/>
    <n v="0"/>
    <n v="0"/>
    <n v="0"/>
    <n v="0"/>
    <n v="313163.77870360098"/>
    <n v="0"/>
    <n v="-9.055457746363671E-2"/>
    <n v="-8.9352502038937673E-2"/>
    <x v="750"/>
    <x v="750"/>
  </r>
  <r>
    <x v="7"/>
    <x v="3"/>
    <x v="18"/>
    <n v="281130.69152690697"/>
    <n v="172976.67468138199"/>
    <n v="108154.016845525"/>
    <n v="99464.958631732297"/>
    <n v="949507.86647269595"/>
    <n v="623589.35470808495"/>
    <n v="325918.51176461001"/>
    <n v="103949.79832089601"/>
    <n v="24.106257430585099"/>
    <n v="30.518351993325599"/>
    <n v="10.475422283885999"/>
    <n v="1.9133290445265101"/>
    <n v="251.95412734064601"/>
    <n v="48918"/>
    <n v="0.78373640876265105"/>
    <n v="915"/>
    <n v="0.21716451595644201"/>
    <n v="0.46258318664944698"/>
    <n v="5.2296867486796899"/>
    <n v="68.479139776058105"/>
    <n v="4.3871273749590403"/>
    <n v="0"/>
    <n v="0"/>
    <n v="0"/>
    <n v="0"/>
    <n v="302301.73589111201"/>
    <n v="0"/>
    <n v="4.8299420411273475E-3"/>
    <n v="5.3987774709885653E-2"/>
    <x v="751"/>
    <x v="751"/>
  </r>
  <r>
    <x v="8"/>
    <x v="0"/>
    <x v="18"/>
    <n v="282488.53647296398"/>
    <n v="197915.53901474201"/>
    <n v="84572.997458222293"/>
    <n v="73424.787198179707"/>
    <n v="707516.03657566698"/>
    <n v="325653.905420086"/>
    <n v="381862.13115557999"/>
    <n v="70506.186678962404"/>
    <n v="36.039658215576601"/>
    <n v="19.228088152125299"/>
    <n v="10.377826565395001"/>
    <n v="0.85280492316585799"/>
    <n v="163.972763270619"/>
    <n v="12724"/>
    <n v="-0.95200810839985395"/>
    <n v="82"/>
    <n v="0.93645639035510497"/>
    <n v="0.39226214576769403"/>
    <n v="4.0730699383972597"/>
    <n v="79.926572080055706"/>
    <n v="2.7491066195796501"/>
    <n v="0"/>
    <n v="0"/>
    <n v="0"/>
    <n v="0"/>
    <n v="289625.13717349502"/>
    <n v="0"/>
    <n v="6.8380169710039726E-2"/>
    <n v="7.0128093907318528E-2"/>
    <x v="752"/>
    <x v="752"/>
  </r>
  <r>
    <x v="8"/>
    <x v="1"/>
    <x v="18"/>
    <n v="301805.15053812601"/>
    <n v="175892.36686939001"/>
    <n v="125912.783668736"/>
    <n v="116043.782059541"/>
    <n v="856558.267261817"/>
    <n v="490799.79405278602"/>
    <n v="365758.47320903098"/>
    <n v="116344.757360656"/>
    <n v="17.429148495548699"/>
    <n v="31.726888249892198"/>
    <n v="13.547681050409"/>
    <n v="1.3418685553520799"/>
    <n v="444.93570101244001"/>
    <n v="43898"/>
    <n v="5.6874212862709703E-3"/>
    <n v="891"/>
    <n v="0.28793655470373403"/>
    <n v="0.285510448739559"/>
    <n v="3.4401380526360801"/>
    <n v="72.3379246681193"/>
    <n v="5.3327798455515403"/>
    <n v="0"/>
    <n v="0"/>
    <n v="0"/>
    <n v="0"/>
    <n v="306698.87627210002"/>
    <n v="0"/>
    <n v="-6.7271448339610782E-2"/>
    <n v="2.8418868139225197E-2"/>
    <x v="753"/>
    <x v="753"/>
  </r>
  <r>
    <x v="8"/>
    <x v="2"/>
    <x v="18"/>
    <n v="281502.28094507201"/>
    <n v="194738.54597811101"/>
    <n v="86763.734966960503"/>
    <n v="70682.096748847805"/>
    <n v="978078.99320817005"/>
    <n v="460725.07675291301"/>
    <n v="517353.916455256"/>
    <n v="67548.708910261907"/>
    <n v="12.2465916365914"/>
    <n v="13.6622328546653"/>
    <n v="7.2266245609677497"/>
    <n v="0.89054139168338398"/>
    <n v="203.10515071703901"/>
    <n v="38787"/>
    <n v="0.96363441992967802"/>
    <n v="529"/>
    <n v="0.26493088622240601"/>
    <n v="0.22126999862588001"/>
    <n v="2.3707753419861"/>
    <n v="63.265599171732298"/>
    <n v="9.4716330543619005"/>
    <n v="0"/>
    <n v="0"/>
    <n v="0"/>
    <n v="1"/>
    <n v="298518.20442820399"/>
    <n v="0"/>
    <n v="5.2596486857287655E-2"/>
    <n v="4.0758783744057059E-2"/>
    <x v="754"/>
    <x v="754"/>
  </r>
  <r>
    <x v="8"/>
    <x v="3"/>
    <x v="18"/>
    <n v="296308.31196509599"/>
    <n v="160019.08511464999"/>
    <n v="136289.22685044599"/>
    <n v="122652.97559764099"/>
    <n v="1079855.8818284201"/>
    <n v="660289.60664316395"/>
    <n v="419566.27518525702"/>
    <n v="131002.937836358"/>
    <n v="13.1134917467534"/>
    <n v="29.233277994873301"/>
    <n v="11.3582726789397"/>
    <n v="1.57374328132454"/>
    <n v="134.29859428531901"/>
    <n v="8084"/>
    <n v="-0.97074292158985998"/>
    <n v="356"/>
    <n v="0.28774651255139799"/>
    <n v="0.98301515625025904"/>
    <n v="1.29303957004629"/>
    <n v="84.726135352278703"/>
    <n v="2.38201552862717"/>
    <n v="0"/>
    <n v="0"/>
    <n v="0"/>
    <n v="0"/>
    <n v="298162.13102845801"/>
    <n v="0"/>
    <n v="2.0217479157623716E-2"/>
    <n v="5.1599082713228245E-2"/>
    <x v="755"/>
    <x v="755"/>
  </r>
  <r>
    <x v="9"/>
    <x v="0"/>
    <x v="18"/>
    <n v="302298.91908648098"/>
    <n v="156110.00220425599"/>
    <n v="146188.91688222499"/>
    <n v="130624.5458465"/>
    <n v="1053343.5553756701"/>
    <n v="605900.47370643204"/>
    <n v="447443.08166923799"/>
    <n v="130678.468744376"/>
    <n v="65.131518428620396"/>
    <n v="29.193555828193901"/>
    <n v="12.400944134500699"/>
    <n v="1.3541397744849399"/>
    <n v="155.223908159941"/>
    <n v="5549"/>
    <n v="-0.52495391630386201"/>
    <n v="165"/>
    <n v="0.93572584905841405"/>
    <n v="0.92103438654533798"/>
    <n v="1.3529190394111801"/>
    <n v="64.327114320510006"/>
    <n v="3.1160037717023399"/>
    <n v="0"/>
    <n v="0"/>
    <n v="1"/>
    <n v="0"/>
    <n v="304456.09422562202"/>
    <n v="1"/>
    <n v="2.673907089364954E-2"/>
    <s v=""/>
    <x v="756"/>
    <x v="756"/>
  </r>
  <r>
    <x v="9"/>
    <x v="1"/>
    <x v="18"/>
    <n v="310382.11131500802"/>
    <n v="168181.38692017601"/>
    <n v="142200.72439483201"/>
    <n v="130555.124266491"/>
    <n v="1097649.37200896"/>
    <n v="445526.877616891"/>
    <n v="652122.49439207104"/>
    <n v="130217.002954511"/>
    <n v="20.400836372495199"/>
    <n v="20.020030805439202"/>
    <n v="11.894064497804401"/>
    <n v="0.68319507676579205"/>
    <n v="134.11009389356099"/>
    <n v="24055"/>
    <n v="-0.98957496304615"/>
    <n v="527"/>
    <n v="3.4368205901348002E-2"/>
    <n v="0.402701286231963"/>
    <n v="7.4366769566340096"/>
    <n v="67.327796978336494"/>
    <n v="4.58265911549175"/>
    <n v="0"/>
    <n v="0"/>
    <n v="0"/>
    <n v="0"/>
    <n v="311805.34387199301"/>
    <n v="0"/>
    <n v="-5.6079713175774711E-2"/>
    <s v=""/>
    <x v="757"/>
    <x v="757"/>
  </r>
  <r>
    <x v="9"/>
    <x v="2"/>
    <x v="18"/>
    <n v="292975.97153757099"/>
    <n v="186485.202412185"/>
    <n v="106490.76912538501"/>
    <n v="96907.8016302123"/>
    <n v="715328.97073555505"/>
    <n v="419395.66991199099"/>
    <n v="295933.30082356301"/>
    <n v="99734.633887272503"/>
    <n v="17.045032844409398"/>
    <n v="32.746501107014303"/>
    <n v="13.547305588722899"/>
    <n v="1.4171966072923801"/>
    <n v="55.380712962677002"/>
    <n v="12604"/>
    <n v="0.92964625094449505"/>
    <n v="477"/>
    <n v="0.94679927779575901"/>
    <n v="0.106682397481735"/>
    <n v="5.4181564748934896"/>
    <n v="74.208681269956102"/>
    <n v="9.12249992758513"/>
    <n v="0"/>
    <n v="0"/>
    <n v="1"/>
    <n v="0"/>
    <n v="304557.58904678799"/>
    <n v="1"/>
    <n v="6.3560084560863053E-2"/>
    <s v=""/>
    <x v="758"/>
    <x v="758"/>
  </r>
  <r>
    <x v="9"/>
    <x v="3"/>
    <x v="18"/>
    <n v="311597.54906280001"/>
    <n v="167775.36334195401"/>
    <n v="143822.185720846"/>
    <n v="137605.92060185201"/>
    <n v="1118975.0147267"/>
    <n v="480937.60108727502"/>
    <n v="638037.41363942903"/>
    <n v="145460.45313178599"/>
    <n v="21.252410384507399"/>
    <n v="21.567061376061599"/>
    <n v="12.2974971550603"/>
    <n v="0.75377648834722699"/>
    <n v="343.34401032246097"/>
    <n v="9566"/>
    <n v="0.97984298254988"/>
    <n v="557"/>
    <n v="0.41231757808312403"/>
    <n v="0.235688663924601"/>
    <n v="6.8275851796875404"/>
    <n v="75.552112645165494"/>
    <n v="2.2994558196245598"/>
    <n v="0"/>
    <n v="0"/>
    <n v="0"/>
    <n v="0"/>
    <n v="313728.989821408"/>
    <n v="0"/>
    <s v=""/>
    <s v=""/>
    <x v="759"/>
    <x v="759"/>
  </r>
  <r>
    <x v="0"/>
    <x v="0"/>
    <x v="19"/>
    <n v="57848.656245887498"/>
    <n v="46165.101911407102"/>
    <n v="11683.554334480399"/>
    <n v="4231.5352628862502"/>
    <n v="145284.855416743"/>
    <n v="57961.440694787998"/>
    <n v="87323.414721955196"/>
    <n v="13632.5400105808"/>
    <n v="2.6319549457600302"/>
    <n v="4.8458197338706901"/>
    <n v="2.9125783625197998"/>
    <n v="0.66375600266368195"/>
    <n v="225.805523697681"/>
    <n v="33483"/>
    <n v="0.50062487675943901"/>
    <n v="304"/>
    <n v="0.82244212464892597"/>
    <n v="0.97229358412233302"/>
    <n v="3.7108326859123202"/>
    <n v="67.741381859511506"/>
    <n v="2.24527592120157"/>
    <n v="0"/>
    <n v="0"/>
    <n v="0"/>
    <n v="0"/>
    <n v="57110.288205453799"/>
    <n v="0"/>
    <n v="-1.8202609142226239E-2"/>
    <n v="-8.951002727282549E-2"/>
    <x v="760"/>
    <x v="760"/>
  </r>
  <r>
    <x v="0"/>
    <x v="1"/>
    <x v="19"/>
    <n v="56795.659766840603"/>
    <n v="42126.981136053997"/>
    <n v="14668.6786307865"/>
    <n v="-3840.1998786373601"/>
    <n v="119404.893241618"/>
    <n v="70449.212961515703"/>
    <n v="48955.6802801023"/>
    <n v="-8490.3649051972407"/>
    <n v="-1.4936603220083899"/>
    <n v="-7.8442375974871004"/>
    <n v="-3.2161160019352302"/>
    <n v="1.43904062937001"/>
    <n v="494.04115593851498"/>
    <n v="21875"/>
    <n v="0.64099875632847703"/>
    <n v="31"/>
    <n v="0.12778295457384301"/>
    <n v="0.121442615728375"/>
    <n v="2.9707452807482602"/>
    <n v="61.334387354431499"/>
    <n v="7.5080975072765002"/>
    <n v="0"/>
    <n v="0"/>
    <n v="0"/>
    <n v="0"/>
    <n v="61022.820164479097"/>
    <n v="0"/>
    <n v="-1.6580315886193801E-2"/>
    <n v="-8.6677164891341987E-2"/>
    <x v="761"/>
    <x v="761"/>
  </r>
  <r>
    <x v="0"/>
    <x v="2"/>
    <x v="19"/>
    <n v="55853.969786941598"/>
    <n v="39934.357948336103"/>
    <n v="15919.6118386054"/>
    <n v="-3550.6715080971398"/>
    <n v="209514.56941148001"/>
    <n v="136262.73851247801"/>
    <n v="73251.830899002307"/>
    <n v="-5909.6659675322699"/>
    <n v="-1.04920173198894"/>
    <n v="-4.8472119597839303"/>
    <n v="-1.6947134120891201"/>
    <n v="1.86019566801481"/>
    <n v="56.6687920617467"/>
    <n v="46930"/>
    <n v="0.80669570073211605"/>
    <n v="419"/>
    <n v="0.55669567082085303"/>
    <n v="0.24787557232394999"/>
    <n v="2.7041194382012099"/>
    <n v="84.7681263811901"/>
    <n v="8.0542384558282993"/>
    <n v="0"/>
    <n v="0"/>
    <n v="0"/>
    <n v="0"/>
    <n v="57373.863725169896"/>
    <n v="0"/>
    <n v="-1.7223494256576665E-2"/>
    <n v="9.4174699033761425E-3"/>
    <x v="762"/>
    <x v="762"/>
  </r>
  <r>
    <x v="0"/>
    <x v="3"/>
    <x v="19"/>
    <n v="54891.969259109203"/>
    <n v="46899.9499212019"/>
    <n v="7992.0193379072998"/>
    <n v="-2902.0402375097901"/>
    <n v="206361.74557245101"/>
    <n v="142786.08009396799"/>
    <n v="63575.665478482799"/>
    <n v="-495.49786691987401"/>
    <n v="-0.64264629879389801"/>
    <n v="-4.56470288697487"/>
    <n v="-1.40628788996695"/>
    <n v="2.2459234837627302"/>
    <n v="246.53020570710001"/>
    <n v="1102"/>
    <n v="0.29093685103633499"/>
    <n v="974"/>
    <n v="0.116548363433554"/>
    <n v="0.56998731953874304"/>
    <n v="2.17889874763598"/>
    <n v="76.592854136286704"/>
    <n v="5.4350719733242601"/>
    <n v="0"/>
    <n v="0"/>
    <n v="0"/>
    <n v="0"/>
    <n v="58358.298285066303"/>
    <n v="0"/>
    <n v="-4.0467628352006582E-2"/>
    <n v="9.9765874160951298E-2"/>
    <x v="763"/>
    <x v="763"/>
  </r>
  <r>
    <x v="1"/>
    <x v="0"/>
    <x v="19"/>
    <n v="52670.621447621801"/>
    <n v="43586.505064356897"/>
    <n v="9084.1163832648308"/>
    <n v="-5748.2279697301801"/>
    <n v="154527.40541515901"/>
    <n v="75381.850286098706"/>
    <n v="79145.555129060202"/>
    <n v="-5062.8950377361298"/>
    <n v="-0.61401945111639"/>
    <n v="-7.2628563415301297"/>
    <n v="-3.71987606618177"/>
    <n v="0.95244578376101896"/>
    <n v="139.736608137167"/>
    <n v="22912"/>
    <n v="-0.53187501485584998"/>
    <n v="699"/>
    <n v="0.81015373527669798"/>
    <n v="1.4086412162869899E-2"/>
    <n v="7.3427531990331101"/>
    <n v="65.666182470826698"/>
    <n v="7.6474603133284997"/>
    <n v="0"/>
    <n v="0"/>
    <n v="0"/>
    <n v="0"/>
    <n v="55177.788522270101"/>
    <n v="0"/>
    <n v="-1.5147883688777387E-2"/>
    <n v="4.2972737926423199E-2"/>
    <x v="764"/>
    <x v="764"/>
  </r>
  <r>
    <x v="1"/>
    <x v="1"/>
    <x v="19"/>
    <n v="51872.773000117602"/>
    <n v="41296.148625240799"/>
    <n v="10576.624374876799"/>
    <n v="-4710.6031177038603"/>
    <n v="135508.20896017901"/>
    <n v="48706.389164444503"/>
    <n v="86801.819795735195"/>
    <n v="-3368.2526743550502"/>
    <n v="-0.48673309288918398"/>
    <n v="-5.4268483411856998"/>
    <n v="-3.4762492647866901"/>
    <n v="0.56112175158380195"/>
    <n v="217.48667666582199"/>
    <n v="16455"/>
    <n v="-0.110982075861391"/>
    <n v="974"/>
    <n v="0.47870168189035001"/>
    <n v="0.10401029772813999"/>
    <n v="6.4970626670587102"/>
    <n v="77.428533762309897"/>
    <n v="4.8373666128824802"/>
    <n v="0"/>
    <n v="0"/>
    <n v="0"/>
    <n v="0"/>
    <n v="53174.5903251985"/>
    <n v="0"/>
    <n v="8.6889510731696956E-2"/>
    <n v="1.5808613840953497E-2"/>
    <x v="765"/>
    <x v="765"/>
  </r>
  <r>
    <x v="1"/>
    <x v="2"/>
    <x v="19"/>
    <n v="56379.972866394201"/>
    <n v="39822.153231427401"/>
    <n v="16557.819634966701"/>
    <n v="4963.18482709407"/>
    <n v="146834.98953013099"/>
    <n v="47996.551910306"/>
    <n v="98838.437619824996"/>
    <n v="3753.8027227309499"/>
    <n v="1.7848740888969901"/>
    <n v="5.0215128310552704"/>
    <n v="3.3801104511779898"/>
    <n v="0.48560613730987201"/>
    <n v="280.18015258589497"/>
    <n v="4059"/>
    <n v="-0.346359735599581"/>
    <n v="555"/>
    <n v="0.38818100104567899"/>
    <n v="0.42122973368549599"/>
    <n v="6.8396690074844697"/>
    <n v="71.905820337929001"/>
    <n v="9.9021866570969799"/>
    <n v="0"/>
    <n v="0"/>
    <n v="0"/>
    <n v="0"/>
    <n v="54839.580887233897"/>
    <n v="0"/>
    <n v="7.0740397476200007E-2"/>
    <n v="-3.2774139815757219E-2"/>
    <x v="766"/>
    <x v="766"/>
  </r>
  <r>
    <x v="1"/>
    <x v="3"/>
    <x v="19"/>
    <n v="60368.314556660298"/>
    <n v="40871.706435659398"/>
    <n v="19496.6081210009"/>
    <n v="1654.36453206183"/>
    <n v="230554.91727891099"/>
    <n v="110635.158200672"/>
    <n v="119919.759078238"/>
    <n v="860.81245566548296"/>
    <n v="0.72959819745209298"/>
    <n v="1.3795595861583301"/>
    <n v="0.71755768716070401"/>
    <n v="0.92257655494863799"/>
    <n v="348.20711589334599"/>
    <n v="28906"/>
    <n v="-0.75368905202241798"/>
    <n v="905"/>
    <n v="0.67101247484487003"/>
    <n v="0.64568532517424004"/>
    <n v="4.9158148112876798"/>
    <n v="61.144408485718102"/>
    <n v="9.4553794854846895"/>
    <n v="0"/>
    <n v="1"/>
    <n v="0"/>
    <n v="0"/>
    <n v="62710.917114694697"/>
    <n v="1"/>
    <n v="-9.001895012403402E-2"/>
    <n v="-0.11042718312774431"/>
    <x v="767"/>
    <x v="767"/>
  </r>
  <r>
    <x v="2"/>
    <x v="0"/>
    <x v="19"/>
    <n v="54934.022259512298"/>
    <n v="42252.8333715935"/>
    <n v="12681.188887918801"/>
    <n v="-3788.5552859365398"/>
    <n v="195401.88772458199"/>
    <n v="118813.074559172"/>
    <n v="76588.813165409796"/>
    <n v="-5394.3158765315302"/>
    <n v="-0.38743384476120202"/>
    <n v="-4.9466170441293498"/>
    <n v="-1.9388529609685601"/>
    <n v="1.55131108119629"/>
    <n v="497.68741789997"/>
    <n v="17473"/>
    <n v="0.220723538643813"/>
    <n v="41"/>
    <n v="0.289449194304369"/>
    <n v="0.68928408175096401"/>
    <n v="3.3667764451529201"/>
    <n v="84.193858084327999"/>
    <n v="2.8120308664282798"/>
    <n v="0"/>
    <n v="0"/>
    <n v="0"/>
    <n v="0"/>
    <n v="57460.503683028503"/>
    <n v="0"/>
    <n v="-4.0798261805566442E-2"/>
    <n v="4.0457853974691482E-2"/>
    <x v="768"/>
    <x v="768"/>
  </r>
  <r>
    <x v="2"/>
    <x v="1"/>
    <x v="19"/>
    <n v="52692.8096373359"/>
    <n v="42600.204427167198"/>
    <n v="10092.6052101687"/>
    <n v="219.30611295044201"/>
    <n v="159875.08032864099"/>
    <n v="50886.742581902603"/>
    <n v="108988.33774673899"/>
    <n v="9399.6781297984307"/>
    <n v="9.5597101255554706E-2"/>
    <n v="0.201219797901728"/>
    <n v="0.13717341845873199"/>
    <n v="0.46690080456268901"/>
    <n v="453.44625880068401"/>
    <n v="43235"/>
    <n v="0.87615872655250004"/>
    <n v="603"/>
    <n v="0.15196252587821499"/>
    <n v="3.8131614091472699E-2"/>
    <n v="6.03642615181586"/>
    <n v="67.006632504360695"/>
    <n v="7.71596922227479"/>
    <n v="0"/>
    <n v="0"/>
    <n v="1"/>
    <n v="0"/>
    <n v="56267.365405141303"/>
    <n v="1"/>
    <n v="3.4907193755392515E-2"/>
    <n v="0.11250446030084991"/>
    <x v="769"/>
    <x v="769"/>
  </r>
  <r>
    <x v="2"/>
    <x v="2"/>
    <x v="19"/>
    <n v="54532.167752862399"/>
    <n v="47086.089912740397"/>
    <n v="7446.0778401220005"/>
    <n v="-6619.3442842960703"/>
    <n v="142086.13616478801"/>
    <n v="54013.2094240976"/>
    <n v="88072.926740690993"/>
    <n v="-3480.7912331750499"/>
    <n v="-1.33401517437524"/>
    <n v="-7.5157537387000799"/>
    <n v="-4.6586841355296498"/>
    <n v="0.61327823910208201"/>
    <n v="207.25434244828699"/>
    <n v="24824"/>
    <n v="0.70586612359444201"/>
    <n v="44"/>
    <n v="4.5920056091262998E-2"/>
    <n v="0.33874449424367198"/>
    <n v="3.88235185158464"/>
    <n v="62.422304029104197"/>
    <n v="3.8872069335863002"/>
    <n v="0"/>
    <n v="1"/>
    <n v="0"/>
    <n v="0"/>
    <n v="59286.325018438401"/>
    <n v="1"/>
    <n v="-1.5223237165739211E-2"/>
    <n v="-1.4120107367702377E-3"/>
    <x v="770"/>
    <x v="770"/>
  </r>
  <r>
    <x v="2"/>
    <x v="3"/>
    <x v="19"/>
    <n v="53702.011629998698"/>
    <n v="43747.015642856597"/>
    <n v="9954.9959871421397"/>
    <n v="2148.3696433833402"/>
    <n v="191414.80970136201"/>
    <n v="130607.052082428"/>
    <n v="60807.757618933399"/>
    <n v="5851.83894928268"/>
    <n v="0.300977382765511"/>
    <n v="3.5330519123014299"/>
    <n v="1.12236333580204"/>
    <n v="2.14786825228631"/>
    <n v="181.98785361760301"/>
    <n v="44809"/>
    <n v="0.469308995706127"/>
    <n v="24"/>
    <n v="0.93222769818446305"/>
    <n v="0.27163679741209601"/>
    <n v="6.1971868738639699"/>
    <n v="62.0682951830251"/>
    <n v="6.1869771797677604"/>
    <n v="0"/>
    <n v="0"/>
    <n v="0"/>
    <n v="1"/>
    <n v="56874.448351684798"/>
    <n v="0"/>
    <n v="6.4327632717610411E-2"/>
    <n v="-2.7086529166658543E-2"/>
    <x v="771"/>
    <x v="771"/>
  </r>
  <r>
    <x v="3"/>
    <x v="0"/>
    <x v="19"/>
    <n v="57156.534910330098"/>
    <n v="45698.756208737701"/>
    <n v="11457.7787015924"/>
    <n v="-2337.9816298010201"/>
    <n v="186671.94147052101"/>
    <n v="116013.28318978399"/>
    <n v="70658.658280736694"/>
    <n v="7350.5146196576397"/>
    <n v="-0.28659012147130197"/>
    <n v="-3.3088395487385101"/>
    <n v="-1.25245476710822"/>
    <n v="1.64188347207001"/>
    <n v="359.61767918095802"/>
    <n v="5549"/>
    <n v="-0.35927605901538701"/>
    <n v="825"/>
    <n v="0.73599436739870305"/>
    <n v="0.77043219540123298"/>
    <n v="2.6176753477031802"/>
    <n v="82.586092413523104"/>
    <n v="2.7782509467748899"/>
    <n v="0"/>
    <n v="0"/>
    <n v="0"/>
    <n v="0"/>
    <n v="56916.094489080497"/>
    <n v="0"/>
    <n v="2.5621756799764046E-2"/>
    <n v="-2.3556806168102064E-3"/>
    <x v="772"/>
    <x v="772"/>
  </r>
  <r>
    <x v="3"/>
    <x v="1"/>
    <x v="19"/>
    <n v="58620.985747319799"/>
    <n v="42791.320601040301"/>
    <n v="15829.6651462795"/>
    <n v="9136.0100633964394"/>
    <n v="197224.515489085"/>
    <n v="93934.600477597007"/>
    <n v="103289.915011488"/>
    <n v="16084.874109361101"/>
    <n v="1.0437570500728801"/>
    <n v="8.8450165365905207"/>
    <n v="4.6322892672549303"/>
    <n v="0.90942664118901895"/>
    <n v="426.074661145871"/>
    <n v="25402"/>
    <n v="-0.51267797491630995"/>
    <n v="573"/>
    <n v="0.65014173464696401"/>
    <n v="0.321983087284123"/>
    <n v="1.2876952074711201"/>
    <n v="72.391609557422896"/>
    <n v="2.1025466677247402"/>
    <n v="1"/>
    <n v="0"/>
    <n v="0"/>
    <n v="0"/>
    <n v="61282.073314162"/>
    <n v="1"/>
    <n v="-7.1063595190639775E-2"/>
    <n v="5.9339142076300731E-3"/>
    <x v="773"/>
    <x v="773"/>
  </r>
  <r>
    <x v="3"/>
    <x v="2"/>
    <x v="19"/>
    <n v="54455.167746496001"/>
    <n v="43557.0075502951"/>
    <n v="10898.160196200801"/>
    <n v="-5857.6751653075498"/>
    <n v="157573.15806199101"/>
    <n v="101735.27687020801"/>
    <n v="55837.881191782799"/>
    <n v="-301.37254288492102"/>
    <n v="-4.8563431529355698"/>
    <n v="-10.490504009614099"/>
    <n v="-3.7174321041424201"/>
    <n v="1.82197595429498"/>
    <n v="161.307145250833"/>
    <n v="39297"/>
    <n v="0.49291951844355503"/>
    <n v="107"/>
    <n v="0.10202989464149"/>
    <n v="0.60116253771106698"/>
    <n v="3.1152371198886"/>
    <n v="82.233194550486004"/>
    <n v="8.1213568772681004"/>
    <n v="0"/>
    <n v="0"/>
    <n v="0"/>
    <n v="0"/>
    <n v="52446.320989028201"/>
    <n v="0"/>
    <n v="-4.0542657605963581E-2"/>
    <n v="-0.10766094656330107"/>
    <x v="774"/>
    <x v="774"/>
  </r>
  <r>
    <x v="3"/>
    <x v="3"/>
    <x v="19"/>
    <n v="52247.410525674502"/>
    <n v="43335.915405047097"/>
    <n v="8911.49512062742"/>
    <n v="-7336.0941340539302"/>
    <n v="123033.49984430399"/>
    <n v="37572.228933804297"/>
    <n v="85461.270910499996"/>
    <n v="-6072.6548423336899"/>
    <n v="-1.04936510275771"/>
    <n v="-8.5841154196463005"/>
    <n v="-5.9626801995696797"/>
    <n v="0.43964041879452098"/>
    <n v="263.16737416806001"/>
    <n v="40074"/>
    <n v="0.918016887217452"/>
    <n v="663"/>
    <n v="0.31100281315309097"/>
    <n v="0.91604867620764296"/>
    <n v="3.8476159504406602"/>
    <n v="66.741196540990202"/>
    <n v="2.7812886144806401"/>
    <n v="0"/>
    <n v="0"/>
    <n v="0"/>
    <n v="0"/>
    <n v="54499.957331194302"/>
    <n v="0"/>
    <n v="9.138217177092639E-2"/>
    <n v="6.5729873476344181E-2"/>
    <x v="775"/>
    <x v="775"/>
  </r>
  <r>
    <x v="4"/>
    <x v="0"/>
    <x v="19"/>
    <n v="57021.892368917797"/>
    <n v="42728.5218792612"/>
    <n v="14293.3704896565"/>
    <n v="3387.5643916736599"/>
    <n v="134514.03136869401"/>
    <n v="40539.631287449403"/>
    <n v="93974.400081244807"/>
    <n v="3340.2797389668599"/>
    <n v="0.76880449828455499"/>
    <n v="3.6047736285041099"/>
    <n v="2.51837251267012"/>
    <n v="0.43139015787705098"/>
    <n v="473.65641386592102"/>
    <n v="2340"/>
    <n v="-0.82343500283016702"/>
    <n v="413"/>
    <n v="2.5154129823113099E-2"/>
    <n v="0.76353973509138595"/>
    <n v="7.4059886537848998"/>
    <n v="65.945516181912296"/>
    <n v="5.4319608851213097"/>
    <n v="0"/>
    <n v="0"/>
    <n v="0"/>
    <n v="0"/>
    <n v="59597.480265513899"/>
    <n v="0"/>
    <n v="3.4143820867905253E-2"/>
    <n v="-4.8250633198029927E-2"/>
    <x v="776"/>
    <x v="776"/>
  </r>
  <r>
    <x v="4"/>
    <x v="1"/>
    <x v="19"/>
    <n v="58968.8376475111"/>
    <n v="41840.616687283196"/>
    <n v="17128.2209602279"/>
    <n v="2549.6298946434399"/>
    <n v="187492.058261739"/>
    <n v="66505.292095794794"/>
    <n v="120986.766165945"/>
    <n v="10223.8719981349"/>
    <n v="0.48318642201877499"/>
    <n v="2.1073626276996"/>
    <n v="1.35986020863035"/>
    <n v="0.54969063314392896"/>
    <n v="97.937227772668606"/>
    <n v="37731"/>
    <n v="-3.5049111164334901E-2"/>
    <n v="243"/>
    <n v="0.28153511117354602"/>
    <n v="0.90859358791637501"/>
    <n v="3.8740970913825699"/>
    <n v="69.648035761329695"/>
    <n v="7.6074317571954504"/>
    <n v="0"/>
    <n v="0"/>
    <n v="0"/>
    <n v="0"/>
    <n v="57753.832493264701"/>
    <n v="0"/>
    <n v="-0.17596352954913902"/>
    <n v="-2.9956680107386512E-2"/>
    <x v="777"/>
    <x v="777"/>
  </r>
  <r>
    <x v="4"/>
    <x v="2"/>
    <x v="19"/>
    <n v="48592.4728416449"/>
    <n v="44397.640848080497"/>
    <n v="4194.8319935643704"/>
    <n v="-4796.3576609313895"/>
    <n v="154573.60937799999"/>
    <n v="55749.948725194001"/>
    <n v="98823.660652806604"/>
    <n v="-6103.2861332996699"/>
    <n v="-1.31677286769345"/>
    <n v="-4.85345071134559"/>
    <n v="-3.1029602531970202"/>
    <n v="0.564135636718196"/>
    <n v="311.79629485133103"/>
    <n v="42740"/>
    <n v="0.12784891584192601"/>
    <n v="356"/>
    <n v="0.65043826376658598"/>
    <n v="0.95627160080768703"/>
    <n v="6.35386177971926"/>
    <n v="70.131419514302607"/>
    <n v="7.9862029951780498"/>
    <n v="0"/>
    <n v="0"/>
    <n v="0"/>
    <n v="0"/>
    <n v="49500.404732893701"/>
    <n v="0"/>
    <n v="0.14588994864392307"/>
    <n v="0.12271936211421344"/>
    <x v="778"/>
    <x v="778"/>
  </r>
  <r>
    <x v="4"/>
    <x v="3"/>
    <x v="19"/>
    <n v="55681.626208993701"/>
    <n v="43516.524378338698"/>
    <n v="12165.101830655"/>
    <n v="-5523.3928587678602"/>
    <n v="156647.45475933899"/>
    <n v="96060.446869899999"/>
    <n v="60587.007889439803"/>
    <n v="2022.5472504920599"/>
    <n v="-1.08522439871592"/>
    <n v="-9.1164641582021098"/>
    <n v="-3.5260023006779999"/>
    <n v="1.58549580539102"/>
    <n v="303.65843165142701"/>
    <n v="32212"/>
    <n v="0.32230853943818499"/>
    <n v="681"/>
    <n v="0.72550568509176105"/>
    <n v="0.92534281077011304"/>
    <n v="2.5400698464337998"/>
    <n v="67.755921295816705"/>
    <n v="2.5673077854405402"/>
    <n v="0"/>
    <n v="0"/>
    <n v="0"/>
    <n v="0"/>
    <n v="55731.950072074898"/>
    <n v="0"/>
    <n v="-2.5341864975886443E-2"/>
    <n v="-1.6999350525542158E-2"/>
    <x v="779"/>
    <x v="779"/>
  </r>
  <r>
    <x v="5"/>
    <x v="0"/>
    <x v="19"/>
    <n v="54270.549955967603"/>
    <n v="41805.4422592677"/>
    <n v="12465.107696699901"/>
    <n v="5004.7815272685102"/>
    <n v="146107.611891076"/>
    <n v="91754.400190454297"/>
    <n v="54353.2117006224"/>
    <n v="5765.4922686313803"/>
    <n v="0.77129084181340202"/>
    <n v="9.2078855520716196"/>
    <n v="3.4254077953170401"/>
    <n v="1.68811367938729"/>
    <n v="261.03682679495103"/>
    <n v="28946"/>
    <n v="0.97704933465184296"/>
    <n v="353"/>
    <n v="0.643632797550035"/>
    <n v="0.27095373158010699"/>
    <n v="1.86277595696641"/>
    <n v="63.743139103654698"/>
    <n v="8.2613034151688591"/>
    <n v="0"/>
    <n v="0"/>
    <n v="0"/>
    <n v="0"/>
    <n v="56372.5942199575"/>
    <n v="0"/>
    <n v="5.4021510528478027E-2"/>
    <n v="3.7890131246639099E-2"/>
    <x v="780"/>
    <x v="780"/>
  </r>
  <r>
    <x v="5"/>
    <x v="1"/>
    <x v="19"/>
    <n v="57202.327041800199"/>
    <n v="46243.281511835099"/>
    <n v="10959.0455299651"/>
    <n v="-5280.98216695052"/>
    <n v="160203.71820316999"/>
    <n v="53363.133435481897"/>
    <n v="106840.58476768799"/>
    <n v="1246.51944349113"/>
    <n v="-2.0970348042087901"/>
    <n v="-4.9428615337826702"/>
    <n v="-3.2964167287635502"/>
    <n v="0.49946500715541298"/>
    <n v="27.860915109669602"/>
    <n v="45854"/>
    <n v="-0.83559682103613198"/>
    <n v="373"/>
    <n v="0.89166603553575796"/>
    <n v="0.48458808319761798"/>
    <n v="7.4853677049798204"/>
    <n v="68.849293699471502"/>
    <n v="7.7961760186743403"/>
    <n v="0"/>
    <n v="0"/>
    <n v="0"/>
    <n v="0"/>
    <n v="59156.9518567122"/>
    <n v="0"/>
    <n v="-4.6267644453387359E-2"/>
    <n v="-4.2752639742324364E-2"/>
    <x v="781"/>
    <x v="781"/>
  </r>
  <r>
    <x v="5"/>
    <x v="2"/>
    <x v="19"/>
    <n v="54555.710112323803"/>
    <n v="40844.645411170401"/>
    <n v="13711.0647011533"/>
    <n v="5526.2424283926302"/>
    <n v="117253.764095702"/>
    <n v="64135.556841239799"/>
    <n v="53118.207254462599"/>
    <n v="14805.7567629436"/>
    <n v="1.4556771484264199"/>
    <n v="10.403668937694301"/>
    <n v="4.7130618543572798"/>
    <n v="1.2074119243896599"/>
    <n v="298.70998417277599"/>
    <n v="23953"/>
    <n v="-0.134679784618566"/>
    <n v="322"/>
    <n v="0.67311330230995403"/>
    <n v="0.178928511560835"/>
    <n v="4.4482677519697802"/>
    <n v="69.177068677181097"/>
    <n v="5.7676548191282402"/>
    <n v="0"/>
    <n v="0"/>
    <n v="0"/>
    <n v="1"/>
    <n v="57918.543090361898"/>
    <n v="0"/>
    <n v="3.2877331179762556E-3"/>
    <n v="-5.1805526812062484E-2"/>
    <x v="782"/>
    <x v="782"/>
  </r>
  <r>
    <x v="5"/>
    <x v="3"/>
    <x v="19"/>
    <n v="54735.074727234802"/>
    <n v="41837.4425289641"/>
    <n v="12897.6321982707"/>
    <n v="-395.40870461582301"/>
    <n v="172496.3764412"/>
    <n v="66538.053937763005"/>
    <n v="105958.322503437"/>
    <n v="1670.0275569498201"/>
    <n v="-7.7003064648153596E-2"/>
    <n v="-0.37317380576971299"/>
    <n v="-0.22922725263774299"/>
    <n v="0.62796439548771199"/>
    <n v="318.980551529889"/>
    <n v="5558"/>
    <n v="-3.8437164101773301E-2"/>
    <n v="647"/>
    <n v="0.240952042636942"/>
    <n v="0.44644527220390601"/>
    <n v="1.85893989536114"/>
    <n v="60.932513696536901"/>
    <n v="4.5646984479338704"/>
    <n v="0"/>
    <n v="0"/>
    <n v="1"/>
    <n v="0"/>
    <n v="56644.900347350202"/>
    <n v="1"/>
    <n v="2.9081781605747231E-2"/>
    <n v="-7.7729562803427577E-2"/>
    <x v="783"/>
    <x v="783"/>
  </r>
  <r>
    <x v="6"/>
    <x v="0"/>
    <x v="19"/>
    <n v="56326.868216626499"/>
    <n v="43558.4753863968"/>
    <n v="12768.392830229601"/>
    <n v="-6048.8142336478404"/>
    <n v="212252.25146543901"/>
    <n v="71995.517290664298"/>
    <n v="140256.734174774"/>
    <n v="-1534.3530758428899"/>
    <n v="-0.73116089188281097"/>
    <n v="-4.3126729488156901"/>
    <n v="-2.8498233549398999"/>
    <n v="0.513312374726694"/>
    <n v="421.07585099700498"/>
    <n v="48346"/>
    <n v="0.32315348114811598"/>
    <n v="299"/>
    <n v="0.97371290164173496"/>
    <n v="0.47219670275812098"/>
    <n v="3.75517126691518"/>
    <n v="69.873717841931494"/>
    <n v="5.3932070404661303"/>
    <n v="0"/>
    <n v="0"/>
    <n v="1"/>
    <n v="0"/>
    <n v="60707.287293997302"/>
    <n v="1"/>
    <n v="-2.7874648546562446E-2"/>
    <n v="-1.5222273350413391E-2"/>
    <x v="784"/>
    <x v="784"/>
  </r>
  <r>
    <x v="6"/>
    <x v="1"/>
    <x v="19"/>
    <n v="54756.776561359497"/>
    <n v="39109.959265833299"/>
    <n v="15646.8172955261"/>
    <n v="2790.5526417482101"/>
    <n v="122007.55034156601"/>
    <n v="42946.997156596197"/>
    <n v="79060.553184970006"/>
    <n v="8202.1656252082503"/>
    <n v="0.30144848825648102"/>
    <n v="3.5296396614117298"/>
    <n v="2.2871966808086199"/>
    <n v="0.54321650211727501"/>
    <n v="368.32550407448798"/>
    <n v="34159"/>
    <n v="-0.19420877793798799"/>
    <n v="522"/>
    <n v="0.81558698051576795"/>
    <n v="0.62744560981694197"/>
    <n v="1.00176718143393"/>
    <n v="79.079359640243396"/>
    <n v="7.9747849703689404"/>
    <n v="0"/>
    <n v="0"/>
    <n v="1"/>
    <n v="0"/>
    <n v="57087.315932253601"/>
    <n v="1"/>
    <n v="-5.5287289393640485E-2"/>
    <n v="-2.6292796310162334E-2"/>
    <x v="785"/>
    <x v="785"/>
  </r>
  <r>
    <x v="6"/>
    <x v="2"/>
    <x v="19"/>
    <n v="51729.422809348704"/>
    <n v="40844.289158345302"/>
    <n v="10885.1336510033"/>
    <n v="3143.5251110508998"/>
    <n v="196144.204971926"/>
    <n v="117254.094834549"/>
    <n v="78890.110137377094"/>
    <n v="-271.83215589546597"/>
    <n v="0.31959689932636298"/>
    <n v="3.9846884553423099"/>
    <n v="1.60266020171273"/>
    <n v="1.48629650320383"/>
    <n v="370.86161991733502"/>
    <n v="40992"/>
    <n v="4.8468075766576899E-2"/>
    <n v="239"/>
    <n v="0.69859828672703905"/>
    <n v="0.54294658457184097"/>
    <n v="5.6665322598949404"/>
    <n v="80.446851589761806"/>
    <n v="4.9946965036815696"/>
    <n v="0"/>
    <n v="0"/>
    <n v="0"/>
    <n v="0"/>
    <n v="50516.116846529498"/>
    <n v="0"/>
    <n v="-2.4142575788591612E-2"/>
    <n v="8.529516120716496E-2"/>
    <x v="786"/>
    <x v="786"/>
  </r>
  <r>
    <x v="6"/>
    <x v="3"/>
    <x v="19"/>
    <n v="50480.541298673903"/>
    <n v="44561.991024609597"/>
    <n v="5918.5502740642996"/>
    <n v="-5632.2880982706902"/>
    <n v="166799.21585606501"/>
    <n v="53561.453347328803"/>
    <n v="113237.76250873601"/>
    <n v="-7928.2150579950503"/>
    <n v="-0.847912995067583"/>
    <n v="-4.9738602860826999"/>
    <n v="-3.37668739589934"/>
    <n v="0.47299992653242701"/>
    <n v="327.85607322814502"/>
    <n v="46177"/>
    <n v="-0.88446740205586305"/>
    <n v="374"/>
    <n v="0.72255409661615599"/>
    <n v="0.68398033256018897"/>
    <n v="7.7437536485889398"/>
    <n v="65.378255660616901"/>
    <n v="6.4134365100211097"/>
    <n v="0"/>
    <n v="1"/>
    <n v="0"/>
    <n v="0"/>
    <n v="54223.630939333998"/>
    <n v="1"/>
    <n v="9.882825747586528E-2"/>
    <n v="0.15449242920301989"/>
    <x v="787"/>
    <x v="787"/>
  </r>
  <r>
    <x v="7"/>
    <x v="0"/>
    <x v="19"/>
    <n v="55469.445231660298"/>
    <n v="38857.552684475202"/>
    <n v="16611.8925471851"/>
    <n v="8129.9635156385302"/>
    <n v="116220.954898386"/>
    <n v="61483.927987042698"/>
    <n v="54737.026911343302"/>
    <n v="8167.7782535510096"/>
    <n v="3.0824826264101799"/>
    <n v="14.852767814383601"/>
    <n v="6.99526477195674"/>
    <n v="1.1232602765697699"/>
    <n v="175.489071717456"/>
    <n v="42113"/>
    <n v="0.347397281981143"/>
    <n v="408"/>
    <n v="0.58114791497326002"/>
    <n v="0.81476868134702396"/>
    <n v="3.9618273828341102"/>
    <n v="82.582866689154599"/>
    <n v="5.8665457724180197"/>
    <n v="0"/>
    <n v="0"/>
    <n v="0"/>
    <n v="0"/>
    <n v="55593.8255029141"/>
    <n v="0"/>
    <n v="-3.880293797856816E-2"/>
    <n v="-3.7177343033810449E-2"/>
    <x v="788"/>
    <x v="788"/>
  </r>
  <r>
    <x v="7"/>
    <x v="1"/>
    <x v="19"/>
    <n v="53317.0677886306"/>
    <n v="42848.316360248296"/>
    <n v="10468.7514283823"/>
    <n v="4029.1159779406498"/>
    <n v="148820.46206139299"/>
    <n v="75289.844610585307"/>
    <n v="73530.617450808"/>
    <n v="11432.5144853245"/>
    <n v="2.3912951834871699"/>
    <n v="5.4795078806949098"/>
    <n v="2.7073669320274698"/>
    <n v="1.02392509706523"/>
    <n v="187.27776715808099"/>
    <n v="39766"/>
    <n v="0.43095425737535797"/>
    <n v="319"/>
    <n v="0.289958321803786"/>
    <n v="0.84533512202264205"/>
    <n v="4.45305506393884"/>
    <n v="72.458797282761495"/>
    <n v="9.8126987136030692"/>
    <n v="0"/>
    <n v="0"/>
    <n v="0"/>
    <n v="0"/>
    <n v="60190.704011760499"/>
    <n v="0"/>
    <n v="5.2977866104583937E-2"/>
    <n v="1.1616855549349582E-2"/>
    <x v="789"/>
    <x v="789"/>
  </r>
  <r>
    <x v="7"/>
    <x v="2"/>
    <x v="19"/>
    <n v="56141.692267025697"/>
    <n v="43077.2544523947"/>
    <n v="13064.437814630901"/>
    <n v="-5005.9223038521404"/>
    <n v="169709.916922009"/>
    <n v="89282.783952854501"/>
    <n v="80427.132969154496"/>
    <n v="-9916.9198526613"/>
    <n v="-1.70297825773573"/>
    <n v="-6.22417102170236"/>
    <n v="-2.94969345023758"/>
    <n v="1.1101077541468001"/>
    <n v="31.891580928504101"/>
    <n v="33938"/>
    <n v="0.52911326506206002"/>
    <n v="849"/>
    <n v="0.86904710247681605"/>
    <n v="0.64332431367578802"/>
    <n v="2.6059307356099901"/>
    <n v="63.943007927081197"/>
    <n v="7.0209976073844196"/>
    <n v="0"/>
    <n v="0"/>
    <n v="0"/>
    <n v="0"/>
    <n v="59281.310885859501"/>
    <n v="0"/>
    <n v="3.8077058208294705E-2"/>
    <n v="-2.8988787378997141E-2"/>
    <x v="790"/>
    <x v="790"/>
  </r>
  <r>
    <x v="7"/>
    <x v="3"/>
    <x v="19"/>
    <n v="58279.402751389403"/>
    <n v="47399.065420008497"/>
    <n v="10880.337331380801"/>
    <n v="756.09639437083297"/>
    <n v="119923.256711036"/>
    <n v="54929.097929374198"/>
    <n v="64994.158781662001"/>
    <n v="9713.3086880688297"/>
    <n v="0.113926389901325"/>
    <n v="1.1633297646190299"/>
    <n v="0.63048354014659702"/>
    <n v="0.84513899339631704"/>
    <n v="60.298737474032698"/>
    <n v="42411"/>
    <n v="-0.46225030131696998"/>
    <n v="382"/>
    <n v="0.51727540267326599"/>
    <n v="0.839013603159801"/>
    <n v="6.1054187403083997"/>
    <n v="69.234001765290898"/>
    <n v="7.2274615000210298"/>
    <n v="0"/>
    <n v="0"/>
    <n v="0"/>
    <n v="0"/>
    <n v="57169.605506964203"/>
    <n v="0"/>
    <n v="-8.3600103689901784E-2"/>
    <n v="-9.2952036686077016E-2"/>
    <x v="791"/>
    <x v="791"/>
  </r>
  <r>
    <x v="8"/>
    <x v="0"/>
    <x v="19"/>
    <n v="53407.238638387702"/>
    <n v="42619.308853166898"/>
    <n v="10787.9297852208"/>
    <n v="4914.9632332664896"/>
    <n v="200074.471431304"/>
    <n v="83146.422078540505"/>
    <n v="116928.04935276401"/>
    <n v="4269.7722922699904"/>
    <n v="1.72089342376911"/>
    <n v="4.2034082159690902"/>
    <n v="2.4565668963689"/>
    <n v="0.71109047434540795"/>
    <n v="248.19073849466301"/>
    <n v="24682"/>
    <n v="0.153579416994472"/>
    <n v="437"/>
    <n v="0.60857033786365"/>
    <n v="0.72299995959374896"/>
    <n v="3.6168806017581598"/>
    <n v="74.636292421435897"/>
    <n v="6.0184152413155703"/>
    <n v="0"/>
    <n v="0"/>
    <n v="0"/>
    <n v="0"/>
    <n v="56124.455122669598"/>
    <n v="0"/>
    <n v="9.9088782447913429E-3"/>
    <n v="4.4366744954253523E-2"/>
    <x v="792"/>
    <x v="792"/>
  </r>
  <r>
    <x v="8"/>
    <x v="1"/>
    <x v="19"/>
    <n v="53936.444463446001"/>
    <n v="39788.175925858799"/>
    <n v="14148.268537587101"/>
    <n v="3024.7492252578099"/>
    <n v="182529.02844537501"/>
    <n v="116521.55132059001"/>
    <n v="66007.477124784898"/>
    <n v="3373.3817145009002"/>
    <n v="0.97773779956394002"/>
    <n v="4.5824342286853801"/>
    <n v="1.6571332521846101"/>
    <n v="1.7652780623672299"/>
    <n v="320.716703280898"/>
    <n v="36550"/>
    <n v="-0.63341327288115601"/>
    <n v="437"/>
    <n v="3.2184403215402099E-2"/>
    <n v="4.7733789678756001E-2"/>
    <n v="6.5256807248203996"/>
    <n v="73.326970558115704"/>
    <n v="6.6251253900969598"/>
    <n v="0"/>
    <n v="0"/>
    <n v="0"/>
    <n v="0"/>
    <n v="54858.874331458297"/>
    <n v="0"/>
    <n v="1.0712019101395661E-2"/>
    <n v="3.2360533245246674E-4"/>
    <x v="793"/>
    <x v="793"/>
  </r>
  <r>
    <x v="8"/>
    <x v="2"/>
    <x v="19"/>
    <n v="54514.212686799801"/>
    <n v="45196.902400317202"/>
    <n v="9317.3102864825905"/>
    <n v="-3864.8032045903701"/>
    <n v="199854.51490710999"/>
    <n v="102935.035985929"/>
    <n v="96919.478921180504"/>
    <n v="-1111.9253215306101"/>
    <n v="-0.42257885088750902"/>
    <n v="-3.98764340007792"/>
    <n v="-1.93380830369866"/>
    <n v="1.0620675753905"/>
    <n v="399.16770610682198"/>
    <n v="39133"/>
    <n v="-0.56350589043769195"/>
    <n v="202"/>
    <n v="0.43777631105834303"/>
    <n v="3.1243496473716201E-3"/>
    <n v="7.1233995375233503"/>
    <n v="81.923025172757605"/>
    <n v="8.4513333921503193"/>
    <n v="0"/>
    <n v="0"/>
    <n v="0"/>
    <n v="0"/>
    <n v="55149.418657214701"/>
    <n v="0"/>
    <n v="-3.0304007644601321E-2"/>
    <n v="9.140339231288469E-2"/>
    <x v="794"/>
    <x v="794"/>
  </r>
  <r>
    <x v="8"/>
    <x v="3"/>
    <x v="19"/>
    <n v="52862.213568799598"/>
    <n v="43018.915037285697"/>
    <n v="9843.2985315138794"/>
    <n v="-6385.7263617685103"/>
    <n v="175620.24583067099"/>
    <n v="83536.733735568007"/>
    <n v="92083.512095103797"/>
    <n v="-6077.0639915225102"/>
    <n v="-0.819814495814152"/>
    <n v="-6.9347119983579004"/>
    <n v="-3.6360992046016398"/>
    <n v="0.90718448759090897"/>
    <n v="175.10777900471601"/>
    <n v="26676"/>
    <n v="-0.51863018155331797"/>
    <n v="768"/>
    <n v="0.57766917023316799"/>
    <n v="0.36880088490229701"/>
    <n v="2.4355695043646199"/>
    <n v="77.760495031016603"/>
    <n v="2.7307938173646402"/>
    <n v="1"/>
    <n v="0"/>
    <n v="0"/>
    <n v="0"/>
    <n v="58186.893124974296"/>
    <n v="1"/>
    <n v="5.5134475236743079E-2"/>
    <n v="-1.2570027215961815E-2"/>
    <x v="795"/>
    <x v="795"/>
  </r>
  <r>
    <x v="9"/>
    <x v="0"/>
    <x v="19"/>
    <n v="55776.743973768003"/>
    <n v="43195.047361397599"/>
    <n v="12581.6966123703"/>
    <n v="1577.03312390364"/>
    <n v="152136.88206583"/>
    <n v="88457.559477419796"/>
    <n v="63679.322588410803"/>
    <n v="-741.99832716795004"/>
    <n v="0.369336268094766"/>
    <n v="2.4765230844190098"/>
    <n v="1.0365883029081999"/>
    <n v="1.3891096180335001"/>
    <n v="159.82757421175401"/>
    <n v="12333"/>
    <n v="-0.27435993905733702"/>
    <n v="648"/>
    <n v="0.54870125560623595"/>
    <n v="0.85754658993684396"/>
    <n v="4.5991938269532104"/>
    <n v="77.0874154274521"/>
    <n v="2.6019841414234599"/>
    <n v="0"/>
    <n v="0"/>
    <n v="0"/>
    <n v="0"/>
    <n v="56523.117013800198"/>
    <n v="0"/>
    <n v="-3.2681100749398263E-2"/>
    <s v=""/>
    <x v="796"/>
    <x v="796"/>
  </r>
  <r>
    <x v="9"/>
    <x v="1"/>
    <x v="19"/>
    <n v="53953.898584487899"/>
    <n v="43531.711387159703"/>
    <n v="10422.1871973282"/>
    <n v="-3347.7143502481699"/>
    <n v="115101.52995420501"/>
    <n v="64524.038577717802"/>
    <n v="50577.491376487502"/>
    <n v="-1014.57793894575"/>
    <n v="-0.57400815842925301"/>
    <n v="-6.6189806159592504"/>
    <n v="-2.9084881422341602"/>
    <n v="1.2757461238521099"/>
    <n v="419.74240340854101"/>
    <n v="10967"/>
    <n v="0.90067093333678105"/>
    <n v="946"/>
    <n v="0.55181017570695401"/>
    <n v="0.94502191753523801"/>
    <n v="4.62508733426791"/>
    <n v="80.797804352987598"/>
    <n v="8.05625643568826"/>
    <n v="0"/>
    <n v="0"/>
    <n v="0"/>
    <n v="0"/>
    <n v="51327.974759739503"/>
    <n v="0"/>
    <n v="0.10273767450690166"/>
    <s v=""/>
    <x v="797"/>
    <x v="797"/>
  </r>
  <r>
    <x v="9"/>
    <x v="2"/>
    <x v="19"/>
    <n v="59496.996655639399"/>
    <n v="43522.769499595001"/>
    <n v="15974.227156044401"/>
    <n v="4824.5073657002104"/>
    <n v="130865.681633263"/>
    <n v="80545.708215439197"/>
    <n v="50319.973417824098"/>
    <n v="10097.3024156233"/>
    <n v="0.505125248322847"/>
    <n v="9.5876588122188906"/>
    <n v="3.6866100458792199"/>
    <n v="1.60067072266991"/>
    <n v="225.783764406974"/>
    <n v="19735"/>
    <n v="0.17470926227597799"/>
    <n v="847"/>
    <n v="0.77331954320307705"/>
    <n v="6.7757282778601893E-2"/>
    <n v="7.3547830145049904"/>
    <n v="67.041252782379601"/>
    <n v="9.1910323246345893"/>
    <n v="0"/>
    <n v="0"/>
    <n v="0"/>
    <n v="0"/>
    <n v="63892.8318433682"/>
    <n v="0"/>
    <n v="-0.12268287410107012"/>
    <s v=""/>
    <x v="798"/>
    <x v="798"/>
  </r>
  <r>
    <x v="9"/>
    <x v="3"/>
    <x v="19"/>
    <n v="52197.734105543801"/>
    <n v="42989.282621904"/>
    <n v="9208.4514836398594"/>
    <n v="2992.1070587110898"/>
    <n v="184672.226231134"/>
    <n v="65840.448164572605"/>
    <n v="118831.77806656199"/>
    <n v="11263.4607126479"/>
    <n v="0.51838325676267605"/>
    <n v="2.5179351074214402"/>
    <n v="1.6202258021009499"/>
    <n v="0.55406431878594797"/>
    <n v="475.26695333858999"/>
    <n v="7080"/>
    <n v="-0.96575582840567598"/>
    <n v="983"/>
    <n v="0.69424696232957706"/>
    <n v="0.83191331257096002"/>
    <n v="3.9494996142192398"/>
    <n v="82.310813458179098"/>
    <n v="2.9438976665951602"/>
    <n v="0"/>
    <n v="0"/>
    <n v="0"/>
    <n v="0"/>
    <n v="52415.209867222402"/>
    <n v="0"/>
    <s v=""/>
    <s v=""/>
    <x v="799"/>
    <x v="799"/>
  </r>
  <r>
    <x v="0"/>
    <x v="0"/>
    <x v="20"/>
    <n v="475209.687480202"/>
    <n v="401851.34653976298"/>
    <n v="73358.340940438997"/>
    <n v="60713.524696810797"/>
    <n v="1631884.35889417"/>
    <n v="519181.67340802698"/>
    <n v="1112702.68548615"/>
    <n v="64073.204276571203"/>
    <n v="37.214286890360199"/>
    <n v="5.4564013809569003"/>
    <n v="3.7204550902094802"/>
    <n v="0.466595147275295"/>
    <n v="148.93661940502301"/>
    <n v="49747"/>
    <n v="-0.96810862709337797"/>
    <n v="874"/>
    <n v="0.56089364380391005"/>
    <n v="0.93619154111520997"/>
    <n v="6.6723275530308399"/>
    <n v="63.906003652627497"/>
    <n v="5.1116678850234898"/>
    <n v="0"/>
    <n v="0"/>
    <n v="1"/>
    <n v="0"/>
    <n v="518405.235405315"/>
    <n v="1"/>
    <n v="-2.1945253619930608E-2"/>
    <n v="-2.1148855240259994E-2"/>
    <x v="800"/>
    <x v="800"/>
  </r>
  <r>
    <x v="0"/>
    <x v="1"/>
    <x v="20"/>
    <n v="464781.09036580101"/>
    <n v="388041.63035060797"/>
    <n v="76739.460015193603"/>
    <n v="61924.2198227587"/>
    <n v="1739987.5603692899"/>
    <n v="1196978.8469487701"/>
    <n v="543008.71342052496"/>
    <n v="62044.238835226999"/>
    <n v="7.5804078420712298"/>
    <n v="11.4039090519717"/>
    <n v="3.5588886514576998"/>
    <n v="2.20434556088198"/>
    <n v="428.734786537996"/>
    <n v="19462"/>
    <n v="0.66013074439155806"/>
    <n v="211"/>
    <n v="0.61908856527380096"/>
    <n v="0.58444890431151197"/>
    <n v="5.2456785405754296"/>
    <n v="75.481505344693005"/>
    <n v="8.7764655269735599"/>
    <n v="0"/>
    <n v="0"/>
    <n v="0"/>
    <n v="0"/>
    <n v="460342.46435515699"/>
    <n v="0"/>
    <n v="2.9454486185273767E-2"/>
    <n v="-8.3459849391005342E-2"/>
    <x v="801"/>
    <x v="801"/>
  </r>
  <r>
    <x v="0"/>
    <x v="2"/>
    <x v="20"/>
    <n v="478470.97857115697"/>
    <n v="405172.14019163401"/>
    <n v="73298.838379522698"/>
    <n v="67097.883439619298"/>
    <n v="1742292.7400696001"/>
    <n v="920633.31633430196"/>
    <n v="821659.42373530101"/>
    <n v="62574.914051914398"/>
    <n v="7.3522129254837099"/>
    <n v="8.1661429908013901"/>
    <n v="3.8511256975643899"/>
    <n v="1.1204561035143501"/>
    <n v="38.814481018756602"/>
    <n v="21575"/>
    <n v="-0.91860040949238397"/>
    <n v="74"/>
    <n v="7.1200098474498097E-2"/>
    <n v="0.88720431425789104"/>
    <n v="6.3607788287371001"/>
    <n v="64.923529331122197"/>
    <n v="6.9637437857140299"/>
    <n v="0"/>
    <n v="0"/>
    <n v="0"/>
    <n v="0"/>
    <n v="530609.46550284897"/>
    <n v="0"/>
    <n v="-4.5176264364233207E-2"/>
    <n v="-2.4922054268358477E-2"/>
    <x v="802"/>
    <x v="802"/>
  </r>
  <r>
    <x v="0"/>
    <x v="3"/>
    <x v="20"/>
    <n v="456855.44715261302"/>
    <n v="397324.95909434097"/>
    <n v="59530.488058272"/>
    <n v="52064.502717467403"/>
    <n v="1173353.5456341"/>
    <n v="700719.84910263401"/>
    <n v="472633.696531475"/>
    <n v="54227.363256286699"/>
    <n v="11.8994469217406"/>
    <n v="11.015825384341801"/>
    <n v="4.43723913488755"/>
    <n v="1.4825854657529001"/>
    <n v="196.98752253238001"/>
    <n v="47969"/>
    <n v="-0.482035645136066"/>
    <n v="468"/>
    <n v="0.624635558688176"/>
    <n v="0.139154834518223"/>
    <n v="7.8096900302914998"/>
    <n v="71.082029410668298"/>
    <n v="9.5836873340111506"/>
    <n v="0"/>
    <n v="0"/>
    <n v="0"/>
    <n v="0"/>
    <n v="452229.96503173001"/>
    <n v="0"/>
    <n v="1.8176645348232007E-2"/>
    <n v="-3.2240350000858689E-2"/>
    <x v="803"/>
    <x v="803"/>
  </r>
  <r>
    <x v="1"/>
    <x v="0"/>
    <x v="20"/>
    <n v="465159.54659091402"/>
    <n v="408832.18907971698"/>
    <n v="56327.357511197399"/>
    <n v="41923.380047249499"/>
    <n v="1660251.29157901"/>
    <n v="1080877.8959995899"/>
    <n v="579373.39557942096"/>
    <n v="47642.132115406399"/>
    <n v="7.3316592511763004"/>
    <n v="7.2359863892822904"/>
    <n v="2.52512256788413"/>
    <n v="1.8655980827677201"/>
    <n v="150.95219780644101"/>
    <n v="2825"/>
    <n v="-0.67450178443523801"/>
    <n v="38"/>
    <n v="0.62070822633505895"/>
    <n v="7.9226537880919795E-2"/>
    <n v="4.4814592618879399"/>
    <n v="77.453941100496095"/>
    <n v="6.67257527947016"/>
    <n v="0"/>
    <n v="0"/>
    <n v="0"/>
    <n v="0"/>
    <n v="489801.50856983702"/>
    <n v="0"/>
    <n v="-8.4205551221927993E-2"/>
    <n v="-0.15703003929725606"/>
    <x v="804"/>
    <x v="804"/>
  </r>
  <r>
    <x v="1"/>
    <x v="1"/>
    <x v="20"/>
    <n v="425990.53056408401"/>
    <n v="414995.65407202701"/>
    <n v="10994.876492056999"/>
    <n v="5083.1488547870003"/>
    <n v="944099.47482421098"/>
    <n v="474347.09610061301"/>
    <n v="469752.37872359698"/>
    <n v="7989.7962350915204"/>
    <n v="3.7393996091970898"/>
    <n v="1.0820911367386401"/>
    <n v="0.538412422666952"/>
    <n v="1.0097811476537899"/>
    <n v="416.410602012536"/>
    <n v="14054"/>
    <n v="0.80716597060328299"/>
    <n v="818"/>
    <n v="0.31885377061487502"/>
    <n v="0.86140718155418095"/>
    <n v="2.3771300649972602"/>
    <n v="64.010442635815195"/>
    <n v="3.7054282337862601"/>
    <n v="0"/>
    <n v="0"/>
    <n v="0"/>
    <n v="0"/>
    <n v="440096.22812705202"/>
    <n v="0"/>
    <n v="9.5203919813862989E-2"/>
    <n v="1.184103829893038E-2"/>
    <x v="805"/>
    <x v="805"/>
  </r>
  <r>
    <x v="1"/>
    <x v="2"/>
    <x v="20"/>
    <n v="466546.49887737201"/>
    <n v="381709.86916334298"/>
    <n v="84836.629714029506"/>
    <n v="76146.101320816102"/>
    <n v="1751677.0386973601"/>
    <n v="598296.75162790006"/>
    <n v="1153380.2870694599"/>
    <n v="71631.629330898897"/>
    <n v="42.4116757340635"/>
    <n v="6.6019943443189604"/>
    <n v="4.3470399873164904"/>
    <n v="0.51873329060275897"/>
    <n v="425.90869778543299"/>
    <n v="35735"/>
    <n v="0.40697022099313301"/>
    <n v="142"/>
    <n v="0.56197523931374904"/>
    <n v="0.53782827912674802"/>
    <n v="5.1371679173672504"/>
    <n v="68.688346566508699"/>
    <n v="2.0471755202942901"/>
    <n v="0"/>
    <n v="0"/>
    <n v="0"/>
    <n v="0"/>
    <n v="497592.78697208897"/>
    <n v="0"/>
    <n v="-5.2342545275806888E-2"/>
    <n v="-9.897649173628735E-2"/>
    <x v="806"/>
    <x v="806"/>
  </r>
  <r>
    <x v="1"/>
    <x v="3"/>
    <x v="20"/>
    <n v="442126.26763661398"/>
    <n v="389399.78030238597"/>
    <n v="52726.487334227997"/>
    <n v="33057.813895367603"/>
    <n v="1336933.1785176101"/>
    <n v="737708.23774737201"/>
    <n v="599224.94077023899"/>
    <n v="38119.771692711103"/>
    <n v="7.7569360187975498"/>
    <n v="5.5167620114201803"/>
    <n v="2.4726601468610401"/>
    <n v="1.2311040271439999"/>
    <n v="378.81359353382499"/>
    <n v="47051"/>
    <n v="-0.22562604717228199"/>
    <n v="469"/>
    <n v="0.29767197934630302"/>
    <n v="0.468892985508783"/>
    <n v="1.15252264833578"/>
    <n v="79.733075259028993"/>
    <n v="4.5367102981930003"/>
    <n v="0"/>
    <n v="0"/>
    <n v="0"/>
    <n v="0"/>
    <n v="452529.74192382599"/>
    <n v="0"/>
    <n v="-0.11311416350287765"/>
    <n v="-1.5900563274354196E-3"/>
    <x v="807"/>
    <x v="807"/>
  </r>
  <r>
    <x v="2"/>
    <x v="0"/>
    <x v="20"/>
    <n v="392115.52471024898"/>
    <n v="423494.33051085001"/>
    <n v="-31378.8058006014"/>
    <n v="-41462.034094331597"/>
    <n v="1449365.8616323301"/>
    <n v="715121.21758993599"/>
    <n v="734244.64404239994"/>
    <n v="-33971.187627374398"/>
    <n v="-21.295712612593"/>
    <n v="-5.6468963622344397"/>
    <n v="-2.8607017173452101"/>
    <n v="0.97395496636219203"/>
    <n v="87.691898528161104"/>
    <n v="44466"/>
    <n v="0.76106105130565804"/>
    <n v="360"/>
    <n v="0.509769673499049"/>
    <n v="0.52315606314411101"/>
    <n v="2.5068814182300101"/>
    <n v="77.967598737549295"/>
    <n v="2.6782449898380301"/>
    <n v="0"/>
    <n v="0"/>
    <n v="1"/>
    <n v="0"/>
    <n v="407259.81051572901"/>
    <n v="1"/>
    <n v="9.9254361504776109E-2"/>
    <n v="0.17600696465151244"/>
    <x v="808"/>
    <x v="808"/>
  </r>
  <r>
    <x v="2"/>
    <x v="1"/>
    <x v="20"/>
    <n v="431034.700751475"/>
    <n v="407145.444786562"/>
    <n v="23889.2559649131"/>
    <n v="17621.2667355095"/>
    <n v="1266719.9324723"/>
    <n v="852728.00860015897"/>
    <n v="413991.92387214402"/>
    <n v="23417.6879307995"/>
    <n v="10.385580303590199"/>
    <n v="4.2564276546012003"/>
    <n v="1.3910941387902001"/>
    <n v="2.05976967044292"/>
    <n v="127.62070986024401"/>
    <n v="10200"/>
    <n v="-0.125842483420642"/>
    <n v="427"/>
    <n v="3.2918586763953699E-2"/>
    <n v="0.81245113172059402"/>
    <n v="4.9326971623681599"/>
    <n v="73.652283132409806"/>
    <n v="9.6625054620268607"/>
    <n v="0"/>
    <n v="0"/>
    <n v="0"/>
    <n v="0"/>
    <n v="435256.95434527402"/>
    <n v="0"/>
    <n v="-2.4743570636514466E-2"/>
    <n v="8.7991219171630081E-2"/>
    <x v="809"/>
    <x v="809"/>
  </r>
  <r>
    <x v="2"/>
    <x v="2"/>
    <x v="20"/>
    <n v="420369.363186642"/>
    <n v="426900.25986392703"/>
    <n v="-6530.8966772856002"/>
    <n v="-20084.618551496598"/>
    <n v="1039704.06870644"/>
    <n v="371538.52803719899"/>
    <n v="668165.54066924495"/>
    <n v="-19475.064662336601"/>
    <n v="-2.6242031302482598"/>
    <n v="-3.0059345070952799"/>
    <n v="-1.9317630041099101"/>
    <n v="0.55605760163126705"/>
    <n v="459.76983107546602"/>
    <n v="11269"/>
    <n v="0.28564737655086297"/>
    <n v="60"/>
    <n v="0.61911641735183998"/>
    <n v="0.73123414493057204"/>
    <n v="5.7360835929391296"/>
    <n v="76.693749613024494"/>
    <n v="2.1380878839779198"/>
    <n v="0"/>
    <n v="0"/>
    <n v="0"/>
    <n v="1"/>
    <n v="404586.29724302603"/>
    <n v="0"/>
    <n v="5.0084284499208709E-2"/>
    <n v="0.13431594460519955"/>
    <x v="810"/>
    <x v="810"/>
  </r>
  <r>
    <x v="2"/>
    <x v="3"/>
    <x v="20"/>
    <n v="441423.26196723297"/>
    <n v="434943.65819936601"/>
    <n v="6479.6037678664397"/>
    <n v="-5641.7221586631204"/>
    <n v="1452375.8280791501"/>
    <n v="726138.17764247197"/>
    <n v="726237.65043668204"/>
    <n v="-1172.63830904573"/>
    <n v="-2.5160669475125799"/>
    <n v="-0.776842422762133"/>
    <n v="-0.38844781423583702"/>
    <n v="0.99986302996801202"/>
    <n v="38.558425365487899"/>
    <n v="20870"/>
    <n v="-0.42832371067214198"/>
    <n v="367"/>
    <n v="7.6811027639920496E-2"/>
    <n v="0.753057609914909"/>
    <n v="6.0856833552694596"/>
    <n v="82.815063043472506"/>
    <n v="7.8442561680428904"/>
    <n v="0"/>
    <n v="0"/>
    <n v="0"/>
    <n v="0"/>
    <n v="457292.59699898103"/>
    <n v="0"/>
    <n v="4.464496490777356E-2"/>
    <n v="-4.755620167993805E-3"/>
    <x v="811"/>
    <x v="811"/>
  </r>
  <r>
    <x v="3"/>
    <x v="0"/>
    <x v="20"/>
    <n v="461130.58800723503"/>
    <n v="421415.68880827102"/>
    <n v="39714.8991989645"/>
    <n v="28739.569369475899"/>
    <n v="999241.66635008203"/>
    <n v="415966.261757006"/>
    <n v="583275.40459307504"/>
    <n v="31895.4703919284"/>
    <n v="8.2567926052989495"/>
    <n v="4.9272726302468097"/>
    <n v="2.8761380091817599"/>
    <n v="0.71315584110255303"/>
    <n v="126.192967000593"/>
    <n v="18148"/>
    <n v="-0.55438631519942905"/>
    <n v="947"/>
    <n v="0.80041006332510301"/>
    <n v="0.48436815134265798"/>
    <n v="5.01703941773855"/>
    <n v="63.684581689933701"/>
    <n v="4.5966106850349302"/>
    <n v="0"/>
    <n v="0"/>
    <n v="0"/>
    <n v="0"/>
    <n v="449503.58721686801"/>
    <n v="0"/>
    <n v="1.6983001718632731E-2"/>
    <n v="-5.7921479779697381E-2"/>
    <x v="812"/>
    <x v="812"/>
  </r>
  <r>
    <x v="3"/>
    <x v="1"/>
    <x v="20"/>
    <n v="468961.96957587602"/>
    <n v="442388.26841517503"/>
    <n v="26573.701160700901"/>
    <n v="9552.2454275712498"/>
    <n v="1614165.6174024499"/>
    <n v="936105.44970754103"/>
    <n v="678060.16769491695"/>
    <n v="18930.555546814099"/>
    <n v="1.5000138176778699"/>
    <n v="1.4087607387474701"/>
    <n v="0.59177604358485103"/>
    <n v="1.38056398872368"/>
    <n v="325.42528247314601"/>
    <n v="45367"/>
    <n v="-0.70957662657065801"/>
    <n v="410"/>
    <n v="0.73293262201752196"/>
    <n v="0.234168686196642"/>
    <n v="3.5988684688054899"/>
    <n v="63.682533642797303"/>
    <n v="6.0461235386784402"/>
    <n v="0"/>
    <n v="1"/>
    <n v="0"/>
    <n v="0"/>
    <n v="493659.52967368998"/>
    <n v="1"/>
    <n v="1.6781108535055142E-2"/>
    <n v="2.8878482323613692E-2"/>
    <x v="813"/>
    <x v="813"/>
  </r>
  <r>
    <x v="3"/>
    <x v="2"/>
    <x v="20"/>
    <n v="476831.67128614202"/>
    <n v="397095.30308883102"/>
    <n v="79736.3681973114"/>
    <n v="65510.093699996098"/>
    <n v="1618359.3792717"/>
    <n v="676105.73819781595"/>
    <n v="942253.64107388596"/>
    <n v="68739.669575429798"/>
    <n v="9.7683929559347895"/>
    <n v="6.9524903746017097"/>
    <n v="4.0479324023491703"/>
    <n v="0.71754112557979399"/>
    <n v="302.765444391958"/>
    <n v="9861"/>
    <n v="0.25458593514967898"/>
    <n v="855"/>
    <n v="0.97098405787687003"/>
    <n v="0.66742800600698904"/>
    <n v="7.8033989108797899"/>
    <n v="80.811950000797694"/>
    <n v="4.1666571227196698"/>
    <n v="0"/>
    <n v="0"/>
    <n v="0"/>
    <n v="0"/>
    <n v="457356.78242468101"/>
    <n v="0"/>
    <n v="-7.8660149786137126E-2"/>
    <n v="-0.1235457720121917"/>
    <x v="814"/>
    <x v="814"/>
  </r>
  <r>
    <x v="3"/>
    <x v="3"/>
    <x v="20"/>
    <n v="439324.02059999999"/>
    <n v="419664.85483556002"/>
    <n v="19659.165764440899"/>
    <n v="29.672684692697601"/>
    <n v="1442752.01979869"/>
    <n v="699174.34079130704"/>
    <n v="743577.67900738597"/>
    <n v="-391.36279119576301"/>
    <n v="9.8880475257495104E-3"/>
    <n v="3.9905292386275097E-3"/>
    <n v="2.0566725456283002E-3"/>
    <n v="0.94028419697138499"/>
    <n v="122.204456231648"/>
    <n v="42607"/>
    <n v="-0.60673591506799496"/>
    <n v="945"/>
    <n v="8.53697437403266E-4"/>
    <n v="0.19720589723099999"/>
    <n v="2.31875087682501"/>
    <n v="77.927987138307302"/>
    <n v="4.8198778207844901"/>
    <n v="0"/>
    <n v="0"/>
    <n v="0"/>
    <n v="0"/>
    <n v="461384.999219032"/>
    <n v="0"/>
    <n v="-1.1159869235308529E-2"/>
    <n v="-8.458207524943151E-2"/>
    <x v="815"/>
    <x v="815"/>
  </r>
  <r>
    <x v="4"/>
    <x v="0"/>
    <x v="20"/>
    <n v="434421.221978174"/>
    <n v="408373.48797478998"/>
    <n v="26047.734003384299"/>
    <n v="9190.1082857870206"/>
    <n v="1361130.0649740901"/>
    <n v="802504.79511962901"/>
    <n v="558625.26985446399"/>
    <n v="10467.854085577201"/>
    <n v="2.0729154665935798"/>
    <n v="1.64512935266628"/>
    <n v="0.67518222705351305"/>
    <n v="1.43657087931002"/>
    <n v="67.140266743454504"/>
    <n v="27278"/>
    <n v="-0.24530308672037399"/>
    <n v="164"/>
    <n v="0.46810204444960501"/>
    <n v="0.74051836468244903"/>
    <n v="6.8275308002264801"/>
    <n v="78.769741873712704"/>
    <n v="3.1509259424547502"/>
    <n v="0"/>
    <n v="0"/>
    <n v="0"/>
    <n v="0"/>
    <n v="420168.09359507298"/>
    <n v="0"/>
    <n v="0.11068441207267221"/>
    <n v="-1.7156821314393501E-3"/>
    <x v="816"/>
    <x v="816"/>
  </r>
  <r>
    <x v="4"/>
    <x v="1"/>
    <x v="20"/>
    <n v="482504.87952472002"/>
    <n v="407635.97865616198"/>
    <n v="74868.900868558398"/>
    <n v="56020.512691264899"/>
    <n v="1540522.11770749"/>
    <n v="1060896.3341523199"/>
    <n v="479625.78355517099"/>
    <n v="53067.279465321801"/>
    <n v="9.1615437875190793"/>
    <n v="11.6800461134552"/>
    <n v="3.6364627321697198"/>
    <n v="2.2119251519143699"/>
    <n v="403.10002304308603"/>
    <n v="1193"/>
    <n v="-0.81786728802505404"/>
    <n v="95"/>
    <n v="0.81067205676241105"/>
    <n v="0.85365447944931105"/>
    <n v="5.9206450382506803"/>
    <n v="62.323686661342599"/>
    <n v="2.1286406912472402"/>
    <n v="0"/>
    <n v="0"/>
    <n v="0"/>
    <n v="0"/>
    <n v="487533.21736570902"/>
    <n v="0"/>
    <n v="-0.13385096799664434"/>
    <n v="-0.16152867454048006"/>
    <x v="817"/>
    <x v="817"/>
  </r>
  <r>
    <x v="4"/>
    <x v="2"/>
    <x v="20"/>
    <n v="417921.13433723198"/>
    <n v="410343.09417378402"/>
    <n v="7578.0401634483096"/>
    <n v="258.927112392688"/>
    <n v="1008483.7923162"/>
    <n v="464014.28746059601"/>
    <n v="544469.50485560799"/>
    <n v="6361.0752138069802"/>
    <n v="7.8685714947946905E-2"/>
    <n v="4.7555852087869402E-2"/>
    <n v="2.5674890797997299E-2"/>
    <n v="0.85223191257268005"/>
    <n v="355.33424060418503"/>
    <n v="48099"/>
    <n v="0.63976426251889496"/>
    <n v="929"/>
    <n v="0.23291456088903301"/>
    <n v="0.45085668261760797"/>
    <n v="1.67665337015969"/>
    <n v="68.378828565557995"/>
    <n v="6.0550435522576196"/>
    <n v="0"/>
    <n v="0"/>
    <n v="0"/>
    <n v="0"/>
    <n v="424424.62532421103"/>
    <n v="0"/>
    <n v="-3.7701015363798288E-2"/>
    <n v="0.10436378888283795"/>
    <x v="818"/>
    <x v="818"/>
  </r>
  <r>
    <x v="4"/>
    <x v="3"/>
    <x v="20"/>
    <n v="402165.08323072799"/>
    <n v="406791.288021721"/>
    <n v="-4626.2047909939402"/>
    <n v="-19413.6955001315"/>
    <n v="1332594.1450475501"/>
    <n v="828133.67154365499"/>
    <n v="504460.47350389499"/>
    <n v="-14841.603172766099"/>
    <n v="-12.2616291014536"/>
    <n v="-3.8484076592338998"/>
    <n v="-1.45683481893421"/>
    <n v="1.6416225156186799"/>
    <n v="184.24303168968299"/>
    <n v="33655"/>
    <n v="-1.51546212028106E-2"/>
    <n v="258"/>
    <n v="0.84294063987726098"/>
    <n v="0.58655856074735402"/>
    <n v="3.6058918068867398"/>
    <n v="62.005714067942598"/>
    <n v="4.8933192202887597"/>
    <n v="0"/>
    <n v="0"/>
    <n v="0"/>
    <n v="0"/>
    <n v="434503.98009726597"/>
    <n v="0"/>
    <n v="7.8352923546328349E-2"/>
    <n v="7.4183474610297756E-2"/>
    <x v="819"/>
    <x v="819"/>
  </r>
  <r>
    <x v="5"/>
    <x v="0"/>
    <x v="20"/>
    <n v="433675.893250108"/>
    <n v="403726.86099741101"/>
    <n v="29949.0322526973"/>
    <n v="20948.284960187499"/>
    <n v="1092612.6765860899"/>
    <n v="540528.31873027305"/>
    <n v="552084.357855818"/>
    <n v="22862.981760587802"/>
    <n v="4.2745722622617297"/>
    <n v="3.79439929099718"/>
    <n v="1.9172654142766401"/>
    <n v="0.97906834533326303"/>
    <n v="258.069184012515"/>
    <n v="36687"/>
    <n v="9.4222639476561898E-2"/>
    <n v="1"/>
    <n v="0.61526916034358703"/>
    <n v="0.239507744040304"/>
    <n v="4.2662438614832698"/>
    <n v="65.001230828659303"/>
    <n v="6.4655378823980598"/>
    <n v="0"/>
    <n v="0"/>
    <n v="0"/>
    <n v="0"/>
    <n v="439900.02383560099"/>
    <n v="0"/>
    <n v="-6.7122447494544407E-2"/>
    <n v="1.336160491105317E-2"/>
    <x v="820"/>
    <x v="820"/>
  </r>
  <r>
    <x v="5"/>
    <x v="1"/>
    <x v="20"/>
    <n v="404566.50587577798"/>
    <n v="440013.58367348998"/>
    <n v="-35447.0777977119"/>
    <n v="-49398.726736676101"/>
    <n v="1048127.58640028"/>
    <n v="336114.81209314702"/>
    <n v="712012.77430713596"/>
    <n v="-42884.799962878402"/>
    <n v="-11.838426962699801"/>
    <n v="-6.9378989421568003"/>
    <n v="-4.7130451843493901"/>
    <n v="0.47206289581001198"/>
    <n v="447.06787567998498"/>
    <n v="29869"/>
    <n v="0.16807731565324299"/>
    <n v="6"/>
    <n v="0.939564703234679"/>
    <n v="0.651152450635479"/>
    <n v="3.8944223937825302"/>
    <n v="74.184981719648505"/>
    <n v="6.34756150833514"/>
    <n v="0"/>
    <n v="0"/>
    <n v="0"/>
    <n v="0"/>
    <n v="408654.63628949597"/>
    <n v="0"/>
    <n v="0.14081853210209599"/>
    <n v="0.19231467775188429"/>
    <x v="821"/>
    <x v="821"/>
  </r>
  <r>
    <x v="5"/>
    <x v="2"/>
    <x v="20"/>
    <n v="461536.96737087902"/>
    <n v="398603.24601433799"/>
    <n v="62933.721356541202"/>
    <n v="44944.2320540289"/>
    <n v="1795135.8410444399"/>
    <n v="1015671.31697798"/>
    <n v="779464.52406646102"/>
    <n v="47174.455447413398"/>
    <n v="10.7766243146622"/>
    <n v="5.7660394625216602"/>
    <n v="2.5036674677432398"/>
    <n v="1.3030372590650099"/>
    <n v="255.64404511343801"/>
    <n v="15870"/>
    <n v="-0.66000740650399703"/>
    <n v="655"/>
    <n v="0.21742297113421299"/>
    <n v="0.26406713567366502"/>
    <n v="6.2452977899549396"/>
    <n v="64.445898395680501"/>
    <n v="3.96710069178702"/>
    <n v="0"/>
    <n v="0"/>
    <n v="0"/>
    <n v="0"/>
    <n v="487880.40332395601"/>
    <n v="0"/>
    <n v="-6.3998949136007496E-2"/>
    <n v="1.3740748385833714E-2"/>
    <x v="822"/>
    <x v="822"/>
  </r>
  <r>
    <x v="5"/>
    <x v="3"/>
    <x v="20"/>
    <n v="431999.08647172299"/>
    <n v="372770.18158153398"/>
    <n v="59228.9048901883"/>
    <n v="47661.517715672198"/>
    <n v="1354680.4501487899"/>
    <n v="673705.44190750504"/>
    <n v="680975.00824128801"/>
    <n v="52288.9387052128"/>
    <n v="18.1304108456508"/>
    <n v="6.9990112909965196"/>
    <n v="3.5182848996187399"/>
    <n v="0.98932476780233503"/>
    <n v="279.54077835977398"/>
    <n v="34843"/>
    <n v="-0.68981278745799501"/>
    <n v="592"/>
    <n v="0.46938205058259502"/>
    <n v="0.88147196382231696"/>
    <n v="6.7303920879563002"/>
    <n v="75.739249029263405"/>
    <n v="7.7318954848189501"/>
    <n v="0"/>
    <n v="0"/>
    <n v="0"/>
    <n v="0"/>
    <n v="466221.66158795898"/>
    <n v="0"/>
    <n v="1.7294973432611823E-2"/>
    <n v="7.234945212459104E-2"/>
    <x v="823"/>
    <x v="823"/>
  </r>
  <r>
    <x v="6"/>
    <x v="0"/>
    <x v="20"/>
    <n v="439470.49919516401"/>
    <n v="380233.40724051598"/>
    <n v="59237.091954647898"/>
    <n v="41896.348747409698"/>
    <n v="979718.17285858898"/>
    <n v="621374.11447940301"/>
    <n v="358344.05837918498"/>
    <n v="46489.454005664003"/>
    <n v="10.2730799152486"/>
    <n v="11.691654366172401"/>
    <n v="4.2763674195371797"/>
    <n v="1.73401539651563"/>
    <n v="76.547462272488403"/>
    <n v="5284"/>
    <n v="0.93137783312073796"/>
    <n v="527"/>
    <n v="0.14034197271804499"/>
    <n v="0.267710296475274"/>
    <n v="1.37069060315927"/>
    <n v="74.875210542417406"/>
    <n v="3.1622089356304302"/>
    <n v="0"/>
    <n v="0"/>
    <n v="0"/>
    <n v="0"/>
    <n v="436399.74440102198"/>
    <n v="0"/>
    <n v="9.7617664816833483E-2"/>
    <n v="5.061507518259091E-2"/>
    <x v="824"/>
    <x v="824"/>
  </r>
  <r>
    <x v="6"/>
    <x v="1"/>
    <x v="20"/>
    <n v="482370.58308248402"/>
    <n v="396889.724803761"/>
    <n v="85480.858278723405"/>
    <n v="73052.191763409603"/>
    <n v="1108186.4990944499"/>
    <n v="548029.35375790205"/>
    <n v="560157.14533654903"/>
    <n v="70172.578726701802"/>
    <n v="14.8064698502938"/>
    <n v="13.0413746163175"/>
    <n v="6.5920485246033698"/>
    <n v="0.97834930486986704"/>
    <n v="73.097993711498404"/>
    <n v="49659"/>
    <n v="0.96089779727278501"/>
    <n v="984"/>
    <n v="0.97666063721014196"/>
    <n v="0.44918476839197102"/>
    <n v="5.8102158482665098"/>
    <n v="73.485616776109296"/>
    <n v="5.9868634743555003"/>
    <n v="0"/>
    <n v="0"/>
    <n v="0"/>
    <n v="0"/>
    <n v="498579.55065340898"/>
    <n v="0"/>
    <n v="-3.0042778064107111E-2"/>
    <n v="-0.10886260366895886"/>
    <x v="825"/>
    <x v="825"/>
  </r>
  <r>
    <x v="6"/>
    <x v="2"/>
    <x v="20"/>
    <n v="467878.83071028301"/>
    <n v="453424.93590497703"/>
    <n v="14453.8948053064"/>
    <n v="3770.6591120379298"/>
    <n v="1298659.96239438"/>
    <n v="678142.05419221497"/>
    <n v="620517.90820216597"/>
    <n v="887.78613417408496"/>
    <n v="0.84066455908686399"/>
    <n v="0.60766322167279596"/>
    <n v="0.29034999316417198"/>
    <n v="1.0928645978276399"/>
    <n v="234.54827331331401"/>
    <n v="16223"/>
    <n v="7.0058425537567803E-2"/>
    <n v="813"/>
    <n v="0.64457889588086803"/>
    <n v="0.137415499826468"/>
    <n v="1.4583696728115301"/>
    <n v="81.788550350030704"/>
    <n v="7.8458792192454903"/>
    <n v="0"/>
    <n v="0"/>
    <n v="0"/>
    <n v="0"/>
    <n v="449289.50878974103"/>
    <n v="0"/>
    <n v="-9.8847109773829694E-3"/>
    <n v="-2.2190607670540232E-2"/>
    <x v="826"/>
    <x v="826"/>
  </r>
  <r>
    <x v="6"/>
    <x v="3"/>
    <x v="20"/>
    <n v="463253.98369627597"/>
    <n v="422160.99145138601"/>
    <n v="41092.992244890003"/>
    <n v="24840.497499243102"/>
    <n v="1618785.5677539599"/>
    <n v="1105459.34745038"/>
    <n v="513326.22030357999"/>
    <n v="27139.753883772999"/>
    <n v="3.51474411593879"/>
    <n v="4.8391250079827399"/>
    <n v="1.53451439116231"/>
    <n v="2.15352207568242"/>
    <n v="415.46113454038499"/>
    <n v="26896"/>
    <n v="-3.7137594375988098E-2"/>
    <n v="943"/>
    <n v="0.107318660474015"/>
    <n v="0.139638399229912"/>
    <n v="4.58808776853963"/>
    <n v="68.029481474186596"/>
    <n v="5.3853827162140302"/>
    <n v="1"/>
    <n v="0"/>
    <n v="0"/>
    <n v="0"/>
    <n v="465748.14916263201"/>
    <n v="1"/>
    <n v="-3.3235594252923294E-3"/>
    <n v="7.5717439275854569E-3"/>
    <x v="827"/>
    <x v="827"/>
  </r>
  <r>
    <x v="7"/>
    <x v="0"/>
    <x v="20"/>
    <n v="461714.331552458"/>
    <n v="367383.868619368"/>
    <n v="94330.462933090297"/>
    <n v="75130.986743610207"/>
    <n v="1284700.0164536301"/>
    <n v="418764.25841406599"/>
    <n v="865935.75803957204"/>
    <n v="75953.408463015003"/>
    <n v="32.500732284471802"/>
    <n v="8.6762772002512492"/>
    <n v="5.8481346447714797"/>
    <n v="0.48359737373835199"/>
    <n v="130.39501437989301"/>
    <n v="13271"/>
    <n v="-0.721381633469106"/>
    <n v="431"/>
    <n v="0.46472375625003698"/>
    <n v="0.60946158601076394"/>
    <n v="3.9530087465724701"/>
    <n v="60.4781587655932"/>
    <n v="9.8841548552229206"/>
    <n v="0"/>
    <n v="0"/>
    <n v="0"/>
    <n v="0"/>
    <n v="446154.79487262398"/>
    <n v="0"/>
    <n v="-6.8994752600673157E-2"/>
    <n v="-2.168603096510632E-2"/>
    <x v="828"/>
    <x v="828"/>
  </r>
  <r>
    <x v="7"/>
    <x v="1"/>
    <x v="20"/>
    <n v="429858.46547481098"/>
    <n v="406190.01468657597"/>
    <n v="23668.450788235001"/>
    <n v="5326.1009322420496"/>
    <n v="1453259.7731534401"/>
    <n v="520512.80843417998"/>
    <n v="932746.96471926803"/>
    <n v="9193.4260015831296"/>
    <n v="0.58981783832499501"/>
    <n v="0.57101241105030598"/>
    <n v="0.36649338477764798"/>
    <n v="0.55804288635861798"/>
    <n v="356.01633966313"/>
    <n v="12809"/>
    <n v="-0.33764717179786402"/>
    <n v="840"/>
    <n v="0.30154401328886499"/>
    <n v="0.454076144312341"/>
    <n v="4.6829993178240201"/>
    <n v="81.262665109454801"/>
    <n v="9.4528599611812893"/>
    <n v="0"/>
    <n v="0"/>
    <n v="1"/>
    <n v="0"/>
    <n v="440781.65891838801"/>
    <n v="1"/>
    <n v="6.4295231769603417E-2"/>
    <n v="1.4433226734646159E-2"/>
    <x v="829"/>
    <x v="829"/>
  </r>
  <r>
    <x v="7"/>
    <x v="2"/>
    <x v="20"/>
    <n v="457496.31514064001"/>
    <n v="372242.16913120699"/>
    <n v="85254.146009432807"/>
    <n v="73055.260674366902"/>
    <n v="1468297.6351471499"/>
    <n v="722077.19607805402"/>
    <n v="746220.43906910205"/>
    <n v="82070.895868973195"/>
    <n v="23.082671116738599"/>
    <n v="9.7900374808149309"/>
    <n v="4.9755076168221901"/>
    <n v="0.96764596394442504"/>
    <n v="151.531853138473"/>
    <n v="32545"/>
    <n v="0.62426421160607704"/>
    <n v="184"/>
    <n v="0.60956082190480898"/>
    <n v="0.68173595206561"/>
    <n v="4.5387920640081703"/>
    <n v="77.355796970578396"/>
    <n v="3.3820371680957302"/>
    <n v="0"/>
    <n v="0"/>
    <n v="0"/>
    <n v="0"/>
    <n v="507392.88236363098"/>
    <n v="0"/>
    <n v="2.0252204852775128E-2"/>
    <n v="8.9606108389300189E-4"/>
    <x v="830"/>
    <x v="830"/>
  </r>
  <r>
    <x v="7"/>
    <x v="3"/>
    <x v="20"/>
    <n v="466761.62423425802"/>
    <n v="421731.631639142"/>
    <n v="45029.992595115502"/>
    <n v="32853.440024502401"/>
    <n v="1457421.7728082601"/>
    <n v="784733.32102862"/>
    <n v="672688.45177964796"/>
    <n v="34003.135912800899"/>
    <n v="3.8441512765756398"/>
    <n v="4.8839012974856502"/>
    <n v="2.25421635915305"/>
    <n v="1.1665627958270199"/>
    <n v="108.88445064562799"/>
    <n v="10033"/>
    <n v="-0.619558591809373"/>
    <n v="394"/>
    <n v="0.90397617187657697"/>
    <n v="0.88391839643427805"/>
    <n v="4.5611820260109903"/>
    <n v="76.079036279083496"/>
    <n v="5.1539018890344002"/>
    <n v="0"/>
    <n v="0"/>
    <n v="1"/>
    <n v="0"/>
    <n v="482087.20811698597"/>
    <n v="1"/>
    <n v="-3.2264957509278165E-2"/>
    <n v="2.7836450820457929E-2"/>
    <x v="831"/>
    <x v="831"/>
  </r>
  <r>
    <x v="8"/>
    <x v="0"/>
    <x v="20"/>
    <n v="451701.58026137803"/>
    <n v="416445.19989651302"/>
    <n v="35256.380364864803"/>
    <n v="22476.6860235397"/>
    <n v="1607240.2769724999"/>
    <n v="843529.93169223098"/>
    <n v="763710.34528027102"/>
    <n v="32378.938849133501"/>
    <n v="4.4059663312608102"/>
    <n v="2.94309042197027"/>
    <n v="1.39846458215185"/>
    <n v="1.10451552333321"/>
    <n v="362.692501379541"/>
    <n v="17592"/>
    <n v="-0.85978072145431605"/>
    <n v="432"/>
    <n v="0.856983805711375"/>
    <n v="0.54615459120719601"/>
    <n v="3.8815555776114099"/>
    <n v="62.695591846298598"/>
    <n v="5.1473086108033899"/>
    <n v="0"/>
    <n v="0"/>
    <n v="0"/>
    <n v="0"/>
    <n v="473715.98596972198"/>
    <n v="0"/>
    <n v="-3.4622128356320052E-2"/>
    <n v="1.1905971423467328E-2"/>
    <x v="832"/>
    <x v="832"/>
  </r>
  <r>
    <x v="8"/>
    <x v="1"/>
    <x v="20"/>
    <n v="436062.71017081599"/>
    <n v="409141.11368626403"/>
    <n v="26921.596484551501"/>
    <n v="12665.448534458101"/>
    <n v="1354838.0586341801"/>
    <n v="454388.699184431"/>
    <n v="900449.35944975296"/>
    <n v="18608.0059308989"/>
    <n v="1.9732889779992699"/>
    <n v="1.4065697755838"/>
    <n v="0.93483117437859797"/>
    <n v="0.50462437938997395"/>
    <n v="337.50884905101702"/>
    <n v="32688"/>
    <n v="0.61467434143961597"/>
    <n v="136"/>
    <n v="0.78091525215452595"/>
    <n v="0.92718376887934695"/>
    <n v="7.9295446602409898"/>
    <n v="74.532068299026406"/>
    <n v="2.8710529282493198"/>
    <n v="0"/>
    <n v="0"/>
    <n v="0"/>
    <n v="0"/>
    <n v="455658.41522777302"/>
    <n v="0"/>
    <n v="5.0092679571911505E-2"/>
    <n v="8.5256196516895255E-2"/>
    <x v="833"/>
    <x v="833"/>
  </r>
  <r>
    <x v="8"/>
    <x v="2"/>
    <x v="20"/>
    <n v="457906.25978466199"/>
    <n v="402023.06245027599"/>
    <n v="55883.197334386001"/>
    <n v="43365.697905938403"/>
    <n v="1253653.87468886"/>
    <n v="429059.04961688397"/>
    <n v="824594.82507197699"/>
    <n v="49349.3016590267"/>
    <n v="11.1503496669611"/>
    <n v="5.2590310522689796"/>
    <n v="3.4591444083161398"/>
    <n v="0.52032711893314598"/>
    <n v="147.35555363104001"/>
    <n v="26651"/>
    <n v="-0.673416636004881"/>
    <n v="134"/>
    <n v="0.36241064181330102"/>
    <n v="0.64148747080558799"/>
    <n v="2.8985506426888201"/>
    <n v="79.870756540108104"/>
    <n v="3.8345516024612301"/>
    <n v="0"/>
    <n v="0"/>
    <n v="0"/>
    <n v="0"/>
    <n v="458957.87411482201"/>
    <n v="0"/>
    <n v="4.7713589802735108E-2"/>
    <n v="-0.1501876880382135"/>
    <x v="834"/>
    <x v="834"/>
  </r>
  <r>
    <x v="8"/>
    <x v="3"/>
    <x v="20"/>
    <n v="479754.61123213201"/>
    <n v="390259.35914047802"/>
    <n v="89495.2520916543"/>
    <n v="76889.537205939094"/>
    <n v="977481.11043568701"/>
    <n v="446357.70969546802"/>
    <n v="531123.400740218"/>
    <n v="73012.179528010194"/>
    <n v="14.572556224822099"/>
    <n v="14.476774530886599"/>
    <n v="7.8660893172316797"/>
    <n v="0.84040301947416796"/>
    <n v="222.407190489389"/>
    <n v="15220"/>
    <n v="0.26515872844057198"/>
    <n v="728"/>
    <n v="0.36161634128183201"/>
    <n v="0.75648384909991595"/>
    <n v="3.5824006134753401"/>
    <n v="77.879298815239494"/>
    <n v="4.9558297890698597"/>
    <n v="0"/>
    <n v="0"/>
    <n v="1"/>
    <n v="0"/>
    <n v="500870.53684721998"/>
    <n v="1"/>
    <n v="-4.7263922708302049E-2"/>
    <n v="-4.9708576257648657E-2"/>
    <x v="835"/>
    <x v="835"/>
  </r>
  <r>
    <x v="9"/>
    <x v="0"/>
    <x v="20"/>
    <n v="457079.52636790503"/>
    <n v="398888.24646963697"/>
    <n v="58191.279898268498"/>
    <n v="38954.823564342099"/>
    <n v="1818923.41406274"/>
    <n v="897940.09855217696"/>
    <n v="920983.315510571"/>
    <n v="40976.0478806186"/>
    <n v="5.7247156772944399"/>
    <n v="4.2296991604833201"/>
    <n v="2.1416417680463198"/>
    <n v="0.97497976720064605"/>
    <n v="286.70468345838498"/>
    <n v="39995"/>
    <n v="-0.11019990035892401"/>
    <n v="15"/>
    <n v="0.74630616948760897"/>
    <n v="0.49687739168679501"/>
    <n v="4.2330512130011799"/>
    <n v="75.990043712827898"/>
    <n v="5.6456502753623798"/>
    <n v="0"/>
    <n v="0"/>
    <n v="0"/>
    <n v="0"/>
    <n v="460549.27870774898"/>
    <n v="0"/>
    <n v="3.5355405312808869E-2"/>
    <s v=""/>
    <x v="836"/>
    <x v="836"/>
  </r>
  <r>
    <x v="9"/>
    <x v="1"/>
    <x v="20"/>
    <n v="473239.75828282902"/>
    <n v="364342.84883023502"/>
    <n v="108896.909452593"/>
    <n v="102324.849609499"/>
    <n v="1853489.40154858"/>
    <n v="1189698.40458035"/>
    <n v="663790.99696823198"/>
    <n v="98502.235976503202"/>
    <n v="13.6832952090289"/>
    <n v="15.415221067603101"/>
    <n v="5.52066008707724"/>
    <n v="1.79227860880025"/>
    <n v="186.8383540916"/>
    <n v="32238"/>
    <n v="0.61014432165620502"/>
    <n v="710"/>
    <n v="0.238738445362599"/>
    <n v="0.56789054830540497"/>
    <n v="6.8458831434024203"/>
    <n v="64.812971795494903"/>
    <n v="7.67522215775465"/>
    <n v="0"/>
    <n v="0"/>
    <n v="0"/>
    <n v="1"/>
    <n v="493330.724090448"/>
    <n v="0"/>
    <n v="-0.17772255927657266"/>
    <s v=""/>
    <x v="837"/>
    <x v="837"/>
  </r>
  <r>
    <x v="9"/>
    <x v="2"/>
    <x v="20"/>
    <n v="389134.37728937803"/>
    <n v="396426.98745315801"/>
    <n v="-7292.6101637805696"/>
    <n v="-26892.216356286201"/>
    <n v="1549053.8151104499"/>
    <n v="867580.50714164402"/>
    <n v="681473.30796880904"/>
    <n v="-29985.426978430402"/>
    <n v="-4.84062053929458"/>
    <n v="-3.94618777314122"/>
    <n v="-1.7360414527863699"/>
    <n v="1.2730953611778899"/>
    <n v="273.99828845871798"/>
    <n v="15227"/>
    <n v="0.36139719216115301"/>
    <n v="681"/>
    <n v="0.71122728147050196"/>
    <n v="0.71239430195298803"/>
    <n v="1.8082884262452099"/>
    <n v="74.255986061144995"/>
    <n v="6.5468894594861897"/>
    <n v="0"/>
    <n v="0"/>
    <n v="0"/>
    <n v="0"/>
    <n v="424986.957149125"/>
    <n v="0"/>
    <n v="0.17159192084360111"/>
    <s v=""/>
    <x v="838"/>
    <x v="838"/>
  </r>
  <r>
    <x v="9"/>
    <x v="3"/>
    <x v="20"/>
    <n v="455906.69255474099"/>
    <n v="393549.45634742902"/>
    <n v="62357.2362073115"/>
    <n v="48489.464400570403"/>
    <n v="1795466.8097521099"/>
    <n v="651229.77153303905"/>
    <n v="1144237.0382190701"/>
    <n v="56283.070716451599"/>
    <n v="6.6215908600575597"/>
    <n v="4.2377114864277399"/>
    <n v="2.7006605823732701"/>
    <n v="0.56913886701887495"/>
    <n v="391.52159019668397"/>
    <n v="28609"/>
    <n v="-0.88046678471730699"/>
    <n v="713"/>
    <n v="0.90601945577648801"/>
    <n v="0.35983203209255799"/>
    <n v="1.4411077348496699"/>
    <n v="75.014917589486203"/>
    <n v="2.99854135233474"/>
    <n v="0"/>
    <n v="0"/>
    <n v="0"/>
    <n v="0"/>
    <n v="476151.33776672499"/>
    <n v="0"/>
    <s v=""/>
    <s v=""/>
    <x v="839"/>
    <x v="839"/>
  </r>
  <r>
    <x v="0"/>
    <x v="0"/>
    <x v="21"/>
    <n v="100300.80671947599"/>
    <n v="78312.984835027601"/>
    <n v="21987.821884449098"/>
    <n v="2402.3396127494402"/>
    <n v="348192.33475987997"/>
    <n v="106616.48130035801"/>
    <n v="241575.85345952201"/>
    <n v="10602.1249861619"/>
    <n v="1.2595875472429601"/>
    <n v="0.99444525532928496"/>
    <n v="0.68994615128622405"/>
    <n v="0.44133749202804001"/>
    <n v="87.451387606441202"/>
    <n v="46502"/>
    <n v="-0.51343785427557598"/>
    <n v="194"/>
    <n v="0.53634962789955598"/>
    <n v="0.28904973294577901"/>
    <n v="3.4592088167722199"/>
    <n v="68.572233239901394"/>
    <n v="4.6134248304760899"/>
    <n v="0"/>
    <n v="0"/>
    <n v="1"/>
    <n v="0"/>
    <n v="104981.48051706101"/>
    <n v="1"/>
    <n v="2.2219749525775856E-3"/>
    <n v="8.4719093745903265E-2"/>
    <x v="840"/>
    <x v="840"/>
  </r>
  <r>
    <x v="0"/>
    <x v="1"/>
    <x v="21"/>
    <n v="100523.67259972999"/>
    <n v="73874.448724293907"/>
    <n v="26649.223875436001"/>
    <n v="19166.4278413623"/>
    <n v="230048.68894413399"/>
    <n v="118836.655609512"/>
    <n v="111212.033334621"/>
    <n v="23382.9326638887"/>
    <n v="3.6016552145413998"/>
    <n v="17.234131295570499"/>
    <n v="8.3314657994059704"/>
    <n v="1.0685593280355701"/>
    <n v="307.50398543545998"/>
    <n v="25130"/>
    <n v="0.51115439056774603"/>
    <n v="360"/>
    <n v="0.65809256093966695"/>
    <n v="0.432706449248703"/>
    <n v="5.7561313507161804"/>
    <n v="71.279782013845903"/>
    <n v="4.66879664673821"/>
    <n v="0"/>
    <n v="0"/>
    <n v="0"/>
    <n v="0"/>
    <n v="103970.20845960701"/>
    <n v="0"/>
    <n v="-1.5933489754275769E-3"/>
    <n v="-3.385776993755342E-2"/>
    <x v="841"/>
    <x v="841"/>
  </r>
  <r>
    <x v="0"/>
    <x v="2"/>
    <x v="21"/>
    <n v="100363.503308987"/>
    <n v="76744.883863739306"/>
    <n v="23618.619445248602"/>
    <n v="17928.122403122899"/>
    <n v="398799.51848484401"/>
    <n v="161704.95046512401"/>
    <n v="237094.56801971901"/>
    <n v="14827.4392284844"/>
    <n v="4.14257498652323"/>
    <n v="7.5615913737980698"/>
    <n v="4.4955225801768899"/>
    <n v="0.68202722574258001"/>
    <n v="374.50737950410701"/>
    <n v="8739"/>
    <n v="0.71228719614003899"/>
    <n v="461"/>
    <n v="0.41555999443714198"/>
    <n v="0.117763992276618"/>
    <n v="3.3120090874447699"/>
    <n v="78.121762642851607"/>
    <n v="6.89603117865156"/>
    <n v="0"/>
    <n v="0"/>
    <n v="0"/>
    <n v="0"/>
    <n v="107737.665506142"/>
    <n v="0"/>
    <n v="-6.5009147534600409E-2"/>
    <n v="6.4043642450267557E-2"/>
    <x v="842"/>
    <x v="842"/>
  </r>
  <r>
    <x v="0"/>
    <x v="3"/>
    <x v="21"/>
    <n v="93838.957515283706"/>
    <n v="71317.286661159902"/>
    <n v="22521.670854123699"/>
    <n v="17217.6177690279"/>
    <n v="331866.343081714"/>
    <n v="152792.56789567901"/>
    <n v="179073.775186035"/>
    <n v="24459.5013738372"/>
    <n v="2.3344792465763602"/>
    <n v="9.6148181112175592"/>
    <n v="5.1881180866805998"/>
    <n v="0.85323810109518605"/>
    <n v="417.79724754966799"/>
    <n v="15185"/>
    <n v="-0.62978253914430904"/>
    <n v="916"/>
    <n v="0.55579624114429704"/>
    <n v="0.80789335693450404"/>
    <n v="2.7995947606260501"/>
    <n v="74.508056147855001"/>
    <n v="4.7145007695446397"/>
    <n v="0"/>
    <n v="0"/>
    <n v="0"/>
    <n v="1"/>
    <n v="93233.996298667407"/>
    <n v="0"/>
    <n v="0.15941399017580585"/>
    <n v="0.1654382770755822"/>
    <x v="843"/>
    <x v="843"/>
  </r>
  <r>
    <x v="1"/>
    <x v="0"/>
    <x v="21"/>
    <n v="108798.200166733"/>
    <n v="74079.3589537441"/>
    <n v="34718.8412129891"/>
    <n v="18841.812869327201"/>
    <n v="403163.76678047999"/>
    <n v="148977.229034869"/>
    <n v="254186.53774561099"/>
    <n v="17180.118515242299"/>
    <n v="3.4978392646855698"/>
    <n v="7.4125927503619602"/>
    <n v="4.6734886470059402"/>
    <n v="0.58609409591929096"/>
    <n v="429.11776471301198"/>
    <n v="23597"/>
    <n v="-0.21574370606145499"/>
    <n v="213"/>
    <n v="0.12760230831514099"/>
    <n v="0.17507794518050801"/>
    <n v="2.1706364835625198"/>
    <n v="74.650148825865401"/>
    <n v="9.3403286527730796"/>
    <n v="0"/>
    <n v="0"/>
    <n v="0"/>
    <n v="0"/>
    <n v="111955.43203413799"/>
    <n v="0"/>
    <n v="-0.10733665565483663"/>
    <n v="-0.11149972634488463"/>
    <x v="844"/>
    <x v="844"/>
  </r>
  <r>
    <x v="1"/>
    <x v="1"/>
    <x v="21"/>
    <n v="97120.165219570394"/>
    <n v="76536.542393013297"/>
    <n v="20583.622826557101"/>
    <n v="13483.615586046"/>
    <n v="225585.54744625901"/>
    <n v="128258.107183453"/>
    <n v="97327.440262806005"/>
    <n v="20617.255027392599"/>
    <n v="1.4699772411490799"/>
    <n v="13.853868497555499"/>
    <n v="5.9771628717740404"/>
    <n v="1.3178000658100899"/>
    <n v="410.53352736613601"/>
    <n v="5941"/>
    <n v="-0.46162711965662501"/>
    <n v="580"/>
    <n v="0.33116575422203398"/>
    <n v="2.8184052345116801E-2"/>
    <n v="4.1492709919166497"/>
    <n v="76.284288810330807"/>
    <n v="8.5232691305798003"/>
    <n v="0"/>
    <n v="0"/>
    <n v="0"/>
    <n v="0"/>
    <n v="107141.44310403601"/>
    <n v="0"/>
    <n v="9.9577491332817888E-2"/>
    <n v="6.0119859700187579E-2"/>
    <x v="845"/>
    <x v="845"/>
  </r>
  <r>
    <x v="1"/>
    <x v="2"/>
    <x v="21"/>
    <n v="106791.14762996401"/>
    <n v="70829.844371559695"/>
    <n v="35961.303258404303"/>
    <n v="28360.888071325298"/>
    <n v="406869.96532396798"/>
    <n v="277094.19209945202"/>
    <n v="129775.773224515"/>
    <n v="28844.4870024542"/>
    <n v="6.4667672674380796"/>
    <n v="21.853761581724701"/>
    <n v="6.9705042122593399"/>
    <n v="2.1351765835374499"/>
    <n v="376.77356428025303"/>
    <n v="22627"/>
    <n v="-0.980092748573271"/>
    <n v="537"/>
    <n v="0.91987672767524098"/>
    <n v="0.43075034196576201"/>
    <n v="2.42446570378217"/>
    <n v="73.891601828719601"/>
    <n v="3.7512493007305299"/>
    <n v="0"/>
    <n v="0"/>
    <n v="0"/>
    <n v="0"/>
    <n v="116728.930671622"/>
    <n v="0"/>
    <n v="2.4087814358268279E-2"/>
    <n v="-8.824994281747553E-2"/>
    <x v="846"/>
    <x v="846"/>
  </r>
  <r>
    <x v="1"/>
    <x v="3"/>
    <x v="21"/>
    <n v="109363.512969181"/>
    <n v="74286.581441160597"/>
    <n v="35076.931528021298"/>
    <n v="26661.213450285199"/>
    <n v="321204.18702784402"/>
    <n v="200301.05528434701"/>
    <n v="120903.131743497"/>
    <n v="35503.587919260703"/>
    <n v="8.5118786861820492"/>
    <n v="22.0517145137715"/>
    <n v="8.3003941190760298"/>
    <n v="1.6567069222763899"/>
    <n v="279.01027280639602"/>
    <n v="32181"/>
    <n v="0.40095493938028298"/>
    <n v="237"/>
    <n v="9.0114120749500995E-2"/>
    <n v="0.94172806995047398"/>
    <n v="5.4663952079782998"/>
    <n v="81.355418542841903"/>
    <n v="9.9863613934552493"/>
    <n v="0"/>
    <n v="0"/>
    <n v="0"/>
    <n v="0"/>
    <n v="116564.493626368"/>
    <n v="0"/>
    <n v="-0.11609248828201561"/>
    <n v="-9.944530683524095E-3"/>
    <x v="847"/>
    <x v="847"/>
  </r>
  <r>
    <x v="2"/>
    <x v="0"/>
    <x v="21"/>
    <n v="96667.230621326293"/>
    <n v="79450.408219908393"/>
    <n v="17216.822401417801"/>
    <n v="2095.40989567013"/>
    <n v="269813.30425991898"/>
    <n v="132383.31905589899"/>
    <n v="137429.985204019"/>
    <n v="-1360.9139649874901"/>
    <n v="1.9578227257462799"/>
    <n v="1.5247108500808"/>
    <n v="0.77661474159612098"/>
    <n v="0.96327827482024098"/>
    <n v="46.472539586694403"/>
    <n v="7461"/>
    <n v="-0.52504660998875097"/>
    <n v="200"/>
    <n v="2.09940708514538E-2"/>
    <n v="0.155936639154232"/>
    <n v="6.4701122271910698"/>
    <n v="79.054163956551093"/>
    <n v="8.3178423334039895"/>
    <n v="0"/>
    <n v="0"/>
    <n v="0"/>
    <n v="0"/>
    <n v="99822.092594340895"/>
    <n v="0"/>
    <n v="6.5087054474028197E-2"/>
    <n v="5.0300658253335601E-2"/>
    <x v="848"/>
    <x v="848"/>
  </r>
  <r>
    <x v="2"/>
    <x v="1"/>
    <x v="21"/>
    <n v="102959.01592663"/>
    <n v="71009.072140791701"/>
    <n v="31949.943785838401"/>
    <n v="17704.243393605899"/>
    <n v="258801.72901815601"/>
    <n v="132625.799683483"/>
    <n v="126175.92933467199"/>
    <n v="26831.2937876205"/>
    <n v="2.8770755759339299"/>
    <n v="14.0313952803522"/>
    <n v="6.8408520533353299"/>
    <n v="1.05111807285923"/>
    <n v="463.44052948321399"/>
    <n v="13444"/>
    <n v="0.74422081758605396"/>
    <n v="179"/>
    <n v="0.89388997394696401"/>
    <n v="0.58798731160913797"/>
    <n v="5.3042907391897298"/>
    <n v="77.907699552030607"/>
    <n v="9.0568620575060201"/>
    <n v="0"/>
    <n v="0"/>
    <n v="0"/>
    <n v="1"/>
    <n v="104980.27214841"/>
    <n v="0"/>
    <n v="-5.4314631099504414E-2"/>
    <n v="4.0806801081450621E-3"/>
    <x v="849"/>
    <x v="849"/>
  </r>
  <r>
    <x v="2"/>
    <x v="2"/>
    <x v="21"/>
    <n v="97366.834958207095"/>
    <n v="70311.547242458197"/>
    <n v="27055.2877157488"/>
    <n v="21520.944729437299"/>
    <n v="248401.477708347"/>
    <n v="143429.639053594"/>
    <n v="104971.83865475201"/>
    <n v="22911.4871705308"/>
    <n v="3.80778131655063"/>
    <n v="20.501636443864399"/>
    <n v="8.6637748406253401"/>
    <n v="1.3663630254713099"/>
    <n v="460.30188637514499"/>
    <n v="21311"/>
    <n v="-0.89008425069986696"/>
    <n v="104"/>
    <n v="0.85193074912389399"/>
    <n v="0.77485579743070598"/>
    <n v="2.84613930861522"/>
    <n v="68.105853159351994"/>
    <n v="4.4822226862052803"/>
    <n v="0"/>
    <n v="0"/>
    <n v="0"/>
    <n v="0"/>
    <n v="98604.645862691395"/>
    <n v="0"/>
    <n v="0.11204132500842234"/>
    <n v="5.4062351164473214E-2"/>
    <x v="850"/>
    <x v="850"/>
  </r>
  <r>
    <x v="2"/>
    <x v="3"/>
    <x v="21"/>
    <n v="108275.94415880099"/>
    <n v="71453.798596089793"/>
    <n v="36822.145562711601"/>
    <n v="30948.180859595799"/>
    <n v="362736.28663085401"/>
    <n v="220075.08608624901"/>
    <n v="142661.200544605"/>
    <n v="36598.714628628797"/>
    <n v="4.0544347984889804"/>
    <n v="21.693481297964698"/>
    <n v="8.5318679162338107"/>
    <n v="1.54264148378198"/>
    <n v="70.217528263677906"/>
    <n v="23972"/>
    <n v="-0.63650483462181195"/>
    <n v="522"/>
    <n v="0.57544092653066503"/>
    <n v="0.39424198783491599"/>
    <n v="3.1467178018165298"/>
    <n v="70.175269805932999"/>
    <n v="6.5912912482671802"/>
    <n v="0"/>
    <n v="0"/>
    <n v="0"/>
    <n v="0"/>
    <n v="111646.961862889"/>
    <n v="0"/>
    <n v="-6.2306436190486272E-2"/>
    <n v="-5.2175960797639385E-2"/>
    <x v="851"/>
    <x v="851"/>
  </r>
  <r>
    <x v="3"/>
    <x v="0"/>
    <x v="21"/>
    <n v="101529.655953106"/>
    <n v="71007.276859801597"/>
    <n v="30522.3790933044"/>
    <n v="12248.6772351245"/>
    <n v="356417.12225810898"/>
    <n v="153009.41208243699"/>
    <n v="203407.710175671"/>
    <n v="21321.4245157921"/>
    <n v="7.2501997511085703"/>
    <n v="6.0217369462278798"/>
    <n v="3.4366130217095301"/>
    <n v="0.75223014875046701"/>
    <n v="481.39265786825001"/>
    <n v="35684"/>
    <n v="-0.45735390470781601"/>
    <n v="995"/>
    <n v="0.433808036518326"/>
    <n v="0.35897042968700799"/>
    <n v="4.7736230364475496"/>
    <n v="79.919321514246107"/>
    <n v="8.7394464172035704"/>
    <n v="0"/>
    <n v="0"/>
    <n v="0"/>
    <n v="0"/>
    <n v="102283.56825705001"/>
    <n v="0"/>
    <n v="1.8216379878448787E-2"/>
    <n v="-1.3597866517056471E-2"/>
    <x v="852"/>
    <x v="852"/>
  </r>
  <r>
    <x v="3"/>
    <x v="1"/>
    <x v="21"/>
    <n v="103379.15873487599"/>
    <n v="74211.505187975505"/>
    <n v="29167.653546901402"/>
    <n v="21188.9088735101"/>
    <n v="318309.173506758"/>
    <n v="118792.692822122"/>
    <n v="199516.480684635"/>
    <n v="22769.966986166299"/>
    <n v="2.58526087176151"/>
    <n v="10.620129625783701"/>
    <n v="6.6567069494339499"/>
    <n v="0.59540290814316998"/>
    <n v="241.72126083710501"/>
    <n v="11391"/>
    <n v="0.314091514406035"/>
    <n v="700"/>
    <n v="0.18676841627000801"/>
    <n v="0.73854987437010899"/>
    <n v="4.3554660245108296"/>
    <n v="71.343543977357498"/>
    <n v="8.8114803028597901"/>
    <n v="0"/>
    <n v="0"/>
    <n v="0"/>
    <n v="0"/>
    <n v="113527.049158087"/>
    <n v="0"/>
    <n v="-7.2397934220420831E-3"/>
    <n v="-7.7876398334529834E-2"/>
    <x v="853"/>
    <x v="853"/>
  </r>
  <r>
    <x v="3"/>
    <x v="2"/>
    <x v="21"/>
    <n v="102630.71498149099"/>
    <n v="71892.743679446794"/>
    <n v="30737.9713020446"/>
    <n v="14820.5862644354"/>
    <n v="332904.49930073001"/>
    <n v="201145.18656768199"/>
    <n v="131759.312733047"/>
    <n v="20705.9639981566"/>
    <n v="2.0503624569354502"/>
    <n v="11.2482267530211"/>
    <n v="4.4519032622167201"/>
    <n v="1.52661077532496"/>
    <n v="414.33913324431302"/>
    <n v="20070"/>
    <n v="-5.6181780170824799E-2"/>
    <n v="632"/>
    <n v="0.93279805687297901"/>
    <n v="0.33457768911286201"/>
    <n v="7.7731943532417498"/>
    <n v="68.918916979942296"/>
    <n v="3.11883602014254"/>
    <n v="0"/>
    <n v="0"/>
    <n v="0"/>
    <n v="0"/>
    <n v="103946.978211929"/>
    <n v="0"/>
    <n v="-4.0652941448800194E-5"/>
    <n v="-2.8312026446897674E-3"/>
    <x v="854"/>
    <x v="854"/>
  </r>
  <r>
    <x v="3"/>
    <x v="3"/>
    <x v="21"/>
    <n v="102626.542741044"/>
    <n v="70174.040514061693"/>
    <n v="32452.502226982899"/>
    <n v="12646.1741587612"/>
    <n v="265919.275775516"/>
    <n v="175142.82199465399"/>
    <n v="90776.453780861397"/>
    <n v="12217.217166877401"/>
    <n v="6.7808159594011199"/>
    <n v="13.9311171917882"/>
    <n v="4.7556440283918704"/>
    <n v="1.9293860323895999"/>
    <n v="138.85635154925299"/>
    <n v="6305"/>
    <n v="0.91421310571206404"/>
    <n v="650"/>
    <n v="0.67429150556723705"/>
    <n v="0.93168099562096596"/>
    <n v="6.8449651554337496"/>
    <n v="74.464962266952398"/>
    <n v="7.4031033939644999"/>
    <n v="0"/>
    <n v="0"/>
    <n v="0"/>
    <n v="0"/>
    <n v="101214.81493333601"/>
    <n v="0"/>
    <n v="-2.414066995672233E-2"/>
    <n v="-8.4428554610801506E-3"/>
    <x v="855"/>
    <x v="855"/>
  </r>
  <r>
    <x v="4"/>
    <x v="0"/>
    <x v="21"/>
    <n v="100149.069243933"/>
    <n v="73518.934784155703"/>
    <n v="26630.134459777699"/>
    <n v="14387.610938752299"/>
    <n v="372499.842855339"/>
    <n v="185112.71331763201"/>
    <n v="187387.12953770699"/>
    <n v="17672.461468584799"/>
    <n v="5.1071582752542"/>
    <n v="7.6780144795681897"/>
    <n v="3.8624475190288301"/>
    <n v="0.98786247366248603"/>
    <n v="401.28480511301001"/>
    <n v="30341"/>
    <n v="-0.10214658146221101"/>
    <n v="383"/>
    <n v="0.99371480825957903"/>
    <n v="0.91600054259584296"/>
    <n v="1.5941372137130001"/>
    <n v="68.329578887400601"/>
    <n v="9.56110108082013"/>
    <n v="0"/>
    <n v="0"/>
    <n v="0"/>
    <n v="0"/>
    <n v="104274.764473669"/>
    <n v="0"/>
    <n v="-4.8135315590812008E-2"/>
    <n v="3.5415161250146675E-2"/>
    <x v="856"/>
    <x v="856"/>
  </r>
  <r>
    <x v="4"/>
    <x v="1"/>
    <x v="21"/>
    <n v="95328.362189750202"/>
    <n v="70280.753202399996"/>
    <n v="25047.608987350101"/>
    <n v="16375.2367104153"/>
    <n v="227474.48478817201"/>
    <n v="88259.841019890402"/>
    <n v="139214.643768282"/>
    <n v="25185.933563946801"/>
    <n v="2.2002699627384401"/>
    <n v="11.762582058300699"/>
    <n v="7.1987136164586296"/>
    <n v="0.63398388726113997"/>
    <n v="373.81135059358502"/>
    <n v="19132"/>
    <n v="0.33505763644833902"/>
    <n v="90"/>
    <n v="0.76718461439913999"/>
    <n v="0.97841339432293695"/>
    <n v="5.8887597215865899"/>
    <n v="70.418827807313406"/>
    <n v="7.7308782856877896"/>
    <n v="0"/>
    <n v="0"/>
    <n v="0"/>
    <n v="1"/>
    <n v="99761.5706468922"/>
    <n v="0"/>
    <n v="7.3554021898560501E-2"/>
    <n v="5.7440221642982868E-2"/>
    <x v="857"/>
    <x v="857"/>
  </r>
  <r>
    <x v="4"/>
    <x v="2"/>
    <x v="21"/>
    <n v="102340.14662980899"/>
    <n v="75601.451203525998"/>
    <n v="26738.695426283499"/>
    <n v="16120.4309752341"/>
    <n v="262560.15615893097"/>
    <n v="131148.95985302"/>
    <n v="131411.196305911"/>
    <n v="25138.398249099799"/>
    <n v="6.8647628674563101"/>
    <n v="12.2671670515101"/>
    <n v="6.1397095473526999"/>
    <n v="0.99800445882647404"/>
    <n v="221.518706502665"/>
    <n v="9679"/>
    <n v="-0.22443368510724199"/>
    <n v="115"/>
    <n v="0.768081407043537"/>
    <n v="0.38925978624110202"/>
    <n v="6.6344867482612901"/>
    <n v="84.525058748930206"/>
    <n v="5.1025760846022203"/>
    <n v="0"/>
    <n v="1"/>
    <n v="1"/>
    <n v="0"/>
    <n v="97532.008243737"/>
    <n v="1"/>
    <n v="-5.6680098153096947E-3"/>
    <n v="2.8494836804470659E-2"/>
    <x v="858"/>
    <x v="858"/>
  </r>
  <r>
    <x v="4"/>
    <x v="3"/>
    <x v="21"/>
    <n v="101760.081674211"/>
    <n v="72900.9368459611"/>
    <n v="28859.1448282499"/>
    <n v="20851.365977285299"/>
    <n v="348248.09274274099"/>
    <n v="179181.79756275099"/>
    <n v="169066.29517999"/>
    <n v="29322.383834884498"/>
    <n v="2.51365375691931"/>
    <n v="12.333248300666099"/>
    <n v="5.9875032805100501"/>
    <n v="1.05983157300508"/>
    <n v="174.786134166144"/>
    <n v="28003"/>
    <n v="-0.37334433569736802"/>
    <n v="274"/>
    <n v="0.19320012747839099"/>
    <n v="3.1597729817583298E-2"/>
    <n v="6.9661316841579799"/>
    <n v="63.438756437323697"/>
    <n v="9.1152914476296498"/>
    <n v="0"/>
    <n v="0"/>
    <n v="0"/>
    <n v="0"/>
    <n v="96727.105913724896"/>
    <n v="0"/>
    <n v="1.9023009555411693E-2"/>
    <n v="-3.8430256158157039E-2"/>
    <x v="859"/>
    <x v="859"/>
  </r>
  <r>
    <x v="5"/>
    <x v="0"/>
    <x v="21"/>
    <n v="103695.86468025899"/>
    <n v="74163.453311930702"/>
    <n v="29532.4113683287"/>
    <n v="23354.6355228106"/>
    <n v="328218.511903601"/>
    <n v="182489.34867446401"/>
    <n v="145729.163229136"/>
    <n v="18367.494883133899"/>
    <n v="2.3784505088135899"/>
    <n v="16.026054775384299"/>
    <n v="7.1155753486780799"/>
    <n v="1.25225002759076"/>
    <n v="215.15243595234099"/>
    <n v="40587"/>
    <n v="0.37331974796658801"/>
    <n v="721"/>
    <n v="0.61091857751726097"/>
    <n v="0.810619866279358"/>
    <n v="5.1012464200380903"/>
    <n v="79.700876145052405"/>
    <n v="7.8488636857453304"/>
    <n v="0"/>
    <n v="0"/>
    <n v="0"/>
    <n v="0"/>
    <n v="103606.90541407"/>
    <n v="0"/>
    <n v="-2.7887517466427186E-2"/>
    <n v="6.8633639507669875E-2"/>
    <x v="860"/>
    <x v="860"/>
  </r>
  <r>
    <x v="5"/>
    <x v="1"/>
    <x v="21"/>
    <n v="100804.044442792"/>
    <n v="73139.022465855203"/>
    <n v="27665.021976937602"/>
    <n v="13346.095638054399"/>
    <n v="310458.48669498198"/>
    <n v="181339.24713204501"/>
    <n v="129119.239562937"/>
    <n v="13133.0792878103"/>
    <n v="5.9648949246145797"/>
    <n v="10.336256380714699"/>
    <n v="4.2988342113406599"/>
    <n v="1.4044324280864"/>
    <n v="28.457601310262699"/>
    <n v="23412"/>
    <n v="0.815668857582874"/>
    <n v="701"/>
    <n v="0.16643207666245699"/>
    <n v="0.31892571543188902"/>
    <n v="4.0251707862178998"/>
    <n v="77.847286733202793"/>
    <n v="2.10497700449306"/>
    <n v="0"/>
    <n v="0"/>
    <n v="0"/>
    <n v="0"/>
    <n v="108945.495041442"/>
    <n v="0"/>
    <n v="4.4167552883314483E-2"/>
    <n v="1.1351822946790779E-2"/>
    <x v="861"/>
    <x v="861"/>
  </r>
  <r>
    <x v="5"/>
    <x v="2"/>
    <x v="21"/>
    <n v="105256.312406571"/>
    <n v="75388.323862082907"/>
    <n v="29867.988544488799"/>
    <n v="14635.2410521971"/>
    <n v="303066.928021845"/>
    <n v="210158.527982762"/>
    <n v="92908.400039082597"/>
    <n v="18171.3389860483"/>
    <n v="5.1807577238422304"/>
    <n v="15.752333530704099"/>
    <n v="4.8290458968001504"/>
    <n v="2.26199706263758"/>
    <n v="160.55017045029601"/>
    <n v="21263"/>
    <n v="-0.86708694808573195"/>
    <n v="366"/>
    <n v="0.178720129205897"/>
    <n v="8.2346495745786299E-2"/>
    <n v="7.1707173362940404"/>
    <n v="82.881949472820807"/>
    <n v="4.2110347625271896"/>
    <n v="0"/>
    <n v="0"/>
    <n v="0"/>
    <n v="0"/>
    <n v="105577.83854228799"/>
    <n v="0"/>
    <n v="-7.0370095326582088E-2"/>
    <n v="-2.0060711869981662E-2"/>
    <x v="862"/>
    <x v="862"/>
  </r>
  <r>
    <x v="5"/>
    <x v="3"/>
    <x v="21"/>
    <n v="97849.415668796093"/>
    <n v="70837.565595844702"/>
    <n v="27011.850072951402"/>
    <n v="8303.0170869568901"/>
    <n v="267715.93501561403"/>
    <n v="152127.525055265"/>
    <n v="115588.409960348"/>
    <n v="6684.0488084888902"/>
    <n v="2.6251238359504501"/>
    <n v="7.1832609253861497"/>
    <n v="3.1014280440469899"/>
    <n v="1.3161140040549999"/>
    <n v="295.86041737643598"/>
    <n v="20309"/>
    <n v="0.26473666382922501"/>
    <n v="374"/>
    <n v="0.75781330569426597"/>
    <n v="0.67068776466366098"/>
    <n v="4.1439139612544302"/>
    <n v="82.266009657015402"/>
    <n v="6.9806279217703899"/>
    <n v="1"/>
    <n v="0"/>
    <n v="0"/>
    <n v="0"/>
    <n v="102738.38908702999"/>
    <n v="1"/>
    <n v="0.13248391436738982"/>
    <n v="5.5842496054888655E-2"/>
    <x v="863"/>
    <x v="863"/>
  </r>
  <r>
    <x v="6"/>
    <x v="0"/>
    <x v="21"/>
    <n v="110812.88927516001"/>
    <n v="75125.844932060194"/>
    <n v="35687.044343100199"/>
    <n v="22431.996876671099"/>
    <n v="395852.54547059402"/>
    <n v="163511.74749543701"/>
    <n v="232340.79797515701"/>
    <n v="20190.677645163501"/>
    <n v="15.103177612625201"/>
    <n v="9.65478171382955"/>
    <n v="5.6667557486598197"/>
    <n v="0.70375822464430204"/>
    <n v="295.19059739432998"/>
    <n v="4816"/>
    <n v="-0.66609198859110896"/>
    <n v="734"/>
    <n v="0.61358418485587596"/>
    <n v="5.2157230853329198E-2"/>
    <n v="1.6950534240776201"/>
    <n v="77.543869306462398"/>
    <n v="4.9445576417383901"/>
    <n v="0"/>
    <n v="0"/>
    <n v="0"/>
    <n v="0"/>
    <n v="121841.63852439"/>
    <n v="0"/>
    <n v="-7.999552421669498E-2"/>
    <n v="-0.12436552256552839"/>
    <x v="864"/>
    <x v="864"/>
  </r>
  <r>
    <x v="6"/>
    <x v="1"/>
    <x v="21"/>
    <n v="101948.354107627"/>
    <n v="75698.184451962195"/>
    <n v="26250.1696556649"/>
    <n v="17827.659639956099"/>
    <n v="243153.923765955"/>
    <n v="130331.71582242"/>
    <n v="112822.207943534"/>
    <n v="23943.9466060294"/>
    <n v="4.6039469751644004"/>
    <n v="15.8015518087348"/>
    <n v="7.33184123202384"/>
    <n v="1.15519557893822"/>
    <n v="70.258475293962306"/>
    <n v="46311"/>
    <n v="-0.86718271226141097"/>
    <n v="771"/>
    <n v="0.166362724311721"/>
    <n v="0.14772352839713099"/>
    <n v="3.2043668326870098"/>
    <n v="74.816951647843595"/>
    <n v="4.8672179095505301"/>
    <n v="0"/>
    <n v="0"/>
    <n v="0"/>
    <n v="0"/>
    <n v="107751.172703548"/>
    <n v="0"/>
    <n v="1.1735763208064281E-2"/>
    <n v="-1.2964400203878512E-2"/>
    <x v="865"/>
    <x v="865"/>
  </r>
  <r>
    <x v="6"/>
    <x v="2"/>
    <x v="21"/>
    <n v="103144.795850886"/>
    <n v="69952.490859392405"/>
    <n v="33192.3049914941"/>
    <n v="26394.016929133999"/>
    <n v="249943.63117851401"/>
    <n v="92198.059683381798"/>
    <n v="157745.571495132"/>
    <n v="22402.4464626962"/>
    <n v="3.74810217726254"/>
    <n v="16.732017690872802"/>
    <n v="10.559987787919599"/>
    <n v="0.58447320460103602"/>
    <n v="242.43370274529599"/>
    <n v="2726"/>
    <n v="-0.80221832003536597"/>
    <n v="956"/>
    <n v="0.47941151489658401"/>
    <n v="0.42989186023075798"/>
    <n v="6.0358315940224498"/>
    <n v="73.997792156118606"/>
    <n v="9.9453686655523494"/>
    <n v="0"/>
    <n v="0"/>
    <n v="0"/>
    <n v="0"/>
    <n v="101956.489921"/>
    <n v="0"/>
    <n v="1.6362960920683861E-3"/>
    <n v="-0.11770484820677568"/>
    <x v="866"/>
    <x v="866"/>
  </r>
  <r>
    <x v="6"/>
    <x v="3"/>
    <x v="21"/>
    <n v="103313.571277254"/>
    <n v="72077.643868675499"/>
    <n v="31235.927408579199"/>
    <n v="18549.347291259"/>
    <n v="366325.41509250703"/>
    <n v="141999.35595839101"/>
    <n v="224326.059134115"/>
    <n v="14463.923084652"/>
    <n v="3.1387391528880699"/>
    <n v="8.2689221942641495"/>
    <n v="5.0636255435825497"/>
    <n v="0.63300428183198998"/>
    <n v="351.96661476896401"/>
    <n v="49298"/>
    <n v="-0.91417545467961103"/>
    <n v="806"/>
    <n v="0.95064378494460799"/>
    <n v="0.137074442685472"/>
    <n v="4.5772034571608602"/>
    <n v="61.421048767039501"/>
    <n v="3.6532880578457201"/>
    <n v="0"/>
    <n v="0"/>
    <n v="0"/>
    <n v="0"/>
    <n v="105066.533636843"/>
    <n v="0"/>
    <n v="-6.0805030802166982E-2"/>
    <n v="-2.3914865828338305E-2"/>
    <x v="867"/>
    <x v="867"/>
  </r>
  <r>
    <x v="7"/>
    <x v="0"/>
    <x v="21"/>
    <n v="97031.586393458696"/>
    <n v="73753.364860171001"/>
    <n v="23278.2215332876"/>
    <n v="13137.211122831301"/>
    <n v="293072.70128301601"/>
    <n v="193865.54457326501"/>
    <n v="99207.156709750503"/>
    <n v="9364.5610291620906"/>
    <n v="1.87207273396839"/>
    <n v="13.242201025140499"/>
    <n v="4.4825775533917396"/>
    <n v="1.9541487832420801"/>
    <n v="26.759017042341601"/>
    <n v="46015"/>
    <n v="0.49113590347070202"/>
    <n v="417"/>
    <n v="0.18752804794656"/>
    <n v="0.170732076113049"/>
    <n v="7.0922931559328397"/>
    <n v="70.492373087489895"/>
    <n v="7.2366121133931003"/>
    <n v="0"/>
    <n v="0"/>
    <n v="0"/>
    <n v="0"/>
    <n v="103666.59104329201"/>
    <n v="0"/>
    <n v="3.7050496493095254E-2"/>
    <n v="-4.3337346118375655E-2"/>
    <x v="868"/>
    <x v="868"/>
  </r>
  <r>
    <x v="7"/>
    <x v="1"/>
    <x v="21"/>
    <n v="100626.65484484901"/>
    <n v="67898.376996806197"/>
    <n v="32728.277848043701"/>
    <n v="13709.1970268849"/>
    <n v="361571.78806032398"/>
    <n v="116522.45960368399"/>
    <n v="245049.32845664001"/>
    <n v="23693.3414565926"/>
    <n v="1.8897923891759101"/>
    <n v="5.5944642302134104"/>
    <n v="3.7915560559712902"/>
    <n v="0.47550613722372198"/>
    <n v="96.927967539481699"/>
    <n v="2381"/>
    <n v="-0.32214856606058001"/>
    <n v="877"/>
    <n v="0.77976105527912198"/>
    <n v="0.239035943149806"/>
    <n v="2.7987819772948899"/>
    <n v="67.678017371801502"/>
    <n v="6.7841469186930903"/>
    <n v="0"/>
    <n v="0"/>
    <n v="0"/>
    <n v="0"/>
    <n v="102983.27260987399"/>
    <n v="0"/>
    <n v="-9.5625771797212572E-2"/>
    <n v="3.0437459966252408E-2"/>
    <x v="869"/>
    <x v="869"/>
  </r>
  <r>
    <x v="7"/>
    <x v="2"/>
    <x v="21"/>
    <n v="91004.1533119386"/>
    <n v="73245.322616054007"/>
    <n v="17758.830695884499"/>
    <n v="6278.1899929873998"/>
    <n v="252701.758746359"/>
    <n v="172846.477496557"/>
    <n v="79855.2812498024"/>
    <n v="12799.538571274499"/>
    <n v="2.1854020185940302"/>
    <n v="7.8619596534235896"/>
    <n v="2.4844267108124498"/>
    <n v="2.1644965090769701"/>
    <n v="204.41079298591001"/>
    <n v="26525"/>
    <n v="0.50166125018873498"/>
    <n v="215"/>
    <n v="0.46818389602876698"/>
    <n v="0.81012663501195903"/>
    <n v="6.3732421362076197"/>
    <n v="72.6289479657041"/>
    <n v="8.8354350942538407"/>
    <n v="0"/>
    <n v="0"/>
    <n v="1"/>
    <n v="0"/>
    <n v="95696.478511776106"/>
    <n v="1"/>
    <n v="0.10811251368109472"/>
    <n v="0.15712543501317919"/>
    <x v="870"/>
    <x v="870"/>
  </r>
  <r>
    <x v="7"/>
    <x v="3"/>
    <x v="21"/>
    <n v="100842.841081912"/>
    <n v="73806.767088829496"/>
    <n v="27036.073993082999"/>
    <n v="19866.648921231299"/>
    <n v="303314.53234190401"/>
    <n v="109890.48282209699"/>
    <n v="193424.04951980701"/>
    <n v="16787.826556004398"/>
    <n v="17.9057038251553"/>
    <n v="10.271033498963501"/>
    <n v="6.5498506675034696"/>
    <n v="0.56813246902290404"/>
    <n v="322.51462994379398"/>
    <n v="35320"/>
    <n v="-0.78962343024205595"/>
    <n v="831"/>
    <n v="3.9665409691215202E-2"/>
    <n v="0.113655969066134"/>
    <n v="6.2744689303639003"/>
    <n v="77.894692408657306"/>
    <n v="3.2279760146056402"/>
    <n v="0"/>
    <n v="0"/>
    <n v="0"/>
    <n v="0"/>
    <n v="101494.844245246"/>
    <n v="0"/>
    <n v="-7.9493457804210702E-2"/>
    <n v="4.6250307277752789E-3"/>
    <x v="871"/>
    <x v="871"/>
  </r>
  <r>
    <x v="8"/>
    <x v="0"/>
    <x v="21"/>
    <n v="92826.494949510306"/>
    <n v="72254.509058457697"/>
    <n v="20571.9858910525"/>
    <n v="1602.4012064992601"/>
    <n v="226348.088783541"/>
    <n v="134293.292190359"/>
    <n v="92054.796593181207"/>
    <n v="4374.4099066643203"/>
    <n v="1.4518592188181301"/>
    <n v="1.7407036523917001"/>
    <n v="0.70793670718008805"/>
    <n v="1.4588407900551099"/>
    <n v="268.15931994205602"/>
    <n v="1421"/>
    <n v="0.92294176904949798"/>
    <n v="873"/>
    <n v="0.56552353038157199"/>
    <n v="1.04272273334745E-2"/>
    <n v="2.43284980708086"/>
    <n v="79.405626321800497"/>
    <n v="4.2061809144161604"/>
    <n v="0"/>
    <n v="0"/>
    <n v="1"/>
    <n v="0"/>
    <n v="93681.686482287594"/>
    <n v="1"/>
    <n v="0.11702455941727871"/>
    <n v="0.11558528610721064"/>
    <x v="872"/>
    <x v="872"/>
  </r>
  <r>
    <x v="8"/>
    <x v="1"/>
    <x v="21"/>
    <n v="103689.474623227"/>
    <n v="77166.157188296696"/>
    <n v="26523.317434931199"/>
    <n v="12986.359894244501"/>
    <n v="285058.87454178301"/>
    <n v="160102.459905689"/>
    <n v="124956.414636093"/>
    <n v="10439.846104288799"/>
    <n v="8.2641593175196792"/>
    <n v="10.392711676358701"/>
    <n v="4.55567640724023"/>
    <n v="1.28126643495614"/>
    <n v="430.162444312736"/>
    <n v="7035"/>
    <n v="0.29819054727484201"/>
    <n v="396"/>
    <n v="0.841214145511053"/>
    <n v="0.345890075582023"/>
    <n v="5.3262273892679604"/>
    <n v="72.239783926390004"/>
    <n v="9.7373124410884095"/>
    <n v="0"/>
    <n v="1"/>
    <n v="0"/>
    <n v="1"/>
    <n v="102124.89045709"/>
    <n v="1"/>
    <n v="1.556325626800426E-2"/>
    <n v="-4.2466170002306144E-4"/>
    <x v="873"/>
    <x v="873"/>
  </r>
  <r>
    <x v="8"/>
    <x v="2"/>
    <x v="21"/>
    <n v="105303.220489083"/>
    <n v="71454.863606052793"/>
    <n v="33848.356883030297"/>
    <n v="18215.5001849662"/>
    <n v="413375.48102424003"/>
    <n v="218470.897556574"/>
    <n v="194904.583467666"/>
    <n v="14493.0076856245"/>
    <n v="2.8566208782246898"/>
    <n v="9.3458552184269603"/>
    <n v="4.4065265167234298"/>
    <n v="1.12091205691331"/>
    <n v="349.55884545021797"/>
    <n v="6247"/>
    <n v="-0.21177323297454301"/>
    <n v="284"/>
    <n v="0.43425976018686302"/>
    <n v="9.4386200420168806E-2"/>
    <n v="6.0859193573266701"/>
    <n v="68.423216816176904"/>
    <n v="8.3594361394938392"/>
    <n v="0"/>
    <n v="0"/>
    <n v="0"/>
    <n v="0"/>
    <n v="105529.65096951"/>
    <n v="0"/>
    <n v="-3.7928357270944638E-2"/>
    <n v="5.2321910725381782E-2"/>
    <x v="874"/>
    <x v="874"/>
  </r>
  <r>
    <x v="8"/>
    <x v="3"/>
    <x v="21"/>
    <n v="101309.24232059201"/>
    <n v="77542.339808309494"/>
    <n v="23766.902512282799"/>
    <n v="14713.831062720799"/>
    <n v="357593.661444748"/>
    <n v="133515.09089670601"/>
    <n v="224078.570548041"/>
    <n v="19819.854975080601"/>
    <n v="1.5924341198542"/>
    <n v="6.5663713521263496"/>
    <n v="4.1146789356595601"/>
    <n v="0.59584051509326097"/>
    <n v="175.485479151569"/>
    <n v="25718"/>
    <n v="-0.34197477243213398"/>
    <n v="180"/>
    <n v="0.316805133165657"/>
    <n v="0.89650823511153099"/>
    <n v="1.2242608673880899"/>
    <n v="60.700471281820199"/>
    <n v="6.7986368336506597"/>
    <n v="0"/>
    <n v="0"/>
    <n v="0"/>
    <n v="1"/>
    <n v="103842.96070448701"/>
    <n v="0"/>
    <n v="2.2175959019390921E-2"/>
    <n v="8.762230434945889E-2"/>
    <x v="875"/>
    <x v="875"/>
  </r>
  <r>
    <x v="9"/>
    <x v="0"/>
    <x v="21"/>
    <n v="103555.871926579"/>
    <n v="73543.355622955103"/>
    <n v="30012.516303624099"/>
    <n v="20076.049919012599"/>
    <n v="350834.68677761999"/>
    <n v="225928.942376558"/>
    <n v="124905.74440106101"/>
    <n v="20783.013266327001"/>
    <n v="2.07317125766208"/>
    <n v="16.072959666730899"/>
    <n v="5.7223674498690604"/>
    <n v="1.8087954518017999"/>
    <n v="147.19653978585899"/>
    <n v="4567"/>
    <n v="0.62081986547005996"/>
    <n v="849"/>
    <n v="0.96965974650270303"/>
    <n v="0.28519574830514899"/>
    <n v="1.9547302774999999"/>
    <n v="78.976385242764906"/>
    <n v="9.4373221304035795"/>
    <n v="0"/>
    <n v="0"/>
    <n v="0"/>
    <n v="0"/>
    <n v="106382.44101564201"/>
    <n v="0"/>
    <n v="8.6494127675836399E-4"/>
    <s v=""/>
    <x v="876"/>
    <x v="876"/>
  </r>
  <r>
    <x v="9"/>
    <x v="1"/>
    <x v="21"/>
    <n v="103645.441674659"/>
    <n v="71221.171314916297"/>
    <n v="32424.270359743499"/>
    <n v="20401.555663270799"/>
    <n v="352963.38501477899"/>
    <n v="246320.764287047"/>
    <n v="106642.62072773201"/>
    <n v="25287.453420710099"/>
    <n v="2.5043239506194799"/>
    <n v="19.130771097006001"/>
    <n v="5.7800770644854804"/>
    <n v="2.3097778599789298"/>
    <n v="33.255707485889602"/>
    <n v="12036"/>
    <n v="-0.63020520955360104"/>
    <n v="940"/>
    <n v="0.126701845034664"/>
    <n v="0.113334085447705"/>
    <n v="5.7591236991873798"/>
    <n v="84.940420901013695"/>
    <n v="7.3295607869831896"/>
    <n v="0"/>
    <n v="0"/>
    <n v="0"/>
    <n v="0"/>
    <n v="116048.732435175"/>
    <n v="0"/>
    <n v="6.9153494839140794E-2"/>
    <s v=""/>
    <x v="877"/>
    <x v="877"/>
  </r>
  <r>
    <x v="9"/>
    <x v="2"/>
    <x v="21"/>
    <n v="110812.886190608"/>
    <n v="69576.236366225407"/>
    <n v="41236.649824382701"/>
    <n v="21721.715687255499"/>
    <n v="315961.54652007698"/>
    <n v="120093.69030059699"/>
    <n v="195867.856219479"/>
    <n v="28982.151737847202"/>
    <n v="2.8218098358014401"/>
    <n v="11.089984904371001"/>
    <n v="6.8747972424154504"/>
    <n v="0.613136287998306"/>
    <n v="432.65786633827702"/>
    <n v="28152"/>
    <n v="-0.190335608300329"/>
    <n v="723"/>
    <n v="0.53950359045000595"/>
    <n v="8.8234325285634393E-2"/>
    <n v="3.87547220036604"/>
    <n v="73.644428830623397"/>
    <n v="5.6958466053312797"/>
    <n v="0"/>
    <n v="0"/>
    <n v="0"/>
    <n v="0"/>
    <n v="110851.646909206"/>
    <n v="0"/>
    <n v="-5.6554307674111914E-3"/>
    <s v=""/>
    <x v="878"/>
    <x v="878"/>
  </r>
  <r>
    <x v="9"/>
    <x v="3"/>
    <x v="21"/>
    <n v="110186.19158462"/>
    <n v="70677.642819572793"/>
    <n v="39508.548765047897"/>
    <n v="33444.0792657649"/>
    <n v="293486.98351055"/>
    <n v="142134.83246114201"/>
    <n v="151352.151049407"/>
    <n v="42776.292687477297"/>
    <n v="8.7534013707010807"/>
    <n v="22.096864189824"/>
    <n v="11.395421652341399"/>
    <n v="0.93910018110508298"/>
    <n v="453.17769881864899"/>
    <n v="30870"/>
    <n v="0.63005420850170901"/>
    <n v="800"/>
    <n v="0.51899545643216405"/>
    <n v="0.67251136929740596"/>
    <n v="1.31032575561597"/>
    <n v="65.526646626180394"/>
    <n v="5.6454693320105296"/>
    <n v="0"/>
    <n v="0"/>
    <n v="0"/>
    <n v="0"/>
    <n v="108239.337621286"/>
    <n v="0"/>
    <s v=""/>
    <s v=""/>
    <x v="879"/>
    <x v="879"/>
  </r>
  <r>
    <x v="0"/>
    <x v="0"/>
    <x v="22"/>
    <n v="481303.81544943299"/>
    <n v="328708.24853826198"/>
    <n v="152595.56691117099"/>
    <n v="133148.201407329"/>
    <n v="1442474.72223502"/>
    <n v="788073.28231531696"/>
    <n v="654401.43991971097"/>
    <n v="133171.345809522"/>
    <n v="18.743727930851801"/>
    <n v="20.3465630246268"/>
    <n v="9.2305396659585597"/>
    <n v="1.2042658133698501"/>
    <n v="242.424073215833"/>
    <n v="22077"/>
    <n v="0.71093505823221004"/>
    <n v="398"/>
    <n v="0.19078157009156299"/>
    <n v="0.244957363993449"/>
    <n v="6.1147415902060498"/>
    <n v="62.223381118886699"/>
    <n v="4.8047573782090698"/>
    <n v="0"/>
    <n v="0"/>
    <n v="0"/>
    <n v="1"/>
    <n v="502480.97664992302"/>
    <n v="0"/>
    <n v="-5.1406580466141057E-2"/>
    <n v="1.0566461236649612E-2"/>
    <x v="880"/>
    <x v="880"/>
  </r>
  <r>
    <x v="0"/>
    <x v="1"/>
    <x v="22"/>
    <n v="456561.63213187101"/>
    <n v="332129.34694139002"/>
    <n v="124432.28519048"/>
    <n v="107958.195414456"/>
    <n v="1375683.48806525"/>
    <n v="860946.04765602003"/>
    <n v="514737.44040923798"/>
    <n v="115501.091880743"/>
    <n v="25.435560157594399"/>
    <n v="20.973449168303102"/>
    <n v="7.84760421645296"/>
    <n v="1.67259262697411"/>
    <n v="212.16536874386"/>
    <n v="37705"/>
    <n v="1.4087073873419301E-2"/>
    <n v="208"/>
    <n v="0.86694349594186904"/>
    <n v="0.62676946175780701"/>
    <n v="5.1549742972432897"/>
    <n v="60.774523831946503"/>
    <n v="4.2231551827259901"/>
    <n v="0"/>
    <n v="0"/>
    <n v="0"/>
    <n v="0"/>
    <n v="486378.88789303601"/>
    <n v="0"/>
    <n v="5.7874835950029992E-2"/>
    <n v="0.11702223516143417"/>
    <x v="881"/>
    <x v="881"/>
  </r>
  <r>
    <x v="0"/>
    <x v="2"/>
    <x v="22"/>
    <n v="482985.06169258099"/>
    <n v="324099.40616771998"/>
    <n v="158885.65552486101"/>
    <n v="149453.60038154799"/>
    <n v="1585707.56159906"/>
    <n v="508161.87988322298"/>
    <n v="1077545.68171584"/>
    <n v="151656.45154137901"/>
    <n v="43.798536236108397"/>
    <n v="13.8698157226675"/>
    <n v="9.4250417921218901"/>
    <n v="0.47159195986387098"/>
    <n v="202.82583118145399"/>
    <n v="12659"/>
    <n v="0.49624160022185199"/>
    <n v="815"/>
    <n v="0.46664580075137502"/>
    <n v="0.99462928799155303"/>
    <n v="3.0925523978553802"/>
    <n v="78.403649291706202"/>
    <n v="6.38230667936348"/>
    <n v="0"/>
    <n v="0"/>
    <n v="0"/>
    <n v="0"/>
    <n v="483653.60161088197"/>
    <n v="0"/>
    <n v="-6.5180541916637372E-2"/>
    <n v="-6.9684456966678007E-2"/>
    <x v="882"/>
    <x v="882"/>
  </r>
  <r>
    <x v="0"/>
    <x v="3"/>
    <x v="22"/>
    <n v="451503.83363381802"/>
    <n v="331203.309014978"/>
    <n v="120300.524618839"/>
    <n v="104748.577154489"/>
    <n v="1252801.0850810399"/>
    <n v="625472.04509143101"/>
    <n v="627329.03998961404"/>
    <n v="106572.327534991"/>
    <n v="96.896998868409995"/>
    <n v="16.697549527792201"/>
    <n v="8.3611499384767303"/>
    <n v="0.99703983909589999"/>
    <n v="209.88822793080701"/>
    <n v="39736"/>
    <n v="6.13762821248875E-2"/>
    <n v="626"/>
    <n v="0.74976755833424602"/>
    <n v="0.67037591043533795"/>
    <n v="2.9376475798130701"/>
    <n v="66.391091788973995"/>
    <n v="5.7131343845074696"/>
    <n v="0"/>
    <n v="0"/>
    <n v="1"/>
    <n v="0"/>
    <n v="433114.71482973098"/>
    <n v="1"/>
    <n v="7.7265478886068967E-2"/>
    <n v="1.0195461170472361E-2"/>
    <x v="883"/>
    <x v="883"/>
  </r>
  <r>
    <x v="1"/>
    <x v="0"/>
    <x v="22"/>
    <n v="486389.49355843099"/>
    <n v="300396.32280266099"/>
    <n v="185993.17075577"/>
    <n v="180322.28351212299"/>
    <n v="1443990.1282148401"/>
    <n v="713891.187884368"/>
    <n v="730098.94033047499"/>
    <n v="177751.912785764"/>
    <n v="21.123702629139"/>
    <n v="24.6983351914607"/>
    <n v="12.4877781356476"/>
    <n v="0.97780060817678904"/>
    <n v="402.46981696652199"/>
    <n v="31806"/>
    <n v="0.95115326887111795"/>
    <n v="398"/>
    <n v="0.100429556630887"/>
    <n v="0.84860875683919601"/>
    <n v="3.2632407262404799"/>
    <n v="70.982907696441302"/>
    <n v="4.5909756001645299"/>
    <n v="0"/>
    <n v="0"/>
    <n v="0"/>
    <n v="0"/>
    <n v="504062.76724538702"/>
    <n v="0"/>
    <n v="4.8520787490301573E-2"/>
    <n v="-5.3023971031402974E-2"/>
    <x v="884"/>
    <x v="884"/>
  </r>
  <r>
    <x v="1"/>
    <x v="1"/>
    <x v="22"/>
    <n v="509989.49481289502"/>
    <n v="339280.912054924"/>
    <n v="170708.58275797"/>
    <n v="152010.18933595499"/>
    <n v="1050280.83689686"/>
    <n v="469698.21576469898"/>
    <n v="580582.62113216706"/>
    <n v="150366.925877701"/>
    <n v="18.2335335724961"/>
    <n v="26.182352658012299"/>
    <n v="14.4732898093314"/>
    <n v="0.80901184201614895"/>
    <n v="426.06470943422698"/>
    <n v="14887"/>
    <n v="-0.47868240310509103"/>
    <n v="476"/>
    <n v="0.73175603730142802"/>
    <n v="0.17705769678257"/>
    <n v="4.0358714190576501"/>
    <n v="75.508445136094906"/>
    <n v="2.2085328554607901"/>
    <n v="0"/>
    <n v="0"/>
    <n v="0"/>
    <n v="0"/>
    <n v="511995.50770808099"/>
    <n v="0"/>
    <n v="-0.11894555767199541"/>
    <n v="-0.10313651222241035"/>
    <x v="885"/>
    <x v="885"/>
  </r>
  <r>
    <x v="1"/>
    <x v="2"/>
    <x v="22"/>
    <n v="449328.50994551601"/>
    <n v="317942.62628496898"/>
    <n v="131385.88366054601"/>
    <n v="125941.024976594"/>
    <n v="1442796.6725238999"/>
    <n v="622123.28227315296"/>
    <n v="820673.39025074802"/>
    <n v="129531.022528673"/>
    <n v="50.931894001866297"/>
    <n v="15.3460592816485"/>
    <n v="8.7289517209853695"/>
    <n v="0.75806440133640696"/>
    <n v="392.89392936133299"/>
    <n v="9301"/>
    <n v="-0.303223879795885"/>
    <n v="33"/>
    <n v="0.30407458883135102"/>
    <n v="0.66073536762473095"/>
    <n v="2.9532967099118199"/>
    <n v="79.068920520289396"/>
    <n v="2.9642000178105801"/>
    <n v="0"/>
    <n v="0"/>
    <n v="0"/>
    <n v="0"/>
    <n v="476963.32693931501"/>
    <n v="0"/>
    <n v="1.5086097014536134E-2"/>
    <n v="5.3086421956889319E-2"/>
    <x v="886"/>
    <x v="886"/>
  </r>
  <r>
    <x v="1"/>
    <x v="3"/>
    <x v="22"/>
    <n v="456107.12343795103"/>
    <n v="321995.87503787101"/>
    <n v="134111.24840007999"/>
    <n v="128679.686143288"/>
    <n v="912222.72679726896"/>
    <n v="367166.95803191501"/>
    <n v="545055.76876535395"/>
    <n v="136471.366292761"/>
    <n v="16.279546278938799"/>
    <n v="23.608535771444"/>
    <n v="14.106169728424801"/>
    <n v="0.67363190901292902"/>
    <n v="183.33318184105099"/>
    <n v="47123"/>
    <n v="0.10941148190745401"/>
    <n v="602"/>
    <n v="0.74331549365527105"/>
    <n v="0.35976346169672602"/>
    <n v="6.9289901983008697"/>
    <n v="68.197217965928601"/>
    <n v="7.6155585965967001"/>
    <n v="0"/>
    <n v="0"/>
    <n v="0"/>
    <n v="0"/>
    <n v="472805.83273021103"/>
    <n v="0"/>
    <n v="9.8487120091428557E-3"/>
    <n v="-1.8125981568364494E-2"/>
    <x v="887"/>
    <x v="887"/>
  </r>
  <r>
    <x v="2"/>
    <x v="0"/>
    <x v="22"/>
    <n v="460599.19114200998"/>
    <n v="325381.51348086598"/>
    <n v="135217.67766114301"/>
    <n v="117845.133503836"/>
    <n v="1565756.0088986401"/>
    <n v="1075602.9719131"/>
    <n v="490153.03698554001"/>
    <n v="125011.76121897899"/>
    <n v="69.430833337017106"/>
    <n v="24.042518277268801"/>
    <n v="7.5264046782569398"/>
    <n v="2.19442274300309"/>
    <n v="362.37522674347298"/>
    <n v="34380"/>
    <n v="-0.70272488867586702"/>
    <n v="589"/>
    <n v="0.25131295872544301"/>
    <n v="0.92175524502689299"/>
    <n v="7.4824296095072702"/>
    <n v="79.971261505015804"/>
    <n v="9.8542368262239108"/>
    <n v="0"/>
    <n v="0"/>
    <n v="0"/>
    <n v="0"/>
    <n v="472065.78629007202"/>
    <n v="0"/>
    <n v="-6.9653489538952281E-3"/>
    <n v="-5.0588875457015028E-2"/>
    <x v="888"/>
    <x v="888"/>
  </r>
  <r>
    <x v="2"/>
    <x v="1"/>
    <x v="22"/>
    <n v="457390.95704782399"/>
    <n v="336264.61695758899"/>
    <n v="121126.340090235"/>
    <n v="103196.83874787801"/>
    <n v="1478472.2297359901"/>
    <n v="992454.60900821805"/>
    <n v="486017.62072777201"/>
    <n v="105697.773646731"/>
    <n v="11.464628336247101"/>
    <n v="21.2331475952147"/>
    <n v="6.9799646332421501"/>
    <n v="2.0420136363000498"/>
    <n v="237.95132303936501"/>
    <n v="15287"/>
    <n v="0.281896381324721"/>
    <n v="388"/>
    <n v="0.38793507567886898"/>
    <n v="0.50340410884446096"/>
    <n v="3.3020244277147399"/>
    <n v="76.570940007268206"/>
    <n v="9.9602498000482793"/>
    <n v="0"/>
    <n v="0"/>
    <n v="0"/>
    <n v="0"/>
    <n v="471338.63122013101"/>
    <n v="0"/>
    <n v="3.4523629141773704E-2"/>
    <n v="-7.703558549343785E-2"/>
    <x v="889"/>
    <x v="889"/>
  </r>
  <r>
    <x v="2"/>
    <x v="2"/>
    <x v="22"/>
    <n v="473181.75282174401"/>
    <n v="307198.779554946"/>
    <n v="165982.97326679801"/>
    <n v="160223.81065544099"/>
    <n v="1470161.4666384701"/>
    <n v="614484.05498515896"/>
    <n v="855677.41165331798"/>
    <n v="157228.86438841099"/>
    <n v="20.163160470855001"/>
    <n v="18.7247914311376"/>
    <n v="10.8983818642582"/>
    <n v="0.71812583412464803"/>
    <n v="124.360080442523"/>
    <n v="23486"/>
    <n v="-0.44984642972415401"/>
    <n v="178"/>
    <n v="0.90691043182958597"/>
    <n v="0.59053543968202504"/>
    <n v="6.1678247652432798"/>
    <n v="60.784492200421298"/>
    <n v="4.5224392015920198"/>
    <n v="0"/>
    <n v="0"/>
    <n v="0"/>
    <n v="0"/>
    <n v="508319.476534207"/>
    <n v="0"/>
    <n v="-5.3556627121198019E-2"/>
    <n v="-2.963645638608526E-2"/>
    <x v="890"/>
    <x v="890"/>
  </r>
  <r>
    <x v="2"/>
    <x v="3"/>
    <x v="22"/>
    <n v="447839.73412531498"/>
    <n v="314593.01735584898"/>
    <n v="133246.716769466"/>
    <n v="115258.42540851999"/>
    <n v="975651.33054412703"/>
    <n v="613789.70660972898"/>
    <n v="361861.62393439701"/>
    <n v="112653.063193532"/>
    <n v="28.781689664575101"/>
    <n v="31.851519416553401"/>
    <n v="11.813485186786901"/>
    <n v="1.69620005552454"/>
    <n v="33.847232139210398"/>
    <n v="43202"/>
    <n v="0.77252276905962602"/>
    <n v="943"/>
    <n v="0.81833833563447"/>
    <n v="0.773669771365049"/>
    <n v="2.6470843324341899"/>
    <n v="63.792261226732002"/>
    <n v="5.1141077038541596"/>
    <n v="0"/>
    <n v="0"/>
    <n v="0"/>
    <n v="0"/>
    <n v="483831.69006371399"/>
    <n v="0"/>
    <n v="-2.3539086187113988E-2"/>
    <n v="3.2751012186285421E-2"/>
    <x v="891"/>
    <x v="891"/>
  </r>
  <r>
    <x v="3"/>
    <x v="0"/>
    <x v="22"/>
    <n v="437297.99602572498"/>
    <n v="316161.76057881198"/>
    <n v="121136.23544691299"/>
    <n v="114931.181421922"/>
    <n v="1041512.05383455"/>
    <n v="418794.504544925"/>
    <n v="622717.54928962898"/>
    <n v="114075.162108894"/>
    <n v="16.883242770915999"/>
    <n v="18.4563903093836"/>
    <n v="11.0350313276527"/>
    <n v="0.67252722365487905"/>
    <n v="46.391300298982998"/>
    <n v="4101"/>
    <n v="-0.49330327105428101"/>
    <n v="937"/>
    <n v="0.62860492606323204"/>
    <n v="0.73036965918795504"/>
    <n v="3.5925350889036101"/>
    <n v="65.330508726749997"/>
    <n v="2.3036908877033002"/>
    <n v="0"/>
    <n v="0"/>
    <n v="0"/>
    <n v="0"/>
    <n v="419505.530519174"/>
    <n v="0"/>
    <n v="-3.4627231981628398E-2"/>
    <n v="9.8548640675848995E-2"/>
    <x v="892"/>
    <x v="892"/>
  </r>
  <r>
    <x v="3"/>
    <x v="1"/>
    <x v="22"/>
    <n v="422155.57687224098"/>
    <n v="309761.66908276099"/>
    <n v="112393.90778948"/>
    <n v="93508.954144666597"/>
    <n v="963389.43085670297"/>
    <n v="662310.79126041604"/>
    <n v="301078.63959628699"/>
    <n v="96080.032397894596"/>
    <n v="18.3011387386263"/>
    <n v="31.0579834790178"/>
    <n v="9.7062466277539396"/>
    <n v="2.19979335680704"/>
    <n v="103.82642272945"/>
    <n v="47172"/>
    <n v="-8.0308963275504297E-2"/>
    <n v="584"/>
    <n v="0.82882225710538104"/>
    <n v="0.87766926785176003"/>
    <n v="5.4984776946551799"/>
    <n v="82.250181867351401"/>
    <n v="6.2831802194038104"/>
    <n v="0"/>
    <n v="0"/>
    <n v="0"/>
    <n v="1"/>
    <n v="423099.222860293"/>
    <n v="0"/>
    <n v="8.7651916962613902E-2"/>
    <n v="0.20390805841755369"/>
    <x v="893"/>
    <x v="893"/>
  </r>
  <r>
    <x v="3"/>
    <x v="2"/>
    <x v="22"/>
    <n v="459158.32244155102"/>
    <n v="310082.50603941397"/>
    <n v="149075.81640213699"/>
    <n v="129858.7411267"/>
    <n v="1147574.4804596601"/>
    <n v="776465.53149052395"/>
    <n v="371108.94896913797"/>
    <n v="139167.278043639"/>
    <n v="14.5267548502867"/>
    <n v="34.992080219951603"/>
    <n v="11.315931413417699"/>
    <n v="2.0922845801681098"/>
    <n v="290.56066164478301"/>
    <n v="20152"/>
    <n v="0.73923399689973801"/>
    <n v="242"/>
    <n v="0.56010514967213398"/>
    <n v="0.90067938702001704"/>
    <n v="1.2172172278146101"/>
    <n v="66.784767094157999"/>
    <n v="7.8500132594936103"/>
    <n v="0"/>
    <n v="0"/>
    <n v="0"/>
    <n v="0"/>
    <n v="463544.69921733998"/>
    <n v="0"/>
    <n v="7.2929447424558858E-3"/>
    <n v="1.3403806720463825E-2"/>
    <x v="894"/>
    <x v="894"/>
  </r>
  <r>
    <x v="3"/>
    <x v="3"/>
    <x v="22"/>
    <n v="462506.93871515599"/>
    <n v="324224.104387503"/>
    <n v="138282.83432765299"/>
    <n v="122327.23942899"/>
    <n v="1202961.12571672"/>
    <n v="637698.01449734601"/>
    <n v="565263.11121937796"/>
    <n v="126313.759763284"/>
    <n v="101.085743665134"/>
    <n v="21.640761090018302"/>
    <n v="10.168843931353701"/>
    <n v="1.12814369422004"/>
    <n v="105.840013399626"/>
    <n v="17615"/>
    <n v="-0.95387322600554603"/>
    <n v="673"/>
    <n v="0.19003781452016"/>
    <n v="0.77266873486416898"/>
    <n v="4.4229641647513303"/>
    <n v="67.749328559171204"/>
    <n v="3.2934187713259599"/>
    <n v="0"/>
    <n v="0"/>
    <n v="0"/>
    <n v="0"/>
    <n v="474725.34247087501"/>
    <n v="0"/>
    <n v="3.8672242277845159E-2"/>
    <n v="-5.1050366166948212E-2"/>
    <x v="895"/>
    <x v="895"/>
  </r>
  <r>
    <x v="4"/>
    <x v="0"/>
    <x v="22"/>
    <n v="480393.11910433299"/>
    <n v="320540.39766267798"/>
    <n v="159852.72144165501"/>
    <n v="149554.90743021001"/>
    <n v="1163288.2065604001"/>
    <n v="708279.43224343099"/>
    <n v="455008.77431697201"/>
    <n v="147208.151532602"/>
    <n v="45.544098039240197"/>
    <n v="32.868576579586197"/>
    <n v="12.856221406422801"/>
    <n v="1.5566280744951599"/>
    <n v="68.309309269741902"/>
    <n v="27965"/>
    <n v="-0.81380800291396505"/>
    <n v="73"/>
    <n v="6.4157861942991098E-2"/>
    <n v="0.87170891089729996"/>
    <n v="4.5957235455167904"/>
    <n v="74.702590797213205"/>
    <n v="4.9702860514676299"/>
    <n v="0"/>
    <n v="0"/>
    <n v="0"/>
    <n v="0"/>
    <n v="492806.19566362898"/>
    <n v="0"/>
    <n v="5.7959576627536785E-2"/>
    <n v="-9.1231847729701762E-2"/>
    <x v="896"/>
    <x v="896"/>
  </r>
  <r>
    <x v="4"/>
    <x v="1"/>
    <x v="22"/>
    <n v="508236.50090240198"/>
    <n v="317017.47421624599"/>
    <n v="191219.026686155"/>
    <n v="184546.378120612"/>
    <n v="1134729.6977563801"/>
    <n v="770973.09305993596"/>
    <n v="363756.60469644499"/>
    <n v="182749.82324748"/>
    <n v="22.119044854165399"/>
    <n v="50.733478303333101"/>
    <n v="16.263465958941801"/>
    <n v="2.1194751740750202"/>
    <n v="138.418595492013"/>
    <n v="40590"/>
    <n v="-6.9822674170909801E-2"/>
    <n v="501"/>
    <n v="0.15886717289590399"/>
    <n v="0.73724648836387696"/>
    <n v="5.8293908078957601"/>
    <n v="73.577072227644507"/>
    <n v="6.5271180483394504"/>
    <n v="0"/>
    <n v="0"/>
    <n v="0"/>
    <n v="0"/>
    <n v="554215.58823069697"/>
    <n v="0"/>
    <n v="-8.4456171440930719E-2"/>
    <n v="-8.6604550586126511E-2"/>
    <x v="897"/>
    <x v="897"/>
  </r>
  <r>
    <x v="4"/>
    <x v="2"/>
    <x v="22"/>
    <n v="465312.79184964998"/>
    <n v="331359.91503158899"/>
    <n v="133952.87681806099"/>
    <n v="117812.32524577"/>
    <n v="1464698.4540027599"/>
    <n v="553208.84786596999"/>
    <n v="911489.60613679804"/>
    <n v="121734.449982469"/>
    <n v="15.1070636137134"/>
    <n v="12.925251637821599"/>
    <n v="8.0434525566549109"/>
    <n v="0.60692831178915596"/>
    <n v="86.434401376173199"/>
    <n v="12932"/>
    <n v="-0.17712752514667501"/>
    <n v="183"/>
    <n v="0.51977848633797696"/>
    <n v="0.39567149213682901"/>
    <n v="3.0751255790299101"/>
    <n v="79.281430497946801"/>
    <n v="9.1959990692707994"/>
    <n v="0"/>
    <n v="0"/>
    <n v="1"/>
    <n v="1"/>
    <n v="477162.07710502698"/>
    <n v="1"/>
    <n v="-5.677256712768973E-2"/>
    <n v="-2.4114491459756738E-2"/>
    <x v="898"/>
    <x v="898"/>
  </r>
  <r>
    <x v="4"/>
    <x v="3"/>
    <x v="22"/>
    <n v="438895.790138993"/>
    <n v="317502.69967439998"/>
    <n v="121393.090464593"/>
    <n v="102529.431449436"/>
    <n v="1052561.8944035601"/>
    <n v="585134.57871651906"/>
    <n v="467427.31568704703"/>
    <n v="107195.11714570499"/>
    <n v="41.965465270633999"/>
    <n v="21.934839494506999"/>
    <n v="9.7409408410642708"/>
    <n v="1.2518193932600099"/>
    <n v="134.49317087238001"/>
    <n v="4909"/>
    <n v="-0.74069919901774195"/>
    <n v="604"/>
    <n v="0.69124041113660994"/>
    <n v="0.25899607329963198"/>
    <n v="7.3116840194260497"/>
    <n v="70.732372946525302"/>
    <n v="8.5138186245845606"/>
    <n v="0"/>
    <n v="0"/>
    <n v="0"/>
    <n v="0"/>
    <n v="451285.90026984399"/>
    <n v="0"/>
    <n v="-5.3083738316222605E-3"/>
    <n v="7.9327657845118527E-2"/>
    <x v="899"/>
    <x v="899"/>
  </r>
  <r>
    <x v="5"/>
    <x v="0"/>
    <x v="22"/>
    <n v="436565.96721181"/>
    <n v="325830.18866608501"/>
    <n v="110735.778545725"/>
    <n v="99556.939127312697"/>
    <n v="1021822.4473254"/>
    <n v="315545.35867424897"/>
    <n v="706277.08865115"/>
    <n v="97735.237219062095"/>
    <n v="17.084432829392298"/>
    <n v="14.096017091174"/>
    <n v="9.7430761467318501"/>
    <n v="0.44677275214587298"/>
    <n v="251.149264533126"/>
    <n v="8426"/>
    <n v="0.52289884161482503"/>
    <n v="427"/>
    <n v="0.68516120061418595"/>
    <n v="0.704263286820345"/>
    <n v="3.5057747789176501"/>
    <n v="82.029252211854299"/>
    <n v="7.1521857330843801"/>
    <n v="0"/>
    <n v="0"/>
    <n v="0"/>
    <n v="0"/>
    <n v="447262.466084457"/>
    <n v="0"/>
    <n v="6.3346531831365932E-2"/>
    <n v="0.10569935343713088"/>
    <x v="900"/>
    <x v="900"/>
  </r>
  <r>
    <x v="5"/>
    <x v="1"/>
    <x v="22"/>
    <n v="464220.90715028398"/>
    <n v="340687.91255050199"/>
    <n v="123532.994599782"/>
    <n v="108751.331741501"/>
    <n v="1727227.0400843199"/>
    <n v="615078.09668115096"/>
    <n v="1112148.94340317"/>
    <n v="110200.427958278"/>
    <n v="58.000098977041198"/>
    <n v="9.7784862707977496"/>
    <n v="6.2962962724455904"/>
    <n v="0.553053707715633"/>
    <n v="207.00571925054101"/>
    <n v="6361"/>
    <n v="-0.95466935786198004"/>
    <n v="164"/>
    <n v="0.52704399682868097"/>
    <n v="0.84980226080235299"/>
    <n v="1.4193329070235401"/>
    <n v="65.686452761823006"/>
    <n v="4.0750399617694404"/>
    <n v="0"/>
    <n v="0"/>
    <n v="0"/>
    <n v="0"/>
    <n v="456553.92161961802"/>
    <n v="0"/>
    <n v="-2.1819130697896136E-2"/>
    <n v="-3.8345898889306652E-2"/>
    <x v="901"/>
    <x v="901"/>
  </r>
  <r>
    <x v="5"/>
    <x v="2"/>
    <x v="22"/>
    <n v="454092.01050447603"/>
    <n v="341694.33419971197"/>
    <n v="112397.676304764"/>
    <n v="96504.959474763993"/>
    <n v="1527826.28273493"/>
    <n v="541072.01552968903"/>
    <n v="986754.267205243"/>
    <n v="93648.278487648"/>
    <n v="12.3754799266845"/>
    <n v="9.7800397406025308"/>
    <n v="6.31648771626132"/>
    <n v="0.54833511595764595"/>
    <n v="366.20878087300002"/>
    <n v="41905"/>
    <n v="0.28793519850704402"/>
    <n v="909"/>
    <n v="1.2098021698452199E-2"/>
    <n v="0.28815694946174403"/>
    <n v="1.0645559151105799"/>
    <n v="65.751815527592498"/>
    <n v="5.3560059216907003"/>
    <n v="0"/>
    <n v="0"/>
    <n v="0"/>
    <n v="0"/>
    <n v="464252.61829072097"/>
    <n v="0"/>
    <n v="4.3207883535604646E-2"/>
    <n v="-1.9073281205076323E-3"/>
    <x v="902"/>
    <x v="902"/>
  </r>
  <r>
    <x v="5"/>
    <x v="3"/>
    <x v="22"/>
    <n v="473712.36520880199"/>
    <n v="301193.66443854198"/>
    <n v="172518.70077026001"/>
    <n v="158243.59601106099"/>
    <n v="1070197.45573828"/>
    <n v="321949.91462259297"/>
    <n v="748247.54111568897"/>
    <n v="167216.57303220499"/>
    <n v="26.400115486507801"/>
    <n v="21.148562115567898"/>
    <n v="14.786392470153601"/>
    <n v="0.43027193132174202"/>
    <n v="464.93151813537798"/>
    <n v="48052"/>
    <n v="-0.19868999645393601"/>
    <n v="515"/>
    <n v="0.74174980495727505"/>
    <n v="0.36325144712146201"/>
    <n v="2.5714628188169399"/>
    <n v="83.706716244704197"/>
    <n v="8.1880221563772899"/>
    <n v="1"/>
    <n v="0"/>
    <n v="0"/>
    <n v="0"/>
    <n v="499828.30730497697"/>
    <n v="1"/>
    <n v="1.8995371729394778E-2"/>
    <n v="-0.13287340940287207"/>
    <x v="903"/>
    <x v="903"/>
  </r>
  <r>
    <x v="6"/>
    <x v="0"/>
    <x v="22"/>
    <n v="482710.707678754"/>
    <n v="301309.69278972701"/>
    <n v="181401.01488902699"/>
    <n v="161691.846870218"/>
    <n v="1003419.81403351"/>
    <n v="528596.67436427705"/>
    <n v="474823.13966923603"/>
    <n v="167716.14424197"/>
    <n v="49.292852694672902"/>
    <n v="34.0530680503173"/>
    <n v="16.114077538518501"/>
    <n v="1.11324960854371"/>
    <n v="128.058529792228"/>
    <n v="7635"/>
    <n v="-0.81216028566384801"/>
    <n v="782"/>
    <n v="0.89826964963384404"/>
    <n v="0.44794201128238598"/>
    <n v="1.33968166103685"/>
    <n v="64.707008722433002"/>
    <n v="2.5325755784194799"/>
    <n v="0"/>
    <n v="0"/>
    <n v="0"/>
    <n v="0"/>
    <n v="459076.96059765399"/>
    <n v="0"/>
    <n v="-7.51811963543777E-2"/>
    <n v="2.5223904303910898E-2"/>
    <x v="904"/>
    <x v="904"/>
  </r>
  <r>
    <x v="6"/>
    <x v="1"/>
    <x v="22"/>
    <n v="446419.93918239698"/>
    <n v="278881.34180256998"/>
    <n v="167538.59737982601"/>
    <n v="152871.42699012801"/>
    <n v="1729600.0811878601"/>
    <n v="593504.89176853502"/>
    <n v="1136095.1894193301"/>
    <n v="149360.32922976601"/>
    <n v="17.621548530081601"/>
    <n v="13.4558642985067"/>
    <n v="8.8385418486531293"/>
    <n v="0.52240771486047799"/>
    <n v="263.07041823318002"/>
    <n v="8839"/>
    <n v="0.98228554748627395"/>
    <n v="461"/>
    <n v="0.82886257316755096"/>
    <n v="0.92384662419269503"/>
    <n v="5.4483811088254104"/>
    <n v="62.646975536844998"/>
    <n v="9.1623585132507106"/>
    <n v="0"/>
    <n v="0"/>
    <n v="0"/>
    <n v="0"/>
    <n v="439582.984460045"/>
    <n v="0"/>
    <n v="1.5245665042674656E-2"/>
    <n v="5.059657369758154E-2"/>
    <x v="905"/>
    <x v="905"/>
  </r>
  <r>
    <x v="6"/>
    <x v="2"/>
    <x v="22"/>
    <n v="453225.90804354299"/>
    <n v="310017.75423696399"/>
    <n v="143208.15380657799"/>
    <n v="129551.131283539"/>
    <n v="1146644.11892575"/>
    <n v="647325.64820959"/>
    <n v="499318.47071616398"/>
    <n v="133672.18799902601"/>
    <n v="65.650477005665195"/>
    <n v="25.945591617655701"/>
    <n v="11.2982859411437"/>
    <n v="1.2964183906137901"/>
    <n v="334.88699820392299"/>
    <n v="21243"/>
    <n v="0.54229396821722198"/>
    <n v="779"/>
    <n v="0.59706202094288696"/>
    <n v="0.34186537193669397"/>
    <n v="4.21728170241522"/>
    <n v="67.175004476974195"/>
    <n v="4.8330450907815603"/>
    <n v="0"/>
    <n v="1"/>
    <n v="0"/>
    <n v="0"/>
    <n v="480602.943041127"/>
    <n v="1"/>
    <n v="-9.3678051326787734E-2"/>
    <n v="-4.971678635256941E-3"/>
    <x v="906"/>
    <x v="906"/>
  </r>
  <r>
    <x v="6"/>
    <x v="3"/>
    <x v="22"/>
    <n v="410768.58816720999"/>
    <n v="293874.16390104598"/>
    <n v="116894.424266163"/>
    <n v="104935.226140333"/>
    <n v="1048267.4985328499"/>
    <n v="389976.432859566"/>
    <n v="658291.06567329098"/>
    <n v="108284.314613037"/>
    <n v="12.223247971262699"/>
    <n v="15.9405514691297"/>
    <n v="10.010348149417901"/>
    <n v="0.59240730004546505"/>
    <n v="93.357525308428293"/>
    <n v="19189"/>
    <n v="0.64695275197642599"/>
    <n v="412"/>
    <n v="0.97972064345381005"/>
    <n v="0.82875807374333899"/>
    <n v="5.1710623747001696"/>
    <n v="83.231222881078395"/>
    <n v="5.56223293469795"/>
    <n v="1"/>
    <n v="0"/>
    <n v="0"/>
    <n v="0"/>
    <n v="401750.922616973"/>
    <n v="1"/>
    <n v="0.20478189090316815"/>
    <n v="6.0919679799923285E-2"/>
    <x v="907"/>
    <x v="907"/>
  </r>
  <r>
    <x v="7"/>
    <x v="0"/>
    <x v="22"/>
    <n v="494886.556375716"/>
    <n v="295389.03923440998"/>
    <n v="199497.517141305"/>
    <n v="189922.58436676499"/>
    <n v="1601371.98924791"/>
    <n v="657040.53191066603"/>
    <n v="944331.45733724395"/>
    <n v="185687.16539904801"/>
    <n v="20.623084265360799"/>
    <n v="20.1118561593082"/>
    <n v="11.8599916597744"/>
    <n v="0.69577321268460102"/>
    <n v="443.938496899261"/>
    <n v="15897"/>
    <n v="0.88396577114652297"/>
    <n v="58"/>
    <n v="0.68272117773530205"/>
    <n v="0.55900307007482997"/>
    <n v="1.8815969144676501"/>
    <n v="64.730882773731693"/>
    <n v="4.3157575093802896"/>
    <n v="0"/>
    <n v="0"/>
    <n v="1"/>
    <n v="0"/>
    <n v="497951.88809522497"/>
    <n v="1"/>
    <n v="-5.2293394328456026E-2"/>
    <n v="-8.2956400812684378E-2"/>
    <x v="908"/>
    <x v="908"/>
  </r>
  <r>
    <x v="7"/>
    <x v="1"/>
    <x v="22"/>
    <n v="469007.258535309"/>
    <n v="303366.09928688098"/>
    <n v="165641.15924842801"/>
    <n v="157677.19847581099"/>
    <n v="1059087.4888999299"/>
    <n v="416542.34657167603"/>
    <n v="642545.14232826303"/>
    <n v="162312.10185507301"/>
    <n v="30.927348631089199"/>
    <n v="24.5394740522772"/>
    <n v="14.888023900611699"/>
    <n v="0.64826938861032402"/>
    <n v="285.80280144219103"/>
    <n v="20773"/>
    <n v="-0.39183034297650399"/>
    <n v="903"/>
    <n v="0.78409470057984798"/>
    <n v="2.1589911142675298E-2"/>
    <n v="3.6846056615721299"/>
    <n v="61.719265049278697"/>
    <n v="8.3368462353196602"/>
    <n v="0"/>
    <n v="0"/>
    <n v="0"/>
    <n v="0"/>
    <n v="463505.92703849199"/>
    <n v="0"/>
    <n v="-3.8452803720037274E-2"/>
    <n v="-3.426412613243205E-2"/>
    <x v="909"/>
    <x v="909"/>
  </r>
  <r>
    <x v="7"/>
    <x v="2"/>
    <x v="22"/>
    <n v="450972.61447957798"/>
    <n v="299649.55096696701"/>
    <n v="151323.06351261001"/>
    <n v="138489.41473910699"/>
    <n v="950046.68041069503"/>
    <n v="556678.10835836094"/>
    <n v="393368.57205233403"/>
    <n v="141638.81514467299"/>
    <n v="16.368686000330499"/>
    <n v="35.206019132784803"/>
    <n v="14.577116850641399"/>
    <n v="1.4151565425117301"/>
    <n v="150.45464057177401"/>
    <n v="4413"/>
    <n v="-0.19262364508667201"/>
    <n v="83"/>
    <n v="0.919298438377674"/>
    <n v="0.77789247583315402"/>
    <n v="6.6865816201164598"/>
    <n v="74.343606063614601"/>
    <n v="3.52123090330088"/>
    <n v="0"/>
    <n v="0"/>
    <n v="1"/>
    <n v="0"/>
    <n v="481005.73469663801"/>
    <n v="1"/>
    <n v="-3.3660880864956437E-2"/>
    <n v="9.36830200399307E-3"/>
    <x v="910"/>
    <x v="910"/>
  </r>
  <r>
    <x v="7"/>
    <x v="3"/>
    <x v="22"/>
    <n v="435792.47903022298"/>
    <n v="324876.817273169"/>
    <n v="110915.66175705301"/>
    <n v="103362.44223382301"/>
    <n v="890952.13322450896"/>
    <n v="387379.97268722701"/>
    <n v="503572.16053728102"/>
    <n v="111343.004256339"/>
    <n v="74.296494868253603"/>
    <n v="20.525845218199201"/>
    <n v="11.6013462877896"/>
    <n v="0.76926407582563106"/>
    <n v="225.88594832812001"/>
    <n v="39685"/>
    <n v="-0.95603458653118301"/>
    <n v="107"/>
    <n v="0.98547539900443204"/>
    <n v="0.42196938060874101"/>
    <n v="7.6526900606538204"/>
    <n v="60.885474332021502"/>
    <n v="7.9673355039884504"/>
    <n v="0"/>
    <n v="0"/>
    <n v="0"/>
    <n v="0"/>
    <n v="414509.924230123"/>
    <n v="0"/>
    <n v="4.1396009995686232E-2"/>
    <n v="8.1678293501048327E-2"/>
    <x v="911"/>
    <x v="911"/>
  </r>
  <r>
    <x v="8"/>
    <x v="0"/>
    <x v="22"/>
    <n v="453832.54884820298"/>
    <n v="331393.13454077102"/>
    <n v="122439.414307431"/>
    <n v="108048.747250446"/>
    <n v="1051780.7911012"/>
    <n v="402270.32668374898"/>
    <n v="649510.464417457"/>
    <n v="117928.09281249301"/>
    <n v="13.8919821962297"/>
    <n v="16.635412848560399"/>
    <n v="10.2729340718725"/>
    <n v="0.61934387314997796"/>
    <n v="481.74649749155299"/>
    <n v="6153"/>
    <n v="6.1369269576618804E-3"/>
    <n v="131"/>
    <n v="0.95421681683470605"/>
    <n v="0.598117878535535"/>
    <n v="6.2804835478398404"/>
    <n v="77.845216241919402"/>
    <n v="8.9895149071206593"/>
    <n v="0"/>
    <n v="0"/>
    <n v="1"/>
    <n v="0"/>
    <n v="487369.299362241"/>
    <n v="1"/>
    <n v="-1.9730056353306465E-3"/>
    <n v="3.5194416862419482E-2"/>
    <x v="912"/>
    <x v="912"/>
  </r>
  <r>
    <x v="8"/>
    <x v="1"/>
    <x v="22"/>
    <n v="452937.134671829"/>
    <n v="330385.39196555002"/>
    <n v="122551.74270627899"/>
    <n v="114241.37721369301"/>
    <n v="1493391.43895744"/>
    <n v="463504.435124785"/>
    <n v="1029887.00383266"/>
    <n v="121964.81420198501"/>
    <n v="11.950701459632899"/>
    <n v="11.0926127612593"/>
    <n v="7.64979457050097"/>
    <n v="0.450053679092833"/>
    <n v="337.81925150493799"/>
    <n v="21878"/>
    <n v="-0.87233801594777205"/>
    <n v="476"/>
    <n v="0.61266124715199899"/>
    <n v="0.800886770479179"/>
    <n v="3.8503499478009702"/>
    <n v="67.991736780864699"/>
    <n v="5.7059531638704604"/>
    <n v="0"/>
    <n v="0"/>
    <n v="0"/>
    <n v="0"/>
    <n v="478636.8085789"/>
    <n v="0"/>
    <n v="4.990377875202714E-3"/>
    <n v="2.3316811837662477E-2"/>
    <x v="913"/>
    <x v="913"/>
  </r>
  <r>
    <x v="8"/>
    <x v="2"/>
    <x v="22"/>
    <n v="455197.46212755301"/>
    <n v="313461.559828286"/>
    <n v="141735.90229926701"/>
    <n v="123010.066352624"/>
    <n v="1713409.23783751"/>
    <n v="536119.15046461299"/>
    <n v="1177290.0873729"/>
    <n v="129285.655755314"/>
    <n v="17.829635498831099"/>
    <n v="10.448577429808999"/>
    <n v="7.1792577999564697"/>
    <n v="0.45538406907081902"/>
    <n v="388.51558872930002"/>
    <n v="47698"/>
    <n v="0.94626277672319403"/>
    <n v="725"/>
    <n v="4.3847018710963102E-2"/>
    <n v="0.23437158640380501"/>
    <n v="3.7758219088153"/>
    <n v="71.244448539142496"/>
    <n v="9.3709392215961493"/>
    <n v="0"/>
    <n v="0"/>
    <n v="0"/>
    <n v="0"/>
    <n v="470538.773779154"/>
    <n v="0"/>
    <n v="3.556654915161489E-2"/>
    <n v="5.3100157061830638E-3"/>
    <x v="914"/>
    <x v="914"/>
  </r>
  <r>
    <x v="8"/>
    <x v="3"/>
    <x v="22"/>
    <n v="471387.26503800298"/>
    <n v="339187.00081234"/>
    <n v="132200.26422566301"/>
    <n v="115649.674490431"/>
    <n v="1541484.5043604199"/>
    <n v="608697.91802604205"/>
    <n v="932786.586334383"/>
    <n v="123760.363205549"/>
    <n v="15.2389620170357"/>
    <n v="12.3982994807961"/>
    <n v="7.5024869963526397"/>
    <n v="0.65255860980813596"/>
    <n v="376.09783284653798"/>
    <n v="23447"/>
    <n v="-0.27364699836780798"/>
    <n v="654"/>
    <n v="0.82915140315515301"/>
    <n v="0.95140551571015797"/>
    <n v="2.0579379989422502"/>
    <n v="72.443184411951606"/>
    <n v="6.6445361887262999"/>
    <n v="0"/>
    <n v="0"/>
    <n v="0"/>
    <n v="0"/>
    <n v="502246.89106204797"/>
    <n v="0"/>
    <n v="-3.3567819864086272E-3"/>
    <n v="3.6228491434441304E-2"/>
    <x v="915"/>
    <x v="915"/>
  </r>
  <r>
    <x v="9"/>
    <x v="0"/>
    <x v="22"/>
    <n v="469804.92075810098"/>
    <n v="343472.98757839901"/>
    <n v="126331.933179702"/>
    <n v="116637.095442294"/>
    <n v="1090498.8456659401"/>
    <n v="717933.769768956"/>
    <n v="372565.07589698501"/>
    <n v="120568.927682911"/>
    <n v="13.8451441767257"/>
    <n v="31.306502672446999"/>
    <n v="10.69575597497"/>
    <n v="1.9270023311778799"/>
    <n v="281.76559232074101"/>
    <n v="28386"/>
    <n v="0.95491053666992198"/>
    <n v="301"/>
    <n v="0.38153884247354602"/>
    <n v="0.97293481250370195"/>
    <n v="1.0394329486696701"/>
    <n v="84.641650575612601"/>
    <n v="9.8436930808786407"/>
    <n v="1"/>
    <n v="0"/>
    <n v="1"/>
    <n v="0"/>
    <n v="469041.97220344399"/>
    <n v="1"/>
    <n v="-1.3424159399314267E-2"/>
    <s v=""/>
    <x v="916"/>
    <x v="916"/>
  </r>
  <r>
    <x v="9"/>
    <x v="1"/>
    <x v="22"/>
    <n v="463498.18461526203"/>
    <n v="309940.06726729497"/>
    <n v="153558.11734796601"/>
    <n v="135665.18803126999"/>
    <n v="1474916.77103245"/>
    <n v="974687.81352763996"/>
    <n v="500228.95750481798"/>
    <n v="140990.486024374"/>
    <n v="13.929719264880999"/>
    <n v="27.120618667895499"/>
    <n v="9.1981588856911394"/>
    <n v="1.9484833872662199"/>
    <n v="264.74127428499497"/>
    <n v="36175"/>
    <n v="-0.73245746528642097"/>
    <n v="719"/>
    <n v="0.48426042944661202"/>
    <n v="0.84595936542301198"/>
    <n v="5.5116759496925196"/>
    <n v="80.032806621386797"/>
    <n v="8.2909114928192995"/>
    <n v="0"/>
    <n v="0"/>
    <n v="0"/>
    <n v="0"/>
    <n v="472736.82527139201"/>
    <n v="0"/>
    <n v="-1.269393712788947E-2"/>
    <s v=""/>
    <x v="917"/>
    <x v="917"/>
  </r>
  <r>
    <x v="9"/>
    <x v="2"/>
    <x v="22"/>
    <n v="457614.56780086498"/>
    <n v="306200.70402034401"/>
    <n v="151413.863780521"/>
    <n v="134090.03835823399"/>
    <n v="1687734.0834576599"/>
    <n v="1003850.45804187"/>
    <n v="683883.62541579094"/>
    <n v="142543.21198568301"/>
    <n v="34.331536561309903"/>
    <n v="19.607142703074501"/>
    <n v="7.9449742511286798"/>
    <n v="1.46786736914712"/>
    <n v="62.314229241103497"/>
    <n v="8670"/>
    <n v="-0.41376379352610199"/>
    <n v="454"/>
    <n v="0.73043629435369095"/>
    <n v="0.69861530601111999"/>
    <n v="3.37773436981968"/>
    <n v="69.497629715455602"/>
    <n v="9.6649082311945502"/>
    <n v="0"/>
    <n v="0"/>
    <n v="0"/>
    <n v="0"/>
    <n v="456169.84879179799"/>
    <n v="0"/>
    <n v="6.7415569567918124E-2"/>
    <s v=""/>
    <x v="918"/>
    <x v="918"/>
  </r>
  <r>
    <x v="9"/>
    <x v="3"/>
    <x v="22"/>
    <n v="488464.91453173698"/>
    <n v="332483.06548421999"/>
    <n v="155981.849047517"/>
    <n v="142960.04591602"/>
    <n v="1736368.8273016701"/>
    <n v="924469.381613923"/>
    <n v="811899.44568775198"/>
    <n v="142259.59870874399"/>
    <n v="18.793129648350099"/>
    <n v="17.608097489821599"/>
    <n v="8.2332764599432"/>
    <n v="1.1386500958019601"/>
    <n v="302.78711162130702"/>
    <n v="7221"/>
    <n v="0.66407428535288804"/>
    <n v="877"/>
    <n v="0.54564361832431296"/>
    <n v="0.86862726547953095"/>
    <n v="7.1791578728757104"/>
    <n v="71.1241664183772"/>
    <n v="6.0612799716098396"/>
    <n v="0"/>
    <n v="0"/>
    <n v="0"/>
    <n v="0"/>
    <n v="523250.039413216"/>
    <n v="0"/>
    <s v=""/>
    <s v=""/>
    <x v="919"/>
    <x v="919"/>
  </r>
  <r>
    <x v="0"/>
    <x v="0"/>
    <x v="23"/>
    <n v="112679.81728074299"/>
    <n v="88415.053803049697"/>
    <n v="24264.763477693199"/>
    <n v="14010.0005896082"/>
    <n v="309159.45753079298"/>
    <n v="182289.86676786101"/>
    <n v="126869.59076293099"/>
    <n v="16509.753563680799"/>
    <n v="2.2835679138798399"/>
    <n v="11.0428358012026"/>
    <n v="4.5316422475003204"/>
    <n v="1.4368286811020601"/>
    <n v="362.19477937512198"/>
    <n v="11288"/>
    <n v="-4.2560200817636E-2"/>
    <n v="606"/>
    <n v="0.14679375943696199"/>
    <n v="0.29179464672372502"/>
    <n v="4.55276827564452"/>
    <n v="68.553532932425895"/>
    <n v="6.5469020707807504"/>
    <n v="0"/>
    <n v="0"/>
    <n v="0"/>
    <n v="0"/>
    <n v="108568.35838067401"/>
    <n v="0"/>
    <n v="-6.0306237009227964E-2"/>
    <n v="-7.1082617418725888E-2"/>
    <x v="920"/>
    <x v="920"/>
  </r>
  <r>
    <x v="0"/>
    <x v="1"/>
    <x v="23"/>
    <n v="105884.52151365401"/>
    <n v="87588.450430262805"/>
    <n v="18296.071083391598"/>
    <n v="5216.0216881101696"/>
    <n v="397365.22995479603"/>
    <n v="139054.22356157401"/>
    <n v="258311.006393221"/>
    <n v="7622.8532419562898"/>
    <n v="1.0201035771032301"/>
    <n v="2.0192796896040499"/>
    <n v="1.3126517608758901"/>
    <n v="0.53832093917784696"/>
    <n v="23.8970273777575"/>
    <n v="21533"/>
    <n v="-0.44685936914340002"/>
    <n v="579"/>
    <n v="0.66979872777461502"/>
    <n v="0.938329778576518"/>
    <n v="1.6005376178342501"/>
    <n v="68.186909667865507"/>
    <n v="5.5525178991540098"/>
    <n v="0"/>
    <n v="0"/>
    <n v="0"/>
    <n v="0"/>
    <n v="109999.609163815"/>
    <n v="0"/>
    <n v="6.2262237983564658E-2"/>
    <n v="-2.652207717563208E-2"/>
    <x v="921"/>
    <x v="921"/>
  </r>
  <r>
    <x v="0"/>
    <x v="2"/>
    <x v="23"/>
    <n v="112477.128790913"/>
    <n v="86870.451241079398"/>
    <n v="25606.6775498344"/>
    <n v="12898.1068615893"/>
    <n v="355677.09365498798"/>
    <n v="129884.231721698"/>
    <n v="225792.86193329"/>
    <n v="11207.7960317737"/>
    <n v="4.1386086303679797"/>
    <n v="5.7123625393437196"/>
    <n v="3.6263529734362701"/>
    <n v="0.57523621698932004"/>
    <n v="226.75614794302101"/>
    <n v="45967"/>
    <n v="0.78696407663967605"/>
    <n v="219"/>
    <n v="0.26608773586894902"/>
    <n v="0.38401502972718399"/>
    <n v="5.3628128298495898"/>
    <n v="71.000828825100101"/>
    <n v="5.1395587534153897"/>
    <n v="0"/>
    <n v="0"/>
    <n v="0"/>
    <n v="0"/>
    <n v="114228.60239253999"/>
    <n v="0"/>
    <n v="-4.0688024247065767E-2"/>
    <n v="-2.3365208226468596E-2"/>
    <x v="922"/>
    <x v="922"/>
  </r>
  <r>
    <x v="0"/>
    <x v="3"/>
    <x v="23"/>
    <n v="107900.656647428"/>
    <n v="90243.424241837594"/>
    <n v="17657.232405591199"/>
    <n v="1912.81744828868"/>
    <n v="347640.29662062001"/>
    <n v="222837.464046751"/>
    <n v="124802.832573868"/>
    <n v="1143.83181645283"/>
    <n v="0.21335351173556"/>
    <n v="1.53267150179185"/>
    <n v="0.55022891962842402"/>
    <n v="1.78551607724814"/>
    <n v="211.63480144120601"/>
    <n v="9072"/>
    <n v="0.243902699620937"/>
    <n v="640"/>
    <n v="0.97549049833105494"/>
    <n v="0.13850677782515899"/>
    <n v="3.3862000712842901"/>
    <n v="67.982508008168907"/>
    <n v="2.59743546253367"/>
    <n v="0"/>
    <n v="0"/>
    <n v="0"/>
    <n v="0"/>
    <n v="108153.856927542"/>
    <n v="0"/>
    <n v="-2.9938795644400714E-2"/>
    <n v="0.10244375558390535"/>
    <x v="923"/>
    <x v="923"/>
  </r>
  <r>
    <x v="1"/>
    <x v="0"/>
    <x v="23"/>
    <n v="104670.240938164"/>
    <n v="83944.2123699699"/>
    <n v="20726.028568194"/>
    <n v="6040.6205424353102"/>
    <n v="417969.39704429102"/>
    <n v="164232.51280516901"/>
    <n v="253736.88423912099"/>
    <n v="5234.1856229938503"/>
    <n v="0.61976545513898496"/>
    <n v="2.38066316631468"/>
    <n v="1.4452303410613501"/>
    <n v="0.64725518049002295"/>
    <n v="105.812618024233"/>
    <n v="8943"/>
    <n v="-0.52069573396780999"/>
    <n v="318"/>
    <n v="0.43279292420686"/>
    <n v="0.56068508188946398"/>
    <n v="7.3890545830390302"/>
    <n v="74.239147939437501"/>
    <n v="3.66884441627893"/>
    <n v="0"/>
    <n v="0"/>
    <n v="0"/>
    <n v="0"/>
    <n v="101615.64834637901"/>
    <n v="0"/>
    <n v="-1.5228749466065413E-2"/>
    <n v="2.1188689500076976E-2"/>
    <x v="924"/>
    <x v="924"/>
  </r>
  <r>
    <x v="1"/>
    <x v="1"/>
    <x v="23"/>
    <n v="103076.244062364"/>
    <n v="76365.7786015616"/>
    <n v="26710.465460803"/>
    <n v="11053.501206856299"/>
    <n v="270987.95598163101"/>
    <n v="94239.121932775801"/>
    <n v="176748.834048855"/>
    <n v="10705.7843913792"/>
    <n v="2.25183503480342"/>
    <n v="6.2537901685965096"/>
    <n v="4.07896401403372"/>
    <n v="0.53318101044291399"/>
    <n v="142.59746047169901"/>
    <n v="7817"/>
    <n v="0.36230814466089201"/>
    <n v="911"/>
    <n v="0.63084278140404604"/>
    <n v="0.61444894231611802"/>
    <n v="2.3161766643950901"/>
    <n v="83.591251795279604"/>
    <n v="5.2765672144380602"/>
    <n v="0"/>
    <n v="0"/>
    <n v="0"/>
    <n v="0"/>
    <n v="104488.031572222"/>
    <n v="0"/>
    <n v="6.5707023526548405E-2"/>
    <n v="0.11844227366162539"/>
    <x v="925"/>
    <x v="925"/>
  </r>
  <r>
    <x v="1"/>
    <x v="2"/>
    <x v="23"/>
    <n v="109849.077255998"/>
    <n v="83119.565706737107"/>
    <n v="26729.511549260798"/>
    <n v="13954.189690348099"/>
    <n v="386946.85379585798"/>
    <n v="235670.970115189"/>
    <n v="151275.88368066799"/>
    <n v="23353.218497164002"/>
    <n v="9.2218992649062397"/>
    <n v="9.2243319627894902"/>
    <n v="3.6062290088317801"/>
    <n v="1.5578885700821401"/>
    <n v="38.714921512749598"/>
    <n v="30052"/>
    <n v="0.28969575539390702"/>
    <n v="527"/>
    <n v="0.51231531125666196"/>
    <n v="0.48170547984400902"/>
    <n v="6.25861132235657"/>
    <n v="67.047344264983295"/>
    <n v="3.75253457487679"/>
    <n v="0"/>
    <n v="0"/>
    <n v="0"/>
    <n v="0"/>
    <n v="107274.975721134"/>
    <n v="0"/>
    <n v="8.2889434447796756E-2"/>
    <n v="-6.7650349550480507E-2"/>
    <x v="926"/>
    <x v="926"/>
  </r>
  <r>
    <x v="1"/>
    <x v="3"/>
    <x v="23"/>
    <n v="118954.40514436"/>
    <n v="86708.461813259899"/>
    <n v="32245.943331100902"/>
    <n v="18291.672387173701"/>
    <n v="240463.708671992"/>
    <n v="156762.63998788601"/>
    <n v="83701.068684105601"/>
    <n v="19961.684449754499"/>
    <n v="1.9491991406617999"/>
    <n v="21.853570897891299"/>
    <n v="7.6068328514905996"/>
    <n v="1.872886958941"/>
    <n v="257.85872617001598"/>
    <n v="46602"/>
    <n v="0.32013200326699898"/>
    <n v="562"/>
    <n v="0.74515165352678503"/>
    <n v="0.33799603131192202"/>
    <n v="3.45951310032246"/>
    <n v="62.966396117734703"/>
    <n v="3.1748571891216102"/>
    <n v="0"/>
    <n v="0"/>
    <n v="0"/>
    <n v="0"/>
    <n v="124742.51701031601"/>
    <n v="0"/>
    <n v="-0.10143667194515074"/>
    <n v="-6.179455588516744E-2"/>
    <x v="927"/>
    <x v="927"/>
  </r>
  <r>
    <x v="2"/>
    <x v="0"/>
    <x v="23"/>
    <n v="106888.06617330101"/>
    <n v="86337.014364019196"/>
    <n v="20551.051809281998"/>
    <n v="6684.5698202021604"/>
    <n v="316792.97597933898"/>
    <n v="218961.97615314601"/>
    <n v="97830.999826192594"/>
    <n v="14377.686368386599"/>
    <n v="1.3123808539221"/>
    <n v="6.8327726713189296"/>
    <n v="2.1100751364632901"/>
    <n v="2.2381655767819599"/>
    <n v="392.06852674176201"/>
    <n v="1794"/>
    <n v="0.12467265478355601"/>
    <n v="9"/>
    <n v="0.103937762588925"/>
    <n v="5.0539636804626697E-2"/>
    <n v="7.0091574119952904"/>
    <n v="61.246234865875998"/>
    <n v="2.7099293322009101"/>
    <n v="0"/>
    <n v="0"/>
    <n v="0"/>
    <n v="0"/>
    <n v="105926.928461865"/>
    <n v="0"/>
    <n v="7.8556595669867044E-2"/>
    <n v="-5.8003725770376421E-2"/>
    <x v="928"/>
    <x v="928"/>
  </r>
  <r>
    <x v="2"/>
    <x v="1"/>
    <x v="23"/>
    <n v="115284.82876961101"/>
    <n v="90464.384694227396"/>
    <n v="24820.444075383901"/>
    <n v="16045.6518412594"/>
    <n v="437335.31463356601"/>
    <n v="229412.40486587401"/>
    <n v="207922.90976769099"/>
    <n v="19113.127508845599"/>
    <n v="4.7433468113256296"/>
    <n v="7.7171158575968697"/>
    <n v="3.6689586466859399"/>
    <n v="1.10335318566959"/>
    <n v="420.84528326236398"/>
    <n v="47824"/>
    <n v="-0.13801331586366"/>
    <n v="193"/>
    <n v="0.20629823724476201"/>
    <n v="0.468255908820643"/>
    <n v="6.4574927569147196"/>
    <n v="83.482381840423997"/>
    <n v="7.3079890430155698"/>
    <n v="0"/>
    <n v="0"/>
    <n v="0"/>
    <n v="1"/>
    <n v="114866.51198978499"/>
    <n v="0"/>
    <n v="-0.11161121654171"/>
    <n v="-8.7380028916228078E-2"/>
    <x v="929"/>
    <x v="929"/>
  </r>
  <r>
    <x v="2"/>
    <x v="2"/>
    <x v="23"/>
    <n v="102417.74878183199"/>
    <n v="85049.110519871494"/>
    <n v="17368.638261961401"/>
    <n v="10818.5295401487"/>
    <n v="259988.721698421"/>
    <n v="137216.01755220699"/>
    <n v="122772.704146214"/>
    <n v="20020.609056518599"/>
    <n v="2.92987712877345"/>
    <n v="8.8118361612891896"/>
    <n v="4.1611534029148602"/>
    <n v="1.1176427081771401"/>
    <n v="166.58776225836999"/>
    <n v="39660"/>
    <n v="0.21170593676779101"/>
    <n v="523"/>
    <n v="0.41905505058908898"/>
    <n v="0.22322939186093299"/>
    <n v="2.14191640487239"/>
    <n v="71.425384231812004"/>
    <n v="8.4054194858411897"/>
    <n v="0"/>
    <n v="0"/>
    <n v="0"/>
    <n v="0"/>
    <n v="112272.43971155099"/>
    <n v="0"/>
    <n v="8.9690720947358971E-2"/>
    <n v="2.4574543225525087E-4"/>
    <x v="930"/>
    <x v="930"/>
  </r>
  <r>
    <x v="2"/>
    <x v="3"/>
    <x v="23"/>
    <n v="111603.67050788"/>
    <n v="75840.849690004994"/>
    <n v="35762.820817875203"/>
    <n v="25360.7228265251"/>
    <n v="303925.467860726"/>
    <n v="124703.076483932"/>
    <n v="179222.39137679301"/>
    <n v="35070.1747037233"/>
    <n v="2.8698215330251799"/>
    <n v="14.1504209556088"/>
    <n v="8.3443888414598604"/>
    <n v="0.69580076198045804"/>
    <n v="172.00304237946301"/>
    <n v="33141"/>
    <n v="0.78502297555705802"/>
    <n v="324"/>
    <n v="0.87703086050949197"/>
    <n v="0.37176605082660602"/>
    <n v="5.0083077450158902"/>
    <n v="82.509443222023194"/>
    <n v="5.2648051877936402"/>
    <n v="0"/>
    <n v="0"/>
    <n v="0"/>
    <n v="0"/>
    <n v="109007.007178828"/>
    <n v="0"/>
    <n v="-9.7806016265838527E-2"/>
    <n v="-2.2891731724079975E-2"/>
    <x v="931"/>
    <x v="931"/>
  </r>
  <r>
    <x v="3"/>
    <x v="0"/>
    <x v="23"/>
    <n v="100688.16009485901"/>
    <n v="90980.520151899895"/>
    <n v="9707.6399429598296"/>
    <n v="840.34778665757005"/>
    <n v="209384.32549386099"/>
    <n v="121992.864276016"/>
    <n v="87391.461217844699"/>
    <n v="1422.7092095865"/>
    <n v="0.100145274400437"/>
    <n v="0.96159026859935004"/>
    <n v="0.401342261258331"/>
    <n v="1.39593574218789"/>
    <n v="194.656861098712"/>
    <n v="33924"/>
    <n v="-0.99327524335412598"/>
    <n v="420"/>
    <n v="0.489466656752653"/>
    <n v="0.88489477060139199"/>
    <n v="5.1309502969318599"/>
    <n v="66.016120337859405"/>
    <n v="6.5461748344002597"/>
    <n v="0"/>
    <n v="0"/>
    <n v="0"/>
    <n v="0"/>
    <n v="102030.205240232"/>
    <n v="0"/>
    <n v="4.4921637251090545E-2"/>
    <n v="1.6021639479122406E-2"/>
    <x v="932"/>
    <x v="932"/>
  </r>
  <r>
    <x v="3"/>
    <x v="1"/>
    <x v="23"/>
    <n v="105211.23709811999"/>
    <n v="84982.205775084294"/>
    <n v="20229.031323035801"/>
    <n v="11893.684525157099"/>
    <n v="235022.279385854"/>
    <n v="84999.253363838696"/>
    <n v="150023.02602201499"/>
    <n v="19426.7389458584"/>
    <n v="1.66348118853699"/>
    <n v="7.9279060291796597"/>
    <n v="5.0606625704750199"/>
    <n v="0.566574716013028"/>
    <n v="252.376414880791"/>
    <n v="2125"/>
    <n v="6.0589615934012403E-3"/>
    <n v="981"/>
    <n v="0.34493493594381902"/>
    <n v="0.82338371750405803"/>
    <n v="5.39802296209725"/>
    <n v="84.542185862299604"/>
    <n v="9.5561193863056708"/>
    <n v="0"/>
    <n v="0"/>
    <n v="1"/>
    <n v="0"/>
    <n v="107321.24898600799"/>
    <n v="1"/>
    <n v="-2.6312014749539196E-2"/>
    <n v="9.1756500437456645E-2"/>
    <x v="933"/>
    <x v="933"/>
  </r>
  <r>
    <x v="3"/>
    <x v="2"/>
    <x v="23"/>
    <n v="102442.91747577699"/>
    <n v="88986.220457867603"/>
    <n v="13456.697017909601"/>
    <n v="6514.7505689798099"/>
    <n v="323214.560262357"/>
    <n v="136571.120137233"/>
    <n v="186643.44012512401"/>
    <n v="11517.130726146999"/>
    <n v="1.1117645322976299"/>
    <n v="3.49047926067606"/>
    <n v="2.0156117235843798"/>
    <n v="0.73172204737373703"/>
    <n v="208.44291243615601"/>
    <n v="35927"/>
    <n v="-7.1466195147773304E-2"/>
    <n v="115"/>
    <n v="0.60000446850928102"/>
    <n v="0.61052255577368497"/>
    <n v="4.5828615490343703"/>
    <n v="69.706002933207202"/>
    <n v="5.6596643330683696"/>
    <n v="1"/>
    <n v="0"/>
    <n v="0"/>
    <n v="0"/>
    <n v="114280.80246686999"/>
    <n v="1"/>
    <n v="6.4484221166153363E-2"/>
    <n v="-6.2110862802052828E-3"/>
    <x v="934"/>
    <x v="934"/>
  </r>
  <r>
    <x v="3"/>
    <x v="3"/>
    <x v="23"/>
    <n v="109048.869223191"/>
    <n v="93535.156154514203"/>
    <n v="15513.7130686772"/>
    <n v="5575.8959689595104"/>
    <n v="307657.31350664498"/>
    <n v="198630.099281356"/>
    <n v="109027.214225288"/>
    <n v="5509.4807894826499"/>
    <n v="0.57602644070406195"/>
    <n v="5.1142240114818902"/>
    <n v="1.81237231301477"/>
    <n v="1.8218396268560699"/>
    <n v="102.80237455274801"/>
    <n v="48743"/>
    <n v="0.53535086607455795"/>
    <n v="614"/>
    <n v="0.49852612414639702"/>
    <n v="0.467789770472541"/>
    <n v="4.4818796564399799"/>
    <n v="70.925601902466795"/>
    <n v="5.1431383666494304"/>
    <n v="0"/>
    <n v="0"/>
    <n v="0"/>
    <n v="0"/>
    <n v="110773.78897250201"/>
    <n v="0"/>
    <n v="-6.1876109083403782E-2"/>
    <n v="-4.8325516733915604E-3"/>
    <x v="935"/>
    <x v="935"/>
  </r>
  <r>
    <x v="4"/>
    <x v="0"/>
    <x v="23"/>
    <n v="102301.349495715"/>
    <n v="77908.099199595701"/>
    <n v="24393.250296120201"/>
    <n v="13787.7927500769"/>
    <n v="314379.366380708"/>
    <n v="151323.80911257901"/>
    <n v="163055.557268128"/>
    <n v="22131.7396971198"/>
    <n v="1.8972500037375"/>
    <n v="8.4558864359368204"/>
    <n v="4.3857180923827297"/>
    <n v="0.92805060831960495"/>
    <n v="451.35506420213301"/>
    <n v="1100"/>
    <n v="0.69572257952380401"/>
    <n v="882"/>
    <n v="0.63573677825526898"/>
    <n v="0.96355013816305402"/>
    <n v="2.1071892328659798"/>
    <n v="61.311942020735003"/>
    <n v="6.6330014816308704"/>
    <n v="1"/>
    <n v="0"/>
    <n v="0"/>
    <n v="0"/>
    <n v="99866.631930491902"/>
    <n v="1"/>
    <n v="0.12281072133608797"/>
    <n v="6.7113630998099305E-2"/>
    <x v="936"/>
    <x v="936"/>
  </r>
  <r>
    <x v="4"/>
    <x v="1"/>
    <x v="23"/>
    <n v="114865.05202093899"/>
    <n v="84130.617470554906"/>
    <n v="30734.434550384402"/>
    <n v="20833.5793032154"/>
    <n v="315084.308190529"/>
    <n v="144252.248147084"/>
    <n v="170832.060043445"/>
    <n v="17338.371791114601"/>
    <n v="2.6513700755825398"/>
    <n v="12.1953568305136"/>
    <n v="6.6120650129670899"/>
    <n v="0.84440969751461303"/>
    <n v="195.36284653313601"/>
    <n v="3214"/>
    <n v="0.853881246240217"/>
    <n v="342"/>
    <n v="0.82734315833824101"/>
    <n v="0.16678897075371901"/>
    <n v="6.9521616670693804"/>
    <n v="66.040948701934397"/>
    <n v="6.7123031329225302"/>
    <n v="0"/>
    <n v="0"/>
    <n v="0"/>
    <n v="0"/>
    <n v="120997.583877777"/>
    <n v="0"/>
    <n v="-0.11368485117666211"/>
    <n v="-3.339645045378728E-2"/>
    <x v="937"/>
    <x v="937"/>
  </r>
  <r>
    <x v="4"/>
    <x v="2"/>
    <x v="23"/>
    <n v="101806.63567653899"/>
    <n v="86796.800918606401"/>
    <n v="15009.8347579329"/>
    <n v="-326.28025431478801"/>
    <n v="241664.66448648501"/>
    <n v="126366.22222946001"/>
    <n v="115298.442257024"/>
    <n v="4387.7746660925404"/>
    <n v="-3.5905285287883199E-2"/>
    <n v="-0.28298756507693301"/>
    <n v="-0.13501363759906801"/>
    <n v="1.09599245016479"/>
    <n v="236.09111646925399"/>
    <n v="16646"/>
    <n v="-0.76857340086206005"/>
    <n v="185"/>
    <n v="0.156196478733825"/>
    <n v="0.52479801371992996"/>
    <n v="5.1743853557707196"/>
    <n v="75.808526018322695"/>
    <n v="7.9653923361902201"/>
    <n v="0"/>
    <n v="0"/>
    <n v="0"/>
    <n v="0"/>
    <n v="105101.436863938"/>
    <n v="0"/>
    <n v="6.5960820791109986E-2"/>
    <n v="0.1105907036379218"/>
    <x v="938"/>
    <x v="938"/>
  </r>
  <r>
    <x v="4"/>
    <x v="3"/>
    <x v="23"/>
    <n v="108521.88492774501"/>
    <n v="78684.586593479005"/>
    <n v="29837.298334266401"/>
    <n v="16493.732448761999"/>
    <n v="293929.39800132602"/>
    <n v="186611.06137322501"/>
    <n v="107318.33662810001"/>
    <n v="19415.950660692499"/>
    <n v="13.004634464289699"/>
    <n v="15.3689788408845"/>
    <n v="5.6114606299733296"/>
    <n v="1.7388553273976299"/>
    <n v="492.84573744307397"/>
    <n v="15999"/>
    <n v="0.99149645411905896"/>
    <n v="940"/>
    <n v="0.29250769502906299"/>
    <n v="0.54107092079861596"/>
    <n v="3.2155149793720299"/>
    <n v="79.387393790901896"/>
    <n v="9.4426514655716396"/>
    <n v="0"/>
    <n v="0"/>
    <n v="0"/>
    <n v="0"/>
    <n v="111963.940673095"/>
    <n v="0"/>
    <n v="5.9460779644827629E-3"/>
    <n v="1.411265364446729E-2"/>
    <x v="939"/>
    <x v="939"/>
  </r>
  <r>
    <x v="5"/>
    <x v="0"/>
    <x v="23"/>
    <n v="109167.164516378"/>
    <n v="88447.765434985005"/>
    <n v="20719.399081393101"/>
    <n v="8708.2415775311692"/>
    <n v="365149.843003747"/>
    <n v="147700.80389673801"/>
    <n v="217449.03910700799"/>
    <n v="8580.1346393558997"/>
    <n v="0.92755208117217902"/>
    <n v="4.0047275505530102"/>
    <n v="2.3848405646012498"/>
    <n v="0.67924330456136695"/>
    <n v="345.69432580973199"/>
    <n v="33229"/>
    <n v="0.70844927834140803"/>
    <n v="973"/>
    <n v="0.54379018992987205"/>
    <n v="0.97139626698949799"/>
    <n v="3.2309272931975199"/>
    <n v="64.011911907926006"/>
    <n v="6.0870880657973103"/>
    <n v="0"/>
    <n v="0"/>
    <n v="0"/>
    <n v="1"/>
    <n v="118832.46478384599"/>
    <n v="0"/>
    <n v="1.7054601483147264E-2"/>
    <n v="-9.0533665256794779E-2"/>
    <x v="940"/>
    <x v="940"/>
  </r>
  <r>
    <x v="5"/>
    <x v="1"/>
    <x v="23"/>
    <n v="111028.96700225001"/>
    <n v="87221.766652991006"/>
    <n v="23807.200349259801"/>
    <n v="18144.859612583801"/>
    <n v="257061.86582792501"/>
    <n v="84418.005320773795"/>
    <n v="172643.860507151"/>
    <n v="13293.0537122147"/>
    <n v="4.8335151405221897"/>
    <n v="10.5099941343308"/>
    <n v="7.0585575009907799"/>
    <n v="0.48897195111827901"/>
    <n v="208.330861031148"/>
    <n v="9174"/>
    <n v="-0.89084781610064701"/>
    <n v="666"/>
    <n v="0.52986309083667704"/>
    <n v="0.27331931995714098"/>
    <n v="6.5722600840449301"/>
    <n v="60.201315540632002"/>
    <n v="8.7402164103008797"/>
    <n v="1"/>
    <n v="0"/>
    <n v="0"/>
    <n v="1"/>
    <n v="117781.42355774299"/>
    <n v="1"/>
    <n v="1.8342385809333131E-2"/>
    <n v="-4.9214953781586308E-2"/>
    <x v="941"/>
    <x v="941"/>
  </r>
  <r>
    <x v="5"/>
    <x v="2"/>
    <x v="23"/>
    <n v="113065.50315101699"/>
    <n v="89187.686410613795"/>
    <n v="23877.816740403599"/>
    <n v="13461.458055474201"/>
    <n v="349548.21829379897"/>
    <n v="196294.78460876801"/>
    <n v="153253.43368503099"/>
    <n v="17766.600975232501"/>
    <n v="1.8327721501713401"/>
    <n v="8.7837888729726199"/>
    <n v="3.8511018940911099"/>
    <n v="1.28085080959553"/>
    <n v="59.543234757637002"/>
    <n v="7511"/>
    <n v="-0.13199996680904499"/>
    <n v="528"/>
    <n v="0.21101322898736"/>
    <n v="6.3771690348347603E-3"/>
    <n v="5.9746906575909504"/>
    <n v="72.1402914623621"/>
    <n v="9.5997113026962495"/>
    <n v="0"/>
    <n v="0"/>
    <n v="0"/>
    <n v="0"/>
    <n v="115965.29270282399"/>
    <n v="0"/>
    <n v="-2.6640189664383005E-2"/>
    <n v="-5.7214836291043444E-3"/>
    <x v="942"/>
    <x v="942"/>
  </r>
  <r>
    <x v="5"/>
    <x v="3"/>
    <x v="23"/>
    <n v="110053.41670257501"/>
    <n v="83181.037125034301"/>
    <n v="26872.3795775412"/>
    <n v="17823.921734204501"/>
    <n v="418509.53711464902"/>
    <n v="133461.28386674801"/>
    <n v="285048.25324789999"/>
    <n v="22735.037315212201"/>
    <n v="12.836747431529499"/>
    <n v="6.2529489414914696"/>
    <n v="4.2589045537860004"/>
    <n v="0.46820593477091099"/>
    <n v="404.36661755434699"/>
    <n v="4864"/>
    <n v="0.78671314931930103"/>
    <n v="294"/>
    <n v="0.27053484413398898"/>
    <n v="0.62863121556889201"/>
    <n v="7.4218484826492297"/>
    <n v="67.9118632909464"/>
    <n v="3.73715326271935"/>
    <n v="0"/>
    <n v="0"/>
    <n v="0"/>
    <n v="0"/>
    <n v="117430.308509922"/>
    <n v="0"/>
    <n v="-9.7857531717179563E-2"/>
    <n v="4.8442191563383363E-2"/>
    <x v="943"/>
    <x v="943"/>
  </r>
  <r>
    <x v="6"/>
    <x v="0"/>
    <x v="23"/>
    <n v="99283.860987018794"/>
    <n v="82505.583486066302"/>
    <n v="16778.277500952401"/>
    <n v="1179.86528610746"/>
    <n v="371369.62561905303"/>
    <n v="227987.25994445701"/>
    <n v="143382.36567459599"/>
    <n v="4139.4241360922397"/>
    <n v="0.613880410665951"/>
    <n v="0.82288033159192397"/>
    <n v="0.31770645866384201"/>
    <n v="1.59006485122354"/>
    <n v="360.68829629194499"/>
    <n v="23522"/>
    <n v="-0.82804320624991601"/>
    <n v="255"/>
    <n v="0.842466407212625"/>
    <n v="0.33821651718250501"/>
    <n v="2.5277418275809902"/>
    <n v="81.786301615471004"/>
    <n v="9.2170709475760404"/>
    <n v="0"/>
    <n v="0"/>
    <n v="0"/>
    <n v="0"/>
    <n v="102819.531735615"/>
    <n v="0"/>
    <n v="6.3261243804966602E-2"/>
    <n v="0.17991555998658967"/>
    <x v="944"/>
    <x v="944"/>
  </r>
  <r>
    <x v="6"/>
    <x v="1"/>
    <x v="23"/>
    <n v="105564.681522817"/>
    <n v="89216.244825677"/>
    <n v="16348.4366971402"/>
    <n v="7766.81157234683"/>
    <n v="366860.73779748997"/>
    <n v="227075.05293983599"/>
    <n v="139785.68485765401"/>
    <n v="6474.8971280065698"/>
    <n v="1.0435299286572199"/>
    <n v="5.5562281504403499"/>
    <n v="2.1171007884289201"/>
    <n v="1.6244514105365599"/>
    <n v="409.81017865476298"/>
    <n v="38289"/>
    <n v="0.14526821809954199"/>
    <n v="410"/>
    <n v="0.57538170360994101"/>
    <n v="0.978098119315713"/>
    <n v="6.76065224015551"/>
    <n v="70.895990973363794"/>
    <n v="6.2929672228396596"/>
    <n v="0"/>
    <n v="0"/>
    <n v="0"/>
    <n v="0"/>
    <n v="105251.27079587"/>
    <n v="0"/>
    <n v="6.4926252834131656E-2"/>
    <n v="-3.9615865250292835E-2"/>
    <x v="945"/>
    <x v="945"/>
  </r>
  <r>
    <x v="6"/>
    <x v="2"/>
    <x v="23"/>
    <n v="112418.600725722"/>
    <n v="85542.819295767404"/>
    <n v="26875.781429955001"/>
    <n v="12817.3519277834"/>
    <n v="361037.245915721"/>
    <n v="126799.856891667"/>
    <n v="234237.38902405399"/>
    <n v="22764.6849204358"/>
    <n v="1.61110974418414"/>
    <n v="5.4719496239207297"/>
    <n v="3.5501467155484301"/>
    <n v="0.541330559651369"/>
    <n v="441.05760516512203"/>
    <n v="39775"/>
    <n v="0.97084070000243305"/>
    <n v="670"/>
    <n v="0.52208380916227604"/>
    <n v="0.19409453928960499"/>
    <n v="5.8264240942886998"/>
    <n v="82.574418090436396"/>
    <n v="3.3096465451073498"/>
    <n v="0"/>
    <n v="0"/>
    <n v="0"/>
    <n v="0"/>
    <n v="110963.85435726499"/>
    <n v="0"/>
    <n v="2.6383931589760011E-2"/>
    <n v="-6.2097790517567954E-2"/>
    <x v="946"/>
    <x v="946"/>
  </r>
  <r>
    <x v="6"/>
    <x v="3"/>
    <x v="23"/>
    <n v="115384.645396686"/>
    <n v="86295.253024279096"/>
    <n v="29089.392372407801"/>
    <n v="11054.4012531308"/>
    <n v="406914.00258455699"/>
    <n v="263448.43556727498"/>
    <n v="143465.56701728099"/>
    <n v="6356.8219848992103"/>
    <n v="3.4636396956435198"/>
    <n v="7.7052643940683199"/>
    <n v="2.7166431194103899"/>
    <n v="1.83631822634863"/>
    <n v="63.203811414050499"/>
    <n v="24115"/>
    <n v="-0.69092120394170098"/>
    <n v="616"/>
    <n v="0.46754026226686901"/>
    <n v="0.84971304458039398"/>
    <n v="3.2902476661352198"/>
    <n v="68.489251820131301"/>
    <n v="9.1644938426150198"/>
    <n v="0"/>
    <n v="0"/>
    <n v="0"/>
    <n v="1"/>
    <n v="124956.146098835"/>
    <n v="0"/>
    <n v="1.5270030352700725E-2"/>
    <n v="2.6276150342644106E-2"/>
    <x v="947"/>
    <x v="947"/>
  </r>
  <r>
    <x v="7"/>
    <x v="0"/>
    <x v="23"/>
    <n v="117146.572434129"/>
    <n v="87233.735530640406"/>
    <n v="29912.8369034891"/>
    <n v="23570.1014065659"/>
    <n v="349720.99570218002"/>
    <n v="230961.13094806901"/>
    <n v="118759.86475411001"/>
    <n v="31725.680842215399"/>
    <n v="16.5831820351553"/>
    <n v="19.846857737138102"/>
    <n v="6.7396872639119501"/>
    <n v="1.9447742840249"/>
    <n v="165.77526518189401"/>
    <n v="28531"/>
    <n v="-0.90686517697178104"/>
    <n v="979"/>
    <n v="0.72999831098997003"/>
    <n v="0.18451199559871101"/>
    <n v="3.4264778605892001"/>
    <n v="76.582015921445404"/>
    <n v="5.8567147561958297"/>
    <n v="0"/>
    <n v="0"/>
    <n v="0"/>
    <n v="0"/>
    <n v="118522.79447031301"/>
    <n v="0"/>
    <n v="-0.13456584159621046"/>
    <n v="-0.12669223806208535"/>
    <x v="948"/>
    <x v="948"/>
  </r>
  <r>
    <x v="7"/>
    <x v="1"/>
    <x v="23"/>
    <n v="101382.64532441901"/>
    <n v="80682.080163602906"/>
    <n v="20700.565160817001"/>
    <n v="2206.7869138856199"/>
    <n v="353179.20080332598"/>
    <n v="243295.681736559"/>
    <n v="109883.51906676601"/>
    <n v="6192.8595689142203"/>
    <n v="0.69495827947300004"/>
    <n v="2.0082965422182602"/>
    <n v="0.62483490218737603"/>
    <n v="2.2141234991639598"/>
    <n v="177.274414362388"/>
    <n v="9653"/>
    <n v="0.72769836594110904"/>
    <n v="414"/>
    <n v="0.53080792809041599"/>
    <n v="0.38542417808664398"/>
    <n v="2.0436283811010099"/>
    <n v="60.553479073553603"/>
    <n v="3.7506774207015399"/>
    <n v="0"/>
    <n v="0"/>
    <n v="0"/>
    <n v="0"/>
    <n v="99194.740036440795"/>
    <n v="0"/>
    <n v="3.9997069224058934E-2"/>
    <n v="0.17511226808735603"/>
    <x v="949"/>
    <x v="949"/>
  </r>
  <r>
    <x v="7"/>
    <x v="2"/>
    <x v="23"/>
    <n v="105437.65400757801"/>
    <n v="84652.549893759598"/>
    <n v="20785.104113818401"/>
    <n v="3594.15337234464"/>
    <n v="333105.08304880199"/>
    <n v="131344.86824349299"/>
    <n v="201760.21480530899"/>
    <n v="12014.3709873346"/>
    <n v="2.5538904088941399"/>
    <n v="1.7813984663987701"/>
    <n v="1.07898484749873"/>
    <n v="0.65099488702584996"/>
    <n v="116.873411934926"/>
    <n v="10644"/>
    <n v="0.99896540804770395"/>
    <n v="853"/>
    <n v="0.28927169372447797"/>
    <n v="6.2024875352783101E-2"/>
    <n v="7.0065465055746001"/>
    <n v="67.842440951747506"/>
    <n v="3.56570731942612"/>
    <n v="0"/>
    <n v="0"/>
    <n v="0"/>
    <n v="0"/>
    <n v="101021.319138629"/>
    <n v="0"/>
    <n v="0.12309507263743914"/>
    <n v="-5.3873235892979467E-2"/>
    <x v="950"/>
    <x v="950"/>
  </r>
  <r>
    <x v="7"/>
    <x v="3"/>
    <x v="23"/>
    <n v="118416.509686362"/>
    <n v="83196.833157491594"/>
    <n v="35219.676528871198"/>
    <n v="16526.450350530798"/>
    <n v="395263.19652561599"/>
    <n v="187826.86092413199"/>
    <n v="207436.33560148301"/>
    <n v="20125.343904494999"/>
    <n v="2.1433624865159602"/>
    <n v="7.9669987915138698"/>
    <n v="4.1811255122660498"/>
    <n v="0.90546750346080496"/>
    <n v="391.05531137874402"/>
    <n v="13113"/>
    <n v="0.89988521377508002"/>
    <n v="751"/>
    <n v="0.29341091001939501"/>
    <n v="0.63966426678984101"/>
    <n v="3.9100952949567098"/>
    <n v="74.864961348724407"/>
    <n v="5.3598863876475997"/>
    <n v="0"/>
    <n v="0"/>
    <n v="0"/>
    <n v="0"/>
    <n v="120061.28047609499"/>
    <n v="0"/>
    <n v="-0.13605787518892351"/>
    <n v="-8.8555109512425637E-2"/>
    <x v="951"/>
    <x v="951"/>
  </r>
  <r>
    <x v="8"/>
    <x v="0"/>
    <x v="23"/>
    <n v="102305.01099114701"/>
    <n v="85310.325702457994"/>
    <n v="16994.685288689099"/>
    <n v="5774.3696439477098"/>
    <n v="365493.64004713902"/>
    <n v="170007.06707215801"/>
    <n v="195486.57297498101"/>
    <n v="11222.331548011"/>
    <n v="1.03763690957809"/>
    <n v="2.95384463294404"/>
    <n v="1.57988238679145"/>
    <n v="0.86966109480018305"/>
    <n v="135.78710005251"/>
    <n v="35070"/>
    <n v="-0.334194390710987"/>
    <n v="78"/>
    <n v="0.52489028275515004"/>
    <n v="0.20889103424340399"/>
    <n v="1.4694593997896199"/>
    <n v="72.5733484270812"/>
    <n v="5.9964972474793798"/>
    <n v="0"/>
    <n v="0"/>
    <n v="0"/>
    <n v="0"/>
    <n v="109873.19032989199"/>
    <n v="0"/>
    <n v="0.16451764324802687"/>
    <n v="0.18327979483570531"/>
    <x v="952"/>
    <x v="952"/>
  </r>
  <r>
    <x v="8"/>
    <x v="1"/>
    <x v="23"/>
    <n v="119135.990291874"/>
    <n v="93091.378456236998"/>
    <n v="26044.611835637701"/>
    <n v="6835.8936850438304"/>
    <n v="284233.15493292501"/>
    <n v="188250.13065400801"/>
    <n v="95983.024278916593"/>
    <n v="2637.7263947918"/>
    <n v="1.81059155215223"/>
    <n v="7.1219819717072399"/>
    <n v="2.4050303655310699"/>
    <n v="1.96128567596467"/>
    <n v="158.309719333533"/>
    <n v="31373"/>
    <n v="0.35650012092627498"/>
    <n v="537"/>
    <n v="0.88234761183975297"/>
    <n v="0.82855140846504105"/>
    <n v="5.5644607377969404"/>
    <n v="71.460345794804894"/>
    <n v="9.46364833713662"/>
    <n v="0"/>
    <n v="0"/>
    <n v="0"/>
    <n v="0"/>
    <n v="115661.559317926"/>
    <n v="0"/>
    <n v="-0.16265952751282384"/>
    <n v="-7.2850155414782097E-2"/>
    <x v="953"/>
    <x v="953"/>
  </r>
  <r>
    <x v="8"/>
    <x v="2"/>
    <x v="23"/>
    <n v="99757.386401225405"/>
    <n v="89212.492687520396"/>
    <n v="10544.893713705"/>
    <n v="-1386.3753556684401"/>
    <n v="215101.15231746901"/>
    <n v="95276.791837718207"/>
    <n v="119824.36047975"/>
    <n v="4051.0523747638299"/>
    <n v="-0.144731539920431"/>
    <n v="-1.1570062632654099"/>
    <n v="-0.644522514515534"/>
    <n v="0.79513707777158604"/>
    <n v="482.27077412624902"/>
    <n v="40054"/>
    <n v="-0.215747994397265"/>
    <n v="574"/>
    <n v="0.69530810809353005"/>
    <n v="7.0658792674386198E-2"/>
    <n v="2.9927998005961101"/>
    <n v="76.709083682135997"/>
    <n v="4.4824810523479099"/>
    <n v="0"/>
    <n v="0"/>
    <n v="0"/>
    <n v="0"/>
    <n v="102251.172285801"/>
    <n v="0"/>
    <n v="8.1926126942728342E-2"/>
    <n v="3.0388220958827768E-2"/>
    <x v="954"/>
    <x v="954"/>
  </r>
  <r>
    <x v="8"/>
    <x v="3"/>
    <x v="23"/>
    <n v="107930.122703007"/>
    <n v="87637.082572944099"/>
    <n v="20293.040130063699"/>
    <n v="10467.779430058201"/>
    <n v="389562.07504189998"/>
    <n v="143958.145572457"/>
    <n v="245603.92946944301"/>
    <n v="12860.9671232195"/>
    <n v="1.45540781839353"/>
    <n v="4.2620569844590301"/>
    <n v="2.6870632694243501"/>
    <n v="0.58613942327159396"/>
    <n v="332.95560985561002"/>
    <n v="41431"/>
    <n v="0.269642635059678"/>
    <n v="246"/>
    <n v="0.22852514770674401"/>
    <n v="0.49371920446210499"/>
    <n v="7.1879478505068599"/>
    <n v="61.947344139878901"/>
    <n v="2.4471061460246002"/>
    <n v="0"/>
    <n v="0"/>
    <n v="0"/>
    <n v="0"/>
    <n v="108479.819550271"/>
    <n v="0"/>
    <n v="0.12160951349401483"/>
    <n v="5.9270982978024314E-2"/>
    <x v="955"/>
    <x v="955"/>
  </r>
  <r>
    <x v="9"/>
    <x v="0"/>
    <x v="23"/>
    <n v="121055.45241626901"/>
    <n v="82013.679945702504"/>
    <n v="39041.772470566902"/>
    <n v="30313.406865315799"/>
    <n v="314911.52012539399"/>
    <n v="171760.21338372701"/>
    <n v="143151.30674166599"/>
    <n v="39499.483195157598"/>
    <n v="4.2859886140852304"/>
    <n v="21.175780756245501"/>
    <n v="9.6260076015146705"/>
    <n v="1.19985082423096"/>
    <n v="395.79398892058799"/>
    <n v="18440"/>
    <n v="5.1087472919439401E-2"/>
    <n v="378"/>
    <n v="0.45426774320262198"/>
    <n v="0.80713282871167302"/>
    <n v="4.1940974925338903"/>
    <n v="81.168135219746503"/>
    <n v="9.9101758455610103"/>
    <n v="0"/>
    <n v="0"/>
    <n v="0"/>
    <n v="0"/>
    <n v="127729.03619193799"/>
    <n v="0"/>
    <n v="-8.7551095973828527E-2"/>
    <s v=""/>
    <x v="956"/>
    <x v="956"/>
  </r>
  <r>
    <x v="9"/>
    <x v="1"/>
    <x v="23"/>
    <n v="110456.91488361701"/>
    <n v="85403.746711420798"/>
    <n v="25053.1681721963"/>
    <n v="16538.381551475901"/>
    <n v="263711.19786208001"/>
    <n v="102627.83937511301"/>
    <n v="161083.358486966"/>
    <n v="22167.2811658059"/>
    <n v="12.124810463521399"/>
    <n v="10.266970906752"/>
    <n v="6.2713990477285"/>
    <n v="0.63711012943287704"/>
    <n v="44.653315055703104"/>
    <n v="17784"/>
    <n v="-0.94819738504205398"/>
    <n v="558"/>
    <n v="0.66526292432246004"/>
    <n v="0.37188050458859101"/>
    <n v="6.6416142209990703"/>
    <n v="73.340614693165406"/>
    <n v="2.8437250400753502"/>
    <n v="0"/>
    <n v="0"/>
    <n v="0"/>
    <n v="0"/>
    <n v="115878.689766228"/>
    <n v="0"/>
    <n v="-6.9421448084399956E-2"/>
    <s v=""/>
    <x v="957"/>
    <x v="957"/>
  </r>
  <r>
    <x v="9"/>
    <x v="2"/>
    <x v="23"/>
    <n v="102788.835901461"/>
    <n v="85242.181678534005"/>
    <n v="17546.654222927398"/>
    <n v="-468.97999381567899"/>
    <n v="263992.49424304499"/>
    <n v="161881.09926166499"/>
    <n v="102111.39498137899"/>
    <n v="4595.9372366090602"/>
    <n v="-7.3480051783207698E-2"/>
    <n v="-0.45928272148392202"/>
    <n v="-0.17764898777156499"/>
    <n v="1.5853382405674199"/>
    <n v="112.228567374346"/>
    <n v="2722"/>
    <n v="-0.82011225749033101"/>
    <n v="673"/>
    <n v="0.24071242978226601"/>
    <n v="0.345443609460514"/>
    <n v="6.8320171270369698"/>
    <n v="69.159816667870103"/>
    <n v="8.0369742621248506"/>
    <n v="0"/>
    <n v="0"/>
    <n v="1"/>
    <n v="0"/>
    <n v="107230.333644962"/>
    <n v="1"/>
    <n v="0.11225354549353349"/>
    <s v=""/>
    <x v="958"/>
    <x v="958"/>
  </r>
  <r>
    <x v="9"/>
    <x v="3"/>
    <x v="23"/>
    <n v="114327.247168553"/>
    <n v="87557.713543299906"/>
    <n v="26769.533625253898"/>
    <n v="15410.2910161416"/>
    <n v="280804.85428613599"/>
    <n v="92107.948783446802"/>
    <n v="188696.90550268901"/>
    <n v="18443.0664830524"/>
    <n v="1.55456393572368"/>
    <n v="8.1666898432110209"/>
    <n v="5.4879005048960998"/>
    <n v="0.48812644032540198"/>
    <n v="374.26006640681902"/>
    <n v="46462"/>
    <n v="0.71667162729775802"/>
    <n v="285"/>
    <n v="0.28163579335345601"/>
    <n v="1.43074897942346E-2"/>
    <n v="1.82713846973764"/>
    <n v="81.932654757801402"/>
    <n v="8.6925042824389696"/>
    <n v="0"/>
    <n v="0"/>
    <n v="0"/>
    <n v="1"/>
    <n v="122653.289131111"/>
    <n v="0"/>
    <s v=""/>
    <s v=""/>
    <x v="959"/>
    <x v="959"/>
  </r>
  <r>
    <x v="0"/>
    <x v="0"/>
    <x v="24"/>
    <n v="411862.52456962498"/>
    <n v="294110.70610223798"/>
    <n v="117751.818467387"/>
    <n v="109249.14058848799"/>
    <n v="1489304.2958635399"/>
    <n v="677312.40798216697"/>
    <n v="811991.88788137597"/>
    <n v="116754.598843399"/>
    <n v="24.6362747423989"/>
    <n v="13.4544620727108"/>
    <n v="7.3355821837029502"/>
    <n v="0.834136914531731"/>
    <n v="415.59171449594697"/>
    <n v="21707"/>
    <n v="0.70680544436175596"/>
    <n v="375"/>
    <n v="0.61548841934265697"/>
    <n v="7.0287614029918594E-2"/>
    <n v="7.6374494327082498"/>
    <n v="74.340144653094995"/>
    <n v="6.0625601175264103"/>
    <n v="0"/>
    <n v="0"/>
    <n v="0"/>
    <n v="1"/>
    <n v="396092.70398132497"/>
    <n v="0"/>
    <n v="4.7204728175994505E-2"/>
    <n v="1.8063928565339268E-2"/>
    <x v="960"/>
    <x v="960"/>
  </r>
  <r>
    <x v="0"/>
    <x v="1"/>
    <x v="24"/>
    <n v="431304.38308781298"/>
    <n v="288049.66641128802"/>
    <n v="143254.716676524"/>
    <n v="132183.83700485001"/>
    <n v="1572230.7166863801"/>
    <n v="844901.81941921206"/>
    <n v="727328.89726717002"/>
    <n v="142144.005244103"/>
    <n v="16.355513923090601"/>
    <n v="18.173873951868501"/>
    <n v="8.4074071064735296"/>
    <n v="1.16165028310274"/>
    <n v="151.35980196887601"/>
    <n v="8988"/>
    <n v="-0.78166059649142206"/>
    <n v="468"/>
    <n v="0.84325948064774203"/>
    <n v="2.7287650650565501E-2"/>
    <n v="2.6112689520988002"/>
    <n v="82.622960508606596"/>
    <n v="7.1191714886660096"/>
    <n v="0"/>
    <n v="0"/>
    <n v="0"/>
    <n v="0"/>
    <n v="437052.95194163203"/>
    <n v="0"/>
    <n v="-7.6103061454133494E-2"/>
    <n v="-6.4791268715614858E-2"/>
    <x v="961"/>
    <x v="961"/>
  </r>
  <r>
    <x v="0"/>
    <x v="2"/>
    <x v="24"/>
    <n v="398480.79911624402"/>
    <n v="295085.95600507699"/>
    <n v="103394.843111166"/>
    <n v="85875.907031741997"/>
    <n v="1411424.91875616"/>
    <n v="882940.06546059402"/>
    <n v="528484.853295565"/>
    <n v="88651.879893561505"/>
    <n v="9.3303404460555104"/>
    <n v="16.249454737676999"/>
    <n v="6.08434114280917"/>
    <n v="1.6707007967299099"/>
    <n v="176.45674109812799"/>
    <n v="44556"/>
    <n v="0.82606927616495296"/>
    <n v="506"/>
    <n v="0.53935441600689604"/>
    <n v="0.85458576880948101"/>
    <n v="1.5681147438730001"/>
    <n v="81.092310085951596"/>
    <n v="4.3463572256705696"/>
    <n v="0"/>
    <n v="0"/>
    <n v="0"/>
    <n v="0"/>
    <n v="390649.86604396201"/>
    <n v="0"/>
    <n v="-3.3221418709733332E-3"/>
    <n v="1.8509329731700358E-2"/>
    <x v="962"/>
    <x v="962"/>
  </r>
  <r>
    <x v="0"/>
    <x v="3"/>
    <x v="24"/>
    <n v="397156.98936872103"/>
    <n v="339079.73268372897"/>
    <n v="58077.256684991997"/>
    <n v="48224.046310542297"/>
    <n v="994853.87096061604"/>
    <n v="409456.10990650399"/>
    <n v="585397.76105411199"/>
    <n v="57461.028604292202"/>
    <n v="11.3910794103912"/>
    <n v="8.2378255468053592"/>
    <n v="4.8473497182031204"/>
    <n v="0.69944939517569304"/>
    <n v="21.730035146377801"/>
    <n v="18013"/>
    <n v="0.50527137069813599"/>
    <n v="446"/>
    <n v="0.128568264602968"/>
    <n v="0.98490424913491204"/>
    <n v="5.2564359971357701"/>
    <n v="72.519487273514997"/>
    <n v="5.0577541409831204"/>
    <n v="0"/>
    <n v="0"/>
    <n v="0"/>
    <n v="0"/>
    <n v="411325.613300497"/>
    <n v="0"/>
    <n v="5.5759790249870531E-2"/>
    <n v="5.002634706940836E-2"/>
    <x v="963"/>
    <x v="963"/>
  </r>
  <r>
    <x v="1"/>
    <x v="0"/>
    <x v="24"/>
    <n v="419302.37979219097"/>
    <n v="342046.75598453899"/>
    <n v="77255.623807651195"/>
    <n v="63119.631268833698"/>
    <n v="1021815.10286575"/>
    <n v="572694.00866725401"/>
    <n v="449121.09419850103"/>
    <n v="69601.507977536705"/>
    <n v="14.953726479910999"/>
    <n v="14.0540339975517"/>
    <n v="6.1772067267170003"/>
    <n v="1.27514386668762"/>
    <n v="404.64662910162099"/>
    <n v="23272"/>
    <n v="-0.31889857712181702"/>
    <n v="642"/>
    <n v="3.37301074577189E-2"/>
    <n v="0.55116460147365198"/>
    <n v="7.7866859244792002"/>
    <n v="84.531115017059705"/>
    <n v="4.2540206267339196"/>
    <n v="0"/>
    <n v="0"/>
    <n v="0"/>
    <n v="0"/>
    <n v="417025.80937745998"/>
    <n v="0"/>
    <n v="-3.80220949262065E-2"/>
    <n v="-5.7539678593208174E-2"/>
    <x v="964"/>
    <x v="964"/>
  </r>
  <r>
    <x v="1"/>
    <x v="1"/>
    <x v="24"/>
    <n v="403359.624904948"/>
    <n v="320112.407981141"/>
    <n v="83247.216923806394"/>
    <n v="74003.297987562793"/>
    <n v="1089244.53686166"/>
    <n v="444715.53124381899"/>
    <n v="644529.00561784196"/>
    <n v="78030.445120417498"/>
    <n v="7.8981736553745998"/>
    <n v="11.481763790696"/>
    <n v="6.7940022174250698"/>
    <n v="0.68998528750078103"/>
    <n v="431.21302559675001"/>
    <n v="35148"/>
    <n v="-0.77134850879759498"/>
    <n v="483"/>
    <n v="0.42310548127632902"/>
    <n v="0.25230714075863803"/>
    <n v="7.8839058068649903"/>
    <n v="67.597189199270503"/>
    <n v="4.58979384789526"/>
    <n v="1"/>
    <n v="0"/>
    <n v="0"/>
    <n v="1"/>
    <n v="426152.32140365301"/>
    <n v="1"/>
    <n v="6.1899767843110291E-3"/>
    <n v="-0.10730229513273253"/>
    <x v="965"/>
    <x v="965"/>
  </r>
  <r>
    <x v="1"/>
    <x v="2"/>
    <x v="24"/>
    <n v="405856.41161883803"/>
    <n v="319461.88720631099"/>
    <n v="86394.524412526895"/>
    <n v="75768.6402508303"/>
    <n v="902274.80503214803"/>
    <n v="420888.69775993901"/>
    <n v="481386.10727220902"/>
    <n v="82619.041675464599"/>
    <n v="15.311733069942401"/>
    <n v="15.739681537586501"/>
    <n v="8.3975125791227896"/>
    <n v="0.87432664009545003"/>
    <n v="227.324058246042"/>
    <n v="47492"/>
    <n v="0.16338116949536"/>
    <n v="35"/>
    <n v="6.1784344228770098E-2"/>
    <n v="0.46975194529944098"/>
    <n v="2.8645372387881198"/>
    <n v="83.699239138612398"/>
    <n v="4.8791880783513797"/>
    <n v="0"/>
    <n v="0"/>
    <n v="0"/>
    <n v="0"/>
    <n v="433803.21011869097"/>
    <n v="0"/>
    <n v="2.751931673700718E-2"/>
    <n v="7.2639370357300961E-2"/>
    <x v="966"/>
    <x v="966"/>
  </r>
  <r>
    <x v="1"/>
    <x v="3"/>
    <x v="24"/>
    <n v="417025.30275992199"/>
    <n v="330808.75650469499"/>
    <n v="86216.546255226698"/>
    <n v="70261.967100510898"/>
    <n v="1166409.5039387101"/>
    <n v="380867.98054932"/>
    <n v="785541.52338939102"/>
    <n v="68699.740764427697"/>
    <n v="7.8526116253773104"/>
    <n v="8.9443988647920598"/>
    <n v="6.0237821162509002"/>
    <n v="0.484847674131829"/>
    <n v="415.75052780234898"/>
    <n v="5555"/>
    <n v="-0.55210255326551805"/>
    <n v="18"/>
    <n v="0.62307103340251901"/>
    <n v="0.73675634533142298"/>
    <n v="3.4437288081470601"/>
    <n v="83.609942375253496"/>
    <n v="7.674096750236"/>
    <n v="0"/>
    <n v="0"/>
    <n v="1"/>
    <n v="0"/>
    <n v="400276.25627540099"/>
    <n v="1"/>
    <n v="-5.2393576576142534E-2"/>
    <n v="-3.2309711428914999E-2"/>
    <x v="967"/>
    <x v="967"/>
  </r>
  <r>
    <x v="2"/>
    <x v="0"/>
    <x v="24"/>
    <n v="395175.855625581"/>
    <n v="345559.893440752"/>
    <n v="49615.962184828699"/>
    <n v="41260.570713358"/>
    <n v="1362218.0358706301"/>
    <n v="739860.81277795695"/>
    <n v="622357.22309267404"/>
    <n v="43780.7139197297"/>
    <n v="6.2363052327062602"/>
    <n v="6.6297247275965097"/>
    <n v="3.0289255924428602"/>
    <n v="1.1888040908425099"/>
    <n v="119.97708131083201"/>
    <n v="38165"/>
    <n v="-0.276044101295429"/>
    <n v="749"/>
    <n v="0.89110314416770198"/>
    <n v="0.32143574530701702"/>
    <n v="3.84204041297453"/>
    <n v="80.210057494938994"/>
    <n v="6.7609370465968297"/>
    <n v="0"/>
    <n v="0"/>
    <n v="0"/>
    <n v="0"/>
    <n v="393884.54281238001"/>
    <n v="0"/>
    <n v="-8.8815254619366568E-2"/>
    <n v="4.1727602427273858E-2"/>
    <x v="968"/>
    <x v="968"/>
  </r>
  <r>
    <x v="2"/>
    <x v="1"/>
    <x v="24"/>
    <n v="360078.21138876898"/>
    <n v="324771.67253469297"/>
    <n v="35306.538854076302"/>
    <n v="21164.014908217599"/>
    <n v="933707.59665207996"/>
    <n v="591562.91245366598"/>
    <n v="342144.68419841299"/>
    <n v="18651.46454881"/>
    <n v="14.316005989318001"/>
    <n v="6.18569157600718"/>
    <n v="2.2666641017063198"/>
    <n v="1.7289846657696799"/>
    <n v="111.96961160889499"/>
    <n v="28943"/>
    <n v="-0.59007796224488196"/>
    <n v="57"/>
    <n v="0.67051359861876703"/>
    <n v="0.21782458732864299"/>
    <n v="5.73660813146489"/>
    <n v="62.278304330844897"/>
    <n v="3.1776196887832699"/>
    <n v="0"/>
    <n v="0"/>
    <n v="0"/>
    <n v="1"/>
    <n v="386472.093971856"/>
    <n v="0"/>
    <n v="0.20900835442186488"/>
    <n v="0.22545042704791396"/>
    <x v="969"/>
    <x v="969"/>
  </r>
  <r>
    <x v="2"/>
    <x v="2"/>
    <x v="24"/>
    <n v="435337.56581430399"/>
    <n v="337282.78557287197"/>
    <n v="98054.7802414326"/>
    <n v="83679.435257460194"/>
    <n v="1412948.07926895"/>
    <n v="507033.78737453901"/>
    <n v="905914.291894419"/>
    <n v="86835.519599919106"/>
    <n v="18.7009390888187"/>
    <n v="9.2370145836282607"/>
    <n v="5.9223290993647"/>
    <n v="0.55969288917414695"/>
    <n v="232.41786357309999"/>
    <n v="46048"/>
    <n v="-0.40898228990441299"/>
    <n v="337"/>
    <n v="0.35948773385211902"/>
    <n v="6.34495608766035E-2"/>
    <n v="7.8576769129567898"/>
    <n v="62.963200720503103"/>
    <n v="4.0681979083596298"/>
    <n v="0"/>
    <n v="0"/>
    <n v="0"/>
    <n v="0"/>
    <n v="444956.12284654903"/>
    <n v="0"/>
    <n v="-7.3015132947818251E-2"/>
    <n v="2.2775141823267921E-2"/>
    <x v="970"/>
    <x v="970"/>
  </r>
  <r>
    <x v="2"/>
    <x v="3"/>
    <x v="24"/>
    <n v="403551.335569193"/>
    <n v="318054.75383329601"/>
    <n v="85496.581735896994"/>
    <n v="68397.039910018095"/>
    <n v="1280039.9604718301"/>
    <n v="694470.47648747498"/>
    <n v="585569.48398436396"/>
    <n v="66405.800361266694"/>
    <n v="16.702391981081899"/>
    <n v="11.6804310642397"/>
    <n v="5.34335192823246"/>
    <n v="1.1859745008604601"/>
    <n v="425.71620984359902"/>
    <n v="49673"/>
    <n v="-9.7891988487084997E-2"/>
    <n v="878"/>
    <n v="0.48369002626478502"/>
    <n v="0.83714743132511704"/>
    <n v="3.2260449357607999"/>
    <n v="68.471073789575499"/>
    <n v="8.0128389465851395"/>
    <n v="0"/>
    <n v="0"/>
    <n v="1"/>
    <n v="0"/>
    <n v="405521.041665597"/>
    <n v="1"/>
    <n v="2.010713466564339E-2"/>
    <n v="8.1557264636471019E-2"/>
    <x v="971"/>
    <x v="971"/>
  </r>
  <r>
    <x v="3"/>
    <x v="0"/>
    <x v="24"/>
    <n v="411665.59661798301"/>
    <n v="308668.66760386201"/>
    <n v="102996.92901412"/>
    <n v="87155.817497546406"/>
    <n v="1614458.71657465"/>
    <n v="745844.91319273703"/>
    <n v="868613.80338191695"/>
    <n v="82535.188632390898"/>
    <n v="13.562855281675301"/>
    <n v="10.0338973613138"/>
    <n v="5.3984543923465598"/>
    <n v="0.85866113373839503"/>
    <n v="159.05408988740999"/>
    <n v="41777"/>
    <n v="0.90197507274850397"/>
    <n v="480"/>
    <n v="6.4512610738033799E-2"/>
    <n v="0.48598178456410202"/>
    <n v="3.9842376676301998"/>
    <n v="77.813606632164806"/>
    <n v="7.1653272896987499"/>
    <n v="0"/>
    <n v="0"/>
    <n v="0"/>
    <n v="0"/>
    <n v="442831.13559236401"/>
    <n v="0"/>
    <n v="7.188456247533867E-2"/>
    <n v="-2.730786419889221E-4"/>
    <x v="972"/>
    <x v="972"/>
  </r>
  <r>
    <x v="3"/>
    <x v="1"/>
    <x v="24"/>
    <n v="441257.99791701598"/>
    <n v="292973.468114749"/>
    <n v="148284.529802267"/>
    <n v="129618.423448669"/>
    <n v="1737675.64975763"/>
    <n v="866597.04040669894"/>
    <n v="871078.60935093905"/>
    <n v="128971.430881268"/>
    <n v="16.3430577838073"/>
    <n v="14.8802211484967"/>
    <n v="7.4592990623277897"/>
    <n v="0.99485514981526202"/>
    <n v="83.579259616101595"/>
    <n v="39718"/>
    <n v="0.68011803655249403"/>
    <n v="349"/>
    <n v="0.124903944627167"/>
    <n v="0.97686146879656299"/>
    <n v="7.89858603271934"/>
    <n v="83.417986983183695"/>
    <n v="5.9682784752501101"/>
    <n v="0"/>
    <n v="0"/>
    <n v="0"/>
    <n v="0"/>
    <n v="440173.11746227002"/>
    <n v="0"/>
    <n v="9.052397279054469E-3"/>
    <n v="-6.2430405671207181E-2"/>
    <x v="973"/>
    <x v="973"/>
  </r>
  <r>
    <x v="3"/>
    <x v="2"/>
    <x v="24"/>
    <n v="445252.440616721"/>
    <n v="306076.89635242597"/>
    <n v="139175.54426429499"/>
    <n v="133111.84460250501"/>
    <n v="1187415.2390122199"/>
    <n v="364676.54113477498"/>
    <n v="822738.69787744398"/>
    <n v="139354.27718442999"/>
    <n v="19.6729956891885"/>
    <n v="16.179115549799199"/>
    <n v="11.210218652173999"/>
    <n v="0.44324709907968601"/>
    <n v="50.082624656943601"/>
    <n v="3677"/>
    <n v="-0.26791858639386901"/>
    <n v="935"/>
    <n v="0.58996064647608804"/>
    <n v="0.77636746179905503"/>
    <n v="6.5152741913130603"/>
    <n v="60.857128389830002"/>
    <n v="9.2513210611235106"/>
    <n v="0"/>
    <n v="0"/>
    <n v="0"/>
    <n v="0"/>
    <n v="422402.55647274898"/>
    <n v="0"/>
    <n v="-1.9738380245455638E-2"/>
    <n v="-0.12488618277940729"/>
    <x v="974"/>
    <x v="974"/>
  </r>
  <r>
    <x v="3"/>
    <x v="3"/>
    <x v="24"/>
    <n v="436463.878638611"/>
    <n v="311711.99167761003"/>
    <n v="124751.886961"/>
    <n v="109498.17446112999"/>
    <n v="961449.74294199003"/>
    <n v="339565.69350319402"/>
    <n v="621884.04943879601"/>
    <n v="106593.827320867"/>
    <n v="77.673180990481598"/>
    <n v="17.6074904252559"/>
    <n v="11.388860963868"/>
    <n v="0.54602734032111999"/>
    <n v="279.83785244950502"/>
    <n v="31729"/>
    <n v="-0.41019349380714898"/>
    <n v="363"/>
    <n v="0.57495488555285601"/>
    <n v="0.680623928402736"/>
    <n v="3.3775172615040998"/>
    <n v="69.048851791205706"/>
    <n v="4.5141607857673796"/>
    <n v="0"/>
    <n v="0"/>
    <n v="0"/>
    <n v="0"/>
    <n v="473922.32377614803"/>
    <n v="0"/>
    <n v="-5.7073907651661288E-2"/>
    <n v="-5.0986989672632564E-2"/>
    <x v="975"/>
    <x v="975"/>
  </r>
  <r>
    <x v="4"/>
    <x v="0"/>
    <x v="24"/>
    <n v="411553.17953590502"/>
    <n v="328668.64211522799"/>
    <n v="82884.537420677007"/>
    <n v="66140.712626563603"/>
    <n v="1376884.67035773"/>
    <n v="687030.56219127798"/>
    <n v="689854.10816645797"/>
    <n v="71916.5986533213"/>
    <n v="7.8580499919708204"/>
    <n v="9.5876377111614204"/>
    <n v="4.80364943052051"/>
    <n v="0.995907038978597"/>
    <n v="127.871189202415"/>
    <n v="43417"/>
    <n v="-0.19600772524288701"/>
    <n v="629"/>
    <n v="0.45217295559044102"/>
    <n v="0.88506455091666703"/>
    <n v="3.4164497058473202"/>
    <n v="69.361672228263799"/>
    <n v="8.8829378773754506"/>
    <n v="0"/>
    <n v="0"/>
    <n v="0"/>
    <n v="0"/>
    <n v="414360.08633907902"/>
    <n v="0"/>
    <n v="5.2408842228341673E-3"/>
    <n v="-2.5566970175906666E-2"/>
    <x v="976"/>
    <x v="976"/>
  </r>
  <r>
    <x v="4"/>
    <x v="1"/>
    <x v="24"/>
    <n v="413710.08210139198"/>
    <n v="313765.06398066599"/>
    <n v="99945.018120725596"/>
    <n v="87522.432103427505"/>
    <n v="1626487.7018558199"/>
    <n v="1119447.4881321499"/>
    <n v="507040.21372367698"/>
    <n v="95290.388415608904"/>
    <n v="22.7899882819186"/>
    <n v="17.2614379953549"/>
    <n v="5.3810694051706598"/>
    <n v="2.2078080945710101"/>
    <n v="482.73357959957099"/>
    <n v="43120"/>
    <n v="0.34879342307061101"/>
    <n v="974"/>
    <n v="0.70167491698476603"/>
    <n v="1.65227297865265E-2"/>
    <n v="2.02308277591949"/>
    <n v="80.742142788909106"/>
    <n v="7.1645890949853603"/>
    <n v="0"/>
    <n v="0"/>
    <n v="1"/>
    <n v="0"/>
    <n v="406068.41141511902"/>
    <n v="1"/>
    <n v="-5.8165174617645671E-2"/>
    <n v="7.0429694855848449E-2"/>
    <x v="977"/>
    <x v="977"/>
  </r>
  <r>
    <x v="4"/>
    <x v="2"/>
    <x v="24"/>
    <n v="389646.56293488399"/>
    <n v="315431.200471738"/>
    <n v="74215.3624631454"/>
    <n v="64809.160438761901"/>
    <n v="1541706.94404997"/>
    <n v="732226.35164281202"/>
    <n v="809480.59240716102"/>
    <n v="66886.752396434895"/>
    <n v="11.810578704947901"/>
    <n v="8.0062648872208602"/>
    <n v="4.2037276078235797"/>
    <n v="0.90456319584560096"/>
    <n v="444.36993101514099"/>
    <n v="3904"/>
    <n v="-0.58973163822774499"/>
    <n v="345"/>
    <n v="0.38941354254910399"/>
    <n v="2.9087618588974299E-2"/>
    <n v="7.5168103996999101"/>
    <n v="83.728192022910093"/>
    <n v="9.5932244267844098"/>
    <n v="0"/>
    <n v="0"/>
    <n v="0"/>
    <n v="0"/>
    <n v="385530.51848145103"/>
    <n v="0"/>
    <n v="6.3040043895390183E-2"/>
    <n v="8.9634770904317443E-2"/>
    <x v="978"/>
    <x v="978"/>
  </r>
  <r>
    <x v="4"/>
    <x v="3"/>
    <x v="24"/>
    <n v="414209.89936598699"/>
    <n v="324967.86851044401"/>
    <n v="89242.030855542806"/>
    <n v="78974.963651608006"/>
    <n v="1547345.6243592999"/>
    <n v="521895.831885227"/>
    <n v="1025449.79247407"/>
    <n v="78987.721287239998"/>
    <n v="18.9908490692778"/>
    <n v="7.7014949177635401"/>
    <n v="5.1038993750545103"/>
    <n v="0.50894332976172496"/>
    <n v="44.769220692310398"/>
    <n v="17471"/>
    <n v="-0.61366957775645803"/>
    <n v="293"/>
    <n v="8.1511036033943093E-2"/>
    <n v="4.0399680276966797E-2"/>
    <n v="3.3099706252755499"/>
    <n v="78.2481401964328"/>
    <n v="6.1740515005769101"/>
    <n v="0"/>
    <n v="0"/>
    <n v="0"/>
    <n v="0"/>
    <n v="425278.86240344902"/>
    <n v="0"/>
    <n v="-3.181693078134628E-2"/>
    <n v="-5.7365294282711025E-2"/>
    <x v="979"/>
    <x v="979"/>
  </r>
  <r>
    <x v="5"/>
    <x v="0"/>
    <x v="24"/>
    <n v="401031.01166891097"/>
    <n v="318913.18469828297"/>
    <n v="82117.826970628696"/>
    <n v="74535.772368255697"/>
    <n v="1396630.9447425599"/>
    <n v="839751.434384658"/>
    <n v="556879.51035790995"/>
    <n v="84120.251558775693"/>
    <n v="27.4869479221611"/>
    <n v="13.384542074523599"/>
    <n v="5.3368266433473801"/>
    <n v="1.5079589368352599"/>
    <n v="79.004858313269594"/>
    <n v="48013"/>
    <n v="-0.37999997757690901"/>
    <n v="354"/>
    <n v="0.52846833950787397"/>
    <n v="0.97521146297415096"/>
    <n v="5.1260203810042402"/>
    <n v="73.067201641165994"/>
    <n v="7.3868498430709604"/>
    <n v="0"/>
    <n v="0"/>
    <n v="0"/>
    <n v="0"/>
    <n v="433234.15615086502"/>
    <n v="0"/>
    <n v="0.10427259752219253"/>
    <n v="3.9777031105758448E-2"/>
    <x v="980"/>
    <x v="980"/>
  </r>
  <r>
    <x v="5"/>
    <x v="1"/>
    <x v="24"/>
    <n v="442847.55694258102"/>
    <n v="317736.80829281802"/>
    <n v="125110.748649762"/>
    <n v="114246.62430642299"/>
    <n v="1102591.68788944"/>
    <n v="438020.72867740202"/>
    <n v="664570.95921204402"/>
    <n v="117840.851411884"/>
    <n v="21.8122352899159"/>
    <n v="17.191034715371998"/>
    <n v="10.3616438942244"/>
    <n v="0.65910302369629103"/>
    <n v="340.30024722944302"/>
    <n v="7238"/>
    <n v="-0.45001774042016202"/>
    <n v="363"/>
    <n v="0.58209593228254097"/>
    <n v="0.84755949166549704"/>
    <n v="5.4245117739692503"/>
    <n v="64.139031757720005"/>
    <n v="4.5179895956677001"/>
    <n v="0"/>
    <n v="0"/>
    <n v="1"/>
    <n v="0"/>
    <n v="452597.49900152901"/>
    <n v="1"/>
    <n v="-4.1267278816090498E-2"/>
    <n v="-2.5634127812171517E-2"/>
    <x v="981"/>
    <x v="981"/>
  </r>
  <r>
    <x v="5"/>
    <x v="2"/>
    <x v="24"/>
    <n v="424572.44333720702"/>
    <n v="321376.92397687701"/>
    <n v="103195.51936033"/>
    <n v="93886.855832657704"/>
    <n v="980657.56285176799"/>
    <n v="431689.44459763903"/>
    <n v="548968.11825412803"/>
    <n v="100770.39834132099"/>
    <n v="53.274961818994399"/>
    <n v="17.102424113670502"/>
    <n v="9.5738675139192608"/>
    <n v="0.786365237330232"/>
    <n v="308.16255601716"/>
    <n v="47332"/>
    <n v="-0.12893511690550699"/>
    <n v="214"/>
    <n v="0.44851570721823097"/>
    <n v="0.53106801982236296"/>
    <n v="7.3036084472419498"/>
    <n v="73.791168402451206"/>
    <n v="4.0431789933155597"/>
    <n v="0"/>
    <n v="0"/>
    <n v="0"/>
    <n v="0"/>
    <n v="433558.87098388001"/>
    <n v="0"/>
    <n v="-8.0372189195660845E-2"/>
    <n v="3.8717184853519557E-4"/>
    <x v="982"/>
    <x v="982"/>
  </r>
  <r>
    <x v="5"/>
    <x v="3"/>
    <x v="24"/>
    <n v="390448.62659404502"/>
    <n v="317090.33873233799"/>
    <n v="73358.287861707198"/>
    <n v="55728.055065929599"/>
    <n v="1047871.4384980201"/>
    <n v="715753.31992943096"/>
    <n v="332118.11856859399"/>
    <n v="53870.081543008098"/>
    <n v="41.452689555720397"/>
    <n v="16.7795889324297"/>
    <n v="5.3182149086731298"/>
    <n v="2.1551167488671701"/>
    <n v="438.76474063540002"/>
    <n v="24423"/>
    <n v="6.05863069293473E-2"/>
    <n v="796"/>
    <n v="0.98474160713667303"/>
    <n v="0.50228012926852705"/>
    <n v="7.6574580810091399"/>
    <n v="72.625719284674901"/>
    <n v="5.7749966941703201"/>
    <n v="0"/>
    <n v="0"/>
    <n v="0"/>
    <n v="0"/>
    <n v="423902.13335788599"/>
    <n v="0"/>
    <n v="6.7958256971875561E-2"/>
    <n v="7.6761897399884649E-2"/>
    <x v="983"/>
    <x v="983"/>
  </r>
  <r>
    <x v="6"/>
    <x v="0"/>
    <x v="24"/>
    <n v="416982.83469443902"/>
    <n v="314309.23550212802"/>
    <n v="102673.59919230999"/>
    <n v="88690.549533907702"/>
    <n v="1470851.1574564001"/>
    <n v="1004194.8212801"/>
    <n v="466656.33617630199"/>
    <n v="93351.138621803795"/>
    <n v="9.0100716545557002"/>
    <n v="19.005538478406098"/>
    <n v="6.02987930385037"/>
    <n v="2.1518936815651002"/>
    <n v="169.64674479302201"/>
    <n v="14532"/>
    <n v="-0.97800319785907996"/>
    <n v="72"/>
    <n v="0.47079941493580801"/>
    <n v="0.89536154285258496"/>
    <n v="4.9195830732567298"/>
    <n v="67.304524985450399"/>
    <n v="7.9410742629401598"/>
    <n v="0"/>
    <n v="0"/>
    <n v="0"/>
    <n v="1"/>
    <n v="434317.72242154699"/>
    <n v="0"/>
    <n v="3.480409783007675E-2"/>
    <n v="-9.2465798936311017E-2"/>
    <x v="984"/>
    <x v="984"/>
  </r>
  <r>
    <x v="6"/>
    <x v="1"/>
    <x v="24"/>
    <n v="431495.546066607"/>
    <n v="307837.65153649502"/>
    <n v="123657.894530112"/>
    <n v="111613.160680138"/>
    <n v="1512028.9472978001"/>
    <n v="671506.401464127"/>
    <n v="840522.54583367403"/>
    <n v="110144.86306341299"/>
    <n v="11.8959917309278"/>
    <n v="13.2790204419126"/>
    <n v="7.3816814737314198"/>
    <n v="0.79891539470614903"/>
    <n v="414.34673621983598"/>
    <n v="3026"/>
    <n v="-4.7271011221657201E-2"/>
    <n v="706"/>
    <n v="0.144908840406173"/>
    <n v="0.103219591455778"/>
    <n v="5.3140766682492"/>
    <n v="62.889069911833403"/>
    <n v="8.7410175909010608"/>
    <n v="1"/>
    <n v="0"/>
    <n v="0"/>
    <n v="0"/>
    <n v="440643.76794191397"/>
    <n v="1"/>
    <n v="-1.5663476235818923E-2"/>
    <n v="-0.12294567991339576"/>
    <x v="985"/>
    <x v="985"/>
  </r>
  <r>
    <x v="6"/>
    <x v="2"/>
    <x v="24"/>
    <n v="424736.82583493099"/>
    <n v="336386.56681950699"/>
    <n v="88350.259015424104"/>
    <n v="81351.980104822302"/>
    <n v="1275964.2855168299"/>
    <n v="781305.91880458803"/>
    <n v="494658.366712249"/>
    <n v="79633.690338762695"/>
    <n v="9.2010590705230406"/>
    <n v="16.446094027586899"/>
    <n v="6.3757254829330998"/>
    <n v="1.57948590660164"/>
    <n v="45.426451913776603"/>
    <n v="45420"/>
    <n v="0.23163779957974001"/>
    <n v="910"/>
    <n v="0.17503114581802801"/>
    <n v="0.67970152037118203"/>
    <n v="4.4307145739890004"/>
    <n v="62.748899044054497"/>
    <n v="9.2999210766563802"/>
    <n v="0"/>
    <n v="0"/>
    <n v="0"/>
    <n v="0"/>
    <n v="452601.48822369799"/>
    <n v="0"/>
    <n v="-1.016305053808924E-2"/>
    <n v="-3.6421455731559346E-2"/>
    <x v="986"/>
    <x v="986"/>
  </r>
  <r>
    <x v="6"/>
    <x v="3"/>
    <x v="24"/>
    <n v="420420.20400858298"/>
    <n v="319165.89591422398"/>
    <n v="101254.308094359"/>
    <n v="88981.615289472305"/>
    <n v="1135060.3115268201"/>
    <n v="698898.35653188801"/>
    <n v="436161.95499494002"/>
    <n v="85474.562046574996"/>
    <n v="31.2745884146976"/>
    <n v="20.4010492594441"/>
    <n v="7.8393733254383999"/>
    <n v="1.60238266664041"/>
    <n v="20.7693290808832"/>
    <n v="37051"/>
    <n v="-0.41764366419925603"/>
    <n v="321"/>
    <n v="0.68968868066229105"/>
    <n v="0.479026958975733"/>
    <n v="3.1123029007516099"/>
    <n v="71.695808484293494"/>
    <n v="3.6770391036107601"/>
    <n v="0"/>
    <n v="0"/>
    <n v="0"/>
    <n v="0"/>
    <n v="414929.873562427"/>
    <n v="0"/>
    <n v="-9.9885828194012413E-2"/>
    <n v="-3.6556156902008079E-2"/>
    <x v="987"/>
    <x v="987"/>
  </r>
  <r>
    <x v="7"/>
    <x v="0"/>
    <x v="24"/>
    <n v="378426.18374169001"/>
    <n v="333634.468163007"/>
    <n v="44791.715578682597"/>
    <n v="25291.2513267678"/>
    <n v="970171.93271631596"/>
    <n v="519576.74166278302"/>
    <n v="450595.19105353201"/>
    <n v="35192.501903374701"/>
    <n v="2.8322147126591601"/>
    <n v="5.6128542489844504"/>
    <n v="2.6068834269361498"/>
    <n v="1.1530898508880301"/>
    <n v="277.43831613732999"/>
    <n v="13122"/>
    <n v="-0.316513930240722"/>
    <n v="481"/>
    <n v="0.20870041614180901"/>
    <n v="0.40559621043580601"/>
    <n v="3.34145333808085"/>
    <n v="68.600342706779699"/>
    <n v="8.0836515148789303"/>
    <n v="0"/>
    <n v="0"/>
    <n v="0"/>
    <n v="0"/>
    <n v="392442.757919722"/>
    <n v="0"/>
    <n v="4.9809011547880067E-5"/>
    <n v="2.8737858539614865E-2"/>
    <x v="988"/>
    <x v="988"/>
  </r>
  <r>
    <x v="7"/>
    <x v="1"/>
    <x v="24"/>
    <n v="378445.03277584602"/>
    <n v="307904.39101173001"/>
    <n v="70540.641764115499"/>
    <n v="56376.365222571301"/>
    <n v="787796.57037067995"/>
    <n v="541833.42473433504"/>
    <n v="245963.14563634401"/>
    <n v="65156.462811240803"/>
    <n v="12.7349299600815"/>
    <n v="22.9206554814205"/>
    <n v="7.1562085115507301"/>
    <n v="2.2029049243638799"/>
    <n v="267.402775043318"/>
    <n v="40480"/>
    <n v="-0.13840389427245001"/>
    <n v="411"/>
    <n v="0.68860187631611103"/>
    <n v="0.278111247424356"/>
    <n v="4.1278887812570701"/>
    <n v="70.724149392169096"/>
    <n v="9.6746813462713401"/>
    <n v="0"/>
    <n v="0"/>
    <n v="0"/>
    <n v="0"/>
    <n v="377036.63404835499"/>
    <n v="0"/>
    <n v="8.1444481734368815E-2"/>
    <n v="4.4663288295426944E-3"/>
    <x v="989"/>
    <x v="989"/>
  </r>
  <r>
    <x v="7"/>
    <x v="2"/>
    <x v="24"/>
    <n v="409267.29233522102"/>
    <n v="336439.673231564"/>
    <n v="72827.619103657096"/>
    <n v="57931.452679615199"/>
    <n v="1279666.7228244401"/>
    <n v="419448.045637061"/>
    <n v="860218.67718738702"/>
    <n v="61868.976133126002"/>
    <n v="51.608055655909702"/>
    <n v="6.7345030067273903"/>
    <n v="4.5270734673595499"/>
    <n v="0.48760629914303799"/>
    <n v="175.99395658740099"/>
    <n v="48609"/>
    <n v="-0.27007179999283998"/>
    <n v="178"/>
    <n v="0.93982664264424698"/>
    <n v="0.25013395714924402"/>
    <n v="3.2019356832307202"/>
    <n v="75.710187410963798"/>
    <n v="8.0930157823143496"/>
    <n v="0"/>
    <n v="0"/>
    <n v="0"/>
    <n v="1"/>
    <n v="425239.700913215"/>
    <n v="0"/>
    <n v="-1.0301422439828862E-2"/>
    <n v="2.4471312324205172E-2"/>
    <x v="990"/>
    <x v="990"/>
  </r>
  <r>
    <x v="7"/>
    <x v="3"/>
    <x v="24"/>
    <n v="405051.25706607098"/>
    <n v="337533.86974613299"/>
    <n v="67517.387319937407"/>
    <n v="52442.404072881902"/>
    <n v="952633.27294329496"/>
    <n v="635615.04636851"/>
    <n v="317018.22657478502"/>
    <n v="51125.164930208797"/>
    <n v="16.402290258237802"/>
    <n v="16.5423939940281"/>
    <n v="5.5049939533241004"/>
    <n v="2.0049795030272999"/>
    <n v="410.805870385942"/>
    <n v="34381"/>
    <n v="0.63781422707491897"/>
    <n v="508"/>
    <n v="0.50367757342106201"/>
    <n v="0.83047702868662399"/>
    <n v="2.0323878231608701"/>
    <n v="73.691705862808604"/>
    <n v="7.68992473442351"/>
    <n v="0"/>
    <n v="0"/>
    <n v="0"/>
    <n v="0"/>
    <n v="411615.58200209698"/>
    <n v="0"/>
    <n v="-3.8883758323349407E-2"/>
    <n v="5.002661751420448E-2"/>
    <x v="991"/>
    <x v="991"/>
  </r>
  <r>
    <x v="8"/>
    <x v="0"/>
    <x v="24"/>
    <n v="389301.341877745"/>
    <n v="316825.83275229199"/>
    <n v="72475.5091254531"/>
    <n v="56829.451237570298"/>
    <n v="1551550.6132842901"/>
    <n v="922713.72502540599"/>
    <n v="628836.88825889002"/>
    <n v="52080.1176436362"/>
    <n v="10.396252939281799"/>
    <n v="9.0372324363665104"/>
    <n v="3.6627520076367102"/>
    <n v="1.46733396569688"/>
    <n v="315.030383591793"/>
    <n v="33007"/>
    <n v="-0.335522596244129"/>
    <n v="829"/>
    <n v="0.55810844121652403"/>
    <n v="0.22336033273424"/>
    <n v="7.5954046303358203"/>
    <n v="77.4166616915915"/>
    <n v="3.8947202949552699"/>
    <n v="0"/>
    <n v="0"/>
    <n v="0"/>
    <n v="0"/>
    <n v="414214.89375089499"/>
    <n v="0"/>
    <n v="-2.3544869117079661E-2"/>
    <n v="-1.0864402950961917E-2"/>
    <x v="992"/>
    <x v="992"/>
  </r>
  <r>
    <x v="8"/>
    <x v="1"/>
    <x v="24"/>
    <n v="380135.29273613001"/>
    <n v="347850.98603824998"/>
    <n v="32284.306697879299"/>
    <n v="16525.062118897698"/>
    <n v="774740.24805406795"/>
    <n v="264987.69044454303"/>
    <n v="509752.557609524"/>
    <n v="16917.313896305899"/>
    <n v="6.9034491101307998"/>
    <n v="3.2417811097195401"/>
    <n v="2.13298097787021"/>
    <n v="0.51983592134819001"/>
    <n v="56.153620421385902"/>
    <n v="16876"/>
    <n v="0.91930839144194798"/>
    <n v="860"/>
    <n v="0.75262665743428203"/>
    <n v="0.81703977860917898"/>
    <n v="5.6609958084051399"/>
    <n v="78.383633045354998"/>
    <n v="4.1742301936664097"/>
    <n v="1"/>
    <n v="0"/>
    <n v="0"/>
    <n v="0"/>
    <n v="408915.46801218099"/>
    <n v="1"/>
    <n v="0.10298256458150544"/>
    <n v="-2.0239607390889233E-3"/>
    <x v="993"/>
    <x v="993"/>
  </r>
  <r>
    <x v="8"/>
    <x v="2"/>
    <x v="24"/>
    <n v="419282.600070038"/>
    <n v="338447.99203980301"/>
    <n v="80834.608030234303"/>
    <n v="68033.669402465093"/>
    <n v="1652494.0638635899"/>
    <n v="955553.24012364203"/>
    <n v="696940.82373995299"/>
    <n v="77204.621327355606"/>
    <n v="17.675870619077301"/>
    <n v="9.7617569648711395"/>
    <n v="4.1170295791199196"/>
    <n v="1.37106796958156"/>
    <n v="180.211900289391"/>
    <n v="16139"/>
    <n v="-0.82340281978465701"/>
    <n v="931"/>
    <n v="0.94592786129607498"/>
    <n v="0.50747435466340696"/>
    <n v="7.4848971500858799"/>
    <n v="68.419819718145305"/>
    <n v="7.7276712331151698"/>
    <n v="0"/>
    <n v="0"/>
    <n v="0"/>
    <n v="1"/>
    <n v="413770.67759351397"/>
    <n v="0"/>
    <n v="1.4386481351521449E-2"/>
    <n v="-9.4482866533160639E-2"/>
    <x v="994"/>
    <x v="994"/>
  </r>
  <r>
    <x v="8"/>
    <x v="3"/>
    <x v="24"/>
    <n v="425314.60137696302"/>
    <n v="315272.15652946499"/>
    <n v="110042.444847498"/>
    <n v="99468.368357985193"/>
    <n v="937498.60258314305"/>
    <n v="618736.52264715999"/>
    <n v="318762.079935983"/>
    <n v="98760.048706403104"/>
    <n v="29.868061750945301"/>
    <n v="31.204580035982101"/>
    <n v="10.6099751065136"/>
    <n v="1.9410606266950601"/>
    <n v="461.72604703757702"/>
    <n v="1572"/>
    <n v="-0.370055598898546"/>
    <n v="808"/>
    <n v="0.76932450390368001"/>
    <n v="0.91303309805378996"/>
    <n v="1.5495785274752001"/>
    <n v="80.630374872614297"/>
    <n v="6.3793604149844398"/>
    <n v="0"/>
    <n v="0"/>
    <n v="0"/>
    <n v="0"/>
    <n v="447017.89180534502"/>
    <n v="0"/>
    <n v="-9.4618868048360782E-2"/>
    <n v="-3.6364575610144508E-2"/>
    <x v="995"/>
    <x v="995"/>
  </r>
  <r>
    <x v="9"/>
    <x v="0"/>
    <x v="24"/>
    <n v="385071.81523023499"/>
    <n v="317052.85092040797"/>
    <n v="68018.964309827395"/>
    <n v="50665.350149557802"/>
    <n v="1011707.58178655"/>
    <n v="487276.22730257898"/>
    <n v="524431.354483973"/>
    <n v="52096.611269032401"/>
    <n v="6.3709823878621803"/>
    <n v="9.6610070538995707"/>
    <n v="5.0079045627086103"/>
    <n v="0.92915159083507803"/>
    <n v="250.94929270206799"/>
    <n v="12363"/>
    <n v="-0.57649697253840704"/>
    <n v="964"/>
    <n v="0.19159396790299499"/>
    <n v="0.55153424964636"/>
    <n v="7.6296182732688598"/>
    <n v="61.868946168044502"/>
    <n v="2.34467372925491"/>
    <n v="0"/>
    <n v="0"/>
    <n v="0"/>
    <n v="0"/>
    <n v="410882.04898277699"/>
    <n v="0"/>
    <n v="-1.4817759120421258E-2"/>
    <s v=""/>
    <x v="996"/>
    <x v="996"/>
  </r>
  <r>
    <x v="9"/>
    <x v="1"/>
    <x v="24"/>
    <n v="379365.91382809001"/>
    <n v="307596.95705866098"/>
    <n v="71768.9567694289"/>
    <n v="52611.886134552798"/>
    <n v="1017492.86766047"/>
    <n v="595505.51221455203"/>
    <n v="421987.355445917"/>
    <n v="55475.001918768299"/>
    <n v="17.5091463792319"/>
    <n v="12.4676451688836"/>
    <n v="5.1707375851708601"/>
    <n v="1.4111927870096399"/>
    <n v="426.18959509539701"/>
    <n v="4135"/>
    <n v="-0.78575842982423505"/>
    <n v="389"/>
    <n v="0.58860758569385496"/>
    <n v="0.25782569593593901"/>
    <n v="5.8289614012241104"/>
    <n v="67.725670315510698"/>
    <n v="8.7526298750578793"/>
    <n v="0"/>
    <n v="0"/>
    <n v="0"/>
    <n v="0"/>
    <n v="396388.54948857799"/>
    <n v="0"/>
    <n v="7.9518029653744438E-4"/>
    <s v=""/>
    <x v="997"/>
    <x v="997"/>
  </r>
  <r>
    <x v="9"/>
    <x v="2"/>
    <x v="24"/>
    <n v="379667.57812794403"/>
    <n v="320043.60643637797"/>
    <n v="59623.971691565603"/>
    <n v="43176.123630773203"/>
    <n v="942616.36738024198"/>
    <n v="549344.82125514804"/>
    <n v="393271.546125094"/>
    <n v="46853.187475979001"/>
    <n v="4.3717128746180602"/>
    <n v="10.9787051863242"/>
    <n v="4.58045554107765"/>
    <n v="1.3968588032056799"/>
    <n v="499.95246896443098"/>
    <n v="18131"/>
    <n v="-0.32081851720834698"/>
    <n v="759"/>
    <n v="0.38645641400057301"/>
    <n v="0.753276727131303"/>
    <n v="7.6967287595564304"/>
    <n v="60.584439384886103"/>
    <n v="6.3033176015819103"/>
    <n v="0"/>
    <n v="0"/>
    <n v="0"/>
    <n v="0"/>
    <n v="399437.49338394799"/>
    <n v="0"/>
    <n v="7.9492271681353283E-2"/>
    <s v=""/>
    <x v="998"/>
    <x v="998"/>
  </r>
  <r>
    <x v="9"/>
    <x v="3"/>
    <x v="24"/>
    <n v="409848.21639709198"/>
    <n v="337893.01292185998"/>
    <n v="71955.203475232396"/>
    <n v="62157.899173219703"/>
    <n v="1178806.00460088"/>
    <n v="575452.29346298298"/>
    <n v="603353.71113790001"/>
    <n v="61338.8198232504"/>
    <n v="14.0688815047381"/>
    <n v="10.3020662715395"/>
    <n v="5.2729540679821101"/>
    <n v="0.95375611824397999"/>
    <n v="307.28627814405201"/>
    <n v="13156"/>
    <n v="-0.19172777777261499"/>
    <n v="559"/>
    <n v="0.35181791542014101"/>
    <n v="0.31583149515305697"/>
    <n v="5.2813251792791398"/>
    <n v="63.321543710688097"/>
    <n v="4.0242523482571197"/>
    <n v="0"/>
    <n v="0"/>
    <n v="0"/>
    <n v="0"/>
    <n v="425060.48723462602"/>
    <n v="0"/>
    <s v=""/>
    <s v=""/>
    <x v="999"/>
    <x v="999"/>
  </r>
  <r>
    <x v="0"/>
    <x v="0"/>
    <x v="25"/>
    <n v="162850.33143789801"/>
    <n v="125958.24268688601"/>
    <n v="36892.088751011703"/>
    <n v="18195.456947218499"/>
    <n v="583422.65618036198"/>
    <n v="246306.46040849201"/>
    <n v="337116.19577186898"/>
    <n v="27067.5391350932"/>
    <n v="4.5869144457906801"/>
    <n v="5.3973843960708496"/>
    <n v="3.11874363370515"/>
    <n v="0.730627787978397"/>
    <n v="54.807438242029903"/>
    <n v="30575"/>
    <n v="-0.95543514385785799"/>
    <n v="395"/>
    <n v="0.465932783301092"/>
    <n v="0.66637652419240301"/>
    <n v="5.6985965449966898"/>
    <n v="64.862055768261499"/>
    <n v="3.60038906522905"/>
    <n v="0"/>
    <n v="0"/>
    <n v="0"/>
    <n v="0"/>
    <n v="167513.045247011"/>
    <n v="0"/>
    <n v="-2.935995331224938E-2"/>
    <n v="-2.5100301393889288E-2"/>
    <x v="1000"/>
    <x v="1000"/>
  </r>
  <r>
    <x v="0"/>
    <x v="1"/>
    <x v="25"/>
    <n v="158069.05330999699"/>
    <n v="139346.044722169"/>
    <n v="18723.008587828401"/>
    <n v="12845.819633589699"/>
    <n v="448474.66164404398"/>
    <n v="239276.88563679901"/>
    <n v="209197.77600724401"/>
    <n v="8836.5026931798893"/>
    <n v="5.7972397870346102"/>
    <n v="6.1405144350793304"/>
    <n v="2.8643356542148499"/>
    <n v="1.1437831233373701"/>
    <n v="338.55151496193798"/>
    <n v="6307"/>
    <n v="0.16882924976689501"/>
    <n v="473"/>
    <n v="0.53523933691473302"/>
    <n v="0.91269237344441501"/>
    <n v="1.1091130934275399"/>
    <n v="76.065844337146302"/>
    <n v="2.5892034768427301"/>
    <n v="0"/>
    <n v="0"/>
    <n v="0"/>
    <n v="0"/>
    <n v="169389.91235817599"/>
    <n v="0"/>
    <n v="7.7216840393154199E-2"/>
    <n v="1.8855999160169043E-2"/>
    <x v="1001"/>
    <x v="1001"/>
  </r>
  <r>
    <x v="0"/>
    <x v="2"/>
    <x v="25"/>
    <n v="170274.64617053201"/>
    <n v="121169.913746543"/>
    <n v="49104.732423989"/>
    <n v="37937.382854659401"/>
    <n v="420350.81826810102"/>
    <n v="212570.923592754"/>
    <n v="207779.89467534699"/>
    <n v="44899.350210248798"/>
    <n v="4.4671992481571401"/>
    <n v="18.258447437340301"/>
    <n v="9.0251716437632297"/>
    <n v="1.0230581930214799"/>
    <n v="426.32937530107301"/>
    <n v="48500"/>
    <n v="-0.204441565372704"/>
    <n v="762"/>
    <n v="0.21217845510890701"/>
    <n v="0.73842510124288296"/>
    <n v="7.6386909839083099"/>
    <n v="60.343595867273898"/>
    <n v="5.5229114494303797"/>
    <n v="0"/>
    <n v="0"/>
    <n v="0"/>
    <n v="1"/>
    <n v="167839.98585477599"/>
    <n v="0"/>
    <n v="-2.1027809719928004E-2"/>
    <n v="-0.1037670473783654"/>
    <x v="1002"/>
    <x v="1002"/>
  </r>
  <r>
    <x v="0"/>
    <x v="3"/>
    <x v="25"/>
    <n v="166694.14331073"/>
    <n v="142438.60955871499"/>
    <n v="24255.533752014198"/>
    <n v="8952.2269731282395"/>
    <n v="464581.24906492"/>
    <n v="283189.89883079001"/>
    <n v="181391.350234129"/>
    <n v="18567.6059673665"/>
    <n v="2.6025016479882201"/>
    <n v="4.9353108412133198"/>
    <n v="1.92694539246831"/>
    <n v="1.56120949794609"/>
    <n v="357.45373593821398"/>
    <n v="8988"/>
    <n v="-0.91260055174996302"/>
    <n v="211"/>
    <n v="0.68110949864425896"/>
    <n v="0.22377256908520601"/>
    <n v="4.7459114022378497"/>
    <n v="74.063071090114505"/>
    <n v="7.6010364996476198"/>
    <n v="1"/>
    <n v="0"/>
    <n v="0"/>
    <n v="0"/>
    <n v="180822.36933963199"/>
    <n v="1"/>
    <n v="-4.758058151589209E-2"/>
    <n v="2.3630642035636862E-2"/>
    <x v="1003"/>
    <x v="1003"/>
  </r>
  <r>
    <x v="1"/>
    <x v="0"/>
    <x v="25"/>
    <n v="158762.73903671201"/>
    <n v="132938.35736985799"/>
    <n v="25824.381666854599"/>
    <n v="11487.603549499499"/>
    <n v="420616.118742108"/>
    <n v="203127.293624496"/>
    <n v="217488.82511761101"/>
    <n v="9722.5509467607208"/>
    <n v="1.30615770714994"/>
    <n v="5.2819281833387697"/>
    <n v="2.7311372621320902"/>
    <n v="0.93396657743059197"/>
    <n v="301.35215559825201"/>
    <n v="49481"/>
    <n v="-0.69472841733831103"/>
    <n v="703"/>
    <n v="0.170870433838475"/>
    <n v="0.989073976367847"/>
    <n v="6.0789563813160701"/>
    <n v="61.231968750727198"/>
    <n v="7.6302480402773103"/>
    <n v="0"/>
    <n v="0"/>
    <n v="0"/>
    <n v="0"/>
    <n v="162536.154141654"/>
    <n v="0"/>
    <n v="1.4404287955867212E-2"/>
    <n v="-2.5652478912084397E-2"/>
    <x v="1004"/>
    <x v="1004"/>
  </r>
  <r>
    <x v="1"/>
    <x v="1"/>
    <x v="25"/>
    <n v="161049.60324645901"/>
    <n v="124823.102336236"/>
    <n v="36226.500910222501"/>
    <n v="23603.7276609195"/>
    <n v="325868.61330258998"/>
    <n v="136991.97352870501"/>
    <n v="188876.639773884"/>
    <n v="32608.1693214154"/>
    <n v="6.2200744101598904"/>
    <n v="12.496901516872001"/>
    <n v="7.2433265117809702"/>
    <n v="0.72529865891678003"/>
    <n v="193.02050581124001"/>
    <n v="23568"/>
    <n v="0.48597500565191099"/>
    <n v="276"/>
    <n v="0.808708644820744"/>
    <n v="0.19032122315601699"/>
    <n v="7.1022246403478997"/>
    <n v="78.938733928597202"/>
    <n v="7.7812026772924403"/>
    <n v="0"/>
    <n v="0"/>
    <n v="0"/>
    <n v="0"/>
    <n v="162704.55244180199"/>
    <n v="0"/>
    <n v="-5.2430146875413995E-2"/>
    <n v="1.6902844926436292E-2"/>
    <x v="1005"/>
    <x v="1005"/>
  </r>
  <r>
    <x v="1"/>
    <x v="2"/>
    <x v="25"/>
    <n v="152605.74889402001"/>
    <n v="132929.606683105"/>
    <n v="19676.142210915001"/>
    <n v="13318.343741676799"/>
    <n v="518736.37899974099"/>
    <n v="305384.313750114"/>
    <n v="213352.06524962699"/>
    <n v="10906.319251983399"/>
    <n v="10.6231214376966"/>
    <n v="6.2424255073856498"/>
    <n v="2.5674589793293499"/>
    <n v="1.43136328862252"/>
    <n v="215.97608634713399"/>
    <n v="4469"/>
    <n v="-0.47319402238723002"/>
    <n v="348"/>
    <n v="0.80994500915290202"/>
    <n v="0.61053742730673199"/>
    <n v="1.7761642601893901"/>
    <n v="77.064541803560303"/>
    <n v="9.8734131431590502"/>
    <n v="0"/>
    <n v="0"/>
    <n v="0"/>
    <n v="0"/>
    <n v="159885.42419737601"/>
    <n v="0"/>
    <n v="0.11813109386359047"/>
    <n v="4.0212541871045109E-2"/>
    <x v="1006"/>
    <x v="1006"/>
  </r>
  <r>
    <x v="1"/>
    <x v="3"/>
    <x v="25"/>
    <n v="170633.23294074301"/>
    <n v="123497.83505185699"/>
    <n v="47135.397888886298"/>
    <n v="40488.729463025396"/>
    <n v="562242.98226819304"/>
    <n v="267112.56546801899"/>
    <n v="295130.416800173"/>
    <n v="36905.987590709898"/>
    <n v="5.2834717497177897"/>
    <n v="13.7189280257885"/>
    <n v="7.2012867638981204"/>
    <n v="0.90506620213556399"/>
    <n v="403.67608028413702"/>
    <n v="21929"/>
    <n v="-0.59547824463197396"/>
    <n v="975"/>
    <n v="0.53395640858056204"/>
    <n v="0.242276193984688"/>
    <n v="2.2099831759314998"/>
    <n v="80.575029372283595"/>
    <n v="8.3867532843586403"/>
    <n v="0"/>
    <n v="0"/>
    <n v="0"/>
    <n v="1"/>
    <n v="174781.08322084101"/>
    <n v="0"/>
    <n v="-9.3435208630968741E-2"/>
    <n v="-3.5266944528049952E-2"/>
    <x v="1007"/>
    <x v="1007"/>
  </r>
  <r>
    <x v="2"/>
    <x v="0"/>
    <x v="25"/>
    <n v="154690.081221548"/>
    <n v="125894.417689216"/>
    <n v="28795.663532331499"/>
    <n v="16831.718070691801"/>
    <n v="364860.17980141001"/>
    <n v="238473.03458726601"/>
    <n v="126387.14521414301"/>
    <n v="16901.575571858299"/>
    <n v="2.7211369628629098"/>
    <n v="13.3175870395466"/>
    <n v="4.6131967812582699"/>
    <n v="1.8868456454428899"/>
    <n v="305.46535803542002"/>
    <n v="17104"/>
    <n v="-0.50487586622646896"/>
    <n v="54"/>
    <n v="0.99100064009337097"/>
    <n v="0.172603229241129"/>
    <n v="6.2605515239963596"/>
    <n v="79.784071851378897"/>
    <n v="3.1613096668901801"/>
    <n v="0"/>
    <n v="0"/>
    <n v="0"/>
    <n v="0"/>
    <n v="152179.06083083199"/>
    <n v="0"/>
    <n v="5.8709119694902175E-2"/>
    <n v="5.8604853525684161E-2"/>
    <x v="1008"/>
    <x v="1008"/>
  </r>
  <r>
    <x v="2"/>
    <x v="1"/>
    <x v="25"/>
    <n v="163771.799715598"/>
    <n v="133489.49152673199"/>
    <n v="30282.3081888659"/>
    <n v="23502.098960005202"/>
    <n v="556929.57779819099"/>
    <n v="323634.73179267201"/>
    <n v="233294.84600551799"/>
    <n v="26729.395651443901"/>
    <n v="12.9492479751347"/>
    <n v="10.0739897869193"/>
    <n v="4.2199408860488701"/>
    <n v="1.3872348118012701"/>
    <n v="189.26913494562999"/>
    <n v="24771"/>
    <n v="-0.94783342663055603"/>
    <n v="100"/>
    <n v="0.90644713189404302"/>
    <n v="2.2529826129237202E-3"/>
    <n v="2.8664705712968801"/>
    <n v="79.996477528702101"/>
    <n v="2.0788866705728499"/>
    <n v="0"/>
    <n v="0"/>
    <n v="0"/>
    <n v="0"/>
    <n v="178622.254458134"/>
    <n v="0"/>
    <n v="-3.0709717809469725E-2"/>
    <n v="-2.2920010595819901E-2"/>
    <x v="1009"/>
    <x v="1009"/>
  </r>
  <r>
    <x v="2"/>
    <x v="2"/>
    <x v="25"/>
    <n v="158742.41396118299"/>
    <n v="138192.829706377"/>
    <n v="20549.584254805399"/>
    <n v="2308.72209068858"/>
    <n v="321559.93662308902"/>
    <n v="136622.93715130401"/>
    <n v="184936.99947178501"/>
    <n v="2366.5375132194299"/>
    <n v="0.92714544883295702"/>
    <n v="1.24838301544997"/>
    <n v="0.71797566417445602"/>
    <n v="0.73875394075563405"/>
    <n v="181.388467036207"/>
    <n v="33908"/>
    <n v="0.61370120227753"/>
    <n v="717"/>
    <n v="0.31942735858453902"/>
    <n v="0.74932751368245498"/>
    <n v="6.0035340490646503"/>
    <n v="67.017411927010997"/>
    <n v="4.5858271422233399"/>
    <n v="0"/>
    <n v="0"/>
    <n v="0"/>
    <n v="0"/>
    <n v="161375.627783092"/>
    <n v="0"/>
    <n v="3.6997712660670194E-2"/>
    <n v="-2.9866677241265412E-2"/>
    <x v="1010"/>
    <x v="1010"/>
  </r>
  <r>
    <x v="2"/>
    <x v="3"/>
    <x v="25"/>
    <n v="164615.52017998"/>
    <n v="139321.755902123"/>
    <n v="25293.764277857499"/>
    <n v="9697.6062851040897"/>
    <n v="591178.87534933304"/>
    <n v="358674.18264541298"/>
    <n v="232504.69270391899"/>
    <n v="7778.1245411850696"/>
    <n v="1.76447442233191"/>
    <n v="4.1709292712871804"/>
    <n v="1.6403844402210199"/>
    <n v="1.54265352012556"/>
    <n v="480.99880982066497"/>
    <n v="42012"/>
    <n v="0.16632342286747101"/>
    <n v="639"/>
    <n v="0.69795971108792298"/>
    <n v="0.53085631739973305"/>
    <n v="7.7821119707782298"/>
    <n v="82.578493511854504"/>
    <n v="6.0960068529132698"/>
    <n v="0"/>
    <n v="0"/>
    <n v="0"/>
    <n v="0"/>
    <n v="169154.12872489099"/>
    <n v="0"/>
    <n v="-5.2233799439256445E-3"/>
    <n v="7.3111518978231796E-3"/>
    <x v="1011"/>
    <x v="1011"/>
  </r>
  <r>
    <x v="3"/>
    <x v="0"/>
    <x v="25"/>
    <n v="163755.670773413"/>
    <n v="143894.48883964799"/>
    <n v="19861.181933764801"/>
    <n v="4976.9192286831903"/>
    <n v="552209.00100536295"/>
    <n v="170593.45683857601"/>
    <n v="381615.54416678601"/>
    <n v="787.513113901726"/>
    <n v="0.85896336348861102"/>
    <n v="1.3041709921826401"/>
    <n v="0.90127455720969896"/>
    <n v="0.447029633478497"/>
    <n v="111.697029324836"/>
    <n v="49036"/>
    <n v="-0.33558165204248203"/>
    <n v="67"/>
    <n v="0.58576035837089102"/>
    <n v="0.30245537983101001"/>
    <n v="5.4789045439452702"/>
    <n v="80.737315912125496"/>
    <n v="9.98457002873789"/>
    <n v="0"/>
    <n v="0"/>
    <n v="0"/>
    <n v="0"/>
    <n v="164410.079337968"/>
    <n v="0"/>
    <n v="-2.2823774132161669E-2"/>
    <n v="7.001549175237172E-2"/>
    <x v="1012"/>
    <x v="1012"/>
  </r>
  <r>
    <x v="3"/>
    <x v="1"/>
    <x v="25"/>
    <n v="160018.14833082"/>
    <n v="126485.335158752"/>
    <n v="33532.813172067799"/>
    <n v="27592.378588772001"/>
    <n v="600052.05170232197"/>
    <n v="313868.48374810303"/>
    <n v="286183.567954219"/>
    <n v="27558.792968777299"/>
    <n v="6.7366725466524997"/>
    <n v="9.6414964653686894"/>
    <n v="4.5983308465479897"/>
    <n v="1.0967383137745801"/>
    <n v="159.32058569163499"/>
    <n v="23825"/>
    <n v="0.77517742420794999"/>
    <n v="593"/>
    <n v="0.54794630407060896"/>
    <n v="0.77351725227129398"/>
    <n v="5.7212289841106099"/>
    <n v="67.361422318852902"/>
    <n v="6.2299280923182296"/>
    <n v="0"/>
    <n v="0"/>
    <n v="0"/>
    <n v="0"/>
    <n v="174603.98712065301"/>
    <n v="0"/>
    <n v="-3.7601002603003759E-2"/>
    <n v="-6.8969597973246519E-3"/>
    <x v="1013"/>
    <x v="1013"/>
  </r>
  <r>
    <x v="3"/>
    <x v="2"/>
    <x v="25"/>
    <n v="154001.30551890499"/>
    <n v="134043.002215168"/>
    <n v="19958.303303736498"/>
    <n v="3780.0014033637799"/>
    <n v="507053.41858446703"/>
    <n v="339378.817495964"/>
    <n v="167674.601088503"/>
    <n v="1314.3144312418301"/>
    <n v="0.48696495892918501"/>
    <n v="2.25436731551763"/>
    <n v="0.74548386123031096"/>
    <n v="2.0240323536945901"/>
    <n v="60.148683479968099"/>
    <n v="1213"/>
    <n v="0.72227556335769705"/>
    <n v="668"/>
    <n v="0.38838504464674001"/>
    <n v="0.844571147668567"/>
    <n v="1.03059451350208"/>
    <n v="73.004485047463007"/>
    <n v="3.73722839868149"/>
    <n v="0"/>
    <n v="0"/>
    <n v="0"/>
    <n v="0"/>
    <n v="156877.56280850299"/>
    <n v="0"/>
    <n v="7.6737945136440985E-2"/>
    <n v="5.1422628181602384E-2"/>
    <x v="1014"/>
    <x v="1014"/>
  </r>
  <r>
    <x v="3"/>
    <x v="3"/>
    <x v="25"/>
    <n v="165819.04925275501"/>
    <n v="133349.98485283001"/>
    <n v="32469.064399925301"/>
    <n v="19501.758436436499"/>
    <n v="573930.05216208904"/>
    <n v="193833.18913322399"/>
    <n v="380096.86302886502"/>
    <n v="22431.595919089399"/>
    <n v="5.3850119455172596"/>
    <n v="5.1307338558475601"/>
    <n v="3.3979329646479002"/>
    <n v="0.50995735031494904"/>
    <n v="486.85734234702699"/>
    <n v="6362"/>
    <n v="0.92151256998294095"/>
    <n v="502"/>
    <n v="0.93374763524973103"/>
    <n v="0.34684330456547302"/>
    <n v="7.3061592929172603"/>
    <n v="68.1309558026677"/>
    <n v="7.8623737575292196"/>
    <n v="0"/>
    <n v="0"/>
    <n v="0"/>
    <n v="0"/>
    <n v="175668.46740962699"/>
    <n v="0"/>
    <n v="5.6700695001372287E-2"/>
    <n v="1.0314789876298652E-3"/>
    <x v="1015"/>
    <x v="1015"/>
  </r>
  <r>
    <x v="4"/>
    <x v="0"/>
    <x v="25"/>
    <n v="175221.104589853"/>
    <n v="131699.563021362"/>
    <n v="43521.541568490102"/>
    <n v="35502.587534576698"/>
    <n v="520425.13775559398"/>
    <n v="282576.01995831798"/>
    <n v="237849.11779727601"/>
    <n v="32905.658850509899"/>
    <n v="4.4339442177218498"/>
    <n v="14.926516382892901"/>
    <n v="6.8218433274930801"/>
    <n v="1.1880473746350499"/>
    <n v="163.68149945089499"/>
    <n v="40853"/>
    <n v="0.723539420340787"/>
    <n v="534"/>
    <n v="0.410313627642937"/>
    <n v="0.920285944636417"/>
    <n v="7.1604388873870697"/>
    <n v="72.083766584721999"/>
    <n v="4.8741101978047796"/>
    <n v="0"/>
    <n v="0"/>
    <n v="0"/>
    <n v="0"/>
    <n v="173711.42647240299"/>
    <n v="0"/>
    <n v="-9.3062961982133915E-2"/>
    <n v="-9.6708478859237265E-2"/>
    <x v="1016"/>
    <x v="1016"/>
  </r>
  <r>
    <x v="4"/>
    <x v="1"/>
    <x v="25"/>
    <n v="158914.50959494"/>
    <n v="125449.998224428"/>
    <n v="33464.511370512198"/>
    <n v="17945.326278566601"/>
    <n v="482578.31855759298"/>
    <n v="240589.383649633"/>
    <n v="241988.93490795899"/>
    <n v="17452.0069718169"/>
    <n v="1.9629410042975799"/>
    <n v="7.4157631568534601"/>
    <n v="3.7186350046153001"/>
    <n v="0.99421646589394996"/>
    <n v="63.433420087785201"/>
    <n v="14549"/>
    <n v="-0.24658959516815401"/>
    <n v="748"/>
    <n v="0.53753920442433201"/>
    <n v="0.19133920300134"/>
    <n v="2.7968147309180602"/>
    <n v="63.121062495219803"/>
    <n v="7.70705127908598"/>
    <n v="0"/>
    <n v="0"/>
    <n v="0"/>
    <n v="0"/>
    <n v="163405.14331785301"/>
    <n v="0"/>
    <n v="1.8915502459825158E-2"/>
    <n v="1.4960769566856988E-3"/>
    <x v="1017"/>
    <x v="1017"/>
  </r>
  <r>
    <x v="4"/>
    <x v="2"/>
    <x v="25"/>
    <n v="161920.45739208499"/>
    <n v="133167.98283130399"/>
    <n v="28752.474560781098"/>
    <n v="10455.509338023099"/>
    <n v="484990.65195386298"/>
    <n v="310423.213243593"/>
    <n v="174567.43871027001"/>
    <n v="9161.4759498678504"/>
    <n v="4.05655530925916"/>
    <n v="5.9893811900260401"/>
    <n v="2.1558166731464699"/>
    <n v="1.7782423545710699"/>
    <n v="427.71766555271699"/>
    <n v="12769"/>
    <n v="0.457740586194326"/>
    <n v="305"/>
    <n v="0.34458379465963201"/>
    <n v="0.74819372643516102"/>
    <n v="7.3535238619183101"/>
    <n v="84.540960782182296"/>
    <n v="4.8784758181490604"/>
    <n v="0"/>
    <n v="1"/>
    <n v="0"/>
    <n v="0"/>
    <n v="158555.592284946"/>
    <n v="1"/>
    <n v="2.5133517970916532E-2"/>
    <n v="2.5795615693284087E-2"/>
    <x v="1018"/>
    <x v="1018"/>
  </r>
  <r>
    <x v="4"/>
    <x v="3"/>
    <x v="25"/>
    <n v="165990.08811780799"/>
    <n v="142644.871324798"/>
    <n v="23345.216793009698"/>
    <n v="4289.2469731988704"/>
    <n v="613253.13985234499"/>
    <n v="244259.89601588601"/>
    <n v="368993.24383645802"/>
    <n v="7878.6062425864402"/>
    <n v="0.44762813989879402"/>
    <n v="1.16241883688794"/>
    <n v="0.69942519564296202"/>
    <n v="0.66196305784976694"/>
    <n v="373.14408661036998"/>
    <n v="35037"/>
    <n v="0.50980215856231303"/>
    <n v="43"/>
    <n v="0.72925226940323595"/>
    <n v="0.232854751446915"/>
    <n v="3.99671939635427"/>
    <n v="82.248220429712603"/>
    <n v="2.1517691719260101"/>
    <n v="0"/>
    <n v="0"/>
    <n v="0"/>
    <n v="0"/>
    <n v="175563.21063458"/>
    <n v="0"/>
    <n v="-4.6474763067779631E-2"/>
    <n v="-2.3295019645152786E-2"/>
    <x v="1019"/>
    <x v="1019"/>
  </r>
  <r>
    <x v="5"/>
    <x v="0"/>
    <x v="25"/>
    <n v="158275.738100933"/>
    <n v="132509.60009107701"/>
    <n v="25766.138009855898"/>
    <n v="13349.188112338101"/>
    <n v="464351.18752091198"/>
    <n v="165778.53642118999"/>
    <n v="298572.65109972202"/>
    <n v="20345.628627206199"/>
    <n v="3.1044148880273399"/>
    <n v="4.4710016350022501"/>
    <n v="2.87480434444607"/>
    <n v="0.55523684373161497"/>
    <n v="385.73013207698898"/>
    <n v="2002"/>
    <n v="0.66014619641115402"/>
    <n v="510"/>
    <n v="9.5170947702665806E-2"/>
    <n v="0.14347926974560801"/>
    <n v="7.18228443246913"/>
    <n v="62.727816104639402"/>
    <n v="2.7658496582875398"/>
    <n v="0"/>
    <n v="0"/>
    <n v="0"/>
    <n v="1"/>
    <n v="165699.24993993001"/>
    <n v="0"/>
    <n v="5.537929188717719E-3"/>
    <n v="-2.0411239833939877E-2"/>
    <x v="1020"/>
    <x v="1020"/>
  </r>
  <r>
    <x v="5"/>
    <x v="1"/>
    <x v="25"/>
    <n v="159152.257930828"/>
    <n v="130982.00153817399"/>
    <n v="28170.2563926531"/>
    <n v="14969.6983111096"/>
    <n v="384513.06803646102"/>
    <n v="214273.15902423501"/>
    <n v="170239.90901222499"/>
    <n v="19225.493208770498"/>
    <n v="1.82888158123986"/>
    <n v="8.7932955309760192"/>
    <n v="3.8931572306640501"/>
    <n v="1.2586540974293301"/>
    <n v="440.41954812821302"/>
    <n v="16563"/>
    <n v="-0.647807039465081"/>
    <n v="826"/>
    <n v="0.62159577094469698"/>
    <n v="0.72920758922981299"/>
    <n v="3.49319820709312"/>
    <n v="72.616047084155696"/>
    <n v="6.6808334865853798"/>
    <n v="1"/>
    <n v="0"/>
    <n v="0"/>
    <n v="0"/>
    <n v="161540.90293636499"/>
    <n v="1"/>
    <n v="4.3637692881759241E-2"/>
    <n v="3.7399671165582883E-2"/>
    <x v="1021"/>
    <x v="1021"/>
  </r>
  <r>
    <x v="5"/>
    <x v="2"/>
    <x v="25"/>
    <n v="166097.295283852"/>
    <n v="132088.037448471"/>
    <n v="34009.257835380798"/>
    <n v="17005.501016485701"/>
    <n v="627252.95361796301"/>
    <n v="272169.15677161398"/>
    <n v="355083.79684634798"/>
    <n v="19619.060330775599"/>
    <n v="2.1213600885252299"/>
    <n v="4.7891515094518002"/>
    <n v="2.7111073640066299"/>
    <n v="0.76649275238370496"/>
    <n v="146.93597636436701"/>
    <n v="24867"/>
    <n v="0.66231130911202396"/>
    <n v="341"/>
    <n v="0.257465332531925"/>
    <n v="0.44027917084078499"/>
    <n v="2.9654278508216998"/>
    <n v="63.072194736534698"/>
    <n v="4.5748948511192404"/>
    <n v="0"/>
    <n v="0"/>
    <n v="0"/>
    <n v="0"/>
    <n v="164664.54240914399"/>
    <n v="0"/>
    <n v="-2.3925431915418668E-2"/>
    <n v="9.4302214257264306E-3"/>
    <x v="1022"/>
    <x v="1022"/>
  </r>
  <r>
    <x v="5"/>
    <x v="3"/>
    <x v="25"/>
    <n v="162123.34575420301"/>
    <n v="132409.94741724199"/>
    <n v="29713.398336960799"/>
    <n v="15601.1710752256"/>
    <n v="393431.82652905898"/>
    <n v="192690.821509434"/>
    <n v="200741.00501962399"/>
    <n v="23550.763579894799"/>
    <n v="6.0756634392595696"/>
    <n v="7.7717908574287096"/>
    <n v="3.9654064626297698"/>
    <n v="0.95989766261555498"/>
    <n v="29.221055875287099"/>
    <n v="11061"/>
    <n v="-0.106189816392985"/>
    <n v="912"/>
    <n v="0.97994023857244505"/>
    <n v="0.609620283798881"/>
    <n v="4.2927744699078003"/>
    <n v="70.749813500607601"/>
    <n v="6.5845652681354503"/>
    <n v="0"/>
    <n v="0"/>
    <n v="0"/>
    <n v="0"/>
    <n v="160524.62528517499"/>
    <n v="0"/>
    <n v="-4.3659422833978292E-2"/>
    <n v="-6.9424298648883651E-2"/>
    <x v="1023"/>
    <x v="1023"/>
  </r>
  <r>
    <x v="6"/>
    <x v="0"/>
    <x v="25"/>
    <n v="155045.134050661"/>
    <n v="131509.48310462001"/>
    <n v="23535.6509460409"/>
    <n v="18272.360182666202"/>
    <n v="505607.44908876898"/>
    <n v="282833.43803043599"/>
    <n v="222774.01105833199"/>
    <n v="22027.808924717399"/>
    <n v="6.8917223988913197"/>
    <n v="8.2021956223078991"/>
    <n v="3.61394204448482"/>
    <n v="1.2695979961342001"/>
    <n v="309.64633207748801"/>
    <n v="33840"/>
    <n v="-0.80393744097294895"/>
    <n v="405"/>
    <n v="0.55401701910761803"/>
    <n v="0.65525483083909897"/>
    <n v="7.2683292402667501"/>
    <n v="81.258952630988404"/>
    <n v="9.8452335325003002"/>
    <n v="1"/>
    <n v="0"/>
    <n v="1"/>
    <n v="0"/>
    <n v="157588.98332843601"/>
    <n v="1"/>
    <n v="6.48802431216777E-2"/>
    <n v="7.5980010575873849E-2"/>
    <x v="1024"/>
    <x v="1024"/>
  </r>
  <r>
    <x v="6"/>
    <x v="1"/>
    <x v="25"/>
    <n v="165104.50004270099"/>
    <n v="139028.78782158101"/>
    <n v="26075.712221120499"/>
    <n v="16381.938161292201"/>
    <n v="461516.56218634802"/>
    <n v="267714.07600388699"/>
    <n v="193802.48618246001"/>
    <n v="25111.839215273601"/>
    <n v="9.1526710222761203"/>
    <n v="8.4529040282120196"/>
    <n v="3.54958835793148"/>
    <n v="1.38137585991462"/>
    <n v="433.509509424611"/>
    <n v="36214"/>
    <n v="-0.36892145854029001"/>
    <n v="470"/>
    <n v="0.89659062062547701"/>
    <n v="0.91224847000644005"/>
    <n v="1.4299220915067401"/>
    <n v="73.045383076283997"/>
    <n v="3.22059566938887"/>
    <n v="0"/>
    <n v="0"/>
    <n v="0"/>
    <n v="0"/>
    <n v="169762.37036669001"/>
    <n v="0"/>
    <n v="1.5500059133640378E-2"/>
    <n v="6.0271085517513414E-3"/>
    <x v="1025"/>
    <x v="1025"/>
  </r>
  <r>
    <x v="6"/>
    <x v="2"/>
    <x v="25"/>
    <n v="167663.62955659299"/>
    <n v="136427.31170652201"/>
    <n v="31236.317850070602"/>
    <n v="26134.018675032301"/>
    <n v="545869.78248900594"/>
    <n v="340687.381302825"/>
    <n v="205182.40118618001"/>
    <n v="29995.539568679498"/>
    <n v="5.4192712225384598"/>
    <n v="12.7369689232355"/>
    <n v="4.7875921169090603"/>
    <n v="1.6604122933218299"/>
    <n v="300.28082170031098"/>
    <n v="30458"/>
    <n v="-0.458327924608668"/>
    <n v="555"/>
    <n v="0.96704505390436302"/>
    <n v="0.178647787558358"/>
    <n v="5.3616518911973401"/>
    <n v="64.699832990742095"/>
    <n v="3.6796537619920899"/>
    <n v="0"/>
    <n v="0"/>
    <n v="0"/>
    <n v="1"/>
    <n v="166266.742018711"/>
    <n v="0"/>
    <n v="-0.10017428001769957"/>
    <n v="-0.16110258563761862"/>
    <x v="1026"/>
    <x v="1026"/>
  </r>
  <r>
    <x v="6"/>
    <x v="3"/>
    <x v="25"/>
    <n v="150868.04618060699"/>
    <n v="132613.01456239601"/>
    <n v="18255.031618211098"/>
    <n v="4308.7241988515798"/>
    <n v="435184.83641460602"/>
    <n v="213430.55237446801"/>
    <n v="221754.28404013699"/>
    <n v="8653.3623356549506"/>
    <n v="0.68923389471833696"/>
    <n v="1.94301734349885"/>
    <n v="0.99009060939490301"/>
    <n v="0.96246416748295005"/>
    <n v="199.64642319123701"/>
    <n v="21998"/>
    <n v="-0.82587059337406499"/>
    <n v="911"/>
    <n v="0.20540633059980801"/>
    <n v="0.31990299350572698"/>
    <n v="6.5151467119227702"/>
    <n v="62.613134525502403"/>
    <n v="8.00185598979437"/>
    <n v="0"/>
    <n v="0"/>
    <n v="0"/>
    <n v="1"/>
    <n v="148977.88168988901"/>
    <n v="0"/>
    <n v="0.10577069962089969"/>
    <n v="0.11234896636855092"/>
    <x v="1027"/>
    <x v="1027"/>
  </r>
  <r>
    <x v="7"/>
    <x v="0"/>
    <x v="25"/>
    <n v="166825.464975568"/>
    <n v="128002.717307763"/>
    <n v="38822.747667804899"/>
    <n v="25791.7911524435"/>
    <n v="569828.81039690506"/>
    <n v="220524.67656195001"/>
    <n v="349304.133834954"/>
    <n v="31471.560842131799"/>
    <n v="2.79482647220861"/>
    <n v="7.3837635041073097"/>
    <n v="4.5262350168778998"/>
    <n v="0.63132569930062099"/>
    <n v="148.391065207423"/>
    <n v="31880"/>
    <n v="-0.83721588396408297"/>
    <n v="652"/>
    <n v="0.26680667531166102"/>
    <n v="0.53579226181561201"/>
    <n v="6.82901404006292"/>
    <n v="66.970006566440901"/>
    <n v="6.9691551125544997"/>
    <n v="0"/>
    <n v="0"/>
    <n v="0"/>
    <n v="0"/>
    <n v="166204.172906719"/>
    <n v="0"/>
    <n v="-4.3510275174915118E-3"/>
    <n v="-1.808243799042188E-2"/>
    <x v="1028"/>
    <x v="1028"/>
  </r>
  <r>
    <x v="7"/>
    <x v="1"/>
    <x v="25"/>
    <n v="166099.60278684099"/>
    <n v="125339.103019167"/>
    <n v="40760.499767674199"/>
    <n v="20788.112467921099"/>
    <n v="605822.587205905"/>
    <n v="265069.26514975599"/>
    <n v="340753.32205614803"/>
    <n v="22181.1840522608"/>
    <n v="6.2375829714333797"/>
    <n v="6.1006338375464697"/>
    <n v="3.43138616930697"/>
    <n v="0.77789194702576703"/>
    <n v="388.21498936639898"/>
    <n v="22143"/>
    <n v="0.79211337499596901"/>
    <n v="384"/>
    <n v="1.8401554680180499E-2"/>
    <n v="0.13562095950459499"/>
    <n v="3.5548203429179801"/>
    <n v="62.7227133348648"/>
    <n v="6.8090239383699203"/>
    <n v="0"/>
    <n v="0"/>
    <n v="0"/>
    <n v="0"/>
    <n v="174810.21811151801"/>
    <n v="0"/>
    <n v="-0.1532033613702235"/>
    <n v="-1.6176132754086522E-2"/>
    <x v="1029"/>
    <x v="1029"/>
  </r>
  <r>
    <x v="7"/>
    <x v="2"/>
    <x v="25"/>
    <n v="140652.585317638"/>
    <n v="124181.429581958"/>
    <n v="16471.155735679898"/>
    <n v="598.18650557427998"/>
    <n v="394251.70039483998"/>
    <n v="123469.428987422"/>
    <n v="270782.27140741702"/>
    <n v="-295.77561167814002"/>
    <n v="0.115129691683701"/>
    <n v="0.220910513256701"/>
    <n v="0.15172705786054899"/>
    <n v="0.45597308991345098"/>
    <n v="487.75626375710601"/>
    <n v="41263"/>
    <n v="-0.42775818435242502"/>
    <n v="164"/>
    <n v="0.44973450106997298"/>
    <n v="0.52057010686988003"/>
    <n v="4.8134291697041602"/>
    <n v="68.288192275787395"/>
    <n v="3.4018201041362399"/>
    <n v="0"/>
    <n v="0"/>
    <n v="0"/>
    <n v="0"/>
    <n v="146355.593877112"/>
    <n v="0"/>
    <n v="0.19313779301002601"/>
    <n v="0.16847541630729221"/>
    <x v="1030"/>
    <x v="1030"/>
  </r>
  <r>
    <x v="7"/>
    <x v="3"/>
    <x v="25"/>
    <n v="167817.915227041"/>
    <n v="130239.55239089701"/>
    <n v="37578.362836143999"/>
    <n v="18034.507789325002"/>
    <n v="519338.96742181497"/>
    <n v="251280.288909219"/>
    <n v="268058.67851259501"/>
    <n v="18005.579260236798"/>
    <n v="2.6068984875724701"/>
    <n v="6.7278208970494404"/>
    <n v="3.47258898727641"/>
    <n v="0.93740777319176505"/>
    <n v="130.31380185202099"/>
    <n v="27361"/>
    <n v="-0.94552579483157095"/>
    <n v="78"/>
    <n v="0.44102662351556698"/>
    <n v="0.90212919229326105"/>
    <n v="6.9963058981988402"/>
    <n v="70.2249296352378"/>
    <n v="2.1777715260830601"/>
    <n v="0"/>
    <n v="0"/>
    <n v="0"/>
    <n v="0"/>
    <n v="174745.33299328701"/>
    <n v="0"/>
    <n v="-2.388935276482931E-2"/>
    <n v="-4.3358600520640646E-2"/>
    <x v="1031"/>
    <x v="1031"/>
  </r>
  <r>
    <x v="8"/>
    <x v="0"/>
    <x v="25"/>
    <n v="163808.85384992399"/>
    <n v="131189.57798232301"/>
    <n v="32619.275867600099"/>
    <n v="22353.152282676601"/>
    <n v="533194.17507184099"/>
    <n v="198352.99068272201"/>
    <n v="334841.18438911799"/>
    <n v="20341.9378817953"/>
    <n v="2.3972950790441998"/>
    <n v="6.6757475856673798"/>
    <n v="4.1923099178014898"/>
    <n v="0.59237931273178301"/>
    <n v="134.816019761278"/>
    <n v="44478"/>
    <n v="0.79938524055521198"/>
    <n v="208"/>
    <n v="0.52620867672401594"/>
    <n v="0.35524286101035502"/>
    <n v="5.1729197168978303"/>
    <n v="84.453921890920498"/>
    <n v="9.9800200278495694"/>
    <n v="0"/>
    <n v="0"/>
    <n v="0"/>
    <n v="0"/>
    <n v="166922.77513766699"/>
    <n v="0"/>
    <n v="-2.4180639742884739E-3"/>
    <n v="-4.033474338704101E-2"/>
    <x v="1032"/>
    <x v="1032"/>
  </r>
  <r>
    <x v="8"/>
    <x v="1"/>
    <x v="25"/>
    <n v="163412.75356176001"/>
    <n v="132616.71224218101"/>
    <n v="30796.041319579199"/>
    <n v="17950.127684983399"/>
    <n v="386447.20112136297"/>
    <n v="119349.387028778"/>
    <n v="267097.81409258401"/>
    <n v="18270.684056846501"/>
    <n v="1.9376107467572801"/>
    <n v="6.7204322678437602"/>
    <n v="4.64491077510643"/>
    <n v="0.44683775280694699"/>
    <n v="498.34597192442197"/>
    <n v="42634"/>
    <n v="0.40645646645754502"/>
    <n v="611"/>
    <n v="0.55814272844065504"/>
    <n v="0.59068614638225203"/>
    <n v="4.7729440636437204"/>
    <n v="77.676232623074696"/>
    <n v="5.3509858135628097"/>
    <n v="0"/>
    <n v="0"/>
    <n v="0"/>
    <n v="0"/>
    <n v="168413.68738553501"/>
    <n v="0"/>
    <n v="5.7298748203891952E-3"/>
    <n v="8.8961713779449336E-2"/>
    <x v="1033"/>
    <x v="1033"/>
  </r>
  <r>
    <x v="8"/>
    <x v="2"/>
    <x v="25"/>
    <n v="164349.088183724"/>
    <n v="136158.02543873299"/>
    <n v="28191.062744990701"/>
    <n v="22716.528486796698"/>
    <n v="633392.69862752501"/>
    <n v="367890.759588991"/>
    <n v="265501.93903853401"/>
    <n v="23926.9473431271"/>
    <n v="3.5575674463932399"/>
    <n v="8.5560687688611292"/>
    <n v="3.5864841094664199"/>
    <n v="1.3856424586624001"/>
    <n v="226.291920531855"/>
    <n v="31907"/>
    <n v="0.52250550518646599"/>
    <n v="128"/>
    <n v="0.16108424691711101"/>
    <n v="0.103669135482236"/>
    <n v="1.01910121159111"/>
    <n v="67.8500093903031"/>
    <n v="3.1793101318754098"/>
    <n v="0"/>
    <n v="0"/>
    <n v="0"/>
    <n v="0"/>
    <n v="169865.12854257901"/>
    <n v="0"/>
    <n v="-2.3167289489082067E-2"/>
    <n v="0.11695548522141762"/>
    <x v="1034"/>
    <x v="1034"/>
  </r>
  <r>
    <x v="8"/>
    <x v="3"/>
    <x v="25"/>
    <n v="160541.56528050499"/>
    <n v="124688.056146155"/>
    <n v="35853.509134349602"/>
    <n v="21928.3624715736"/>
    <n v="641734.05709496804"/>
    <n v="434959.374283685"/>
    <n v="206774.68281128301"/>
    <n v="16968.427372088499"/>
    <n v="2.6878247652371798"/>
    <n v="10.604955197337601"/>
    <n v="3.4170482661992301"/>
    <n v="2.1035426986032801"/>
    <n v="189.730532593513"/>
    <n v="30897"/>
    <n v="-0.37919939613367298"/>
    <n v="607"/>
    <n v="0.32173651631296202"/>
    <n v="0.52324423930905595"/>
    <n v="5.6275863708819802"/>
    <n v="78.726390305210202"/>
    <n v="3.9672243405061298"/>
    <n v="0"/>
    <n v="0"/>
    <n v="0"/>
    <n v="1"/>
    <n v="166327.841345325"/>
    <n v="0"/>
    <n v="-2.0803955096036164E-2"/>
    <n v="-2.343666192441737E-2"/>
    <x v="1035"/>
    <x v="1035"/>
  </r>
  <r>
    <x v="9"/>
    <x v="0"/>
    <x v="25"/>
    <n v="157201.66576536201"/>
    <n v="140911.96647027999"/>
    <n v="16289.6992950821"/>
    <n v="5443.5365406774999"/>
    <n v="468014.87123397499"/>
    <n v="218444.964563249"/>
    <n v="249569.90667072599"/>
    <n v="12868.4302320686"/>
    <n v="1.04985873098064"/>
    <n v="2.1811670378430299"/>
    <n v="1.1631118742712101"/>
    <n v="0.87528567637547094"/>
    <n v="161.89489290120599"/>
    <n v="16895"/>
    <n v="0.56386828205615802"/>
    <n v="478"/>
    <n v="0.420428956140451"/>
    <n v="0.667808571905532"/>
    <n v="1.41163173721813"/>
    <n v="73.236621299286597"/>
    <n v="2.3598491019640599"/>
    <n v="0"/>
    <n v="0"/>
    <n v="0"/>
    <n v="0"/>
    <n v="162642.980025481"/>
    <n v="0"/>
    <n v="0.13198693732444372"/>
    <s v=""/>
    <x v="1036"/>
    <x v="1036"/>
  </r>
  <r>
    <x v="9"/>
    <x v="1"/>
    <x v="25"/>
    <n v="177950.23217203299"/>
    <n v="132329.821981038"/>
    <n v="45620.410190995397"/>
    <n v="31478.408144398301"/>
    <n v="539417.64438724797"/>
    <n v="361727.25921864901"/>
    <n v="177690.38516859899"/>
    <n v="34294.603585958503"/>
    <n v="3.1749433887850902"/>
    <n v="17.715313135559001"/>
    <n v="5.8356281949501696"/>
    <n v="2.0357165576259399"/>
    <n v="264.42983064709301"/>
    <n v="32411"/>
    <n v="-0.27004291906250599"/>
    <n v="768"/>
    <n v="0.18232876255507099"/>
    <n v="0.59713348521742704"/>
    <n v="5.8519252263552"/>
    <n v="71.710881967677295"/>
    <n v="2.7816237414651801"/>
    <n v="0"/>
    <n v="0"/>
    <n v="0"/>
    <n v="0"/>
    <n v="177619.09307176201"/>
    <n v="0"/>
    <n v="3.1584018167970178E-2"/>
    <s v=""/>
    <x v="1037"/>
    <x v="1037"/>
  </r>
  <r>
    <x v="9"/>
    <x v="2"/>
    <x v="25"/>
    <n v="183570.61553794899"/>
    <n v="137959.900225605"/>
    <n v="45610.7153123436"/>
    <n v="26773.567305628902"/>
    <n v="597440.34912965703"/>
    <n v="214005.43813732601"/>
    <n v="383434.91099233"/>
    <n v="28318.8371650767"/>
    <n v="3.8842449430989698"/>
    <n v="6.9825585876723704"/>
    <n v="4.4813791610546998"/>
    <n v="0.55812716057460598"/>
    <n v="356.13652739326199"/>
    <n v="28366"/>
    <n v="-0.626596030883385"/>
    <n v="596"/>
    <n v="0.95154214675549798"/>
    <n v="5.9139412015592203E-2"/>
    <n v="7.8863349419823097"/>
    <n v="81.444177321660206"/>
    <n v="7.2821822620973702"/>
    <n v="0"/>
    <n v="0"/>
    <n v="0"/>
    <n v="0"/>
    <n v="189799.232719216"/>
    <n v="0"/>
    <n v="-0.14594715264873878"/>
    <s v=""/>
    <x v="1038"/>
    <x v="1038"/>
  </r>
  <r>
    <x v="9"/>
    <x v="3"/>
    <x v="25"/>
    <n v="156779.00689020901"/>
    <n v="133272.230332017"/>
    <n v="23506.7765581926"/>
    <n v="11820.547212171499"/>
    <n v="531640.89734214905"/>
    <n v="298329.884001525"/>
    <n v="233311.01334062399"/>
    <n v="11618.3427961172"/>
    <n v="3.7072344220540598"/>
    <n v="5.0664334456059503"/>
    <n v="2.2234081823400702"/>
    <n v="1.27867896045685"/>
    <n v="184.379016942384"/>
    <n v="9432"/>
    <n v="0.17255369683923599"/>
    <n v="228"/>
    <n v="0.24348247660582001"/>
    <n v="0.440452315321262"/>
    <n v="3.7328009225002199"/>
    <n v="61.164236746560903"/>
    <n v="6.0851347882324598"/>
    <n v="0"/>
    <n v="0"/>
    <n v="0"/>
    <n v="0"/>
    <n v="159209.44634627301"/>
    <n v="0"/>
    <s v=""/>
    <s v=""/>
    <x v="1039"/>
    <x v="1039"/>
  </r>
  <r>
    <x v="0"/>
    <x v="0"/>
    <x v="26"/>
    <n v="504854.414994294"/>
    <n v="446629.05479793501"/>
    <n v="58225.360196358699"/>
    <n v="51873.432092335999"/>
    <n v="1190966.40999711"/>
    <n v="821844.65489422996"/>
    <n v="369121.755102881"/>
    <n v="50073.984449665397"/>
    <n v="20.572613178974098"/>
    <n v="14.053203685563799"/>
    <n v="4.3555747380366396"/>
    <n v="2.2264866362730702"/>
    <n v="193.928776980544"/>
    <n v="47652"/>
    <n v="0.37570437008430702"/>
    <n v="206"/>
    <n v="0.92058371908908598"/>
    <n v="0.33433878041523502"/>
    <n v="2.5857005165889899"/>
    <n v="72.380075221275803"/>
    <n v="6.9238151220950996"/>
    <n v="0"/>
    <n v="0"/>
    <n v="0"/>
    <n v="0"/>
    <n v="497802.46471662202"/>
    <n v="0"/>
    <n v="3.9779728936289491E-2"/>
    <n v="-2.3046666426491523E-2"/>
    <x v="1040"/>
    <x v="1040"/>
  </r>
  <r>
    <x v="0"/>
    <x v="1"/>
    <x v="26"/>
    <n v="524937.38677505602"/>
    <n v="446585.02382773702"/>
    <n v="78352.362947318499"/>
    <n v="67666.909022628795"/>
    <n v="1113541.3608822899"/>
    <n v="520243.966168969"/>
    <n v="593297.39471332903"/>
    <n v="72699.172932031302"/>
    <n v="10.669033827879399"/>
    <n v="11.405226051148301"/>
    <n v="6.0767306361223898"/>
    <n v="0.87686878588155903"/>
    <n v="153.82542194529401"/>
    <n v="40017"/>
    <n v="0.82712511167860503"/>
    <n v="985"/>
    <n v="0.17217296882896799"/>
    <n v="0.16214500356824499"/>
    <n v="4.8302815744755803"/>
    <n v="76.485964027902597"/>
    <n v="9.6952846788820803"/>
    <n v="0"/>
    <n v="0"/>
    <n v="0"/>
    <n v="0"/>
    <n v="536489.75416567596"/>
    <n v="0"/>
    <n v="-3.4654725857115477E-3"/>
    <n v="-3.0490501191108074E-2"/>
    <x v="1041"/>
    <x v="1041"/>
  </r>
  <r>
    <x v="0"/>
    <x v="2"/>
    <x v="26"/>
    <n v="523118.230651972"/>
    <n v="462819.54373229999"/>
    <n v="60298.686919671003"/>
    <n v="53162.047412184504"/>
    <n v="1087650.40240833"/>
    <n v="631467.69560167904"/>
    <n v="456182.70680665202"/>
    <n v="49917.8942966533"/>
    <n v="24.8104119666794"/>
    <n v="11.6536744201302"/>
    <n v="4.88778814354965"/>
    <n v="1.38424294954547"/>
    <n v="110.000070246552"/>
    <n v="42277"/>
    <n v="0.25078504086061298"/>
    <n v="456"/>
    <n v="0.24607860495221601"/>
    <n v="0.95288761288485901"/>
    <n v="1.94664762846365"/>
    <n v="64.777660952336902"/>
    <n v="5.3643887929604102"/>
    <n v="0"/>
    <n v="0"/>
    <n v="0"/>
    <n v="1"/>
    <n v="534687.34629564395"/>
    <n v="0"/>
    <n v="-2.8849691038501605E-2"/>
    <n v="-7.0959606707434605E-2"/>
    <x v="1042"/>
    <x v="1042"/>
  </r>
  <r>
    <x v="0"/>
    <x v="3"/>
    <x v="26"/>
    <n v="508026.43132105499"/>
    <n v="469760.84339556698"/>
    <n v="38265.587925487998"/>
    <n v="23320.6494795045"/>
    <n v="1404486.8390727299"/>
    <n v="654066.291490932"/>
    <n v="750420.54758179805"/>
    <n v="23541.233630827599"/>
    <n v="7.4782461921226"/>
    <n v="3.1076773623342802"/>
    <n v="1.66043916046242"/>
    <n v="0.87159965648413595"/>
    <n v="239.90641420358699"/>
    <n v="10657"/>
    <n v="0.21122261497328701"/>
    <n v="628"/>
    <n v="0.77887364825596195"/>
    <n v="0.37473201345312102"/>
    <n v="6.3524519599948102"/>
    <n v="60.162907892296801"/>
    <n v="5.8163995017350496"/>
    <n v="0"/>
    <n v="0"/>
    <n v="0"/>
    <n v="0"/>
    <n v="511676.15945850703"/>
    <n v="0"/>
    <n v="-2.9146569371541916E-2"/>
    <n v="-7.6305901567561563E-2"/>
    <x v="1043"/>
    <x v="1043"/>
  </r>
  <r>
    <x v="1"/>
    <x v="0"/>
    <x v="26"/>
    <n v="493219.20369797898"/>
    <n v="450868.73487173399"/>
    <n v="42350.468826245"/>
    <n v="25353.675954343398"/>
    <n v="1953880.6993322701"/>
    <n v="1137602.64663889"/>
    <n v="816278.05269338295"/>
    <n v="28953.562412679399"/>
    <n v="18.95781208236"/>
    <n v="3.10600975619603"/>
    <n v="1.29760614161386"/>
    <n v="1.3936460044286001"/>
    <n v="199.74939116220199"/>
    <n v="37081"/>
    <n v="0.59441314341206497"/>
    <n v="681"/>
    <n v="0.49241561412854601"/>
    <n v="0.52074536138619198"/>
    <n v="7.7322058171925701"/>
    <n v="67.111528966395397"/>
    <n v="8.0932159117453395"/>
    <n v="0"/>
    <n v="0"/>
    <n v="0"/>
    <n v="0"/>
    <n v="465450.314174028"/>
    <n v="0"/>
    <n v="3.1857192385348745E-2"/>
    <n v="5.9768800876655287E-2"/>
    <x v="1044"/>
    <x v="1044"/>
  </r>
  <r>
    <x v="1"/>
    <x v="1"/>
    <x v="26"/>
    <n v="508931.78275833401"/>
    <n v="444440.50708022399"/>
    <n v="64491.275678110098"/>
    <n v="52353.801753090702"/>
    <n v="1880315.3869636301"/>
    <n v="920626.16738309199"/>
    <n v="959689.21958054602"/>
    <n v="55705.767218776797"/>
    <n v="5.2577138016547602"/>
    <n v="5.4552870538624099"/>
    <n v="2.7843095959360502"/>
    <n v="0.95929614358435"/>
    <n v="476.72202177687598"/>
    <n v="31652"/>
    <n v="-0.67695215540147702"/>
    <n v="256"/>
    <n v="0.39040348369719302"/>
    <n v="7.1248737910392698E-2"/>
    <n v="5.0304671037778004"/>
    <n v="84.426296486355795"/>
    <n v="9.7945094960422807"/>
    <n v="0"/>
    <n v="0"/>
    <n v="0"/>
    <n v="0"/>
    <n v="514829.78012651199"/>
    <n v="0"/>
    <n v="-4.5062652386567724E-2"/>
    <n v="3.462049316741056E-2"/>
    <x v="1045"/>
    <x v="1045"/>
  </r>
  <r>
    <x v="1"/>
    <x v="2"/>
    <x v="26"/>
    <n v="485997.96674341901"/>
    <n v="477748.59239702998"/>
    <n v="8249.3743463890205"/>
    <n v="-169.022119259872"/>
    <n v="1711941.7191463001"/>
    <n v="693509.44467298395"/>
    <n v="1018432.27447332"/>
    <n v="-62.305823634985202"/>
    <n v="-6.23659736884178E-2"/>
    <n v="-1.6596304290069901E-2"/>
    <n v="-9.8731234462910798E-3"/>
    <n v="0.68095784280955596"/>
    <n v="365.25022581857797"/>
    <n v="9280"/>
    <n v="-0.113253490322133"/>
    <n v="461"/>
    <n v="0.42714392510997801"/>
    <n v="0.58698548300678899"/>
    <n v="4.2195253763777201"/>
    <n v="69.4609522012112"/>
    <n v="3.7862330154592101"/>
    <n v="0"/>
    <n v="0"/>
    <n v="0"/>
    <n v="0"/>
    <n v="490942.30761133297"/>
    <n v="0"/>
    <n v="-3.4438313387644741E-2"/>
    <n v="-5.8295074765570755E-2"/>
    <x v="1046"/>
    <x v="1046"/>
  </r>
  <r>
    <x v="1"/>
    <x v="3"/>
    <x v="26"/>
    <n v="469261.016458951"/>
    <n v="425705.42251725303"/>
    <n v="43555.593941697902"/>
    <n v="38503.567053045503"/>
    <n v="1755812.65045569"/>
    <n v="756017.41896120901"/>
    <n v="999795.231494484"/>
    <n v="39721.029930129698"/>
    <n v="7.6746101711823096"/>
    <n v="3.8511452985718599"/>
    <n v="2.1929200158714202"/>
    <n v="0.75617225922464304"/>
    <n v="427.17180832026901"/>
    <n v="7504"/>
    <n v="0.91276348966777099"/>
    <n v="54"/>
    <n v="0.61693913804804801"/>
    <n v="0.52728672403368404"/>
    <n v="3.2793015498922302"/>
    <n v="66.092792407029606"/>
    <n v="6.9924675422187796"/>
    <n v="0"/>
    <n v="0"/>
    <n v="0"/>
    <n v="0"/>
    <n v="490523.16394465999"/>
    <n v="0"/>
    <n v="0.11387544615709508"/>
    <n v="6.5288232591701172E-3"/>
    <x v="1047"/>
    <x v="1047"/>
  </r>
  <r>
    <x v="2"/>
    <x v="0"/>
    <x v="26"/>
    <n v="522698.32407234597"/>
    <n v="424137.31310562498"/>
    <n v="98561.0109667215"/>
    <n v="87188.422995082496"/>
    <n v="1326965.8718876699"/>
    <n v="855643.98184669495"/>
    <n v="471321.89004097902"/>
    <n v="91140.846315561095"/>
    <n v="13.787800240670601"/>
    <n v="18.498700110767501"/>
    <n v="6.5705098256259298"/>
    <n v="1.81541320258284"/>
    <n v="313.19465943868403"/>
    <n v="41761"/>
    <n v="-0.37386402137486602"/>
    <n v="595"/>
    <n v="0.55879511543060201"/>
    <n v="0.38525071836192099"/>
    <n v="4.2179767791385796"/>
    <n v="63.848907553090697"/>
    <n v="4.5261404738013598"/>
    <n v="0"/>
    <n v="0"/>
    <n v="0"/>
    <n v="0"/>
    <n v="554735.07888791698"/>
    <n v="0"/>
    <n v="7.3712269892752423E-3"/>
    <n v="-1.2971209595213019E-2"/>
    <x v="1048"/>
    <x v="1048"/>
  </r>
  <r>
    <x v="2"/>
    <x v="1"/>
    <x v="26"/>
    <n v="526551.25206599699"/>
    <n v="449908.28237815399"/>
    <n v="76642.969687842997"/>
    <n v="57921.913789215097"/>
    <n v="1574753.5086594501"/>
    <n v="557342.43215805804"/>
    <n v="1017411.07650139"/>
    <n v="65146.283301608601"/>
    <n v="9.2431240598761306"/>
    <n v="5.69306892042035"/>
    <n v="3.6781574684994598"/>
    <n v="0.54780456496955898"/>
    <n v="391.11968761148302"/>
    <n v="49256"/>
    <n v="0.55618044769748098"/>
    <n v="136"/>
    <n v="0.55913826883975204"/>
    <n v="0.16104617888158901"/>
    <n v="2.3099604601847501"/>
    <n v="70.907640773929103"/>
    <n v="5.5366165875111797"/>
    <n v="0"/>
    <n v="0"/>
    <n v="1"/>
    <n v="0"/>
    <n v="540240.00438588799"/>
    <n v="1"/>
    <n v="-0.13082216186842738"/>
    <n v="-0.16514320904774726"/>
    <x v="1049"/>
    <x v="1049"/>
  </r>
  <r>
    <x v="2"/>
    <x v="2"/>
    <x v="26"/>
    <n v="457666.67893619603"/>
    <n v="410779.412905793"/>
    <n v="46887.266030402701"/>
    <n v="28892.1975760245"/>
    <n v="1290677.19577565"/>
    <n v="451243.20503110002"/>
    <n v="839433.99074455595"/>
    <n v="24046.113002091901"/>
    <n v="3.85355367130787"/>
    <n v="3.4418665308510898"/>
    <n v="2.2385301042419901"/>
    <n v="0.53755650832158897"/>
    <n v="362.96052443256798"/>
    <n v="48377"/>
    <n v="-0.74738399937535205"/>
    <n v="166"/>
    <n v="0.97149205647321302"/>
    <n v="0.34915540146785101"/>
    <n v="3.0366529788648999"/>
    <n v="75.037323824373502"/>
    <n v="8.2026318476273996"/>
    <n v="0"/>
    <n v="0"/>
    <n v="0"/>
    <n v="1"/>
    <n v="499010.879452614"/>
    <n v="0"/>
    <n v="3.202780634086206E-2"/>
    <n v="0.10381874797913578"/>
    <x v="1050"/>
    <x v="1050"/>
  </r>
  <r>
    <x v="2"/>
    <x v="3"/>
    <x v="26"/>
    <n v="472324.73869783001"/>
    <n v="421868.51382234198"/>
    <n v="50456.224875487802"/>
    <n v="34985.094344514"/>
    <n v="1318498.1451866999"/>
    <n v="462059.754148854"/>
    <n v="856438.39103784703"/>
    <n v="37318.495091332603"/>
    <n v="6.1407061890680801"/>
    <n v="4.0849516685162204"/>
    <n v="2.6534048964900201"/>
    <n v="0.53951312666976703"/>
    <n v="116.91303363196999"/>
    <n v="16826"/>
    <n v="-0.54504870670741701"/>
    <n v="932"/>
    <n v="0.91287384297646301"/>
    <n v="0.56805025440302903"/>
    <n v="4.6486205321063299"/>
    <n v="80.163710879026397"/>
    <n v="2.0321968927751102"/>
    <n v="0"/>
    <n v="0"/>
    <n v="0"/>
    <n v="0"/>
    <n v="537927.07285420003"/>
    <n v="0"/>
    <n v="9.2295728523751938E-2"/>
    <n v="8.0461476518188579E-2"/>
    <x v="1051"/>
    <x v="1051"/>
  </r>
  <r>
    <x v="3"/>
    <x v="0"/>
    <x v="26"/>
    <n v="515918.294555737"/>
    <n v="418797.39096245402"/>
    <n v="97120.903593283307"/>
    <n v="78749.703574319094"/>
    <n v="1389315.73328554"/>
    <n v="886556.70291907899"/>
    <n v="502759.03036646202"/>
    <n v="84411.308821821105"/>
    <n v="8.6173295770199996"/>
    <n v="15.6635085235402"/>
    <n v="5.66823664971293"/>
    <n v="1.76338295161573"/>
    <n v="140.62913682702899"/>
    <n v="14727"/>
    <n v="-0.13368356130560499"/>
    <n v="297"/>
    <n v="0.79367128530564801"/>
    <n v="0.43566502070163199"/>
    <n v="2.24522976797072"/>
    <n v="61.985073877566897"/>
    <n v="5.1163801111914999"/>
    <n v="0"/>
    <n v="0"/>
    <n v="0"/>
    <n v="0"/>
    <n v="503714.59431448497"/>
    <n v="0"/>
    <n v="-0.14793700240800908"/>
    <n v="2.0900263120718021E-2"/>
    <x v="1052"/>
    <x v="1052"/>
  </r>
  <r>
    <x v="3"/>
    <x v="1"/>
    <x v="26"/>
    <n v="439594.88857170899"/>
    <n v="438749.479883113"/>
    <n v="845.40868859633304"/>
    <n v="-4461.08880247654"/>
    <n v="1335576.5238236301"/>
    <n v="807997.77773807896"/>
    <n v="527578.74608555099"/>
    <n v="-8614.87420280878"/>
    <n v="-0.92872193520928403"/>
    <n v="-0.84557780910930402"/>
    <n v="-0.33401970781163898"/>
    <n v="1.5315207137003499"/>
    <n v="236.580868763632"/>
    <n v="45844"/>
    <n v="0.15608022325759999"/>
    <n v="93"/>
    <n v="0.749900262662202"/>
    <n v="0.30290204520905201"/>
    <n v="6.4551465583190204"/>
    <n v="68.066559162433506"/>
    <n v="5.4401886987600703"/>
    <n v="0"/>
    <n v="0"/>
    <n v="0"/>
    <n v="0"/>
    <n v="469980.334442892"/>
    <n v="0"/>
    <n v="0.14919684843585998"/>
    <n v="0.20724671264439765"/>
    <x v="1053"/>
    <x v="1053"/>
  </r>
  <r>
    <x v="3"/>
    <x v="2"/>
    <x v="26"/>
    <n v="505181.06053512101"/>
    <n v="468453.82167054398"/>
    <n v="36727.238864576502"/>
    <n v="27954.268008351799"/>
    <n v="1302559.74317105"/>
    <n v="582144.94264680799"/>
    <n v="720414.80052424199"/>
    <n v="29709.472248306702"/>
    <n v="3.3429138907941298"/>
    <n v="3.88030173561254"/>
    <n v="2.1461025611230502"/>
    <n v="0.80806910438706103"/>
    <n v="26.631428706542"/>
    <n v="41747"/>
    <n v="-0.27035791556496702"/>
    <n v="876"/>
    <n v="0.23049751756641301"/>
    <n v="0.50841269952734502"/>
    <n v="5.6176902988970401"/>
    <n v="61.118805479839999"/>
    <n v="7.7262188133286598"/>
    <n v="0"/>
    <n v="0"/>
    <n v="0"/>
    <n v="0"/>
    <n v="507073.09429421602"/>
    <n v="0"/>
    <n v="1.0189661562037372E-2"/>
    <n v="-8.3508531713775758E-2"/>
    <x v="1054"/>
    <x v="1054"/>
  </r>
  <r>
    <x v="3"/>
    <x v="3"/>
    <x v="26"/>
    <n v="510328.68456952501"/>
    <n v="436622.65454717597"/>
    <n v="73706.030022348801"/>
    <n v="57198.460069771601"/>
    <n v="1585767.83922297"/>
    <n v="688710.96047943702"/>
    <n v="897056.87874354096"/>
    <n v="65859.172209642493"/>
    <n v="7.6903828236636604"/>
    <n v="6.3762356016807296"/>
    <n v="3.6069882775399602"/>
    <n v="0.76774503021935103"/>
    <n v="252.34630520752199"/>
    <n v="34581"/>
    <n v="0.72318070554499803"/>
    <n v="95"/>
    <n v="0.35811621650427"/>
    <n v="0.42377174677952101"/>
    <n v="3.2277974434318399"/>
    <n v="84.987953285386297"/>
    <n v="6.6405156318751102"/>
    <n v="0"/>
    <n v="0"/>
    <n v="0"/>
    <n v="0"/>
    <n v="554671.01820905996"/>
    <n v="0"/>
    <n v="3.2082143501358455E-2"/>
    <n v="4.8657401238446474E-2"/>
    <x v="1055"/>
    <x v="1055"/>
  </r>
  <r>
    <x v="4"/>
    <x v="0"/>
    <x v="26"/>
    <n v="526701.122660744"/>
    <n v="381151.30161004502"/>
    <n v="145549.821050698"/>
    <n v="125907.100054774"/>
    <n v="2088076.8145803199"/>
    <n v="708333.595382881"/>
    <n v="1379743.21919744"/>
    <n v="128979.090146217"/>
    <n v="15.071502610494701"/>
    <n v="9.1254008936540405"/>
    <n v="6.0298116992444104"/>
    <n v="0.51338074036333903"/>
    <n v="134.102153721322"/>
    <n v="12696"/>
    <n v="-0.13154444601405499"/>
    <n v="759"/>
    <n v="0.32770334884511798"/>
    <n v="0.92313231934057205"/>
    <n v="7.1846406557191802"/>
    <n v="77.895632969850894"/>
    <n v="4.9093449074973803"/>
    <n v="0"/>
    <n v="0"/>
    <n v="0"/>
    <n v="0"/>
    <n v="535012.51592570997"/>
    <n v="0"/>
    <n v="7.5913289163565458E-3"/>
    <n v="-5.7794587205108661E-2"/>
    <x v="1056"/>
    <x v="1056"/>
  </r>
  <r>
    <x v="4"/>
    <x v="1"/>
    <x v="26"/>
    <n v="530699.48412347597"/>
    <n v="449951.48685702798"/>
    <n v="80747.997266448307"/>
    <n v="67232.005566733002"/>
    <n v="1924586.9342894601"/>
    <n v="952865.84692344698"/>
    <n v="971721.08736601402"/>
    <n v="73541.367976914495"/>
    <n v="7.6316149377343203"/>
    <n v="6.9188583474065304"/>
    <n v="3.4933213132071002"/>
    <n v="0.98059603657086702"/>
    <n v="207.867212705599"/>
    <n v="20359"/>
    <n v="0.68490840874502901"/>
    <n v="789"/>
    <n v="0.91491504108440802"/>
    <n v="0.68754226055229095"/>
    <n v="6.1605310150585799"/>
    <n v="68.132215356635498"/>
    <n v="7.6101838773999599"/>
    <n v="0"/>
    <n v="0"/>
    <n v="1"/>
    <n v="0"/>
    <n v="537384.30018933304"/>
    <n v="1"/>
    <n v="-0.12757757304979445"/>
    <n v="-8.4453390081264929E-2"/>
    <x v="1057"/>
    <x v="1057"/>
  </r>
  <r>
    <x v="4"/>
    <x v="2"/>
    <x v="26"/>
    <n v="462994.13192022499"/>
    <n v="401583.846410528"/>
    <n v="61410.285509697504"/>
    <n v="55034.491279886002"/>
    <n v="1504697.14599722"/>
    <n v="595032.03121154499"/>
    <n v="909665.11478567496"/>
    <n v="62084.182625648697"/>
    <n v="12.1023932906377"/>
    <n v="6.0499727191201096"/>
    <n v="3.6575128374695298"/>
    <n v="0.65412207365096098"/>
    <n v="240.10807149951199"/>
    <n v="16156"/>
    <n v="0.52374226790747802"/>
    <n v="883"/>
    <n v="0.12274094645898199"/>
    <n v="0.51405245529354704"/>
    <n v="7.8956686633785802"/>
    <n v="65.881735946167595"/>
    <n v="7.7782247922907901"/>
    <n v="0"/>
    <n v="0"/>
    <n v="0"/>
    <n v="0"/>
    <n v="496257.72505112301"/>
    <n v="0"/>
    <n v="0.15586767788737835"/>
    <n v="2.7179359559790842E-2"/>
    <x v="1058"/>
    <x v="1058"/>
  </r>
  <r>
    <x v="4"/>
    <x v="3"/>
    <x v="26"/>
    <n v="535159.95213811297"/>
    <n v="475067.690644524"/>
    <n v="60092.2614935893"/>
    <n v="47558.691888265901"/>
    <n v="1088441.2232713201"/>
    <n v="718413.35679401294"/>
    <n v="370027.86647731398"/>
    <n v="54963.374300526397"/>
    <n v="18.523280546207399"/>
    <n v="12.852732509318001"/>
    <n v="4.36943133643243"/>
    <n v="1.9415114965079401"/>
    <n v="218.37112514185699"/>
    <n v="46728"/>
    <n v="2.8131154188857301E-3"/>
    <n v="953"/>
    <n v="0.39004706516384402"/>
    <n v="0.43643444149474703"/>
    <n v="5.6899711147049397"/>
    <n v="61.0271945741856"/>
    <n v="5.1156133041947998"/>
    <n v="0"/>
    <n v="0"/>
    <n v="0"/>
    <n v="0"/>
    <n v="575505.04090388597"/>
    <n v="0"/>
    <n v="-7.2687246657004934E-2"/>
    <n v="-0.12137441132457648"/>
    <x v="1059"/>
    <x v="1059"/>
  </r>
  <r>
    <x v="5"/>
    <x v="0"/>
    <x v="26"/>
    <n v="496260.648696099"/>
    <n v="426797.38852680899"/>
    <n v="69463.260169289904"/>
    <n v="51424.016323931603"/>
    <n v="1084799.2910762699"/>
    <n v="719750.846882149"/>
    <n v="365048.44419412501"/>
    <n v="50523.4843248662"/>
    <n v="7.8299613485960098"/>
    <n v="14.0869019281685"/>
    <n v="4.7404175820313803"/>
    <n v="1.9716584424049699"/>
    <n v="52.924875395789897"/>
    <n v="1405"/>
    <n v="-0.73718925638907196"/>
    <n v="690"/>
    <n v="0.59982656935630996"/>
    <n v="0.52527197141446502"/>
    <n v="4.2304507304411398"/>
    <n v="83.991005294139697"/>
    <n v="3.4801822159020701"/>
    <n v="0"/>
    <n v="0"/>
    <n v="0"/>
    <n v="0"/>
    <n v="472301.22953025898"/>
    <n v="0"/>
    <n v="-2.0917506049499126E-2"/>
    <n v="-3.2075762462969067E-2"/>
    <x v="1060"/>
    <x v="1060"/>
  </r>
  <r>
    <x v="5"/>
    <x v="1"/>
    <x v="26"/>
    <n v="485880.11357486999"/>
    <n v="428859.18711024302"/>
    <n v="57020.926464626296"/>
    <n v="47694.2971810526"/>
    <n v="1199443.61360495"/>
    <n v="429778.89519561501"/>
    <n v="769664.71840934304"/>
    <n v="48154.463011279397"/>
    <n v="6.6911328946457598"/>
    <n v="6.1967628293553396"/>
    <n v="3.9763684295009201"/>
    <n v="0.55839755274716696"/>
    <n v="376.23817412996198"/>
    <n v="15546"/>
    <n v="0.75109574493086095"/>
    <n v="820"/>
    <n v="3.5632688239729697E-2"/>
    <n v="0.97468585848839095"/>
    <n v="1.10032763500499"/>
    <n v="84.016970948951396"/>
    <n v="8.6305153496943898"/>
    <n v="0"/>
    <n v="0"/>
    <n v="0"/>
    <n v="0"/>
    <n v="507051.79555946699"/>
    <n v="0"/>
    <n v="-2.1202962173763686E-2"/>
    <n v="-7.3565930940141466E-2"/>
    <x v="1061"/>
    <x v="1061"/>
  </r>
  <r>
    <x v="5"/>
    <x v="2"/>
    <x v="26"/>
    <n v="475578.01590575802"/>
    <n v="440714.77315850998"/>
    <n v="34863.242747248303"/>
    <n v="17898.9200269803"/>
    <n v="1149560.8263370499"/>
    <n v="570953.42995192099"/>
    <n v="578607.39638513001"/>
    <n v="25746.156775152602"/>
    <n v="6.5304967537829999"/>
    <n v="3.0934481893602501"/>
    <n v="1.5570224399532799"/>
    <n v="0.98677174456975802"/>
    <n v="136.10463103173799"/>
    <n v="31489"/>
    <n v="-0.70677177643373901"/>
    <n v="844"/>
    <n v="0.62439276429584201"/>
    <n v="0.15184344564527499"/>
    <n v="1.32732009667816"/>
    <n v="73.452641463980797"/>
    <n v="3.87912132777456"/>
    <n v="0"/>
    <n v="0"/>
    <n v="0"/>
    <n v="0"/>
    <n v="490822.36024736101"/>
    <n v="0"/>
    <n v="-1.1297384957259494E-2"/>
    <n v="5.6637502279614678E-2"/>
    <x v="1062"/>
    <x v="1062"/>
  </r>
  <r>
    <x v="5"/>
    <x v="3"/>
    <x v="26"/>
    <n v="470205.22798286099"/>
    <n v="436493.67050669901"/>
    <n v="33711.557476161703"/>
    <n v="14452.190437106899"/>
    <n v="1079724.00607133"/>
    <n v="753027.59437901306"/>
    <n v="326696.41169232602"/>
    <n v="19116.283426652099"/>
    <n v="2.36632238562215"/>
    <n v="4.4237371210301699"/>
    <n v="1.33850783680289"/>
    <n v="2.3049766309897302"/>
    <n v="267.3342195738"/>
    <n v="14978"/>
    <n v="-0.57096025437654196"/>
    <n v="283"/>
    <n v="0.64399447285419797"/>
    <n v="9.16264844992912E-2"/>
    <n v="1.1466651920616699"/>
    <n v="61.2695909809187"/>
    <n v="6.87516610745792"/>
    <n v="0"/>
    <n v="0"/>
    <n v="0"/>
    <n v="0"/>
    <n v="501972.84158572502"/>
    <n v="0"/>
    <n v="2.1559696538109335E-2"/>
    <n v="9.2574570078143958E-2"/>
    <x v="1063"/>
    <x v="1063"/>
  </r>
  <r>
    <x v="6"/>
    <x v="0"/>
    <x v="26"/>
    <n v="480342.71000880399"/>
    <n v="432777.71580208902"/>
    <n v="47564.994206714597"/>
    <n v="38327.955751802103"/>
    <n v="1011779.80212375"/>
    <n v="667837.299157314"/>
    <n v="343942.50296644203"/>
    <n v="44206.3031935791"/>
    <n v="3.8462433760013699"/>
    <n v="11.143710190287701"/>
    <n v="3.7881716625841402"/>
    <n v="1.94171204023154"/>
    <n v="165.042206386538"/>
    <n v="30403"/>
    <n v="0.13217280213615601"/>
    <n v="32"/>
    <n v="0.45312540690360398"/>
    <n v="0.22257311128863499"/>
    <n v="6.1687451570029896"/>
    <n v="82.603518722607504"/>
    <n v="3.8824671846029601"/>
    <n v="0"/>
    <n v="0"/>
    <n v="1"/>
    <n v="0"/>
    <n v="482952.11571291398"/>
    <n v="1"/>
    <n v="-6.288597429493066E-2"/>
    <n v="1.5917657633319537E-2"/>
    <x v="1064"/>
    <x v="1064"/>
  </r>
  <r>
    <x v="6"/>
    <x v="1"/>
    <x v="26"/>
    <n v="450135.89069443301"/>
    <n v="454537.39037881902"/>
    <n v="-4401.4996843859499"/>
    <n v="-20972.061367469301"/>
    <n v="1430509.7452358999"/>
    <n v="586485.59835643601"/>
    <n v="844024.14687946602"/>
    <n v="-11902.2334516384"/>
    <n v="-3.0483369442610799"/>
    <n v="-2.4847703048552998"/>
    <n v="-1.4660551203732499"/>
    <n v="0.69486826949773395"/>
    <n v="485.82879029205498"/>
    <n v="37043"/>
    <n v="-0.701995390337813"/>
    <n v="278"/>
    <n v="0.81310537939452598"/>
    <n v="0.33732877683359203"/>
    <n v="7.7481450607005904"/>
    <n v="60.548536689939098"/>
    <n v="8.1496872701393102"/>
    <n v="1"/>
    <n v="0"/>
    <n v="0"/>
    <n v="0"/>
    <n v="457488.97810257302"/>
    <n v="1"/>
    <n v="0.11635969771376814"/>
    <n v="0.12000429332200345"/>
    <x v="1065"/>
    <x v="1065"/>
  </r>
  <r>
    <x v="6"/>
    <x v="2"/>
    <x v="26"/>
    <n v="502513.56686575501"/>
    <n v="440495.02482578601"/>
    <n v="62018.542039968597"/>
    <n v="47972.873500475398"/>
    <n v="1825033.3815808599"/>
    <n v="775482.65470789501"/>
    <n v="1049550.7268729601"/>
    <n v="46401.679381047601"/>
    <n v="9.8385526925288609"/>
    <n v="4.5708008457491101"/>
    <n v="2.6286025222684302"/>
    <n v="0.73887105677909504"/>
    <n v="345.31356779877598"/>
    <n v="28272"/>
    <n v="-0.87702499806356105"/>
    <n v="877"/>
    <n v="0.39409364857206702"/>
    <n v="0.79557527389263105"/>
    <n v="1.2578507197231199"/>
    <n v="76.699565945734804"/>
    <n v="7.1985786931997398"/>
    <n v="0"/>
    <n v="0"/>
    <n v="0"/>
    <n v="1"/>
    <n v="493594.717804279"/>
    <n v="0"/>
    <n v="2.2329164197695338E-2"/>
    <n v="3.9914859341736664E-2"/>
    <x v="1066"/>
    <x v="1066"/>
  </r>
  <r>
    <x v="6"/>
    <x v="3"/>
    <x v="26"/>
    <n v="513734.27481187001"/>
    <n v="440546.45492681698"/>
    <n v="73187.819885053803"/>
    <n v="61821.255825040404"/>
    <n v="1757514.9281117499"/>
    <n v="1137244.94027448"/>
    <n v="620269.98783727502"/>
    <n v="71456.037795909506"/>
    <n v="6.4591160306573396"/>
    <n v="9.9668300961320995"/>
    <n v="3.5175380212252301"/>
    <n v="1.8334676230906499"/>
    <n v="176.157356846787"/>
    <n v="8825"/>
    <n v="-0.665726421631327"/>
    <n v="864"/>
    <n v="0.24754428701804501"/>
    <n v="0.88242120848695005"/>
    <n v="3.5259494839555101"/>
    <n v="75.513816464871994"/>
    <n v="7.3277249464562599"/>
    <n v="0"/>
    <n v="0"/>
    <n v="0"/>
    <n v="0"/>
    <n v="540804.07681647502"/>
    <n v="0"/>
    <n v="-5.011469014387461E-2"/>
    <n v="-2.1931224476122245E-2"/>
    <x v="1067"/>
    <x v="1067"/>
  </r>
  <r>
    <x v="7"/>
    <x v="0"/>
    <x v="26"/>
    <n v="487988.64081338502"/>
    <n v="459221.95595636999"/>
    <n v="28766.684857015"/>
    <n v="10577.655465718"/>
    <n v="1315278.6603586499"/>
    <n v="808016.88815490401"/>
    <n v="507261.77220374701"/>
    <n v="8932.7894373148702"/>
    <n v="1.3303723584690501"/>
    <n v="2.0852459312603999"/>
    <n v="0.80421402585774004"/>
    <n v="1.5928992335546099"/>
    <n v="239.09763353394899"/>
    <n v="5936"/>
    <n v="0.25024296750519298"/>
    <n v="511"/>
    <n v="0.40227462402356401"/>
    <n v="0.74929291166443701"/>
    <n v="1.5108790031166499"/>
    <n v="76.488674877315901"/>
    <n v="7.7281091274627398"/>
    <n v="0"/>
    <n v="0"/>
    <n v="0"/>
    <n v="0"/>
    <n v="505553.73724443302"/>
    <n v="0"/>
    <n v="3.3126773844077979E-2"/>
    <n v="5.7519205692973634E-3"/>
    <x v="1068"/>
    <x v="1068"/>
  </r>
  <r>
    <x v="7"/>
    <x v="1"/>
    <x v="26"/>
    <n v="504154.13015608903"/>
    <n v="463392.39547869802"/>
    <n v="40761.734677391301"/>
    <n v="30763.671195503401"/>
    <n v="1714603.8977643"/>
    <n v="1142772.4100742401"/>
    <n v="571831.48769006599"/>
    <n v="25927.1032908835"/>
    <n v="3.48359310220378"/>
    <n v="5.3798491090048799"/>
    <n v="1.7942144675873199"/>
    <n v="1.9984426088365801"/>
    <n v="124.93679900425199"/>
    <n v="26382"/>
    <n v="0.87677304226678299"/>
    <n v="286"/>
    <n v="0.82391212745662901"/>
    <n v="0.891927478126055"/>
    <n v="7.5829175484276803"/>
    <n v="71.178923919293894"/>
    <n v="7.25091048640805"/>
    <n v="0"/>
    <n v="0"/>
    <n v="0"/>
    <n v="0"/>
    <n v="533118.56217248703"/>
    <n v="0"/>
    <n v="3.653088201960164E-2"/>
    <n v="-2.6981505473176466E-2"/>
    <x v="1069"/>
    <x v="1069"/>
  </r>
  <r>
    <x v="7"/>
    <x v="2"/>
    <x v="26"/>
    <n v="522571.325204516"/>
    <n v="432626.37291602802"/>
    <n v="89944.952288487795"/>
    <n v="73766.675130545394"/>
    <n v="1066545.5635448799"/>
    <n v="588834.75323877705"/>
    <n v="477710.81030610699"/>
    <n v="75315.241980174294"/>
    <n v="14.436706572146599"/>
    <n v="15.4417010331579"/>
    <n v="6.9164110425218599"/>
    <n v="1.2326176015599499"/>
    <n v="412.81906585754899"/>
    <n v="3405"/>
    <n v="0.45388188787731198"/>
    <n v="732"/>
    <n v="0.71280559239168995"/>
    <n v="0.55284000876405204"/>
    <n v="6.2817658330577197"/>
    <n v="60.958726273135099"/>
    <n v="2.2166692386256601"/>
    <n v="0"/>
    <n v="0"/>
    <n v="0"/>
    <n v="1"/>
    <n v="580518.47691575298"/>
    <n v="0"/>
    <n v="-3.8471058638273048E-2"/>
    <n v="-8.1160005565092022E-2"/>
    <x v="1070"/>
    <x v="1070"/>
  </r>
  <r>
    <x v="7"/>
    <x v="3"/>
    <x v="26"/>
    <n v="502467.45310989302"/>
    <n v="412488.73857640103"/>
    <n v="89978.714533492006"/>
    <n v="79946.785821374695"/>
    <n v="1707118.8065474101"/>
    <n v="835604.752334096"/>
    <n v="871514.05421332305"/>
    <n v="82712.040609325806"/>
    <n v="12.6337621267933"/>
    <n v="9.1733214668051506"/>
    <n v="4.68314129718153"/>
    <n v="0.95879664624382799"/>
    <n v="389.029594994344"/>
    <n v="31931"/>
    <n v="-0.349447581516595"/>
    <n v="124"/>
    <n v="0.56323506887517905"/>
    <n v="0.66909544485525696"/>
    <n v="3.2928623538853299"/>
    <n v="70.234670920411205"/>
    <n v="3.8493265572313602"/>
    <n v="1"/>
    <n v="0"/>
    <n v="1"/>
    <n v="0"/>
    <n v="494002.53129499999"/>
    <n v="1"/>
    <n v="-2.3229246637945507E-2"/>
    <n v="-7.3783734342454443E-2"/>
    <x v="1071"/>
    <x v="1071"/>
  </r>
  <r>
    <x v="8"/>
    <x v="0"/>
    <x v="26"/>
    <n v="490795.51271406299"/>
    <n v="400252.85898514598"/>
    <n v="90542.653728917707"/>
    <n v="84948.720151931499"/>
    <n v="1869704.9425822999"/>
    <n v="1173090.46293878"/>
    <n v="696614.47964351997"/>
    <n v="90836.027962345805"/>
    <n v="13.0923171678613"/>
    <n v="12.194509679931199"/>
    <n v="4.5434291912715503"/>
    <n v="1.6839880554005799"/>
    <n v="298.32043216177402"/>
    <n v="39020"/>
    <n v="-0.34551374199990298"/>
    <n v="379"/>
    <n v="0.77968436536557795"/>
    <n v="0.581404770213657"/>
    <n v="7.8311638063121896"/>
    <n v="80.695079582456302"/>
    <n v="9.9882009039167396"/>
    <n v="0"/>
    <n v="0"/>
    <n v="0"/>
    <n v="0"/>
    <n v="474222.66986925702"/>
    <n v="0"/>
    <n v="-4.9760027094478219E-4"/>
    <n v="-6.0023500248627862E-2"/>
    <x v="1072"/>
    <x v="1072"/>
  </r>
  <r>
    <x v="8"/>
    <x v="1"/>
    <x v="26"/>
    <n v="490551.29273395799"/>
    <n v="406762.21454022598"/>
    <n v="83789.078193732101"/>
    <n v="73440.946045517994"/>
    <n v="1903887.70798225"/>
    <n v="754280.80454340205"/>
    <n v="1149606.9034388401"/>
    <n v="69865.987472862005"/>
    <n v="45.234398480207702"/>
    <n v="6.38835290792289"/>
    <n v="3.8574200430838999"/>
    <n v="0.65612062896204104"/>
    <n v="262.215252847741"/>
    <n v="14372"/>
    <n v="-0.63258122910121595"/>
    <n v="459"/>
    <n v="0.69025974179308003"/>
    <n v="6.1033718573237798E-2"/>
    <n v="7.0013425144601298"/>
    <n v="80.414180243480899"/>
    <n v="9.8839701711366796"/>
    <n v="0"/>
    <n v="0"/>
    <n v="0"/>
    <n v="0"/>
    <n v="522213.54342858598"/>
    <n v="0"/>
    <n v="-2.118404200564173E-2"/>
    <n v="-2.7739023856976679E-2"/>
    <x v="1073"/>
    <x v="1073"/>
  </r>
  <r>
    <x v="8"/>
    <x v="2"/>
    <x v="26"/>
    <n v="480159.43354275997"/>
    <n v="415703.79850757797"/>
    <n v="64455.635035181796"/>
    <n v="57677.520980547102"/>
    <n v="1397154.90651169"/>
    <n v="727640.66717639996"/>
    <n v="669514.23933529702"/>
    <n v="55844.928029988303"/>
    <n v="46.525942075823103"/>
    <n v="8.6148311106586899"/>
    <n v="4.1282123200319703"/>
    <n v="1.08681880746675"/>
    <n v="365.29079924025098"/>
    <n v="4808"/>
    <n v="0.43509353657666699"/>
    <n v="733"/>
    <n v="0.22160725674239501"/>
    <n v="0.66390009211629097"/>
    <n v="4.0432620836799202"/>
    <n v="61.491846508427599"/>
    <n v="5.7774688530757397"/>
    <n v="0"/>
    <n v="0"/>
    <n v="0"/>
    <n v="0"/>
    <n v="481924.33042413398"/>
    <n v="0"/>
    <n v="-3.0752088738337846E-2"/>
    <n v="2.339528339068573E-2"/>
    <x v="1074"/>
    <x v="1074"/>
  </r>
  <r>
    <x v="8"/>
    <x v="3"/>
    <x v="26"/>
    <n v="465393.52803390299"/>
    <n v="430085.39871529199"/>
    <n v="35308.129318610299"/>
    <n v="15543.4914556722"/>
    <n v="1409781.98103883"/>
    <n v="841291.43949406198"/>
    <n v="568490.54154477594"/>
    <n v="20787.558421162401"/>
    <n v="1.79710102849194"/>
    <n v="2.7341688770116499"/>
    <n v="1.1025457598924999"/>
    <n v="1.47986884215873"/>
    <n v="123.547275423492"/>
    <n v="13321"/>
    <n v="0.76271048061149904"/>
    <n v="322"/>
    <n v="0.77009038140477404"/>
    <n v="5.3025109328460598E-3"/>
    <n v="6.1616154347770999"/>
    <n v="78.435541965549902"/>
    <n v="5.9745286443198697"/>
    <n v="0"/>
    <n v="0"/>
    <n v="0"/>
    <n v="0"/>
    <n v="460534.87619166699"/>
    <n v="0"/>
    <n v="-8.7179551387367542E-3"/>
    <n v="5.6144088973185249E-2"/>
    <x v="1075"/>
    <x v="1075"/>
  </r>
  <r>
    <x v="9"/>
    <x v="0"/>
    <x v="26"/>
    <n v="461336.24813464499"/>
    <n v="461262.86319813802"/>
    <n v="73.384936507442006"/>
    <n v="-13534.437557026"/>
    <n v="1277500.7362770301"/>
    <n v="538472.41947923298"/>
    <n v="739028.31679780502"/>
    <n v="-5695.7204255453598"/>
    <n v="-1.7386293890353699"/>
    <n v="-1.8313828102920899"/>
    <n v="-1.05944655628683"/>
    <n v="0.72862217487473802"/>
    <n v="185.81558430711101"/>
    <n v="2265"/>
    <n v="-9.0992798034795902E-2"/>
    <n v="362"/>
    <n v="0.81107878059050897"/>
    <n v="0.68434126282471197"/>
    <n v="4.7865210647784604"/>
    <n v="83.859645798281704"/>
    <n v="8.1931489579325092"/>
    <n v="0"/>
    <n v="0"/>
    <n v="0"/>
    <n v="0"/>
    <n v="473235.41247772402"/>
    <n v="0"/>
    <n v="3.3831355438039987E-2"/>
    <s v=""/>
    <x v="1076"/>
    <x v="1076"/>
  </r>
  <r>
    <x v="9"/>
    <x v="1"/>
    <x v="26"/>
    <n v="476943.87872173998"/>
    <n v="414846.86072086601"/>
    <n v="62097.018000874203"/>
    <n v="51414.956271080599"/>
    <n v="1595663.7060082201"/>
    <n v="709545.62156735302"/>
    <n v="886118.08444086905"/>
    <n v="55115.0549013661"/>
    <n v="8.1156229777300997"/>
    <n v="5.80226915282097"/>
    <n v="3.22216743274197"/>
    <n v="0.80073483887315999"/>
    <n v="301.81334098785499"/>
    <n v="27321"/>
    <n v="-0.26689812366681898"/>
    <n v="827"/>
    <n v="0.21845592743532499"/>
    <n v="0.80006707625098905"/>
    <n v="4.5165584224589699"/>
    <n v="77.651907895907797"/>
    <n v="6.5592726417020897"/>
    <n v="0"/>
    <n v="0"/>
    <n v="0"/>
    <n v="1"/>
    <n v="483209.762531029"/>
    <n v="0"/>
    <n v="3.0295012654715049E-2"/>
    <s v=""/>
    <x v="1077"/>
    <x v="1077"/>
  </r>
  <r>
    <x v="9"/>
    <x v="2"/>
    <x v="26"/>
    <n v="491392.89956320397"/>
    <n v="400723.07707306999"/>
    <n v="90669.822490133403"/>
    <n v="84716.001853146605"/>
    <n v="1862312.6320575899"/>
    <n v="1288675.8355123801"/>
    <n v="573636.79654520797"/>
    <n v="81910.389393964506"/>
    <n v="23.133308858891201"/>
    <n v="14.7682300653232"/>
    <n v="4.5489677938524897"/>
    <n v="2.2465013459275598"/>
    <n v="27.619722461046901"/>
    <n v="38393"/>
    <n v="-0.307451467045183"/>
    <n v="289"/>
    <n v="0.58883746934183101"/>
    <n v="3.9218501280014501E-2"/>
    <n v="6.0082218667232299"/>
    <n v="73.235099083918101"/>
    <n v="7.7998419679906803"/>
    <n v="0"/>
    <n v="0"/>
    <n v="0"/>
    <n v="0"/>
    <n v="479728.32089958701"/>
    <n v="0"/>
    <n v="2.6399265494954301E-4"/>
    <s v=""/>
    <x v="1078"/>
    <x v="1078"/>
  </r>
  <r>
    <x v="9"/>
    <x v="3"/>
    <x v="26"/>
    <n v="491522.62367938302"/>
    <n v="394434.42960501497"/>
    <n v="97088.194074368002"/>
    <n v="91060.007087855498"/>
    <n v="1392273.5198024099"/>
    <n v="504586.988110437"/>
    <n v="887686.53169197706"/>
    <n v="89875.027790445994"/>
    <n v="10.087537295749"/>
    <n v="10.2581264710967"/>
    <n v="6.5403820292996997"/>
    <n v="0.56842924849683996"/>
    <n v="484.89230312538501"/>
    <n v="31847"/>
    <n v="-0.61328862831321795"/>
    <n v="166"/>
    <n v="0.79770393029976805"/>
    <n v="0.98678994557008204"/>
    <n v="5.8800118528726903"/>
    <n v="78.776344780338306"/>
    <n v="9.8624203176401508"/>
    <n v="0"/>
    <n v="0"/>
    <n v="0"/>
    <n v="1"/>
    <n v="488503.05006408598"/>
    <n v="0"/>
    <s v=""/>
    <s v=""/>
    <x v="1079"/>
    <x v="1079"/>
  </r>
  <r>
    <x v="0"/>
    <x v="0"/>
    <x v="27"/>
    <n v="457932.35388027702"/>
    <n v="402051.82440155902"/>
    <n v="55880.529478717697"/>
    <n v="50776.728044945303"/>
    <n v="925989.04139266"/>
    <n v="479528.63122443098"/>
    <n v="446460.41016822797"/>
    <n v="52305.811627904397"/>
    <n v="10.032536367609699"/>
    <n v="11.373175961069499"/>
    <n v="5.4835128468235999"/>
    <n v="1.07406753276005"/>
    <n v="212.19427386081699"/>
    <n v="6156"/>
    <n v="-0.95362519682689895"/>
    <n v="575"/>
    <n v="0.856226941763083"/>
    <n v="0.90286479379163997"/>
    <n v="4.49651238999268"/>
    <n v="71.173450934127203"/>
    <n v="8.0881648337235692"/>
    <n v="0"/>
    <n v="0"/>
    <n v="0"/>
    <n v="0"/>
    <n v="464347.19202123798"/>
    <n v="0"/>
    <n v="-3.7856059568617567E-2"/>
    <n v="-1.8344593126604664E-2"/>
    <x v="1080"/>
    <x v="1080"/>
  </r>
  <r>
    <x v="0"/>
    <x v="1"/>
    <x v="27"/>
    <n v="440596.83941338799"/>
    <n v="404131.91157756298"/>
    <n v="36464.927835825001"/>
    <n v="17147.487409003301"/>
    <n v="1485466.7210514799"/>
    <n v="996242.75942023203"/>
    <n v="489223.96163124801"/>
    <n v="23909.471288129898"/>
    <n v="2.2709201010976998"/>
    <n v="3.5050383370077398"/>
    <n v="1.1543501558126801"/>
    <n v="2.0363735989104099"/>
    <n v="218.74973130240301"/>
    <n v="49011"/>
    <n v="-0.51757832100574097"/>
    <n v="254"/>
    <n v="0.90539323292900498"/>
    <n v="0.45188249365093203"/>
    <n v="1.06344168730651"/>
    <n v="79.813276472661698"/>
    <n v="4.2805507237783296"/>
    <n v="0"/>
    <n v="0"/>
    <n v="0"/>
    <n v="0"/>
    <n v="430229.959354083"/>
    <n v="0"/>
    <n v="4.0798741276253936E-2"/>
    <n v="0.10534726889896213"/>
    <x v="1081"/>
    <x v="1081"/>
  </r>
  <r>
    <x v="0"/>
    <x v="2"/>
    <x v="27"/>
    <n v="458572.63587175001"/>
    <n v="405576.96369599301"/>
    <n v="52995.672175757602"/>
    <n v="40447.7610870731"/>
    <n v="1183724.6620129901"/>
    <n v="499623.58601225202"/>
    <n v="684101.07600074401"/>
    <n v="47395.892077517798"/>
    <n v="8.0233384768813298"/>
    <n v="5.9125416559100801"/>
    <n v="3.4169906554358001"/>
    <n v="0.73033591605066905"/>
    <n v="98.492580131897796"/>
    <n v="3406"/>
    <n v="0.86958944012105599"/>
    <n v="164"/>
    <n v="0.46495502361773"/>
    <n v="0.65345827820539604"/>
    <n v="4.2974723442159801"/>
    <n v="63.586892603355302"/>
    <n v="6.0624230783881004"/>
    <n v="0"/>
    <n v="0"/>
    <n v="0"/>
    <n v="0"/>
    <n v="460614.38759876101"/>
    <n v="0"/>
    <n v="1.8065727696172314E-2"/>
    <n v="4.1880233492558636E-2"/>
    <x v="1082"/>
    <x v="1082"/>
  </r>
  <r>
    <x v="0"/>
    <x v="3"/>
    <x v="27"/>
    <n v="466857.08424032503"/>
    <n v="392355.79224356002"/>
    <n v="74501.291996765096"/>
    <n v="56795.224931397999"/>
    <n v="1163974.39777204"/>
    <n v="693455.38838836597"/>
    <n v="470519.00938368001"/>
    <n v="63510.685496406797"/>
    <n v="12.4090559931307"/>
    <n v="12.0707609679346"/>
    <n v="4.8794221797411801"/>
    <n v="1.47380950516049"/>
    <n v="204.297657384042"/>
    <n v="23028"/>
    <n v="-0.64271613816309403"/>
    <n v="340"/>
    <n v="0.73562415021750804"/>
    <n v="4.2886759839410898E-2"/>
    <n v="2.3341321078457802"/>
    <n v="76.603593931034098"/>
    <n v="2.7865893367357102"/>
    <n v="1"/>
    <n v="0"/>
    <n v="0"/>
    <n v="0"/>
    <n v="491549.44250371697"/>
    <n v="1"/>
    <n v="-3.7110528374399571E-2"/>
    <n v="-1.2516796415559864E-2"/>
    <x v="1083"/>
    <x v="1083"/>
  </r>
  <r>
    <x v="1"/>
    <x v="0"/>
    <x v="27"/>
    <n v="449531.771168835"/>
    <n v="399190.72712477902"/>
    <n v="50341.044044055103"/>
    <n v="32599.870224815299"/>
    <n v="1074195.5314802399"/>
    <n v="499862.82469230902"/>
    <n v="574332.70678794"/>
    <n v="35973.764693544297"/>
    <n v="4.3905438738865303"/>
    <n v="5.6761298528750004"/>
    <n v="3.0348171510164899"/>
    <n v="0.87033668600885095"/>
    <n v="34.467832506813401"/>
    <n v="48119"/>
    <n v="-0.28526264170176202"/>
    <n v="722"/>
    <n v="0.109664221492798"/>
    <n v="0.51593900646568402"/>
    <n v="4.9108787478618501"/>
    <n v="62.256032941685397"/>
    <n v="4.27587583365841"/>
    <n v="0"/>
    <n v="0"/>
    <n v="0"/>
    <n v="0"/>
    <n v="437771.454491665"/>
    <n v="0"/>
    <n v="8.3377292476600084E-2"/>
    <n v="1.4209842648144868E-2"/>
    <x v="1084"/>
    <x v="1084"/>
  </r>
  <r>
    <x v="1"/>
    <x v="1"/>
    <x v="27"/>
    <n v="487012.51313110301"/>
    <n v="404380.53229546401"/>
    <n v="82631.9808356383"/>
    <n v="64930.611876828101"/>
    <n v="1579746.4118544899"/>
    <n v="874595.86197822797"/>
    <n v="705150.54987626895"/>
    <n v="63255.574700923004"/>
    <n v="13.696577125189799"/>
    <n v="9.2080495276109993"/>
    <n v="4.1101920782718997"/>
    <n v="1.2402966460590401"/>
    <n v="185.319708922725"/>
    <n v="37224"/>
    <n v="-0.37343854122187697"/>
    <n v="310"/>
    <n v="0.99347993433362702"/>
    <n v="0.69336243670112596"/>
    <n v="5.8078127702608402"/>
    <n v="72.870332254549297"/>
    <n v="8.9433832686809094"/>
    <n v="1"/>
    <n v="0"/>
    <n v="0"/>
    <n v="0"/>
    <n v="537608.03730629198"/>
    <n v="1"/>
    <n v="-1.8962034746035489E-2"/>
    <n v="-0.11391611530912606"/>
    <x v="1085"/>
    <x v="1085"/>
  </r>
  <r>
    <x v="1"/>
    <x v="2"/>
    <x v="27"/>
    <n v="477777.76493535697"/>
    <n v="408915.10087459203"/>
    <n v="68862.664060764801"/>
    <n v="52229.1418436233"/>
    <n v="1074575.1200310399"/>
    <n v="603366.40792580904"/>
    <n v="471208.71210523101"/>
    <n v="51665.000417898402"/>
    <n v="6.6598066308811701"/>
    <n v="11.0840781381731"/>
    <n v="4.86044585157663"/>
    <n v="1.2804653064034699"/>
    <n v="135.37949793510299"/>
    <n v="15879"/>
    <n v="-0.99343642152856304"/>
    <n v="974"/>
    <n v="8.9942928174311307E-3"/>
    <n v="0.63335791197309499"/>
    <n v="1.79288358211245"/>
    <n v="76.482286819705294"/>
    <n v="9.4048755868554998"/>
    <n v="1"/>
    <n v="0"/>
    <n v="0"/>
    <n v="0"/>
    <n v="494764.19317080401"/>
    <n v="1"/>
    <n v="-3.5087936283301431E-2"/>
    <n v="-6.23645592284321E-2"/>
    <x v="1086"/>
    <x v="1086"/>
  </r>
  <r>
    <x v="1"/>
    <x v="3"/>
    <x v="27"/>
    <n v="461013.529161727"/>
    <n v="386357.46326537698"/>
    <n v="74656.065896350003"/>
    <n v="64596.298506204897"/>
    <n v="1645985.2051123399"/>
    <n v="763925.245375345"/>
    <n v="882059.95973699901"/>
    <n v="69865.124471001196"/>
    <n v="10.0587247523487"/>
    <n v="7.32334551558891"/>
    <n v="3.9244762532234301"/>
    <n v="0.86606951935911602"/>
    <n v="488.30658516686401"/>
    <n v="45253"/>
    <n v="-0.49101818460673802"/>
    <n v="451"/>
    <n v="0.72357821164114899"/>
    <n v="0.829460093981221"/>
    <n v="7.2922002770350103"/>
    <n v="61.703356594412"/>
    <n v="4.4166303941879699"/>
    <n v="0"/>
    <n v="0"/>
    <n v="0"/>
    <n v="0"/>
    <n v="461516.71863557398"/>
    <n v="0"/>
    <n v="-1.1049528781733396E-2"/>
    <n v="-3.937591566121227E-2"/>
    <x v="1087"/>
    <x v="1087"/>
  </r>
  <r>
    <x v="2"/>
    <x v="0"/>
    <x v="27"/>
    <n v="455919.54690248601"/>
    <n v="429746.42977153102"/>
    <n v="26173.117130954899"/>
    <n v="11186.2207029906"/>
    <n v="972423.17115273105"/>
    <n v="632459.10294123495"/>
    <n v="339964.06821149599"/>
    <n v="20272.258584506701"/>
    <n v="1.70491332027887"/>
    <n v="3.29041264914843"/>
    <n v="1.15034493570636"/>
    <n v="1.8603704393482301"/>
    <n v="443.06767934571002"/>
    <n v="30230"/>
    <n v="0.41834650631917802"/>
    <n v="398"/>
    <n v="0.11914819347259301"/>
    <n v="0.40801023149753601"/>
    <n v="3.2667297419079202"/>
    <n v="74.639795630511301"/>
    <n v="4.4121162819162603"/>
    <n v="0"/>
    <n v="0"/>
    <n v="0"/>
    <n v="0"/>
    <n v="457804.215570751"/>
    <n v="0"/>
    <n v="-5.348664592226552E-2"/>
    <n v="3.4914371361620115E-2"/>
    <x v="1088"/>
    <x v="1088"/>
  </r>
  <r>
    <x v="2"/>
    <x v="1"/>
    <x v="27"/>
    <n v="431533.93952827301"/>
    <n v="382727.03524606198"/>
    <n v="48806.904282211297"/>
    <n v="35769.918298726698"/>
    <n v="1423148.81934977"/>
    <n v="624938.60267159506"/>
    <n v="798210.21667818096"/>
    <n v="35179.597760097698"/>
    <n v="6.7780793455551098"/>
    <n v="4.4812654049438496"/>
    <n v="2.5134348433826901"/>
    <n v="0.78292483560575099"/>
    <n v="123.142866604538"/>
    <n v="2660"/>
    <n v="-0.50035357382776602"/>
    <n v="394"/>
    <n v="0.30397027597100501"/>
    <n v="0.32070409336356898"/>
    <n v="7.7328321640392303"/>
    <n v="74.743220636646996"/>
    <n v="8.2990594033264404"/>
    <n v="0"/>
    <n v="0"/>
    <n v="0"/>
    <n v="0"/>
    <n v="462849.21745772398"/>
    <n v="0"/>
    <n v="3.8113863548541092E-2"/>
    <n v="1.2113652368289604E-2"/>
    <x v="1089"/>
    <x v="1089"/>
  </r>
  <r>
    <x v="2"/>
    <x v="2"/>
    <x v="27"/>
    <n v="447981.36521601799"/>
    <n v="365279.07087033999"/>
    <n v="82702.294345677394"/>
    <n v="69622.206845952998"/>
    <n v="1651805.6963653199"/>
    <n v="535457.25771349203"/>
    <n v="1116348.43865183"/>
    <n v="73573.041186463495"/>
    <n v="9.3410957900327105"/>
    <n v="6.2366018023936203"/>
    <n v="4.2149150471603001"/>
    <n v="0.47965065312416499"/>
    <n v="489.38809179702002"/>
    <n v="3804"/>
    <n v="0.68135822230916099"/>
    <n v="841"/>
    <n v="0.70957919387826496"/>
    <n v="0.76327788492697701"/>
    <n v="6.1081484994287596"/>
    <n v="80.5036016987967"/>
    <n v="9.2298398097090999"/>
    <n v="0"/>
    <n v="0"/>
    <n v="0"/>
    <n v="0"/>
    <n v="458945.08871376503"/>
    <n v="0"/>
    <n v="-1.143053326508744E-2"/>
    <n v="-9.870907447703154E-3"/>
    <x v="1090"/>
    <x v="1090"/>
  </r>
  <r>
    <x v="2"/>
    <x v="3"/>
    <x v="27"/>
    <n v="442860.69931877701"/>
    <n v="385614.36039032397"/>
    <n v="57246.338928452802"/>
    <n v="42168.709351385798"/>
    <n v="888924.04478314798"/>
    <n v="305696.515611051"/>
    <n v="583227.52917209605"/>
    <n v="42431.464537913103"/>
    <n v="24.063122206267199"/>
    <n v="7.2302330123622802"/>
    <n v="4.7437921832424701"/>
    <n v="0.52414623851002695"/>
    <n v="426.03280036981403"/>
    <n v="48476"/>
    <n v="0.52800339096144799"/>
    <n v="181"/>
    <n v="0.24247963139561701"/>
    <n v="0.52324707523997904"/>
    <n v="2.2893196786635999"/>
    <n v="67.031961251827695"/>
    <n v="6.1280423373903199"/>
    <n v="0"/>
    <n v="0"/>
    <n v="0"/>
    <n v="1"/>
    <n v="459127.37990567897"/>
    <n v="0"/>
    <n v="6.5431391857207782E-2"/>
    <n v="1.3086375931632003E-2"/>
    <x v="1091"/>
    <x v="1091"/>
  </r>
  <r>
    <x v="3"/>
    <x v="0"/>
    <x v="27"/>
    <n v="471837.69127406098"/>
    <n v="387277.38747334102"/>
    <n v="84560.303800720401"/>
    <n v="64689.295677438298"/>
    <n v="1440671.2954265401"/>
    <n v="598192.08331460098"/>
    <n v="842479.21211194096"/>
    <n v="71550.947806027005"/>
    <n v="26.579581528362901"/>
    <n v="7.6784441381377402"/>
    <n v="4.4902189613131496"/>
    <n v="0.71003779644015497"/>
    <n v="140.982492642593"/>
    <n v="28486"/>
    <n v="0.54798414113429095"/>
    <n v="362"/>
    <n v="0.651125744952324"/>
    <n v="0.73276186138168198"/>
    <n v="1.87549867615398"/>
    <n v="66.924506499373294"/>
    <n v="3.7702140429778601"/>
    <n v="0"/>
    <n v="0"/>
    <n v="0"/>
    <n v="0"/>
    <n v="472149.81962291501"/>
    <n v="0"/>
    <n v="-7.4339757645283874E-2"/>
    <n v="-6.7107466524217188E-2"/>
    <x v="1092"/>
    <x v="1092"/>
  </r>
  <r>
    <x v="3"/>
    <x v="1"/>
    <x v="27"/>
    <n v="436761.39165683702"/>
    <n v="384093.463296203"/>
    <n v="52667.928360634098"/>
    <n v="46540.2195854237"/>
    <n v="1528684.25460822"/>
    <n v="940275.822209329"/>
    <n v="588408.43239889794"/>
    <n v="50154.219929437197"/>
    <n v="25.750616557231702"/>
    <n v="7.9095092834891298"/>
    <n v="3.0444625464760202"/>
    <n v="1.59799855072758"/>
    <n v="447.23992138244301"/>
    <n v="32828"/>
    <n v="-0.59527287935642104"/>
    <n v="634"/>
    <n v="0.62366364778532501"/>
    <n v="0.120265621988799"/>
    <n v="1.4983880613987199"/>
    <n v="80.709952987462003"/>
    <n v="5.62147417737655"/>
    <n v="0"/>
    <n v="0"/>
    <n v="0"/>
    <n v="0"/>
    <n v="430845.41107543698"/>
    <n v="0"/>
    <n v="1.5564541863579208E-2"/>
    <n v="0.11642309423626912"/>
    <x v="1093"/>
    <x v="1093"/>
  </r>
  <r>
    <x v="3"/>
    <x v="2"/>
    <x v="27"/>
    <n v="443559.38262167497"/>
    <n v="372134.52839958703"/>
    <n v="71424.854222087801"/>
    <n v="64381.398404519903"/>
    <n v="1317788.1532216801"/>
    <n v="816489.35812305496"/>
    <n v="501298.79509862798"/>
    <n v="73649.125567265495"/>
    <n v="7.1485901717407403"/>
    <n v="12.8429190403007"/>
    <n v="4.8855651226733503"/>
    <n v="1.6287478966758999"/>
    <n v="239.521606407587"/>
    <n v="6309"/>
    <n v="3.6453786949755401E-2"/>
    <n v="442"/>
    <n v="0.40300899993191902"/>
    <n v="0.87118259542000298"/>
    <n v="1.20438265413636"/>
    <n v="73.318981816086804"/>
    <n v="8.9823863831921695"/>
    <n v="0"/>
    <n v="1"/>
    <n v="0"/>
    <n v="0"/>
    <n v="440894.11370904901"/>
    <n v="1"/>
    <n v="1.1490588393392589E-2"/>
    <n v="1.9061380793356866E-2"/>
    <x v="1094"/>
    <x v="1094"/>
  </r>
  <r>
    <x v="3"/>
    <x v="3"/>
    <x v="27"/>
    <n v="448656.14091540797"/>
    <n v="398629.52708491997"/>
    <n v="50026.613830488401"/>
    <n v="31965.818680649201"/>
    <n v="1472548.99457014"/>
    <n v="988801.90749483102"/>
    <n v="483747.08707531699"/>
    <n v="39603.000606502697"/>
    <n v="29.562771478990001"/>
    <n v="6.6079609644599797"/>
    <n v="2.1707813321335601"/>
    <n v="2.04404725922593"/>
    <n v="341.32623892646399"/>
    <n v="36324"/>
    <n v="0.57843918285518803"/>
    <n v="644"/>
    <n v="9.4030748134226697E-2"/>
    <n v="0.28209916187165002"/>
    <n v="5.4288017720275503"/>
    <n v="65.4595532564081"/>
    <n v="7.18029334616954"/>
    <n v="0"/>
    <n v="0"/>
    <n v="0"/>
    <n v="0"/>
    <n v="447277.539318619"/>
    <n v="0"/>
    <n v="-1.890597484318008E-2"/>
    <n v="7.7126029139189464E-2"/>
    <x v="1095"/>
    <x v="1095"/>
  </r>
  <r>
    <x v="4"/>
    <x v="0"/>
    <x v="27"/>
    <n v="440173.85920202301"/>
    <n v="372804.477449628"/>
    <n v="67369.381752394795"/>
    <n v="60966.646515354201"/>
    <n v="1350787.7696026601"/>
    <n v="674434.14483280305"/>
    <n v="676353.62476985704"/>
    <n v="61174.264110398501"/>
    <n v="24.204790876255299"/>
    <n v="9.0140193358318008"/>
    <n v="4.5134141637429703"/>
    <n v="0.99716201722478104"/>
    <n v="422.21770615955103"/>
    <n v="23064"/>
    <n v="0.503779583283954"/>
    <n v="726"/>
    <n v="0.24422533359937801"/>
    <n v="9.6110065698683897E-2"/>
    <n v="7.07980917244093"/>
    <n v="62.4013179897388"/>
    <n v="2.1054403019956101"/>
    <n v="0"/>
    <n v="0"/>
    <n v="0"/>
    <n v="0"/>
    <n v="471597.28547401802"/>
    <n v="0"/>
    <n v="0.1077679742282705"/>
    <n v="6.8075634858834638E-2"/>
    <x v="1096"/>
    <x v="1096"/>
  </r>
  <r>
    <x v="4"/>
    <x v="1"/>
    <x v="27"/>
    <n v="487610.504316465"/>
    <n v="369378.54303601501"/>
    <n v="118231.961280449"/>
    <n v="101296.485143271"/>
    <n v="1442515.91539878"/>
    <n v="742233.76083786495"/>
    <n v="700282.15456091601"/>
    <n v="104483.93528808501"/>
    <n v="28.285168792712501"/>
    <n v="14.465095887925999"/>
    <n v="7.0222091875685102"/>
    <n v="1.05990671903277"/>
    <n v="140.06437008178"/>
    <n v="24149"/>
    <n v="-0.59083325569912204"/>
    <n v="270"/>
    <n v="0.48510298393906498"/>
    <n v="0.74280374565529805"/>
    <n v="1.4663887266100999"/>
    <n v="83.099735309967699"/>
    <n v="4.1116677459763302"/>
    <n v="0"/>
    <n v="0"/>
    <n v="0"/>
    <n v="0"/>
    <n v="515076.08992613602"/>
    <n v="0"/>
    <n v="-7.3001436767796954E-2"/>
    <n v="-4.4871624274641697E-2"/>
    <x v="1097"/>
    <x v="1097"/>
  </r>
  <r>
    <x v="4"/>
    <x v="2"/>
    <x v="27"/>
    <n v="452014.236918293"/>
    <n v="399827.58705592901"/>
    <n v="52186.649862363804"/>
    <n v="43326.118914190301"/>
    <n v="1560431.3475331001"/>
    <n v="909295.10937616799"/>
    <n v="651136.23815693497"/>
    <n v="52382.979781991096"/>
    <n v="15.213529813967501"/>
    <n v="6.65392530399268"/>
    <n v="2.77654758619691"/>
    <n v="1.39647443359927"/>
    <n v="358.54045889337601"/>
    <n v="20606"/>
    <n v="9.8955255801691493E-3"/>
    <n v="83"/>
    <n v="0.119390777265708"/>
    <n v="0.653145988094471"/>
    <n v="5.2102673318418002"/>
    <n v="61.220823340743202"/>
    <n v="4.5569425806780401"/>
    <n v="0"/>
    <n v="0"/>
    <n v="0"/>
    <n v="0"/>
    <n v="455314.07962023298"/>
    <n v="0"/>
    <n v="6.9123863902722446E-2"/>
    <n v="2.3944401367460552E-2"/>
    <x v="1098"/>
    <x v="1098"/>
  </r>
  <r>
    <x v="4"/>
    <x v="3"/>
    <x v="27"/>
    <n v="483259.20751312602"/>
    <n v="397265.88021733798"/>
    <n v="85993.327295788098"/>
    <n v="80368.866515070506"/>
    <n v="1708116.5857464899"/>
    <n v="842507.05082342704"/>
    <n v="865609.53492306801"/>
    <n v="89535.804127728596"/>
    <n v="17.697572680991499"/>
    <n v="9.2846558722592398"/>
    <n v="4.7051159848054001"/>
    <n v="0.97331073287946801"/>
    <n v="359.86032176265002"/>
    <n v="19612"/>
    <n v="0.43069404257494798"/>
    <n v="876"/>
    <n v="0.34454266679859202"/>
    <n v="0.52400457578428605"/>
    <n v="1.9693712613407599"/>
    <n v="83.638946780506004"/>
    <n v="7.3837632314391399"/>
    <n v="0"/>
    <n v="0"/>
    <n v="0"/>
    <n v="0"/>
    <n v="494557.065484091"/>
    <n v="0"/>
    <n v="-2.7149474223531755E-2"/>
    <n v="-7.5873846695250213E-2"/>
    <x v="1099"/>
    <x v="1099"/>
  </r>
  <r>
    <x v="5"/>
    <x v="0"/>
    <x v="27"/>
    <n v="470138.97411546402"/>
    <n v="393674.124110198"/>
    <n v="76464.8500052655"/>
    <n v="64927.8743824505"/>
    <n v="1608140.71735649"/>
    <n v="778140.88568617695"/>
    <n v="829999.83167031803"/>
    <n v="64851.242525275899"/>
    <n v="11.4459597833646"/>
    <n v="7.8226370542494701"/>
    <n v="4.0374498127987604"/>
    <n v="0.93751932951627404"/>
    <n v="225.10930005799301"/>
    <n v="47676"/>
    <n v="-0.844862185475731"/>
    <n v="735"/>
    <n v="0.81111313289879505"/>
    <n v="0.66681946829584804"/>
    <n v="4.3573906605219497"/>
    <n v="71.853751811658398"/>
    <n v="4.7351209364963003"/>
    <n v="0"/>
    <n v="0"/>
    <n v="1"/>
    <n v="0"/>
    <n v="444736.33252749202"/>
    <n v="1"/>
    <n v="-9.3766851585746734E-3"/>
    <n v="-3.9954819471324371E-2"/>
    <x v="1100"/>
    <x v="1100"/>
  </r>
  <r>
    <x v="5"/>
    <x v="1"/>
    <x v="27"/>
    <n v="465730.62897440803"/>
    <n v="380622.42353458999"/>
    <n v="85108.205439818106"/>
    <n v="78545.108876750295"/>
    <n v="1064005.93969905"/>
    <n v="320017.11101098597"/>
    <n v="743988.82868807204"/>
    <n v="75843.892114405098"/>
    <n v="12.677750930552801"/>
    <n v="10.557296809853201"/>
    <n v="7.3820178954044096"/>
    <n v="0.43013698414705398"/>
    <n v="413.37109860604897"/>
    <n v="42005"/>
    <n v="0.35776673377860402"/>
    <n v="561"/>
    <n v="0.72951419843587195"/>
    <n v="8.1627114572160302E-3"/>
    <n v="6.1391347142546602"/>
    <n v="63.277930896671997"/>
    <n v="3.8262804969552202"/>
    <n v="0"/>
    <n v="0"/>
    <n v="0"/>
    <n v="0"/>
    <n v="477164.49486271897"/>
    <n v="0"/>
    <n v="-6.2121354352582172E-3"/>
    <n v="2.0885187515559279E-3"/>
    <x v="1101"/>
    <x v="1101"/>
  </r>
  <r>
    <x v="5"/>
    <x v="2"/>
    <x v="27"/>
    <n v="462837.44723087101"/>
    <n v="364304.67254927102"/>
    <n v="98532.774681600305"/>
    <n v="92773.773408030102"/>
    <n v="1667143.1671941199"/>
    <n v="793303.57469646598"/>
    <n v="873839.59249765298"/>
    <n v="98261.720508322906"/>
    <n v="36.0750243956169"/>
    <n v="10.616796744452699"/>
    <n v="5.5648354162751801"/>
    <n v="0.907836611555909"/>
    <n v="328.331528377371"/>
    <n v="1933"/>
    <n v="-2.8847194364480799E-3"/>
    <n v="816"/>
    <n v="0.29740129265096998"/>
    <n v="0.93316557497150898"/>
    <n v="7.7291074857701201"/>
    <n v="81.7030902805338"/>
    <n v="6.57627012928433"/>
    <n v="0"/>
    <n v="0"/>
    <n v="1"/>
    <n v="1"/>
    <n v="469989.55818482902"/>
    <n v="1"/>
    <n v="-3.5098661181926276E-2"/>
    <n v="0.13327637247855245"/>
    <x v="1102"/>
    <x v="1102"/>
  </r>
  <r>
    <x v="5"/>
    <x v="3"/>
    <x v="27"/>
    <n v="446592.47248820699"/>
    <n v="390149.03739237599"/>
    <n v="56443.435095831199"/>
    <n v="46965.884237625498"/>
    <n v="1682623.1535748299"/>
    <n v="1111465.88802001"/>
    <n v="571157.265554816"/>
    <n v="46341.144389824702"/>
    <n v="19.554629549127899"/>
    <n v="8.2229338695365009"/>
    <n v="2.7912301181547199"/>
    <n v="1.9459892310751701"/>
    <n v="91.564361969750394"/>
    <n v="19984"/>
    <n v="-0.77707572083296605"/>
    <n v="571"/>
    <n v="0.47334022209522503"/>
    <n v="0.46193407285985699"/>
    <n v="7.1887714924395896"/>
    <n v="67.405260995000901"/>
    <n v="6.4852196691278197"/>
    <n v="0"/>
    <n v="0"/>
    <n v="1"/>
    <n v="0"/>
    <n v="504558.35474172502"/>
    <n v="1"/>
    <n v="1.0663376754890963E-2"/>
    <n v="6.5160849633965651E-2"/>
    <x v="1103"/>
    <x v="1103"/>
  </r>
  <r>
    <x v="6"/>
    <x v="0"/>
    <x v="27"/>
    <n v="451354.65627824701"/>
    <n v="396526.76156695199"/>
    <n v="54827.894711294903"/>
    <n v="41416.6031196033"/>
    <n v="1393156.63203535"/>
    <n v="969331.69733981602"/>
    <n v="423824.93469553301"/>
    <n v="39484.197820590198"/>
    <n v="18.253718668547801"/>
    <n v="9.7721015752308507"/>
    <n v="2.9728604930154301"/>
    <n v="2.2871039856023598"/>
    <n v="313.60259726260102"/>
    <n v="45875"/>
    <n v="-0.335526809506281"/>
    <n v="375"/>
    <n v="0.94650599539745695"/>
    <n v="0.23110302464399801"/>
    <n v="2.19627443748504"/>
    <n v="74.018482179063597"/>
    <n v="6.6942183057852001"/>
    <n v="0"/>
    <n v="0"/>
    <n v="0"/>
    <n v="0"/>
    <n v="498077.40289550298"/>
    <n v="0"/>
    <n v="3.4005763836600367E-2"/>
    <n v="7.0794108069342124E-2"/>
    <x v="1104"/>
    <x v="1104"/>
  </r>
  <r>
    <x v="6"/>
    <x v="1"/>
    <x v="27"/>
    <n v="466703.31612619502"/>
    <n v="409025.71975344699"/>
    <n v="57677.596372747998"/>
    <n v="49292.050315696397"/>
    <n v="1575407.7589573001"/>
    <n v="973224.53357010696"/>
    <n v="602183.22538719804"/>
    <n v="51106.0552911798"/>
    <n v="5.5499742697660803"/>
    <n v="8.1855568600407391"/>
    <n v="3.1288439475707999"/>
    <n v="1.61616015282447"/>
    <n v="430.31195099317603"/>
    <n v="27615"/>
    <n v="-4.78976121390308E-2"/>
    <n v="624"/>
    <n v="0.30478899967357898"/>
    <n v="0.481251282371572"/>
    <n v="5.9735745467176304"/>
    <n v="65.264091331564302"/>
    <n v="7.9107480740362099"/>
    <n v="0"/>
    <n v="0"/>
    <n v="0"/>
    <n v="0"/>
    <n v="450651.93583098199"/>
    <n v="0"/>
    <n v="0.12388904282652612"/>
    <n v="-8.5822021419054442E-2"/>
    <x v="1105"/>
    <x v="1105"/>
  </r>
  <r>
    <x v="6"/>
    <x v="2"/>
    <x v="27"/>
    <n v="524522.74324503494"/>
    <n v="375891.056654146"/>
    <n v="148631.686590889"/>
    <n v="139432.62001643499"/>
    <n v="1618409.3847532701"/>
    <n v="594842.28589243803"/>
    <n v="1023567.09886083"/>
    <n v="145617.306977203"/>
    <n v="16.579103261438998"/>
    <n v="13.622225662744899"/>
    <n v="8.6154109911869892"/>
    <n v="0.581146352353899"/>
    <n v="430.82037436124398"/>
    <n v="39839"/>
    <n v="-0.16359443131455101"/>
    <n v="960"/>
    <n v="0.80875096984403205"/>
    <n v="0.12821648821238801"/>
    <n v="1.6966568572185301"/>
    <n v="80.4235499667505"/>
    <n v="8.3738883111297806"/>
    <n v="0"/>
    <n v="0"/>
    <n v="0"/>
    <n v="0"/>
    <n v="482527.779739041"/>
    <n v="0"/>
    <n v="-9.309401058049388E-2"/>
    <n v="-0.13286280963843533"/>
    <x v="1106"/>
    <x v="1106"/>
  </r>
  <r>
    <x v="6"/>
    <x v="3"/>
    <x v="27"/>
    <n v="475692.81743567198"/>
    <n v="420919.71852242399"/>
    <n v="54773.098913247697"/>
    <n v="38150.200358484799"/>
    <n v="1568817.97556205"/>
    <n v="595486.03785027703"/>
    <n v="973331.93771177798"/>
    <n v="39107.045742561597"/>
    <n v="23.247911261118301"/>
    <n v="3.9195467527935799"/>
    <n v="2.4317799102739599"/>
    <n v="0.61180160105525205"/>
    <n v="236.803389476082"/>
    <n v="11747"/>
    <n v="-0.27043237325950398"/>
    <n v="122"/>
    <n v="0.15461251466349599"/>
    <n v="0.26857765977543202"/>
    <n v="1.4520155241178201"/>
    <n v="64.560347253799094"/>
    <n v="5.9027331478222198"/>
    <n v="0"/>
    <n v="0"/>
    <n v="0"/>
    <n v="0"/>
    <n v="499453.23177234601"/>
    <n v="0"/>
    <n v="1.60084173601545E-2"/>
    <n v="-9.1695208428137637E-2"/>
    <x v="1107"/>
    <x v="1107"/>
  </r>
  <r>
    <x v="7"/>
    <x v="0"/>
    <x v="27"/>
    <n v="483307.90659241"/>
    <n v="393212.93587961898"/>
    <n v="90094.970712791299"/>
    <n v="82346.177426875001"/>
    <n v="1786291.96810226"/>
    <n v="948814.82475877297"/>
    <n v="837477.14334349299"/>
    <n v="81339.525336570805"/>
    <n v="23.785873601982701"/>
    <n v="9.8326477422561194"/>
    <n v="4.6098946251411803"/>
    <n v="1.1329441433718199"/>
    <n v="207.382587269049"/>
    <n v="4501"/>
    <n v="-0.95633624729515299"/>
    <n v="896"/>
    <n v="0.12154106932419401"/>
    <n v="0.48345984302988099"/>
    <n v="3.6807776323364498"/>
    <n v="72.807177107798495"/>
    <n v="9.0998601365453702"/>
    <n v="1"/>
    <n v="0"/>
    <n v="0"/>
    <n v="0"/>
    <n v="520100.22123343399"/>
    <n v="1"/>
    <n v="-0.11722964115901099"/>
    <n v="-9.2032464875983364E-2"/>
    <x v="1108"/>
    <x v="1108"/>
  </r>
  <r>
    <x v="7"/>
    <x v="1"/>
    <x v="27"/>
    <n v="426649.89413326897"/>
    <n v="400813.34829615598"/>
    <n v="25836.545837112299"/>
    <n v="6307.9656113743704"/>
    <n v="1651234.7074988601"/>
    <n v="767374.34417844203"/>
    <n v="883860.36332042003"/>
    <n v="13153.580720907001"/>
    <n v="0.91584188654215504"/>
    <n v="0.71368350399570801"/>
    <n v="0.38201508136472501"/>
    <n v="0.86820766721072096"/>
    <n v="106.259199625081"/>
    <n v="34066"/>
    <n v="-0.173497993533447"/>
    <n v="989"/>
    <n v="0.89591227596530898"/>
    <n v="0.86259837040655296"/>
    <n v="2.0826095012983701"/>
    <n v="72.2008311621302"/>
    <n v="5.8261490356862797"/>
    <n v="0"/>
    <n v="0"/>
    <n v="0"/>
    <n v="0"/>
    <n v="437601.626264558"/>
    <n v="0"/>
    <n v="6.6057167978969725E-2"/>
    <n v="5.5844627285679474E-2"/>
    <x v="1109"/>
    <x v="1109"/>
  </r>
  <r>
    <x v="7"/>
    <x v="2"/>
    <x v="27"/>
    <n v="454833.17785823997"/>
    <n v="404809.2240475"/>
    <n v="50023.953810740401"/>
    <n v="35158.870062607901"/>
    <n v="1794541.6019140701"/>
    <n v="1072348.9807234299"/>
    <n v="722192.62119064305"/>
    <n v="31169.629674554399"/>
    <n v="14.019795279239499"/>
    <n v="4.8683507738756999"/>
    <n v="1.9592117577607"/>
    <n v="1.48485175458522"/>
    <n v="414.29652942067901"/>
    <n v="11498"/>
    <n v="0.70803083041188197"/>
    <n v="460"/>
    <n v="0.69982373334382797"/>
    <n v="0.99370052338820403"/>
    <n v="4.2891090654543804"/>
    <n v="78.445809012647999"/>
    <n v="2.3900230182888098"/>
    <n v="0"/>
    <n v="0"/>
    <n v="0"/>
    <n v="0"/>
    <n v="454692.36303926201"/>
    <n v="0"/>
    <n v="-5.0038373568678837E-2"/>
    <n v="4.3147738435048093E-2"/>
    <x v="1110"/>
    <x v="1110"/>
  </r>
  <r>
    <x v="7"/>
    <x v="3"/>
    <x v="27"/>
    <n v="432074.06539314002"/>
    <n v="409293.77558915201"/>
    <n v="22780.2898039883"/>
    <n v="7915.8157722727501"/>
    <n v="1725439.9387692199"/>
    <n v="1117176.26486974"/>
    <n v="608263.67389947898"/>
    <n v="9171.6989835605891"/>
    <n v="2.0076683720744901"/>
    <n v="1.3013790091270301"/>
    <n v="0.45877086732553501"/>
    <n v="1.8366644480143099"/>
    <n v="306.48787903811802"/>
    <n v="41295"/>
    <n v="-0.34836424178863301"/>
    <n v="109"/>
    <n v="0.73769260683163895"/>
    <n v="1.9160039506042299E-2"/>
    <n v="7.4808807580867196"/>
    <n v="79.345868187886296"/>
    <n v="5.1535206941130598"/>
    <n v="0"/>
    <n v="0"/>
    <n v="0"/>
    <n v="0"/>
    <n v="460372.350740108"/>
    <n v="0"/>
    <n v="1.5631170214703175E-2"/>
    <n v="0.15078335724040504"/>
    <x v="1111"/>
    <x v="1111"/>
  </r>
  <r>
    <x v="8"/>
    <x v="0"/>
    <x v="27"/>
    <n v="438827.88865465898"/>
    <n v="394339.38826097897"/>
    <n v="44488.500393679402"/>
    <n v="35553.379909123403"/>
    <n v="1280424.7160608701"/>
    <n v="520350.23504804802"/>
    <n v="760074.48101282399"/>
    <n v="37062.988756416897"/>
    <n v="11.719795136578201"/>
    <n v="4.6776178910450099"/>
    <n v="2.7766864746644799"/>
    <n v="0.68460426977454203"/>
    <n v="187.80824182688801"/>
    <n v="22053"/>
    <n v="0.78472216155939001"/>
    <n v="753"/>
    <n v="0.24536205598643501"/>
    <n v="0.77089568327958102"/>
    <n v="6.6305873750576803"/>
    <n v="66.2338657531336"/>
    <n v="2.3354108350238598"/>
    <n v="0"/>
    <n v="0"/>
    <n v="0"/>
    <n v="0"/>
    <n v="467582.97682694701"/>
    <n v="0"/>
    <n v="2.6543686258563268E-2"/>
    <n v="9.8404114005935545E-2"/>
    <x v="1112"/>
    <x v="1112"/>
  </r>
  <r>
    <x v="8"/>
    <x v="1"/>
    <x v="27"/>
    <n v="450475.99845261598"/>
    <n v="383507.87706293899"/>
    <n v="66968.121389676802"/>
    <n v="52382.859955775399"/>
    <n v="1691505.7955263699"/>
    <n v="862411.59219575103"/>
    <n v="829094.20333061798"/>
    <n v="52985.729372961097"/>
    <n v="5.9504773871197196"/>
    <n v="6.3180830049642296"/>
    <n v="3.0968182370001598"/>
    <n v="1.0401852874272799"/>
    <n v="168.918283850053"/>
    <n v="8317"/>
    <n v="2.8077698425085802E-2"/>
    <n v="146"/>
    <n v="0.78509330649799103"/>
    <n v="3.0780831753522999E-2"/>
    <n v="5.1011757149271402"/>
    <n v="74.861601213180904"/>
    <n v="9.4283341074190492"/>
    <n v="0"/>
    <n v="0"/>
    <n v="0"/>
    <n v="0"/>
    <n v="434694.17965456803"/>
    <n v="0"/>
    <n v="5.3237469871451192E-2"/>
    <n v="5.3281183058490455E-3"/>
    <x v="1113"/>
    <x v="1113"/>
  </r>
  <r>
    <x v="8"/>
    <x v="2"/>
    <x v="27"/>
    <n v="474458.20084804902"/>
    <n v="414629.75491193699"/>
    <n v="59828.445936111602"/>
    <n v="43444.630367517602"/>
    <n v="1727067.5074407801"/>
    <n v="1155740.5419626399"/>
    <n v="571326.96547813294"/>
    <n v="44908.681344287303"/>
    <n v="4.4051320548980097"/>
    <n v="7.6041624135768799"/>
    <n v="2.5155143143127598"/>
    <n v="2.0229056421228502"/>
    <n v="123.517190433753"/>
    <n v="42617"/>
    <n v="0.99784501692666505"/>
    <n v="882"/>
    <n v="0.81690059468488296"/>
    <n v="0.476770520606426"/>
    <n v="6.48757044753701"/>
    <n v="83.254217866191894"/>
    <n v="7.8583541291206904"/>
    <n v="0"/>
    <n v="0"/>
    <n v="0"/>
    <n v="1"/>
    <n v="499623.52929650497"/>
    <n v="0"/>
    <n v="4.7981977465850284E-2"/>
    <n v="-4.3919755491162137E-2"/>
    <x v="1114"/>
    <x v="1114"/>
  </r>
  <r>
    <x v="8"/>
    <x v="3"/>
    <x v="27"/>
    <n v="497223.64354962797"/>
    <n v="381002.66191445303"/>
    <n v="116220.981635174"/>
    <n v="105683.94301571199"/>
    <n v="1490589.8404409699"/>
    <n v="573256.710674981"/>
    <n v="917333.12976598798"/>
    <n v="103280.99488482"/>
    <n v="18.954214713009399"/>
    <n v="11.5207812283714"/>
    <n v="7.0900753613380099"/>
    <n v="0.62491661106932705"/>
    <n v="301.23403310122097"/>
    <n v="18077"/>
    <n v="0.95028539877220197"/>
    <n v="106"/>
    <n v="0.90033996387429405"/>
    <n v="0.47317325802135302"/>
    <n v="7.0017311871102699"/>
    <n v="83.181786113332905"/>
    <n v="2.7391522314966799"/>
    <n v="0"/>
    <n v="0"/>
    <n v="0"/>
    <n v="0"/>
    <n v="509596.51873769303"/>
    <n v="0"/>
    <n v="-3.0596464002004973E-2"/>
    <n v="-6.7997610587909207E-2"/>
    <x v="1115"/>
    <x v="1115"/>
  </r>
  <r>
    <x v="9"/>
    <x v="0"/>
    <x v="27"/>
    <n v="482010.35823881603"/>
    <n v="362785.70839467598"/>
    <n v="119224.649844139"/>
    <n v="114193.42715889"/>
    <n v="1897263.41429875"/>
    <n v="745305.08958680404"/>
    <n v="1151958.32471194"/>
    <n v="122949.90868763599"/>
    <n v="57.640473609955599"/>
    <n v="9.9129825019881306"/>
    <n v="6.0188493752775996"/>
    <n v="0.646989629397549"/>
    <n v="134.28184738139399"/>
    <n v="45758"/>
    <n v="5.3830891790284101E-2"/>
    <n v="486"/>
    <n v="4.6005457258844196E-3"/>
    <n v="0.63963820930349502"/>
    <n v="7.0878060674259702"/>
    <n v="76.806841350618399"/>
    <n v="4.9018705457355498"/>
    <n v="1"/>
    <n v="0"/>
    <n v="0"/>
    <n v="0"/>
    <n v="519176.21006136801"/>
    <n v="1"/>
    <n v="-6.0443037944143664E-2"/>
    <s v=""/>
    <x v="1116"/>
    <x v="1116"/>
  </r>
  <r>
    <x v="9"/>
    <x v="1"/>
    <x v="27"/>
    <n v="452876.18786631699"/>
    <n v="371384.14547957899"/>
    <n v="81492.042386737798"/>
    <n v="74019.714141884397"/>
    <n v="1095221.81760682"/>
    <n v="616335.33409720205"/>
    <n v="478886.48350961797"/>
    <n v="76681.438411990603"/>
    <n v="24.030917686042599"/>
    <n v="15.456630473137499"/>
    <n v="6.7584221709192702"/>
    <n v="1.2870176029614799"/>
    <n v="213.396615853593"/>
    <n v="25265"/>
    <n v="0.97472040907066804"/>
    <n v="636"/>
    <n v="0.368929195314394"/>
    <n v="0.807267456605408"/>
    <n v="6.6067082092050198"/>
    <n v="79.918084082734097"/>
    <n v="6.5362873057514399"/>
    <n v="0"/>
    <n v="0"/>
    <n v="0"/>
    <n v="0"/>
    <n v="440101.54701042199"/>
    <n v="0"/>
    <n v="1.64266709012445E-3"/>
    <s v=""/>
    <x v="1117"/>
    <x v="1117"/>
  </r>
  <r>
    <x v="9"/>
    <x v="2"/>
    <x v="27"/>
    <n v="453620.11267602601"/>
    <n v="394673.764517267"/>
    <n v="58946.348158758999"/>
    <n v="47063.570894067103"/>
    <n v="1501588.6566836101"/>
    <n v="957830.31616932806"/>
    <n v="543758.34051428398"/>
    <n v="45863.579703681498"/>
    <n v="13.3604278612658"/>
    <n v="8.6552365982201902"/>
    <n v="3.1342518927927299"/>
    <n v="1.7614999988108999"/>
    <n v="444.87945548284898"/>
    <n v="43936"/>
    <n v="0.21089521193442501"/>
    <n v="590"/>
    <n v="0.99369803012715796"/>
    <n v="0.75265400121128001"/>
    <n v="4.0638582675729804"/>
    <n v="75.454213741657199"/>
    <n v="2.7005825381298401"/>
    <n v="0"/>
    <n v="0"/>
    <n v="0"/>
    <n v="0"/>
    <n v="501548.799356709"/>
    <n v="0"/>
    <n v="2.1589675833900864E-2"/>
    <s v=""/>
    <x v="1118"/>
    <x v="1118"/>
  </r>
  <r>
    <x v="9"/>
    <x v="3"/>
    <x v="27"/>
    <n v="463413.62386043899"/>
    <n v="379514.08464767103"/>
    <n v="83899.539212767602"/>
    <n v="71317.914362000505"/>
    <n v="1484439.64088454"/>
    <n v="448800.49337998999"/>
    <n v="1035639.1475045501"/>
    <n v="67751.544965078501"/>
    <n v="24.887465567594599"/>
    <n v="6.8863671804842301"/>
    <n v="4.8043660649956497"/>
    <n v="0.43335605308220099"/>
    <n v="187.065097755648"/>
    <n v="22817"/>
    <n v="0.71988447448377102"/>
    <n v="962"/>
    <n v="0.27618381440650303"/>
    <n v="0.86934934381308104"/>
    <n v="2.0153544856099801"/>
    <n v="72.386503329308994"/>
    <n v="9.6225977354890802"/>
    <n v="0"/>
    <n v="0"/>
    <n v="0"/>
    <n v="0"/>
    <n v="473798.69430493697"/>
    <n v="0"/>
    <s v=""/>
    <s v=""/>
    <x v="1119"/>
    <x v="1119"/>
  </r>
  <r>
    <x v="0"/>
    <x v="0"/>
    <x v="28"/>
    <n v="345943.658214795"/>
    <n v="261184.93480070101"/>
    <n v="84758.723414093402"/>
    <n v="66028.789244108601"/>
    <n v="833782.91046309401"/>
    <n v="403917.37779882201"/>
    <n v="429865.53266427101"/>
    <n v="67945.337022116393"/>
    <n v="7.9582930475417504"/>
    <n v="15.360335785674099"/>
    <n v="7.9191823693574301"/>
    <n v="0.93963657726958505"/>
    <n v="415.79641775813297"/>
    <n v="32500"/>
    <n v="-0.10580200902440901"/>
    <n v="493"/>
    <n v="7.2036925018520104E-2"/>
    <n v="0.349482977224014"/>
    <n v="5.7585384088993701"/>
    <n v="77.568664362226897"/>
    <n v="9.7200016758137497"/>
    <n v="0"/>
    <n v="0"/>
    <n v="0"/>
    <n v="0"/>
    <n v="386880.53104835999"/>
    <n v="0"/>
    <n v="-8.9403949245996844E-2"/>
    <n v="6.7655617244955955E-4"/>
    <x v="1120"/>
    <x v="1120"/>
  </r>
  <r>
    <x v="0"/>
    <x v="1"/>
    <x v="28"/>
    <n v="315014.92895378498"/>
    <n v="272539.35666361498"/>
    <n v="42475.5722901708"/>
    <n v="22774.085743551201"/>
    <n v="971695.09648823098"/>
    <n v="385750.99885318603"/>
    <n v="585944.09763504402"/>
    <n v="20649.051548788299"/>
    <n v="10.0094684759207"/>
    <n v="3.8867335357537902"/>
    <n v="2.3437481392937101"/>
    <n v="0.65834095848073804"/>
    <n v="237.40777787525701"/>
    <n v="19464"/>
    <n v="-0.109909433370269"/>
    <n v="799"/>
    <n v="0.12571054451247099"/>
    <n v="0.63920275688011996"/>
    <n v="7.6741566943603496"/>
    <n v="64.048937460985201"/>
    <n v="7.9523414544"/>
    <n v="0"/>
    <n v="0"/>
    <n v="0"/>
    <n v="1"/>
    <n v="330466.60044536903"/>
    <n v="0"/>
    <n v="6.6220501998238271E-2"/>
    <n v="0.12928376538783298"/>
    <x v="1121"/>
    <x v="1121"/>
  </r>
  <r>
    <x v="0"/>
    <x v="2"/>
    <x v="28"/>
    <n v="335875.37568604399"/>
    <n v="296262.99682002002"/>
    <n v="39612.378866024199"/>
    <n v="34448.990848669302"/>
    <n v="1204393.27255351"/>
    <n v="558098.96493148198"/>
    <n v="646294.30762203503"/>
    <n v="39508.502271192199"/>
    <n v="17.706116568669401"/>
    <n v="5.3302327503734803"/>
    <n v="2.8602775882026998"/>
    <n v="0.86353687221065301"/>
    <n v="447.66494523087403"/>
    <n v="18646"/>
    <n v="0.50677084803121797"/>
    <n v="176"/>
    <n v="0.707017433794491"/>
    <n v="0.121462262098053"/>
    <n v="5.0543762938538901"/>
    <n v="82.7483611985446"/>
    <n v="8.3997644790674499"/>
    <n v="0"/>
    <n v="0"/>
    <n v="0"/>
    <n v="0"/>
    <n v="334971.559050243"/>
    <n v="0"/>
    <n v="7.3589681041124927E-2"/>
    <n v="4.184378923744958E-2"/>
    <x v="1122"/>
    <x v="1122"/>
  </r>
  <r>
    <x v="0"/>
    <x v="3"/>
    <x v="28"/>
    <n v="360592.33745234797"/>
    <n v="298138.48286209902"/>
    <n v="62453.854590248797"/>
    <n v="47794.3380981136"/>
    <n v="833235.07590999804"/>
    <n v="459832.54729551502"/>
    <n v="373402.52861448302"/>
    <n v="51384.996030190203"/>
    <n v="7.9384630943897703"/>
    <n v="12.799682496917001"/>
    <n v="5.7359968969040498"/>
    <n v="1.2314660776447599"/>
    <n v="416.50264953787803"/>
    <n v="6291"/>
    <n v="0.50313197408689403"/>
    <n v="50"/>
    <n v="0.27649039568487799"/>
    <n v="5.0105426504971802E-2"/>
    <n v="4.3257767093835104"/>
    <n v="61.433106771610099"/>
    <n v="7.7477937182073999"/>
    <n v="0"/>
    <n v="0"/>
    <n v="0"/>
    <n v="1"/>
    <n v="373117.82473795098"/>
    <n v="0"/>
    <n v="-3.9974861978793047E-2"/>
    <n v="-0.16906153461451223"/>
    <x v="1123"/>
    <x v="1123"/>
  </r>
  <r>
    <x v="1"/>
    <x v="0"/>
    <x v="28"/>
    <n v="346177.70853208"/>
    <n v="300499.58310077398"/>
    <n v="45678.1254313057"/>
    <n v="29024.410942488099"/>
    <n v="1202951.24734079"/>
    <n v="789971.08827323304"/>
    <n v="412980.15906755801"/>
    <n v="27094.445156397302"/>
    <n v="3.3247135674436201"/>
    <n v="7.0280400414442301"/>
    <n v="2.4127670183349998"/>
    <n v="1.9128548210569101"/>
    <n v="164.49252178001501"/>
    <n v="21037"/>
    <n v="-0.71375897107921304"/>
    <n v="753"/>
    <n v="0.92684854316267595"/>
    <n v="0.96379071446408004"/>
    <n v="2.0184395021991"/>
    <n v="84.362497081569501"/>
    <n v="2.6857837474342499"/>
    <n v="0"/>
    <n v="0"/>
    <n v="1"/>
    <n v="0"/>
    <n v="382164.59914369299"/>
    <n v="1"/>
    <n v="2.7626090168497246E-2"/>
    <n v="1.0222683120071723E-2"/>
    <x v="1124"/>
    <x v="1124"/>
  </r>
  <r>
    <x v="1"/>
    <x v="1"/>
    <x v="28"/>
    <n v="355741.245122311"/>
    <n v="264687.42802173801"/>
    <n v="91053.817100572807"/>
    <n v="84589.393506444903"/>
    <n v="1169999.06314458"/>
    <n v="435586.11467271799"/>
    <n v="734412.94847186899"/>
    <n v="83450.466833635393"/>
    <n v="9.4061134369184902"/>
    <n v="11.5179605264932"/>
    <n v="7.2298684820392403"/>
    <n v="0.59310789056628699"/>
    <n v="176.84272415936701"/>
    <n v="10876"/>
    <n v="-0.204867982421645"/>
    <n v="744"/>
    <n v="0.196536737403749"/>
    <n v="0.82211423969319597"/>
    <n v="1.5636774694167599"/>
    <n v="81.641510785454997"/>
    <n v="6.64421292419678"/>
    <n v="0"/>
    <n v="0"/>
    <n v="0"/>
    <n v="0"/>
    <n v="351974.97520324797"/>
    <n v="0"/>
    <n v="-1.6336511680035443E-2"/>
    <n v="3.9264374489639271E-2"/>
    <x v="1125"/>
    <x v="1125"/>
  </r>
  <r>
    <x v="1"/>
    <x v="2"/>
    <x v="28"/>
    <n v="349929.67411630001"/>
    <n v="279340.45359537"/>
    <n v="70589.220520929506"/>
    <n v="59434.009123179501"/>
    <n v="1034644.0396519999"/>
    <n v="582283.46895392705"/>
    <n v="452360.57069807302"/>
    <n v="66780.0968708047"/>
    <n v="13.597023975778001"/>
    <n v="13.138636073312499"/>
    <n v="5.74439196916168"/>
    <n v="1.28721092569"/>
    <n v="460.05498789493299"/>
    <n v="33747"/>
    <n v="0.77690172986477202"/>
    <n v="789"/>
    <n v="0.961361800035613"/>
    <n v="0.93819891542560996"/>
    <n v="5.8702156266942396"/>
    <n v="68.114004861875202"/>
    <n v="3.7522802654720202"/>
    <n v="0"/>
    <n v="0"/>
    <n v="0"/>
    <n v="0"/>
    <n v="336097.72338319902"/>
    <n v="0"/>
    <n v="-0.14374211255705863"/>
    <n v="-3.4841408228265681E-2"/>
    <x v="1126"/>
    <x v="1126"/>
  </r>
  <r>
    <x v="1"/>
    <x v="3"/>
    <x v="28"/>
    <n v="299630.04351241997"/>
    <n v="285481.93713568797"/>
    <n v="14148.1063767327"/>
    <n v="8707.6118847119797"/>
    <n v="1079649.0133141601"/>
    <n v="492542.90215219802"/>
    <n v="587106.11116196902"/>
    <n v="14881.4758939569"/>
    <n v="0.91305987764088603"/>
    <n v="1.4831410743584801"/>
    <n v="0.80652246955540396"/>
    <n v="0.83893335938435898"/>
    <n v="167.01775689263999"/>
    <n v="4429"/>
    <n v="0.75123603988138399"/>
    <n v="61"/>
    <n v="0.22209283111256201"/>
    <n v="0.74184941746025401"/>
    <n v="1.43300727207582"/>
    <n v="61.273339496393298"/>
    <n v="7.5488687558706804"/>
    <n v="0"/>
    <n v="0"/>
    <n v="0"/>
    <n v="0"/>
    <n v="310312.011345484"/>
    <n v="0"/>
    <n v="0.16716124140982508"/>
    <n v="6.2250314111271368E-2"/>
    <x v="1127"/>
    <x v="1127"/>
  </r>
  <r>
    <x v="2"/>
    <x v="0"/>
    <x v="28"/>
    <n v="349716.573549636"/>
    <n v="261846.54404300201"/>
    <n v="87870.029506634004"/>
    <n v="70503.777012919396"/>
    <n v="952928.12247744098"/>
    <n v="576718.95608793502"/>
    <n v="376209.16638950602"/>
    <n v="78185.089600117106"/>
    <n v="8.40495091982452"/>
    <n v="18.7405792606137"/>
    <n v="7.3986458527031704"/>
    <n v="1.5329742271373299"/>
    <n v="332.17107295321301"/>
    <n v="17268"/>
    <n v="0.57535036142956097"/>
    <n v="911"/>
    <n v="0.53322100230813096"/>
    <n v="0.164775886827118"/>
    <n v="4.0064417508848997"/>
    <n v="70.217813068487899"/>
    <n v="7.7595171547796804"/>
    <n v="0"/>
    <n v="0"/>
    <n v="0"/>
    <n v="0"/>
    <n v="368575.73365781602"/>
    <n v="0"/>
    <n v="5.7168091405111462E-2"/>
    <n v="6.1468319978569684E-2"/>
    <x v="1128"/>
    <x v="1128"/>
  </r>
  <r>
    <x v="2"/>
    <x v="1"/>
    <x v="28"/>
    <n v="369709.20259220398"/>
    <n v="262114.11129007899"/>
    <n v="107595.091302124"/>
    <n v="98008.289092280596"/>
    <n v="1179202.41372374"/>
    <n v="510653.38508561999"/>
    <n v="668549.02863812703"/>
    <n v="103893.75451402699"/>
    <n v="15.761813825286"/>
    <n v="14.659850645797601"/>
    <n v="8.3114050608821994"/>
    <n v="0.76382338947653605"/>
    <n v="89.939173638804306"/>
    <n v="15989"/>
    <n v="-0.55710511617968805"/>
    <n v="271"/>
    <n v="0.59704144683468396"/>
    <n v="0.73517685016067902"/>
    <n v="3.3762304207806699"/>
    <n v="74.763287490079506"/>
    <n v="7.8731787172837704"/>
    <n v="0"/>
    <n v="0"/>
    <n v="0"/>
    <n v="0"/>
    <n v="357949.06171283301"/>
    <n v="0"/>
    <n v="-8.6477617756891959E-2"/>
    <n v="-2.3076650630994854E-2"/>
    <x v="1129"/>
    <x v="1129"/>
  </r>
  <r>
    <x v="2"/>
    <x v="2"/>
    <x v="28"/>
    <n v="337737.63148923003"/>
    <n v="292609.03430311702"/>
    <n v="45128.5971861129"/>
    <n v="38119.4572440626"/>
    <n v="800092.97521630896"/>
    <n v="485224.53770434001"/>
    <n v="314868.43751196901"/>
    <n v="42102.987254424101"/>
    <n v="6.9149330986792501"/>
    <n v="12.106471371114599"/>
    <n v="4.7643784441122996"/>
    <n v="1.5410389861190701"/>
    <n v="319.04364109977502"/>
    <n v="12170"/>
    <n v="0.52004483817580605"/>
    <n v="876"/>
    <n v="0.37406351738507199"/>
    <n v="0.31449776937978802"/>
    <n v="7.05091418494455"/>
    <n v="74.535528616315403"/>
    <n v="7.8345712598711401"/>
    <n v="0"/>
    <n v="0"/>
    <n v="0"/>
    <n v="0"/>
    <n v="333266.58269282902"/>
    <n v="0"/>
    <n v="-5.7605436401031947E-2"/>
    <n v="0.12803662718904602"/>
    <x v="1130"/>
    <x v="1130"/>
  </r>
  <r>
    <x v="2"/>
    <x v="3"/>
    <x v="28"/>
    <n v="318282.10783824202"/>
    <n v="282822.70994421601"/>
    <n v="35459.397894026399"/>
    <n v="27539.9885282912"/>
    <n v="1008542.04453206"/>
    <n v="540706.23201632802"/>
    <n v="467835.81251573702"/>
    <n v="26956.3350327474"/>
    <n v="17.015364316391199"/>
    <n v="5.8866781446674201"/>
    <n v="2.7306733197294601"/>
    <n v="1.1557606697715901"/>
    <n v="211.61624837676999"/>
    <n v="12103"/>
    <n v="0.99758570171107597"/>
    <n v="689"/>
    <n v="0.52258887102874096"/>
    <n v="0.67312113809775298"/>
    <n v="1.52790536586569"/>
    <n v="74.458034966062499"/>
    <n v="3.9696131475876801"/>
    <n v="0"/>
    <n v="0"/>
    <n v="0"/>
    <n v="0"/>
    <n v="317523.02897609601"/>
    <n v="0"/>
    <n v="0.16630201526456106"/>
    <n v="5.0414839295810969E-2"/>
    <x v="1131"/>
    <x v="1131"/>
  </r>
  <r>
    <x v="3"/>
    <x v="0"/>
    <x v="28"/>
    <n v="371213.06379439402"/>
    <n v="278711.54830135498"/>
    <n v="92501.515493038998"/>
    <n v="86589.361570831796"/>
    <n v="1192057.45826676"/>
    <n v="756490.14540884702"/>
    <n v="435567.31285792001"/>
    <n v="87174.716539354704"/>
    <n v="16.982724942772599"/>
    <n v="19.879673936661199"/>
    <n v="7.2638580439512896"/>
    <n v="1.73679273691414"/>
    <n v="355.38947290848699"/>
    <n v="32074"/>
    <n v="-0.22872807915874799"/>
    <n v="867"/>
    <n v="0.72457505775238695"/>
    <n v="0.56864963617900499"/>
    <n v="3.3858929855464699"/>
    <n v="78.146858587382098"/>
    <n v="7.4679932357310204"/>
    <n v="0"/>
    <n v="0"/>
    <n v="0"/>
    <n v="0"/>
    <n v="377478.61608684401"/>
    <n v="0"/>
    <n v="-2.7034369973122668E-2"/>
    <n v="-0.1193964867717927"/>
    <x v="1132"/>
    <x v="1132"/>
  </r>
  <r>
    <x v="3"/>
    <x v="1"/>
    <x v="28"/>
    <n v="361177.55248891999"/>
    <n v="277927.30262025801"/>
    <n v="83250.249868661602"/>
    <n v="72610.449832605504"/>
    <n v="1311435.4959591001"/>
    <n v="619409.59061653004"/>
    <n v="692025.90534257295"/>
    <n v="77638.887716037105"/>
    <n v="19.238011926317402"/>
    <n v="10.4924467815494"/>
    <n v="5.53671530596346"/>
    <n v="0.89506705722223601"/>
    <n v="120.53714001216299"/>
    <n v="12898"/>
    <n v="-0.42689434279787702"/>
    <n v="187"/>
    <n v="0.65694673921135105"/>
    <n v="0.57820666529801801"/>
    <n v="7.9163900303687598"/>
    <n v="77.277254662379093"/>
    <n v="9.4521570207753403"/>
    <n v="0"/>
    <n v="0"/>
    <n v="0"/>
    <n v="0"/>
    <n v="357959.47343583702"/>
    <n v="0"/>
    <n v="5.4828618430309263E-2"/>
    <n v="2.3531245938230725E-2"/>
    <x v="1133"/>
    <x v="1133"/>
  </r>
  <r>
    <x v="3"/>
    <x v="2"/>
    <x v="28"/>
    <n v="380980.41869992798"/>
    <n v="310384.30496324698"/>
    <n v="70596.113736681495"/>
    <n v="56970.406240022203"/>
    <n v="1329795.2975316199"/>
    <n v="915606.45633754402"/>
    <n v="414188.84119407798"/>
    <n v="65144.286611609401"/>
    <n v="27.584498140404801"/>
    <n v="13.7546936503118"/>
    <n v="4.2841485712704204"/>
    <n v="2.2106014582573299"/>
    <n v="182.48657060991499"/>
    <n v="41501"/>
    <n v="-0.61592945193026405"/>
    <n v="885"/>
    <n v="0.54472487665578395"/>
    <n v="0.55326440203272997"/>
    <n v="2.5907137952164199"/>
    <n v="77.7974312576671"/>
    <n v="7.8633143933560401"/>
    <n v="0"/>
    <n v="0"/>
    <n v="0"/>
    <n v="0"/>
    <n v="373257.67108662799"/>
    <n v="0"/>
    <n v="-0.12245293262967855"/>
    <n v="-1.9437914993242034E-2"/>
    <x v="1134"/>
    <x v="1134"/>
  </r>
  <r>
    <x v="3"/>
    <x v="3"/>
    <x v="28"/>
    <n v="334328.24915563897"/>
    <n v="269354.411097512"/>
    <n v="64973.838058126501"/>
    <n v="47715.441771730097"/>
    <n v="726600.53555488598"/>
    <n v="302932.77403249999"/>
    <n v="423667.76152238599"/>
    <n v="43400.577850225403"/>
    <n v="5.9403131977389796"/>
    <n v="11.262466985987301"/>
    <n v="6.56694282991287"/>
    <n v="0.715024369435042"/>
    <n v="38.856167468859397"/>
    <n v="12277"/>
    <n v="0.14659474017332799"/>
    <n v="875"/>
    <n v="0.25517544360660799"/>
    <n v="0.326309481823362"/>
    <n v="1.5015646858850999"/>
    <n v="67.314588683466994"/>
    <n v="2.35502406049019"/>
    <n v="0"/>
    <n v="0"/>
    <n v="0"/>
    <n v="0"/>
    <n v="341118.59837760899"/>
    <n v="0"/>
    <n v="-2.2243771027039227E-2"/>
    <n v="8.4259712033938575E-2"/>
    <x v="1135"/>
    <x v="1135"/>
  </r>
  <r>
    <x v="4"/>
    <x v="0"/>
    <x v="28"/>
    <n v="326891.52813355002"/>
    <n v="273113.81578088098"/>
    <n v="53777.712352669201"/>
    <n v="48661.835233868696"/>
    <n v="878668.73526746605"/>
    <n v="527724.42068948399"/>
    <n v="350944.314577982"/>
    <n v="58068.308923602403"/>
    <n v="9.9721691307876092"/>
    <n v="13.865970529366001"/>
    <n v="5.5381320946916404"/>
    <n v="1.50372694119317"/>
    <n v="195.38768592009501"/>
    <n v="23069"/>
    <n v="4.1432146396471704E-3"/>
    <n v="174"/>
    <n v="0.62587983299864502"/>
    <n v="0.73414739709809296"/>
    <n v="6.4947061627820597"/>
    <n v="76.240120235868702"/>
    <n v="5.5017916702988598"/>
    <n v="1"/>
    <n v="0"/>
    <n v="0"/>
    <n v="0"/>
    <n v="333526.450846555"/>
    <n v="1"/>
    <n v="0.13088434079232356"/>
    <n v="9.6153783272041909E-2"/>
    <x v="1136"/>
    <x v="1136"/>
  </r>
  <r>
    <x v="4"/>
    <x v="1"/>
    <x v="28"/>
    <n v="369676.510303905"/>
    <n v="249389.69019723"/>
    <n v="120286.820106674"/>
    <n v="102703.097598395"/>
    <n v="1125506.3680896701"/>
    <n v="586404.99732918199"/>
    <n v="539101.37076048797"/>
    <n v="110913.22863909601"/>
    <n v="11.0615949710817"/>
    <n v="19.050795113638099"/>
    <n v="9.1250569974751805"/>
    <n v="1.0877453279370499"/>
    <n v="415.61302239992898"/>
    <n v="8559"/>
    <n v="-0.38352789814011601"/>
    <n v="433"/>
    <n v="0.34333093915242502"/>
    <n v="0.213514781329118"/>
    <n v="7.3626771309204999"/>
    <n v="82.251723957862595"/>
    <n v="5.7223830662659996"/>
    <n v="0"/>
    <n v="0"/>
    <n v="0"/>
    <n v="0"/>
    <n v="382916.16100604698"/>
    <n v="0"/>
    <n v="1.0545553462510161E-2"/>
    <n v="1.2602743201543943E-2"/>
    <x v="1137"/>
    <x v="1137"/>
  </r>
  <r>
    <x v="4"/>
    <x v="2"/>
    <x v="28"/>
    <n v="373574.95370714902"/>
    <n v="295183.52362877602"/>
    <n v="78391.4300783738"/>
    <n v="59907.338359611997"/>
    <n v="889145.09601986001"/>
    <n v="398832.876538763"/>
    <n v="490312.21948109602"/>
    <n v="67800.519191376196"/>
    <n v="11.370489167194201"/>
    <n v="12.2182021943105"/>
    <n v="6.7376335569727903"/>
    <n v="0.81342634487236098"/>
    <n v="48.6671787065332"/>
    <n v="22892"/>
    <n v="0.82660942991755204"/>
    <n v="433"/>
    <n v="0.74369743002851296"/>
    <n v="0.87588151716679097"/>
    <n v="1.8320281613639999"/>
    <n v="79.010418594913105"/>
    <n v="7.2408349196655104"/>
    <n v="0"/>
    <n v="0"/>
    <n v="0"/>
    <n v="1"/>
    <n v="378699.27427347499"/>
    <n v="0"/>
    <n v="-2.9649478485990571E-2"/>
    <n v="-0.10152620265363957"/>
    <x v="1138"/>
    <x v="1138"/>
  </r>
  <r>
    <x v="4"/>
    <x v="3"/>
    <x v="28"/>
    <n v="362498.65115430398"/>
    <n v="241892.80648234099"/>
    <n v="120605.844671962"/>
    <n v="104969.68111806001"/>
    <n v="1151326.1692467299"/>
    <n v="706846.81541863596"/>
    <n v="444479.35382810299"/>
    <n v="100145.96501203001"/>
    <n v="14.5991163687516"/>
    <n v="23.616323281161101"/>
    <n v="9.1172843909851995"/>
    <n v="1.5902804243456501"/>
    <n v="173.151274505434"/>
    <n v="41771"/>
    <n v="-0.63348827062187496"/>
    <n v="971"/>
    <n v="8.9221211188185295E-2"/>
    <n v="0.228460045099141"/>
    <n v="2.4261403876984402"/>
    <n v="70.495636126492499"/>
    <n v="4.57869427645808"/>
    <n v="0"/>
    <n v="0"/>
    <n v="0"/>
    <n v="0"/>
    <n v="391750.73121864902"/>
    <n v="0"/>
    <n v="-1.1518017674931233E-2"/>
    <n v="1.4421175899001496E-2"/>
    <x v="1139"/>
    <x v="1139"/>
  </r>
  <r>
    <x v="5"/>
    <x v="0"/>
    <x v="28"/>
    <n v="358323.38528316998"/>
    <n v="259924.39810945201"/>
    <n v="98398.987173717396"/>
    <n v="87455.646071728697"/>
    <n v="811836.16936176096"/>
    <n v="284878.34258668101"/>
    <n v="526957.82677507994"/>
    <n v="87290.456248046394"/>
    <n v="11.319763414003299"/>
    <n v="16.596327377267901"/>
    <n v="10.7725732570505"/>
    <n v="0.54060937728186398"/>
    <n v="32.242081343120098"/>
    <n v="35215"/>
    <n v="0.30980706457028001"/>
    <n v="889"/>
    <n v="0.95647782130561398"/>
    <n v="0.70528160397102602"/>
    <n v="2.6326287888326201"/>
    <n v="65.1865146359048"/>
    <n v="8.8642443630982104"/>
    <n v="0"/>
    <n v="1"/>
    <n v="0"/>
    <n v="0"/>
    <n v="382000.43125299498"/>
    <n v="1"/>
    <n v="4.4686067963675601E-2"/>
    <n v="-6.2390538984213491E-2"/>
    <x v="1140"/>
    <x v="1140"/>
  </r>
  <r>
    <x v="5"/>
    <x v="1"/>
    <x v="28"/>
    <n v="374335.44843090803"/>
    <n v="298957.050278562"/>
    <n v="75378.398152346097"/>
    <n v="58110.656348295801"/>
    <n v="1133282.9954071499"/>
    <n v="463681.128642264"/>
    <n v="669601.86676488805"/>
    <n v="56262.2409825914"/>
    <n v="15.8879379811576"/>
    <n v="8.6783892388250603"/>
    <n v="5.12763860252032"/>
    <n v="0.69247287329482898"/>
    <n v="427.073015201506"/>
    <n v="2042"/>
    <n v="0.38617551753914497"/>
    <n v="10"/>
    <n v="0.80588722779508104"/>
    <n v="3.1920341774543497E-2"/>
    <n v="5.1577078965123899"/>
    <n v="81.840795079656701"/>
    <n v="5.2806699924448504"/>
    <n v="0"/>
    <n v="0"/>
    <n v="0"/>
    <n v="0"/>
    <n v="374568.37893991801"/>
    <n v="0"/>
    <n v="-0.10335152960352298"/>
    <n v="-9.7708854265919062E-2"/>
    <x v="1141"/>
    <x v="1141"/>
  </r>
  <r>
    <x v="5"/>
    <x v="2"/>
    <x v="28"/>
    <n v="335647.30725075299"/>
    <n v="295268.58746732702"/>
    <n v="40378.719783426801"/>
    <n v="23607.0823143733"/>
    <n v="1107293.6960138499"/>
    <n v="589751.635794895"/>
    <n v="517542.06021895498"/>
    <n v="32127.7098400494"/>
    <n v="19.806283101368599"/>
    <n v="4.5613843065017496"/>
    <n v="2.1319621342879902"/>
    <n v="1.13952407181242"/>
    <n v="94.4164934709448"/>
    <n v="7749"/>
    <n v="-0.67207576236385003"/>
    <n v="220"/>
    <n v="0.64497048506069099"/>
    <n v="0.98412107702526697"/>
    <n v="7.1516566929617298"/>
    <n v="74.772923100635694"/>
    <n v="9.1518133944476894"/>
    <n v="0"/>
    <n v="0"/>
    <n v="0"/>
    <n v="0"/>
    <n v="354457.60497895099"/>
    <n v="0"/>
    <n v="9.5573538121766138E-2"/>
    <n v="3.3478186671562452E-2"/>
    <x v="1142"/>
    <x v="1142"/>
  </r>
  <r>
    <x v="5"/>
    <x v="3"/>
    <x v="28"/>
    <n v="367726.30796575098"/>
    <n v="270264.67925520003"/>
    <n v="97461.628710550402"/>
    <n v="78596.723750032994"/>
    <n v="1189175.1078254799"/>
    <n v="643776.84828219505"/>
    <n v="545398.25954329304"/>
    <n v="87293.622371388497"/>
    <n v="13.0159274456645"/>
    <n v="14.4108864256091"/>
    <n v="6.6093482139694197"/>
    <n v="1.18037935951845"/>
    <n v="306.85915930735001"/>
    <n v="4138"/>
    <n v="-0.25711814153525597"/>
    <n v="614"/>
    <n v="0.37443615734901398"/>
    <n v="0.74744252532055899"/>
    <n v="6.6567396518169097"/>
    <n v="73.803845488675904"/>
    <n v="2.0136402520181198"/>
    <n v="0"/>
    <n v="0"/>
    <n v="0"/>
    <n v="0"/>
    <n v="364862.63705072203"/>
    <n v="0"/>
    <n v="-8.636562338097363E-2"/>
    <n v="-8.9555798637203241E-2"/>
    <x v="1143"/>
    <x v="1143"/>
  </r>
  <r>
    <x v="6"/>
    <x v="0"/>
    <x v="28"/>
    <n v="335967.39614470501"/>
    <n v="265662.01236960199"/>
    <n v="70305.383775102702"/>
    <n v="56923.371259792701"/>
    <n v="1310129.7909259601"/>
    <n v="712024.16596097394"/>
    <n v="598105.62496499298"/>
    <n v="56473.218063357599"/>
    <n v="8.4366816870522694"/>
    <n v="9.5172773643659401"/>
    <n v="4.3448650396355504"/>
    <n v="1.1904655904258501"/>
    <n v="319.924302846937"/>
    <n v="6623"/>
    <n v="7.4516260538428601E-3"/>
    <n v="71"/>
    <n v="0.63456679934499405"/>
    <n v="0.43016445251449897"/>
    <n v="1.1301444103612299"/>
    <n v="73.494112178687303"/>
    <n v="9.9141339617473392"/>
    <n v="0"/>
    <n v="0"/>
    <n v="0"/>
    <n v="0"/>
    <n v="341501.62960043299"/>
    <n v="0"/>
    <n v="5.3343405624040347E-3"/>
    <n v="5.6697460927805629E-2"/>
    <x v="1144"/>
    <x v="1144"/>
  </r>
  <r>
    <x v="6"/>
    <x v="1"/>
    <x v="28"/>
    <n v="337759.56065360497"/>
    <n v="300228.85014920501"/>
    <n v="37530.7105044005"/>
    <n v="20902.540745887902"/>
    <n v="1091173.74244779"/>
    <n v="586446.83415472996"/>
    <n v="504726.90829306497"/>
    <n v="29587.837050725"/>
    <n v="4.1232390228594502"/>
    <n v="4.1413565241802104"/>
    <n v="1.91560151539185"/>
    <n v="1.1619091919193101"/>
    <n v="128.12757377362601"/>
    <n v="18034"/>
    <n v="-0.20001080638099999"/>
    <n v="764"/>
    <n v="0.42783804269539899"/>
    <n v="0.888493538864354"/>
    <n v="3.29598843859727"/>
    <n v="73.133228306705107"/>
    <n v="8.8337525274076807"/>
    <n v="0"/>
    <n v="0"/>
    <n v="0"/>
    <n v="0"/>
    <n v="367670.20692836202"/>
    <n v="0"/>
    <n v="2.7015104435352748E-2"/>
    <n v="1.9542300218744584E-2"/>
    <x v="1145"/>
    <x v="1145"/>
  </r>
  <r>
    <x v="6"/>
    <x v="2"/>
    <x v="28"/>
    <n v="346884.17045870097"/>
    <n v="253309.482759701"/>
    <n v="93574.687699000599"/>
    <n v="76560.216227483295"/>
    <n v="939358.067257285"/>
    <n v="494033.12470854103"/>
    <n v="445324.94254874397"/>
    <n v="83632.403142156894"/>
    <n v="24.3126399626038"/>
    <n v="17.191989244820501"/>
    <n v="8.1502697316500292"/>
    <n v="1.10937672136895"/>
    <n v="443.82835276150797"/>
    <n v="14260"/>
    <n v="8.69498407687265E-2"/>
    <n v="381"/>
    <n v="5.91111100847872E-2"/>
    <n v="9.0959718746216806E-2"/>
    <n v="6.4373788595675103"/>
    <n v="64.733423629474402"/>
    <n v="7.8055678917272502"/>
    <n v="0"/>
    <n v="0"/>
    <n v="0"/>
    <n v="1"/>
    <n v="345972.01533476001"/>
    <n v="0"/>
    <n v="-3.4852803074714993E-2"/>
    <n v="-2.8393275199793469E-2"/>
    <x v="1146"/>
    <x v="1146"/>
  </r>
  <r>
    <x v="6"/>
    <x v="3"/>
    <x v="28"/>
    <n v="334794.284775968"/>
    <n v="273339.33653722802"/>
    <n v="61454.948238739802"/>
    <n v="49569.000707408501"/>
    <n v="1315416.0075910001"/>
    <n v="831756.11220731004"/>
    <n v="483659.89538369898"/>
    <n v="47070.876478157399"/>
    <n v="6.0550394424785496"/>
    <n v="10.2487308086779"/>
    <n v="3.7683136301637998"/>
    <n v="1.71971279848923"/>
    <n v="105.583654801162"/>
    <n v="27974"/>
    <n v="0.98814427609864897"/>
    <n v="528"/>
    <n v="0.97595958185692799"/>
    <n v="8.8118544527804099E-2"/>
    <n v="6.6974741335293704"/>
    <n v="81.480316216079103"/>
    <n v="2.9500446741315298"/>
    <n v="0"/>
    <n v="0"/>
    <n v="0"/>
    <n v="0"/>
    <n v="339126.83136778598"/>
    <n v="0"/>
    <n v="6.0400104195923093E-2"/>
    <n v="-3.4205176679736556E-2"/>
    <x v="1147"/>
    <x v="1147"/>
  </r>
  <r>
    <x v="7"/>
    <x v="0"/>
    <x v="28"/>
    <n v="355015.89446063602"/>
    <n v="260965.860358612"/>
    <n v="94050.034102024307"/>
    <n v="78520.505053372195"/>
    <n v="1067609.37433716"/>
    <n v="382178.98931671598"/>
    <n v="685430.38502044696"/>
    <n v="86187.806218211306"/>
    <n v="11.5345915489438"/>
    <n v="11.4556498762496"/>
    <n v="7.3547972639451897"/>
    <n v="0.55757520773654501"/>
    <n v="437.19883943880001"/>
    <n v="5007"/>
    <n v="-5.5356699143382197E-2"/>
    <n v="873"/>
    <n v="0.95865741451633402"/>
    <n v="0.95425774574586297"/>
    <n v="5.3354118877323504"/>
    <n v="78.2043525473876"/>
    <n v="7.5952682824549402"/>
    <n v="0"/>
    <n v="0"/>
    <n v="0"/>
    <n v="0"/>
    <n v="359880.85592543997"/>
    <n v="0"/>
    <n v="-3.0014811272537335E-2"/>
    <n v="-8.0340975387059851E-2"/>
    <x v="1148"/>
    <x v="1148"/>
  </r>
  <r>
    <x v="7"/>
    <x v="1"/>
    <x v="28"/>
    <n v="344360.15938964899"/>
    <n v="273168.53587355401"/>
    <n v="71191.623516094507"/>
    <n v="63351.156800963698"/>
    <n v="1091469.6572131701"/>
    <n v="413208.99032692198"/>
    <n v="678260.66688625398"/>
    <n v="70417.761627820102"/>
    <n v="16.878914453631701"/>
    <n v="9.3402374476165502"/>
    <n v="5.8042068675291096"/>
    <n v="0.60921856522194195"/>
    <n v="171.15230377516599"/>
    <n v="7899"/>
    <n v="-0.67216559411282994"/>
    <n v="5"/>
    <n v="0.88730210575550905"/>
    <n v="0.412888029865358"/>
    <n v="3.4074938758645401"/>
    <n v="72.655074931652706"/>
    <n v="2.4919333696232702"/>
    <n v="0"/>
    <n v="0"/>
    <n v="0"/>
    <n v="0"/>
    <n v="365894.53710079001"/>
    <n v="0"/>
    <n v="-2.1271818023946964E-2"/>
    <n v="6.1739760307040016E-2"/>
    <x v="1149"/>
    <x v="1149"/>
  </r>
  <r>
    <x v="7"/>
    <x v="2"/>
    <x v="28"/>
    <n v="337034.99274441501"/>
    <n v="263005.12488144002"/>
    <n v="74029.867862975501"/>
    <n v="54865.939910968598"/>
    <n v="731907.18699142605"/>
    <n v="379846.68445329199"/>
    <n v="352060.50253813301"/>
    <n v="57696.044791186097"/>
    <n v="7.28498763558677"/>
    <n v="15.5842360944837"/>
    <n v="7.4962974658713604"/>
    <n v="1.0789244510953"/>
    <n v="145.488980649681"/>
    <n v="18078"/>
    <n v="-0.22673561557258801"/>
    <n v="951"/>
    <n v="0.28571960723420398"/>
    <n v="0.33686941684586402"/>
    <n v="3.4410564416019902"/>
    <n v="64.973210341631997"/>
    <n v="9.4244313584620798"/>
    <n v="0"/>
    <n v="0"/>
    <n v="0"/>
    <n v="0"/>
    <n v="347422.19079311198"/>
    <n v="0"/>
    <n v="-4.062606532063702E-2"/>
    <n v="3.4091670637883278E-2"/>
    <x v="1150"/>
    <x v="1150"/>
  </r>
  <r>
    <x v="7"/>
    <x v="3"/>
    <x v="28"/>
    <n v="323342.58711383998"/>
    <n v="283851.23800031102"/>
    <n v="39491.349113528799"/>
    <n v="24704.650357876799"/>
    <n v="959462.53601712"/>
    <n v="300686.37273157499"/>
    <n v="658776.16328554496"/>
    <n v="33436.053943011102"/>
    <n v="2.7084502820286702"/>
    <n v="3.7500826129874101"/>
    <n v="2.5748426260007702"/>
    <n v="0.456431773778741"/>
    <n v="201.784144313995"/>
    <n v="8788"/>
    <n v="0.46673910301520699"/>
    <n v="265"/>
    <n v="0.592812065351499"/>
    <n v="0.16055394264217401"/>
    <n v="2.3300650638187599"/>
    <n v="77.902775889731203"/>
    <n v="2.40318235394705"/>
    <n v="0"/>
    <n v="0"/>
    <n v="0"/>
    <n v="0"/>
    <n v="336890.113147886"/>
    <n v="0"/>
    <n v="9.7450327717259928E-3"/>
    <n v="0.11599603268916461"/>
    <x v="1151"/>
    <x v="1151"/>
  </r>
  <r>
    <x v="8"/>
    <x v="0"/>
    <x v="28"/>
    <n v="326493.57122175902"/>
    <n v="272399.44320489798"/>
    <n v="54094.128016861301"/>
    <n v="45315.247461511703"/>
    <n v="892985.768172374"/>
    <n v="292742.58919994999"/>
    <n v="600243.17897242296"/>
    <n v="49080.312002728497"/>
    <n v="7.0062801238614396"/>
    <n v="7.5494814516823698"/>
    <n v="5.0745766703825499"/>
    <n v="0.48770664866380697"/>
    <n v="49.832925023632299"/>
    <n v="22545"/>
    <n v="-0.17199863423055001"/>
    <n v="769"/>
    <n v="5.3070385439244902E-2"/>
    <n v="0.76255180944470602"/>
    <n v="3.1031555303548601"/>
    <n v="70.240704155997093"/>
    <n v="6.5129001237219102"/>
    <n v="0"/>
    <n v="0"/>
    <n v="0"/>
    <n v="0"/>
    <n v="317659.96082489099"/>
    <n v="0"/>
    <n v="0.11984095650485316"/>
    <n v="6.7040368731741832E-3"/>
    <x v="1152"/>
    <x v="1152"/>
  </r>
  <r>
    <x v="8"/>
    <x v="1"/>
    <x v="28"/>
    <n v="365620.87308966002"/>
    <n v="267636.79094566702"/>
    <n v="97984.082143992899"/>
    <n v="87978.904328808698"/>
    <n v="800574.90496725996"/>
    <n v="419321.89308470697"/>
    <n v="381253.011882552"/>
    <n v="84670.792825210403"/>
    <n v="36.5804361181046"/>
    <n v="23.076251619465499"/>
    <n v="10.9894656681009"/>
    <n v="1.0998520143203001"/>
    <n v="491.44412236683598"/>
    <n v="39753"/>
    <n v="-0.81161508583372499"/>
    <n v="160"/>
    <n v="0.27223194201906398"/>
    <n v="0.86550943860614604"/>
    <n v="2.98338133611345"/>
    <n v="69.172128790937194"/>
    <n v="6.86710062248026"/>
    <n v="0"/>
    <n v="0"/>
    <n v="0"/>
    <n v="0"/>
    <n v="414841.26927424502"/>
    <n v="0"/>
    <n v="-4.6758255989856147E-2"/>
    <n v="-9.5596576081280873E-2"/>
    <x v="1153"/>
    <x v="1153"/>
  </r>
  <r>
    <x v="8"/>
    <x v="2"/>
    <x v="28"/>
    <n v="348525.07871049899"/>
    <n v="284306.268284794"/>
    <n v="64218.810425704898"/>
    <n v="47969.881137816803"/>
    <n v="1094494.0084494499"/>
    <n v="588835.78111466405"/>
    <n v="505658.227334789"/>
    <n v="44492.393587483501"/>
    <n v="47.019551293224197"/>
    <n v="9.4866213075688108"/>
    <n v="4.3828363396684802"/>
    <n v="1.1644936229324001"/>
    <n v="43.129459747945802"/>
    <n v="8057"/>
    <n v="-0.88017564823823802"/>
    <n v="429"/>
    <n v="4.4389704175186E-2"/>
    <n v="0.309644209707165"/>
    <n v="5.11725957968169"/>
    <n v="83.711516107573303"/>
    <n v="7.5991006284118896"/>
    <n v="0"/>
    <n v="0"/>
    <n v="0"/>
    <n v="1"/>
    <n v="367987.41494161001"/>
    <n v="0"/>
    <n v="3.5360341223059845E-2"/>
    <n v="1.1835734337692982E-2"/>
    <x v="1154"/>
    <x v="1154"/>
  </r>
  <r>
    <x v="8"/>
    <x v="3"/>
    <x v="28"/>
    <n v="360849.04441849602"/>
    <n v="251941.080461859"/>
    <n v="108907.963956637"/>
    <n v="90174.255712142301"/>
    <n v="1350355.7664187399"/>
    <n v="635340.82760539604"/>
    <n v="715014.93881335005"/>
    <n v="88650.130056862006"/>
    <n v="26.113660175121002"/>
    <n v="12.611520517570799"/>
    <n v="6.6778146881463503"/>
    <n v="0.88857000478873605"/>
    <n v="125.75531713402501"/>
    <n v="33004"/>
    <n v="0.43452170295326098"/>
    <n v="962"/>
    <n v="0.77361196719817005"/>
    <n v="0.79551045994543901"/>
    <n v="4.1380194418975096"/>
    <n v="68.061120794959507"/>
    <n v="8.0588461656404196"/>
    <n v="0"/>
    <n v="0"/>
    <n v="0"/>
    <n v="0"/>
    <n v="391230.227932273"/>
    <n v="0"/>
    <n v="-8.914156419133154E-2"/>
    <n v="-4.9053099078077429E-2"/>
    <x v="1155"/>
    <x v="1155"/>
  </r>
  <r>
    <x v="9"/>
    <x v="0"/>
    <x v="28"/>
    <n v="328682.39616208401"/>
    <n v="266926.70148550899"/>
    <n v="61755.694676574698"/>
    <n v="46339.765726440201"/>
    <n v="833884.41974305897"/>
    <n v="554646.933984312"/>
    <n v="279237.48575874697"/>
    <n v="45810.951832888102"/>
    <n v="7.72764057451786"/>
    <n v="16.595109213408499"/>
    <n v="5.5570969584392396"/>
    <n v="1.98629110442396"/>
    <n v="417.32583855278398"/>
    <n v="15900"/>
    <n v="0.43434278411653499"/>
    <n v="595"/>
    <n v="0.72369639746866199"/>
    <n v="0.920865953083154"/>
    <n v="3.2808419381283498"/>
    <n v="62.625701619503303"/>
    <n v="5.4427959834434096"/>
    <n v="0"/>
    <n v="0"/>
    <n v="0"/>
    <n v="0"/>
    <n v="353429.83195727499"/>
    <n v="0"/>
    <n v="6.0434429697185108E-3"/>
    <s v=""/>
    <x v="1156"/>
    <x v="1156"/>
  </r>
  <r>
    <x v="9"/>
    <x v="1"/>
    <x v="28"/>
    <n v="330668.76947843999"/>
    <n v="268822.01257653098"/>
    <n v="61846.756901909001"/>
    <n v="56543.284976332303"/>
    <n v="1138661.21652017"/>
    <n v="742718.21684564499"/>
    <n v="395942.99967452697"/>
    <n v="60071.2097416529"/>
    <n v="45.863919369194399"/>
    <n v="14.2806628789527"/>
    <n v="4.9657689360082502"/>
    <n v="1.87582105872858"/>
    <n v="124.460150023775"/>
    <n v="34639"/>
    <n v="-0.72518025953201604"/>
    <n v="975"/>
    <n v="0.49627634247047098"/>
    <n v="0.91586604641127101"/>
    <n v="7.57045421481053"/>
    <n v="62.678811563479101"/>
    <n v="3.1071270256586998"/>
    <n v="0"/>
    <n v="0"/>
    <n v="0"/>
    <n v="0"/>
    <n v="328364.16399851901"/>
    <n v="0"/>
    <n v="6.6475462767079385E-2"/>
    <s v=""/>
    <x v="1157"/>
    <x v="1157"/>
  </r>
  <r>
    <x v="9"/>
    <x v="2"/>
    <x v="28"/>
    <n v="352650.12895213999"/>
    <n v="269612.55997775699"/>
    <n v="83037.568974382302"/>
    <n v="68887.144272252597"/>
    <n v="1397118.32107729"/>
    <n v="783038.81358017598"/>
    <n v="614079.50749711995"/>
    <n v="74628.516843363395"/>
    <n v="24.987358655148601"/>
    <n v="11.2179519803591"/>
    <n v="4.9306592886946596"/>
    <n v="1.2751423944624101"/>
    <n v="389.05373857233701"/>
    <n v="5170"/>
    <n v="0.31306087237637198"/>
    <n v="688"/>
    <n v="0.56402379360218202"/>
    <n v="0.943108067720132"/>
    <n v="2.8661830378129198"/>
    <n v="83.417205982122297"/>
    <n v="8.4388713237257207"/>
    <n v="0"/>
    <n v="0"/>
    <n v="0"/>
    <n v="0"/>
    <n v="367552.50726051501"/>
    <n v="0"/>
    <n v="-2.6944123031991181E-2"/>
    <s v=""/>
    <x v="1158"/>
    <x v="1158"/>
  </r>
  <r>
    <x v="9"/>
    <x v="3"/>
    <x v="28"/>
    <n v="343148.28049040597"/>
    <n v="262543.67431930202"/>
    <n v="80604.606171103704"/>
    <n v="66378.205682987696"/>
    <n v="993446.17205445701"/>
    <n v="361080.000126931"/>
    <n v="632366.17192752601"/>
    <n v="69356.062323345104"/>
    <n v="18.784485044188099"/>
    <n v="10.496798948093399"/>
    <n v="6.6816106951941601"/>
    <n v="0.57099828573422395"/>
    <n v="66.197179595634296"/>
    <n v="38930"/>
    <n v="0.803021514268346"/>
    <n v="564"/>
    <n v="4.6906410381150503E-2"/>
    <n v="0.40209274941099599"/>
    <n v="2.8036334388567901"/>
    <n v="60.766264767680802"/>
    <n v="3.0053003968920402"/>
    <n v="0"/>
    <n v="0"/>
    <n v="0"/>
    <n v="0"/>
    <n v="362968.29512941302"/>
    <n v="0"/>
    <s v=""/>
    <s v=""/>
    <x v="1159"/>
    <x v="1159"/>
  </r>
  <r>
    <x v="0"/>
    <x v="0"/>
    <x v="29"/>
    <n v="124023.03483495"/>
    <n v="72319.240861905695"/>
    <n v="51703.793973044601"/>
    <n v="41236.896253949999"/>
    <n v="287707.98144140397"/>
    <n v="132819.374776602"/>
    <n v="154888.60666480099"/>
    <n v="44566.569613255801"/>
    <n v="32.5659601461441"/>
    <n v="26.6235826778349"/>
    <n v="14.3328996461464"/>
    <n v="0.85751545989460998"/>
    <n v="321.26806469128297"/>
    <n v="22167"/>
    <n v="-0.198531642411263"/>
    <n v="430"/>
    <n v="0.67388939894638"/>
    <n v="0.71238763556264795"/>
    <n v="5.4018785199107802"/>
    <n v="68.548255439960499"/>
    <n v="6.2368388325276802"/>
    <n v="0"/>
    <n v="0"/>
    <n v="0"/>
    <n v="0"/>
    <n v="134581.01581136399"/>
    <n v="0"/>
    <n v="4.9058513671731514E-3"/>
    <n v="-4.6415529678409131E-2"/>
    <x v="1160"/>
    <x v="1160"/>
  </r>
  <r>
    <x v="0"/>
    <x v="1"/>
    <x v="29"/>
    <n v="124631.473409956"/>
    <n v="77990.821821803504"/>
    <n v="46640.651588152898"/>
    <n v="28995.4362654785"/>
    <n v="292925.47075136198"/>
    <n v="193830.694864536"/>
    <n v="99094.775886825795"/>
    <n v="30608.5218379047"/>
    <n v="3.85898497152419"/>
    <n v="29.260307625695201"/>
    <n v="9.8985711932473404"/>
    <n v="1.95601325226172"/>
    <n v="410.76656334427298"/>
    <n v="4114"/>
    <n v="8.1106236563651596E-2"/>
    <n v="14"/>
    <n v="0.91545136861509802"/>
    <n v="0.23085355293542301"/>
    <n v="2.7987905440340102"/>
    <n v="69.040507850335899"/>
    <n v="8.87572622376452"/>
    <n v="0"/>
    <n v="0"/>
    <n v="0"/>
    <n v="0"/>
    <n v="126815.879010301"/>
    <n v="0"/>
    <n v="-4.5339687520292112E-2"/>
    <n v="-8.6001927283808871E-2"/>
    <x v="1161"/>
    <x v="1161"/>
  </r>
  <r>
    <x v="0"/>
    <x v="2"/>
    <x v="29"/>
    <n v="118980.721350355"/>
    <n v="76098.944862858596"/>
    <n v="42881.776487496303"/>
    <n v="37775.4794757856"/>
    <n v="246083.04391272401"/>
    <n v="88342.290082002306"/>
    <n v="157740.75383072201"/>
    <n v="35589.076843066898"/>
    <n v="4.7765233688397801"/>
    <n v="23.947824869864601"/>
    <n v="15.3507039230151"/>
    <n v="0.56004734310326698"/>
    <n v="126.92762068013501"/>
    <n v="44586"/>
    <n v="-0.29333712702822601"/>
    <n v="125"/>
    <n v="0.69251750925351696"/>
    <n v="0.21781651928520701"/>
    <n v="7.2489441986655896"/>
    <n v="76.6953643204982"/>
    <n v="8.9152449947349108"/>
    <n v="1"/>
    <n v="0"/>
    <n v="0"/>
    <n v="0"/>
    <n v="123685.619742176"/>
    <n v="1"/>
    <n v="4.6984147242685341E-2"/>
    <n v="-1.3328211378719034E-3"/>
    <x v="1162"/>
    <x v="1162"/>
  </r>
  <r>
    <x v="0"/>
    <x v="3"/>
    <x v="29"/>
    <n v="124570.929081321"/>
    <n v="79895.195346573804"/>
    <n v="44675.7337347473"/>
    <n v="35090.772645860503"/>
    <n v="308533.71246514498"/>
    <n v="152803.81522655199"/>
    <n v="155729.89723859201"/>
    <n v="33333.080059956199"/>
    <n v="6.5549399016043397"/>
    <n v="22.533099467790802"/>
    <n v="11.3733998030522"/>
    <n v="0.98121053141416803"/>
    <n v="479.17112262251402"/>
    <n v="6686"/>
    <n v="-0.45752553728772799"/>
    <n v="795"/>
    <n v="0.80632897484735799"/>
    <n v="0.35475093594627599"/>
    <n v="6.6843166698609098"/>
    <n v="83.072893588830297"/>
    <n v="9.5762863026964293"/>
    <n v="0"/>
    <n v="0"/>
    <n v="0"/>
    <n v="0"/>
    <n v="122067.495960032"/>
    <n v="0"/>
    <n v="-5.0609633780955128E-2"/>
    <n v="-8.2227766961657262E-2"/>
    <x v="1163"/>
    <x v="1163"/>
  </r>
  <r>
    <x v="1"/>
    <x v="0"/>
    <x v="29"/>
    <n v="118266.43998076201"/>
    <n v="76577.466273756203"/>
    <n v="41688.973707006102"/>
    <n v="23864.1834845253"/>
    <n v="346531.112911937"/>
    <n v="195556.87492482699"/>
    <n v="150974.23798710899"/>
    <n v="19226.2951413603"/>
    <n v="7.3455729669266896"/>
    <n v="15.8067918094495"/>
    <n v="6.8865918803053701"/>
    <n v="1.29529963212348"/>
    <n v="229.40925442044201"/>
    <n v="3382"/>
    <n v="-0.28941468638895101"/>
    <n v="257"/>
    <n v="0.47345835241976802"/>
    <n v="0.73011343790170002"/>
    <n v="5.3654818883969098"/>
    <n v="78.176313988819004"/>
    <n v="8.3340860184030703"/>
    <n v="0"/>
    <n v="0"/>
    <n v="1"/>
    <n v="1"/>
    <n v="129956.657701851"/>
    <n v="1"/>
    <n v="-3.6811063941648806E-2"/>
    <n v="3.4927470652629168E-2"/>
    <x v="1164"/>
    <x v="1164"/>
  </r>
  <r>
    <x v="1"/>
    <x v="1"/>
    <x v="29"/>
    <n v="113912.92649647901"/>
    <n v="72096.472421260201"/>
    <n v="41816.454075219102"/>
    <n v="25290.435735863099"/>
    <n v="327198.92658406199"/>
    <n v="121332.272896412"/>
    <n v="205866.653687649"/>
    <n v="31673.154588671299"/>
    <n v="2.7380874494572698"/>
    <n v="12.2848626928355"/>
    <n v="7.7293761320960703"/>
    <n v="0.58937312441335699"/>
    <n v="467.97128021971298"/>
    <n v="22365"/>
    <n v="-4.0665634279830297E-2"/>
    <n v="633"/>
    <n v="0.141866586161805"/>
    <n v="0.79278980425610301"/>
    <n v="7.6172620647020199"/>
    <n v="82.236510340434904"/>
    <n v="8.0142676355013602"/>
    <n v="0"/>
    <n v="0"/>
    <n v="0"/>
    <n v="0"/>
    <n v="115183.72742606"/>
    <n v="0"/>
    <n v="4.3096205008943712E-2"/>
    <n v="1.1253296751256947E-2"/>
    <x v="1165"/>
    <x v="1165"/>
  </r>
  <r>
    <x v="1"/>
    <x v="2"/>
    <x v="29"/>
    <n v="118822.14132994"/>
    <n v="71959.022504794295"/>
    <n v="46863.118825146601"/>
    <n v="39821.102766239797"/>
    <n v="395034.64482562401"/>
    <n v="243697.739601134"/>
    <n v="151336.90522448899"/>
    <n v="44450.490945814301"/>
    <n v="4.8852658533283604"/>
    <n v="26.3128829727093"/>
    <n v="10.080407702928801"/>
    <n v="1.6102994787665299"/>
    <n v="311.598222911302"/>
    <n v="20404"/>
    <n v="-0.81304215814674596"/>
    <n v="220"/>
    <n v="0.95686881619725495"/>
    <n v="0.288174912778006"/>
    <n v="1.44003668984345"/>
    <n v="69.620749372388801"/>
    <n v="4.9304569507529097"/>
    <n v="0"/>
    <n v="0"/>
    <n v="1"/>
    <n v="0"/>
    <n v="113990.299367467"/>
    <n v="1"/>
    <n v="-3.7824613535916242E-2"/>
    <n v="-6.442196668845257E-2"/>
    <x v="1166"/>
    <x v="1166"/>
  </r>
  <r>
    <x v="1"/>
    <x v="3"/>
    <x v="29"/>
    <n v="114327.739754625"/>
    <n v="76354.0367354177"/>
    <n v="37973.7030192073"/>
    <n v="24933.0662697199"/>
    <n v="255610.02410558201"/>
    <n v="143321.699867788"/>
    <n v="112288.324237794"/>
    <n v="20918.079766213101"/>
    <n v="13.0999054257693"/>
    <n v="22.204504732761801"/>
    <n v="9.7543382177457598"/>
    <n v="1.27637223941711"/>
    <n v="178.94731468411101"/>
    <n v="24399"/>
    <n v="0.75780490729173999"/>
    <n v="613"/>
    <n v="0.33914295921874799"/>
    <n v="3.3788155434519199E-2"/>
    <n v="2.1019097909801299"/>
    <n v="62.8777991458008"/>
    <n v="5.4494687885276702"/>
    <n v="0"/>
    <n v="0"/>
    <n v="0"/>
    <n v="0"/>
    <n v="120323.933559055"/>
    <n v="0"/>
    <n v="7.0581714071099352E-2"/>
    <n v="7.3281412760642581E-2"/>
    <x v="1167"/>
    <x v="1167"/>
  </r>
  <r>
    <x v="2"/>
    <x v="0"/>
    <x v="29"/>
    <n v="122397.187592381"/>
    <n v="72806.673726516005"/>
    <n v="49590.513865865403"/>
    <n v="36369.210844955698"/>
    <n v="454524.26981792803"/>
    <n v="229903.08731234301"/>
    <n v="224621.182505584"/>
    <n v="45008.174331305498"/>
    <n v="11.045478403259001"/>
    <n v="16.191354011793301"/>
    <n v="8.0015993116328801"/>
    <n v="1.0235147226447601"/>
    <n v="316.00161605465598"/>
    <n v="31072"/>
    <n v="0.83738185336638504"/>
    <n v="600"/>
    <n v="0.154410107842265"/>
    <n v="5.6934956937313402E-2"/>
    <n v="4.3762127307042498"/>
    <n v="64.728233420642596"/>
    <n v="9.4991942046228797"/>
    <n v="0"/>
    <n v="0"/>
    <n v="1"/>
    <n v="0"/>
    <n v="124714.700449273"/>
    <n v="1"/>
    <n v="-5.8844204445440459E-2"/>
    <n v="-8.0165963344665775E-2"/>
    <x v="1168"/>
    <x v="1168"/>
  </r>
  <r>
    <x v="2"/>
    <x v="1"/>
    <x v="29"/>
    <n v="115194.822462148"/>
    <n v="69694.763460900402"/>
    <n v="45500.059001248403"/>
    <n v="33501.633424099498"/>
    <n v="423074.45683624898"/>
    <n v="274595.28655746701"/>
    <n v="148479.17027878101"/>
    <n v="29240.5444447605"/>
    <n v="13.6845798138365"/>
    <n v="22.563187389313502"/>
    <n v="7.9186140601880597"/>
    <n v="1.8493859175121501"/>
    <n v="152.139265168066"/>
    <n v="9401"/>
    <n v="0.94184141398958499"/>
    <n v="141"/>
    <n v="0.84404091344607501"/>
    <n v="0.71667186828293705"/>
    <n v="1.70319216179455"/>
    <n v="75.613937562802207"/>
    <n v="2.9041010027758198"/>
    <n v="0"/>
    <n v="0"/>
    <n v="0"/>
    <n v="0"/>
    <n v="118611.063545896"/>
    <n v="0"/>
    <n v="-3.4961963365492239E-2"/>
    <n v="1.757335293679705E-2"/>
    <x v="1169"/>
    <x v="1169"/>
  </r>
  <r>
    <x v="2"/>
    <x v="2"/>
    <x v="29"/>
    <n v="111167.385299332"/>
    <n v="75582.034584154302"/>
    <n v="35585.350715178203"/>
    <n v="15732.7586339017"/>
    <n v="316123.74371985998"/>
    <n v="107111.490882642"/>
    <n v="209012.25283721799"/>
    <n v="12541.2938882285"/>
    <n v="2.5152117369314002"/>
    <n v="7.5271944205848502"/>
    <n v="4.9767722122902898"/>
    <n v="0.51246512789880405"/>
    <n v="489.95331362406603"/>
    <n v="26398"/>
    <n v="-0.22714828030703199"/>
    <n v="117"/>
    <n v="0.444132850758026"/>
    <n v="0.43584110365201201"/>
    <n v="4.5000515152111698"/>
    <n v="77.435636453888804"/>
    <n v="4.9409277316106603"/>
    <n v="0"/>
    <n v="0"/>
    <n v="0"/>
    <n v="0"/>
    <n v="107787.184523148"/>
    <n v="0"/>
    <n v="0.10379350662223708"/>
    <n v="0.10221626695899523"/>
    <x v="1170"/>
    <x v="1170"/>
  </r>
  <r>
    <x v="2"/>
    <x v="3"/>
    <x v="29"/>
    <n v="122705.838041575"/>
    <n v="72564.423114842401"/>
    <n v="50141.414926733101"/>
    <n v="34837.765246484902"/>
    <n v="435248.45098354202"/>
    <n v="259029.815822946"/>
    <n v="176218.635160595"/>
    <n v="34961.511030828697"/>
    <n v="3.4855002066510501"/>
    <n v="19.769626075435099"/>
    <n v="8.0041101048748597"/>
    <n v="1.4699342983043799"/>
    <n v="427.359349657846"/>
    <n v="30422"/>
    <n v="-0.60978838865434404"/>
    <n v="590"/>
    <n v="0.79702134767431598"/>
    <n v="0.44210632779299702"/>
    <n v="4.7930972237030796"/>
    <n v="75.185976932057301"/>
    <n v="7.3261286778424397"/>
    <n v="0"/>
    <n v="0"/>
    <n v="0"/>
    <n v="1"/>
    <n v="113123.777146678"/>
    <n v="0"/>
    <n v="-8.2479685276147185E-2"/>
    <n v="-2.3779058270669992E-2"/>
    <x v="1171"/>
    <x v="1171"/>
  </r>
  <r>
    <x v="3"/>
    <x v="0"/>
    <x v="29"/>
    <n v="112585.09913836"/>
    <n v="81814.303400453995"/>
    <n v="30770.795737906301"/>
    <n v="17266.875564861399"/>
    <n v="411949.61496356101"/>
    <n v="177323.84876754301"/>
    <n v="234625.76619601701"/>
    <n v="26613.776421000101"/>
    <n v="3.3246469249437598"/>
    <n v="7.3593262346283899"/>
    <n v="4.1915018093629497"/>
    <n v="0.75577312604020996"/>
    <n v="478.99376100674499"/>
    <n v="18381"/>
    <n v="0.503624152655332"/>
    <n v="800"/>
    <n v="0.46743779943720598"/>
    <n v="0.58694514431431999"/>
    <n v="6.8662058865222697"/>
    <n v="73.601395046617498"/>
    <n v="7.9055166123079204"/>
    <n v="0"/>
    <n v="0"/>
    <n v="0"/>
    <n v="0"/>
    <n v="117553.074350868"/>
    <n v="0"/>
    <n v="4.1160709817486651E-2"/>
    <n v="6.4825768228526426E-2"/>
    <x v="1172"/>
    <x v="1172"/>
  </r>
  <r>
    <x v="3"/>
    <x v="1"/>
    <x v="29"/>
    <n v="117219.18173376701"/>
    <n v="71944.484414232895"/>
    <n v="45274.697319534898"/>
    <n v="25742.350242677399"/>
    <n v="462387.29856624798"/>
    <n v="251699.7754213"/>
    <n v="210687.52314494801"/>
    <n v="26625.423905030399"/>
    <n v="4.5903441074521698"/>
    <n v="12.218260416383099"/>
    <n v="5.5672701915684604"/>
    <n v="1.1946591410073"/>
    <n v="385.903673831319"/>
    <n v="12370"/>
    <n v="0.91847716930095002"/>
    <n v="334"/>
    <n v="0.73726869025308395"/>
    <n v="0.395392477837127"/>
    <n v="1.22397565464887"/>
    <n v="72.684860476377906"/>
    <n v="7.8992893003163704"/>
    <n v="1"/>
    <n v="0"/>
    <n v="0"/>
    <n v="0"/>
    <n v="120398.62383660499"/>
    <n v="1"/>
    <n v="4.5311003027800362E-2"/>
    <n v="-3.7315683869348873E-2"/>
    <x v="1173"/>
    <x v="1173"/>
  </r>
  <r>
    <x v="3"/>
    <x v="2"/>
    <x v="29"/>
    <n v="122530.500432222"/>
    <n v="69940.3000748333"/>
    <n v="52590.200357388698"/>
    <n v="45135.862964551903"/>
    <n v="314625.18485277402"/>
    <n v="192771.78081338"/>
    <n v="121853.404039393"/>
    <n v="47042.039064935299"/>
    <n v="4.5394448708932398"/>
    <n v="37.041117825448701"/>
    <n v="14.3459154376573"/>
    <n v="1.5819975021055599"/>
    <n v="205.50115719142099"/>
    <n v="19156"/>
    <n v="0.52565773278858896"/>
    <n v="659"/>
    <n v="0.236293606191045"/>
    <n v="0.92228141119481699"/>
    <n v="6.2417864809011103"/>
    <n v="68.335063305035305"/>
    <n v="7.6012479171657903"/>
    <n v="1"/>
    <n v="0"/>
    <n v="0"/>
    <n v="0"/>
    <n v="125272.80835501599"/>
    <n v="1"/>
    <n v="-2.2382114281056301E-2"/>
    <n v="2.8380042847221898E-2"/>
    <x v="1174"/>
    <x v="1174"/>
  </r>
  <r>
    <x v="3"/>
    <x v="3"/>
    <x v="29"/>
    <n v="119788.00876863299"/>
    <n v="76248.045424627402"/>
    <n v="43539.963344006203"/>
    <n v="29223.548010201899"/>
    <n v="433197.46480312501"/>
    <n v="200539.79854594899"/>
    <n v="232657.666257176"/>
    <n v="32237.2188500103"/>
    <n v="3.0161078984499099"/>
    <n v="12.560750084159499"/>
    <n v="6.7460108575388604"/>
    <n v="0.86195224843472795"/>
    <n v="162.733633588835"/>
    <n v="7710"/>
    <n v="-0.294875715515029"/>
    <n v="18"/>
    <n v="0.77113627120047101"/>
    <n v="0.41477890318030802"/>
    <n v="2.49085242755323"/>
    <n v="79.473066395284803"/>
    <n v="7.3639431622323004"/>
    <n v="0"/>
    <n v="0"/>
    <n v="0"/>
    <n v="0"/>
    <n v="114362.423774992"/>
    <n v="0"/>
    <n v="7.9729109313832474E-4"/>
    <n v="-0.15507044308028506"/>
    <x v="1175"/>
    <x v="1175"/>
  </r>
  <r>
    <x v="4"/>
    <x v="0"/>
    <x v="29"/>
    <n v="119883.514681089"/>
    <n v="73901.877963787498"/>
    <n v="45981.636717301699"/>
    <n v="29426.822706811501"/>
    <n v="376400.92629200802"/>
    <n v="209613.41135154499"/>
    <n v="166787.51494046199"/>
    <n v="25988.011769932898"/>
    <n v="21.6538228268981"/>
    <n v="17.6433006495215"/>
    <n v="7.8179464106797703"/>
    <n v="1.2567691977805999"/>
    <n v="178.71043603227599"/>
    <n v="43685"/>
    <n v="0.54882342317380794"/>
    <n v="706"/>
    <n v="0.22339403005320599"/>
    <n v="0.83454889991481496"/>
    <n v="2.6003908105428102"/>
    <n v="80.387343081023502"/>
    <n v="5.6238362473451797"/>
    <n v="0"/>
    <n v="0"/>
    <n v="1"/>
    <n v="0"/>
    <n v="125267.686056967"/>
    <n v="1"/>
    <n v="-5.8710715105796563E-2"/>
    <n v="-3.1504390666657521E-2"/>
    <x v="1176"/>
    <x v="1176"/>
  </r>
  <r>
    <x v="4"/>
    <x v="1"/>
    <x v="29"/>
    <n v="112845.067804766"/>
    <n v="77986.351645297094"/>
    <n v="34858.716159469601"/>
    <n v="21135.875206995701"/>
    <n v="335539.85480590799"/>
    <n v="143757.05249697401"/>
    <n v="191782.80230893401"/>
    <n v="21407.802093485599"/>
    <n v="2.98955734378838"/>
    <n v="11.020735411379"/>
    <n v="6.2990654923009499"/>
    <n v="0.749582604729087"/>
    <n v="51.337899782676899"/>
    <n v="20643"/>
    <n v="-0.88810410680275798"/>
    <n v="457"/>
    <n v="0.46660591194394202"/>
    <n v="0.55897961845019795"/>
    <n v="7.1996154054403103"/>
    <n v="74.476872208308805"/>
    <n v="3.8172765731121499"/>
    <n v="0"/>
    <n v="0"/>
    <n v="0"/>
    <n v="0"/>
    <n v="120168.12599837199"/>
    <n v="0"/>
    <n v="0.11664535930437954"/>
    <n v="6.8813852334466234E-3"/>
    <x v="1177"/>
    <x v="1177"/>
  </r>
  <r>
    <x v="4"/>
    <x v="2"/>
    <x v="29"/>
    <n v="126007.92128458001"/>
    <n v="74083.606414330498"/>
    <n v="51924.3148702502"/>
    <n v="33121.619636670701"/>
    <n v="262097.59074234101"/>
    <n v="156638.592595569"/>
    <n v="105458.998146771"/>
    <n v="28649.027807873401"/>
    <n v="6.6165558501181296"/>
    <n v="31.407106286534201"/>
    <n v="12.637132429512199"/>
    <n v="1.4853032491126901"/>
    <n v="241.56954405023299"/>
    <n v="25191"/>
    <n v="1.52207665503516E-2"/>
    <n v="836"/>
    <n v="0.82090133831821799"/>
    <n v="0.342864057945862"/>
    <n v="3.3976252183904099"/>
    <n v="65.569016691466103"/>
    <n v="7.47095198270467"/>
    <n v="0"/>
    <n v="0"/>
    <n v="0"/>
    <n v="0"/>
    <n v="130832.850324058"/>
    <n v="0"/>
    <n v="-0.1967772490699623"/>
    <n v="-6.3325857004669833E-2"/>
    <x v="1178"/>
    <x v="1178"/>
  </r>
  <r>
    <x v="4"/>
    <x v="3"/>
    <x v="29"/>
    <n v="101212.429173176"/>
    <n v="77763.130619202202"/>
    <n v="23449.298553974699"/>
    <n v="13412.3984891201"/>
    <n v="276764.54513232101"/>
    <n v="169670.430676702"/>
    <n v="107094.114455619"/>
    <n v="16691.899310493602"/>
    <n v="1.40025007523669"/>
    <n v="12.523936125993499"/>
    <n v="4.8461404197230697"/>
    <n v="1.5843114398878999"/>
    <n v="192.464576607266"/>
    <n v="24244"/>
    <n v="3.7523891603015801E-2"/>
    <n v="639"/>
    <n v="0.89018892744189504"/>
    <n v="0.95679137292308103"/>
    <n v="1.05373562653774"/>
    <n v="62.207443696687903"/>
    <n v="7.3947105698200604"/>
    <n v="0"/>
    <n v="0"/>
    <n v="0"/>
    <n v="0"/>
    <n v="99006.247505237494"/>
    <n v="0"/>
    <n v="0.14715809657550799"/>
    <n v="5.8314208810069906E-2"/>
    <x v="1179"/>
    <x v="1179"/>
  </r>
  <r>
    <x v="5"/>
    <x v="0"/>
    <x v="29"/>
    <n v="116106.657600084"/>
    <n v="72037.297685593905"/>
    <n v="44069.359914490597"/>
    <n v="24533.186910579301"/>
    <n v="244195.08420526399"/>
    <n v="107352.125961154"/>
    <n v="136842.958244109"/>
    <n v="20801.1185452319"/>
    <n v="2.82560983869746"/>
    <n v="17.927986376043801"/>
    <n v="10.0465523253356"/>
    <n v="0.78449141511287801"/>
    <n v="357.447738817963"/>
    <n v="8508"/>
    <n v="5.4559023523945399E-2"/>
    <n v="522"/>
    <n v="0.30042018743063198"/>
    <n v="5.7736279650981E-2"/>
    <n v="3.6008289650222198"/>
    <n v="84.532241498001298"/>
    <n v="2.8421844976506998"/>
    <n v="0"/>
    <n v="0"/>
    <n v="0"/>
    <n v="0"/>
    <n v="117869.492375706"/>
    <n v="0"/>
    <n v="-2.1403246492707563E-2"/>
    <n v="1.6297337069667173E-2"/>
    <x v="1180"/>
    <x v="1180"/>
  </r>
  <r>
    <x v="5"/>
    <x v="1"/>
    <x v="29"/>
    <n v="113621.598188025"/>
    <n v="73386.3692145596"/>
    <n v="40235.228973465397"/>
    <n v="31787.6440364849"/>
    <n v="229166.67859984201"/>
    <n v="157521.37061622299"/>
    <n v="71645.307983618695"/>
    <n v="35669.8280363179"/>
    <n v="4.2501982785922197"/>
    <n v="44.368075078626198"/>
    <n v="13.8709712209037"/>
    <n v="2.19862786621337"/>
    <n v="332.663922154886"/>
    <n v="5971"/>
    <n v="-0.80958009369760797"/>
    <n v="210"/>
    <n v="0.131415595141262"/>
    <n v="0.40123645396312702"/>
    <n v="4.9827419514770499"/>
    <n v="73.972027852553893"/>
    <n v="2.9525874078619201"/>
    <n v="0"/>
    <n v="0"/>
    <n v="0"/>
    <n v="0"/>
    <n v="118131.276490837"/>
    <n v="0"/>
    <n v="3.8784558236362156E-2"/>
    <n v="6.63066564065805E-3"/>
    <x v="1181"/>
    <x v="1181"/>
  </r>
  <r>
    <x v="5"/>
    <x v="2"/>
    <x v="29"/>
    <n v="118028.361679857"/>
    <n v="68520.955275675195"/>
    <n v="49507.406404182097"/>
    <n v="40960.512763246799"/>
    <n v="383072.883356645"/>
    <n v="132606.69114664299"/>
    <n v="250466.19221000199"/>
    <n v="37869.160354392297"/>
    <n v="24.8699065143891"/>
    <n v="16.353709217930501"/>
    <n v="10.6926160902681"/>
    <n v="0.52943948233724103"/>
    <n v="352.92131948679997"/>
    <n v="36396"/>
    <n v="0.62037819054322196"/>
    <n v="412"/>
    <n v="0.87930104658935804"/>
    <n v="0.74032848475535795"/>
    <n v="4.2320604271668296"/>
    <n v="84.608899709855606"/>
    <n v="5.6500488091357797"/>
    <n v="0"/>
    <n v="1"/>
    <n v="0"/>
    <n v="0"/>
    <n v="121741.563315024"/>
    <n v="1"/>
    <n v="-9.2467688463768433E-2"/>
    <n v="2.6615201060078007E-2"/>
    <x v="1182"/>
    <x v="1182"/>
  </r>
  <r>
    <x v="5"/>
    <x v="3"/>
    <x v="29"/>
    <n v="107114.551902155"/>
    <n v="69008.094969741898"/>
    <n v="38106.456932413203"/>
    <n v="24753.575596354302"/>
    <n v="376199.398250547"/>
    <n v="152964.155634781"/>
    <n v="223235.24261576499"/>
    <n v="25504.967596062899"/>
    <n v="7.2502167040053704"/>
    <n v="11.0885607963615"/>
    <n v="6.5799083442096702"/>
    <n v="0.68521508451093704"/>
    <n v="413.868670874337"/>
    <n v="29647"/>
    <n v="0.34283830033535401"/>
    <n v="421"/>
    <n v="0.17004989290165901"/>
    <n v="7.3579638159751506E-2"/>
    <n v="1.8356845270107101"/>
    <n v="64.025458320605907"/>
    <n v="6.2646612853984101"/>
    <n v="1"/>
    <n v="0"/>
    <n v="1"/>
    <n v="0"/>
    <n v="111826.00921130901"/>
    <n v="1"/>
    <n v="0.10161397158074678"/>
    <n v="0.10264715527120455"/>
    <x v="1183"/>
    <x v="1183"/>
  </r>
  <r>
    <x v="6"/>
    <x v="0"/>
    <x v="29"/>
    <n v="117998.886935025"/>
    <n v="67624.969031580098"/>
    <n v="50373.917903445697"/>
    <n v="39663.104684913596"/>
    <n v="393532.88861215097"/>
    <n v="271507.43317863898"/>
    <n v="122025.455433512"/>
    <n v="43759.502046987698"/>
    <n v="5.2930939811737998"/>
    <n v="32.503959558278197"/>
    <n v="10.0787267932779"/>
    <n v="2.2250065137152899"/>
    <n v="62.242520146736702"/>
    <n v="21655"/>
    <n v="0.67987456103935395"/>
    <n v="158"/>
    <n v="0.88578235791962801"/>
    <n v="0.38821109964310102"/>
    <n v="5.75617900834943"/>
    <n v="65.703843206476904"/>
    <n v="4.0749802681935599"/>
    <n v="0"/>
    <n v="0"/>
    <n v="0"/>
    <n v="0"/>
    <n v="122026.029693715"/>
    <n v="0"/>
    <n v="-3.0711322911490466E-2"/>
    <n v="-7.6412673113661775E-2"/>
    <x v="1184"/>
    <x v="1184"/>
  </r>
  <r>
    <x v="6"/>
    <x v="1"/>
    <x v="29"/>
    <n v="114374.985015167"/>
    <n v="60557.301234619699"/>
    <n v="53817.683780548097"/>
    <n v="40200.118868027101"/>
    <n v="294414.16007710202"/>
    <n v="166396.90942733199"/>
    <n v="128017.25064976999"/>
    <n v="42736.152163634899"/>
    <n v="10.0182438264425"/>
    <n v="31.402110781152999"/>
    <n v="13.654274936198499"/>
    <n v="1.29980067985182"/>
    <n v="416.72032015074899"/>
    <n v="43420"/>
    <n v="0.626220536941554"/>
    <n v="638"/>
    <n v="0.92025825011177398"/>
    <n v="0.53686626708436203"/>
    <n v="2.50466715109844"/>
    <n v="82.894803913674593"/>
    <n v="3.5158369607641302"/>
    <n v="0"/>
    <n v="0"/>
    <n v="0"/>
    <n v="1"/>
    <n v="122721.03425740699"/>
    <n v="0"/>
    <n v="5.9407441589522152E-2"/>
    <n v="7.0396623566012201E-2"/>
    <x v="1185"/>
    <x v="1185"/>
  </r>
  <r>
    <x v="6"/>
    <x v="2"/>
    <x v="29"/>
    <n v="121169.710256758"/>
    <n v="75182.129695498501"/>
    <n v="45987.580561259798"/>
    <n v="39602.017972121401"/>
    <n v="257062.444135912"/>
    <n v="139244.75707493801"/>
    <n v="117817.687060974"/>
    <n v="49093.7628095127"/>
    <n v="7.1684454507187301"/>
    <n v="33.612965047960998"/>
    <n v="15.4056023645302"/>
    <n v="1.18186632710651"/>
    <n v="44.727308450866403"/>
    <n v="10419"/>
    <n v="-0.51041418716845799"/>
    <n v="513"/>
    <n v="0.26136402818264998"/>
    <n v="7.8053958005403698E-2"/>
    <n v="3.4123035491179401"/>
    <n v="67.480917437175407"/>
    <n v="7.4043114225371296"/>
    <n v="0"/>
    <n v="0"/>
    <n v="1"/>
    <n v="0"/>
    <n v="128277.810516433"/>
    <n v="1"/>
    <n v="-2.5255109607942017E-2"/>
    <n v="-5.3134667059261363E-2"/>
    <x v="1186"/>
    <x v="1186"/>
  </r>
  <r>
    <x v="6"/>
    <x v="3"/>
    <x v="29"/>
    <n v="118109.555943061"/>
    <n v="75055.810307740001"/>
    <n v="43053.745635321902"/>
    <n v="32583.763049521702"/>
    <n v="400483.46126409702"/>
    <n v="269241.09467956802"/>
    <n v="131242.366584528"/>
    <n v="35349.459256802998"/>
    <n v="27.0685599142077"/>
    <n v="24.8271681603179"/>
    <n v="8.1361070309054604"/>
    <n v="2.0514800341257202"/>
    <n v="33.847150482722199"/>
    <n v="42563"/>
    <n v="-0.79308343259009395"/>
    <n v="829"/>
    <n v="0.28826134307358198"/>
    <n v="0.33446860088621699"/>
    <n v="6.4912249923829801"/>
    <n v="62.904729347981998"/>
    <n v="8.7745036957030802"/>
    <n v="0"/>
    <n v="0"/>
    <n v="0"/>
    <n v="1"/>
    <n v="120966.542964094"/>
    <n v="0"/>
    <n v="-7.7278077208063817E-2"/>
    <n v="7.7213662336571886E-3"/>
    <x v="1187"/>
    <x v="1187"/>
  </r>
  <r>
    <x v="7"/>
    <x v="0"/>
    <x v="29"/>
    <n v="108982.276559883"/>
    <n v="73473.336219497898"/>
    <n v="35508.940340385299"/>
    <n v="22689.876087697401"/>
    <n v="366691.93649951398"/>
    <n v="156767.90318931101"/>
    <n v="209924.033310203"/>
    <n v="28568.944135112699"/>
    <n v="6.9382304168478903"/>
    <n v="10.8086128729094"/>
    <n v="6.1877215802173602"/>
    <n v="0.74678397093131399"/>
    <n v="73.921871381139397"/>
    <n v="45422"/>
    <n v="-0.19827352239014701"/>
    <n v="7"/>
    <n v="0.94048487869913899"/>
    <n v="4.4902813185077002E-4"/>
    <n v="6.2898726997658203"/>
    <n v="66.986830098922695"/>
    <n v="8.76869489417893"/>
    <n v="0"/>
    <n v="0"/>
    <n v="0"/>
    <n v="0"/>
    <n v="100463.364582993"/>
    <n v="0"/>
    <n v="0.12336245530141479"/>
    <n v="9.0883048235872052E-2"/>
    <x v="1188"/>
    <x v="1188"/>
  </r>
  <r>
    <x v="7"/>
    <x v="1"/>
    <x v="29"/>
    <n v="122426.59778064799"/>
    <n v="77481.652657545099"/>
    <n v="44944.945123103003"/>
    <n v="36948.674160108698"/>
    <n v="421451.42651400098"/>
    <n v="201587.23885571401"/>
    <n v="219864.187658287"/>
    <n v="46926.099267317797"/>
    <n v="5.6821462596433303"/>
    <n v="16.8052262415443"/>
    <n v="8.7670065482341499"/>
    <n v="0.91687164245693997"/>
    <n v="70.0110098354088"/>
    <n v="49533"/>
    <n v="0.71167925098983897"/>
    <n v="457"/>
    <n v="0.28565563438911401"/>
    <n v="0.343316794881104"/>
    <n v="6.9722362583772197"/>
    <n v="80.949686915188394"/>
    <n v="2.0924577598671998"/>
    <n v="0"/>
    <n v="0"/>
    <n v="0"/>
    <n v="0"/>
    <n v="123679.904121204"/>
    <n v="0"/>
    <n v="-6.2855620229171946E-2"/>
    <n v="-1.8181329220902692E-2"/>
    <x v="1189"/>
    <x v="1189"/>
  </r>
  <r>
    <x v="7"/>
    <x v="2"/>
    <x v="29"/>
    <n v="114731.398044598"/>
    <n v="70446.442391746707"/>
    <n v="44284.9556528514"/>
    <n v="36188.445731903397"/>
    <n v="442874.362947402"/>
    <n v="134519.71621492301"/>
    <n v="308354.646732478"/>
    <n v="39946.3799512689"/>
    <n v="4.0951629472682001"/>
    <n v="11.7359819660184"/>
    <n v="8.1712667879584107"/>
    <n v="0.436250005117095"/>
    <n v="109.427443575366"/>
    <n v="39466"/>
    <n v="-0.89870379027022995"/>
    <n v="689"/>
    <n v="0.89004790987394"/>
    <n v="0.35561683020557"/>
    <n v="2.4572881792043599"/>
    <n v="71.407002756840697"/>
    <n v="3.66468152385012"/>
    <n v="0"/>
    <n v="0"/>
    <n v="0"/>
    <n v="0"/>
    <n v="116323.446308157"/>
    <n v="0"/>
    <n v="3.7392772237695181E-2"/>
    <n v="4.7462511678435862E-2"/>
    <x v="1190"/>
    <x v="1190"/>
  </r>
  <r>
    <x v="7"/>
    <x v="3"/>
    <x v="29"/>
    <n v="119021.523080192"/>
    <n v="76401.506433614806"/>
    <n v="42620.0166465781"/>
    <n v="36432.511639447701"/>
    <n v="376692.67771215399"/>
    <n v="250949.43783491501"/>
    <n v="125743.239877238"/>
    <n v="31577.9391644633"/>
    <n v="5.4554254900506596"/>
    <n v="28.973733836519902"/>
    <n v="9.6716803365334396"/>
    <n v="1.99572905931098"/>
    <n v="247.95310007886201"/>
    <n v="20104"/>
    <n v="0.97856911461854601"/>
    <n v="88"/>
    <n v="5.2702094587416898E-2"/>
    <n v="0.75306304628739995"/>
    <n v="1.03135633843795"/>
    <n v="67.6733935948088"/>
    <n v="6.0316691014774202"/>
    <n v="0"/>
    <n v="0"/>
    <n v="0"/>
    <n v="1"/>
    <n v="123254.99200994"/>
    <n v="0"/>
    <n v="-1.1309300988469881E-3"/>
    <n v="-3.458618420255279E-3"/>
    <x v="1191"/>
    <x v="1191"/>
  </r>
  <r>
    <x v="8"/>
    <x v="0"/>
    <x v="29"/>
    <n v="118886.91805733"/>
    <n v="78604.171342104601"/>
    <n v="40282.746715225701"/>
    <n v="22020.284087323402"/>
    <n v="456730.62299842702"/>
    <n v="211783.87011487401"/>
    <n v="244946.75288355301"/>
    <n v="21271.971979905102"/>
    <n v="11.6856493984842"/>
    <n v="8.9898248611574196"/>
    <n v="4.8212847964431997"/>
    <n v="0.86461187021962904"/>
    <n v="249.96412210362899"/>
    <n v="34750"/>
    <n v="0.349288740171604"/>
    <n v="653"/>
    <n v="0.66756210178617104"/>
    <n v="0.112883818491847"/>
    <n v="2.0046376489957898"/>
    <n v="71.611831548991802"/>
    <n v="9.6101183918698005"/>
    <n v="0"/>
    <n v="0"/>
    <n v="0"/>
    <n v="0"/>
    <n v="127396.56494399"/>
    <n v="0"/>
    <n v="1.1050849539555358E-2"/>
    <n v="2.459909832677085E-2"/>
    <x v="1192"/>
    <x v="1192"/>
  </r>
  <r>
    <x v="8"/>
    <x v="1"/>
    <x v="29"/>
    <n v="120200.719501003"/>
    <n v="81930.327419834095"/>
    <n v="38270.392081169601"/>
    <n v="20609.687600651599"/>
    <n v="468508.66431569197"/>
    <n v="241477.88160285799"/>
    <n v="227030.78271283401"/>
    <n v="29559.600336946402"/>
    <n v="2.7383076881860999"/>
    <n v="9.0779265059929504"/>
    <n v="4.3989981766408297"/>
    <n v="1.06363497811791"/>
    <n v="146.98838143788001"/>
    <n v="18096"/>
    <n v="0.33488635236374897"/>
    <n v="246"/>
    <n v="0.26675712824048098"/>
    <n v="7.3846417675262704E-2"/>
    <n v="7.6991512685960997"/>
    <n v="82.845575719881495"/>
    <n v="9.4109592928938604"/>
    <n v="1"/>
    <n v="0"/>
    <n v="0"/>
    <n v="0"/>
    <n v="135308.98056516101"/>
    <n v="1"/>
    <n v="-1.9867715375692613E-4"/>
    <n v="-7.1487862208788985E-2"/>
    <x v="1193"/>
    <x v="1193"/>
  </r>
  <r>
    <x v="8"/>
    <x v="2"/>
    <x v="29"/>
    <n v="120176.838364173"/>
    <n v="76299.067318726797"/>
    <n v="43877.771045446701"/>
    <n v="29378.834878669299"/>
    <n v="463324.05240196601"/>
    <n v="245575.94670789599"/>
    <n v="217748.105694069"/>
    <n v="26324.796169552501"/>
    <n v="11.3353879449907"/>
    <n v="13.492119614553999"/>
    <n v="6.3408827420815896"/>
    <n v="1.1277983150536499"/>
    <n v="83.448286562286299"/>
    <n v="45258"/>
    <n v="-6.2638962574350407E-2"/>
    <n v="361"/>
    <n v="0.79683906468468702"/>
    <n v="0.19125391144534301"/>
    <n v="6.0775560699059099"/>
    <n v="72.280712552862695"/>
    <n v="9.9972793690261792"/>
    <n v="0"/>
    <n v="0"/>
    <n v="0"/>
    <n v="0"/>
    <n v="118645.42879224999"/>
    <n v="0"/>
    <n v="-1.303882959014621E-2"/>
    <n v="3.3374809060859045E-2"/>
    <x v="1194"/>
    <x v="1194"/>
  </r>
  <r>
    <x v="8"/>
    <x v="3"/>
    <x v="29"/>
    <n v="118609.87304806001"/>
    <n v="68228.9218837433"/>
    <n v="50380.951164317499"/>
    <n v="38015.242977896298"/>
    <n v="462492.20520300901"/>
    <n v="192218.06225750799"/>
    <n v="270274.14294550102"/>
    <n v="47916.753718439701"/>
    <n v="12.4072044526559"/>
    <n v="14.065438359585"/>
    <n v="8.2196505260471504"/>
    <n v="0.71119663968841995"/>
    <n v="119.89202191857601"/>
    <n v="18081"/>
    <n v="0.59485386076636504"/>
    <n v="904"/>
    <n v="0.74950351918174196"/>
    <n v="0.72353693529596497"/>
    <n v="2.97843058806491"/>
    <n v="60.562919401758002"/>
    <n v="3.2939863211540099"/>
    <n v="0"/>
    <n v="0"/>
    <n v="1"/>
    <n v="0"/>
    <n v="121894.110645769"/>
    <n v="1"/>
    <n v="2.6992322932777684E-2"/>
    <n v="2.5059440436510996E-2"/>
    <x v="1195"/>
    <x v="1195"/>
  </r>
  <r>
    <x v="9"/>
    <x v="0"/>
    <x v="29"/>
    <n v="121811.42904438901"/>
    <n v="80608.697768205006"/>
    <n v="41202.731276184"/>
    <n v="35455.091524868098"/>
    <n v="334178.84148097603"/>
    <n v="165227.876216214"/>
    <n v="168950.965264762"/>
    <n v="40468.7033751196"/>
    <n v="9.7027023815380993"/>
    <n v="20.9854329445863"/>
    <n v="10.609615907381199"/>
    <n v="0.97796349347448597"/>
    <n v="468.23294194615102"/>
    <n v="23664"/>
    <n v="-0.35690058397457503"/>
    <n v="713"/>
    <n v="0.31642808724724703"/>
    <n v="0.75188542861896401"/>
    <n v="5.4819975730219399"/>
    <n v="78.5544505361445"/>
    <n v="4.3387346025671896"/>
    <n v="0"/>
    <n v="0"/>
    <n v="0"/>
    <n v="0"/>
    <n v="119569.097935806"/>
    <n v="0"/>
    <n v="-8.3765555469780567E-2"/>
    <s v=""/>
    <x v="1196"/>
    <x v="1196"/>
  </r>
  <r>
    <x v="9"/>
    <x v="1"/>
    <x v="29"/>
    <n v="111607.827027918"/>
    <n v="73400.187340124903"/>
    <n v="38207.639687793198"/>
    <n v="21627.998499279998"/>
    <n v="409736.59777945501"/>
    <n v="254775.50760931399"/>
    <n v="154961.09017014"/>
    <n v="25945.902163458399"/>
    <n v="6.1376085550564197"/>
    <n v="13.957051073616899"/>
    <n v="5.2785127363510602"/>
    <n v="1.6441256790951999"/>
    <n v="372.73049878802101"/>
    <n v="41903"/>
    <n v="-0.21940623524557901"/>
    <n v="977"/>
    <n v="0.78022756406657401"/>
    <n v="0.67000111317647704"/>
    <n v="1.6854781498990401"/>
    <n v="84.933533388207394"/>
    <n v="8.0512735392079602"/>
    <n v="0"/>
    <n v="0"/>
    <n v="0"/>
    <n v="0"/>
    <n v="107363.926601645"/>
    <n v="0"/>
    <n v="0.11271512675406015"/>
    <s v=""/>
    <x v="1197"/>
    <x v="1197"/>
  </r>
  <r>
    <x v="9"/>
    <x v="2"/>
    <x v="29"/>
    <n v="124187.717398115"/>
    <n v="67623.469102245799"/>
    <n v="56564.2482958697"/>
    <n v="38381.1654705205"/>
    <n v="318650.21724899899"/>
    <n v="175055.55095457399"/>
    <n v="143594.666294425"/>
    <n v="35850.944305692603"/>
    <n v="9.1696484096299091"/>
    <n v="26.7288238908708"/>
    <n v="12.044920540734701"/>
    <n v="1.2190950783341901"/>
    <n v="474.67398811343901"/>
    <n v="26901"/>
    <n v="-0.90129191360167005"/>
    <n v="998"/>
    <n v="0.251696799156161"/>
    <n v="0.37970522264388801"/>
    <n v="2.0968533369675999"/>
    <n v="68.836679827426494"/>
    <n v="3.2050626102975301"/>
    <n v="0"/>
    <n v="0"/>
    <n v="0"/>
    <n v="0"/>
    <n v="125659.524704058"/>
    <n v="0"/>
    <n v="-2.0980716578212502E-2"/>
    <s v=""/>
    <x v="1198"/>
    <x v="1198"/>
  </r>
  <r>
    <x v="9"/>
    <x v="3"/>
    <x v="29"/>
    <n v="121582.17009689"/>
    <n v="77168.4980691237"/>
    <n v="44413.672027766501"/>
    <n v="26073.677556604802"/>
    <n v="398948.344553484"/>
    <n v="169735.14228786001"/>
    <n v="229213.20226562399"/>
    <n v="24434.527502294499"/>
    <n v="3.0071557994990199"/>
    <n v="11.375294834190701"/>
    <n v="6.5356023937854202"/>
    <n v="0.74051206741207698"/>
    <n v="118.52239925588199"/>
    <n v="1645"/>
    <n v="-0.34178143787453502"/>
    <n v="965"/>
    <n v="0.705291392499794"/>
    <n v="0.25767031316459699"/>
    <n v="2.97754130892111"/>
    <n v="62.322369385522599"/>
    <n v="7.4898999196864899"/>
    <n v="0"/>
    <n v="0"/>
    <n v="0"/>
    <n v="0"/>
    <n v="123313.63968615299"/>
    <n v="0"/>
    <s v=""/>
    <s v=""/>
    <x v="1199"/>
    <x v="1199"/>
  </r>
  <r>
    <x v="0"/>
    <x v="0"/>
    <x v="30"/>
    <n v="514141.91086820699"/>
    <n v="421455.512139144"/>
    <n v="92686.398729063905"/>
    <n v="77529.599641747904"/>
    <n v="1801000.5897635201"/>
    <n v="1030140.2794432699"/>
    <n v="770860.31032024196"/>
    <n v="83882.332121062194"/>
    <n v="30.5420980731006"/>
    <n v="10.057542022047899"/>
    <n v="4.3048070101924703"/>
    <n v="1.3363514318376499"/>
    <n v="289.95103881670298"/>
    <n v="48418"/>
    <n v="0.79948218195948795"/>
    <n v="496"/>
    <n v="0.123442953388541"/>
    <n v="0.245639809661089"/>
    <n v="3.0630868770937298"/>
    <n v="64.567596664768303"/>
    <n v="6.9946431194485204"/>
    <n v="0"/>
    <n v="0"/>
    <n v="1"/>
    <n v="0"/>
    <n v="514964.18762835598"/>
    <n v="1"/>
    <n v="-8.9149484969287499E-2"/>
    <n v="2.1651439648622166E-3"/>
    <x v="1200"/>
    <x v="1200"/>
  </r>
  <r>
    <x v="0"/>
    <x v="1"/>
    <x v="30"/>
    <n v="468306.42431318102"/>
    <n v="441259.68772229902"/>
    <n v="27046.7365908828"/>
    <n v="19400.194109579399"/>
    <n v="1813822.04268598"/>
    <n v="1113884.0337829301"/>
    <n v="699938.00890304998"/>
    <n v="27252.410666587199"/>
    <n v="8.4542409534662006"/>
    <n v="2.7717017597006302"/>
    <n v="1.0695753857335799"/>
    <n v="1.5914038380750599"/>
    <n v="88.816233062423805"/>
    <n v="43769"/>
    <n v="-5.2170499195957003E-2"/>
    <n v="148"/>
    <n v="9.1067326855770903E-2"/>
    <n v="0.14320715551993701"/>
    <n v="5.9870081287946197"/>
    <n v="60.755757291029902"/>
    <n v="2.6659582509487998"/>
    <n v="0"/>
    <n v="0"/>
    <n v="0"/>
    <n v="0"/>
    <n v="495011.48094456398"/>
    <n v="0"/>
    <n v="0.10291505560000802"/>
    <n v="7.2692709397575939E-2"/>
    <x v="1201"/>
    <x v="1201"/>
  </r>
  <r>
    <x v="0"/>
    <x v="2"/>
    <x v="30"/>
    <n v="516502.206009213"/>
    <n v="422415.45713362901"/>
    <n v="94086.748875584395"/>
    <n v="82602.760753615599"/>
    <n v="1725033.4007933"/>
    <n v="696643.05747975002"/>
    <n v="1028390.34331355"/>
    <n v="87152.428641958701"/>
    <n v="14.1353515178821"/>
    <n v="8.0322380787301793"/>
    <n v="4.7884731226437802"/>
    <n v="0.677411123129676"/>
    <n v="311.27890052203702"/>
    <n v="16015"/>
    <n v="-0.48105074206806198"/>
    <n v="46"/>
    <n v="0.30126280097566099"/>
    <n v="0.73624138692552799"/>
    <n v="2.1467679038947698"/>
    <n v="68.606003467973693"/>
    <n v="7.3318295287447404"/>
    <n v="0"/>
    <n v="0"/>
    <n v="0"/>
    <n v="0"/>
    <n v="508536.91201049299"/>
    <n v="0"/>
    <n v="-5.1834634472743085E-2"/>
    <n v="-7.1171412408959356E-2"/>
    <x v="1202"/>
    <x v="1202"/>
  </r>
  <r>
    <x v="0"/>
    <x v="3"/>
    <x v="30"/>
    <n v="489729.50295636"/>
    <n v="450171.70273387601"/>
    <n v="39557.800222484002"/>
    <n v="30847.652124100699"/>
    <n v="1677702.7442518701"/>
    <n v="803162.56656590605"/>
    <n v="874540.17768596904"/>
    <n v="30101.3525799368"/>
    <n v="5.4018090916464496"/>
    <n v="3.52729959253828"/>
    <n v="1.83868401180069"/>
    <n v="0.91838269648293602"/>
    <n v="202.23206903406299"/>
    <n v="3263"/>
    <n v="0.46982976431913298"/>
    <n v="42"/>
    <n v="0.79752414893530199"/>
    <n v="0.80031224075500296"/>
    <n v="3.6749995722498601"/>
    <n v="64.2382112852343"/>
    <n v="8.7232902520598206"/>
    <n v="0"/>
    <n v="0"/>
    <n v="0"/>
    <n v="0"/>
    <n v="518554.15802583197"/>
    <n v="0"/>
    <n v="5.2121832589531819E-2"/>
    <n v="6.0150509564793286E-2"/>
    <x v="1203"/>
    <x v="1203"/>
  </r>
  <r>
    <x v="1"/>
    <x v="0"/>
    <x v="30"/>
    <n v="515255.10212360602"/>
    <n v="421047.06663008197"/>
    <n v="94208.035493524396"/>
    <n v="79305.599241478703"/>
    <n v="1623822.6252977501"/>
    <n v="940459.02372958395"/>
    <n v="683363.60156816896"/>
    <n v="74976.506090459501"/>
    <n v="17.5663378202436"/>
    <n v="11.605183398631301"/>
    <n v="4.8838831289800897"/>
    <n v="1.37622053848264"/>
    <n v="442.98423384618098"/>
    <n v="35028"/>
    <n v="0.123345917677888"/>
    <n v="357"/>
    <n v="0.40524799117197002"/>
    <n v="0.35604171070302398"/>
    <n v="4.9364593020128602"/>
    <n v="84.904951239642301"/>
    <n v="4.0467907902930298"/>
    <n v="0"/>
    <n v="0"/>
    <n v="0"/>
    <n v="0"/>
    <n v="542588.25169955997"/>
    <n v="0"/>
    <n v="-2.5048204172295474E-2"/>
    <n v="-0.18082776682470503"/>
    <x v="1204"/>
    <x v="1204"/>
  </r>
  <r>
    <x v="1"/>
    <x v="1"/>
    <x v="30"/>
    <n v="502348.88712479698"/>
    <n v="449890.11618668301"/>
    <n v="52458.770938113601"/>
    <n v="33067.804951734899"/>
    <n v="1806436.8336789501"/>
    <n v="1039284.82443595"/>
    <n v="767152.00924299599"/>
    <n v="42635.038133259601"/>
    <n v="13.043230185921599"/>
    <n v="4.3104631876497601"/>
    <n v="1.83055417910128"/>
    <n v="1.3547312813030199"/>
    <n v="390.919418479922"/>
    <n v="26499"/>
    <n v="-0.28160140871358302"/>
    <n v="808"/>
    <n v="0.52067251440196005"/>
    <n v="3.3751058777458202E-2"/>
    <n v="3.1877073464985299"/>
    <n v="64.155387363085296"/>
    <n v="3.1095271953384298"/>
    <n v="0"/>
    <n v="0"/>
    <n v="0"/>
    <n v="0"/>
    <n v="489446.64106231101"/>
    <n v="0"/>
    <n v="-4.500233445124923E-2"/>
    <n v="-3.5970013852575825E-2"/>
    <x v="1205"/>
    <x v="1205"/>
  </r>
  <r>
    <x v="1"/>
    <x v="2"/>
    <x v="30"/>
    <n v="479742.01449519402"/>
    <n v="440858.64035956899"/>
    <n v="38883.374135625701"/>
    <n v="20020.3246992891"/>
    <n v="1790874.9283907199"/>
    <n v="717193.98329807795"/>
    <n v="1073680.9450926399"/>
    <n v="29864.895709775999"/>
    <n v="2.85086665727379"/>
    <n v="1.8646437557445501"/>
    <n v="1.1179074753857501"/>
    <n v="0.66797681990732805"/>
    <n v="157.328017961792"/>
    <n v="31837"/>
    <n v="0.86802978316319301"/>
    <n v="679"/>
    <n v="0.60619362473432903"/>
    <n v="0.71169611107847397"/>
    <n v="2.8782098326266801"/>
    <n v="84.474637139738306"/>
    <n v="8.8631660582012604"/>
    <n v="0"/>
    <n v="0"/>
    <n v="0"/>
    <n v="0"/>
    <n v="490757.60668187798"/>
    <n v="0"/>
    <n v="8.2221207276185163E-2"/>
    <n v="3.620734142595302E-2"/>
    <x v="1206"/>
    <x v="1206"/>
  </r>
  <r>
    <x v="1"/>
    <x v="3"/>
    <x v="30"/>
    <n v="519186.98210809799"/>
    <n v="407383.98757158901"/>
    <n v="111802.99453650801"/>
    <n v="93556.979035755401"/>
    <n v="2001966.21408216"/>
    <n v="805597.94568759704"/>
    <n v="1196368.2683945601"/>
    <n v="94066.635757637298"/>
    <n v="9.4934492045842696"/>
    <n v="7.8200819519646201"/>
    <n v="4.6732546422442001"/>
    <n v="0.67336953592780002"/>
    <n v="291.71046259011001"/>
    <n v="4386"/>
    <n v="0.98635243625097502"/>
    <n v="683"/>
    <n v="0.69618817927278198"/>
    <n v="0.95454303477201297"/>
    <n v="3.5663570082665998"/>
    <n v="64.316448653725999"/>
    <n v="3.48010313722392"/>
    <n v="0"/>
    <n v="0"/>
    <n v="1"/>
    <n v="0"/>
    <n v="528271.83728910098"/>
    <n v="1"/>
    <n v="-0.1870314795880634"/>
    <n v="-9.9200689450956961E-2"/>
    <x v="1207"/>
    <x v="1207"/>
  </r>
  <r>
    <x v="2"/>
    <x v="0"/>
    <x v="30"/>
    <n v="422082.67266155902"/>
    <n v="384217.44310044497"/>
    <n v="37865.229561113898"/>
    <n v="23439.8711136854"/>
    <n v="937813.33221286698"/>
    <n v="509301.7526522"/>
    <n v="428511.57956066699"/>
    <n v="25400.9814108627"/>
    <n v="3.4548316123353602"/>
    <n v="5.4700671421102003"/>
    <n v="2.49941756088886"/>
    <n v="1.18853673259976"/>
    <n v="291.30078477689199"/>
    <n v="7768"/>
    <n v="-0.70401295113918205"/>
    <n v="321"/>
    <n v="0.36601435286967898"/>
    <n v="0.19462114064781699"/>
    <n v="5.7254959343062204"/>
    <n v="67.658677325464495"/>
    <n v="9.1121982389282898"/>
    <n v="0"/>
    <n v="0"/>
    <n v="0"/>
    <n v="0"/>
    <n v="466551.32474193699"/>
    <n v="0"/>
    <n v="0.14735671957897339"/>
    <n v="0.17852328009339441"/>
    <x v="1208"/>
    <x v="1208"/>
  </r>
  <r>
    <x v="2"/>
    <x v="1"/>
    <x v="30"/>
    <n v="484279.39069609198"/>
    <n v="409291.92166928801"/>
    <n v="74987.469026803505"/>
    <n v="60758.858302435197"/>
    <n v="1185634.01792892"/>
    <n v="678882.17268415296"/>
    <n v="506751.84524477401"/>
    <n v="68350.864751197805"/>
    <n v="28.792960861996299"/>
    <n v="11.989864244714701"/>
    <n v="5.1245879743370697"/>
    <n v="1.33967380494931"/>
    <n v="230.052369066224"/>
    <n v="28928"/>
    <n v="-0.74279928754961599"/>
    <n v="715"/>
    <n v="0.33440792879756798"/>
    <n v="0.41856915558878"/>
    <n v="1.08393870819778"/>
    <n v="63.060647779581402"/>
    <n v="6.5588967964400302"/>
    <n v="0"/>
    <n v="0"/>
    <n v="0"/>
    <n v="0"/>
    <n v="492246.40300365898"/>
    <n v="0"/>
    <n v="2.6498766953221869E-2"/>
    <n v="0.14603271549054739"/>
    <x v="1209"/>
    <x v="1209"/>
  </r>
  <r>
    <x v="2"/>
    <x v="2"/>
    <x v="30"/>
    <n v="497112.19741039601"/>
    <n v="419127.74405681301"/>
    <n v="77984.453353582896"/>
    <n v="70519.076733099602"/>
    <n v="1789003.1429659601"/>
    <n v="581538.34719685698"/>
    <n v="1207464.7957691001"/>
    <n v="76730.725284600005"/>
    <n v="15.864212686005001"/>
    <n v="5.8402594411194997"/>
    <n v="3.9418084317161601"/>
    <n v="0.48161929791621"/>
    <n v="344.15422848770902"/>
    <n v="4590"/>
    <n v="-0.131463677872657"/>
    <n v="870"/>
    <n v="0.76737569725160903"/>
    <n v="0.14014307187422601"/>
    <n v="2.53149059719152"/>
    <n v="76.0999058159871"/>
    <n v="9.3725008343548009"/>
    <n v="0"/>
    <n v="0"/>
    <n v="0"/>
    <n v="0"/>
    <n v="493666.75022623001"/>
    <n v="0"/>
    <n v="-5.9199758192792142E-2"/>
    <n v="9.4520967613474047E-2"/>
    <x v="1210"/>
    <x v="1210"/>
  </r>
  <r>
    <x v="2"/>
    <x v="3"/>
    <x v="30"/>
    <n v="467683.27552901302"/>
    <n v="448399.656659131"/>
    <n v="19283.618869881699"/>
    <n v="9330.1598648441995"/>
    <n v="1763598.45920123"/>
    <n v="716805.50500235695"/>
    <n v="1046792.95419887"/>
    <n v="10266.931594452601"/>
    <n v="1.23050534313989"/>
    <n v="0.89130900503477795"/>
    <n v="0.52904105331720297"/>
    <n v="0.68476340247335199"/>
    <n v="376.912696539536"/>
    <n v="24556"/>
    <n v="-0.79664620713801604"/>
    <n v="515"/>
    <n v="0.18375868114115801"/>
    <n v="0.64057177067005999"/>
    <n v="3.3673983846548201"/>
    <n v="61.089041773271703"/>
    <n v="6.6917333912535"/>
    <n v="0"/>
    <n v="0"/>
    <n v="0"/>
    <n v="0"/>
    <n v="503273.7691946"/>
    <n v="0"/>
    <n v="6.3613521978141352E-2"/>
    <n v="0.10575544507758804"/>
    <x v="1211"/>
    <x v="1211"/>
  </r>
  <r>
    <x v="3"/>
    <x v="0"/>
    <x v="30"/>
    <n v="497434.25585568702"/>
    <n v="396457.87386514101"/>
    <n v="100976.38199054499"/>
    <n v="91840.335194228697"/>
    <n v="1864770.27570748"/>
    <n v="666095.69048240595"/>
    <n v="1198674.5852250699"/>
    <n v="99970.439499771703"/>
    <n v="19.778545206697299"/>
    <n v="7.6618238449582003"/>
    <n v="4.9250214029384898"/>
    <n v="0.55569351239505305"/>
    <n v="152.40335027298201"/>
    <n v="5641"/>
    <n v="0.79751845195994897"/>
    <n v="649"/>
    <n v="0.50656398468237795"/>
    <n v="0.35388231126380398"/>
    <n v="5.5304444292673098"/>
    <n v="70.629475177073203"/>
    <n v="7.3731496774616501"/>
    <n v="0"/>
    <n v="0"/>
    <n v="0"/>
    <n v="0"/>
    <n v="514358.73667173501"/>
    <n v="0"/>
    <n v="0.11572538208257953"/>
    <n v="5.548374627873792E-3"/>
    <x v="1212"/>
    <x v="1212"/>
  </r>
  <r>
    <x v="3"/>
    <x v="1"/>
    <x v="30"/>
    <n v="555000.02517555002"/>
    <n v="396215.55833229999"/>
    <n v="158784.46684325"/>
    <n v="141526.989091261"/>
    <n v="1209073.6234537701"/>
    <n v="503262.69835092401"/>
    <n v="705810.92510285205"/>
    <n v="151310.30351285299"/>
    <n v="16.992073580554401"/>
    <n v="20.051685806738799"/>
    <n v="11.7054070443603"/>
    <n v="0.71302764019639797"/>
    <n v="470.99958635317898"/>
    <n v="30921"/>
    <n v="0.99626023184765"/>
    <n v="659"/>
    <n v="0.97969010339103701"/>
    <n v="0.30942558585715402"/>
    <n v="6.3018999523624597"/>
    <n v="73.955173947505202"/>
    <n v="3.8280571641157199"/>
    <n v="0"/>
    <n v="0"/>
    <n v="0"/>
    <n v="0"/>
    <n v="601877.35616723006"/>
    <n v="0"/>
    <n v="-1.9640182628848025E-2"/>
    <n v="-6.703117504333389E-2"/>
    <x v="1213"/>
    <x v="1213"/>
  </r>
  <r>
    <x v="3"/>
    <x v="2"/>
    <x v="30"/>
    <n v="544099.72332208697"/>
    <n v="396589.24557523098"/>
    <n v="147510.47774685599"/>
    <n v="131786.63085053899"/>
    <n v="1145593.83850308"/>
    <n v="648030.73439440399"/>
    <n v="497563.10410867899"/>
    <n v="127636.64048370501"/>
    <n v="105.120715819441"/>
    <n v="26.486415444050699"/>
    <n v="11.503783140344099"/>
    <n v="1.3024091397517601"/>
    <n v="93.157772437042695"/>
    <n v="15228"/>
    <n v="-0.44072334389654599"/>
    <n v="384"/>
    <n v="2.08962122055741E-2"/>
    <n v="0.117959511347553"/>
    <n v="7.6480469349739897"/>
    <n v="82.681943748180402"/>
    <n v="2.6917278007972301"/>
    <n v="0"/>
    <n v="0"/>
    <n v="0"/>
    <n v="0"/>
    <n v="542646.44079151296"/>
    <n v="0"/>
    <n v="-4.9543114393759302E-2"/>
    <n v="-5.49747045037704E-2"/>
    <x v="1214"/>
    <x v="1214"/>
  </r>
  <r>
    <x v="3"/>
    <x v="3"/>
    <x v="30"/>
    <n v="517143.32848792803"/>
    <n v="463504.34319985"/>
    <n v="53638.985288078002"/>
    <n v="44451.041785606198"/>
    <n v="1818648.6195012799"/>
    <n v="688760.31172028999"/>
    <n v="1129888.3077809799"/>
    <n v="51254.720786238897"/>
    <n v="14.453614456943701"/>
    <n v="3.9341093698813898"/>
    <n v="2.4441797777184502"/>
    <n v="0.60958265253046195"/>
    <n v="66.997868328388805"/>
    <n v="8531"/>
    <n v="-0.231438863080489"/>
    <n v="767"/>
    <n v="0.38486469646216898"/>
    <n v="2.887365066928E-2"/>
    <n v="4.8731679860878403"/>
    <n v="77.011784723088098"/>
    <n v="7.9255595626880497"/>
    <n v="0"/>
    <n v="0"/>
    <n v="0"/>
    <n v="0"/>
    <n v="503111.35259960103"/>
    <n v="0"/>
    <n v="-3.2774513552313346E-2"/>
    <n v="-3.1595094113376826E-2"/>
    <x v="1215"/>
    <x v="1215"/>
  </r>
  <r>
    <x v="4"/>
    <x v="0"/>
    <x v="30"/>
    <n v="500194.207459912"/>
    <n v="438221.02106926701"/>
    <n v="61973.186390645402"/>
    <n v="49889.1956886607"/>
    <n v="1309718.0488338801"/>
    <n v="570401.334971042"/>
    <n v="739316.713862843"/>
    <n v="52580.517449859399"/>
    <n v="13.268462542100201"/>
    <n v="6.7480140450221198"/>
    <n v="3.8091553928786301"/>
    <n v="0.77152500988481798"/>
    <n v="448.30634449683703"/>
    <n v="32419"/>
    <n v="-0.116215016066699"/>
    <n v="518"/>
    <n v="0.155394833541149"/>
    <n v="0.67235072630035797"/>
    <n v="1.1805086029990799"/>
    <n v="71.249894679248499"/>
    <n v="6.4009745629377903"/>
    <n v="0"/>
    <n v="0"/>
    <n v="0"/>
    <n v="1"/>
    <n v="577519.21003894799"/>
    <n v="0"/>
    <n v="3.5193358132704577E-2"/>
    <n v="4.0248857618813048E-2"/>
    <x v="1216"/>
    <x v="1216"/>
  </r>
  <r>
    <x v="4"/>
    <x v="1"/>
    <x v="30"/>
    <n v="517797.72133895301"/>
    <n v="411222.08935410902"/>
    <n v="106575.631984843"/>
    <n v="101172.723117469"/>
    <n v="1749405.27250245"/>
    <n v="742883.40927007899"/>
    <n v="1006521.86323237"/>
    <n v="104278.228262469"/>
    <n v="30.705561265461"/>
    <n v="10.0517163921864"/>
    <n v="5.7832638730273001"/>
    <n v="0.738069818855561"/>
    <n v="318.09737616303602"/>
    <n v="35822"/>
    <n v="-3.6278695227411603E-2"/>
    <n v="908"/>
    <n v="0.70259143193185503"/>
    <n v="0.17343037025555699"/>
    <n v="4.3322985286075797"/>
    <n v="71.672105540833002"/>
    <n v="5.94009326666907"/>
    <n v="0"/>
    <n v="0"/>
    <n v="0"/>
    <n v="0"/>
    <n v="504464.30663521599"/>
    <n v="0"/>
    <n v="-6.9712928008774759E-3"/>
    <n v="-1.7058906166745814E-2"/>
    <x v="1217"/>
    <x v="1217"/>
  </r>
  <r>
    <x v="4"/>
    <x v="2"/>
    <x v="30"/>
    <n v="514188.001811872"/>
    <n v="435315.33969968202"/>
    <n v="78872.662112190199"/>
    <n v="70414.635282314499"/>
    <n v="1078172.9997538"/>
    <n v="626735.00239536294"/>
    <n v="451437.99735843798"/>
    <n v="80081.077109272606"/>
    <n v="14.0270380648118"/>
    <n v="15.5978530151075"/>
    <n v="6.5309217814203704"/>
    <n v="1.38830804243919"/>
    <n v="144.61414860492499"/>
    <n v="43541"/>
    <n v="0.46490066181787199"/>
    <n v="94"/>
    <n v="0.32791955137144901"/>
    <n v="0.42387474343446402"/>
    <n v="5.5878498625021003"/>
    <n v="66.829076402005597"/>
    <n v="2.4078141077494002"/>
    <n v="0"/>
    <n v="0"/>
    <n v="0"/>
    <n v="1"/>
    <n v="492771.46876561001"/>
    <n v="0"/>
    <n v="-2.6029128276940657E-2"/>
    <n v="-1.1038699800032815E-2"/>
    <x v="1218"/>
    <x v="1218"/>
  </r>
  <r>
    <x v="4"/>
    <x v="3"/>
    <x v="30"/>
    <n v="500804.13635424699"/>
    <n v="436880.88346823299"/>
    <n v="63923.252886014103"/>
    <n v="50877.533599352602"/>
    <n v="1606578.5966974001"/>
    <n v="967241.79402403696"/>
    <n v="639336.80267336301"/>
    <n v="56766.085563326"/>
    <n v="36.595441549179597"/>
    <n v="7.9578609250413903"/>
    <n v="3.1668250594113498"/>
    <n v="1.51288302187446"/>
    <n v="405.23451454161301"/>
    <n v="16980"/>
    <n v="0.14113417851490501"/>
    <n v="862"/>
    <n v="0.53751942626807003"/>
    <n v="0.61245144845732502"/>
    <n v="2.04654416911657"/>
    <n v="70.435384883161106"/>
    <n v="4.6846896815054704"/>
    <n v="0"/>
    <n v="0"/>
    <n v="0"/>
    <n v="0"/>
    <n v="496697.90569053899"/>
    <n v="0"/>
    <n v="3.8981939497530031E-2"/>
    <n v="-4.995333732883387E-2"/>
    <x v="1219"/>
    <x v="1219"/>
  </r>
  <r>
    <x v="5"/>
    <x v="0"/>
    <x v="30"/>
    <n v="520326.45289772103"/>
    <n v="418766.73156938201"/>
    <n v="101559.721328339"/>
    <n v="93469.310749525495"/>
    <n v="1473764.8482775199"/>
    <n v="625825.05554732797"/>
    <n v="847939.79273019196"/>
    <n v="100280.06043779499"/>
    <n v="64.411046900836297"/>
    <n v="11.023107011946299"/>
    <n v="6.34221333605349"/>
    <n v="0.73805364592254796"/>
    <n v="114.34082985722701"/>
    <n v="40602"/>
    <n v="-0.52544744323249404"/>
    <n v="100"/>
    <n v="0.57077501796630303"/>
    <n v="0.13895826438351799"/>
    <n v="2.9053939749359499"/>
    <n v="64.195552353073097"/>
    <n v="2.9968365569555799"/>
    <n v="0"/>
    <n v="0"/>
    <n v="0"/>
    <n v="0"/>
    <n v="501934.69657675299"/>
    <n v="0"/>
    <n v="-2.1835895978706603E-2"/>
    <n v="-1.24825313535918E-2"/>
    <x v="1220"/>
    <x v="1220"/>
  </r>
  <r>
    <x v="5"/>
    <x v="1"/>
    <x v="30"/>
    <n v="508964.65859727701"/>
    <n v="446112.943275564"/>
    <n v="62851.7153217124"/>
    <n v="55596.463432924"/>
    <n v="1646217.5428544399"/>
    <n v="1055050.8250271601"/>
    <n v="591166.717827274"/>
    <n v="52402.811825635501"/>
    <n v="6.1248799558988196"/>
    <n v="9.4045320476190906"/>
    <n v="3.3772245760741302"/>
    <n v="1.7846925295537801"/>
    <n v="58.133926543469499"/>
    <n v="8537"/>
    <n v="0.440507286943633"/>
    <n v="186"/>
    <n v="0.55941476011853597"/>
    <n v="9.6391072494433405E-2"/>
    <n v="6.5923921745009704"/>
    <n v="84.328832328631293"/>
    <n v="3.4498263134701599"/>
    <n v="0"/>
    <n v="0"/>
    <n v="1"/>
    <n v="0"/>
    <n v="497288.92071557499"/>
    <n v="1"/>
    <n v="-8.8930296149134988E-4"/>
    <n v="-4.6428838154507275E-2"/>
    <x v="1221"/>
    <x v="1221"/>
  </r>
  <r>
    <x v="5"/>
    <x v="2"/>
    <x v="30"/>
    <n v="508512.03481909202"/>
    <n v="439996.03398514999"/>
    <n v="68516.000833942293"/>
    <n v="57962.1790751058"/>
    <n v="1210733.4136030199"/>
    <n v="758661.58638015902"/>
    <n v="452071.827222867"/>
    <n v="62010.798896027998"/>
    <n v="13.658269007599801"/>
    <n v="12.821453491400799"/>
    <n v="4.7873609849930503"/>
    <n v="1.6781881566049099"/>
    <n v="233.04119590520699"/>
    <n v="20636"/>
    <n v="-0.21376041562963699"/>
    <n v="743"/>
    <n v="8.9632678109928698E-2"/>
    <n v="0.91128217220347196"/>
    <n v="3.7114061776062401"/>
    <n v="68.709687777880305"/>
    <n v="3.6351969510075102"/>
    <n v="0"/>
    <n v="0"/>
    <n v="0"/>
    <n v="0"/>
    <n v="559406.04374947702"/>
    <n v="0"/>
    <n v="-6.4353907445801509E-2"/>
    <n v="-6.5459364506075354E-2"/>
    <x v="1222"/>
    <x v="1222"/>
  </r>
  <r>
    <x v="5"/>
    <x v="3"/>
    <x v="30"/>
    <n v="475787.29839526798"/>
    <n v="454682.27025404701"/>
    <n v="21105.0281412203"/>
    <n v="12290.6044228548"/>
    <n v="972443.14386589604"/>
    <n v="660400.731398665"/>
    <n v="312042.41246722999"/>
    <n v="7536.1208834560803"/>
    <n v="1.4602304599726601"/>
    <n v="3.9387608644852201"/>
    <n v="1.26388925670185"/>
    <n v="2.1163813155303601"/>
    <n v="101.18604479478699"/>
    <n v="36689"/>
    <n v="0.91720962259907002"/>
    <n v="349"/>
    <n v="0.20593215031234499"/>
    <n v="0.86570760552503501"/>
    <n v="4.4843125737133098"/>
    <n v="69.153836567931904"/>
    <n v="7.2995019738906803"/>
    <n v="0"/>
    <n v="0"/>
    <n v="0"/>
    <n v="0"/>
    <n v="471907.25540846499"/>
    <n v="0"/>
    <n v="7.9960443182004071E-2"/>
    <n v="4.1040973430986477E-2"/>
    <x v="1223"/>
    <x v="1223"/>
  </r>
  <r>
    <x v="6"/>
    <x v="0"/>
    <x v="30"/>
    <n v="513831.46163532202"/>
    <n v="412947.32323446899"/>
    <n v="100884.138400853"/>
    <n v="83803.5728949451"/>
    <n v="1539013.30211972"/>
    <n v="785915.99020025798"/>
    <n v="753097.31191946997"/>
    <n v="89244.722281459704"/>
    <n v="15.009231449206601"/>
    <n v="11.127854470938001"/>
    <n v="5.4452793084712097"/>
    <n v="1.0435782703793499"/>
    <n v="220.179180305231"/>
    <n v="26309"/>
    <n v="-0.55063590187370104"/>
    <n v="700"/>
    <n v="0.59272797923985998"/>
    <n v="0.88586302607566003"/>
    <n v="5.8105052882677999"/>
    <n v="82.023082477205904"/>
    <n v="4.6906777628373799"/>
    <n v="0"/>
    <n v="0"/>
    <n v="0"/>
    <n v="0"/>
    <n v="538234.587494259"/>
    <n v="0"/>
    <n v="-5.5460677140566607E-2"/>
    <n v="8.5210330696118941E-2"/>
    <x v="1224"/>
    <x v="1224"/>
  </r>
  <r>
    <x v="6"/>
    <x v="1"/>
    <x v="30"/>
    <n v="485334.02083689999"/>
    <n v="389073.50357792299"/>
    <n v="96260.517258977707"/>
    <n v="83842.957799594107"/>
    <n v="1647168.9461246601"/>
    <n v="501982.25325114001"/>
    <n v="1145186.6928735201"/>
    <n v="88404.963681806097"/>
    <n v="14.2728010313275"/>
    <n v="7.3213353177562501"/>
    <n v="5.0901249684711098"/>
    <n v="0.438340976519345"/>
    <n v="125.737360518431"/>
    <n v="25085"/>
    <n v="0.95217010831029603"/>
    <n v="112"/>
    <n v="0.27686093154656399"/>
    <n v="0.47121834899932202"/>
    <n v="5.7330477489565501"/>
    <n v="83.221149396906299"/>
    <n v="3.1308579450568299"/>
    <n v="0"/>
    <n v="0"/>
    <n v="0"/>
    <n v="0"/>
    <n v="506851.24598509801"/>
    <n v="0"/>
    <n v="-2.0828666911347951E-2"/>
    <n v="-1.3135215475787488E-2"/>
    <x v="1225"/>
    <x v="1225"/>
  </r>
  <r>
    <x v="6"/>
    <x v="2"/>
    <x v="30"/>
    <n v="475225.16017614299"/>
    <n v="448838.13809979399"/>
    <n v="26387.0220763494"/>
    <n v="8722.2634552545605"/>
    <n v="1458777.838649"/>
    <n v="988239.02313558199"/>
    <n v="470538.81551341899"/>
    <n v="4904.4830424150696"/>
    <n v="1.5496627431818799"/>
    <n v="1.8536756517605"/>
    <n v="0.59791581858224496"/>
    <n v="2.1002284839291798"/>
    <n v="387.89851807889499"/>
    <n v="40569"/>
    <n v="0.75524827872505895"/>
    <n v="524"/>
    <n v="0.97233867834387999"/>
    <n v="0.29826369307589801"/>
    <n v="2.74494506456467"/>
    <n v="72.141496890164404"/>
    <n v="6.3372648601867896"/>
    <n v="0"/>
    <n v="0"/>
    <n v="0"/>
    <n v="0"/>
    <n v="504031.90108383499"/>
    <n v="0"/>
    <n v="4.2272408480897826E-2"/>
    <n v="9.5396615063841672E-2"/>
    <x v="1226"/>
    <x v="1226"/>
  </r>
  <r>
    <x v="6"/>
    <x v="3"/>
    <x v="30"/>
    <n v="495314.07226750901"/>
    <n v="421176.59492325899"/>
    <n v="74137.477344250205"/>
    <n v="69134.554409190401"/>
    <n v="1883119.2121887801"/>
    <n v="658591.99974526605"/>
    <n v="1224527.2124435101"/>
    <n v="67802.240637101102"/>
    <n v="29.155301612087001"/>
    <n v="5.6458160918477196"/>
    <n v="3.67127869344151"/>
    <n v="0.53783369863301"/>
    <n v="106.311473590891"/>
    <n v="26050"/>
    <n v="0.995615088634214"/>
    <n v="210"/>
    <n v="0.95609516312534804"/>
    <n v="0.231453512323716"/>
    <n v="4.3994443569186297"/>
    <n v="84.435709227061693"/>
    <n v="8.6115481141981505"/>
    <n v="0"/>
    <n v="0"/>
    <n v="0"/>
    <n v="0"/>
    <n v="533257.57870723505"/>
    <n v="0"/>
    <n v="0.12578107835826111"/>
    <n v="-4.896973700757918E-2"/>
    <x v="1227"/>
    <x v="1227"/>
  </r>
  <r>
    <x v="7"/>
    <x v="0"/>
    <x v="30"/>
    <n v="557615.21040333796"/>
    <n v="437934.52642209799"/>
    <n v="119680.683981239"/>
    <n v="105540.228308376"/>
    <n v="1925471.49811471"/>
    <n v="1087276.8572845799"/>
    <n v="838194.64083012904"/>
    <n v="101565.791498035"/>
    <n v="20.628945686147802"/>
    <n v="12.591374743681399"/>
    <n v="5.4812667137225102"/>
    <n v="1.2971651264767901"/>
    <n v="338.73037122558998"/>
    <n v="13854"/>
    <n v="0.14045726229334801"/>
    <n v="888"/>
    <n v="0.124567547754615"/>
    <n v="0.41861498597485503"/>
    <n v="7.9078130401432203"/>
    <n v="67.132984032200895"/>
    <n v="6.25149514148878"/>
    <n v="0"/>
    <n v="0"/>
    <n v="1"/>
    <n v="0"/>
    <n v="564712.15071608406"/>
    <n v="1"/>
    <n v="-0.14105812581935648"/>
    <n v="-0.12793704684544935"/>
    <x v="1228"/>
    <x v="1228"/>
  </r>
  <r>
    <x v="7"/>
    <x v="1"/>
    <x v="30"/>
    <n v="478959.05389547697"/>
    <n v="444140.90138844599"/>
    <n v="34818.152507031802"/>
    <n v="29650.135776208201"/>
    <n v="1572050.6875892801"/>
    <n v="554187.12851019204"/>
    <n v="1017863.55907909"/>
    <n v="36998.370536873997"/>
    <n v="3.7029531096669102"/>
    <n v="2.9129774331477098"/>
    <n v="1.88608013789149"/>
    <n v="0.54446111521232599"/>
    <n v="259.96209315737599"/>
    <n v="44927"/>
    <n v="-0.63421072610474505"/>
    <n v="68"/>
    <n v="0.156258317657645"/>
    <n v="0.19002379259265301"/>
    <n v="5.3868293155774998"/>
    <n v="84.780711152215602"/>
    <n v="9.1284866980203692"/>
    <n v="0"/>
    <n v="0"/>
    <n v="1"/>
    <n v="0"/>
    <n v="485199.85751857603"/>
    <n v="1"/>
    <n v="8.6857065580642712E-2"/>
    <n v="4.8843770495653561E-2"/>
    <x v="1229"/>
    <x v="1229"/>
  </r>
  <r>
    <x v="7"/>
    <x v="2"/>
    <x v="30"/>
    <n v="520560.031850119"/>
    <n v="420896.25376775803"/>
    <n v="99663.778082361299"/>
    <n v="91151.013644321996"/>
    <n v="1142656.3289304799"/>
    <n v="632615.69502926106"/>
    <n v="510040.63390121999"/>
    <n v="87588.758150853304"/>
    <n v="20.9141737194354"/>
    <n v="17.871323887887499"/>
    <n v="7.9771153702564801"/>
    <n v="1.2403241094547299"/>
    <n v="223.31714507922501"/>
    <n v="30812"/>
    <n v="-0.29428051424533802"/>
    <n v="895"/>
    <n v="0.22098172333318"/>
    <n v="0.37575637850691201"/>
    <n v="1.9256808708746"/>
    <n v="75.190338150830797"/>
    <n v="7.8213854584626601"/>
    <n v="0"/>
    <n v="0"/>
    <n v="0"/>
    <n v="0"/>
    <n v="529102.46648730896"/>
    <n v="0"/>
    <n v="-9.5092508853917429E-2"/>
    <n v="3.8977571428395717E-2"/>
    <x v="1230"/>
    <x v="1230"/>
  </r>
  <r>
    <x v="7"/>
    <x v="3"/>
    <x v="30"/>
    <n v="471058.67241241602"/>
    <n v="430987.579519602"/>
    <n v="40071.092892814399"/>
    <n v="22331.8054104816"/>
    <n v="1633980.8019900699"/>
    <n v="1071092.07936568"/>
    <n v="562888.72262438701"/>
    <n v="28364.0714979123"/>
    <n v="2.44581567200636"/>
    <n v="3.9673570481857898"/>
    <n v="1.3667116151721601"/>
    <n v="1.9028487093716699"/>
    <n v="46.185495142163802"/>
    <n v="38947"/>
    <n v="0.49379667048366699"/>
    <n v="915"/>
    <n v="0.57294612508390896"/>
    <n v="0.57479364678630296"/>
    <n v="2.7908749820621299"/>
    <n v="75.817561235529695"/>
    <n v="9.2593186702212993"/>
    <n v="0"/>
    <n v="0"/>
    <n v="0"/>
    <n v="0"/>
    <n v="484374.83020202297"/>
    <n v="0"/>
    <n v="3.2303607994064197E-2"/>
    <n v="2.7905746496770127E-2"/>
    <x v="1231"/>
    <x v="1231"/>
  </r>
  <r>
    <x v="8"/>
    <x v="0"/>
    <x v="30"/>
    <n v="486275.56710823101"/>
    <n v="426504.40941059298"/>
    <n v="59771.157697637398"/>
    <n v="43917.388773830302"/>
    <n v="1624503.4107886299"/>
    <n v="727338.92439449497"/>
    <n v="897164.48639413796"/>
    <n v="45086.740418549998"/>
    <n v="4.7427762035100001"/>
    <n v="4.8951323241005698"/>
    <n v="2.7034346916212399"/>
    <n v="0.810708555036321"/>
    <n v="26.304140251070098"/>
    <n v="43621"/>
    <n v="0.89756154899837204"/>
    <n v="417"/>
    <n v="0.91398724776959595"/>
    <n v="0.58465576382469198"/>
    <n v="3.66860999236718"/>
    <n v="62.4725881583093"/>
    <n v="3.3902736304987999"/>
    <n v="0"/>
    <n v="0"/>
    <n v="0"/>
    <n v="0"/>
    <n v="492028.60035758402"/>
    <n v="0"/>
    <n v="3.3062843334165662E-2"/>
    <n v="2.6874969068147706E-3"/>
    <x v="1232"/>
    <x v="1232"/>
  </r>
  <r>
    <x v="8"/>
    <x v="1"/>
    <x v="30"/>
    <n v="502353.22000076302"/>
    <n v="430936.73484909598"/>
    <n v="71416.4851516669"/>
    <n v="59538.330183543301"/>
    <n v="1721197.5193034799"/>
    <n v="670702.93707294797"/>
    <n v="1050494.58223053"/>
    <n v="56185.095076476602"/>
    <n v="7.57807253841814"/>
    <n v="5.66764752438079"/>
    <n v="3.4591224723375502"/>
    <n v="0.63846396584819198"/>
    <n v="479.929660633217"/>
    <n v="45897"/>
    <n v="0.90404855433914599"/>
    <n v="990"/>
    <n v="0.53440423127218395"/>
    <n v="0.47846418438483201"/>
    <n v="4.0954019682406599"/>
    <n v="83.6758923536553"/>
    <n v="5.83810552902598"/>
    <n v="0"/>
    <n v="0"/>
    <n v="0"/>
    <n v="0"/>
    <n v="538144.03894888295"/>
    <n v="0"/>
    <n v="7.6633285387328623E-2"/>
    <n v="5.8958582498254794E-2"/>
    <x v="1233"/>
    <x v="1233"/>
  </r>
  <r>
    <x v="8"/>
    <x v="2"/>
    <x v="30"/>
    <n v="540850.19767432497"/>
    <n v="437188.88641886099"/>
    <n v="103661.311255464"/>
    <n v="97731.4018999291"/>
    <n v="1118341.1818702"/>
    <n v="504837.82981030003"/>
    <n v="613503.35205990798"/>
    <n v="103128.893967258"/>
    <n v="32.435038849193603"/>
    <n v="15.9300518198938"/>
    <n v="8.73896119397949"/>
    <n v="0.82287705212245199"/>
    <n v="228.032344622034"/>
    <n v="25992"/>
    <n v="-0.540934231655678"/>
    <n v="847"/>
    <n v="0.84794346177136304"/>
    <n v="0.82546088481119595"/>
    <n v="7.2394652970229103"/>
    <n v="82.878543590719602"/>
    <n v="6.0585615391850496"/>
    <n v="0"/>
    <n v="0"/>
    <n v="0"/>
    <n v="0"/>
    <n v="532154.95219173597"/>
    <n v="0"/>
    <n v="-0.10473562107963351"/>
    <n v="1.0530392793733382E-2"/>
    <x v="1234"/>
    <x v="1234"/>
  </r>
  <r>
    <x v="8"/>
    <x v="3"/>
    <x v="30"/>
    <n v="484203.91630986199"/>
    <n v="417311.36695965898"/>
    <n v="66892.549350202404"/>
    <n v="61113.817289519699"/>
    <n v="1701583.5022570801"/>
    <n v="776067.60047194595"/>
    <n v="925515.90178514097"/>
    <n v="68483.006532020401"/>
    <n v="7.6267172767971996"/>
    <n v="6.6032163436244504"/>
    <n v="3.5915849682636498"/>
    <n v="0.83852432894460505"/>
    <n v="320.19692095952303"/>
    <n v="6773"/>
    <n v="-0.22220433871972001"/>
    <n v="807"/>
    <n v="0.50975969534546695"/>
    <n v="0.97946297564238205"/>
    <n v="1.44581068140251"/>
    <n v="65.001800020398207"/>
    <n v="7.0182356615393999"/>
    <n v="0"/>
    <n v="0"/>
    <n v="0"/>
    <n v="1"/>
    <n v="507195.07438107498"/>
    <n v="0"/>
    <n v="6.9774629387134969E-3"/>
    <n v="4.0555609852257681E-2"/>
    <x v="1235"/>
    <x v="1235"/>
  </r>
  <r>
    <x v="9"/>
    <x v="0"/>
    <x v="30"/>
    <n v="487582.43119069398"/>
    <n v="403928.683370132"/>
    <n v="83653.747820561897"/>
    <n v="66592.295187059004"/>
    <n v="1762910.9034637299"/>
    <n v="1026137.8423684"/>
    <n v="736773.061095324"/>
    <n v="68313.058410065205"/>
    <n v="17.504464695384598"/>
    <n v="9.0383726962084499"/>
    <n v="3.7774055998076701"/>
    <n v="1.3927461474268501"/>
    <n v="482.219809367229"/>
    <n v="46373"/>
    <n v="-7.8926756326048703E-2"/>
    <n v="508"/>
    <n v="9.1305199898611394E-3"/>
    <n v="0.77502690963368803"/>
    <n v="1.39693602176717"/>
    <n v="73.466090111797797"/>
    <n v="4.9383395285384104"/>
    <n v="0"/>
    <n v="0"/>
    <n v="0"/>
    <n v="0"/>
    <n v="462416.51864585403"/>
    <n v="0"/>
    <n v="9.1038601342441405E-2"/>
    <s v=""/>
    <x v="1236"/>
    <x v="1236"/>
  </r>
  <r>
    <x v="9"/>
    <x v="1"/>
    <x v="30"/>
    <n v="531971.25376544194"/>
    <n v="429590.07999481098"/>
    <n v="102381.17377063"/>
    <n v="83416.617943150995"/>
    <n v="1506643.1753726299"/>
    <n v="689285.88795365801"/>
    <n v="817357.28741897503"/>
    <n v="83027.393655451495"/>
    <n v="9.5861273478015399"/>
    <n v="10.205649258546501"/>
    <n v="5.5365875149913801"/>
    <n v="0.84331038404302205"/>
    <n v="292.59933727755401"/>
    <n v="15815"/>
    <n v="-0.94418039120903197"/>
    <n v="929"/>
    <n v="0.41559180410590801"/>
    <n v="0.33786494364355701"/>
    <n v="1.69598613219061"/>
    <n v="83.917553910021695"/>
    <n v="7.9299481397784097"/>
    <n v="0"/>
    <n v="0"/>
    <n v="0"/>
    <n v="0"/>
    <n v="544860.48299287399"/>
    <n v="0"/>
    <n v="2.7396797909287316E-2"/>
    <s v=""/>
    <x v="1237"/>
    <x v="1237"/>
  </r>
  <r>
    <x v="9"/>
    <x v="2"/>
    <x v="30"/>
    <n v="546545.56269840396"/>
    <n v="404603.81591391802"/>
    <n v="141941.74678448599"/>
    <n v="132681.58820726501"/>
    <n v="1455569.93108912"/>
    <n v="507719.37210770597"/>
    <n v="947850.558981415"/>
    <n v="133880.19787215101"/>
    <n v="21.2130490801873"/>
    <n v="13.9981547671236"/>
    <n v="9.1154389338055797"/>
    <n v="0.53565339735972095"/>
    <n v="75.932259535672102"/>
    <n v="34258"/>
    <n v="0.70555040833045801"/>
    <n v="729"/>
    <n v="0.67818225439080804"/>
    <n v="0.31483697551682599"/>
    <n v="4.9794946680412204"/>
    <n v="75.320071206495001"/>
    <n v="7.5240591931691503"/>
    <n v="0"/>
    <n v="0"/>
    <n v="1"/>
    <n v="0"/>
    <n v="583870.83669316396"/>
    <n v="1"/>
    <n v="-7.8135226382414616E-2"/>
    <s v=""/>
    <x v="1238"/>
    <x v="1238"/>
  </r>
  <r>
    <x v="9"/>
    <x v="3"/>
    <x v="30"/>
    <n v="503841.10142865998"/>
    <n v="416201.830470833"/>
    <n v="87639.270957826899"/>
    <n v="71733.800244807702"/>
    <n v="1958273.3133322899"/>
    <n v="714264.26132684504"/>
    <n v="1244009.05200545"/>
    <n v="76391.909450052801"/>
    <n v="8.6209909166940797"/>
    <n v="5.7663406973740701"/>
    <n v="3.6631148347082298"/>
    <n v="0.57416323472517194"/>
    <n v="454.43218478627898"/>
    <n v="35278"/>
    <n v="0.114743115436044"/>
    <n v="748"/>
    <n v="0.247850113875934"/>
    <n v="0.57772164101913503"/>
    <n v="7.4310977954687196"/>
    <n v="74.563395279962606"/>
    <n v="9.3569704066879709"/>
    <n v="0"/>
    <n v="0"/>
    <n v="0"/>
    <n v="0"/>
    <n v="516979.52805454098"/>
    <n v="0"/>
    <s v=""/>
    <s v=""/>
    <x v="1239"/>
    <x v="1239"/>
  </r>
  <r>
    <x v="0"/>
    <x v="0"/>
    <x v="31"/>
    <n v="79004.007756926905"/>
    <n v="47090.125929123402"/>
    <n v="31913.8818278035"/>
    <n v="23656.756503410601"/>
    <n v="273761.11342074798"/>
    <n v="146775.884508838"/>
    <n v="126985.22891191"/>
    <n v="29033.164464859801"/>
    <n v="3.1148249657538898"/>
    <n v="18.629534085276401"/>
    <n v="8.64138672136834"/>
    <n v="1.1558500604086499"/>
    <n v="368.921762518891"/>
    <n v="2637"/>
    <n v="-0.80956384186118302"/>
    <n v="957"/>
    <n v="0.27015563923126801"/>
    <n v="9.4201068002150598E-2"/>
    <n v="5.1481045020177199"/>
    <n v="69.879637690946595"/>
    <n v="5.9695910453421002"/>
    <n v="0"/>
    <n v="0"/>
    <n v="0"/>
    <n v="0"/>
    <n v="84417.598922409103"/>
    <n v="0"/>
    <n v="-2.4687981135218921E-2"/>
    <n v="1.9886180429096257E-3"/>
    <x v="1240"/>
    <x v="1240"/>
  </r>
  <r>
    <x v="0"/>
    <x v="1"/>
    <x v="31"/>
    <n v="77053.558303817204"/>
    <n v="52009.421549006402"/>
    <n v="25044.136754810701"/>
    <n v="6861.3139673167097"/>
    <n v="164480.524851914"/>
    <n v="76577.432573972197"/>
    <n v="87903.0922779424"/>
    <n v="3063.0873803776499"/>
    <n v="0.73635621064203205"/>
    <n v="7.8055433426867298"/>
    <n v="4.17150539463203"/>
    <n v="0.87115743700848003"/>
    <n v="39.537172073620802"/>
    <n v="45830"/>
    <n v="0.85130241386651895"/>
    <n v="486"/>
    <n v="0.58215764490062905"/>
    <n v="0.79518797509626504"/>
    <n v="1.1148473218325601"/>
    <n v="70.477376763882901"/>
    <n v="9.8757250421942402"/>
    <n v="0"/>
    <n v="0"/>
    <n v="1"/>
    <n v="0"/>
    <n v="81579.008238943497"/>
    <n v="1"/>
    <n v="-5.5420923549888111E-2"/>
    <n v="-1.27117064126341E-2"/>
    <x v="1241"/>
    <x v="1241"/>
  </r>
  <r>
    <x v="0"/>
    <x v="2"/>
    <x v="31"/>
    <n v="72783.178939814505"/>
    <n v="51023.945007294002"/>
    <n v="21759.233932520401"/>
    <n v="15690.0728143734"/>
    <n v="207835.58477116999"/>
    <n v="138450.87322699599"/>
    <n v="69384.711544173799"/>
    <n v="17861.009213283101"/>
    <n v="1.7056365852417901"/>
    <n v="22.613155643638201"/>
    <n v="7.5492716185481097"/>
    <n v="1.9954089329729501"/>
    <n v="412.22812794955399"/>
    <n v="46018"/>
    <n v="-0.454689473693143"/>
    <n v="92"/>
    <n v="0.70648326905298897"/>
    <n v="0.871217286875974"/>
    <n v="6.2365439114266197"/>
    <n v="77.584862866055403"/>
    <n v="7.7244766231824098"/>
    <n v="0"/>
    <n v="0"/>
    <n v="0"/>
    <n v="0"/>
    <n v="74565.525966274494"/>
    <n v="0"/>
    <n v="2.2989341940773717E-3"/>
    <n v="0.1383860522599023"/>
    <x v="1242"/>
    <x v="1242"/>
  </r>
  <r>
    <x v="0"/>
    <x v="3"/>
    <x v="31"/>
    <n v="72950.502678632896"/>
    <n v="54643.703641003704"/>
    <n v="18306.799037629102"/>
    <n v="12464.0936418575"/>
    <n v="264255.89281500701"/>
    <n v="178150.91413065401"/>
    <n v="86104.978684352303"/>
    <n v="19905.430241659"/>
    <n v="1.65133860784482"/>
    <n v="14.4754622000999"/>
    <n v="4.7166757604088803"/>
    <n v="2.0689966695622601"/>
    <n v="92.057789990394298"/>
    <n v="4718"/>
    <n v="0.22077436097393699"/>
    <n v="81"/>
    <n v="7.6860779378389504E-2"/>
    <n v="0.106270214135784"/>
    <n v="7.53977745407804"/>
    <n v="77.567279831899498"/>
    <n v="4.2006963684101999"/>
    <n v="0"/>
    <n v="0"/>
    <n v="0"/>
    <n v="0"/>
    <n v="77297.945410759101"/>
    <n v="0"/>
    <n v="8.5134627528765286E-2"/>
    <n v="5.8158765876134146E-2"/>
    <x v="1243"/>
    <x v="1243"/>
  </r>
  <r>
    <x v="1"/>
    <x v="0"/>
    <x v="31"/>
    <n v="79161.116552214502"/>
    <n v="52585.5917063366"/>
    <n v="26575.524845877801"/>
    <n v="8887.4383992238909"/>
    <n v="259400.557764934"/>
    <n v="157700.488015788"/>
    <n v="101700.069749146"/>
    <n v="6464.9658995145401"/>
    <n v="1.4372942590457001"/>
    <n v="8.7388714886289591"/>
    <n v="3.4261446759407401"/>
    <n v="1.55064286981093"/>
    <n v="344.86367093414299"/>
    <n v="3256"/>
    <n v="-0.80675706092581301"/>
    <n v="7"/>
    <n v="0.34438246248003801"/>
    <n v="0.325037521482336"/>
    <n v="5.0076881081783498"/>
    <n v="79.130928221693793"/>
    <n v="6.56472292936171"/>
    <n v="0"/>
    <n v="0"/>
    <n v="0"/>
    <n v="0"/>
    <n v="81871.976632816601"/>
    <n v="0"/>
    <n v="-3.8996929225575044E-2"/>
    <n v="-2.5730221440669106E-2"/>
    <x v="1244"/>
    <x v="1244"/>
  </r>
  <r>
    <x v="1"/>
    <x v="1"/>
    <x v="31"/>
    <n v="76074.076092610296"/>
    <n v="49890.003356266301"/>
    <n v="26184.0727363439"/>
    <n v="9717.6908571736494"/>
    <n v="294188.83654530201"/>
    <n v="126228.598907047"/>
    <n v="167960.237638255"/>
    <n v="12126.426099419101"/>
    <n v="4.5123531384010196"/>
    <n v="5.7857091617738297"/>
    <n v="3.3032153671395998"/>
    <n v="0.75153858247635996"/>
    <n v="466.303867378311"/>
    <n v="41527"/>
    <n v="0.63489200465060203"/>
    <n v="88"/>
    <n v="0.478428676769455"/>
    <n v="4.3282489501180701E-2"/>
    <n v="2.7698578185848302"/>
    <n v="61.691443412285203"/>
    <n v="3.0189692359535898"/>
    <n v="0"/>
    <n v="0"/>
    <n v="1"/>
    <n v="0"/>
    <n v="78643.084752833398"/>
    <n v="1"/>
    <n v="8.9140479910079659E-2"/>
    <n v="9.8289854738170562E-2"/>
    <x v="1245"/>
    <x v="1245"/>
  </r>
  <r>
    <x v="1"/>
    <x v="2"/>
    <x v="31"/>
    <n v="82855.355744221495"/>
    <n v="56446.5562888559"/>
    <n v="26408.799455365501"/>
    <n v="15539.0995822845"/>
    <n v="227058.55138258799"/>
    <n v="129475.05456032899"/>
    <n v="97583.496822258996"/>
    <n v="16189.817310963101"/>
    <n v="2.4946036048718701"/>
    <n v="15.9239011598322"/>
    <n v="6.8436530963775697"/>
    <n v="1.32681302450309"/>
    <n v="267.29254918949903"/>
    <n v="4271"/>
    <n v="-0.44311101988913298"/>
    <n v="410"/>
    <n v="0.70405710889869599"/>
    <n v="0.96068265403809205"/>
    <n v="6.5368363907610503"/>
    <n v="63.644812864997299"/>
    <n v="7.9078664239987404"/>
    <n v="0"/>
    <n v="0"/>
    <n v="0"/>
    <n v="0"/>
    <n v="81253.989384900196"/>
    <n v="0"/>
    <n v="-6.8337668807252464E-2"/>
    <n v="-2.3248152591442525E-3"/>
    <x v="1246"/>
    <x v="1246"/>
  </r>
  <r>
    <x v="1"/>
    <x v="3"/>
    <x v="31"/>
    <n v="77193.213884465804"/>
    <n v="53197.178284847498"/>
    <n v="23996.035599618201"/>
    <n v="13144.3267470228"/>
    <n v="257112.41365793999"/>
    <n v="155159.66925723301"/>
    <n v="101952.744400706"/>
    <n v="9086.9377963297102"/>
    <n v="1.6621540045610901"/>
    <n v="12.8925678502204"/>
    <n v="5.1122878744041902"/>
    <n v="1.5218782992972399"/>
    <n v="372.29144064878102"/>
    <n v="29920"/>
    <n v="-0.51993283125133904"/>
    <n v="744"/>
    <n v="0.16480214725582701"/>
    <n v="0.102652969183863"/>
    <n v="1.0082858560299699"/>
    <n v="65.161504392302305"/>
    <n v="5.29069576039978"/>
    <n v="0"/>
    <n v="0"/>
    <n v="0"/>
    <n v="0"/>
    <n v="83376.355740155705"/>
    <n v="0"/>
    <n v="-8.9295920148583163E-4"/>
    <n v="-2.3602662702363001E-2"/>
    <x v="1247"/>
    <x v="1247"/>
  </r>
  <r>
    <x v="2"/>
    <x v="0"/>
    <x v="31"/>
    <n v="77124.283493835406"/>
    <n v="58626.488310617497"/>
    <n v="18497.795183217801"/>
    <n v="13207.8879669372"/>
    <n v="189211.816856936"/>
    <n v="110473.83538300201"/>
    <n v="78737.981473933702"/>
    <n v="12721.845816239"/>
    <n v="1.42306812606276"/>
    <n v="16.774481285514899"/>
    <n v="6.9804773223671504"/>
    <n v="1.4030564832243499"/>
    <n v="362.078742774761"/>
    <n v="43849"/>
    <n v="0.97695254558935496"/>
    <n v="307"/>
    <n v="0.66723903018016895"/>
    <n v="0.19336586533709499"/>
    <n v="2.7233122752080301"/>
    <n v="72.678093646556405"/>
    <n v="9.39915777992233"/>
    <n v="0"/>
    <n v="0"/>
    <n v="0"/>
    <n v="0"/>
    <n v="78196.104757592795"/>
    <n v="0"/>
    <n v="8.3334355874720212E-2"/>
    <n v="1.5671669004080891E-2"/>
    <x v="1248"/>
    <x v="1248"/>
  </r>
  <r>
    <x v="2"/>
    <x v="1"/>
    <x v="31"/>
    <n v="83551.385981093496"/>
    <n v="51708.135254563298"/>
    <n v="31843.250726530099"/>
    <n v="16238.4844561026"/>
    <n v="210272.85957624699"/>
    <n v="128741.622462952"/>
    <n v="81531.237113294905"/>
    <n v="23698.108130590699"/>
    <n v="1.98526298886632"/>
    <n v="19.916887111056301"/>
    <n v="7.7225774590345404"/>
    <n v="1.5790465963867799"/>
    <n v="123.4268508083"/>
    <n v="22718"/>
    <n v="-0.56119684072523701"/>
    <n v="184"/>
    <n v="0.98603698998904699"/>
    <n v="0.36157682097906402"/>
    <n v="6.3987594698732799"/>
    <n v="69.251952926432907"/>
    <n v="5.1748597932323301"/>
    <n v="0"/>
    <n v="0"/>
    <n v="0"/>
    <n v="0"/>
    <n v="89579.393077369998"/>
    <n v="0"/>
    <n v="-1.0636013056792161E-2"/>
    <n v="-0.11322791528857624"/>
    <x v="1249"/>
    <x v="1249"/>
  </r>
  <r>
    <x v="2"/>
    <x v="2"/>
    <x v="31"/>
    <n v="82662.732348885504"/>
    <n v="53515.8419296988"/>
    <n v="29146.890419186599"/>
    <n v="14958.6342812046"/>
    <n v="302766.75006812002"/>
    <n v="151839.342151738"/>
    <n v="150927.40791638099"/>
    <n v="11369.249598287101"/>
    <n v="2.2834566877991902"/>
    <n v="9.9111450250918907"/>
    <n v="4.9406463153034599"/>
    <n v="1.00604220431495"/>
    <n v="345.32713388611501"/>
    <n v="38853"/>
    <n v="-0.89620551762973799"/>
    <n v="951"/>
    <n v="0.73149924400621302"/>
    <n v="0.43263244919886901"/>
    <n v="6.7337255881867"/>
    <n v="77.294663553567204"/>
    <n v="2.9629339081200801"/>
    <n v="0"/>
    <n v="0"/>
    <n v="0"/>
    <n v="1"/>
    <n v="86116.622432725198"/>
    <n v="0"/>
    <n v="-8.8207631752017901E-2"/>
    <n v="-7.1124908990140234E-2"/>
    <x v="1250"/>
    <x v="1250"/>
  </r>
  <r>
    <x v="2"/>
    <x v="3"/>
    <x v="31"/>
    <n v="75371.248494239393"/>
    <n v="55353.033998471998"/>
    <n v="20018.214495767399"/>
    <n v="9234.4394198013197"/>
    <n v="208850.76194064901"/>
    <n v="111657.25672801099"/>
    <n v="97193.505212637596"/>
    <n v="10190.909965119199"/>
    <n v="1.0319369446873901"/>
    <n v="9.5010869292124394"/>
    <n v="4.4215493082211204"/>
    <n v="1.1488139715069401"/>
    <n v="72.766696781336094"/>
    <n v="7470"/>
    <n v="-0.73177007845272402"/>
    <n v="427"/>
    <n v="0.44835010704086098"/>
    <n v="0.187071615200571"/>
    <n v="2.2593993762748799"/>
    <n v="70.621551450338202"/>
    <n v="8.0361737978788401"/>
    <n v="0"/>
    <n v="0"/>
    <n v="0"/>
    <n v="0"/>
    <n v="80278.773794520705"/>
    <n v="0"/>
    <n v="3.9294841227350281E-2"/>
    <n v="-2.8062264426858285E-2"/>
    <x v="1251"/>
    <x v="1251"/>
  </r>
  <r>
    <x v="3"/>
    <x v="0"/>
    <x v="31"/>
    <n v="78332.949736927694"/>
    <n v="58127.573940449001"/>
    <n v="20205.3757964787"/>
    <n v="10290.1791870424"/>
    <n v="188874.78867568"/>
    <n v="77852.491920599801"/>
    <n v="111022.29675507999"/>
    <n v="11729.513441556701"/>
    <n v="3.9663636957243198"/>
    <n v="9.26856990694675"/>
    <n v="5.4481486169717996"/>
    <n v="0.70123294325594399"/>
    <n v="482.82845882084001"/>
    <n v="11973"/>
    <n v="0.97115486897843795"/>
    <n v="386"/>
    <n v="6.5464484864112799E-2"/>
    <n v="0.70221908196670002"/>
    <n v="4.7721168898091202"/>
    <n v="68.157381641359393"/>
    <n v="6.3138235413473804"/>
    <n v="0"/>
    <n v="0"/>
    <n v="0"/>
    <n v="1"/>
    <n v="75834.213395299594"/>
    <n v="0"/>
    <n v="-5.4152346160722564E-2"/>
    <n v="-7.1388109614021047E-2"/>
    <x v="1252"/>
    <x v="1252"/>
  </r>
  <r>
    <x v="3"/>
    <x v="1"/>
    <x v="31"/>
    <n v="74091.036726983104"/>
    <n v="53093.268941036396"/>
    <n v="20997.7677859467"/>
    <n v="6847.9068537208996"/>
    <n v="155047.92551347899"/>
    <n v="91643.557417825898"/>
    <n v="63404.368095653197"/>
    <n v="7809.4011033869901"/>
    <n v="0.708047156821622"/>
    <n v="10.8003707936809"/>
    <n v="4.4166388108982204"/>
    <n v="1.44538239509887"/>
    <n v="292.82478809213001"/>
    <n v="1043"/>
    <n v="-0.93278151957420596"/>
    <n v="876"/>
    <n v="0.888846301325527"/>
    <n v="0.51846174967980696"/>
    <n v="3.77719790901756"/>
    <n v="74.012874742210897"/>
    <n v="5.2165632129394197"/>
    <n v="0"/>
    <n v="0"/>
    <n v="0"/>
    <n v="0"/>
    <n v="74137.147748476898"/>
    <n v="0"/>
    <n v="3.6337948902408677E-2"/>
    <n v="0.10444583777709814"/>
    <x v="1253"/>
    <x v="1253"/>
  </r>
  <r>
    <x v="3"/>
    <x v="2"/>
    <x v="31"/>
    <n v="76783.353033694701"/>
    <n v="51630.531364696297"/>
    <n v="25152.821668998298"/>
    <n v="16623.563069949902"/>
    <n v="222420.8806294"/>
    <n v="137206.83574023901"/>
    <n v="85214.044889161596"/>
    <n v="18348.2483685976"/>
    <n v="1.7331544827643699"/>
    <n v="19.508008441064302"/>
    <n v="7.4739219730220796"/>
    <n v="1.61014344429612"/>
    <n v="90.961709373450006"/>
    <n v="18196"/>
    <n v="0.75390857796591404"/>
    <n v="706"/>
    <n v="0.746961785964805"/>
    <n v="6.2117900859970099E-2"/>
    <n v="5.4086940601212401"/>
    <n v="65.466855447898496"/>
    <n v="7.3613803331858803"/>
    <n v="0"/>
    <n v="0"/>
    <n v="0"/>
    <n v="0"/>
    <n v="80800.1651214913"/>
    <n v="0"/>
    <n v="-4.5936942130350392E-2"/>
    <n v="5.4770911931754346E-2"/>
    <x v="1254"/>
    <x v="1254"/>
  </r>
  <r>
    <x v="3"/>
    <x v="3"/>
    <x v="31"/>
    <n v="73256.160588811603"/>
    <n v="54318.491063199297"/>
    <n v="18937.6695256122"/>
    <n v="4998.45996067133"/>
    <n v="199621.57107441299"/>
    <n v="112895.881911955"/>
    <n v="86725.689162458293"/>
    <n v="3751.71434405328"/>
    <n v="3.8109021857105998"/>
    <n v="5.7635286717733596"/>
    <n v="2.5039678496508899"/>
    <n v="1.3017582564316399"/>
    <n v="480.44851334476903"/>
    <n v="35318"/>
    <n v="-0.32250240872111502"/>
    <n v="915"/>
    <n v="0.50753360692037996"/>
    <n v="0.66899867711300398"/>
    <n v="1.7765556576097401"/>
    <n v="72.971196877902401"/>
    <n v="5.1377564280977603"/>
    <n v="0"/>
    <n v="0"/>
    <n v="0"/>
    <n v="0"/>
    <n v="70650.210639666198"/>
    <n v="0"/>
    <n v="-7.0335661868143017E-3"/>
    <n v="4.5967408694674285E-2"/>
    <x v="1255"/>
    <x v="1255"/>
  </r>
  <r>
    <x v="4"/>
    <x v="0"/>
    <x v="31"/>
    <n v="72740.908534718299"/>
    <n v="51292.222260160299"/>
    <n v="21448.686274558"/>
    <n v="12387.025336069"/>
    <n v="196223.191192603"/>
    <n v="86896.8169828916"/>
    <n v="109326.37420971099"/>
    <n v="11448.230413798499"/>
    <n v="1.7676966607193001"/>
    <n v="11.3303175245782"/>
    <n v="6.3127223957490797"/>
    <n v="0.79483855209726895"/>
    <n v="42.906552176119703"/>
    <n v="14550"/>
    <n v="0.28747798919984002"/>
    <n v="731"/>
    <n v="0.75141802054986995"/>
    <n v="0.14649854401955201"/>
    <n v="7.5848099946806196"/>
    <n v="64.262965301128801"/>
    <n v="4.9602189125083997"/>
    <n v="0"/>
    <n v="0"/>
    <n v="0"/>
    <n v="0"/>
    <n v="74330.954335907401"/>
    <n v="0"/>
    <n v="0.12494521690845278"/>
    <n v="0.17672456572329476"/>
    <x v="1256"/>
    <x v="1256"/>
  </r>
  <r>
    <x v="4"/>
    <x v="1"/>
    <x v="31"/>
    <n v="81829.537129706601"/>
    <n v="56401.371231437202"/>
    <n v="25428.165898269301"/>
    <n v="11557.9851626333"/>
    <n v="307804.59677984001"/>
    <n v="152897.513912244"/>
    <n v="154907.08286759601"/>
    <n v="9559.4494494157207"/>
    <n v="1.53424388609344"/>
    <n v="7.4612373744797003"/>
    <n v="3.75497483908606"/>
    <n v="0.98702726229071203"/>
    <n v="272.66879339792598"/>
    <n v="20318"/>
    <n v="-0.68553816660100997"/>
    <n v="832"/>
    <n v="0.50226693885219897"/>
    <n v="0.83647638061640905"/>
    <n v="1.5839703954780699"/>
    <n v="73.258383719667606"/>
    <n v="3.71696219736977"/>
    <n v="0"/>
    <n v="0"/>
    <n v="0"/>
    <n v="0"/>
    <n v="84144.971959664006"/>
    <n v="0"/>
    <n v="-1.0273672058611825E-2"/>
    <n v="4.9574661908092378E-2"/>
    <x v="1257"/>
    <x v="1257"/>
  </r>
  <r>
    <x v="4"/>
    <x v="2"/>
    <x v="31"/>
    <n v="80988.847300527996"/>
    <n v="50686.425188523302"/>
    <n v="30302.4221120047"/>
    <n v="23178.7018333089"/>
    <n v="281162.76184790599"/>
    <n v="156960.767261278"/>
    <n v="124201.994586627"/>
    <n v="32747.3293265141"/>
    <n v="2.5191179109812101"/>
    <n v="18.662101128450299"/>
    <n v="8.2438732928108394"/>
    <n v="1.2637539983450301"/>
    <n v="155.98537433585699"/>
    <n v="15352"/>
    <n v="-0.34409013904081898"/>
    <n v="341"/>
    <n v="0.60288738900467198"/>
    <n v="2.7428768766446E-2"/>
    <n v="1.8587427044181399"/>
    <n v="74.617542613399607"/>
    <n v="9.2946181123479299"/>
    <n v="0"/>
    <n v="0"/>
    <n v="0"/>
    <n v="0"/>
    <n v="88697.2421932867"/>
    <n v="0"/>
    <n v="-5.3899900838560763E-2"/>
    <n v="-0.10523746863641475"/>
    <x v="1258"/>
    <x v="1258"/>
  </r>
  <r>
    <x v="4"/>
    <x v="3"/>
    <x v="31"/>
    <n v="76623.556462000197"/>
    <n v="53890.716093656702"/>
    <n v="22732.840368343401"/>
    <n v="16294.7952477201"/>
    <n v="211690.04109379501"/>
    <n v="142433.693212371"/>
    <n v="69256.347881424706"/>
    <n v="14738.9835955159"/>
    <n v="4.2020828979693601"/>
    <n v="23.528233506650999"/>
    <n v="7.6974784281421504"/>
    <n v="2.0566157120533499"/>
    <n v="378.477044222274"/>
    <n v="29917"/>
    <n v="0.82440457604986395"/>
    <n v="796"/>
    <n v="0.86282348271160303"/>
    <n v="0.550106730069163"/>
    <n v="2.6053843907584602"/>
    <n v="73.542527662465403"/>
    <n v="7.70355748125563"/>
    <n v="0"/>
    <n v="0"/>
    <n v="0"/>
    <n v="0"/>
    <n v="83446.801425276193"/>
    <n v="0"/>
    <n v="0.11709789989040505"/>
    <n v="-5.9732073556088512E-2"/>
    <x v="1259"/>
    <x v="1259"/>
  </r>
  <r>
    <x v="5"/>
    <x v="0"/>
    <x v="31"/>
    <n v="85596.014005834295"/>
    <n v="52429.151083826699"/>
    <n v="33166.862922007502"/>
    <n v="14974.765146264401"/>
    <n v="301342.245983853"/>
    <n v="199965.06192460799"/>
    <n v="101377.184059245"/>
    <n v="19040.520549941699"/>
    <n v="1.70402684437023"/>
    <n v="14.771336652548101"/>
    <n v="4.9693547273377803"/>
    <n v="1.9724858584328799"/>
    <n v="146.64463862682001"/>
    <n v="33576"/>
    <n v="0.74543568259138504"/>
    <n v="201"/>
    <n v="0.325563667777854"/>
    <n v="0.87122214423839495"/>
    <n v="3.5418054752183599"/>
    <n v="69.084867593083501"/>
    <n v="4.4722633183291496"/>
    <n v="0"/>
    <n v="0"/>
    <n v="0"/>
    <n v="0"/>
    <n v="94299.462469247403"/>
    <n v="0"/>
    <n v="3.3902835843900754E-3"/>
    <n v="-9.7408680002170275E-2"/>
    <x v="1260"/>
    <x v="1260"/>
  </r>
  <r>
    <x v="5"/>
    <x v="1"/>
    <x v="31"/>
    <n v="85886.208767007498"/>
    <n v="56698.715963552502"/>
    <n v="29187.492803454999"/>
    <n v="17315.702617534"/>
    <n v="255878.20763323299"/>
    <n v="154073.155270346"/>
    <n v="101805.052362886"/>
    <n v="20205.1066275458"/>
    <n v="4.4252604374287099"/>
    <n v="17.008686912523501"/>
    <n v="6.7671658238101102"/>
    <n v="1.51341364396286"/>
    <n v="299.09893380269801"/>
    <n v="30730"/>
    <n v="0.38895245883332602"/>
    <n v="61"/>
    <n v="0.61830665097697202"/>
    <n v="0.664602764742799"/>
    <n v="3.1706494856708001"/>
    <n v="71.153347826982397"/>
    <n v="7.3496493540347796"/>
    <n v="0"/>
    <n v="0"/>
    <n v="0"/>
    <n v="0"/>
    <n v="81736.494610030699"/>
    <n v="0"/>
    <n v="-0.1562581808748269"/>
    <n v="-0.11555274799396864"/>
    <x v="1261"/>
    <x v="1261"/>
  </r>
  <r>
    <x v="5"/>
    <x v="2"/>
    <x v="31"/>
    <n v="72465.786022839296"/>
    <n v="53602.453929425203"/>
    <n v="18863.332093414101"/>
    <n v="8189.0907078690498"/>
    <n v="187140.59527672801"/>
    <n v="114325.07958399699"/>
    <n v="72815.515692731104"/>
    <n v="8160.2181988664997"/>
    <n v="1.21031500351322"/>
    <n v="11.2463540633641"/>
    <n v="4.3759028850793502"/>
    <n v="1.5700648206136301"/>
    <n v="343.47804636767398"/>
    <n v="13324"/>
    <n v="-0.71459928034129805"/>
    <n v="979"/>
    <n v="0.70036508607540504"/>
    <n v="7.5167914675367598E-2"/>
    <n v="1.69449071790491"/>
    <n v="64.899934219372199"/>
    <n v="4.2430063823052597"/>
    <n v="0"/>
    <n v="0"/>
    <n v="0"/>
    <n v="1"/>
    <n v="76383.485579496293"/>
    <n v="0"/>
    <n v="-5.7836048507678263E-3"/>
    <n v="0.16173721348280337"/>
    <x v="1262"/>
    <x v="1262"/>
  </r>
  <r>
    <x v="5"/>
    <x v="3"/>
    <x v="31"/>
    <n v="72046.6725512829"/>
    <n v="54903.341836962303"/>
    <n v="17143.3307143206"/>
    <n v="10788.714485836201"/>
    <n v="244565.920445625"/>
    <n v="98595.650824211596"/>
    <n v="145970.269621413"/>
    <n v="11124.7166568182"/>
    <n v="1.9975668632960599"/>
    <n v="7.3910355264929199"/>
    <n v="4.4113727972311096"/>
    <n v="0.67545022065060001"/>
    <n v="399.56007971138803"/>
    <n v="12672"/>
    <n v="-0.94927644567854297"/>
    <n v="893"/>
    <n v="0.15344124504364401"/>
    <n v="0.21822353559198299"/>
    <n v="1.4165129766772"/>
    <n v="83.158911739251906"/>
    <n v="4.55266725670998"/>
    <n v="0"/>
    <n v="0"/>
    <n v="0"/>
    <n v="0"/>
    <n v="75460.688723608502"/>
    <n v="0"/>
    <n v="7.233570312475171E-2"/>
    <n v="0.10707650974836364"/>
    <x v="1263"/>
    <x v="1263"/>
  </r>
  <r>
    <x v="6"/>
    <x v="0"/>
    <x v="31"/>
    <n v="77258.219268078697"/>
    <n v="53943.537287578198"/>
    <n v="23314.681980500402"/>
    <n v="6582.2891921937098"/>
    <n v="232064.93875976"/>
    <n v="129871.52462330001"/>
    <n v="102193.41413645999"/>
    <n v="15928.6585602821"/>
    <n v="0.79342421199208801"/>
    <n v="6.4410111432467803"/>
    <n v="2.83639968509326"/>
    <n v="1.2708404521046801"/>
    <n v="416.17856442848199"/>
    <n v="42658"/>
    <n v="0.64861381763841397"/>
    <n v="529"/>
    <n v="0.94932548501035496"/>
    <n v="0.58268525207070498"/>
    <n v="1.71810458834966"/>
    <n v="78.295495622131"/>
    <n v="2.3434147768403899"/>
    <n v="0"/>
    <n v="0"/>
    <n v="0"/>
    <n v="0"/>
    <n v="81791.064932945301"/>
    <n v="0"/>
    <n v="-1.6780064971264993E-2"/>
    <n v="-3.3813839506999628E-2"/>
    <x v="1264"/>
    <x v="1264"/>
  </r>
  <r>
    <x v="6"/>
    <x v="1"/>
    <x v="31"/>
    <n v="75961.8213291961"/>
    <n v="59782.449522905197"/>
    <n v="16179.371806290799"/>
    <n v="1253.76094354157"/>
    <n v="197535.82185092499"/>
    <n v="93457.066434651104"/>
    <n v="104078.755416274"/>
    <n v="7377.8473766360503"/>
    <n v="0.12703539618550899"/>
    <n v="1.20462714847715"/>
    <n v="0.63470054787720898"/>
    <n v="0.89794565721755204"/>
    <n v="36.4666592309745"/>
    <n v="1792"/>
    <n v="-5.9980835306274703E-3"/>
    <n v="65"/>
    <n v="0.65962183480961301"/>
    <n v="0.38636462483531597"/>
    <n v="7.9974705777562498"/>
    <n v="64.883981452153293"/>
    <n v="2.06340366405942"/>
    <n v="0"/>
    <n v="0"/>
    <n v="0"/>
    <n v="0"/>
    <n v="82315.756446672196"/>
    <n v="0"/>
    <n v="0.10826990261563471"/>
    <n v="-2.8652469215051102E-2"/>
    <x v="1265"/>
    <x v="1265"/>
  </r>
  <r>
    <x v="6"/>
    <x v="2"/>
    <x v="31"/>
    <n v="84186.200327014405"/>
    <n v="51592.601331488797"/>
    <n v="32593.598995525601"/>
    <n v="26774.665199233801"/>
    <n v="279287.74838770099"/>
    <n v="123417.43967017499"/>
    <n v="155870.308717526"/>
    <n v="35665.258585471303"/>
    <n v="3.09892461674715"/>
    <n v="17.177527535250999"/>
    <n v="9.5867668216028505"/>
    <n v="0.79179569659951499"/>
    <n v="211.76299926924099"/>
    <n v="11480"/>
    <n v="-0.226604580105189"/>
    <n v="557"/>
    <n v="0.78863222006418998"/>
    <n v="0.433836524027362"/>
    <n v="4.0331360121130899"/>
    <n v="64.253344953633501"/>
    <n v="6.1190393597780801"/>
    <n v="0"/>
    <n v="0"/>
    <n v="0"/>
    <n v="0"/>
    <n v="91576.235964754305"/>
    <n v="0"/>
    <n v="-5.2562314521480538E-2"/>
    <n v="-3.2853200354362566E-2"/>
    <x v="1266"/>
    <x v="1266"/>
  </r>
  <r>
    <x v="6"/>
    <x v="3"/>
    <x v="31"/>
    <n v="79761.178787057506"/>
    <n v="51901.142987089501"/>
    <n v="27860.0357999679"/>
    <n v="22849.9148576689"/>
    <n v="217869.455981721"/>
    <n v="145455.68081656899"/>
    <n v="72413.775165151994"/>
    <n v="26518.405627206499"/>
    <n v="3.0274740258191701"/>
    <n v="31.554652143954399"/>
    <n v="10.487892740497699"/>
    <n v="2.0086741850543302"/>
    <n v="442.19376201130501"/>
    <n v="29411"/>
    <n v="-0.109459943636877"/>
    <n v="354"/>
    <n v="0.54094208491205498"/>
    <n v="0.85093884123311603"/>
    <n v="6.6523980470300899"/>
    <n v="77.471464997636104"/>
    <n v="6.8357143529304496"/>
    <n v="0"/>
    <n v="0"/>
    <n v="0"/>
    <n v="0"/>
    <n v="84145.639314152795"/>
    <n v="0"/>
    <n v="-6.4133412064570128E-2"/>
    <n v="8.6595317457602072E-2"/>
    <x v="1267"/>
    <x v="1267"/>
  </r>
  <r>
    <x v="7"/>
    <x v="0"/>
    <x v="31"/>
    <n v="74645.822241151298"/>
    <n v="51884.514335598797"/>
    <n v="22761.307905552399"/>
    <n v="4837.2626989540404"/>
    <n v="242704.552935374"/>
    <n v="111518.28877804799"/>
    <n v="131186.26415732599"/>
    <n v="2643.7740874833498"/>
    <n v="0.74511777648934197"/>
    <n v="3.68732407316128"/>
    <n v="1.99306631888445"/>
    <n v="0.85007595493617105"/>
    <n v="108.468982409362"/>
    <n v="37003"/>
    <n v="0.355021068482472"/>
    <n v="204"/>
    <n v="0.97071405442133396"/>
    <n v="0.58397465228826695"/>
    <n v="4.2618167844307697"/>
    <n v="73.570434051954393"/>
    <n v="8.4683185335757791"/>
    <n v="0"/>
    <n v="0"/>
    <n v="1"/>
    <n v="0"/>
    <n v="81400.152877587607"/>
    <n v="1"/>
    <n v="-1.1527700188354565E-2"/>
    <n v="8.8631344042032698E-2"/>
    <x v="1268"/>
    <x v="1268"/>
  </r>
  <r>
    <x v="7"/>
    <x v="1"/>
    <x v="31"/>
    <n v="73785.327582042097"/>
    <n v="58326.816786047799"/>
    <n v="15458.5107959943"/>
    <n v="2972.8889301774302"/>
    <n v="262619.85697383701"/>
    <n v="126150.361839213"/>
    <n v="136469.49513462401"/>
    <n v="12722.7128947359"/>
    <n v="0.81762075348602103"/>
    <n v="2.1784274406853599"/>
    <n v="1.13201224173753"/>
    <n v="0.92438505553764005"/>
    <n v="64.218851910115205"/>
    <n v="17606"/>
    <n v="0.92818146261139201"/>
    <n v="97"/>
    <n v="0.34909373168246099"/>
    <n v="0.242281160117958"/>
    <n v="5.7044108396984203"/>
    <n v="69.428127496406304"/>
    <n v="7.0509482328050899"/>
    <n v="0"/>
    <n v="0"/>
    <n v="0"/>
    <n v="0"/>
    <n v="75334.487248184101"/>
    <n v="0"/>
    <n v="0.10347703112203341"/>
    <n v="-2.1225258330330354E-2"/>
    <x v="1269"/>
    <x v="1269"/>
  </r>
  <r>
    <x v="7"/>
    <x v="2"/>
    <x v="31"/>
    <n v="81420.414220598497"/>
    <n v="53521.583296044701"/>
    <n v="27898.830924553698"/>
    <n v="9717.4537275537696"/>
    <n v="218815.99256837301"/>
    <n v="73674.246055821495"/>
    <n v="145141.74651255101"/>
    <n v="7231.1909774140604"/>
    <n v="2.2582891748631"/>
    <n v="6.6951473032697804"/>
    <n v="4.4409248215791903"/>
    <n v="0.50760203612025701"/>
    <n v="290.83997828623501"/>
    <n v="13682"/>
    <n v="-0.21688641113980001"/>
    <n v="290"/>
    <n v="0.667499119623985"/>
    <n v="0.93773998367375599"/>
    <n v="5.5640988901826498"/>
    <n v="63.9641307361087"/>
    <n v="6.6373513038210197"/>
    <n v="0"/>
    <n v="0"/>
    <n v="0"/>
    <n v="0"/>
    <n v="85838.828200100907"/>
    <n v="0"/>
    <n v="6.4452007700412747E-2"/>
    <n v="-7.6879679098403375E-2"/>
    <x v="1270"/>
    <x v="1270"/>
  </r>
  <r>
    <x v="7"/>
    <x v="3"/>
    <x v="31"/>
    <n v="86668.123384915307"/>
    <n v="51221.634295159303"/>
    <n v="35446.489089756004"/>
    <n v="25718.354201960101"/>
    <n v="288020.16370995698"/>
    <n v="104541.434642919"/>
    <n v="183478.72906703799"/>
    <n v="25350.9817345296"/>
    <n v="3.51005178192595"/>
    <n v="14.0170767111447"/>
    <n v="8.9293589277517"/>
    <n v="0.56977413771338703"/>
    <n v="332.38651641287998"/>
    <n v="25615"/>
    <n v="0.11840521659357001"/>
    <n v="727"/>
    <n v="0.147254461918639"/>
    <n v="0.25227137871449201"/>
    <n v="4.2144789504504496"/>
    <n v="62.7336705824547"/>
    <n v="9.9491757433485297"/>
    <n v="0"/>
    <n v="0"/>
    <n v="0"/>
    <n v="1"/>
    <n v="89859.060126294193"/>
    <n v="0"/>
    <n v="-6.2379816018366598E-2"/>
    <n v="-5.6668824741604396E-2"/>
    <x v="1271"/>
    <x v="1271"/>
  </r>
  <r>
    <x v="8"/>
    <x v="0"/>
    <x v="31"/>
    <n v="81261.781793507194"/>
    <n v="53387.7379217489"/>
    <n v="27874.043871758298"/>
    <n v="8510.9522865055405"/>
    <n v="190622.93613862499"/>
    <n v="93743.486836526703"/>
    <n v="96879.449302098801"/>
    <n v="4411.1145693468598"/>
    <n v="1.29217816318503"/>
    <n v="8.7850956501268591"/>
    <n v="4.4648101948845103"/>
    <n v="0.96763026123535001"/>
    <n v="299.07495529115101"/>
    <n v="41641"/>
    <n v="-0.69484885338093705"/>
    <n v="643"/>
    <n v="3.7268722763539798E-2"/>
    <n v="0.80622732412755704"/>
    <n v="1.18651703814707"/>
    <n v="76.4207203034087"/>
    <n v="2.6301561113192098"/>
    <n v="0"/>
    <n v="0"/>
    <n v="0"/>
    <n v="0"/>
    <n v="88681.090031329295"/>
    <n v="0"/>
    <n v="-0.11127699455766167"/>
    <n v="1.8366874409449032E-2"/>
    <x v="1272"/>
    <x v="1272"/>
  </r>
  <r>
    <x v="8"/>
    <x v="1"/>
    <x v="31"/>
    <n v="72219.214943125204"/>
    <n v="52543.966761734802"/>
    <n v="19675.2481813903"/>
    <n v="12248.0360739232"/>
    <n v="207090.43954280001"/>
    <n v="126067.35253536599"/>
    <n v="81023.087007433394"/>
    <n v="18959.477515149301"/>
    <n v="3.9832965969821998"/>
    <n v="15.1167235491775"/>
    <n v="5.9143416282101802"/>
    <n v="1.5559435858547399"/>
    <n v="103.983507147558"/>
    <n v="35108"/>
    <n v="0.83147804043797302"/>
    <n v="490"/>
    <n v="4.6421385446753997E-2"/>
    <n v="0.83790005086098696"/>
    <n v="7.3379036933527102"/>
    <n v="67.435478105727398"/>
    <n v="2.5914851481335801"/>
    <n v="0"/>
    <n v="0"/>
    <n v="0"/>
    <n v="0"/>
    <n v="78252.061229238505"/>
    <n v="0"/>
    <n v="4.0731873954199298E-2"/>
    <n v="0.13598241355696633"/>
    <x v="1273"/>
    <x v="1273"/>
  </r>
  <r>
    <x v="8"/>
    <x v="2"/>
    <x v="31"/>
    <n v="75160.838903259806"/>
    <n v="50776.756239743903"/>
    <n v="24384.082663515899"/>
    <n v="7645.6453091258099"/>
    <n v="247093.054231424"/>
    <n v="106376.079321194"/>
    <n v="140716.97491023"/>
    <n v="12610.1693130247"/>
    <n v="0.96929809373009501"/>
    <n v="5.4333496822279699"/>
    <n v="3.09423724309343"/>
    <n v="0.75595769017246595"/>
    <n v="304.393078857337"/>
    <n v="44533"/>
    <n v="0.44296383858092497"/>
    <n v="217"/>
    <n v="0.80284910698828105"/>
    <n v="0.822633555316164"/>
    <n v="5.8832315097605301"/>
    <n v="61.914523284190302"/>
    <n v="6.6817783000643596"/>
    <n v="0"/>
    <n v="0"/>
    <n v="0"/>
    <n v="0"/>
    <n v="82546.044795274807"/>
    <n v="0"/>
    <n v="8.775718689571356E-2"/>
    <n v="6.7903658877794093E-2"/>
    <x v="1274"/>
    <x v="1274"/>
  </r>
  <r>
    <x v="8"/>
    <x v="3"/>
    <x v="31"/>
    <n v="81756.742690131796"/>
    <n v="58297.243310802201"/>
    <n v="23459.499379329602"/>
    <n v="8988.86976526732"/>
    <n v="184836.279120527"/>
    <n v="72820.819608081001"/>
    <n v="112015.459512446"/>
    <n v="13273.779844602401"/>
    <n v="7.7541163023678203"/>
    <n v="8.0246689201578594"/>
    <n v="4.8631523032368902"/>
    <n v="0.65009615570062895"/>
    <n v="324.67736898715702"/>
    <n v="4907"/>
    <n v="-0.52165048027668304"/>
    <n v="947"/>
    <n v="0.451677207157686"/>
    <n v="0.49772571221509199"/>
    <n v="3.1133947837413598"/>
    <n v="84.921864999388205"/>
    <n v="7.3661775247217802"/>
    <n v="1"/>
    <n v="0"/>
    <n v="0"/>
    <n v="0"/>
    <n v="87918.952398905705"/>
    <n v="1"/>
    <n v="1.2201611892069728E-2"/>
    <n v="-7.2465361734214431E-2"/>
    <x v="1275"/>
    <x v="1275"/>
  </r>
  <r>
    <x v="9"/>
    <x v="0"/>
    <x v="31"/>
    <n v="82754.306733996593"/>
    <n v="56774.870239896001"/>
    <n v="25979.436494100501"/>
    <n v="11136.8760348041"/>
    <n v="239495.53471158401"/>
    <n v="137366.60220135201"/>
    <n v="102128.932510232"/>
    <n v="9728.8225470530506"/>
    <n v="1.75035530415306"/>
    <n v="10.904721865851601"/>
    <n v="4.6501393223117304"/>
    <n v="1.3450312152003501"/>
    <n v="286.03276373567797"/>
    <n v="46805"/>
    <n v="-0.21409672828221599"/>
    <n v="794"/>
    <n v="8.0872065458680906E-2"/>
    <n v="0.17143966129207"/>
    <n v="4.2980502773360598"/>
    <n v="82.2934174481274"/>
    <n v="6.6012764362235696"/>
    <n v="0"/>
    <n v="0"/>
    <n v="0"/>
    <n v="0"/>
    <n v="83966.588533430404"/>
    <n v="0"/>
    <n v="-8.6345794668152252E-3"/>
    <s v=""/>
    <x v="1276"/>
    <x v="1276"/>
  </r>
  <r>
    <x v="9"/>
    <x v="1"/>
    <x v="31"/>
    <n v="82039.758096280697"/>
    <n v="50545.355629069803"/>
    <n v="31494.402467210799"/>
    <n v="12687.907105627501"/>
    <n v="279174.58913868899"/>
    <n v="179660.55324793101"/>
    <n v="99514.035890758096"/>
    <n v="10805.850712959"/>
    <n v="7.8848053852879501"/>
    <n v="12.749866882653301"/>
    <n v="4.5447929715853697"/>
    <n v="1.8053790265842899"/>
    <n v="181.86044638928701"/>
    <n v="33358"/>
    <n v="-0.47047457393452702"/>
    <n v="496"/>
    <n v="0.397726415506088"/>
    <n v="0.26995832490105798"/>
    <n v="3.6078157869076599"/>
    <n v="77.590185261528802"/>
    <n v="4.6897447756081299"/>
    <n v="1"/>
    <n v="0"/>
    <n v="0"/>
    <n v="0"/>
    <n v="85258.130104456097"/>
    <n v="1"/>
    <n v="-2.1638572179622034E-2"/>
    <s v=""/>
    <x v="1277"/>
    <x v="1277"/>
  </r>
  <r>
    <x v="9"/>
    <x v="2"/>
    <x v="31"/>
    <n v="80264.534869115596"/>
    <n v="51784.974687199399"/>
    <n v="28479.560181916098"/>
    <n v="16766.457023548399"/>
    <n v="270073.83010212501"/>
    <n v="152565.489316436"/>
    <n v="117508.340785689"/>
    <n v="13426.1085222694"/>
    <n v="1.95873320928173"/>
    <n v="14.2683122844249"/>
    <n v="6.2081013244446304"/>
    <n v="1.29833753328782"/>
    <n v="347.10795506159297"/>
    <n v="35804"/>
    <n v="-0.84583594727865097"/>
    <n v="430"/>
    <n v="0.19506172170279601"/>
    <n v="0.32621352374733098"/>
    <n v="7.3102845987597904"/>
    <n v="83.4504650462857"/>
    <n v="5.8549311882183002"/>
    <n v="0"/>
    <n v="0"/>
    <n v="0"/>
    <n v="0"/>
    <n v="79497.627871768302"/>
    <n v="0"/>
    <n v="-5.5221451410176599E-2"/>
    <s v=""/>
    <x v="1278"/>
    <x v="1278"/>
  </r>
  <r>
    <x v="9"/>
    <x v="3"/>
    <x v="31"/>
    <n v="75832.210756880304"/>
    <n v="54299.8331256198"/>
    <n v="21532.377631260399"/>
    <n v="4152.1557358335103"/>
    <n v="178495.84095637899"/>
    <n v="98331.410241006"/>
    <n v="80164.430715373499"/>
    <n v="7854.7370983626097"/>
    <n v="1.02184154290984"/>
    <n v="5.1795487085486602"/>
    <n v="2.3261918673209898"/>
    <n v="1.2266214499811601"/>
    <n v="268.19902426772501"/>
    <n v="34328"/>
    <n v="0.52463078334164304"/>
    <n v="785"/>
    <n v="5.5638384756183899E-2"/>
    <n v="0.82337386682475999"/>
    <n v="7.8610947249666303"/>
    <n v="78.294376452715795"/>
    <n v="7.8987758580863199"/>
    <n v="0"/>
    <n v="0"/>
    <n v="0"/>
    <n v="0"/>
    <n v="82323.291158566004"/>
    <n v="0"/>
    <s v=""/>
    <s v=""/>
    <x v="1279"/>
    <x v="1279"/>
  </r>
  <r>
    <x v="0"/>
    <x v="0"/>
    <x v="32"/>
    <n v="233319.690368896"/>
    <n v="201051.56847431301"/>
    <n v="32268.121894583401"/>
    <n v="18809.9866720471"/>
    <n v="836863.34098553006"/>
    <n v="499447.77557316102"/>
    <n v="337415.56541236799"/>
    <n v="23722.343299941"/>
    <n v="16.643831722432701"/>
    <n v="5.5747240495733301"/>
    <n v="2.24767721930507"/>
    <n v="1.4802155761924201"/>
    <n v="57.165992240146302"/>
    <n v="11142"/>
    <n v="-0.93895156812993497"/>
    <n v="412"/>
    <n v="0.60114166686284398"/>
    <n v="0.23599599583783201"/>
    <n v="3.2415288113088199"/>
    <n v="75.578996852006796"/>
    <n v="6.7764357249201304"/>
    <n v="1"/>
    <n v="0"/>
    <n v="0"/>
    <n v="0"/>
    <n v="242248.61883851499"/>
    <n v="1"/>
    <n v="4.6391205649983835E-2"/>
    <n v="2.0134846586223908E-2"/>
    <x v="1280"/>
    <x v="1280"/>
  </r>
  <r>
    <x v="0"/>
    <x v="1"/>
    <x v="32"/>
    <n v="244143.67210699001"/>
    <n v="189340.364131482"/>
    <n v="54803.307975508098"/>
    <n v="38451.130686872901"/>
    <n v="520733.19685017102"/>
    <n v="213449.63638057301"/>
    <n v="307283.56046959799"/>
    <n v="35746.694543001002"/>
    <n v="4.0466011504016803"/>
    <n v="12.5132404181046"/>
    <n v="7.3840367619075096"/>
    <n v="0.69463408994081799"/>
    <n v="63.245246320725599"/>
    <n v="22048"/>
    <n v="-2.63028497930533E-2"/>
    <n v="539"/>
    <n v="0.63280440067097099"/>
    <n v="0.76343302714788497"/>
    <n v="3.80341580451655"/>
    <n v="70.018584124931806"/>
    <n v="4.3096462578996402"/>
    <n v="0"/>
    <n v="0"/>
    <n v="1"/>
    <n v="0"/>
    <n v="239106.13277362901"/>
    <n v="1"/>
    <n v="-8.5949724357345811E-2"/>
    <n v="-5.8267072383575896E-2"/>
    <x v="1281"/>
    <x v="1281"/>
  </r>
  <r>
    <x v="0"/>
    <x v="2"/>
    <x v="32"/>
    <n v="223159.590785804"/>
    <n v="213941.787053284"/>
    <n v="9217.8037325194691"/>
    <n v="-3030.5707624561001"/>
    <n v="861957.007981573"/>
    <n v="489594.364749384"/>
    <n v="372362.64323218801"/>
    <n v="4279.8386553365199"/>
    <n v="-1.48192261893424"/>
    <n v="-0.81387615474798702"/>
    <n v="-0.35159186994171798"/>
    <n v="1.31483212306046"/>
    <n v="113.072679243509"/>
    <n v="33266"/>
    <n v="0.33930224460721897"/>
    <n v="358"/>
    <n v="0.90646506465153998"/>
    <n v="0.21689054699747101"/>
    <n v="4.9002860003134696"/>
    <n v="62.136346753736902"/>
    <n v="3.2396947721909402"/>
    <n v="0"/>
    <n v="1"/>
    <n v="0"/>
    <n v="0"/>
    <n v="212357.42632076799"/>
    <n v="1"/>
    <n v="-5.7406172165712895E-3"/>
    <n v="2.06603267915711E-2"/>
    <x v="1282"/>
    <x v="1282"/>
  </r>
  <r>
    <x v="0"/>
    <x v="3"/>
    <x v="32"/>
    <n v="221878.51699689601"/>
    <n v="200425.71120167899"/>
    <n v="21452.8057952167"/>
    <n v="12258.2343893216"/>
    <n v="601311.17932714603"/>
    <n v="189268.427664032"/>
    <n v="412042.751663114"/>
    <n v="20497.306623605102"/>
    <n v="1.4203041818821001"/>
    <n v="2.9749909056388399"/>
    <n v="2.03858414923174"/>
    <n v="0.45934172340150298"/>
    <n v="140.720441568513"/>
    <n v="33791"/>
    <n v="-0.62853786652964505"/>
    <n v="402"/>
    <n v="0.33501275973505001"/>
    <n v="0.69706803863109401"/>
    <n v="3.0290048662109399"/>
    <n v="61.756905897192397"/>
    <n v="6.0383826714318198"/>
    <n v="0"/>
    <n v="0"/>
    <n v="0"/>
    <n v="1"/>
    <n v="228362.69551816001"/>
    <n v="0"/>
    <n v="7.2738135091054146E-2"/>
    <n v="7.6476899274418586E-2"/>
    <x v="1283"/>
    <x v="1283"/>
  </r>
  <r>
    <x v="1"/>
    <x v="0"/>
    <x v="32"/>
    <n v="238017.54654001899"/>
    <n v="209657.07611629801"/>
    <n v="28360.470423721501"/>
    <n v="11997.2084974872"/>
    <n v="830506.91683366604"/>
    <n v="255763.38695214799"/>
    <n v="574743.52988151705"/>
    <n v="20867.5725328962"/>
    <n v="1.4162281634692"/>
    <n v="2.0874020974121099"/>
    <n v="1.44456454898978"/>
    <n v="0.44500437787420399"/>
    <n v="151.79811556784099"/>
    <n v="40212"/>
    <n v="-0.228140926137478"/>
    <n v="145"/>
    <n v="0.13194502911624501"/>
    <n v="0.253963376857127"/>
    <n v="1.1627530469890599"/>
    <n v="81.598793001356597"/>
    <n v="2.1992405579695999"/>
    <n v="0"/>
    <n v="0"/>
    <n v="0"/>
    <n v="1"/>
    <n v="234674.33041808399"/>
    <n v="0"/>
    <n v="-3.4028631777015615E-2"/>
    <n v="-3.6166136061362431E-2"/>
    <x v="1284"/>
    <x v="1284"/>
  </r>
  <r>
    <x v="1"/>
    <x v="1"/>
    <x v="32"/>
    <n v="229918.13509234"/>
    <n v="215725.68015674001"/>
    <n v="14192.454935599601"/>
    <n v="-1583.78814279483"/>
    <n v="800905.57136744598"/>
    <n v="329708.42576268897"/>
    <n v="471197.14560475602"/>
    <n v="-5477.7253040311998"/>
    <n v="-0.67663800711484401"/>
    <n v="-0.33612006302842201"/>
    <n v="-0.19774967229791099"/>
    <n v="0.69972500648221303"/>
    <n v="478.64311283789101"/>
    <n v="17549"/>
    <n v="-0.111512158395356"/>
    <n v="301"/>
    <n v="0.89906459178060505"/>
    <n v="0.852754566551291"/>
    <n v="2.5288129480338299"/>
    <n v="61.451501115218797"/>
    <n v="9.4010256069076696"/>
    <n v="1"/>
    <n v="0"/>
    <n v="0"/>
    <n v="0"/>
    <n v="239793.01474716701"/>
    <n v="1"/>
    <n v="-9.342430658483428E-3"/>
    <n v="4.4083729816498822E-2"/>
    <x v="1285"/>
    <x v="1285"/>
  </r>
  <r>
    <x v="1"/>
    <x v="2"/>
    <x v="32"/>
    <n v="227770.14085811199"/>
    <n v="191035.47283367001"/>
    <n v="36734.668024442901"/>
    <n v="19566.916732186099"/>
    <n v="753761.37767367496"/>
    <n v="418283.344485807"/>
    <n v="335478.03318786703"/>
    <n v="14828.800355563601"/>
    <n v="5.0725187854025897"/>
    <n v="5.83254782623239"/>
    <n v="2.5959033338342801"/>
    <n v="1.24682781913046"/>
    <n v="470.95797753079103"/>
    <n v="8775"/>
    <n v="0.71918478249477003"/>
    <n v="399"/>
    <n v="0.73283324319228804"/>
    <n v="0.98928489410017595"/>
    <n v="3.8644574794634701"/>
    <n v="77.054834805225397"/>
    <n v="3.5492409070704101"/>
    <n v="0"/>
    <n v="0"/>
    <n v="0"/>
    <n v="1"/>
    <n v="225567.09927155401"/>
    <n v="0"/>
    <n v="4.863217405310967E-2"/>
    <n v="4.5626712601569176E-2"/>
    <x v="1286"/>
    <x v="1286"/>
  </r>
  <r>
    <x v="1"/>
    <x v="3"/>
    <x v="32"/>
    <n v="238847.097992425"/>
    <n v="196836.22331771301"/>
    <n v="42010.874674711602"/>
    <n v="27666.093941065301"/>
    <n v="872464.806017417"/>
    <n v="437338.08011952601"/>
    <n v="435126.72589789098"/>
    <n v="24203.514043633"/>
    <n v="8.5288259715042205"/>
    <n v="6.3581693089469198"/>
    <n v="3.1710269285650701"/>
    <n v="1.0050820923882999"/>
    <n v="185.66908130698499"/>
    <n v="7564"/>
    <n v="-0.50671324927664896"/>
    <n v="813"/>
    <n v="0.37669725929351"/>
    <n v="0.55569119447863802"/>
    <n v="1.84396444595166"/>
    <n v="71.367814027077699"/>
    <n v="5.6429416357238402"/>
    <n v="0"/>
    <n v="0"/>
    <n v="1"/>
    <n v="0"/>
    <n v="239218.519148741"/>
    <n v="1"/>
    <n v="-3.9513674249721555E-2"/>
    <n v="-4.3331134668867718E-2"/>
    <x v="1287"/>
    <x v="1287"/>
  </r>
  <r>
    <x v="2"/>
    <x v="0"/>
    <x v="32"/>
    <n v="229409.37156686099"/>
    <n v="210728.242588152"/>
    <n v="18681.128978708301"/>
    <n v="4277.2107392959997"/>
    <n v="490861.246183743"/>
    <n v="173423.972689574"/>
    <n v="317437.27349416801"/>
    <n v="7972.2672672590897"/>
    <n v="0.93769366772469898"/>
    <n v="1.3474191900071699"/>
    <n v="0.871368593986521"/>
    <n v="0.54632517089320398"/>
    <n v="403.42904953544002"/>
    <n v="47234"/>
    <n v="-0.46903959092064101"/>
    <n v="684"/>
    <n v="0.97233167846229096"/>
    <n v="0.14763518512148499"/>
    <n v="3.7637942615893798"/>
    <n v="76.6245256309507"/>
    <n v="4.4439100432027896"/>
    <n v="0"/>
    <n v="0"/>
    <n v="1"/>
    <n v="0"/>
    <n v="211789.814385437"/>
    <n v="1"/>
    <n v="4.6399205054710256E-2"/>
    <n v="-2.7078474336544298E-2"/>
    <x v="1288"/>
    <x v="1288"/>
  </r>
  <r>
    <x v="2"/>
    <x v="1"/>
    <x v="32"/>
    <n v="240053.78403966399"/>
    <n v="180839.78430572199"/>
    <n v="59213.999733941797"/>
    <n v="46670.678882156797"/>
    <n v="577786.91738723603"/>
    <n v="382204.185218158"/>
    <n v="195582.73216907799"/>
    <n v="52988.703905005801"/>
    <n v="6.5467820396290604"/>
    <n v="23.862371879441099"/>
    <n v="8.07748972462071"/>
    <n v="1.9541816446645599"/>
    <n v="475.96398606774699"/>
    <n v="5396"/>
    <n v="-0.82916195569694895"/>
    <n v="315"/>
    <n v="0.82613866035533101"/>
    <n v="0.99841696364925403"/>
    <n v="5.0490270661413899"/>
    <n v="61.470234697816998"/>
    <n v="8.2437443212395198"/>
    <n v="0"/>
    <n v="0"/>
    <n v="0"/>
    <n v="1"/>
    <n v="268129.62148597901"/>
    <n v="0"/>
    <n v="-7.8784028877774762E-3"/>
    <n v="-5.8649459639326953E-2"/>
    <x v="1289"/>
    <x v="1289"/>
  </r>
  <r>
    <x v="2"/>
    <x v="2"/>
    <x v="32"/>
    <n v="238162.543614264"/>
    <n v="199786.96490013701"/>
    <n v="38375.578714126503"/>
    <n v="28889.362435308001"/>
    <n v="660835.60375630204"/>
    <n v="448606.71336466499"/>
    <n v="212228.890391636"/>
    <n v="26909.0791992825"/>
    <n v="4.6546868911832204"/>
    <n v="13.612360872262499"/>
    <n v="4.3716413387983302"/>
    <n v="2.1137872065241901"/>
    <n v="206.48495770885299"/>
    <n v="36101"/>
    <n v="-0.74140725765728499"/>
    <n v="485"/>
    <n v="0.78739703967371999"/>
    <n v="0.20024303650122999"/>
    <n v="3.2514858425387798"/>
    <n v="61.535735969452602"/>
    <n v="7.6109769048212899"/>
    <n v="0"/>
    <n v="0"/>
    <n v="0"/>
    <n v="0"/>
    <n v="233608.35646815001"/>
    <n v="0"/>
    <n v="-4.0581366169277669E-2"/>
    <n v="-8.4207266002590542E-3"/>
    <x v="1290"/>
    <x v="1290"/>
  </r>
  <r>
    <x v="2"/>
    <x v="3"/>
    <x v="32"/>
    <n v="228497.58222404699"/>
    <n v="194147.66002085499"/>
    <n v="34349.9222031912"/>
    <n v="23162.779980347601"/>
    <n v="716603.06688425597"/>
    <n v="382506.35411090998"/>
    <n v="334096.712773345"/>
    <n v="19198.2617279566"/>
    <n v="2.7150541803490098"/>
    <n v="6.9329565646045204"/>
    <n v="3.23230265829838"/>
    <n v="1.1448970896352499"/>
    <n v="250.126764770173"/>
    <n v="13392"/>
    <n v="3.1651596984898903E-2"/>
    <n v="751"/>
    <n v="0.21643697063233799"/>
    <n v="0.49953539774403999"/>
    <n v="5.3714058927533399"/>
    <n v="63.450365136891598"/>
    <n v="2.34817670898647"/>
    <n v="0"/>
    <n v="0"/>
    <n v="0"/>
    <n v="0"/>
    <n v="241257.549715039"/>
    <n v="0"/>
    <n v="-2.3196159828618938E-2"/>
    <n v="-3.067151501212436E-2"/>
    <x v="1291"/>
    <x v="1291"/>
  </r>
  <r>
    <x v="3"/>
    <x v="0"/>
    <x v="32"/>
    <n v="223197.31578632499"/>
    <n v="200333.21490312699"/>
    <n v="22864.100883197902"/>
    <n v="15854.237521839001"/>
    <n v="590545.52917686803"/>
    <n v="270162.34657950699"/>
    <n v="320383.18259736098"/>
    <n v="24950.981718268598"/>
    <n v="3.4748775521747102"/>
    <n v="4.9485236376354003"/>
    <n v="2.6846765809805402"/>
    <n v="0.84324758993056004"/>
    <n v="258.21327634755301"/>
    <n v="37135"/>
    <n v="0.44861125946231301"/>
    <n v="441"/>
    <n v="0.89933445673313495"/>
    <n v="8.1714757036304805E-2"/>
    <n v="7.7497418872535997"/>
    <n v="63.271102602506502"/>
    <n v="6.8390278460035203"/>
    <n v="1"/>
    <n v="0"/>
    <n v="0"/>
    <n v="0"/>
    <n v="228989.19963348101"/>
    <n v="1"/>
    <n v="1.2443893087388056E-2"/>
    <n v="1.6480509236143692E-2"/>
    <x v="1292"/>
    <x v="1292"/>
  </r>
  <r>
    <x v="3"/>
    <x v="1"/>
    <x v="32"/>
    <n v="225974.75932136201"/>
    <n v="183466.82398756"/>
    <n v="42507.935333801899"/>
    <n v="31422.342024181398"/>
    <n v="505759.86887163401"/>
    <n v="303098.75197048503"/>
    <n v="202661.11690114901"/>
    <n v="35445.646768834202"/>
    <n v="7.3451809933450702"/>
    <n v="15.504869658597601"/>
    <n v="6.2128974555228398"/>
    <n v="1.49559400740066"/>
    <n v="102.35597300630501"/>
    <n v="30720"/>
    <n v="-0.78175753684941995"/>
    <n v="332"/>
    <n v="0.31239728386719401"/>
    <n v="2.5860383538597001E-2"/>
    <n v="2.50040789327088"/>
    <n v="77.059945472320706"/>
    <n v="9.9127710196553807"/>
    <n v="0"/>
    <n v="0"/>
    <n v="0"/>
    <n v="0"/>
    <n v="241872.10236555201"/>
    <n v="0"/>
    <n v="4.5059380336472089E-2"/>
    <n v="-2.1191492480303345E-2"/>
    <x v="1293"/>
    <x v="1293"/>
  </r>
  <r>
    <x v="3"/>
    <x v="2"/>
    <x v="32"/>
    <n v="236157.04194806601"/>
    <n v="199253.28420873001"/>
    <n v="36903.757739336201"/>
    <n v="30695.3457482616"/>
    <n v="839365.44223438099"/>
    <n v="384608.79397843301"/>
    <n v="454756.64825594699"/>
    <n v="37864.2884932655"/>
    <n v="5.4612031344869596"/>
    <n v="6.7498399123976096"/>
    <n v="3.6569703973695802"/>
    <n v="0.84574639085202896"/>
    <n v="38.855378644836797"/>
    <n v="36983"/>
    <n v="-0.86668881650665297"/>
    <n v="301"/>
    <n v="0.77316299734762095"/>
    <n v="7.9779111443234907E-2"/>
    <n v="1.1193538224492401"/>
    <n v="63.6854693338814"/>
    <n v="4.4503583303883403"/>
    <n v="0"/>
    <n v="0"/>
    <n v="0"/>
    <n v="0"/>
    <n v="250829.30990065099"/>
    <n v="0"/>
    <n v="-6.2110477953325832E-2"/>
    <n v="-2.7444624138387212E-2"/>
    <x v="1294"/>
    <x v="1294"/>
  </r>
  <r>
    <x v="3"/>
    <x v="3"/>
    <x v="32"/>
    <n v="221489.21520062801"/>
    <n v="200681.32633924999"/>
    <n v="20807.8888613778"/>
    <n v="10981.3284340604"/>
    <n v="855589.88147653698"/>
    <n v="427948.41524185397"/>
    <n v="427641.466234683"/>
    <n v="16936.632001771199"/>
    <n v="2.3247498309138601"/>
    <n v="2.56788204632009"/>
    <n v="1.2834804001082101"/>
    <n v="1.0007177718519"/>
    <n v="117.223317275916"/>
    <n v="37091"/>
    <n v="0.81970194972817001"/>
    <n v="108"/>
    <n v="0.46018385007895002"/>
    <n v="0.26994963508083603"/>
    <n v="6.8226944444392403"/>
    <n v="66.882953109639402"/>
    <n v="7.2721918901343301"/>
    <n v="0"/>
    <n v="0"/>
    <n v="0"/>
    <n v="0"/>
    <n v="230857.374728864"/>
    <n v="0"/>
    <n v="2.4319495669876404E-2"/>
    <n v="1.0484494320829608E-2"/>
    <x v="1295"/>
    <x v="1295"/>
  </r>
  <r>
    <x v="4"/>
    <x v="0"/>
    <x v="32"/>
    <n v="226875.721210624"/>
    <n v="185676.18815711801"/>
    <n v="41199.5330535061"/>
    <n v="31272.642156310001"/>
    <n v="890988.93359765399"/>
    <n v="617355.93079421995"/>
    <n v="273633.00280343299"/>
    <n v="37575.011766380601"/>
    <n v="3.17319383113544"/>
    <n v="11.428680691259601"/>
    <n v="3.5098799746071601"/>
    <n v="2.2561457297521299"/>
    <n v="74.504308547714203"/>
    <n v="44899"/>
    <n v="-0.79288816725831102"/>
    <n v="34"/>
    <n v="0.156777346424367"/>
    <n v="0.97725139523927795"/>
    <n v="1.4915114600250801"/>
    <n v="73.350222743512603"/>
    <n v="9.3282041548155803"/>
    <n v="0"/>
    <n v="0"/>
    <n v="0"/>
    <n v="0"/>
    <n v="233509.392063746"/>
    <n v="0"/>
    <n v="-2.5078506733987888E-2"/>
    <n v="-4.2723847356316833E-2"/>
    <x v="1296"/>
    <x v="1296"/>
  </r>
  <r>
    <x v="4"/>
    <x v="1"/>
    <x v="32"/>
    <n v="221186.01690846501"/>
    <n v="203688.730551129"/>
    <n v="17497.286357336601"/>
    <n v="9677.0873707265691"/>
    <n v="657826.811132401"/>
    <n v="439763.72689911298"/>
    <n v="218063.08423328801"/>
    <n v="13935.282041390699"/>
    <n v="1.2914120642904501"/>
    <n v="4.4377467212074402"/>
    <n v="1.4710691639442499"/>
    <n v="2.0166812206904501"/>
    <n v="181.40666223800699"/>
    <n v="31985"/>
    <n v="-0.86427904284533497"/>
    <n v="249"/>
    <n v="0.53317759376029406"/>
    <n v="0.28022015361070302"/>
    <n v="4.7937535119827004"/>
    <n v="77.694798184404405"/>
    <n v="7.8751670093624098"/>
    <n v="0"/>
    <n v="0"/>
    <n v="0"/>
    <n v="0"/>
    <n v="240117.13241226101"/>
    <n v="0"/>
    <n v="3.8383004063120174E-2"/>
    <n v="4.838430433091459E-2"/>
    <x v="1297"/>
    <x v="1297"/>
  </r>
  <r>
    <x v="4"/>
    <x v="2"/>
    <x v="32"/>
    <n v="229675.80069416799"/>
    <n v="195850.08818775899"/>
    <n v="33825.712506409203"/>
    <n v="23070.154012953601"/>
    <n v="526464.70756265998"/>
    <n v="167288.70088481001"/>
    <n v="359176.00667784997"/>
    <n v="20461.129123039998"/>
    <n v="2.3987369422767202"/>
    <n v="6.4230777067593703"/>
    <n v="4.3820893749478396"/>
    <n v="0.46575689292868899"/>
    <n v="369.23150795406502"/>
    <n v="47041"/>
    <n v="0.30216914328248001"/>
    <n v="293"/>
    <n v="0.61911043768160301"/>
    <n v="0.72564518828066704"/>
    <n v="2.9785627295411001"/>
    <n v="74.724546089729898"/>
    <n v="3.1478179543827198"/>
    <n v="0"/>
    <n v="0"/>
    <n v="0"/>
    <n v="0"/>
    <n v="246536.06946708701"/>
    <n v="0"/>
    <n v="-2.5533308502330619E-2"/>
    <n v="7.0536268784300579E-5"/>
    <x v="1298"/>
    <x v="1298"/>
  </r>
  <r>
    <x v="4"/>
    <x v="3"/>
    <x v="32"/>
    <n v="223811.417619524"/>
    <n v="211795.056715771"/>
    <n v="12016.360903753101"/>
    <n v="-2831.1137849301299"/>
    <n v="675699.85077772499"/>
    <n v="266737.02794818202"/>
    <n v="408962.82282954198"/>
    <n v="6001.2276077321403"/>
    <n v="-1.9028766855695001"/>
    <n v="-0.69226678487353899"/>
    <n v="-0.41898984906856901"/>
    <n v="0.65222805853763399"/>
    <n v="350.67824849543098"/>
    <n v="38844"/>
    <n v="0.91167407395007405"/>
    <n v="352"/>
    <n v="0.240320955292605"/>
    <n v="0.43069593684526603"/>
    <n v="7.1094090788739397"/>
    <n v="80.919152756373805"/>
    <n v="9.5310499998162292"/>
    <n v="0"/>
    <n v="0"/>
    <n v="0"/>
    <n v="1"/>
    <n v="226882.437504823"/>
    <n v="0"/>
    <n v="-2.9617345536972015E-2"/>
    <n v="5.8134344673084246E-2"/>
    <x v="1299"/>
    <x v="1299"/>
  </r>
  <r>
    <x v="5"/>
    <x v="0"/>
    <x v="32"/>
    <n v="217182.71752876701"/>
    <n v="184273.13416347699"/>
    <n v="32909.583365290302"/>
    <n v="14292.5141935794"/>
    <n v="663101.59127755696"/>
    <n v="349102.97321482701"/>
    <n v="313998.61806273001"/>
    <n v="11936.0067658432"/>
    <n v="2.6043494837057199"/>
    <n v="4.5517761453090504"/>
    <n v="2.1554033924187799"/>
    <n v="1.11179780143199"/>
    <n v="460.74012843621102"/>
    <n v="10740"/>
    <n v="-0.24330070234661699"/>
    <n v="258"/>
    <n v="3.1180864134762801E-2"/>
    <n v="0.33630177345406798"/>
    <n v="5.0081363984512004"/>
    <n v="61.0653322092707"/>
    <n v="6.8783406183292497"/>
    <n v="0"/>
    <n v="0"/>
    <n v="0"/>
    <n v="0"/>
    <n v="203854.567646818"/>
    <n v="0"/>
    <n v="6.7709029074066202E-2"/>
    <n v="4.7162108296822776E-2"/>
    <x v="1300"/>
    <x v="1300"/>
  </r>
  <r>
    <x v="5"/>
    <x v="1"/>
    <x v="32"/>
    <n v="231887.948464307"/>
    <n v="181702.920317073"/>
    <n v="50185.028147233599"/>
    <n v="37272.732465303598"/>
    <n v="719907.94030075101"/>
    <n v="241730.18380504099"/>
    <n v="478177.75649570901"/>
    <n v="42189.759669078798"/>
    <n v="5.5545276057166504"/>
    <n v="7.79474410069888"/>
    <n v="5.1774303877982497"/>
    <n v="0.50552368971853301"/>
    <n v="389.34429182454198"/>
    <n v="26919"/>
    <n v="-0.91432730410607799"/>
    <n v="986"/>
    <n v="0.65011059972810104"/>
    <n v="0.13673082591560801"/>
    <n v="5.7431874755190897"/>
    <n v="61.475667770510498"/>
    <n v="4.6794524236770201"/>
    <n v="0"/>
    <n v="0"/>
    <n v="0"/>
    <n v="0"/>
    <n v="243019.64447507999"/>
    <n v="0"/>
    <n v="-9.4698638315220806E-3"/>
    <n v="-2.3139882567109513E-2"/>
    <x v="1301"/>
    <x v="1301"/>
  </r>
  <r>
    <x v="5"/>
    <x v="2"/>
    <x v="32"/>
    <n v="229692.00116817901"/>
    <n v="219165.045301787"/>
    <n v="10526.9558663919"/>
    <n v="-9168.8066393948502"/>
    <n v="778589.76931772905"/>
    <n v="420864.263383354"/>
    <n v="357725.505934374"/>
    <n v="-8035.7482250913799"/>
    <n v="-1.00516286303141"/>
    <n v="-2.5630844005506499"/>
    <n v="-1.1776171484284099"/>
    <n v="1.1765005748864901"/>
    <n v="161.94036589039601"/>
    <n v="15088"/>
    <n v="0.97613862450034095"/>
    <n v="695"/>
    <n v="0.109517491942359"/>
    <n v="0.31899377417307201"/>
    <n v="6.7811507422091797"/>
    <n v="76.288242134125099"/>
    <n v="3.3518447138697001"/>
    <n v="0"/>
    <n v="0"/>
    <n v="0"/>
    <n v="0"/>
    <n v="232873.44364460799"/>
    <n v="0"/>
    <n v="3.1043948020588935E-2"/>
    <n v="6.0854502641581133E-2"/>
    <x v="1302"/>
    <x v="1302"/>
  </r>
  <r>
    <x v="5"/>
    <x v="3"/>
    <x v="32"/>
    <n v="236822.54771318901"/>
    <n v="198148.53574750401"/>
    <n v="38674.011965684898"/>
    <n v="22943.708771666599"/>
    <n v="785105.53095199796"/>
    <n v="294576.98215310503"/>
    <n v="490528.548798893"/>
    <n v="19620.473258240701"/>
    <n v="3.3023022778367901"/>
    <n v="4.6773442295757404"/>
    <n v="2.9223725814089798"/>
    <n v="0.60052974057148301"/>
    <n v="344.66088111435698"/>
    <n v="26377"/>
    <n v="0.95641040759983298"/>
    <n v="606"/>
    <n v="0.66543017757735101"/>
    <n v="0.92194104198624405"/>
    <n v="1.92434461408392"/>
    <n v="84.376513141073602"/>
    <n v="2.2680519934457002"/>
    <n v="0"/>
    <n v="0"/>
    <n v="0"/>
    <n v="0"/>
    <n v="238470.35463543699"/>
    <n v="0"/>
    <n v="-3.9679648035509593E-2"/>
    <n v="-0.10760626962359875"/>
    <x v="1303"/>
    <x v="1303"/>
  </r>
  <r>
    <x v="6"/>
    <x v="0"/>
    <x v="32"/>
    <n v="227425.51237305699"/>
    <n v="199140.563618791"/>
    <n v="28284.948754266101"/>
    <n v="22323.328789269399"/>
    <n v="586799.92711239494"/>
    <n v="327140.41755323502"/>
    <n v="259659.50955916001"/>
    <n v="21743.876438517898"/>
    <n v="6.94967698170632"/>
    <n v="8.5971543376821007"/>
    <n v="3.8042487324633898"/>
    <n v="1.25988229011385"/>
    <n v="94.637918273762907"/>
    <n v="43612"/>
    <n v="3.2434679953118502E-2"/>
    <n v="484"/>
    <n v="0.68150702294347099"/>
    <n v="0.45273320573563502"/>
    <n v="1.8652216933349499"/>
    <n v="76.193907488038107"/>
    <n v="6.4569751865731"/>
    <n v="0"/>
    <n v="0"/>
    <n v="0"/>
    <n v="0"/>
    <n v="231345.20447789601"/>
    <n v="0"/>
    <n v="-3.9723942820454779E-3"/>
    <n v="-3.1759251576208333E-2"/>
    <x v="1304"/>
    <x v="1304"/>
  </r>
  <r>
    <x v="6"/>
    <x v="1"/>
    <x v="32"/>
    <n v="226522.088568115"/>
    <n v="220885.45098467401"/>
    <n v="5636.6375834413302"/>
    <n v="-13488.176545951999"/>
    <n v="736571.97333618905"/>
    <n v="404842.36213865603"/>
    <n v="331729.61119753303"/>
    <n v="-12871.9544618979"/>
    <n v="-6.1313951077477302"/>
    <n v="-4.0660152397189098"/>
    <n v="-1.83120958089939"/>
    <n v="1.2203986272952401"/>
    <n v="234.53007356280401"/>
    <n v="18431"/>
    <n v="-0.32237915953864499"/>
    <n v="748"/>
    <n v="0.255928092068121"/>
    <n v="0.24122007522788699"/>
    <n v="4.9570990417316203"/>
    <n v="74.150379578360699"/>
    <n v="3.74358237362219"/>
    <n v="0"/>
    <n v="0"/>
    <n v="0"/>
    <n v="0"/>
    <n v="221849.14810786"/>
    <n v="0"/>
    <n v="7.5699924896051429E-2"/>
    <n v="7.7300903732139423E-2"/>
    <x v="1305"/>
    <x v="1305"/>
  </r>
  <r>
    <x v="6"/>
    <x v="2"/>
    <x v="32"/>
    <n v="243669.79366001801"/>
    <n v="205728.32037422899"/>
    <n v="37941.473285789398"/>
    <n v="18239.0916502603"/>
    <n v="931339.11798145098"/>
    <n v="466987.86851660901"/>
    <n v="464351.24946484203"/>
    <n v="20564.3279000246"/>
    <n v="3.6926470254879602"/>
    <n v="3.92786531128765"/>
    <n v="1.95837276649466"/>
    <n v="1.0056780703288799"/>
    <n v="33.320287034546404"/>
    <n v="2028"/>
    <n v="0.90912349069647602"/>
    <n v="670"/>
    <n v="0.41323465021816502"/>
    <n v="6.3769878065409499E-2"/>
    <n v="5.8340255435770896"/>
    <n v="76.1108965706986"/>
    <n v="7.7597026455239702"/>
    <n v="0"/>
    <n v="0"/>
    <n v="0"/>
    <n v="0"/>
    <n v="253127.07695991301"/>
    <n v="0"/>
    <n v="-0.13268299030166958"/>
    <n v="-3.4897915565474953E-2"/>
    <x v="1306"/>
    <x v="1306"/>
  </r>
  <r>
    <x v="6"/>
    <x v="3"/>
    <x v="32"/>
    <n v="211338.95679101601"/>
    <n v="209051.559517833"/>
    <n v="2287.39727318321"/>
    <n v="-10999.199139631201"/>
    <n v="667838.24053982296"/>
    <n v="285702.54398610099"/>
    <n v="382135.69655372202"/>
    <n v="-1618.7786131013299"/>
    <n v="-1.6892310985071901"/>
    <n v="-2.8783490364357802"/>
    <n v="-1.64698552313213"/>
    <n v="0.74764683478329697"/>
    <n v="22.390584123803801"/>
    <n v="27712"/>
    <n v="-0.96079286390743501"/>
    <n v="680"/>
    <n v="3.21122042988322E-2"/>
    <n v="0.431549785507084"/>
    <n v="6.4149654186504002"/>
    <n v="72.594736448909003"/>
    <n v="7.1156726891199504"/>
    <n v="0"/>
    <n v="0"/>
    <n v="0"/>
    <n v="0"/>
    <n v="217433.641298542"/>
    <n v="0"/>
    <n v="4.1940641963620101E-2"/>
    <n v="5.466756412235272E-2"/>
    <x v="1307"/>
    <x v="1307"/>
  </r>
  <r>
    <x v="7"/>
    <x v="0"/>
    <x v="32"/>
    <n v="220202.64831075299"/>
    <n v="185703.289077494"/>
    <n v="34499.359233258903"/>
    <n v="15400.5393824894"/>
    <n v="550702.37192651897"/>
    <n v="282517.57930455002"/>
    <n v="268184.79262196901"/>
    <n v="10731.736143320401"/>
    <n v="2.3413566818516198"/>
    <n v="5.7425103160856104"/>
    <n v="2.7965267933409699"/>
    <n v="1.0534436965737399"/>
    <n v="466.43532712370899"/>
    <n v="36536"/>
    <n v="0.95251487943484203"/>
    <n v="184"/>
    <n v="0.64964197227716503"/>
    <n v="0.56979819401328502"/>
    <n v="1.4688197090792201"/>
    <n v="63.968087171918597"/>
    <n v="9.7105385181580708"/>
    <n v="0"/>
    <n v="0"/>
    <n v="0"/>
    <n v="1"/>
    <n v="235556.724850684"/>
    <n v="0"/>
    <n v="0.10821760138570212"/>
    <n v="9.2454664987713681E-2"/>
    <x v="1308"/>
    <x v="1308"/>
  </r>
  <r>
    <x v="7"/>
    <x v="1"/>
    <x v="32"/>
    <n v="244032.45072972201"/>
    <n v="219512.765140006"/>
    <n v="24519.685589716199"/>
    <n v="9559.4472317910095"/>
    <n v="928709.85257435695"/>
    <n v="479896.07039821101"/>
    <n v="448813.78217614599"/>
    <n v="10881.9860546483"/>
    <n v="1.15669375289211"/>
    <n v="2.1299362032601699"/>
    <n v="1.0293254890418599"/>
    <n v="1.0692543087054001"/>
    <n v="403.89600064967198"/>
    <n v="27248"/>
    <n v="0.68319045360076402"/>
    <n v="157"/>
    <n v="0.95863826129970497"/>
    <n v="0.44410953838238398"/>
    <n v="4.6376248757183198"/>
    <n v="67.754003114495205"/>
    <n v="5.8485681831788199"/>
    <n v="0"/>
    <n v="0"/>
    <n v="0"/>
    <n v="0"/>
    <n v="253595.82391152301"/>
    <n v="0"/>
    <n v="-3.6332155531756699E-2"/>
    <n v="-0.11870095428367139"/>
    <x v="1309"/>
    <x v="1309"/>
  </r>
  <r>
    <x v="7"/>
    <x v="2"/>
    <x v="32"/>
    <n v="235166.225775014"/>
    <n v="210693.13009955501"/>
    <n v="24473.095675459601"/>
    <n v="11740.4474087008"/>
    <n v="892407.28198011802"/>
    <n v="550330.26266394102"/>
    <n v="342077.019316177"/>
    <n v="18980.610036067799"/>
    <n v="3.1010536873255599"/>
    <n v="3.43210643970483"/>
    <n v="1.31559296363545"/>
    <n v="1.6087905108740299"/>
    <n v="223.25997123315099"/>
    <n v="27942"/>
    <n v="-0.25787539358449202"/>
    <n v="879"/>
    <n v="0.65222282444322799"/>
    <n v="0.64791904716013604"/>
    <n v="1.5148766454404301"/>
    <n v="67.185390427015506"/>
    <n v="6.5564613174233699"/>
    <n v="0"/>
    <n v="0"/>
    <n v="0"/>
    <n v="0"/>
    <n v="235641.64042701901"/>
    <n v="0"/>
    <n v="-5.2192371466711129E-2"/>
    <n v="1.4974955730004218E-2"/>
    <x v="1310"/>
    <x v="1310"/>
  </r>
  <r>
    <x v="7"/>
    <x v="3"/>
    <x v="32"/>
    <n v="222892.34276294001"/>
    <n v="205857.26255538099"/>
    <n v="17035.0802075598"/>
    <n v="1027.75190151537"/>
    <n v="466936.04318536603"/>
    <n v="185097.67582210101"/>
    <n v="281838.36736326502"/>
    <n v="8509.9687116710593"/>
    <n v="0.117351200674696"/>
    <n v="0.36466003941567299"/>
    <n v="0.220105497640363"/>
    <n v="0.65675116398728794"/>
    <n v="199.01644190758401"/>
    <n v="43494"/>
    <n v="0.51379375421776297"/>
    <n v="240"/>
    <n v="0.43481226352672298"/>
    <n v="0.53285820229005398"/>
    <n v="1.07523716026107"/>
    <n v="80.823085690327801"/>
    <n v="6.1020311402487897"/>
    <n v="0"/>
    <n v="0"/>
    <n v="0"/>
    <n v="0"/>
    <n v="209153.42424480099"/>
    <n v="0"/>
    <n v="7.9271756973648702E-2"/>
    <n v="-2.4861292275650922E-2"/>
    <x v="1311"/>
    <x v="1311"/>
  </r>
  <r>
    <x v="8"/>
    <x v="0"/>
    <x v="32"/>
    <n v="240561.410389731"/>
    <n v="200883.84071831001"/>
    <n v="39677.569671420999"/>
    <n v="21133.088268057501"/>
    <n v="881574.77745345701"/>
    <n v="380333.73975118197"/>
    <n v="501241.03770227497"/>
    <n v="20731.454543649001"/>
    <n v="2.13743510278722"/>
    <n v="4.2161528443347498"/>
    <n v="2.3971974707696502"/>
    <n v="0.7587841201005"/>
    <n v="347.01470239397997"/>
    <n v="22638"/>
    <n v="0.40955345822990102"/>
    <n v="427"/>
    <n v="0.43464443931069602"/>
    <n v="0.621806697824837"/>
    <n v="7.2858541198017504"/>
    <n v="64.957677992410197"/>
    <n v="2.6752271814756998"/>
    <n v="0"/>
    <n v="0"/>
    <n v="0"/>
    <n v="0"/>
    <n v="258511.00644325899"/>
    <n v="0"/>
    <n v="-0.10598476454101455"/>
    <n v="-3.161317552717776E-2"/>
    <x v="1312"/>
    <x v="1312"/>
  </r>
  <r>
    <x v="8"/>
    <x v="1"/>
    <x v="32"/>
    <n v="215065.56595192099"/>
    <n v="212972.951499672"/>
    <n v="2092.6144522485802"/>
    <n v="-12403.2976489624"/>
    <n v="549776.27998662996"/>
    <n v="304734.999811229"/>
    <n v="245041.28017540101"/>
    <n v="-11688.971213107499"/>
    <n v="-3.0791972857846699"/>
    <n v="-5.06171761757206"/>
    <n v="-2.2560627114112699"/>
    <n v="1.24360678981557"/>
    <n v="158.858118591916"/>
    <n v="14606"/>
    <n v="1.8386494915855998E-2"/>
    <n v="433"/>
    <n v="0.245178814172517"/>
    <n v="0.68198740514630896"/>
    <n v="7.3043440948663001"/>
    <n v="68.760723525863995"/>
    <n v="2.2360965159592001"/>
    <n v="0"/>
    <n v="0"/>
    <n v="0"/>
    <n v="0"/>
    <n v="209267.802532645"/>
    <n v="0"/>
    <n v="0.10983749787516846"/>
    <n v="5.7528980208737625E-2"/>
    <x v="1313"/>
    <x v="1313"/>
  </r>
  <r>
    <x v="8"/>
    <x v="2"/>
    <x v="32"/>
    <n v="238687.82959518701"/>
    <n v="187958.69063524"/>
    <n v="50729.138959946897"/>
    <n v="45092.307424066399"/>
    <n v="618554.868432321"/>
    <n v="243499.37788358799"/>
    <n v="375055.49054873298"/>
    <n v="44245.515079351797"/>
    <n v="16.599658642295498"/>
    <n v="12.022836236337399"/>
    <n v="7.2899446314842402"/>
    <n v="0.64923560384979395"/>
    <n v="316.59969012911301"/>
    <n v="37639"/>
    <n v="-0.70306901903347896"/>
    <n v="593"/>
    <n v="0.17131575383279801"/>
    <n v="0.72011111887486601"/>
    <n v="4.3989620268468403"/>
    <n v="64.676129091748194"/>
    <n v="7.5899192586395898"/>
    <n v="0"/>
    <n v="0"/>
    <n v="0"/>
    <n v="0"/>
    <n v="242066.36301778801"/>
    <n v="0"/>
    <n v="-8.9392402402201337E-2"/>
    <n v="-3.1749410433357973E-2"/>
    <x v="1314"/>
    <x v="1314"/>
  </r>
  <r>
    <x v="8"/>
    <x v="3"/>
    <x v="32"/>
    <n v="217350.95108350599"/>
    <n v="190452.018185144"/>
    <n v="26898.9328983622"/>
    <n v="9108.0822308409006"/>
    <n v="446650.13877132902"/>
    <n v="152367.979898177"/>
    <n v="294282.158873151"/>
    <n v="5849.6860286641604"/>
    <n v="1.58319815994812"/>
    <n v="3.0950167912716999"/>
    <n v="2.03919834344974"/>
    <n v="0.51776152683402998"/>
    <n v="317.65472584093999"/>
    <n v="37493"/>
    <n v="-0.18532023893793201"/>
    <n v="97"/>
    <n v="0.80931737562555695"/>
    <n v="6.8285983726420099E-2"/>
    <n v="2.96204302792954"/>
    <n v="60.9778894700992"/>
    <n v="2.1111210797301401"/>
    <n v="0"/>
    <n v="0"/>
    <n v="0"/>
    <n v="0"/>
    <n v="226066.10483447899"/>
    <n v="0"/>
    <n v="7.1798854050164063E-2"/>
    <n v="0.11654133838601938"/>
    <x v="1315"/>
    <x v="1315"/>
  </r>
  <r>
    <x v="9"/>
    <x v="0"/>
    <x v="32"/>
    <n v="232956.50029801499"/>
    <n v="195410.04620862001"/>
    <n v="37546.454089394501"/>
    <n v="22420.694742199099"/>
    <n v="618008.21474554203"/>
    <n v="320512.93943910301"/>
    <n v="297495.27530643798"/>
    <n v="24087.228888817099"/>
    <n v="10.401342210153"/>
    <n v="7.5364876699653198"/>
    <n v="3.6278959093497698"/>
    <n v="1.07737152836782"/>
    <n v="455.44895443240398"/>
    <n v="32678"/>
    <n v="-0.12532325267434"/>
    <n v="898"/>
    <n v="0.82382651181329003"/>
    <n v="7.9775925309423207E-2"/>
    <n v="2.4508946621291599"/>
    <n v="63.631527859370699"/>
    <n v="8.6462362622953499"/>
    <n v="0"/>
    <n v="0"/>
    <n v="0"/>
    <n v="0"/>
    <n v="239163.29173425201"/>
    <n v="0"/>
    <n v="-2.3688678580788262E-2"/>
    <s v=""/>
    <x v="1316"/>
    <x v="1316"/>
  </r>
  <r>
    <x v="9"/>
    <x v="1"/>
    <x v="32"/>
    <n v="227438.06863915001"/>
    <n v="200575.24056890799"/>
    <n v="26862.828070242402"/>
    <n v="12234.916388797101"/>
    <n v="642050.78828373202"/>
    <n v="281348.59365205601"/>
    <n v="360702.19463167503"/>
    <n v="10567.9225849384"/>
    <n v="1.54193266377542"/>
    <n v="3.39197170710053"/>
    <n v="1.90559946534795"/>
    <n v="0.78000244478509595"/>
    <n v="353.86284051945398"/>
    <n v="49139"/>
    <n v="0.44562383474582601"/>
    <n v="845"/>
    <n v="1.242878648679E-3"/>
    <n v="6.3552130045472402E-2"/>
    <n v="5.3627886742484403"/>
    <n v="72.865182755886494"/>
    <n v="5.4784256358801802"/>
    <n v="0"/>
    <n v="0"/>
    <n v="0"/>
    <n v="0"/>
    <n v="246067.73748789"/>
    <n v="0"/>
    <n v="1.6143133428543368E-2"/>
    <s v=""/>
    <x v="1317"/>
    <x v="1317"/>
  </r>
  <r>
    <x v="9"/>
    <x v="2"/>
    <x v="32"/>
    <n v="231109.63172792201"/>
    <n v="213274.97539904699"/>
    <n v="17834.656328875401"/>
    <n v="11447.756840034001"/>
    <n v="762152.60303573101"/>
    <n v="358233.29097005102"/>
    <n v="403919.31206567999"/>
    <n v="18618.550193854"/>
    <n v="1.23489440332856"/>
    <n v="2.8341692259003901"/>
    <n v="1.50202948785275"/>
    <n v="0.88689319938186195"/>
    <n v="308.22359032459798"/>
    <n v="15722"/>
    <n v="-0.88681830479566803"/>
    <n v="717"/>
    <n v="0.26986157711848502"/>
    <n v="0.76244090867610304"/>
    <n v="1.41543229039647"/>
    <n v="71.686719935191405"/>
    <n v="2.46728105533716"/>
    <n v="0"/>
    <n v="0"/>
    <n v="0"/>
    <n v="0"/>
    <n v="241493.92357911801"/>
    <n v="0"/>
    <n v="5.0070133415958104E-2"/>
    <s v=""/>
    <x v="1318"/>
    <x v="1318"/>
  </r>
  <r>
    <x v="9"/>
    <x v="3"/>
    <x v="32"/>
    <n v="242681.32182225201"/>
    <n v="196977.63909313601"/>
    <n v="45703.682729115601"/>
    <n v="40310.223762583701"/>
    <n v="672777.66344891395"/>
    <n v="338955.14313608297"/>
    <n v="333822.52031282999"/>
    <n v="49499.417494314701"/>
    <n v="7.0714642895940401"/>
    <n v="12.0753458229266"/>
    <n v="5.9916114866147803"/>
    <n v="1.0153753042737901"/>
    <n v="394.893460132614"/>
    <n v="15532"/>
    <n v="-0.96067482004823601"/>
    <n v="273"/>
    <n v="0.81083625382625202"/>
    <n v="0.24742514537459101"/>
    <n v="7.0993458236977398"/>
    <n v="64.246246892298998"/>
    <n v="8.8126923281208498"/>
    <n v="0"/>
    <n v="0"/>
    <n v="0"/>
    <n v="0"/>
    <n v="243896.843801618"/>
    <n v="0"/>
    <s v=""/>
    <s v=""/>
    <x v="1319"/>
    <x v="1319"/>
  </r>
  <r>
    <x v="0"/>
    <x v="0"/>
    <x v="33"/>
    <n v="124744.89523932101"/>
    <n v="75507.416468602896"/>
    <n v="49237.478770718"/>
    <n v="31097.135794499602"/>
    <n v="271828.02157584397"/>
    <n v="181063.78015344401"/>
    <n v="90764.241422399398"/>
    <n v="39979.556449600903"/>
    <n v="4.1214857838331396"/>
    <n v="34.261439645354997"/>
    <n v="11.440003725231501"/>
    <n v="1.9948801126514999"/>
    <n v="452.13613454045401"/>
    <n v="48999"/>
    <n v="-0.51317513583972696"/>
    <n v="51"/>
    <n v="0.62822447647758195"/>
    <n v="0.12689328098311001"/>
    <n v="2.3513789626225701"/>
    <n v="73.084218096754"/>
    <n v="2.92182650216753"/>
    <n v="1"/>
    <n v="0"/>
    <n v="0"/>
    <n v="0"/>
    <n v="120029.80970692101"/>
    <n v="1"/>
    <n v="-1.6034916490085715E-2"/>
    <n v="2.8497962408199788E-2"/>
    <x v="1320"/>
    <x v="1320"/>
  </r>
  <r>
    <x v="0"/>
    <x v="1"/>
    <x v="33"/>
    <n v="122744.621261594"/>
    <n v="85920.927831676003"/>
    <n v="36823.693429917897"/>
    <n v="30453.855902581599"/>
    <n v="469662.41091846698"/>
    <n v="251880.22367295"/>
    <n v="217782.18724551701"/>
    <n v="35306.9359082308"/>
    <n v="3.7896504953799499"/>
    <n v="13.9836302903181"/>
    <n v="6.4842012463859602"/>
    <n v="1.15656944609979"/>
    <n v="310.83935775923999"/>
    <n v="23424"/>
    <n v="-0.140835152735694"/>
    <n v="874"/>
    <n v="0.79453420256612395"/>
    <n v="0.69475751671437203"/>
    <n v="5.01908881802657"/>
    <n v="63.015220583797898"/>
    <n v="3.32445473678714"/>
    <n v="0"/>
    <n v="0"/>
    <n v="0"/>
    <n v="0"/>
    <n v="121019.200438906"/>
    <n v="0"/>
    <n v="1.2228036028749644E-2"/>
    <n v="-3.2886466959200611E-2"/>
    <x v="1321"/>
    <x v="1321"/>
  </r>
  <r>
    <x v="0"/>
    <x v="2"/>
    <x v="33"/>
    <n v="124245.546912716"/>
    <n v="71586.705443622996"/>
    <n v="52658.841469093502"/>
    <n v="33718.972490675304"/>
    <n v="275504.41149087599"/>
    <n v="139831.37359766601"/>
    <n v="135673.037893209"/>
    <n v="34237.806945049502"/>
    <n v="3.4022167593444901"/>
    <n v="24.8531123164029"/>
    <n v="12.238995487660899"/>
    <n v="1.0306496837472601"/>
    <n v="433.69472781579401"/>
    <n v="18684"/>
    <n v="-0.13102571666694199"/>
    <n v="573"/>
    <n v="0.51406324647149604"/>
    <n v="0.1671177965914"/>
    <n v="4.8911228427870004"/>
    <n v="65.6551441450911"/>
    <n v="7.0905027206100097"/>
    <n v="0"/>
    <n v="0"/>
    <n v="0"/>
    <n v="0"/>
    <n v="127102.076447627"/>
    <n v="0"/>
    <n v="6.1677265600862093E-3"/>
    <n v="-4.9555421215968357E-2"/>
    <x v="1322"/>
    <x v="1322"/>
  </r>
  <r>
    <x v="0"/>
    <x v="3"/>
    <x v="33"/>
    <n v="125011.859472382"/>
    <n v="82313.988262272498"/>
    <n v="42697.871210110097"/>
    <n v="27072.665017636202"/>
    <n v="437836.82654403301"/>
    <n v="141776.68401686801"/>
    <n v="296060.14252716501"/>
    <n v="27172.003491209201"/>
    <n v="7.5336911727551898"/>
    <n v="9.1443126340966892"/>
    <n v="6.1832772796496398"/>
    <n v="0.47887798339440202"/>
    <n v="70.064155033920599"/>
    <n v="40449"/>
    <n v="-0.40135978172152698"/>
    <n v="667"/>
    <n v="0.97966867598371699"/>
    <n v="0.66268695484728901"/>
    <n v="3.6264924796421498"/>
    <n v="61.637246486918997"/>
    <n v="7.90432506173648"/>
    <n v="1"/>
    <n v="0"/>
    <n v="0"/>
    <n v="0"/>
    <n v="124235.50502325399"/>
    <n v="1"/>
    <n v="2.6301593432504659E-2"/>
    <n v="-5.2141116798650855E-2"/>
    <x v="1323"/>
    <x v="1323"/>
  </r>
  <r>
    <x v="1"/>
    <x v="0"/>
    <x v="33"/>
    <n v="128299.870574466"/>
    <n v="78405.0529836434"/>
    <n v="49894.817590823201"/>
    <n v="33542.604995323898"/>
    <n v="359129.87930529797"/>
    <n v="168157.41759793201"/>
    <n v="190972.46170736599"/>
    <n v="38031.994802590903"/>
    <n v="6.0449895167144501"/>
    <n v="17.564105680703999"/>
    <n v="9.3399649898829793"/>
    <n v="0.88053228247958404"/>
    <n v="28.9415805333043"/>
    <n v="4212"/>
    <n v="0.16320003105080499"/>
    <n v="848"/>
    <n v="0.85042556198763197"/>
    <n v="0.409262282699767"/>
    <n v="7.8592322572984399"/>
    <n v="65.401793316834301"/>
    <n v="5.3335942563475101"/>
    <n v="0"/>
    <n v="0"/>
    <n v="0"/>
    <n v="0"/>
    <n v="132624.60963390701"/>
    <n v="0"/>
    <n v="-7.476146469566243E-2"/>
    <n v="3.1702238655262539E-2"/>
    <x v="1324"/>
    <x v="1324"/>
  </r>
  <r>
    <x v="1"/>
    <x v="1"/>
    <x v="33"/>
    <n v="118707.984330055"/>
    <n v="80565.095344699002"/>
    <n v="38142.8889853562"/>
    <n v="20981.0079029138"/>
    <n v="453775.89069351403"/>
    <n v="149375.379763392"/>
    <n v="304400.51093012199"/>
    <n v="27327.375947702501"/>
    <n v="6.3615613934777002"/>
    <n v="6.8925665856487903"/>
    <n v="4.6236497648317298"/>
    <n v="0.49071987200994799"/>
    <n v="104.15727801758101"/>
    <n v="11277"/>
    <n v="0.41505133666996002"/>
    <n v="425"/>
    <n v="0.39476098573521301"/>
    <n v="3.91737070821905E-2"/>
    <n v="7.3609316693775497"/>
    <n v="78.268672921187303"/>
    <n v="4.1733344534641104"/>
    <n v="0"/>
    <n v="0"/>
    <n v="0"/>
    <n v="0"/>
    <n v="126033.230632994"/>
    <n v="0"/>
    <n v="-5.2185017907860447E-3"/>
    <n v="8.3067918838517385E-2"/>
    <x v="1325"/>
    <x v="1325"/>
  </r>
  <r>
    <x v="1"/>
    <x v="2"/>
    <x v="33"/>
    <n v="118088.506501248"/>
    <n v="82667.306189332099"/>
    <n v="35421.200311916"/>
    <n v="18769.989819157701"/>
    <n v="306761.384902797"/>
    <n v="163247.36847945501"/>
    <n v="143514.01642334199"/>
    <n v="17842.8232022273"/>
    <n v="3.8889355842633599"/>
    <n v="13.0788547954712"/>
    <n v="6.1187589908375397"/>
    <n v="1.13750121798488"/>
    <n v="119.60702012010999"/>
    <n v="24063"/>
    <n v="-0.14883127971729801"/>
    <n v="864"/>
    <n v="0.98983193209890197"/>
    <n v="0.50606394910167296"/>
    <n v="6.6564390307857098"/>
    <n v="74.171676632955993"/>
    <n v="5.8916315679664404"/>
    <n v="0"/>
    <n v="0"/>
    <n v="0"/>
    <n v="0"/>
    <n v="124700.745137807"/>
    <n v="0"/>
    <n v="3.4304355027448522E-3"/>
    <n v="0.16088208409109844"/>
    <x v="1326"/>
    <x v="1326"/>
  </r>
  <r>
    <x v="1"/>
    <x v="3"/>
    <x v="33"/>
    <n v="118493.601506416"/>
    <n v="84711.960288980903"/>
    <n v="33781.641217436001"/>
    <n v="23803.4839833722"/>
    <n v="440938.17747045797"/>
    <n v="299007.43974647298"/>
    <n v="141930.737723984"/>
    <n v="28533.674724498"/>
    <n v="2.9968264437619099"/>
    <n v="16.771197250917801"/>
    <n v="5.3983721980995902"/>
    <n v="2.1067137713886801"/>
    <n v="214.73934071305899"/>
    <n v="10605"/>
    <n v="0.58365544186326002"/>
    <n v="118"/>
    <n v="0.31015680861776701"/>
    <n v="0.40426134723402202"/>
    <n v="5.3242885989210302"/>
    <n v="65.853379112807303"/>
    <n v="8.0313152347223298"/>
    <n v="0"/>
    <n v="0"/>
    <n v="0"/>
    <n v="0"/>
    <n v="123575.078780661"/>
    <n v="0"/>
    <n v="0.11708364002835885"/>
    <n v="-1.2961174705875064E-2"/>
    <x v="1327"/>
    <x v="1327"/>
  </r>
  <r>
    <x v="2"/>
    <x v="0"/>
    <x v="33"/>
    <n v="132367.26369085701"/>
    <n v="84931.335990779204"/>
    <n v="47435.927700077802"/>
    <n v="28741.950677610101"/>
    <n v="422985.29912406899"/>
    <n v="270081.19111825799"/>
    <n v="152904.10800581001"/>
    <n v="27220.034142987701"/>
    <n v="3.4493382285902698"/>
    <n v="18.797369836863901"/>
    <n v="6.7950235474211196"/>
    <n v="1.7663435903762199"/>
    <n v="126.40963582710999"/>
    <n v="6273"/>
    <n v="-0.34005332508466202"/>
    <n v="817"/>
    <n v="0.69919890275723295"/>
    <n v="0.34511846443468402"/>
    <n v="4.32443291047798"/>
    <n v="70.094177261395203"/>
    <n v="9.5787919708362708"/>
    <n v="0"/>
    <n v="0"/>
    <n v="0"/>
    <n v="0"/>
    <n v="138817.833767114"/>
    <n v="0"/>
    <n v="-2.8696326018042347E-2"/>
    <n v="-9.0848509663047691E-3"/>
    <x v="1328"/>
    <x v="1328"/>
  </r>
  <r>
    <x v="2"/>
    <x v="1"/>
    <x v="33"/>
    <n v="128568.809537868"/>
    <n v="80876.785964570794"/>
    <n v="47692.023573297301"/>
    <n v="35864.574838783403"/>
    <n v="449288.58750635898"/>
    <n v="299502.47233134898"/>
    <n v="149786.11517501"/>
    <n v="35922.050031636798"/>
    <n v="7.1729538342736703"/>
    <n v="23.943858078486901"/>
    <n v="7.98252522678996"/>
    <n v="1.99953428247611"/>
    <n v="451.74956981773198"/>
    <n v="40234"/>
    <n v="0.95992735744287006"/>
    <n v="229"/>
    <n v="0.90450414121807798"/>
    <n v="0.80224321798984799"/>
    <n v="2.70401647506861"/>
    <n v="68.119876635298297"/>
    <n v="4.8236698196747101"/>
    <n v="0"/>
    <n v="1"/>
    <n v="0"/>
    <n v="0"/>
    <n v="135740.54583664701"/>
    <n v="1"/>
    <n v="6.6252631778449769E-2"/>
    <n v="-6.2148282854859696E-2"/>
    <x v="1329"/>
    <x v="1329"/>
  </r>
  <r>
    <x v="2"/>
    <x v="2"/>
    <x v="33"/>
    <n v="137086.83153437401"/>
    <n v="77001.379446389605"/>
    <n v="60085.452087985097"/>
    <n v="45985.042636048602"/>
    <n v="406005.149340629"/>
    <n v="275172.003381902"/>
    <n v="130833.14595872699"/>
    <n v="41332.237816378802"/>
    <n v="6.2064851876077602"/>
    <n v="35.1478536261409"/>
    <n v="11.3262215296358"/>
    <n v="2.1032285157211499"/>
    <n v="216.723136783782"/>
    <n v="13766"/>
    <n v="0.98746038988587204"/>
    <n v="909"/>
    <n v="0.28533849517467103"/>
    <n v="0.18909152050378"/>
    <n v="2.1689044705974401"/>
    <n v="78.211917103028298"/>
    <n v="3.91641079274499"/>
    <n v="0"/>
    <n v="0"/>
    <n v="0"/>
    <n v="0"/>
    <n v="146697.378063076"/>
    <n v="0"/>
    <n v="-0.14683428067679663"/>
    <n v="-0.13406179703942439"/>
    <x v="1330"/>
    <x v="1330"/>
  </r>
  <r>
    <x v="2"/>
    <x v="3"/>
    <x v="33"/>
    <n v="116957.785235763"/>
    <n v="78307.566391084998"/>
    <n v="38650.2188446785"/>
    <n v="31810.4694968043"/>
    <n v="361552.58572582598"/>
    <n v="141188.06635117601"/>
    <n v="220364.51937465"/>
    <n v="39130.896386841698"/>
    <n v="22.950230424676"/>
    <n v="14.4353862350781"/>
    <n v="8.79829677692498"/>
    <n v="0.64070235422580402"/>
    <n v="67.353390210030696"/>
    <n v="1157"/>
    <n v="-0.3467637659767"/>
    <n v="246"/>
    <n v="0.72988666452274598"/>
    <n v="0.25926072825219298"/>
    <n v="6.8923228574930402"/>
    <n v="83.828558494344506"/>
    <n v="5.9923144287588999"/>
    <n v="0"/>
    <n v="0"/>
    <n v="0"/>
    <n v="0"/>
    <n v="126006.37156060099"/>
    <n v="0"/>
    <n v="0.12147067904036245"/>
    <n v="0.13356793954717619"/>
    <x v="1331"/>
    <x v="1331"/>
  </r>
  <r>
    <x v="3"/>
    <x v="0"/>
    <x v="33"/>
    <n v="131164.72682740801"/>
    <n v="77215.774122782095"/>
    <n v="53948.952704626201"/>
    <n v="44683.776175452098"/>
    <n v="433695.17643121298"/>
    <n v="166608.632306763"/>
    <n v="267086.54412444902"/>
    <n v="51462.827164103299"/>
    <n v="22.3720408387926"/>
    <n v="16.7300738874481"/>
    <n v="10.3030373874908"/>
    <n v="0.62380017253558095"/>
    <n v="449.67219204333401"/>
    <n v="21954"/>
    <n v="0.35761468727677098"/>
    <n v="455"/>
    <n v="8.9080171350903903E-2"/>
    <n v="0.11347640200973701"/>
    <n v="7.3287756879167301"/>
    <n v="71.154489620762305"/>
    <n v="7.5099172320367797"/>
    <n v="0"/>
    <n v="0"/>
    <n v="0"/>
    <n v="0"/>
    <n v="117861.128228045"/>
    <n v="0"/>
    <n v="-8.0709564888903698E-2"/>
    <n v="1.4144756688101619E-2"/>
    <x v="1332"/>
    <x v="1332"/>
  </r>
  <r>
    <x v="3"/>
    <x v="1"/>
    <x v="33"/>
    <n v="120578.478796396"/>
    <n v="90200.449558145207"/>
    <n v="30378.029238251202"/>
    <n v="20923.725716705099"/>
    <n v="416442.47335150599"/>
    <n v="187804.19763239601"/>
    <n v="228638.27571910899"/>
    <n v="26690.322733577199"/>
    <n v="9.1193702432349095"/>
    <n v="9.1514536010631602"/>
    <n v="5.0243976192707196"/>
    <n v="0.82140314014229399"/>
    <n v="458.57495169968797"/>
    <n v="8755"/>
    <n v="0.129980596164263"/>
    <n v="854"/>
    <n v="0.93845393708552005"/>
    <n v="0.55778027276727304"/>
    <n v="5.9115477485547698"/>
    <n v="81.007344809413198"/>
    <n v="2.6685595766400199"/>
    <n v="0"/>
    <n v="0"/>
    <n v="0"/>
    <n v="0"/>
    <n v="129225.896790953"/>
    <n v="0"/>
    <n v="-1.5506533724962567E-2"/>
    <n v="2.7798981894123824E-2"/>
    <x v="1333"/>
    <x v="1333"/>
  </r>
  <r>
    <x v="3"/>
    <x v="2"/>
    <x v="33"/>
    <n v="118708.724548435"/>
    <n v="82421.329095405497"/>
    <n v="36287.395453029698"/>
    <n v="21055.0833540323"/>
    <n v="250649.882413229"/>
    <n v="111433.87521570599"/>
    <n v="139216.00719752201"/>
    <n v="18740.582024099102"/>
    <n v="2.7816055291986101"/>
    <n v="15.124039094267999"/>
    <n v="8.4001967809904006"/>
    <n v="0.800438666924288"/>
    <n v="444.15360263835697"/>
    <n v="22796"/>
    <n v="0.99404620803948995"/>
    <n v="516"/>
    <n v="0.89572229372210199"/>
    <n v="0.97397021661405503"/>
    <n v="5.0557037566156202"/>
    <n v="68.184797150185105"/>
    <n v="4.5757887989386399"/>
    <n v="0"/>
    <n v="0"/>
    <n v="0"/>
    <n v="0"/>
    <n v="118231.61336380499"/>
    <n v="0"/>
    <n v="0.11684794970238672"/>
    <n v="0.16605045089488224"/>
    <x v="1334"/>
    <x v="1334"/>
  </r>
  <r>
    <x v="3"/>
    <x v="3"/>
    <x v="33"/>
    <n v="132579.59562370501"/>
    <n v="80050.183962395895"/>
    <n v="52529.411661309503"/>
    <n v="37795.844182911998"/>
    <n v="466551.57527759799"/>
    <n v="300392.05803505197"/>
    <n v="166159.51724254599"/>
    <n v="43810.436278232199"/>
    <n v="4.0591074671735399"/>
    <n v="22.746722432841899"/>
    <n v="8.1011073985600603"/>
    <n v="1.8078534592548401"/>
    <n v="270.04316379234803"/>
    <n v="32917"/>
    <n v="-0.26089982982329601"/>
    <n v="529"/>
    <n v="0.27878274587313001"/>
    <n v="0.27643161170080699"/>
    <n v="6.8371688218226296"/>
    <n v="63.695844864219502"/>
    <n v="6.9338207342923699"/>
    <n v="1"/>
    <n v="0"/>
    <n v="0"/>
    <n v="0"/>
    <n v="138350.50340220099"/>
    <n v="1"/>
    <n v="3.3219617895655609E-3"/>
    <n v="-5.931618416352992E-2"/>
    <x v="1335"/>
    <x v="1335"/>
  </r>
  <r>
    <x v="4"/>
    <x v="0"/>
    <x v="33"/>
    <n v="133020.01997444301"/>
    <n v="84186.613284191393"/>
    <n v="48833.406690251999"/>
    <n v="40328.202424034898"/>
    <n v="315970.60340127198"/>
    <n v="96208.122532457099"/>
    <n v="219762.48086881399"/>
    <n v="41507.639278157803"/>
    <n v="4.4341375545195199"/>
    <n v="18.350813234634099"/>
    <n v="12.763276706731901"/>
    <n v="0.43778229182754602"/>
    <n v="453.43023154704701"/>
    <n v="6628"/>
    <n v="-0.59129503894321001"/>
    <n v="563"/>
    <n v="0.67449723020661201"/>
    <n v="0.87290546753891896"/>
    <n v="7.9514062598120203"/>
    <n v="62.716654463099601"/>
    <n v="7.0489347634434498"/>
    <n v="0"/>
    <n v="0"/>
    <n v="0"/>
    <n v="0"/>
    <n v="131362.99109463199"/>
    <n v="0"/>
    <n v="-6.8332437710589597E-2"/>
    <n v="-0.10214654083978168"/>
    <x v="1336"/>
    <x v="1336"/>
  </r>
  <r>
    <x v="4"/>
    <x v="1"/>
    <x v="33"/>
    <n v="123930.437745278"/>
    <n v="84389.501183939996"/>
    <n v="39540.936561338502"/>
    <n v="27170.347053629699"/>
    <n v="385780.45813649299"/>
    <n v="251548.72825775799"/>
    <n v="134231.72987873401"/>
    <n v="35446.389760091799"/>
    <n v="4.7242569482132302"/>
    <n v="20.241374433731401"/>
    <n v="7.0429557746070497"/>
    <n v="1.8739885754657799"/>
    <n v="74.577679391999197"/>
    <n v="36903"/>
    <n v="-0.97842300747501498"/>
    <n v="632"/>
    <n v="0.751169495177886"/>
    <n v="0.71168174832911202"/>
    <n v="5.4989576470983499"/>
    <n v="82.006138995058606"/>
    <n v="8.4211712664569998"/>
    <n v="1"/>
    <n v="0"/>
    <n v="0"/>
    <n v="0"/>
    <n v="126890.90901093501"/>
    <n v="1"/>
    <n v="0.11691981649708245"/>
    <n v="2.8233888800843203E-2"/>
    <x v="1337"/>
    <x v="1337"/>
  </r>
  <r>
    <x v="4"/>
    <x v="2"/>
    <x v="33"/>
    <n v="138420.36178485901"/>
    <n v="77040.947274877399"/>
    <n v="61379.4145099815"/>
    <n v="46732.862014555903"/>
    <n v="350899.150032593"/>
    <n v="225962.34483147599"/>
    <n v="124936.80520111699"/>
    <n v="46671.558969237303"/>
    <n v="5.0401966633768298"/>
    <n v="37.405200124436902"/>
    <n v="13.3180322637473"/>
    <n v="1.8086131181898899"/>
    <n v="246.368672625546"/>
    <n v="46057"/>
    <n v="-0.67591737761050696"/>
    <n v="65"/>
    <n v="0.15888267043252099"/>
    <n v="0.28570924486232702"/>
    <n v="2.4677514459655501"/>
    <n v="73.512590124946001"/>
    <n v="5.6885255136769297"/>
    <n v="0"/>
    <n v="0"/>
    <n v="0"/>
    <n v="1"/>
    <n v="144150.07500323601"/>
    <n v="0"/>
    <n v="-9.900914644911081E-2"/>
    <n v="-9.9634706751760407E-2"/>
    <x v="1338"/>
    <x v="1338"/>
  </r>
  <r>
    <x v="4"/>
    <x v="3"/>
    <x v="33"/>
    <n v="124715.479913363"/>
    <n v="86136.0771558087"/>
    <n v="38579.4027575543"/>
    <n v="32466.853525791899"/>
    <n v="342898.15566791297"/>
    <n v="148878.61686833101"/>
    <n v="194019.53879958199"/>
    <n v="42364.209099174899"/>
    <n v="3.28946785771927"/>
    <n v="16.733806155126199"/>
    <n v="9.4683663324322698"/>
    <n v="0.76733826803969196"/>
    <n v="111.105900159866"/>
    <n v="14360"/>
    <n v="0.65087270044564305"/>
    <n v="858"/>
    <n v="0.15437349124073799"/>
    <n v="0.167779706104423"/>
    <n v="7.9247620993568804"/>
    <n v="71.318249840523293"/>
    <n v="3.0064103360005801"/>
    <n v="0"/>
    <n v="0"/>
    <n v="0"/>
    <n v="0"/>
    <n v="126754.547976856"/>
    <n v="0"/>
    <n v="-4.236037776078784E-2"/>
    <n v="2.5617136296700226E-2"/>
    <x v="1339"/>
    <x v="1339"/>
  </r>
  <r>
    <x v="5"/>
    <x v="0"/>
    <x v="33"/>
    <n v="119432.485071615"/>
    <n v="81640.033625117998"/>
    <n v="37792.4514464975"/>
    <n v="27891.521087684901"/>
    <n v="255661.14096333101"/>
    <n v="167684.07974645199"/>
    <n v="87977.061216878705"/>
    <n v="25872.8082452136"/>
    <n v="3.5702969414110899"/>
    <n v="31.703174329644298"/>
    <n v="10.909566069598799"/>
    <n v="1.90599773880923"/>
    <n v="187.78485833760601"/>
    <n v="7740"/>
    <n v="-0.36521914167313202"/>
    <n v="635"/>
    <n v="0.69644127110736898"/>
    <n v="0.84454641927470697"/>
    <n v="3.00389129317711"/>
    <n v="66.055441091589799"/>
    <n v="7.45152212371117"/>
    <n v="0"/>
    <n v="0"/>
    <n v="0"/>
    <n v="0"/>
    <n v="118165.963110347"/>
    <n v="0"/>
    <n v="6.6958255680670056E-2"/>
    <n v="2.2474463319627783E-2"/>
    <x v="1340"/>
    <x v="1340"/>
  </r>
  <r>
    <x v="5"/>
    <x v="1"/>
    <x v="33"/>
    <n v="127429.475943618"/>
    <n v="79399.374877140901"/>
    <n v="48030.101066477597"/>
    <n v="39773.375304221299"/>
    <n v="344922.06742305"/>
    <n v="171371.370491001"/>
    <n v="173550.69693204801"/>
    <n v="36146.688713187003"/>
    <n v="4.13509756105723"/>
    <n v="22.917439115668799"/>
    <n v="11.5311193630991"/>
    <n v="0.98744270994255501"/>
    <n v="339.469834981818"/>
    <n v="49014"/>
    <n v="-0.54208584393766202"/>
    <n v="370"/>
    <n v="0.32255493094614501"/>
    <n v="0.59679953671318298"/>
    <n v="2.9399998910570102"/>
    <n v="78.335148622865105"/>
    <n v="7.7840718000008096"/>
    <n v="0"/>
    <n v="0"/>
    <n v="0"/>
    <n v="0"/>
    <n v="141541.42553854"/>
    <n v="0"/>
    <n v="-2.1977539285378073E-2"/>
    <n v="-2.0588426508697442E-2"/>
    <x v="1341"/>
    <x v="1341"/>
  </r>
  <r>
    <x v="5"/>
    <x v="2"/>
    <x v="33"/>
    <n v="124628.889629952"/>
    <n v="78667.126617212096"/>
    <n v="45961.763012740499"/>
    <n v="30696.443994015801"/>
    <n v="456352.42867609102"/>
    <n v="197615.62300334801"/>
    <n v="258736.80567274199"/>
    <n v="29200.297867831301"/>
    <n v="3.6139895795653598"/>
    <n v="11.863964971741"/>
    <n v="6.7264776223648699"/>
    <n v="0.76377082297791798"/>
    <n v="447.53793314524199"/>
    <n v="12180"/>
    <n v="-0.419911384181616"/>
    <n v="221"/>
    <n v="0.69496162089415103"/>
    <n v="0.78403323618312903"/>
    <n v="1.1261697721510799"/>
    <n v="74.875771333537799"/>
    <n v="6.7069500659534"/>
    <n v="0"/>
    <n v="0"/>
    <n v="0"/>
    <n v="0"/>
    <n v="120136.614016338"/>
    <n v="0"/>
    <n v="2.6329719701453341E-2"/>
    <n v="3.6888657089528543E-2"/>
    <x v="1342"/>
    <x v="1342"/>
  </r>
  <r>
    <x v="5"/>
    <x v="3"/>
    <x v="33"/>
    <n v="127910.333360612"/>
    <n v="88275.822105480605"/>
    <n v="39634.511255131802"/>
    <n v="20025.9261535767"/>
    <n v="353060.39091891999"/>
    <n v="115023.19800505201"/>
    <n v="238037.192913868"/>
    <n v="29845.494471897"/>
    <n v="3.02768962074243"/>
    <n v="8.4129399731339198"/>
    <n v="5.6720965219164601"/>
    <n v="0.48321523454812298"/>
    <n v="474.29621991716903"/>
    <n v="27999"/>
    <n v="0.178546061248091"/>
    <n v="701"/>
    <n v="0.133936698872724"/>
    <n v="0.83551015458205902"/>
    <n v="7.1623991900052104"/>
    <n v="72.532792496875501"/>
    <n v="3.49284974129624"/>
    <n v="0"/>
    <n v="0"/>
    <n v="0"/>
    <n v="0"/>
    <n v="135143.02171930301"/>
    <n v="0"/>
    <n v="-4.5294755567160998E-2"/>
    <n v="-4.9686471451360098E-2"/>
    <x v="1343"/>
    <x v="1343"/>
  </r>
  <r>
    <x v="6"/>
    <x v="0"/>
    <x v="33"/>
    <n v="122116.666076529"/>
    <n v="75743.346580454294"/>
    <n v="46373.319496074997"/>
    <n v="41052.903388307597"/>
    <n v="393250.60114186897"/>
    <n v="184535.75799807601"/>
    <n v="208714.84314379201"/>
    <n v="49849.372895509397"/>
    <n v="6.0585063202511797"/>
    <n v="19.669374142223599"/>
    <n v="10.4393746046677"/>
    <n v="0.88415253663076598"/>
    <n v="211.373355895853"/>
    <n v="39024"/>
    <n v="0.96440429844386699"/>
    <n v="444"/>
    <n v="1.6265074117443198E-2"/>
    <n v="0.32691246725239198"/>
    <n v="7.6045390865162403"/>
    <n v="76.350825174539295"/>
    <n v="6.2617525702663901"/>
    <n v="0"/>
    <n v="0"/>
    <n v="0"/>
    <n v="0"/>
    <n v="123691.286223102"/>
    <n v="0"/>
    <n v="2.2021870994223536E-2"/>
    <n v="1.8471497411584988E-2"/>
    <x v="1344"/>
    <x v="1344"/>
  </r>
  <r>
    <x v="6"/>
    <x v="1"/>
    <x v="33"/>
    <n v="124805.903543111"/>
    <n v="82798.782627878303"/>
    <n v="42007.120915233201"/>
    <n v="27439.563935081798"/>
    <n v="487822.71112270502"/>
    <n v="191338.71274025901"/>
    <n v="296483.99838244601"/>
    <n v="22528.327014047201"/>
    <n v="4.29417314897543"/>
    <n v="9.2549898425501098"/>
    <n v="5.6249049725320699"/>
    <n v="0.64535932388986506"/>
    <n v="263.76552954759597"/>
    <n v="20333"/>
    <n v="-0.13451683429062"/>
    <n v="789"/>
    <n v="0.45443486657478399"/>
    <n v="0.28755956509069802"/>
    <n v="2.9219527405701902"/>
    <n v="65.5595395044773"/>
    <n v="4.6602268780365597"/>
    <n v="0"/>
    <n v="0"/>
    <n v="1"/>
    <n v="1"/>
    <n v="131187.59610356999"/>
    <n v="1"/>
    <n v="3.5418023782201102E-2"/>
    <n v="3.912684325404691E-2"/>
    <x v="1345"/>
    <x v="1345"/>
  </r>
  <r>
    <x v="6"/>
    <x v="2"/>
    <x v="33"/>
    <n v="129226.28200296"/>
    <n v="82521.057446494204"/>
    <n v="46705.224556466499"/>
    <n v="26837.254401678601"/>
    <n v="350446.09469141701"/>
    <n v="167539.523131325"/>
    <n v="182906.57156009201"/>
    <n v="36223.1810564486"/>
    <n v="4.1430631879348496"/>
    <n v="14.6726572876915"/>
    <n v="7.6580263864289799"/>
    <n v="0.91598416449614395"/>
    <n v="122.20595976189"/>
    <n v="17501"/>
    <n v="-0.93750676206132499"/>
    <n v="789"/>
    <n v="0.33935774367184501"/>
    <n v="0.22756016309535099"/>
    <n v="2.7148615115368901"/>
    <n v="60.116389539169496"/>
    <n v="9.0456706575956094"/>
    <n v="0"/>
    <n v="0"/>
    <n v="0"/>
    <n v="0"/>
    <n v="132380.763353369"/>
    <n v="0"/>
    <n v="-5.9363789240862642E-2"/>
    <n v="-0.10131993009041372"/>
    <x v="1346"/>
    <x v="1346"/>
  </r>
  <r>
    <x v="6"/>
    <x v="3"/>
    <x v="33"/>
    <n v="121554.920233756"/>
    <n v="75236.194676493105"/>
    <n v="46318.7255572629"/>
    <n v="36780.8941695549"/>
    <n v="346304.255114217"/>
    <n v="147407.26183511599"/>
    <n v="198896.99327910101"/>
    <n v="45510.867923082602"/>
    <n v="26.6994270349457"/>
    <n v="18.492433476831"/>
    <n v="10.620976677697399"/>
    <n v="0.74112363090511002"/>
    <n v="132.59367673773099"/>
    <n v="21726"/>
    <n v="-0.44461706528129902"/>
    <n v="134"/>
    <n v="0.111555078964201"/>
    <n v="0.97376345001271603"/>
    <n v="5.8534839492937598"/>
    <n v="66.814826399589805"/>
    <n v="5.6483029185156299"/>
    <n v="0"/>
    <n v="0"/>
    <n v="0"/>
    <n v="0"/>
    <n v="127830.125911771"/>
    <n v="0"/>
    <n v="2.3178194010567022E-2"/>
    <n v="7.3347040586795127E-3"/>
    <x v="1347"/>
    <x v="1347"/>
  </r>
  <r>
    <x v="7"/>
    <x v="0"/>
    <x v="33"/>
    <n v="124372.34375787299"/>
    <n v="86704.505071612104"/>
    <n v="37667.838686260897"/>
    <n v="27449.315578043301"/>
    <n v="365157.37566337001"/>
    <n v="203692.90523985401"/>
    <n v="161464.47042351501"/>
    <n v="33723.5595145279"/>
    <n v="6.9647180093452601"/>
    <n v="17.000220237953702"/>
    <n v="7.5171193045675198"/>
    <n v="1.2615339133468499"/>
    <n v="301.44918455606597"/>
    <n v="10959"/>
    <n v="-2.2222687059643101E-2"/>
    <n v="23"/>
    <n v="0.16467492051702001"/>
    <n v="0.25692486505129603"/>
    <n v="3.9824229388992398"/>
    <n v="82.235369748034103"/>
    <n v="6.5866063148055201"/>
    <n v="1"/>
    <n v="0"/>
    <n v="0"/>
    <n v="0"/>
    <n v="134261.90619592101"/>
    <n v="1"/>
    <n v="4.2749221006076275E-2"/>
    <n v="2.1165665520019323E-3"/>
    <x v="1348"/>
    <x v="1348"/>
  </r>
  <r>
    <x v="7"/>
    <x v="1"/>
    <x v="33"/>
    <n v="129689.164568222"/>
    <n v="84191.280242950597"/>
    <n v="45497.884325272003"/>
    <n v="30874.838861588702"/>
    <n v="505536.02605315298"/>
    <n v="229247.92952432501"/>
    <n v="276288.09652882698"/>
    <n v="38366.588574415997"/>
    <n v="3.3221851210817901"/>
    <n v="11.1748711759528"/>
    <n v="6.1073469091088004"/>
    <n v="0.82974233202408798"/>
    <n v="255.938837247294"/>
    <n v="31591"/>
    <n v="0.158152779594359"/>
    <n v="355"/>
    <n v="0.15887901419540401"/>
    <n v="0.58650388147242505"/>
    <n v="2.3753015559467201"/>
    <n v="71.439978270096702"/>
    <n v="8.9830345066266606"/>
    <n v="0"/>
    <n v="0"/>
    <n v="0"/>
    <n v="0"/>
    <n v="138408.866757991"/>
    <n v="0"/>
    <n v="-0.10452747127162595"/>
    <n v="-2.9684918645426432E-2"/>
    <x v="1349"/>
    <x v="1349"/>
  </r>
  <r>
    <x v="7"/>
    <x v="2"/>
    <x v="33"/>
    <n v="116133.084144576"/>
    <n v="76080.630332993707"/>
    <n v="40052.4538115822"/>
    <n v="33753.150376438702"/>
    <n v="233094.529942102"/>
    <n v="153695.37637643199"/>
    <n v="79399.153565669694"/>
    <n v="32020.128789994898"/>
    <n v="6.9814205828700402"/>
    <n v="42.510718138225599"/>
    <n v="14.480455798264501"/>
    <n v="1.9357306655582101"/>
    <n v="486.524382402117"/>
    <n v="47690"/>
    <n v="-0.30148091751439998"/>
    <n v="615"/>
    <n v="0.50851903161258505"/>
    <n v="0.73007902649501599"/>
    <n v="5.8887494949944799"/>
    <n v="79.0210463101117"/>
    <n v="5.6596372391042804"/>
    <n v="0"/>
    <n v="0"/>
    <n v="0"/>
    <n v="0"/>
    <n v="124237.419433303"/>
    <n v="0"/>
    <n v="5.43635390593031E-2"/>
    <n v="0.10941244704659342"/>
    <x v="1350"/>
    <x v="1350"/>
  </r>
  <r>
    <x v="7"/>
    <x v="3"/>
    <x v="33"/>
    <n v="122446.48960054699"/>
    <n v="77333.942129572402"/>
    <n v="45112.547470975303"/>
    <n v="33104.061736328498"/>
    <n v="384224.83255771198"/>
    <n v="184853.11962235"/>
    <n v="199371.71293536099"/>
    <n v="41888.2528684102"/>
    <n v="9.2929064625376601"/>
    <n v="16.604191862995702"/>
    <n v="8.6158048442525406"/>
    <n v="0.92717826867586495"/>
    <n v="337.43943713584201"/>
    <n v="23747"/>
    <n v="-0.25194112371972999"/>
    <n v="859"/>
    <n v="0.74099325158497298"/>
    <n v="0.224816940589465"/>
    <n v="5.1283973195808796"/>
    <n v="63.835925730226499"/>
    <n v="2.8216135308909598"/>
    <n v="0"/>
    <n v="0"/>
    <n v="0"/>
    <n v="1"/>
    <n v="124404.18311894299"/>
    <n v="0"/>
    <n v="1.7877984965182881E-2"/>
    <n v="-2.8823579427614991E-2"/>
    <x v="1351"/>
    <x v="1351"/>
  </r>
  <r>
    <x v="8"/>
    <x v="0"/>
    <x v="33"/>
    <n v="124635.58610066499"/>
    <n v="81116.937491099103"/>
    <n v="43518.6486095664"/>
    <n v="35478.164984313204"/>
    <n v="291540.697214082"/>
    <n v="98036.349507961699"/>
    <n v="193504.34770612"/>
    <n v="42445.753505993802"/>
    <n v="6.4980228654555301"/>
    <n v="18.334557029279001"/>
    <n v="12.169198099386101"/>
    <n v="0.50663641757988598"/>
    <n v="206.48933138176699"/>
    <n v="24052"/>
    <n v="6.63204993457851E-2"/>
    <n v="89"/>
    <n v="0.16697272604718899"/>
    <n v="0.27404289192659598"/>
    <n v="2.6727657351201701"/>
    <n v="72.468531989082607"/>
    <n v="4.3320409916365898"/>
    <n v="0"/>
    <n v="0"/>
    <n v="0"/>
    <n v="0"/>
    <n v="126945.340527008"/>
    <n v="0"/>
    <n v="9.6582862552895745E-3"/>
    <n v="6.4127041901481177E-2"/>
    <x v="1352"/>
    <x v="1352"/>
  </r>
  <r>
    <x v="8"/>
    <x v="1"/>
    <x v="33"/>
    <n v="125839.35226882101"/>
    <n v="76683.043672980595"/>
    <n v="49156.308595840601"/>
    <n v="42882.302769267902"/>
    <n v="384337.125947822"/>
    <n v="165540.79293666201"/>
    <n v="218796.333011159"/>
    <n v="49224.537948345402"/>
    <n v="11.203079220944099"/>
    <n v="19.5991871431779"/>
    <n v="11.157470843732501"/>
    <n v="0.75659765709245097"/>
    <n v="489.78422578678999"/>
    <n v="38752"/>
    <n v="-0.26735658857683497"/>
    <n v="437"/>
    <n v="0.50887274035627605"/>
    <n v="0.56262050121411"/>
    <n v="5.8671189747711798"/>
    <n v="72.444919925843905"/>
    <n v="5.8675487873165801"/>
    <n v="0"/>
    <n v="0"/>
    <n v="1"/>
    <n v="0"/>
    <n v="130605.71808436701"/>
    <n v="1"/>
    <n v="2.3841006338557999E-2"/>
    <n v="1.4459808992523205E-2"/>
    <x v="1353"/>
    <x v="1353"/>
  </r>
  <r>
    <x v="8"/>
    <x v="2"/>
    <x v="33"/>
    <n v="128839.489063902"/>
    <n v="86668.410021829695"/>
    <n v="42171.079042072699"/>
    <n v="25489.370801416699"/>
    <n v="466084.98046570702"/>
    <n v="293304.75001505302"/>
    <n v="172780.23045065399"/>
    <n v="28748.5764175859"/>
    <n v="9.8259568408042597"/>
    <n v="14.7524810766451"/>
    <n v="5.46882475722518"/>
    <n v="1.69755966437849"/>
    <n v="91.151721073348"/>
    <n v="43137"/>
    <n v="0.62028900335005399"/>
    <n v="865"/>
    <n v="0.55804824124576702"/>
    <n v="0.49847784423786401"/>
    <n v="5.2153865578828302"/>
    <n v="60.802794768414103"/>
    <n v="2.2626934450409801"/>
    <n v="0"/>
    <n v="0"/>
    <n v="0"/>
    <n v="0"/>
    <n v="141889.26065776101"/>
    <n v="0"/>
    <n v="-7.7013232930997641E-2"/>
    <n v="1.2237001145347879E-2"/>
    <x v="1354"/>
    <x v="1354"/>
  </r>
  <r>
    <x v="8"/>
    <x v="3"/>
    <x v="33"/>
    <n v="118917.14348191299"/>
    <n v="81229.230919584603"/>
    <n v="37687.912562328398"/>
    <n v="21679.5964459803"/>
    <n v="385926.93918769999"/>
    <n v="190566.29589277599"/>
    <n v="195360.643294924"/>
    <n v="19327.533006770402"/>
    <n v="2.63475581959948"/>
    <n v="11.097217986353501"/>
    <n v="5.6175390325463104"/>
    <n v="0.97545899050449802"/>
    <n v="151.11997011755599"/>
    <n v="27947"/>
    <n v="0.665106719325951"/>
    <n v="42"/>
    <n v="4.06052219599915E-2"/>
    <n v="0.23241884434437601"/>
    <n v="7.2234964784171396"/>
    <n v="80.449358597392902"/>
    <n v="6.5988265034727798"/>
    <n v="0"/>
    <n v="0"/>
    <n v="0"/>
    <n v="0"/>
    <n v="118157.717921469"/>
    <n v="0"/>
    <n v="0.11529838061684027"/>
    <n v="7.3484726171429801E-2"/>
    <x v="1355"/>
    <x v="1355"/>
  </r>
  <r>
    <x v="9"/>
    <x v="0"/>
    <x v="33"/>
    <n v="132628.097552958"/>
    <n v="80323.923935743704"/>
    <n v="52304.173617214998"/>
    <n v="36775.405215236002"/>
    <n v="352784.274780331"/>
    <n v="223053.65959513199"/>
    <n v="129730.615185198"/>
    <n v="39085.543178033702"/>
    <n v="14.299760211323999"/>
    <n v="28.347514704017101"/>
    <n v="10.4243323311774"/>
    <n v="1.7193602240821"/>
    <n v="57.301981761692801"/>
    <n v="24732"/>
    <n v="0.88721819020987702"/>
    <n v="632"/>
    <n v="0.80744198859454297"/>
    <n v="0.65565103022215099"/>
    <n v="1.98962538923337"/>
    <n v="62.3511018994163"/>
    <n v="4.7602369840938001"/>
    <n v="0"/>
    <n v="0"/>
    <n v="0"/>
    <n v="0"/>
    <n v="134184.262333021"/>
    <n v="0"/>
    <n v="-3.7466663386337445E-2"/>
    <s v=""/>
    <x v="1356"/>
    <x v="1356"/>
  </r>
  <r>
    <x v="9"/>
    <x v="1"/>
    <x v="33"/>
    <n v="127658.965266371"/>
    <n v="87864.611209620998"/>
    <n v="39794.354056750599"/>
    <n v="30652.512306590201"/>
    <n v="484430.44330438302"/>
    <n v="191109.826446336"/>
    <n v="293320.61685804598"/>
    <n v="26799.609296251001"/>
    <n v="12.5653178984664"/>
    <n v="10.450173136457201"/>
    <n v="6.3275363326681502"/>
    <n v="0.65153901724823104"/>
    <n v="421.76137698603998"/>
    <n v="37751"/>
    <n v="-0.33112512831471003"/>
    <n v="486"/>
    <n v="0.531233060989595"/>
    <n v="0.48055912479443103"/>
    <n v="6.6483920604472502"/>
    <n v="70.587190292809396"/>
    <n v="8.4162618485309402"/>
    <n v="0"/>
    <n v="0"/>
    <n v="0"/>
    <n v="0"/>
    <n v="132473.158859647"/>
    <n v="0"/>
    <n v="2.1597643119063512E-2"/>
    <s v=""/>
    <x v="1357"/>
    <x v="1357"/>
  </r>
  <r>
    <x v="9"/>
    <x v="2"/>
    <x v="33"/>
    <n v="130416.09803914301"/>
    <n v="76830.487844331306"/>
    <n v="53585.610194811597"/>
    <n v="42086.761739473302"/>
    <n v="360671.36759035598"/>
    <n v="123596.819836597"/>
    <n v="237074.54775375899"/>
    <n v="39100.2616983974"/>
    <n v="4.9322950830163697"/>
    <n v="17.7525432984005"/>
    <n v="11.6690055051097"/>
    <n v="0.52134158224767602"/>
    <n v="379.88164751626903"/>
    <n v="8084"/>
    <n v="0.65724698943624704"/>
    <n v="731"/>
    <n v="8.0766184823578405E-2"/>
    <n v="0.62477391703316798"/>
    <n v="7.0772323690000096"/>
    <n v="80.9716057757812"/>
    <n v="4.9822620795348698"/>
    <n v="0"/>
    <n v="0"/>
    <n v="0"/>
    <n v="0"/>
    <n v="133734.820867581"/>
    <n v="0"/>
    <n v="-2.116579833989907E-2"/>
    <s v=""/>
    <x v="1358"/>
    <x v="1358"/>
  </r>
  <r>
    <x v="9"/>
    <x v="3"/>
    <x v="33"/>
    <n v="127655.73720777"/>
    <n v="87263.801809791694"/>
    <n v="40391.935397978697"/>
    <n v="26242.284571951299"/>
    <n v="432916.758997267"/>
    <n v="288860.93158457999"/>
    <n v="144055.82741268701"/>
    <n v="33027.515798591798"/>
    <n v="8.8157741757676202"/>
    <n v="18.216746273493701"/>
    <n v="6.0617391280333699"/>
    <n v="2.0052012943361102"/>
    <n v="416.43020926020603"/>
    <n v="41218"/>
    <n v="0.92894119951424803"/>
    <n v="699"/>
    <n v="0.88275380824594296"/>
    <n v="0.101122054214903"/>
    <n v="6.9478485731718198"/>
    <n v="79.965518355756103"/>
    <n v="6.0302034707125598"/>
    <n v="0"/>
    <n v="0"/>
    <n v="1"/>
    <n v="0"/>
    <n v="142688.09462929401"/>
    <n v="1"/>
    <s v=""/>
    <s v=""/>
    <x v="1359"/>
    <x v="1359"/>
  </r>
  <r>
    <x v="0"/>
    <x v="0"/>
    <x v="34"/>
    <n v="327832.438287778"/>
    <n v="190912.77851024599"/>
    <n v="136919.65977753099"/>
    <n v="127380.67417212301"/>
    <n v="1301997.0655634401"/>
    <n v="651424.04786596901"/>
    <n v="650573.01769747399"/>
    <n v="130128.764051739"/>
    <n v="96.003571954635007"/>
    <n v="19.5797659458661"/>
    <n v="9.7834839679150303"/>
    <n v="1.0013081239850701"/>
    <n v="479.132839797087"/>
    <n v="37877"/>
    <n v="0.15425778237492699"/>
    <n v="951"/>
    <n v="0.39567460995873099"/>
    <n v="0.41558470074460502"/>
    <n v="5.5031011622527499"/>
    <n v="76.552216927311903"/>
    <n v="3.23430891886477"/>
    <n v="0"/>
    <n v="0"/>
    <n v="0"/>
    <n v="0"/>
    <n v="324161.605630034"/>
    <n v="0"/>
    <n v="-6.4632636873051416E-2"/>
    <n v="-6.093870412290979E-2"/>
    <x v="1360"/>
    <x v="1360"/>
  </r>
  <r>
    <x v="0"/>
    <x v="1"/>
    <x v="34"/>
    <n v="306643.76334871701"/>
    <n v="195187.09783814999"/>
    <n v="111456.66551056701"/>
    <n v="98342.621862596105"/>
    <n v="657905.12969780702"/>
    <n v="356274.93651748198"/>
    <n v="301630.19318032399"/>
    <n v="108237.98846514001"/>
    <n v="10.162380674026201"/>
    <n v="32.603706156102"/>
    <n v="14.9478423899457"/>
    <n v="1.18116469959785"/>
    <n v="418.003271359596"/>
    <n v="22742"/>
    <n v="-0.95518480704126496"/>
    <n v="299"/>
    <n v="0.55418731313735403"/>
    <n v="0.93981584314724798"/>
    <n v="7.35603997715691"/>
    <n v="74.489047821309001"/>
    <n v="3.1116393705480201"/>
    <n v="0"/>
    <n v="0"/>
    <n v="1"/>
    <n v="0"/>
    <n v="304444.21268474299"/>
    <n v="1"/>
    <n v="6.816345372371467E-2"/>
    <n v="0.11056804044511426"/>
    <x v="1361"/>
    <x v="1361"/>
  </r>
  <r>
    <x v="0"/>
    <x v="2"/>
    <x v="34"/>
    <n v="327545.66132140299"/>
    <n v="208336.33102309401"/>
    <n v="119209.330298309"/>
    <n v="113034.938641175"/>
    <n v="1020617.11550091"/>
    <n v="381102.03719263797"/>
    <n v="639515.07830827998"/>
    <n v="118288.178023841"/>
    <n v="17.414736572741599"/>
    <n v="17.6751014128061"/>
    <n v="11.0751560917825"/>
    <n v="0.59592345844412797"/>
    <n v="487.06308398423897"/>
    <n v="16631"/>
    <n v="-0.75272646532397203"/>
    <n v="939"/>
    <n v="8.0029430171699598E-2"/>
    <n v="0.76913431142956101"/>
    <n v="5.7995015108325303"/>
    <n v="80.023639962922203"/>
    <n v="4.1345193813465801"/>
    <n v="0"/>
    <n v="0"/>
    <n v="0"/>
    <n v="0"/>
    <n v="338715.69268502097"/>
    <n v="0"/>
    <n v="1.9048550038642521E-2"/>
    <n v="9.1938054009913887E-3"/>
    <x v="1362"/>
    <x v="1362"/>
  </r>
  <r>
    <x v="0"/>
    <x v="3"/>
    <x v="34"/>
    <n v="333784.93124102399"/>
    <n v="199706.83148716"/>
    <n v="134078.099753863"/>
    <n v="128821.231656513"/>
    <n v="1039928.21819395"/>
    <n v="457652.30206426198"/>
    <n v="582275.91612969502"/>
    <n v="133470.66917729401"/>
    <n v="21.930124369903002"/>
    <n v="22.123743759276401"/>
    <n v="12.3875118881029"/>
    <n v="0.78597154611204201"/>
    <n v="145.448155238954"/>
    <n v="12286"/>
    <n v="-0.61541466434543801"/>
    <n v="78"/>
    <n v="0.43569864054927099"/>
    <n v="0.748787137822291"/>
    <n v="1.39881467923759"/>
    <n v="69.471644110435093"/>
    <n v="6.6425842975920304"/>
    <n v="0"/>
    <n v="0"/>
    <n v="0"/>
    <n v="0"/>
    <n v="333552.560181237"/>
    <n v="0"/>
    <n v="-7.7685283201814059E-2"/>
    <n v="-9.4138149466362425E-2"/>
    <x v="1363"/>
    <x v="1363"/>
  </r>
  <r>
    <x v="1"/>
    <x v="0"/>
    <x v="34"/>
    <n v="307854.75432906701"/>
    <n v="195522.53039077"/>
    <n v="112332.223938296"/>
    <n v="102124.96687303499"/>
    <n v="713605.00266519899"/>
    <n v="489802.54734558897"/>
    <n v="223802.45531960999"/>
    <n v="105787.64008518599"/>
    <n v="20.346034962500301"/>
    <n v="45.631745517354503"/>
    <n v="14.311133819356"/>
    <n v="2.1885485869496102"/>
    <n v="457.784901515152"/>
    <n v="6489"/>
    <n v="0.58268100642706799"/>
    <n v="475"/>
    <n v="0.87472736224980996"/>
    <n v="6.4025933143012304E-2"/>
    <n v="7.2000340173278197"/>
    <n v="67.764588213885702"/>
    <n v="6.5209782747249703"/>
    <n v="0"/>
    <n v="1"/>
    <n v="0"/>
    <n v="0"/>
    <n v="334891.42724835302"/>
    <n v="1"/>
    <n v="0.10619946123322248"/>
    <n v="5.890190056051671E-2"/>
    <x v="1364"/>
    <x v="1364"/>
  </r>
  <r>
    <x v="1"/>
    <x v="1"/>
    <x v="34"/>
    <n v="340548.76337689999"/>
    <n v="206788.91173835401"/>
    <n v="133759.85163854499"/>
    <n v="116862.71106053999"/>
    <n v="840670.101906784"/>
    <n v="376790.52319815301"/>
    <n v="463879.57870863"/>
    <n v="117593.207800244"/>
    <n v="12.1699576155653"/>
    <n v="25.192467274776"/>
    <n v="13.901138008295501"/>
    <n v="0.81225934594292803"/>
    <n v="216.46969140089899"/>
    <n v="28577"/>
    <n v="-0.25212994765722102"/>
    <n v="336"/>
    <n v="0.42726691482522799"/>
    <n v="0.25008006311574799"/>
    <n v="6.0059483212074003"/>
    <n v="64.798132166193199"/>
    <n v="7.0668323252747802"/>
    <n v="0"/>
    <n v="0"/>
    <n v="1"/>
    <n v="0"/>
    <n v="363670.159904984"/>
    <n v="1"/>
    <n v="-2.9340030151014624E-2"/>
    <n v="-9.6681225482712643E-2"/>
    <x v="1365"/>
    <x v="1365"/>
  </r>
  <r>
    <x v="1"/>
    <x v="2"/>
    <x v="34"/>
    <n v="330557.052391531"/>
    <n v="194664.06330236801"/>
    <n v="135892.98908916299"/>
    <n v="128957.33864603"/>
    <n v="732559.87946034304"/>
    <n v="302608.11593068001"/>
    <n v="429951.76352966297"/>
    <n v="132831.877495147"/>
    <n v="28.922622506287698"/>
    <n v="29.993443354520299"/>
    <n v="17.603658385035999"/>
    <n v="0.70381875735649402"/>
    <n v="312.10615080112399"/>
    <n v="28328"/>
    <n v="0.49070057662503103"/>
    <n v="533"/>
    <n v="0.56516233381247105"/>
    <n v="0.21714920225873199"/>
    <n v="3.95963241343311"/>
    <n v="74.316196924792195"/>
    <n v="9.7892072182473093"/>
    <n v="0"/>
    <n v="0"/>
    <n v="0"/>
    <n v="0"/>
    <n v="320939.86358497199"/>
    <n v="0"/>
    <n v="-8.529243800219817E-2"/>
    <n v="2.2464334107585554E-2"/>
    <x v="1366"/>
    <x v="1366"/>
  </r>
  <r>
    <x v="1"/>
    <x v="3"/>
    <x v="34"/>
    <n v="302363.03549423697"/>
    <n v="178645.65236554699"/>
    <n v="123717.38312868999"/>
    <n v="107934.618420167"/>
    <n v="733878.05210313096"/>
    <n v="413520.93265952897"/>
    <n v="320357.11944360199"/>
    <n v="116839.43141673401"/>
    <n v="30.6700215323009"/>
    <n v="33.691968078508303"/>
    <n v="14.7074324011803"/>
    <n v="1.2908123702002701"/>
    <n v="344.90749596263498"/>
    <n v="28639"/>
    <n v="0.129126282354949"/>
    <n v="298"/>
    <n v="0.115644478064866"/>
    <n v="0.13852816984534799"/>
    <n v="2.51315409216609"/>
    <n v="74.070762390044806"/>
    <n v="8.1358851889242896"/>
    <n v="0"/>
    <n v="0"/>
    <n v="0"/>
    <n v="0"/>
    <n v="303519.92713519197"/>
    <n v="0"/>
    <n v="7.8134382143591544E-2"/>
    <n v="6.8539063610505449E-2"/>
    <x v="1367"/>
    <x v="1367"/>
  </r>
  <r>
    <x v="2"/>
    <x v="0"/>
    <x v="34"/>
    <n v="325987.98445564002"/>
    <n v="201604.94917984601"/>
    <n v="124383.03527579299"/>
    <n v="114353.73963321499"/>
    <n v="1120086.60480466"/>
    <n v="363825.462123862"/>
    <n v="756261.14268080296"/>
    <n v="119996.16270529"/>
    <n v="70.817061274485596"/>
    <n v="15.1209328602885"/>
    <n v="10.2093658778427"/>
    <n v="0.48108443180641203"/>
    <n v="301.84944122656702"/>
    <n v="17538"/>
    <n v="-0.21639845815067599"/>
    <n v="372"/>
    <n v="7.91227270767315E-2"/>
    <n v="0.94933477471243699"/>
    <n v="4.7490418281162903"/>
    <n v="74.493953128096507"/>
    <n v="6.9201671122437798"/>
    <n v="0"/>
    <n v="0"/>
    <n v="0"/>
    <n v="0"/>
    <n v="338710.94521683198"/>
    <n v="0"/>
    <n v="-5.6333035983846147E-2"/>
    <n v="9.0947771416557979E-2"/>
    <x v="1368"/>
    <x v="1368"/>
  </r>
  <r>
    <x v="2"/>
    <x v="1"/>
    <x v="34"/>
    <n v="307624.09159699897"/>
    <n v="207984.480349035"/>
    <n v="99639.611247963505"/>
    <n v="90857.826786411199"/>
    <n v="1219958.4872723401"/>
    <n v="678766.95165582397"/>
    <n v="541191.535616518"/>
    <n v="98523.086879111899"/>
    <n v="19.1602368847349"/>
    <n v="16.7884789038518"/>
    <n v="7.44761627008773"/>
    <n v="1.25420836614264"/>
    <n v="189.89882582951199"/>
    <n v="27728"/>
    <n v="0.23345189861875801"/>
    <n v="95"/>
    <n v="0.26581809021179398"/>
    <n v="0.44959103109239901"/>
    <n v="7.2659292310584096"/>
    <n v="78.902697508583202"/>
    <n v="3.3445613201431499"/>
    <n v="0"/>
    <n v="0"/>
    <n v="0"/>
    <n v="0"/>
    <n v="285917.92311482498"/>
    <n v="0"/>
    <n v="9.8687670082892198E-2"/>
    <n v="0.15947607176707107"/>
    <x v="1369"/>
    <x v="1369"/>
  </r>
  <r>
    <x v="2"/>
    <x v="2"/>
    <x v="34"/>
    <n v="337982.79645807302"/>
    <n v="195646.24938718401"/>
    <n v="142336.54707088799"/>
    <n v="132376.40378944"/>
    <n v="787541.56571219"/>
    <n v="355434.80710870598"/>
    <n v="432106.75860348297"/>
    <n v="128414.683800581"/>
    <n v="17.743142011098598"/>
    <n v="30.635115316702102"/>
    <n v="16.8088148680419"/>
    <n v="0.82256248029405599"/>
    <n v="90.918036211614904"/>
    <n v="1753"/>
    <n v="-0.12070849715052499"/>
    <n v="381"/>
    <n v="0.54049765795677096"/>
    <n v="0.32133844059647498"/>
    <n v="4.8336682301042"/>
    <n v="65.456941490797206"/>
    <n v="2.2013850376448798"/>
    <n v="0"/>
    <n v="0"/>
    <n v="0"/>
    <n v="0"/>
    <n v="356025.70393537701"/>
    <n v="0"/>
    <n v="-4.4073490712356084E-2"/>
    <n v="-2.5439657323873984E-2"/>
    <x v="1370"/>
    <x v="1370"/>
  </r>
  <r>
    <x v="2"/>
    <x v="3"/>
    <x v="34"/>
    <n v="323086.714817442"/>
    <n v="188803.260342127"/>
    <n v="134283.454475315"/>
    <n v="126557.918080481"/>
    <n v="717420.16067179595"/>
    <n v="485829.67825241701"/>
    <n v="231590.482419379"/>
    <n v="131649.19354807099"/>
    <n v="15.6067317611548"/>
    <n v="54.647288074343898"/>
    <n v="17.640697183916799"/>
    <n v="2.0977963911860802"/>
    <n v="178.955521675694"/>
    <n v="13924"/>
    <n v="0.69675427734523299"/>
    <n v="860"/>
    <n v="0.88900740043509696"/>
    <n v="0.85300342941160801"/>
    <n v="6.4936793440500598"/>
    <n v="61.457551692029703"/>
    <n v="3.3939978846194698"/>
    <n v="0"/>
    <n v="0"/>
    <n v="0"/>
    <n v="0"/>
    <n v="339338.36165395402"/>
    <n v="0"/>
    <n v="0.10074431674297009"/>
    <n v="-2.6569719219902036E-2"/>
    <x v="1371"/>
    <x v="1371"/>
  </r>
  <r>
    <x v="3"/>
    <x v="0"/>
    <x v="34"/>
    <n v="355635.86515045603"/>
    <n v="208996.241859895"/>
    <n v="146639.62329056099"/>
    <n v="135264.44558312299"/>
    <n v="882466.25196538505"/>
    <n v="603710.79705266701"/>
    <n v="278755.45491271798"/>
    <n v="136465.43421715801"/>
    <n v="17.925816422561901"/>
    <n v="48.524412060555498"/>
    <n v="15.3280020943428"/>
    <n v="2.1657362624229002"/>
    <n v="108.34231407498901"/>
    <n v="22566"/>
    <n v="-0.56821635353266597"/>
    <n v="273"/>
    <n v="0.71932281931114195"/>
    <n v="0.55872654278991396"/>
    <n v="4.3929193107384696"/>
    <n v="70.587375970696698"/>
    <n v="6.1558962539249897"/>
    <n v="0"/>
    <n v="0"/>
    <n v="0"/>
    <n v="0"/>
    <n v="358135.071242632"/>
    <n v="0"/>
    <n v="2.9437642767078374E-3"/>
    <n v="-7.5318346773770764E-2"/>
    <x v="1372"/>
    <x v="1372"/>
  </r>
  <r>
    <x v="3"/>
    <x v="1"/>
    <x v="34"/>
    <n v="356682.77330580202"/>
    <n v="214219.79535565001"/>
    <n v="142462.97795015201"/>
    <n v="132857.34906780301"/>
    <n v="782887.261688389"/>
    <n v="515697.97567973402"/>
    <n v="267189.28600865498"/>
    <n v="136856.01800716101"/>
    <n v="18.250307720150101"/>
    <n v="49.7240555759033"/>
    <n v="16.970176367575601"/>
    <n v="1.93008478514751"/>
    <n v="242.718667696138"/>
    <n v="47622"/>
    <n v="0.441153058178682"/>
    <n v="55"/>
    <n v="5.38011220971902E-2"/>
    <n v="0.89009703539369101"/>
    <n v="3.1387530275151998"/>
    <n v="63.4472694355333"/>
    <n v="2.70432806163452"/>
    <n v="0"/>
    <n v="0"/>
    <n v="0"/>
    <n v="1"/>
    <n v="395890.935064019"/>
    <n v="0"/>
    <n v="-7.6533394416508485E-2"/>
    <n v="-0.19296224434873047"/>
    <x v="1373"/>
    <x v="1373"/>
  </r>
  <r>
    <x v="3"/>
    <x v="2"/>
    <x v="34"/>
    <n v="329384.62993481499"/>
    <n v="179074.11734466301"/>
    <n v="150310.51259015099"/>
    <n v="136018.07884523601"/>
    <n v="1304021.7791301101"/>
    <n v="554129.00335357303"/>
    <n v="749892.77577654005"/>
    <n v="145363.04684379499"/>
    <n v="58.1619582309823"/>
    <n v="18.138337004831801"/>
    <n v="10.430660056611201"/>
    <n v="0.73894431477853995"/>
    <n v="386.72069889336399"/>
    <n v="26106"/>
    <n v="0.63379207454397402"/>
    <n v="30"/>
    <n v="0.52031697391071197"/>
    <n v="6.9550514740465294E-2"/>
    <n v="2.2947171118163698"/>
    <n v="82.824077047954503"/>
    <n v="2.9539454523387398"/>
    <n v="0"/>
    <n v="0"/>
    <n v="0"/>
    <n v="0"/>
    <n v="353464.98448578099"/>
    <n v="0"/>
    <n v="-4.518194554705899E-2"/>
    <n v="-6.9824689522648767E-2"/>
    <x v="1374"/>
    <x v="1374"/>
  </r>
  <r>
    <x v="3"/>
    <x v="3"/>
    <x v="34"/>
    <n v="314502.391521062"/>
    <n v="183610.44406728799"/>
    <n v="130891.947453774"/>
    <n v="119200.176264729"/>
    <n v="692215.26273330604"/>
    <n v="314915.587777665"/>
    <n v="377299.67495563999"/>
    <n v="114303.68002415101"/>
    <n v="21.552947246015801"/>
    <n v="31.5929708337924"/>
    <n v="17.220102283508002"/>
    <n v="0.83465639829848903"/>
    <n v="427.01171799268599"/>
    <n v="44453"/>
    <n v="0.40351797055788502"/>
    <n v="244"/>
    <n v="3.0563371259766301E-2"/>
    <n v="0.85951498011607497"/>
    <n v="3.6950248696018"/>
    <n v="84.371317015167605"/>
    <n v="2.9637229562420799"/>
    <n v="0"/>
    <n v="0"/>
    <n v="0"/>
    <n v="1"/>
    <n v="308087.28044024098"/>
    <n v="0"/>
    <n v="4.5619901786473863E-2"/>
    <n v="-9.3481078834566321E-3"/>
    <x v="1375"/>
    <x v="1375"/>
  </r>
  <r>
    <x v="4"/>
    <x v="0"/>
    <x v="34"/>
    <n v="328849.959733864"/>
    <n v="179255.042297112"/>
    <n v="149594.91743675101"/>
    <n v="134397.778149077"/>
    <n v="1231132.60750209"/>
    <n v="744131.25157272804"/>
    <n v="487001.35592936201"/>
    <n v="134847.745306361"/>
    <n v="16.0083527405158"/>
    <n v="27.597002865135899"/>
    <n v="10.9165964194355"/>
    <n v="1.5279859953421999"/>
    <n v="483.71682612176602"/>
    <n v="13855"/>
    <n v="-0.85180881309114098"/>
    <n v="873"/>
    <n v="0.14121030927745301"/>
    <n v="0.75896228961863699"/>
    <n v="3.2581051230474301"/>
    <n v="66.101013346056007"/>
    <n v="7.9030268224478997"/>
    <n v="0"/>
    <n v="0"/>
    <n v="0"/>
    <n v="0"/>
    <n v="327103.52338363702"/>
    <n v="0"/>
    <n v="-0.12465713822454087"/>
    <n v="-5.2489661229234638E-2"/>
    <x v="1376"/>
    <x v="1376"/>
  </r>
  <r>
    <x v="4"/>
    <x v="1"/>
    <x v="34"/>
    <n v="287856.46484818502"/>
    <n v="189641.85448358901"/>
    <n v="98214.610364595806"/>
    <n v="86183.198477467493"/>
    <n v="951974.91764528397"/>
    <n v="491028.10961772298"/>
    <n v="460946.80802756001"/>
    <n v="90308.123666034895"/>
    <n v="14.5680313131859"/>
    <n v="18.696994311828298"/>
    <n v="9.0530955049364294"/>
    <n v="1.0652598110373801"/>
    <n v="115.62917301920901"/>
    <n v="15260"/>
    <n v="-0.16863705915234201"/>
    <n v="284"/>
    <n v="0.975122285290839"/>
    <n v="4.2469161947004001E-2"/>
    <n v="4.1376010166168102"/>
    <n v="75.899546278230005"/>
    <n v="2.0674196604969999"/>
    <n v="0"/>
    <n v="0"/>
    <n v="0"/>
    <n v="0"/>
    <n v="304411.28277527902"/>
    <n v="0"/>
    <n v="6.4368835967158519E-2"/>
    <n v="7.4508258892262286E-2"/>
    <x v="1377"/>
    <x v="1377"/>
  </r>
  <r>
    <x v="4"/>
    <x v="2"/>
    <x v="34"/>
    <n v="306385.45041608397"/>
    <n v="211083.363580039"/>
    <n v="95302.086836044604"/>
    <n v="81676.700016969698"/>
    <n v="778420.19821670302"/>
    <n v="287383.04619392002"/>
    <n v="491037.152022783"/>
    <n v="81117.856780183094"/>
    <n v="25.3621006796971"/>
    <n v="16.6335071960461"/>
    <n v="10.492623419084399"/>
    <n v="0.58525723564922105"/>
    <n v="235.18757035487999"/>
    <n v="12079"/>
    <n v="-8.6668572513320899E-2"/>
    <n v="507"/>
    <n v="0.60917830793971794"/>
    <n v="0.47007859645808397"/>
    <n v="3.2731354814197098"/>
    <n v="63.5877206340122"/>
    <n v="4.8365236729119996"/>
    <n v="0"/>
    <n v="0"/>
    <n v="0"/>
    <n v="0"/>
    <n v="320948.61563782103"/>
    <n v="0"/>
    <n v="1.689681677900675E-2"/>
    <n v="8.6060798402781566E-2"/>
    <x v="1378"/>
    <x v="1378"/>
  </r>
  <r>
    <x v="4"/>
    <x v="3"/>
    <x v="34"/>
    <n v="311562.389235518"/>
    <n v="194271.75263035501"/>
    <n v="117290.636605162"/>
    <n v="104074.95301573801"/>
    <n v="1001150.92053406"/>
    <n v="489534.783447091"/>
    <n v="511616.137086968"/>
    <n v="112742.085319105"/>
    <n v="13.5913285428066"/>
    <n v="20.342390607207701"/>
    <n v="10.3955308716312"/>
    <n v="0.95683999772641304"/>
    <n v="342.80503645219102"/>
    <n v="37322"/>
    <n v="0.70248876672716998"/>
    <n v="115"/>
    <n v="0.29900886224401901"/>
    <n v="0.211522268368913"/>
    <n v="7.66771680335596"/>
    <n v="70.245312966293298"/>
    <n v="9.0128435092700094"/>
    <n v="0"/>
    <n v="0"/>
    <n v="0"/>
    <n v="0"/>
    <n v="331018.57117764599"/>
    <n v="0"/>
    <n v="8.4565780653685915E-5"/>
    <n v="1.6088947857254916E-2"/>
    <x v="1379"/>
    <x v="1379"/>
  </r>
  <r>
    <x v="5"/>
    <x v="0"/>
    <x v="34"/>
    <n v="311588.73675218603"/>
    <n v="203271.17313953099"/>
    <n v="108317.56361265499"/>
    <n v="98614.758200502605"/>
    <n v="952781.79589124594"/>
    <n v="392014.74688864098"/>
    <n v="560767.04900260398"/>
    <n v="105982.707699306"/>
    <n v="11.7775944479983"/>
    <n v="17.5856905957476"/>
    <n v="10.350193362821001"/>
    <n v="0.69906879797215105"/>
    <n v="367.68341015804702"/>
    <n v="42519"/>
    <n v="0.13914180617483701"/>
    <n v="152"/>
    <n v="0.347112257108317"/>
    <n v="0.83693845277324197"/>
    <n v="7.0118251987624003"/>
    <n v="61.237736721604101"/>
    <n v="5.1889553113926299"/>
    <n v="0"/>
    <n v="0"/>
    <n v="0"/>
    <n v="0"/>
    <n v="334681.89519607101"/>
    <n v="0"/>
    <n v="-7.3320618745536794E-3"/>
    <n v="-2.2270364320594569E-2"/>
    <x v="1380"/>
    <x v="1380"/>
  </r>
  <r>
    <x v="5"/>
    <x v="1"/>
    <x v="34"/>
    <n v="309304.14885490498"/>
    <n v="178313.58244474299"/>
    <n v="130990.56641016201"/>
    <n v="121132.506401401"/>
    <n v="820848.20261918695"/>
    <n v="505175.99391817802"/>
    <n v="315672.208701008"/>
    <n v="126799.24038380101"/>
    <n v="31.276733969190499"/>
    <n v="38.372876377005703"/>
    <n v="14.756992342175799"/>
    <n v="1.60031824149797"/>
    <n v="255.299882692929"/>
    <n v="1961"/>
    <n v="0.65500053671884595"/>
    <n v="348"/>
    <n v="0.27421253837067699"/>
    <n v="0.21806763557193101"/>
    <n v="2.4987588820959701"/>
    <n v="62.130716510623401"/>
    <n v="9.1714583080729994"/>
    <n v="1"/>
    <n v="0"/>
    <n v="0"/>
    <n v="0"/>
    <n v="319976.48306189198"/>
    <n v="1"/>
    <n v="7.5812361812136617E-2"/>
    <n v="-2.7074720999951462E-2"/>
    <x v="1381"/>
    <x v="1381"/>
  </r>
  <r>
    <x v="5"/>
    <x v="2"/>
    <x v="34"/>
    <n v="332753.226897888"/>
    <n v="202989.99109003"/>
    <n v="129763.235807858"/>
    <n v="121638.100342712"/>
    <n v="923664.81282730703"/>
    <n v="513866.61780780699"/>
    <n v="409798.19501949899"/>
    <n v="129759.670331136"/>
    <n v="17.516439561934799"/>
    <n v="29.682439264263799"/>
    <n v="13.1690737433617"/>
    <n v="1.2539504176765699"/>
    <n v="422.73054000041799"/>
    <n v="15255"/>
    <n v="0.921357989012908"/>
    <n v="871"/>
    <n v="0.15348855712975701"/>
    <n v="0.92692069231588903"/>
    <n v="4.6565476348933199"/>
    <n v="76.080450768251396"/>
    <n v="9.0229520552840992"/>
    <n v="0"/>
    <n v="0"/>
    <n v="0"/>
    <n v="0"/>
    <n v="317872.70195384801"/>
    <n v="0"/>
    <n v="-4.8618992454256729E-2"/>
    <n v="-6.1142354559748112E-2"/>
    <x v="1382"/>
    <x v="1382"/>
  </r>
  <r>
    <x v="5"/>
    <x v="3"/>
    <x v="34"/>
    <n v="316575.10027021001"/>
    <n v="204464.99418414701"/>
    <n v="112110.106086063"/>
    <n v="93594.577331286098"/>
    <n v="1077209.10747858"/>
    <n v="577108.76936490496"/>
    <n v="500100.33811367402"/>
    <n v="92805.541388278696"/>
    <n v="21.752956925708201"/>
    <n v="18.715159778598601"/>
    <n v="8.6886173428632301"/>
    <n v="1.1539859611807"/>
    <n v="63.264735081981001"/>
    <n v="26777"/>
    <n v="0.37411630636259502"/>
    <n v="309"/>
    <n v="0.28735983638163398"/>
    <n v="0.54026410329588004"/>
    <n v="7.1981046936289701"/>
    <n v="81.918562762784205"/>
    <n v="5.5641195899937301"/>
    <n v="0"/>
    <n v="0"/>
    <n v="0"/>
    <n v="0"/>
    <n v="325322.70696556597"/>
    <n v="0"/>
    <n v="-3.7670550190176164E-2"/>
    <n v="-6.5830313112920161E-2"/>
    <x v="1383"/>
    <x v="1383"/>
  </r>
  <r>
    <x v="6"/>
    <x v="0"/>
    <x v="34"/>
    <n v="304649.54206652101"/>
    <n v="185226.90519999599"/>
    <n v="119422.636866524"/>
    <n v="102284.394752514"/>
    <n v="682429.62895221298"/>
    <n v="330632.809191807"/>
    <n v="351796.81976040598"/>
    <n v="99119.515451333995"/>
    <n v="20.552913980068901"/>
    <n v="29.074849176344301"/>
    <n v="14.9882699128346"/>
    <n v="0.93984024476681505"/>
    <n v="42.626995341791698"/>
    <n v="36301"/>
    <n v="0.59141943814277698"/>
    <n v="870"/>
    <n v="0.14442308626449801"/>
    <n v="0.63348895183770804"/>
    <n v="3.8340593695231902"/>
    <n v="71.6185946074866"/>
    <n v="8.4114432499625291"/>
    <n v="0"/>
    <n v="0"/>
    <n v="0"/>
    <n v="0"/>
    <n v="326457.96885008202"/>
    <n v="0"/>
    <n v="-1.2209822213282132E-2"/>
    <n v="-3.321907788130276E-2"/>
    <x v="1384"/>
    <x v="1384"/>
  </r>
  <r>
    <x v="6"/>
    <x v="1"/>
    <x v="34"/>
    <n v="300929.82532053097"/>
    <n v="207958.88968295301"/>
    <n v="92970.935637577393"/>
    <n v="85212.9360158583"/>
    <n v="813882.70415901905"/>
    <n v="285146.48761971202"/>
    <n v="528736.21653930598"/>
    <n v="88328.523223387296"/>
    <n v="23.454379814982801"/>
    <n v="16.116341826099099"/>
    <n v="10.469928354591101"/>
    <n v="0.53929819577342097"/>
    <n v="350.68910768411001"/>
    <n v="38264"/>
    <n v="-0.423037915532544"/>
    <n v="436"/>
    <n v="0.43256030051934302"/>
    <n v="0.95818415597556805"/>
    <n v="7.2359597115142797"/>
    <n v="84.850225701549505"/>
    <n v="5.33464179891235"/>
    <n v="0"/>
    <n v="0"/>
    <n v="0"/>
    <n v="0"/>
    <n v="317392.92102279898"/>
    <n v="0"/>
    <n v="3.814206779019106E-2"/>
    <n v="0.11907574662663813"/>
    <x v="1385"/>
    <x v="1385"/>
  </r>
  <r>
    <x v="6"/>
    <x v="2"/>
    <x v="34"/>
    <n v="312407.91111799702"/>
    <n v="196835.94297838301"/>
    <n v="115571.96813961399"/>
    <n v="103447.46256376"/>
    <n v="755352.76725215197"/>
    <n v="254175.61002542899"/>
    <n v="501177.15722672199"/>
    <n v="104615.699705997"/>
    <n v="24.861031136639198"/>
    <n v="20.640897349789402"/>
    <n v="13.6952516822153"/>
    <n v="0.50715721249531298"/>
    <n v="278.00851373383603"/>
    <n v="24880"/>
    <n v="-0.774862527146989"/>
    <n v="229"/>
    <n v="0.28064639140881498"/>
    <n v="0.36801240923331602"/>
    <n v="5.3782915779353004"/>
    <n v="71.605282119847502"/>
    <n v="6.86270609938639"/>
    <n v="0"/>
    <n v="0"/>
    <n v="0"/>
    <n v="0"/>
    <n v="321951.44319969998"/>
    <n v="0"/>
    <n v="-5.3369483386839042E-2"/>
    <n v="-4.5262800208120076E-2"/>
    <x v="1386"/>
    <x v="1386"/>
  </r>
  <r>
    <x v="6"/>
    <x v="3"/>
    <x v="34"/>
    <n v="295734.86229566799"/>
    <n v="189546.10883256601"/>
    <n v="106188.75346310101"/>
    <n v="88822.014891066094"/>
    <n v="1119330.7350344299"/>
    <n v="492744.55515953299"/>
    <n v="626586.17987490096"/>
    <n v="94042.362975379394"/>
    <n v="43.255150941665399"/>
    <n v="14.175546436214001"/>
    <n v="7.9352788332336397"/>
    <n v="0.78639550469802899"/>
    <n v="377.133577033194"/>
    <n v="1301"/>
    <n v="0.26445339154326603"/>
    <n v="995"/>
    <n v="0.42190000346018403"/>
    <n v="0.92845632161853997"/>
    <n v="4.2512240728267798"/>
    <n v="60.772570436689797"/>
    <n v="5.8453522899671704"/>
    <n v="0"/>
    <n v="0"/>
    <n v="1"/>
    <n v="0"/>
    <n v="315661.41573396901"/>
    <n v="1"/>
    <n v="-4.0762765816657011E-3"/>
    <n v="2.4260826077768412E-2"/>
    <x v="1387"/>
    <x v="1387"/>
  </r>
  <r>
    <x v="7"/>
    <x v="0"/>
    <x v="34"/>
    <n v="294529.36520211003"/>
    <n v="199412.888728146"/>
    <n v="95116.476473963703"/>
    <n v="90059.8570266319"/>
    <n v="1166632.22754014"/>
    <n v="787859.268172296"/>
    <n v="378772.959367843"/>
    <n v="89172.016937759807"/>
    <n v="13.3541860252553"/>
    <n v="23.776738755833499"/>
    <n v="7.7196441946854399"/>
    <n v="2.0800303946913199"/>
    <n v="370.03499018535302"/>
    <n v="46216"/>
    <n v="-1.35771208560218E-2"/>
    <n v="380"/>
    <n v="7.7824648432013699E-2"/>
    <n v="0.896494034150213"/>
    <n v="3.7441330781654401"/>
    <n v="72.017250539369698"/>
    <n v="5.5578692033733699"/>
    <n v="0"/>
    <n v="0"/>
    <n v="0"/>
    <n v="0"/>
    <n v="290279.46844143601"/>
    <n v="0"/>
    <n v="0.14339454309320054"/>
    <n v="6.022573541969483E-2"/>
    <x v="1388"/>
    <x v="1388"/>
  </r>
  <r>
    <x v="7"/>
    <x v="1"/>
    <x v="34"/>
    <n v="336763.26895279699"/>
    <n v="189811.49113515901"/>
    <n v="146951.77781763699"/>
    <n v="135310.27227708299"/>
    <n v="847015.09148106596"/>
    <n v="571533.07186718797"/>
    <n v="275482.019613877"/>
    <n v="130506.403072872"/>
    <n v="29.930387131449699"/>
    <n v="49.1176420394834"/>
    <n v="15.9749541227753"/>
    <n v="2.0746656085513799"/>
    <n v="395.38051985933799"/>
    <n v="1468"/>
    <n v="0.243500393861356"/>
    <n v="595"/>
    <n v="0.85972508782482304"/>
    <n v="0.70800299964576996"/>
    <n v="2.4634842769831899"/>
    <n v="66.800966414539005"/>
    <n v="3.33547782956289"/>
    <n v="0"/>
    <n v="0"/>
    <n v="0"/>
    <n v="0"/>
    <n v="348141.09087981598"/>
    <n v="0"/>
    <n v="-0.11431120388775487"/>
    <n v="-6.5905993063616983E-2"/>
    <x v="1389"/>
    <x v="1389"/>
  </r>
  <r>
    <x v="7"/>
    <x v="2"/>
    <x v="34"/>
    <n v="298267.45425362699"/>
    <n v="188537.57297489099"/>
    <n v="109729.88127873599"/>
    <n v="96559.436832022402"/>
    <n v="791413.80878443096"/>
    <n v="510847.475562735"/>
    <n v="280566.33322169498"/>
    <n v="94723.798357576001"/>
    <n v="10.799966748378599"/>
    <n v="34.415902907254299"/>
    <n v="12.2008784481954"/>
    <n v="1.8207725413693101"/>
    <n v="338.76437744164599"/>
    <n v="43752"/>
    <n v="1.5754431711245E-2"/>
    <n v="183"/>
    <n v="5.90955657111564E-2"/>
    <n v="0.50089459393657298"/>
    <n v="7.3866518102243299"/>
    <n v="78.269873788253605"/>
    <n v="6.9770874601546602"/>
    <n v="0"/>
    <n v="0"/>
    <n v="0"/>
    <n v="0"/>
    <n v="296786.813233222"/>
    <n v="0"/>
    <n v="1.5563817088074219E-2"/>
    <n v="0.10181223725147599"/>
    <x v="1390"/>
    <x v="1390"/>
  </r>
  <r>
    <x v="7"/>
    <x v="3"/>
    <x v="34"/>
    <n v="302909.63435495598"/>
    <n v="203503.17220481901"/>
    <n v="99406.462150136795"/>
    <n v="84503.775595586296"/>
    <n v="1010585.37182316"/>
    <n v="701837.31710108696"/>
    <n v="308748.05472207803"/>
    <n v="81805.948101633199"/>
    <n v="64.778026498186406"/>
    <n v="27.369816360997898"/>
    <n v="8.3618641187271194"/>
    <n v="2.27317162445881"/>
    <n v="377.84669635822303"/>
    <n v="25449"/>
    <n v="-0.28460712091887902"/>
    <n v="714"/>
    <n v="0.22530337636303199"/>
    <n v="0.50686304051903797"/>
    <n v="4.0952064060741096"/>
    <n v="68.636250196158201"/>
    <n v="5.5419612747073499"/>
    <n v="0"/>
    <n v="0"/>
    <n v="1"/>
    <n v="0"/>
    <n v="313815.72804607899"/>
    <n v="1"/>
    <n v="3.0893630996830949E-2"/>
    <n v="4.8849332087935494E-3"/>
    <x v="1391"/>
    <x v="1391"/>
  </r>
  <r>
    <x v="8"/>
    <x v="0"/>
    <x v="34"/>
    <n v="312267.61282410298"/>
    <n v="209090.70537422699"/>
    <n v="103176.907449875"/>
    <n v="86984.861483209199"/>
    <n v="750312.02390824701"/>
    <n v="468781.773979844"/>
    <n v="281530.24992840202"/>
    <n v="83236.827875563002"/>
    <n v="25.322961053667399"/>
    <n v="30.897163450581498"/>
    <n v="11.5931584076341"/>
    <n v="1.66512044122812"/>
    <n v="414.53725608663399"/>
    <n v="36865"/>
    <n v="2.4935099825784601E-3"/>
    <n v="441"/>
    <n v="0.58004865933637295"/>
    <n v="0.94366002580347297"/>
    <n v="2.6265740696775399"/>
    <n v="61.4680733593582"/>
    <n v="7.2279605577163402"/>
    <n v="0"/>
    <n v="0"/>
    <n v="0"/>
    <n v="0"/>
    <n v="310640.50321320299"/>
    <n v="0"/>
    <n v="7.3684825659652677E-3"/>
    <n v="7.0364443560321829E-2"/>
    <x v="1392"/>
    <x v="1392"/>
  </r>
  <r>
    <x v="8"/>
    <x v="1"/>
    <x v="34"/>
    <n v="314568.55128511298"/>
    <n v="202403.93476114899"/>
    <n v="112164.61652396301"/>
    <n v="103261.33253909"/>
    <n v="1024721.6009900901"/>
    <n v="324770.528779182"/>
    <n v="699951.07221091294"/>
    <n v="104059.79961448201"/>
    <n v="28.395965423435001"/>
    <n v="14.752650097802199"/>
    <n v="10.0770133506816"/>
    <n v="0.46399032971453202"/>
    <n v="129.73716629137201"/>
    <n v="40208"/>
    <n v="0.932391109022914"/>
    <n v="136"/>
    <n v="0.86071052329698805"/>
    <n v="0.66483590636873402"/>
    <n v="5.9751462508164002"/>
    <n v="83.383607716441702"/>
    <n v="9.5389829720201096"/>
    <n v="0"/>
    <n v="0"/>
    <n v="0"/>
    <n v="0"/>
    <n v="327393.51833478501"/>
    <n v="0"/>
    <n v="4.4715785249075941E-2"/>
    <n v="-2.5264032653546754E-2"/>
    <x v="1393"/>
    <x v="1393"/>
  </r>
  <r>
    <x v="8"/>
    <x v="2"/>
    <x v="34"/>
    <n v="328634.73107049102"/>
    <n v="198779.88586549301"/>
    <n v="129854.84520499699"/>
    <n v="121275.455974308"/>
    <n v="861189.07836063695"/>
    <n v="367242.17994507297"/>
    <n v="493946.89841556398"/>
    <n v="128365.432792659"/>
    <n v="64.120666860274"/>
    <n v="24.552326649549698"/>
    <n v="14.0823262883418"/>
    <n v="0.74348514207312"/>
    <n v="238.71157807470999"/>
    <n v="12575"/>
    <n v="-0.85372075797248204"/>
    <n v="482"/>
    <n v="0.81384158516956795"/>
    <n v="0.52159795958626698"/>
    <n v="7.3710366678910999"/>
    <n v="71.827185928679597"/>
    <n v="3.4246933447667498"/>
    <n v="0"/>
    <n v="0"/>
    <n v="1"/>
    <n v="0"/>
    <n v="331631.78322569001"/>
    <n v="1"/>
    <n v="-7.3776144427688151E-2"/>
    <n v="1.6437063626936987E-2"/>
    <x v="1394"/>
    <x v="1394"/>
  </r>
  <r>
    <x v="8"/>
    <x v="3"/>
    <x v="34"/>
    <n v="304389.32768708002"/>
    <n v="218618.305673564"/>
    <n v="85771.022013516806"/>
    <n v="71320.130913113098"/>
    <n v="1117323.9582911399"/>
    <n v="653059.83195004298"/>
    <n v="464264.12634110398"/>
    <n v="70232.734310650703"/>
    <n v="15.6561849640959"/>
    <n v="15.361973253284001"/>
    <n v="6.3831201670633799"/>
    <n v="1.40665581270913"/>
    <n v="423.111960225926"/>
    <n v="25042"/>
    <n v="-0.99345814933749899"/>
    <n v="786"/>
    <n v="0.32553880408031799"/>
    <n v="0.79109091243090102"/>
    <n v="2.2046588632636599"/>
    <n v="77.276266318019395"/>
    <n v="6.5082922898525801"/>
    <n v="0"/>
    <n v="0"/>
    <n v="0"/>
    <n v="0"/>
    <n v="332497.85629914899"/>
    <n v="0"/>
    <n v="9.8067899364685976E-2"/>
    <n v="0.12365127313882358"/>
    <x v="1395"/>
    <x v="1395"/>
  </r>
  <r>
    <x v="9"/>
    <x v="0"/>
    <x v="34"/>
    <n v="334240.149642381"/>
    <n v="187308.62307585499"/>
    <n v="146931.52656652499"/>
    <n v="130196.091217425"/>
    <n v="780996.618365239"/>
    <n v="487965.66954691702"/>
    <n v="293030.94881832198"/>
    <n v="125304.302057344"/>
    <n v="22.56225347965"/>
    <n v="44.430832900912002"/>
    <n v="16.670506396038999"/>
    <n v="1.66523594696972"/>
    <n v="268.05866713984301"/>
    <n v="1918"/>
    <n v="0.163830310253155"/>
    <n v="705"/>
    <n v="0.45476291614139902"/>
    <n v="7.1406211258254498E-2"/>
    <n v="7.2453572076480697"/>
    <n v="64.341658142229306"/>
    <n v="5.4018637399892802"/>
    <n v="0"/>
    <n v="0"/>
    <n v="0"/>
    <n v="0"/>
    <n v="347303.39101566601"/>
    <n v="0"/>
    <n v="-8.2631809907531231E-2"/>
    <s v=""/>
    <x v="1396"/>
    <x v="1396"/>
  </r>
  <r>
    <x v="9"/>
    <x v="1"/>
    <x v="34"/>
    <n v="306621.28113366698"/>
    <n v="192023.63387308101"/>
    <n v="114597.647260586"/>
    <n v="102861.050035325"/>
    <n v="622033.91086162499"/>
    <n v="386625.22695671301"/>
    <n v="235408.68390491101"/>
    <n v="108409.96638413701"/>
    <n v="33.369504905811901"/>
    <n v="43.694671041478699"/>
    <n v="16.536244767241801"/>
    <n v="1.6423575398471"/>
    <n v="207.30857497557801"/>
    <n v="18192"/>
    <n v="-0.77469382646436802"/>
    <n v="569"/>
    <n v="0.16241477555769901"/>
    <n v="0.51850552887790802"/>
    <n v="6.0649729920050701"/>
    <n v="68.020237675073602"/>
    <n v="2.9741781731556598"/>
    <n v="0"/>
    <n v="0"/>
    <n v="0"/>
    <n v="0"/>
    <n v="326604.523432513"/>
    <n v="0"/>
    <n v="8.9410753944047863E-2"/>
    <s v=""/>
    <x v="1397"/>
    <x v="1397"/>
  </r>
  <r>
    <x v="9"/>
    <x v="2"/>
    <x v="34"/>
    <n v="334036.52105511801"/>
    <n v="185066.14472445799"/>
    <n v="148970.37633065999"/>
    <n v="137074.733734037"/>
    <n v="1049166.3936300101"/>
    <n v="562594.958407345"/>
    <n v="486571.43522266799"/>
    <n v="144436.99403748999"/>
    <n v="19.845952617293701"/>
    <n v="28.1715538174386"/>
    <n v="13.065109077671799"/>
    <n v="1.15624329272409"/>
    <n v="146.86721224851701"/>
    <n v="16073"/>
    <n v="-0.50692160424611599"/>
    <n v="467"/>
    <n v="0.54712795423053195"/>
    <n v="0.67885444383406202"/>
    <n v="1.37136236138176"/>
    <n v="61.500565028115197"/>
    <n v="8.2733654945343105"/>
    <n v="0"/>
    <n v="0"/>
    <n v="0"/>
    <n v="0"/>
    <n v="351530.97401541698"/>
    <n v="0"/>
    <n v="2.3922337908139892E-2"/>
    <s v=""/>
    <x v="1398"/>
    <x v="1398"/>
  </r>
  <r>
    <x v="9"/>
    <x v="3"/>
    <x v="34"/>
    <n v="342027.45558545802"/>
    <n v="188246.13878029201"/>
    <n v="153781.316805165"/>
    <n v="142501.221216092"/>
    <n v="880257.30289119098"/>
    <n v="383531.13063608197"/>
    <n v="496726.17225510901"/>
    <n v="145235.687045773"/>
    <n v="56.5067189308159"/>
    <n v="28.688083933476801"/>
    <n v="16.188587217402201"/>
    <n v="0.77211782277320196"/>
    <n v="406.964806435436"/>
    <n v="28445"/>
    <n v="0.41683816136410201"/>
    <n v="571"/>
    <n v="0.74597133808043603"/>
    <n v="0.48502070768959599"/>
    <n v="3.5271544451204702"/>
    <n v="71.872282645568703"/>
    <n v="8.7893655909931194"/>
    <n v="1"/>
    <n v="0"/>
    <n v="0"/>
    <n v="0"/>
    <n v="343970.71595605602"/>
    <n v="1"/>
    <s v=""/>
    <s v=""/>
    <x v="1399"/>
    <x v="1399"/>
  </r>
  <r>
    <x v="0"/>
    <x v="0"/>
    <x v="35"/>
    <n v="489203.876858873"/>
    <n v="412259.71836867998"/>
    <n v="76944.1584901928"/>
    <n v="64252.987345791698"/>
    <n v="1258431.71252251"/>
    <n v="806527.86370732496"/>
    <n v="451903.848815192"/>
    <n v="68205.538025730799"/>
    <n v="10.339291581165201"/>
    <n v="14.2182872560725"/>
    <n v="5.1057984876268696"/>
    <n v="1.7847333361330899"/>
    <n v="336.38345784377901"/>
    <n v="2552"/>
    <n v="-0.84328943890472996"/>
    <n v="368"/>
    <n v="0.21112419421574499"/>
    <n v="0.46682354440731899"/>
    <n v="7.86208832390344"/>
    <n v="73.864017844069295"/>
    <n v="9.5059628277663801"/>
    <n v="0"/>
    <n v="0"/>
    <n v="0"/>
    <n v="0"/>
    <n v="486029.49484305002"/>
    <n v="0"/>
    <n v="1.8727373034529135E-2"/>
    <n v="-0.15108457337481634"/>
    <x v="1400"/>
    <x v="1400"/>
  </r>
  <r>
    <x v="0"/>
    <x v="1"/>
    <x v="35"/>
    <n v="498365.38035074697"/>
    <n v="415828.83311303699"/>
    <n v="82536.5472377103"/>
    <n v="72854.589936632605"/>
    <n v="1697162.1552094801"/>
    <n v="844881.39315668202"/>
    <n v="852280.76205279795"/>
    <n v="72703.971448842494"/>
    <n v="15.4460958318554"/>
    <n v="8.5481912980360395"/>
    <n v="4.2927300560528998"/>
    <n v="0.991318155676429"/>
    <n v="449.768896261885"/>
    <n v="24028"/>
    <n v="0.62498178016244199"/>
    <n v="875"/>
    <n v="0.35180722071013698"/>
    <n v="0.214618436208691"/>
    <n v="4.8124449117742998"/>
    <n v="63.685910908063299"/>
    <n v="8.5395502914953294"/>
    <n v="0"/>
    <n v="0"/>
    <n v="0"/>
    <n v="1"/>
    <n v="527801.21620054205"/>
    <n v="0"/>
    <n v="-2.87307962158482E-2"/>
    <n v="-0.15991232986040319"/>
    <x v="1401"/>
    <x v="1401"/>
  </r>
  <r>
    <x v="0"/>
    <x v="2"/>
    <x v="35"/>
    <n v="484046.94616685598"/>
    <n v="399686.56087487098"/>
    <n v="84360.385291984698"/>
    <n v="67830.667757235002"/>
    <n v="1659015.77227648"/>
    <n v="1046749.2799853201"/>
    <n v="612266.49229115795"/>
    <n v="64337.621887130597"/>
    <n v="9.5449107867664598"/>
    <n v="11.078618315924199"/>
    <n v="4.08860897471508"/>
    <n v="1.70963019071693"/>
    <n v="147.597072931414"/>
    <n v="8904"/>
    <n v="0.91373751969577699"/>
    <n v="134"/>
    <n v="0.51127483036333399"/>
    <n v="0.12896600640976699"/>
    <n v="2.9572438936699799"/>
    <n v="78.2439374033913"/>
    <n v="2.1092723070458099"/>
    <n v="0"/>
    <n v="0"/>
    <n v="0"/>
    <n v="1"/>
    <n v="511432.05819246499"/>
    <n v="0"/>
    <n v="-5.9595528314838539E-2"/>
    <n v="-8.1859801215922082E-2"/>
    <x v="1402"/>
    <x v="1402"/>
  </r>
  <r>
    <x v="0"/>
    <x v="3"/>
    <x v="35"/>
    <n v="455199.91268085799"/>
    <n v="391610.73232741398"/>
    <n v="63589.180353444099"/>
    <n v="53393.443096654402"/>
    <n v="1242681.2572931801"/>
    <n v="859528.24794262403"/>
    <n v="383153.00935055601"/>
    <n v="53804.775656236598"/>
    <n v="26.990870989345201"/>
    <n v="13.935279586386701"/>
    <n v="4.2966322042191596"/>
    <n v="2.2433028763091798"/>
    <n v="393.59786942487199"/>
    <n v="22235"/>
    <n v="-0.39931074349677698"/>
    <n v="507"/>
    <n v="0.92436041226396704"/>
    <n v="0.57550557677804404"/>
    <n v="5.4639012485052101"/>
    <n v="76.071564111628405"/>
    <n v="6.8991934860681203"/>
    <n v="0"/>
    <n v="0"/>
    <n v="0"/>
    <n v="0"/>
    <n v="485380.398998597"/>
    <n v="0"/>
    <n v="-8.7669601286793422E-2"/>
    <n v="-2.5636218484832156E-2"/>
    <x v="1403"/>
    <x v="1403"/>
  </r>
  <r>
    <x v="1"/>
    <x v="0"/>
    <x v="35"/>
    <n v="415292.71783034399"/>
    <n v="417918.479146584"/>
    <n v="-2625.7613162399998"/>
    <n v="-15484.193863793"/>
    <n v="1240112.0482526999"/>
    <n v="496498.80742777599"/>
    <n v="743613.24082492501"/>
    <n v="-16084.880642404099"/>
    <n v="-1.9692804145081699"/>
    <n v="-2.0822913059772401"/>
    <n v="-1.2486124851064899"/>
    <n v="0.66768419410739099"/>
    <n v="382.75151320722898"/>
    <n v="43130"/>
    <n v="0.72029262360198698"/>
    <n v="123"/>
    <n v="0.45080128023093602"/>
    <n v="0.85137403489613195"/>
    <n v="3.3296467754602901"/>
    <n v="83.182312496134998"/>
    <n v="6.3382692045173599"/>
    <n v="0"/>
    <n v="0"/>
    <n v="0"/>
    <n v="0"/>
    <n v="412278.89212026098"/>
    <n v="0"/>
    <n v="8.1337651293201408E-3"/>
    <n v="0.11782763590646239"/>
    <x v="1404"/>
    <x v="1404"/>
  </r>
  <r>
    <x v="1"/>
    <x v="1"/>
    <x v="35"/>
    <n v="418670.61125709303"/>
    <n v="382435.13817899302"/>
    <n v="36235.4730780998"/>
    <n v="28235.8612377789"/>
    <n v="1567420.2559171701"/>
    <n v="1048388.08595889"/>
    <n v="519032.16995827999"/>
    <n v="32636.826984890598"/>
    <n v="3.4017646999073698"/>
    <n v="5.4400984894729199"/>
    <n v="1.80142250498458"/>
    <n v="2.0198903779763002"/>
    <n v="493.59313029188098"/>
    <n v="2636"/>
    <n v="0.81758528650002704"/>
    <n v="643"/>
    <n v="0.280673710260334"/>
    <n v="0.87140379142616198"/>
    <n v="7.2744031289428497"/>
    <n v="76.265482610054903"/>
    <n v="8.1828617096647793"/>
    <n v="0"/>
    <n v="0"/>
    <n v="1"/>
    <n v="0"/>
    <n v="456640.12786079501"/>
    <n v="1"/>
    <n v="6.1509806098035961E-2"/>
    <n v="7.5235960255558287E-2"/>
    <x v="1405"/>
    <x v="1405"/>
  </r>
  <r>
    <x v="1"/>
    <x v="2"/>
    <x v="35"/>
    <n v="444422.95937446301"/>
    <n v="387924.66609330598"/>
    <n v="56498.293281157603"/>
    <n v="42278.909155465997"/>
    <n v="1053445.46192502"/>
    <n v="698988.05040570395"/>
    <n v="354457.41151931899"/>
    <n v="43444.275165446801"/>
    <n v="4.8879239523981504"/>
    <n v="11.9277825153224"/>
    <n v="4.01339325893598"/>
    <n v="1.97199445600421"/>
    <n v="139.633541373832"/>
    <n v="47735"/>
    <n v="-0.88155320565500594"/>
    <n v="60"/>
    <n v="0.99695109196241005"/>
    <n v="0.78825764317912494"/>
    <n v="4.3161556402021697"/>
    <n v="74.204005271148603"/>
    <n v="2.0492840664213898"/>
    <n v="0"/>
    <n v="0"/>
    <n v="0"/>
    <n v="1"/>
    <n v="466248.43834428501"/>
    <n v="0"/>
    <n v="-2.0085620927965701E-3"/>
    <n v="5.0591424345879453E-2"/>
    <x v="1406"/>
    <x v="1406"/>
  </r>
  <r>
    <x v="1"/>
    <x v="3"/>
    <x v="35"/>
    <n v="443530.30826509499"/>
    <n v="380254.00230001297"/>
    <n v="63276.305965081803"/>
    <n v="47974.278670101899"/>
    <n v="1721508.2187259099"/>
    <n v="910644.43271328905"/>
    <n v="810863.78601262404"/>
    <n v="44454.778755910003"/>
    <n v="32.138069561358897"/>
    <n v="5.91644114556067"/>
    <n v="2.7867586194626202"/>
    <n v="1.12305475768171"/>
    <n v="402.01873274036501"/>
    <n v="2191"/>
    <n v="-0.28072303648803598"/>
    <n v="23"/>
    <n v="0.54725015104798702"/>
    <n v="6.2395403243053302E-2"/>
    <n v="3.82580794999055"/>
    <n v="76.449767214785396"/>
    <n v="5.0790828074981"/>
    <n v="1"/>
    <n v="0"/>
    <n v="0"/>
    <n v="0"/>
    <n v="455564.44933464099"/>
    <n v="1"/>
    <n v="4.6660551332601392E-2"/>
    <n v="7.4327491890872385E-2"/>
    <x v="1407"/>
    <x v="1407"/>
  </r>
  <r>
    <x v="2"/>
    <x v="0"/>
    <x v="35"/>
    <n v="464225.67698146298"/>
    <n v="383917.06443949603"/>
    <n v="80308.612541966693"/>
    <n v="66479.421338231405"/>
    <n v="932479.77199644304"/>
    <n v="385965.13985373097"/>
    <n v="546514.63214271097"/>
    <n v="71133.114933425197"/>
    <n v="7.9996953694174397"/>
    <n v="12.164252780860799"/>
    <n v="7.1293151159621102"/>
    <n v="0.70623020346314103"/>
    <n v="169.93695345912499"/>
    <n v="26550"/>
    <n v="2.10378954597998E-2"/>
    <n v="553"/>
    <n v="0.69037989462923599"/>
    <n v="0.69794799866246204"/>
    <n v="1.91156425863713"/>
    <n v="76.627244599425097"/>
    <n v="4.6685374534429496"/>
    <n v="0"/>
    <n v="0"/>
    <n v="0"/>
    <n v="0"/>
    <n v="475112.56886078999"/>
    <n v="0"/>
    <n v="-3.0278334337422441E-2"/>
    <n v="-7.1829370057381126E-3"/>
    <x v="1408"/>
    <x v="1408"/>
  </r>
  <r>
    <x v="2"/>
    <x v="1"/>
    <x v="35"/>
    <n v="450169.69672580197"/>
    <n v="345633.79907890398"/>
    <n v="104535.897646898"/>
    <n v="84703.013025887398"/>
    <n v="1431065.7989059701"/>
    <n v="616752.49235270405"/>
    <n v="814313.30655327102"/>
    <n v="93205.246054047093"/>
    <n v="22.232143507237101"/>
    <n v="10.4017719401403"/>
    <n v="5.9188762033612496"/>
    <n v="0.75738967715414196"/>
    <n v="151.412304890379"/>
    <n v="10840"/>
    <n v="-0.72225554416813198"/>
    <n v="568"/>
    <n v="0.70851425525883804"/>
    <n v="0.67748321546733004"/>
    <n v="6.0825408552713398"/>
    <n v="76.491015269397195"/>
    <n v="8.0783708773435592"/>
    <n v="0"/>
    <n v="0"/>
    <n v="0"/>
    <n v="0"/>
    <n v="486329.24050779798"/>
    <n v="0"/>
    <n v="3.7179875271837082E-2"/>
    <n v="-6.5878741470767554E-2"/>
    <x v="1409"/>
    <x v="1409"/>
  </r>
  <r>
    <x v="2"/>
    <x v="2"/>
    <x v="35"/>
    <n v="466906.94990122801"/>
    <n v="437098.54065786698"/>
    <n v="29808.4092433609"/>
    <n v="24516.6976811891"/>
    <n v="1154009.35014693"/>
    <n v="717107.84611448401"/>
    <n v="436901.50403244997"/>
    <n v="23153.998077452401"/>
    <n v="3.2375484721188501"/>
    <n v="5.61149308366039"/>
    <n v="2.1244799860648902"/>
    <n v="1.64134899856335"/>
    <n v="108.624447166344"/>
    <n v="45695"/>
    <n v="0.25642273340100302"/>
    <n v="967"/>
    <n v="0.34437481640534301"/>
    <n v="0.13427796686198301"/>
    <n v="5.7203506261765096"/>
    <n v="76.166917224850096"/>
    <n v="2.8105793310332698"/>
    <n v="0"/>
    <n v="0"/>
    <n v="0"/>
    <n v="0"/>
    <n v="491444.83760494698"/>
    <n v="0"/>
    <n v="2.0539111180130538E-2"/>
    <n v="3.2632589530552501E-2"/>
    <x v="1410"/>
    <x v="1410"/>
  </r>
  <r>
    <x v="2"/>
    <x v="3"/>
    <x v="35"/>
    <n v="476496.80365602497"/>
    <n v="423717.85189007601"/>
    <n v="52778.951765949001"/>
    <n v="34270.1232479022"/>
    <n v="1323599.8959109499"/>
    <n v="488805.38211645302"/>
    <n v="834794.51379449805"/>
    <n v="41538.029308022902"/>
    <n v="11.7211784376218"/>
    <n v="4.1052166349452603"/>
    <n v="2.5891603160270802"/>
    <n v="0.58553976342587999"/>
    <n v="465.89632147956098"/>
    <n v="22554"/>
    <n v="0.65798468770490803"/>
    <n v="580"/>
    <n v="0.64463185351149799"/>
    <n v="0.66427022515604295"/>
    <n v="5.6243860270233004"/>
    <n v="73.014867012864201"/>
    <n v="6.8888325848784202"/>
    <n v="0"/>
    <n v="0"/>
    <n v="0"/>
    <n v="0"/>
    <n v="497254.23775810399"/>
    <n v="0"/>
    <n v="-3.2750755826751389E-2"/>
    <n v="-8.2819082542603256E-2"/>
    <x v="1411"/>
    <x v="1411"/>
  </r>
  <r>
    <x v="3"/>
    <x v="0"/>
    <x v="35"/>
    <n v="460891.173187259"/>
    <n v="426634.09325286199"/>
    <n v="34257.079934396897"/>
    <n v="14895.669905359"/>
    <n v="1319615.86125571"/>
    <n v="489177.28272113297"/>
    <n v="830438.57853457995"/>
    <n v="16994.193591176201"/>
    <n v="3.0221091151282402"/>
    <n v="1.79371121361491"/>
    <n v="1.12878833474953"/>
    <n v="0.58905895675553899"/>
    <n v="268.24514309048698"/>
    <n v="42300"/>
    <n v="-0.850302299028873"/>
    <n v="71"/>
    <n v="0.185275327399374"/>
    <n v="0.734477256355061"/>
    <n v="5.14327349294902"/>
    <n v="74.457768263442006"/>
    <n v="7.4260550594850798"/>
    <n v="0"/>
    <n v="0"/>
    <n v="0"/>
    <n v="0"/>
    <n v="474410.53692205"/>
    <n v="0"/>
    <n v="-8.7608728218417087E-2"/>
    <n v="-4.6361293537024319E-2"/>
    <x v="1412"/>
    <x v="1412"/>
  </r>
  <r>
    <x v="3"/>
    <x v="1"/>
    <x v="35"/>
    <n v="420513.08365722903"/>
    <n v="392233.44280097599"/>
    <n v="28279.640856253201"/>
    <n v="10763.061009893099"/>
    <n v="1158414.32452076"/>
    <n v="381205.99694771302"/>
    <n v="777208.32757305098"/>
    <n v="12631.5474660404"/>
    <n v="4.3871281292489703"/>
    <n v="1.38483603791308"/>
    <n v="0.92912015865703801"/>
    <n v="0.49048110194352401"/>
    <n v="358.11891902463901"/>
    <n v="41743"/>
    <n v="0.50796682045033204"/>
    <n v="941"/>
    <n v="0.95047385915097404"/>
    <n v="0.29174534825558002"/>
    <n v="4.8849783488384402"/>
    <n v="80.039195607276199"/>
    <n v="6.1111383836359003"/>
    <n v="1"/>
    <n v="0"/>
    <n v="1"/>
    <n v="0"/>
    <n v="432272.10358080303"/>
    <n v="1"/>
    <n v="0.14655964697479995"/>
    <n v="0.11811159519589695"/>
    <x v="1413"/>
    <x v="1413"/>
  </r>
  <r>
    <x v="3"/>
    <x v="2"/>
    <x v="35"/>
    <n v="482143.33274631703"/>
    <n v="406713.582233219"/>
    <n v="75429.750513098305"/>
    <n v="56877.249998557098"/>
    <n v="1874923.8711045899"/>
    <n v="1221814.3847431301"/>
    <n v="653109.48636145599"/>
    <n v="62838.573559685698"/>
    <n v="46.699808884014701"/>
    <n v="8.70868532555337"/>
    <n v="3.0335765027648001"/>
    <n v="1.8707650252486701"/>
    <n v="171.17765574822201"/>
    <n v="35546"/>
    <n v="-0.69048279731970297"/>
    <n v="189"/>
    <n v="0.74940203185931098"/>
    <n v="0.35352880688780303"/>
    <n v="5.7731503821823802"/>
    <n v="64.609172104288504"/>
    <n v="5.0583767390080103"/>
    <n v="0"/>
    <n v="0"/>
    <n v="0"/>
    <n v="0"/>
    <n v="478317.928345097"/>
    <n v="0"/>
    <n v="-9.356047079738776E-2"/>
    <n v="-8.3593246591449205E-2"/>
    <x v="1414"/>
    <x v="1414"/>
  </r>
  <r>
    <x v="3"/>
    <x v="3"/>
    <x v="35"/>
    <n v="437033.77554275002"/>
    <n v="368118.27335872297"/>
    <n v="68915.502184027093"/>
    <n v="53408.6280375805"/>
    <n v="1233964.4535689801"/>
    <n v="526319.32283109205"/>
    <n v="707645.13073789305"/>
    <n v="62494.492919435499"/>
    <n v="15.8708257244728"/>
    <n v="7.5473744844239903"/>
    <n v="4.32821447028779"/>
    <n v="0.74376166805850197"/>
    <n v="211.163657646395"/>
    <n v="12426"/>
    <n v="0.90670718576724396"/>
    <n v="916"/>
    <n v="0.30238001881340298"/>
    <n v="0.86423616993118002"/>
    <n v="6.3695802106050303"/>
    <n v="77.024987854001296"/>
    <n v="5.6568239411399404"/>
    <n v="0"/>
    <n v="0"/>
    <n v="0"/>
    <n v="0"/>
    <n v="453891.95500420098"/>
    <n v="0"/>
    <n v="5.6972408429045917E-3"/>
    <n v="3.5856170038983219E-3"/>
    <x v="1415"/>
    <x v="1415"/>
  </r>
  <r>
    <x v="4"/>
    <x v="0"/>
    <x v="35"/>
    <n v="439523.66221850098"/>
    <n v="403167.530959678"/>
    <n v="36356.131258823603"/>
    <n v="30032.631727967"/>
    <n v="1110258.9516636"/>
    <n v="496099.39380363398"/>
    <n v="614159.55785996804"/>
    <n v="30932.3838947476"/>
    <n v="14.5720533274053"/>
    <n v="4.8900373434902402"/>
    <n v="2.7050114464707802"/>
    <n v="0.80776955671305695"/>
    <n v="128.39425017669799"/>
    <n v="21594"/>
    <n v="0.41884176533870199"/>
    <n v="783"/>
    <n v="0.32609970058969701"/>
    <n v="7.2221572755507196E-2"/>
    <n v="5.9242049017676903"/>
    <n v="69.651194163932701"/>
    <n v="4.6140191150269896"/>
    <n v="0"/>
    <n v="0"/>
    <n v="0"/>
    <n v="1"/>
    <n v="427859.01593701699"/>
    <n v="0"/>
    <n v="6.9750266448654896E-2"/>
    <n v="6.9510187673909513E-2"/>
    <x v="1416"/>
    <x v="1416"/>
  </r>
  <r>
    <x v="4"/>
    <x v="1"/>
    <x v="35"/>
    <n v="470180.55476873001"/>
    <n v="409477.74059373798"/>
    <n v="60702.8141749918"/>
    <n v="53728.730932966602"/>
    <n v="1357637.6813230601"/>
    <n v="750591.80383951205"/>
    <n v="607045.87748354801"/>
    <n v="57046.152275291402"/>
    <n v="5.4832722636062501"/>
    <n v="8.8508517932275499"/>
    <n v="3.9575161821235101"/>
    <n v="1.23646635564188"/>
    <n v="397.15645429880999"/>
    <n v="36194"/>
    <n v="0.95296222501390204"/>
    <n v="679"/>
    <n v="8.3954920841416893E-3"/>
    <n v="0.734410929670688"/>
    <n v="7.9981245900696996"/>
    <n v="70.146977693590301"/>
    <n v="9.8841479916569295"/>
    <n v="0"/>
    <n v="0"/>
    <n v="0"/>
    <n v="0"/>
    <n v="472986.73278615897"/>
    <n v="0"/>
    <n v="-6.027716000088372E-2"/>
    <n v="-3.4093494155282136E-2"/>
    <x v="1417"/>
    <x v="1417"/>
  </r>
  <r>
    <x v="4"/>
    <x v="2"/>
    <x v="35"/>
    <n v="441839.406239631"/>
    <n v="425187.467131218"/>
    <n v="16651.939108413098"/>
    <n v="-1941.4949488649499"/>
    <n v="1365133.90513311"/>
    <n v="663686.83053022902"/>
    <n v="701447.07460288296"/>
    <n v="4864.0426840641903"/>
    <n v="-1.0148999490513"/>
    <n v="-0.27678423920494699"/>
    <n v="-0.14222011053748099"/>
    <n v="0.94616807819173998"/>
    <n v="391.40118618112302"/>
    <n v="7690"/>
    <n v="-4.7495182144454903E-2"/>
    <n v="637"/>
    <n v="0.59945377332007899"/>
    <n v="0.90193442504620502"/>
    <n v="5.0488486483960502"/>
    <n v="76.223733719862096"/>
    <n v="8.2127567168421898"/>
    <n v="0"/>
    <n v="0"/>
    <n v="0"/>
    <n v="0"/>
    <n v="432971.417419907"/>
    <n v="0"/>
    <n v="-7.3298010867336848E-3"/>
    <n v="8.8746554341154804E-2"/>
    <x v="1418"/>
    <x v="1418"/>
  </r>
  <r>
    <x v="4"/>
    <x v="3"/>
    <x v="35"/>
    <n v="438600.81127961399"/>
    <n v="388399.10192496103"/>
    <n v="50201.709354653001"/>
    <n v="42487.747133521698"/>
    <n v="1462910.68725777"/>
    <n v="778263.66213256598"/>
    <n v="684647.02512520598"/>
    <n v="47214.3755282731"/>
    <n v="10.379263087843199"/>
    <n v="6.2057886143230796"/>
    <n v="2.9043295331422398"/>
    <n v="1.13673708286432"/>
    <n v="389.47203323554101"/>
    <n v="3519"/>
    <n v="0.47961711244488803"/>
    <n v="189"/>
    <n v="0.27545297224647303"/>
    <n v="0.52760990069761105"/>
    <n v="3.2654602266816699"/>
    <n v="79.762794127282305"/>
    <n v="9.1301747107047504"/>
    <n v="0"/>
    <n v="0"/>
    <n v="0"/>
    <n v="1"/>
    <n v="435255.08495213301"/>
    <n v="0"/>
    <n v="7.1760522045076089E-2"/>
    <n v="-4.8363729069709371E-2"/>
    <x v="1419"/>
    <x v="1419"/>
  </r>
  <r>
    <x v="5"/>
    <x v="0"/>
    <x v="35"/>
    <n v="470075.03446643299"/>
    <n v="401415.04635191098"/>
    <n v="68659.988114522595"/>
    <n v="57773.212781588598"/>
    <n v="1834961.0816957301"/>
    <n v="1229966.3302283401"/>
    <n v="604994.75146738696"/>
    <n v="62681.116131387796"/>
    <n v="53.521297037533401"/>
    <n v="9.5493742121666791"/>
    <n v="3.1484707418534899"/>
    <n v="2.0330198357012499"/>
    <n v="212.160647348449"/>
    <n v="47220"/>
    <n v="0.56305643744931"/>
    <n v="221"/>
    <n v="0.187387800096113"/>
    <n v="0.39918249596910199"/>
    <n v="6.8485694951563003"/>
    <n v="74.446946331251297"/>
    <n v="8.7783938675695996"/>
    <n v="0"/>
    <n v="0"/>
    <n v="0"/>
    <n v="0"/>
    <n v="470326.78910215001"/>
    <n v="0"/>
    <n v="-3.3876671863064284E-2"/>
    <n v="1.4713215633622247E-2"/>
    <x v="1420"/>
    <x v="1420"/>
  </r>
  <r>
    <x v="5"/>
    <x v="1"/>
    <x v="35"/>
    <n v="454150.45677279501"/>
    <n v="381150.34981871198"/>
    <n v="73000.106954083298"/>
    <n v="55856.7096019319"/>
    <n v="1576335.2465961101"/>
    <n v="907582.61588778405"/>
    <n v="668752.63070832705"/>
    <n v="51184.662890802603"/>
    <n v="6.07384919900203"/>
    <n v="8.3523723178135096"/>
    <n v="3.5434536988592402"/>
    <n v="1.35712754494362"/>
    <n v="123.46652811955499"/>
    <n v="12036"/>
    <n v="2.0679519501611999E-2"/>
    <n v="519"/>
    <n v="8.1526091872054507E-2"/>
    <n v="9.5772961301221395E-3"/>
    <n v="4.9614935118173102"/>
    <n v="75.734491740422598"/>
    <n v="2.40369842586583"/>
    <n v="0"/>
    <n v="0"/>
    <n v="0"/>
    <n v="0"/>
    <n v="443323.37778707099"/>
    <n v="0"/>
    <n v="5.9232956703163697E-2"/>
    <n v="1.3721479828464811E-2"/>
    <x v="1421"/>
    <x v="1421"/>
  </r>
  <r>
    <x v="5"/>
    <x v="2"/>
    <x v="35"/>
    <n v="481051.13111553999"/>
    <n v="398222.283860553"/>
    <n v="82828.847254986496"/>
    <n v="74006.111437858504"/>
    <n v="1921450.0404665"/>
    <n v="849482.14223244099"/>
    <n v="1071967.89823405"/>
    <n v="74802.841315112804"/>
    <n v="35.2585366949194"/>
    <n v="6.9037619092675104"/>
    <n v="3.85157614714202"/>
    <n v="0.79245110197036905"/>
    <n v="346.49499241113398"/>
    <n v="49110"/>
    <n v="0.36087569041352802"/>
    <n v="872"/>
    <n v="0.223157728402926"/>
    <n v="0.387872267226467"/>
    <n v="6.9967046436809204"/>
    <n v="78.472647786851695"/>
    <n v="3.2367271995497799"/>
    <n v="0"/>
    <n v="0"/>
    <n v="0"/>
    <n v="0"/>
    <n v="491016.731259136"/>
    <n v="0"/>
    <n v="-0.13234079814920408"/>
    <n v="-5.1790721155835114E-2"/>
    <x v="1422"/>
    <x v="1422"/>
  </r>
  <r>
    <x v="5"/>
    <x v="3"/>
    <x v="35"/>
    <n v="417388.44047313201"/>
    <n v="392318.91481313802"/>
    <n v="25069.5256599934"/>
    <n v="18219.962576172798"/>
    <n v="1059596.0647180399"/>
    <n v="721489.74730134802"/>
    <n v="338106.31741669198"/>
    <n v="24437.325743947302"/>
    <n v="15.5049950640205"/>
    <n v="5.38882642459411"/>
    <n v="1.7195196530879"/>
    <n v="2.13391383164296"/>
    <n v="212.48232439201999"/>
    <n v="28346"/>
    <n v="0.27628913674434702"/>
    <n v="165"/>
    <n v="0.60090498599781395"/>
    <n v="0.66658964916302599"/>
    <n v="2.20444671895351"/>
    <n v="73.640017006585296"/>
    <n v="4.6786690846422001"/>
    <n v="0"/>
    <n v="0"/>
    <n v="0"/>
    <n v="0"/>
    <n v="437432.20047271199"/>
    <n v="0"/>
    <n v="0.1427996167594506"/>
    <n v="6.8142531809373075E-2"/>
    <x v="1423"/>
    <x v="1423"/>
  </r>
  <r>
    <x v="6"/>
    <x v="0"/>
    <x v="35"/>
    <n v="476991.34981252003"/>
    <n v="425843.582540292"/>
    <n v="51147.767272228601"/>
    <n v="44133.082775540803"/>
    <n v="1098573.3322129"/>
    <n v="440520.75415656698"/>
    <n v="658052.57805634104"/>
    <n v="45119.591580011198"/>
    <n v="4.6688898319929901"/>
    <n v="6.70661953880564"/>
    <n v="4.0173087659647999"/>
    <n v="0.66943093735414305"/>
    <n v="343.468333463813"/>
    <n v="18480"/>
    <n v="-0.88803179634532003"/>
    <n v="168"/>
    <n v="0.43606061209230401"/>
    <n v="0.429364820389177"/>
    <n v="5.7465565713365097"/>
    <n v="79.189214057654695"/>
    <n v="5.8044699050010902"/>
    <n v="0"/>
    <n v="0"/>
    <n v="0"/>
    <n v="0"/>
    <n v="477212.39323628199"/>
    <n v="0"/>
    <n v="-3.4820918061841712E-2"/>
    <n v="-1.9571729992116892E-2"/>
    <x v="1424"/>
    <x v="1424"/>
  </r>
  <r>
    <x v="6"/>
    <x v="1"/>
    <x v="35"/>
    <n v="460382.07310449099"/>
    <n v="404855.76602520898"/>
    <n v="55526.307079282502"/>
    <n v="35737.874265456099"/>
    <n v="1232805.0599341199"/>
    <n v="848764.17276010395"/>
    <n v="384040.88717402401"/>
    <n v="32921.3079813855"/>
    <n v="26.157582485786701"/>
    <n v="9.3057472417674791"/>
    <n v="2.8989071692620798"/>
    <n v="2.2100880429835401"/>
    <n v="35.8323490182092"/>
    <n v="49771"/>
    <n v="0.91269253318017995"/>
    <n v="328"/>
    <n v="0.51216788416760095"/>
    <n v="0.32750050350889998"/>
    <n v="3.3494029473187998"/>
    <n v="75.890224913629197"/>
    <n v="3.3047840492129601"/>
    <n v="0"/>
    <n v="0"/>
    <n v="1"/>
    <n v="0"/>
    <n v="479335.777545719"/>
    <n v="1"/>
    <n v="-9.2204436928445717E-3"/>
    <n v="2.9032052664582054E-4"/>
    <x v="1425"/>
    <x v="1425"/>
  </r>
  <r>
    <x v="6"/>
    <x v="2"/>
    <x v="35"/>
    <n v="456137.14612223598"/>
    <n v="409228.14173087699"/>
    <n v="46909.004391358802"/>
    <n v="27307.975048545799"/>
    <n v="936961.03126297705"/>
    <n v="553922.48769190896"/>
    <n v="383038.54357106698"/>
    <n v="34557.297912936803"/>
    <n v="18.469309871783"/>
    <n v="7.1293021307865203"/>
    <n v="2.9145262329358501"/>
    <n v="1.4461272814158299"/>
    <n v="297.90543872779699"/>
    <n v="6917"/>
    <n v="0.26536945344565299"/>
    <n v="70"/>
    <n v="6.3813590405466594E-2"/>
    <n v="0.693447240898311"/>
    <n v="1.4241784027131601"/>
    <n v="80.436722375410895"/>
    <n v="2.3442734664535498"/>
    <n v="0"/>
    <n v="0"/>
    <n v="0"/>
    <n v="1"/>
    <n v="489233.65181627398"/>
    <n v="0"/>
    <n v="-2.259583692080392E-2"/>
    <n v="2.3482682080767422E-2"/>
    <x v="1426"/>
    <x v="1426"/>
  </r>
  <r>
    <x v="6"/>
    <x v="3"/>
    <x v="35"/>
    <n v="445830.34555493703"/>
    <n v="364143.925283038"/>
    <n v="81686.420271898998"/>
    <n v="68268.362788766099"/>
    <n v="1123958.9853945"/>
    <n v="517542.60855070298"/>
    <n v="606416.37684380403"/>
    <n v="68257.440027246703"/>
    <n v="8.2877421044359298"/>
    <n v="11.2576713617267"/>
    <n v="6.0739193934913898"/>
    <n v="0.85344431369802598"/>
    <n v="463.64274869024001"/>
    <n v="22153"/>
    <n v="0.76656026302402502"/>
    <n v="349"/>
    <n v="0.50433497749666301"/>
    <n v="0.12507369392943499"/>
    <n v="6.2280529779417604"/>
    <n v="74.911891984876107"/>
    <n v="9.2195199690994905"/>
    <n v="0"/>
    <n v="0"/>
    <n v="0"/>
    <n v="0"/>
    <n v="452716.270168936"/>
    <n v="0"/>
    <n v="4.8954627176196919E-2"/>
    <n v="4.3034838040560831E-2"/>
    <x v="1427"/>
    <x v="1427"/>
  </r>
  <r>
    <x v="7"/>
    <x v="0"/>
    <x v="35"/>
    <n v="467655.80390541401"/>
    <n v="407698.27441440499"/>
    <n v="59957.529491009198"/>
    <n v="41180.989676002398"/>
    <n v="1608386.6962449099"/>
    <n v="513444.070732222"/>
    <n v="1094942.6255126901"/>
    <n v="49264.9547358048"/>
    <n v="5.9510036507831003"/>
    <n v="3.7610180402575701"/>
    <n v="2.5603910907835199"/>
    <n v="0.46892326480742003"/>
    <n v="169.00844152771199"/>
    <n v="42932"/>
    <n v="-0.76936565166408"/>
    <n v="226"/>
    <n v="5.0236899257760897E-2"/>
    <n v="0.75410324795075601"/>
    <n v="2.6509009926029199"/>
    <n v="60.606323401081298"/>
    <n v="5.1781652147359098"/>
    <n v="0"/>
    <n v="0"/>
    <n v="0"/>
    <n v="0"/>
    <n v="471068.03848506598"/>
    <n v="0"/>
    <n v="-1.5267793910337413E-2"/>
    <n v="-7.7375145592886996E-2"/>
    <x v="1428"/>
    <x v="1428"/>
  </r>
  <r>
    <x v="7"/>
    <x v="1"/>
    <x v="35"/>
    <n v="460515.73147041298"/>
    <n v="380708.82632286998"/>
    <n v="79806.905147543002"/>
    <n v="71871.567543836703"/>
    <n v="1283068.56081563"/>
    <n v="436666.89577437699"/>
    <n v="846401.665041261"/>
    <n v="69469.620085569899"/>
    <n v="17.3578850212118"/>
    <n v="8.4914255857865193"/>
    <n v="5.6015375747456897"/>
    <n v="0.51590977878462696"/>
    <n v="178.241122639216"/>
    <n v="17771"/>
    <n v="-7.4837430197264299E-2"/>
    <n v="983"/>
    <n v="0.860450735666343"/>
    <n v="0.81623217073945398"/>
    <n v="6.3619414778435601"/>
    <n v="67.734309061578301"/>
    <n v="8.5830542843263"/>
    <n v="0"/>
    <n v="0"/>
    <n v="0"/>
    <n v="1"/>
    <n v="477608.34866371198"/>
    <n v="0"/>
    <n v="1.3751404798311178E-2"/>
    <n v="2.1631551920980002E-3"/>
    <x v="1429"/>
    <x v="1429"/>
  </r>
  <r>
    <x v="7"/>
    <x v="2"/>
    <x v="35"/>
    <n v="466848.469709853"/>
    <n v="398513.440303465"/>
    <n v="68335.029406388698"/>
    <n v="59245.825983598799"/>
    <n v="1781088.4979735599"/>
    <n v="1178317.6049953899"/>
    <n v="602770.89297817403"/>
    <n v="68100.966658759498"/>
    <n v="10.8402006167625"/>
    <n v="9.8289128877601595"/>
    <n v="3.3263830545762101"/>
    <n v="1.95483494429128"/>
    <n v="435.65421766346799"/>
    <n v="26800"/>
    <n v="-0.113076726725445"/>
    <n v="964"/>
    <n v="0.41887440568255502"/>
    <n v="0.71924018733574402"/>
    <n v="3.1025187520631001"/>
    <n v="78.845232722816405"/>
    <n v="2.5911371617082701"/>
    <n v="0"/>
    <n v="0"/>
    <n v="0"/>
    <n v="0"/>
    <n v="473337.96814476902"/>
    <n v="0"/>
    <n v="-3.9239444043385457E-3"/>
    <n v="7.8666488433826436E-3"/>
    <x v="1430"/>
    <x v="1430"/>
  </r>
  <r>
    <x v="7"/>
    <x v="3"/>
    <x v="35"/>
    <n v="465016.58226946101"/>
    <n v="414215.07581173198"/>
    <n v="50801.506457729301"/>
    <n v="38318.2606243708"/>
    <n v="1147515.1475470699"/>
    <n v="448401.33907322498"/>
    <n v="699113.80847385002"/>
    <n v="40292.130331108499"/>
    <n v="35.503504890671799"/>
    <n v="5.4809760814221002"/>
    <n v="3.3392378920905599"/>
    <n v="0.64138532759362099"/>
    <n v="275.04836221345499"/>
    <n v="24544"/>
    <n v="-0.53325673707266297"/>
    <n v="179"/>
    <n v="0.57334562147560297"/>
    <n v="0.96177868864445604"/>
    <n v="7.0236549764412004"/>
    <n v="81.259502909533495"/>
    <n v="8.5747994431695105"/>
    <n v="0"/>
    <n v="0"/>
    <n v="1"/>
    <n v="0"/>
    <n v="489737.69891432999"/>
    <n v="1"/>
    <n v="-7.2138748504130643E-2"/>
    <n v="-2.3082226254648397E-2"/>
    <x v="1431"/>
    <x v="1431"/>
  </r>
  <r>
    <x v="8"/>
    <x v="0"/>
    <x v="35"/>
    <n v="431470.86799087399"/>
    <n v="367818.62701246998"/>
    <n v="63652.240978404297"/>
    <n v="53639.144350935298"/>
    <n v="1046246.4750969399"/>
    <n v="572693.75534155604"/>
    <n v="473552.71975538699"/>
    <n v="57078.097644615103"/>
    <n v="10.388608314495199"/>
    <n v="11.326963633244899"/>
    <n v="5.1268172106353003"/>
    <n v="1.20935585722615"/>
    <n v="66.005785608719194"/>
    <n v="12620"/>
    <n v="-0.63595303632417899"/>
    <n v="996"/>
    <n v="0.114562043396048"/>
    <n v="0.62307139548294699"/>
    <n v="3.7905105286640599"/>
    <n v="61.495211883808203"/>
    <n v="4.8445468396884603"/>
    <n v="0"/>
    <n v="0"/>
    <n v="0"/>
    <n v="0"/>
    <n v="459030.97881057701"/>
    <n v="0"/>
    <n v="6.9624701697699382E-2"/>
    <n v="0.13627509630998233"/>
    <x v="1432"/>
    <x v="1432"/>
  </r>
  <r>
    <x v="8"/>
    <x v="1"/>
    <x v="35"/>
    <n v="461511.89846598601"/>
    <n v="425089.88718233199"/>
    <n v="36422.011283653897"/>
    <n v="23599.093705338299"/>
    <n v="1585728.21396352"/>
    <n v="1044187.29670499"/>
    <n v="541540.91725853295"/>
    <n v="30196.7783792181"/>
    <n v="2.5682774210063002"/>
    <n v="4.3577674286931201"/>
    <n v="1.4882180626875701"/>
    <n v="1.92817802575478"/>
    <n v="226.94700901570801"/>
    <n v="16775"/>
    <n v="0.24313446896341501"/>
    <n v="28"/>
    <n v="0.63268839597237503"/>
    <n v="0.45188911749312499"/>
    <n v="1.4187618191229201"/>
    <n v="72.190308826826893"/>
    <n v="3.3485587633721101"/>
    <n v="0"/>
    <n v="0"/>
    <n v="0"/>
    <n v="0"/>
    <n v="484866.46726045897"/>
    <n v="0"/>
    <n v="1.9520849295739103E-2"/>
    <n v="-1.5320519685132459E-2"/>
    <x v="1433"/>
    <x v="1433"/>
  </r>
  <r>
    <x v="8"/>
    <x v="2"/>
    <x v="35"/>
    <n v="470521.00268413097"/>
    <n v="379425.43082502601"/>
    <n v="91095.571859105403"/>
    <n v="81668.421248419501"/>
    <n v="1714594.8609080401"/>
    <n v="524092.12201230699"/>
    <n v="1190502.7388957399"/>
    <n v="82719.690896553904"/>
    <n v="12.4613761578373"/>
    <n v="6.8599944023792503"/>
    <n v="4.76313227750886"/>
    <n v="0.44022756511961603"/>
    <n v="30.851976535598201"/>
    <n v="28168"/>
    <n v="0.52795216929048205"/>
    <n v="338"/>
    <n v="2.1844554582344199E-2"/>
    <n v="0.54669070485066995"/>
    <n v="5.4160787235913803"/>
    <n v="65.688056295325794"/>
    <n v="6.3478618186270204"/>
    <n v="1"/>
    <n v="0"/>
    <n v="0"/>
    <n v="0"/>
    <n v="453743.67208272702"/>
    <n v="1"/>
    <n v="-3.4510762083191988E-2"/>
    <n v="2.4958294428643314E-2"/>
    <x v="1434"/>
    <x v="1434"/>
  </r>
  <r>
    <x v="8"/>
    <x v="3"/>
    <x v="35"/>
    <n v="454282.96430535399"/>
    <n v="399891.71368604701"/>
    <n v="54391.250619306797"/>
    <n v="48473.579154199702"/>
    <n v="1390026.31866388"/>
    <n v="689592.11433111597"/>
    <n v="700434.20433276496"/>
    <n v="43568.471457542"/>
    <n v="9.0729509297789903"/>
    <n v="6.9205042892466597"/>
    <n v="3.4872418243701602"/>
    <n v="0.98452090155708805"/>
    <n v="269.50647068527502"/>
    <n v="27239"/>
    <n v="0.91935446813851096"/>
    <n v="329"/>
    <n v="0.98269242705199999"/>
    <n v="0.52692931067082205"/>
    <n v="6.9163068832684704"/>
    <n v="62.129144249757701"/>
    <n v="6.2492369794406004"/>
    <n v="0"/>
    <n v="0"/>
    <n v="0"/>
    <n v="0"/>
    <n v="462555.18215610698"/>
    <n v="0"/>
    <n v="7.9216348847585188E-2"/>
    <n v="1.0721232639125009E-2"/>
    <x v="1435"/>
    <x v="1435"/>
  </r>
  <r>
    <x v="9"/>
    <x v="0"/>
    <x v="35"/>
    <n v="490269.60208128201"/>
    <n v="379371.968986166"/>
    <n v="110897.633095115"/>
    <n v="91021.936990282295"/>
    <n v="1212469.5263404001"/>
    <n v="808857.77674522705"/>
    <n v="403611.74959517701"/>
    <n v="87045.857983161201"/>
    <n v="9.7049657592586591"/>
    <n v="22.5518551136276"/>
    <n v="7.5071525521151603"/>
    <n v="2.0040491327532202"/>
    <n v="419.536048577614"/>
    <n v="45209"/>
    <n v="0.311654467853685"/>
    <n v="295"/>
    <n v="5.0956653678533498E-2"/>
    <n v="0.99550587152955905"/>
    <n v="3.9949080320864301"/>
    <n v="76.554337990265907"/>
    <n v="3.87352459857909"/>
    <n v="0"/>
    <n v="0"/>
    <n v="0"/>
    <n v="0"/>
    <n v="497688.97064109001"/>
    <n v="0"/>
    <n v="-7.3078782752529284E-2"/>
    <s v=""/>
    <x v="1436"/>
    <x v="1436"/>
  </r>
  <r>
    <x v="9"/>
    <x v="1"/>
    <x v="35"/>
    <n v="454441.29634061502"/>
    <n v="395180.20097837102"/>
    <n v="59261.095362243701"/>
    <n v="46173.058046149803"/>
    <n v="1325046.2097261001"/>
    <n v="526068.28694337595"/>
    <n v="798977.92278272298"/>
    <n v="46119.578303712202"/>
    <n v="6.2812468496164104"/>
    <n v="5.7790155058772799"/>
    <n v="3.4846375701640002"/>
    <n v="0.65842656216476803"/>
    <n v="24.606809538270198"/>
    <n v="35006"/>
    <n v="0.360594508329734"/>
    <n v="900"/>
    <n v="0.248108085694802"/>
    <n v="0.30865247673491297"/>
    <n v="6.9173532954106696"/>
    <n v="72.319056833587595"/>
    <n v="8.6213213364198999"/>
    <n v="0"/>
    <n v="0"/>
    <n v="0"/>
    <n v="1"/>
    <n v="469635.17649472301"/>
    <n v="0"/>
    <n v="6.1224867298399863E-2"/>
    <s v=""/>
    <x v="1437"/>
    <x v="1437"/>
  </r>
  <r>
    <x v="9"/>
    <x v="2"/>
    <x v="35"/>
    <n v="482264.40440398199"/>
    <n v="395930.895750047"/>
    <n v="86333.508653934798"/>
    <n v="75109.202678853006"/>
    <n v="1402713.0785288101"/>
    <n v="886514.32538522105"/>
    <n v="516198.75314359099"/>
    <n v="72769.704242149004"/>
    <n v="25.1807840661047"/>
    <n v="14.5504424839166"/>
    <n v="5.3545663634667697"/>
    <n v="1.7173895132184001"/>
    <n v="171.069555389991"/>
    <n v="7612"/>
    <n v="0.99879175979869805"/>
    <n v="961"/>
    <n v="0.35816820828076101"/>
    <n v="0.99881634525524099"/>
    <n v="3.6866430016963498"/>
    <n v="66.194263407889594"/>
    <n v="6.9857094256075403"/>
    <n v="0"/>
    <n v="0"/>
    <n v="0"/>
    <n v="0"/>
    <n v="464283.56007101003"/>
    <n v="0"/>
    <n v="-4.7921775986932341E-2"/>
    <s v=""/>
    <x v="1438"/>
    <x v="1438"/>
  </r>
  <r>
    <x v="9"/>
    <x v="3"/>
    <x v="35"/>
    <n v="459153.43764966301"/>
    <n v="396888.45007781399"/>
    <n v="62264.987571849"/>
    <n v="43358.375660665202"/>
    <n v="1570917.5489894201"/>
    <n v="1059958.1398555399"/>
    <n v="510959.40913388698"/>
    <n v="48257.940729045302"/>
    <n v="40.751512652246298"/>
    <n v="8.4856790746178294"/>
    <n v="2.7600669232167898"/>
    <n v="2.0744468560667899"/>
    <n v="147.480894726885"/>
    <n v="47635"/>
    <n v="-6.7335968562282494E-2"/>
    <n v="801"/>
    <n v="0.98164723657027397"/>
    <n v="0.155964019218295"/>
    <n v="3.07723483174563"/>
    <n v="69.059191487925901"/>
    <n v="4.61246254533848"/>
    <n v="0"/>
    <n v="0"/>
    <n v="0"/>
    <n v="0"/>
    <n v="437898.20731554599"/>
    <n v="0"/>
    <s v=""/>
    <s v=""/>
    <x v="1439"/>
    <x v="1439"/>
  </r>
  <r>
    <x v="0"/>
    <x v="0"/>
    <x v="36"/>
    <n v="97334.697927494301"/>
    <n v="65415.870504717597"/>
    <n v="31918.827422776601"/>
    <n v="20087.817565317899"/>
    <n v="367994.75314751198"/>
    <n v="192644.516866113"/>
    <n v="175350.23628139801"/>
    <n v="28936.970163094102"/>
    <n v="3.5902016521420101"/>
    <n v="11.4558257754961"/>
    <n v="5.4587239066600599"/>
    <n v="1.09862707317349"/>
    <n v="160.44231787533499"/>
    <n v="19701"/>
    <n v="-2.9537893501977799E-2"/>
    <n v="613"/>
    <n v="0.52998943780500796"/>
    <n v="0.68733770154894802"/>
    <n v="2.57146410530641"/>
    <n v="76.471072499137506"/>
    <n v="8.2287040670460101"/>
    <n v="0"/>
    <n v="0"/>
    <n v="1"/>
    <n v="0"/>
    <n v="102932.076215843"/>
    <n v="1"/>
    <n v="-0.14112289071335299"/>
    <n v="-0.12789325780111521"/>
    <x v="1440"/>
    <x v="1440"/>
  </r>
  <r>
    <x v="0"/>
    <x v="1"/>
    <x v="36"/>
    <n v="83598.543989255297"/>
    <n v="69816.162997189997"/>
    <n v="13782.3809920653"/>
    <n v="7183.1072851183799"/>
    <n v="200248.45521697501"/>
    <n v="121320.62893493399"/>
    <n v="78927.826282040507"/>
    <n v="13731.3614047753"/>
    <n v="0.85949127762589295"/>
    <n v="9.1008553300964898"/>
    <n v="3.5870974771492001"/>
    <n v="1.5371084527452701"/>
    <n v="423.75451354284399"/>
    <n v="46013"/>
    <n v="8.9411405735457805E-2"/>
    <n v="946"/>
    <n v="0.52593687501404296"/>
    <n v="0.47059711693600798"/>
    <n v="6.0297543029704297"/>
    <n v="65.345460283997596"/>
    <n v="8.3159790146197707"/>
    <n v="0"/>
    <n v="0"/>
    <n v="0"/>
    <n v="0"/>
    <n v="82528.559688588401"/>
    <n v="0"/>
    <n v="-2.2324078852567927E-2"/>
    <n v="7.3057115206725073E-2"/>
    <x v="1441"/>
    <x v="1441"/>
  </r>
  <r>
    <x v="0"/>
    <x v="2"/>
    <x v="36"/>
    <n v="81732.283501279293"/>
    <n v="67894.959675798207"/>
    <n v="13837.3238254811"/>
    <n v="5555.7592365660803"/>
    <n v="298129.37073227501"/>
    <n v="114387.169254092"/>
    <n v="183742.20147818301"/>
    <n v="14417.1111855201"/>
    <n v="0.79298281251566904"/>
    <n v="3.02367076908335"/>
    <n v="1.8635397186529501"/>
    <n v="0.62254162807379598"/>
    <n v="450.62134000121301"/>
    <n v="39655"/>
    <n v="0.89278628961264805"/>
    <n v="773"/>
    <n v="0.61945810065770701"/>
    <n v="0.83119545632379599"/>
    <n v="6.85102567830116"/>
    <n v="74.744824996128102"/>
    <n v="7.0600611946381697"/>
    <n v="0"/>
    <n v="0"/>
    <n v="0"/>
    <n v="0"/>
    <n v="85880.146005314993"/>
    <n v="0"/>
    <n v="-1.6742347690450919E-3"/>
    <n v="6.7369558800863732E-2"/>
    <x v="1442"/>
    <x v="1442"/>
  </r>
  <r>
    <x v="0"/>
    <x v="3"/>
    <x v="36"/>
    <n v="81595.444470488001"/>
    <n v="65292.266353747698"/>
    <n v="16303.178116740301"/>
    <n v="8189.0076332136596"/>
    <n v="287955.55051726598"/>
    <n v="194134.582064093"/>
    <n v="93820.968453172696"/>
    <n v="3981.0928319602399"/>
    <n v="3.7246054901147101"/>
    <n v="8.72833415410852"/>
    <n v="2.8438443428172802"/>
    <n v="2.0692024956125699"/>
    <n v="328.23871457873901"/>
    <n v="23310"/>
    <n v="8.5025798077630096E-2"/>
    <n v="926"/>
    <n v="0.88742795449809198"/>
    <n v="0.217348879570812"/>
    <n v="1.75103662544363"/>
    <n v="75.384074252284194"/>
    <n v="8.5782071321874493"/>
    <n v="0"/>
    <n v="0"/>
    <n v="0"/>
    <n v="0"/>
    <n v="86043.069616409397"/>
    <n v="0"/>
    <n v="4.0330705510916547E-2"/>
    <n v="-6.8559031820733087E-3"/>
    <x v="1443"/>
    <x v="1443"/>
  </r>
  <r>
    <x v="1"/>
    <x v="0"/>
    <x v="36"/>
    <n v="84886.246312459596"/>
    <n v="73233.635116827005"/>
    <n v="11652.6111956326"/>
    <n v="6220.0835544478005"/>
    <n v="324394.60442896199"/>
    <n v="212907.36405869099"/>
    <n v="111487.240370271"/>
    <n v="4497.3409629201797"/>
    <n v="0.77539204197413303"/>
    <n v="5.5791887338763297"/>
    <n v="1.91744359170126"/>
    <n v="1.9097016246126699"/>
    <n v="43.030237381594397"/>
    <n v="37792"/>
    <n v="0.24274739062289699"/>
    <n v="651"/>
    <n v="0.76317899615838503"/>
    <n v="1.03991887881895E-2"/>
    <n v="3.2834602929162"/>
    <n v="65.358639001591797"/>
    <n v="9.9902432459897792"/>
    <n v="0"/>
    <n v="0"/>
    <n v="0"/>
    <n v="0"/>
    <n v="91183.293200791202"/>
    <n v="0"/>
    <n v="5.6779117295303876E-2"/>
    <n v="8.7295969762523684E-2"/>
    <x v="1444"/>
    <x v="1444"/>
  </r>
  <r>
    <x v="1"/>
    <x v="1"/>
    <x v="36"/>
    <n v="89706.012448592795"/>
    <n v="64984.305649619397"/>
    <n v="24721.706798973399"/>
    <n v="14494.9667889516"/>
    <n v="272632.01076835301"/>
    <n v="183939.53563908199"/>
    <n v="88692.475129271304"/>
    <n v="20522.348757742599"/>
    <n v="2.34016751266515"/>
    <n v="16.342949915226502"/>
    <n v="5.3166782389568601"/>
    <n v="2.0739023842889299"/>
    <n v="98.148986230333605"/>
    <n v="2243"/>
    <n v="-0.88589908924405403"/>
    <n v="532"/>
    <n v="0.72870870460164905"/>
    <n v="0.75101217275511001"/>
    <n v="2.5814006871338"/>
    <n v="62.502487821181298"/>
    <n v="5.0756879140303104"/>
    <n v="0"/>
    <n v="0"/>
    <n v="0"/>
    <n v="0"/>
    <n v="90510.997183554296"/>
    <n v="0"/>
    <n v="-2.7506083490883213E-2"/>
    <n v="-6.0597690793710773E-2"/>
    <x v="1445"/>
    <x v="1445"/>
  </r>
  <r>
    <x v="1"/>
    <x v="2"/>
    <x v="36"/>
    <n v="87238.551380547593"/>
    <n v="67328.337042896193"/>
    <n v="19910.214337651301"/>
    <n v="3039.7741599287601"/>
    <n v="343468.41711286298"/>
    <n v="171953.34140077501"/>
    <n v="171515.07571208701"/>
    <n v="547.99789756909195"/>
    <n v="0.42534826306814799"/>
    <n v="1.7723072722956801"/>
    <n v="0.88502290413790796"/>
    <n v="1.0025552604450001"/>
    <n v="383.25984451774099"/>
    <n v="41069"/>
    <n v="0.70027825926245701"/>
    <n v="214"/>
    <n v="0.96477391922876998"/>
    <n v="0.65985563814954795"/>
    <n v="2.18061690772962"/>
    <n v="71.203970699896601"/>
    <n v="8.1935747275671904"/>
    <n v="0"/>
    <n v="0"/>
    <n v="1"/>
    <n v="1"/>
    <n v="88695.768268117594"/>
    <n v="1"/>
    <n v="-7.1098353644035078E-2"/>
    <n v="-4.0448398985012422E-2"/>
    <x v="1446"/>
    <x v="1446"/>
  </r>
  <r>
    <x v="1"/>
    <x v="3"/>
    <x v="36"/>
    <n v="81036.034003100096"/>
    <n v="72993.324096488097"/>
    <n v="8042.70990661207"/>
    <n v="-9702.3010206743602"/>
    <n v="311302.07874827"/>
    <n v="190612.36012822099"/>
    <n v="120689.71862004801"/>
    <n v="-10775.750868499599"/>
    <n v="-2.7184843745370602"/>
    <n v="-8.0390451909319705"/>
    <n v="-3.1166836597066099"/>
    <n v="1.57935872506506"/>
    <n v="189.19408717908701"/>
    <n v="23754"/>
    <n v="-0.70165057109148798"/>
    <n v="319"/>
    <n v="0.75248605987574202"/>
    <n v="3.3991050900381202E-2"/>
    <n v="6.0987561666654502"/>
    <n v="80.589094287874204"/>
    <n v="2.52835234675854"/>
    <n v="0"/>
    <n v="0"/>
    <n v="0"/>
    <n v="0"/>
    <n v="85848.497859931798"/>
    <n v="0"/>
    <n v="0.13895595507888914"/>
    <n v="4.2092830447825455E-2"/>
    <x v="1447"/>
    <x v="1447"/>
  </r>
  <r>
    <x v="2"/>
    <x v="0"/>
    <x v="36"/>
    <n v="92296.473503806206"/>
    <n v="76176.040987611705"/>
    <n v="16120.4325161945"/>
    <n v="5760.2219622611801"/>
    <n v="276593.67208115599"/>
    <n v="153785.06707667001"/>
    <n v="122808.605004485"/>
    <n v="2551.61599435674"/>
    <n v="1.87898237769402"/>
    <n v="4.6904058246169198"/>
    <n v="2.0825573914688298"/>
    <n v="1.25223364495552"/>
    <n v="447.43815391336699"/>
    <n v="46955"/>
    <n v="-1.02107852525059E-2"/>
    <n v="350"/>
    <n v="0.30997417153150097"/>
    <n v="0.37628617510498003"/>
    <n v="5.2814446780634903"/>
    <n v="64.1938488966384"/>
    <n v="8.1708966644370005"/>
    <n v="0"/>
    <n v="0"/>
    <n v="0"/>
    <n v="1"/>
    <n v="102704.15222857799"/>
    <n v="0"/>
    <n v="-8.6963650453871402E-2"/>
    <n v="-9.0380358197978169E-2"/>
    <x v="1448"/>
    <x v="1448"/>
  </r>
  <r>
    <x v="2"/>
    <x v="1"/>
    <x v="36"/>
    <n v="84270.0352438962"/>
    <n v="74188.883991451701"/>
    <n v="10081.151252444401"/>
    <n v="141.382298689706"/>
    <n v="308252.02500696399"/>
    <n v="139110.34330440999"/>
    <n v="169141.68170255399"/>
    <n v="-1067.3411143922101"/>
    <n v="1.5359463829336501E-2"/>
    <n v="8.3588088557813897E-2"/>
    <n v="4.5865813431886497E-2"/>
    <n v="0.82244862356899295"/>
    <n v="64.264868325850102"/>
    <n v="11489"/>
    <n v="0.92669188169412597"/>
    <n v="893"/>
    <n v="0.99262547348586105"/>
    <n v="0.53959465373502802"/>
    <n v="6.3024172045761198"/>
    <n v="60.176775408450098"/>
    <n v="5.9733345596813203"/>
    <n v="0"/>
    <n v="0"/>
    <n v="0"/>
    <n v="0"/>
    <n v="87901.539536818702"/>
    <n v="0"/>
    <n v="-6.6470079767063355E-3"/>
    <n v="0.10231270024926918"/>
    <x v="1449"/>
    <x v="1449"/>
  </r>
  <r>
    <x v="2"/>
    <x v="2"/>
    <x v="36"/>
    <n v="83709.891647432698"/>
    <n v="70523.369051977701"/>
    <n v="13186.522595454901"/>
    <n v="1540.83998008295"/>
    <n v="302543.11153856199"/>
    <n v="127089.979214844"/>
    <n v="175453.13232371799"/>
    <n v="3029.4578084912"/>
    <n v="0.15969523891313001"/>
    <n v="0.87820602554991301"/>
    <n v="0.50929600487253401"/>
    <n v="0.72435286581466196"/>
    <n v="35.219876427949799"/>
    <n v="32407"/>
    <n v="0.48687218355525802"/>
    <n v="250"/>
    <n v="0.570774649947419"/>
    <n v="8.8743900704767106E-2"/>
    <n v="2.7125777930996402"/>
    <n v="82.746508668016006"/>
    <n v="5.6966394056659304"/>
    <n v="0"/>
    <n v="0"/>
    <n v="0"/>
    <n v="0"/>
    <n v="90707.862133168106"/>
    <n v="0"/>
    <n v="8.8063475010687967E-3"/>
    <n v="0.11147699460577656"/>
    <x v="1450"/>
    <x v="1450"/>
  </r>
  <r>
    <x v="2"/>
    <x v="3"/>
    <x v="36"/>
    <n v="84447.070042556807"/>
    <n v="75186.113463834306"/>
    <n v="9260.9565787225001"/>
    <n v="-4774.6760236989003"/>
    <n v="292556.97232519399"/>
    <n v="192246.98475077"/>
    <n v="100309.98757442299"/>
    <n v="-3553.5766765406001"/>
    <n v="-0.58041362310974598"/>
    <n v="-4.7599208604790499"/>
    <n v="-1.6320499852560599"/>
    <n v="1.9165288462241801"/>
    <n v="257.64650388129297"/>
    <n v="8849"/>
    <n v="-0.69353605993354595"/>
    <n v="915"/>
    <n v="3.2214822364833702E-2"/>
    <n v="0.54662975533678004"/>
    <n v="7.9256643852233202"/>
    <n v="72.405610363061598"/>
    <n v="8.9144294608135297"/>
    <n v="0"/>
    <n v="0"/>
    <n v="0"/>
    <n v="0"/>
    <n v="94247.867618135497"/>
    <n v="0"/>
    <n v="-5.8306922216090074E-3"/>
    <n v="-3.579396889142186E-3"/>
    <x v="1451"/>
    <x v="1451"/>
  </r>
  <r>
    <x v="3"/>
    <x v="0"/>
    <x v="36"/>
    <n v="83954.685168122"/>
    <n v="71072.1873652332"/>
    <n v="12882.4978028888"/>
    <n v="7249.9164236297502"/>
    <n v="246609.88579059401"/>
    <n v="157186.70781845899"/>
    <n v="89423.177972134494"/>
    <n v="16219.7805053504"/>
    <n v="1.04648457110745"/>
    <n v="8.1074242584947296"/>
    <n v="2.9398320348706202"/>
    <n v="1.75778485380424"/>
    <n v="416.671327680616"/>
    <n v="27369"/>
    <n v="-0.75329277364185698"/>
    <n v="55"/>
    <n v="0.76903309878675796"/>
    <n v="0.50530295241092904"/>
    <n v="4.20556672447798"/>
    <n v="63.978588056046497"/>
    <n v="8.7505225336647108"/>
    <n v="0"/>
    <n v="0"/>
    <n v="0"/>
    <n v="1"/>
    <n v="84566.016886024401"/>
    <n v="0"/>
    <n v="0.10645320048286974"/>
    <n v="3.8689591876919505E-2"/>
    <x v="1452"/>
    <x v="1452"/>
  </r>
  <r>
    <x v="3"/>
    <x v="1"/>
    <x v="36"/>
    <n v="92891.930099800302"/>
    <n v="72379.089682140504"/>
    <n v="20512.840417659801"/>
    <n v="7429.5886446036702"/>
    <n v="271604.89290112501"/>
    <n v="141559.73926678201"/>
    <n v="130045.15363434301"/>
    <n v="7102.53926191341"/>
    <n v="0.81054721126898199"/>
    <n v="5.7130838304778004"/>
    <n v="2.7354399124570699"/>
    <n v="1.0885429815002201"/>
    <n v="402.69526998150798"/>
    <n v="40772"/>
    <n v="0.40030715747314799"/>
    <n v="475"/>
    <n v="0.96947477845218799"/>
    <n v="0.29770572947441998"/>
    <n v="2.98194615434794"/>
    <n v="66.053458321579498"/>
    <n v="7.9342079091594497"/>
    <n v="0"/>
    <n v="0"/>
    <n v="0"/>
    <n v="0"/>
    <n v="96319.620534163507"/>
    <n v="0"/>
    <n v="1.6114283243180575E-3"/>
    <n v="-9.1326410515909159E-2"/>
    <x v="1453"/>
    <x v="1453"/>
  </r>
  <r>
    <x v="3"/>
    <x v="2"/>
    <x v="36"/>
    <n v="93041.618787063693"/>
    <n v="72360.884260453604"/>
    <n v="20680.7345266101"/>
    <n v="4022.8098501151899"/>
    <n v="219482.82740684101"/>
    <n v="70361.472080811101"/>
    <n v="149121.35532603"/>
    <n v="11781.2104500558"/>
    <n v="2.3940977456414898"/>
    <n v="2.6976752198368601"/>
    <n v="1.8328585874549299"/>
    <n v="0.47184034725929702"/>
    <n v="208.78940613875099"/>
    <n v="12304"/>
    <n v="0.145958342612515"/>
    <n v="257"/>
    <n v="0.36333643118751602"/>
    <n v="0.20249361780151201"/>
    <n v="5.1661736775262801"/>
    <n v="69.084794746992202"/>
    <n v="3.33430601376641"/>
    <n v="0"/>
    <n v="0"/>
    <n v="0"/>
    <n v="0"/>
    <n v="96028.614408833993"/>
    <n v="0"/>
    <n v="-9.562192103165966E-2"/>
    <n v="-2.2081395759547446E-2"/>
    <x v="1454"/>
    <x v="1454"/>
  </r>
  <r>
    <x v="3"/>
    <x v="3"/>
    <x v="36"/>
    <n v="84144.800462749306"/>
    <n v="69350.234424441805"/>
    <n v="14794.566038307499"/>
    <n v="2884.9994638510998"/>
    <n v="195351.14993366701"/>
    <n v="90189.7832886166"/>
    <n v="105161.36664505"/>
    <n v="-1883.3239228167599"/>
    <n v="0.313704141393497"/>
    <n v="2.7434024070729199"/>
    <n v="1.47682747955705"/>
    <n v="0.85763228613253495"/>
    <n v="344.754509600272"/>
    <n v="19347"/>
    <n v="-0.94365477738978998"/>
    <n v="495"/>
    <n v="0.182929629433044"/>
    <n v="7.8733731855674297E-2"/>
    <n v="7.5983510680212403"/>
    <n v="67.725424043397297"/>
    <n v="9.4877871528676199"/>
    <n v="0"/>
    <n v="1"/>
    <n v="0"/>
    <n v="0"/>
    <n v="88997.831627783293"/>
    <n v="1"/>
    <n v="3.6342794728432382E-2"/>
    <n v="-1.5275095845403057E-2"/>
    <x v="1455"/>
    <x v="1455"/>
  </r>
  <r>
    <x v="4"/>
    <x v="0"/>
    <x v="36"/>
    <n v="87202.857673431907"/>
    <n v="71474.208708956401"/>
    <n v="15728.6489644754"/>
    <n v="345.68487786075201"/>
    <n v="261679.63452844499"/>
    <n v="152582.778949689"/>
    <n v="109096.855578755"/>
    <n v="6820.5278678837203"/>
    <n v="4.19877842568354E-2"/>
    <n v="0.31686053280537102"/>
    <n v="0.13210232369962099"/>
    <n v="1.39859923679964"/>
    <n v="420.79046369394302"/>
    <n v="47285"/>
    <n v="-0.223439538291477"/>
    <n v="743"/>
    <n v="0.88922807219220701"/>
    <n v="0.71958025354558597"/>
    <n v="6.8727965199282597"/>
    <n v="84.729783821615001"/>
    <n v="2.9313179370603999"/>
    <n v="0"/>
    <n v="0"/>
    <n v="0"/>
    <n v="0"/>
    <n v="93689.956324496801"/>
    <n v="0"/>
    <n v="-3.2044983273437834E-2"/>
    <n v="4.1166197793372258E-2"/>
    <x v="1456"/>
    <x v="1456"/>
  </r>
  <r>
    <x v="4"/>
    <x v="1"/>
    <x v="36"/>
    <n v="84408.443557890801"/>
    <n v="72324.186207895094"/>
    <n v="12084.2573499957"/>
    <n v="-138.56786251433999"/>
    <n v="314045.51030242501"/>
    <n v="120920.890669739"/>
    <n v="193124.619632685"/>
    <n v="4951.30143611925"/>
    <n v="-1.7159952597027399E-2"/>
    <n v="-7.1750490837414097E-2"/>
    <n v="-4.4123497381287298E-2"/>
    <n v="0.62612882241386703"/>
    <n v="117.196287321117"/>
    <n v="19017"/>
    <n v="-0.50654639366290699"/>
    <n v="543"/>
    <n v="0.61607859992063096"/>
    <n v="0.78485041679055001"/>
    <n v="4.7280870155175201"/>
    <n v="74.952584024890697"/>
    <n v="2.10681947620543"/>
    <n v="0"/>
    <n v="0"/>
    <n v="0"/>
    <n v="0"/>
    <n v="85408.882782151297"/>
    <n v="0"/>
    <n v="7.7938724437145418E-2"/>
    <n v="4.528752694958333E-4"/>
    <x v="1457"/>
    <x v="1457"/>
  </r>
  <r>
    <x v="4"/>
    <x v="2"/>
    <x v="36"/>
    <n v="90987.129980517595"/>
    <n v="68370.841032766199"/>
    <n v="22616.2889477514"/>
    <n v="15101.7066473409"/>
    <n v="257680.29660792899"/>
    <n v="103122.64655295599"/>
    <n v="154557.650054973"/>
    <n v="18279.468201667201"/>
    <n v="1.5282285293195501"/>
    <n v="9.7709214923813708"/>
    <n v="5.8606369389269899"/>
    <n v="0.66721153250115794"/>
    <n v="428.97819088557998"/>
    <n v="18702"/>
    <n v="0.32788847936111298"/>
    <n v="770"/>
    <n v="0.918633582497839"/>
    <n v="0.89829497235473799"/>
    <n v="2.1236962691405701"/>
    <n v="80.7317782938633"/>
    <n v="4.38086323829961"/>
    <n v="0"/>
    <n v="0"/>
    <n v="1"/>
    <n v="0"/>
    <n v="96565.902861076698"/>
    <n v="1"/>
    <n v="-8.9327462152827691E-2"/>
    <n v="-7.9709943879925985E-2"/>
    <x v="1458"/>
    <x v="1458"/>
  </r>
  <r>
    <x v="4"/>
    <x v="3"/>
    <x v="36"/>
    <n v="82859.480570788495"/>
    <n v="69357.892726029299"/>
    <n v="13501.5878447591"/>
    <n v="2121.93849925224"/>
    <n v="267423.81345872802"/>
    <n v="89830.596132593695"/>
    <n v="177593.21732613401"/>
    <n v="4898.0329771863799"/>
    <n v="0.37664573659047601"/>
    <n v="1.1948308224832001"/>
    <n v="0.79347402604432704"/>
    <n v="0.50582222387259101"/>
    <n v="321.749715494577"/>
    <n v="7335"/>
    <n v="0.53733620078327404"/>
    <n v="295"/>
    <n v="0.32485750672560498"/>
    <n v="0.39858119252569602"/>
    <n v="5.4501873827629801"/>
    <n v="83.254296556881201"/>
    <n v="3.6270841822681401"/>
    <n v="0"/>
    <n v="0"/>
    <n v="0"/>
    <n v="0"/>
    <n v="84480.480528217406"/>
    <n v="0"/>
    <n v="9.5742661372318405E-2"/>
    <n v="2.6286321544904415E-2"/>
    <x v="1459"/>
    <x v="1459"/>
  </r>
  <r>
    <x v="5"/>
    <x v="0"/>
    <x v="36"/>
    <n v="90792.667760563694"/>
    <n v="72681.804581184901"/>
    <n v="18110.863179378801"/>
    <n v="1952.3116996833301"/>
    <n v="184373.176474379"/>
    <n v="105751.38936234701"/>
    <n v="78621.787112031001"/>
    <n v="9322.1772551879294"/>
    <n v="0.34072938984378398"/>
    <n v="2.4831688154091598"/>
    <n v="1.0588913946246501"/>
    <n v="1.3450646855897399"/>
    <n v="483.48737166387599"/>
    <n v="41565"/>
    <n v="8.5175004879503594E-2"/>
    <n v="696"/>
    <n v="0.33481973191919401"/>
    <n v="0.65044978173782697"/>
    <n v="5.8543732609294903"/>
    <n v="67.656225409431499"/>
    <n v="9.9633959985080605"/>
    <n v="0"/>
    <n v="0"/>
    <n v="0"/>
    <n v="0"/>
    <n v="98725.571066247401"/>
    <n v="0"/>
    <n v="-6.9895486745520097E-2"/>
    <n v="-4.61021612655928E-2"/>
    <x v="1460"/>
    <x v="1460"/>
  </r>
  <r>
    <x v="5"/>
    <x v="1"/>
    <x v="36"/>
    <n v="84446.670054514805"/>
    <n v="72898.371905525695"/>
    <n v="11548.298148989101"/>
    <n v="-7692.3419364269903"/>
    <n v="262407.50383446499"/>
    <n v="114770.057949416"/>
    <n v="147637.44588504799"/>
    <n v="-1268.1447664294401"/>
    <n v="-3.1119470781871299"/>
    <n v="-5.21029193529687"/>
    <n v="-2.93144891972279"/>
    <n v="0.77737769887171504"/>
    <n v="52.751201601947102"/>
    <n v="30073"/>
    <n v="-0.109894961853752"/>
    <n v="868"/>
    <n v="0.44244694496637499"/>
    <n v="0.161133453448118"/>
    <n v="4.4791468326080297"/>
    <n v="69.832946298835196"/>
    <n v="4.9797915180679597"/>
    <n v="0"/>
    <n v="0"/>
    <n v="0"/>
    <n v="0"/>
    <n v="88390.059243237702"/>
    <n v="0"/>
    <n v="-8.4327670715741449E-3"/>
    <n v="9.7124763500730255E-4"/>
    <x v="1461"/>
    <x v="1461"/>
  </r>
  <r>
    <x v="5"/>
    <x v="2"/>
    <x v="36"/>
    <n v="83734.550955975006"/>
    <n v="71272.184760112897"/>
    <n v="12462.366195862"/>
    <n v="-6900.0802383663804"/>
    <n v="208438.85033178999"/>
    <n v="140289.43685752101"/>
    <n v="68149.413474269793"/>
    <n v="610.04588900633598"/>
    <n v="-1.1572888794033001"/>
    <n v="-10.1249297486199"/>
    <n v="-3.3103618770602998"/>
    <n v="2.05855677555446"/>
    <n v="181.42619496462399"/>
    <n v="26823"/>
    <n v="-0.545118821370844"/>
    <n v="695"/>
    <n v="0.17997411389903001"/>
    <n v="0.22472267736680901"/>
    <n v="5.1838782849233098"/>
    <n v="67.858130613812804"/>
    <n v="9.9134515158312801"/>
    <n v="0"/>
    <n v="0"/>
    <n v="0"/>
    <n v="0"/>
    <n v="88695.909408531006"/>
    <n v="0"/>
    <n v="1.5561086185630494E-2"/>
    <n v="1.1463581409356082E-2"/>
    <x v="1462"/>
    <x v="1462"/>
  </r>
  <r>
    <x v="5"/>
    <x v="3"/>
    <x v="36"/>
    <n v="85037.551520116001"/>
    <n v="67819.021233259002"/>
    <n v="17218.530286857"/>
    <n v="1822.9325155080801"/>
    <n v="213882.45889150599"/>
    <n v="105704.721050675"/>
    <n v="108177.737840831"/>
    <n v="-1204.06614978123"/>
    <n v="0.24236669423512999"/>
    <n v="1.68512722847864"/>
    <n v="0.85230575941376696"/>
    <n v="0.97713931868500603"/>
    <n v="215.28137842585801"/>
    <n v="3289"/>
    <n v="0.82891146453611597"/>
    <n v="27"/>
    <n v="0.10336219203173599"/>
    <n v="0.57482042250896603"/>
    <n v="5.2523961878303496"/>
    <n v="83.258762509367401"/>
    <n v="3.2078439883618799"/>
    <n v="0"/>
    <n v="0"/>
    <n v="0"/>
    <n v="0"/>
    <n v="85618.726137089805"/>
    <n v="0"/>
    <n v="1.8455117786940912E-2"/>
    <n v="5.7233329202521652E-2"/>
    <x v="1463"/>
    <x v="1463"/>
  </r>
  <r>
    <x v="6"/>
    <x v="0"/>
    <x v="36"/>
    <n v="86606.929549732798"/>
    <n v="65730.5292471508"/>
    <n v="20876.400302581998"/>
    <n v="5573.7077765695003"/>
    <n v="252392.17272434101"/>
    <n v="80009.169550577601"/>
    <n v="172383.00317376299"/>
    <n v="4441.1014897423702"/>
    <n v="1.33882243043034"/>
    <n v="3.2333279232588601"/>
    <n v="2.2083520722558299"/>
    <n v="0.464136069551635"/>
    <n v="190.26614570702401"/>
    <n v="4679"/>
    <n v="-0.97244842809514598"/>
    <n v="352"/>
    <n v="4.8672018048623297E-2"/>
    <n v="0.75092417237322995"/>
    <n v="7.6857364207442096"/>
    <n v="60.233453909290098"/>
    <n v="3.54953852745715"/>
    <n v="0"/>
    <n v="0"/>
    <n v="0"/>
    <n v="0"/>
    <n v="86178.906215341107"/>
    <n v="0"/>
    <n v="-2.3996242303566524E-2"/>
    <n v="-4.5114311502457202E-3"/>
    <x v="1464"/>
    <x v="1464"/>
  </r>
  <r>
    <x v="6"/>
    <x v="1"/>
    <x v="36"/>
    <n v="84528.688683089495"/>
    <n v="67917.269701125202"/>
    <n v="16611.418981964202"/>
    <n v="2691.6889856268199"/>
    <n v="209418.396577348"/>
    <n v="132499.09195215799"/>
    <n v="76919.304625189296"/>
    <n v="1960.0581866909999"/>
    <n v="0.92886481748663297"/>
    <n v="3.49936728984073"/>
    <n v="1.2853163951299"/>
    <n v="1.7225726701222399"/>
    <n v="47.240653730928599"/>
    <n v="35393"/>
    <n v="0.73343745631289703"/>
    <n v="69"/>
    <n v="0.113782997380482"/>
    <n v="0.22133478261751099"/>
    <n v="7.9910335044188896"/>
    <n v="80.150718169589396"/>
    <n v="4.7989558861407096"/>
    <n v="0"/>
    <n v="0"/>
    <n v="0"/>
    <n v="0"/>
    <n v="85663.738724246505"/>
    <n v="0"/>
    <n v="1.9609923817304844E-3"/>
    <n v="0.12983198798708709"/>
    <x v="1465"/>
    <x v="1465"/>
  </r>
  <r>
    <x v="6"/>
    <x v="2"/>
    <x v="36"/>
    <n v="84694.448797634701"/>
    <n v="76748.892354511801"/>
    <n v="7945.5564431228904"/>
    <n v="-9742.9006100865099"/>
    <n v="259967.76337964501"/>
    <n v="84771.165872839207"/>
    <n v="175196.59750680599"/>
    <n v="-10851.806256383201"/>
    <n v="-1.8896401575372701"/>
    <n v="-5.5611243304585196"/>
    <n v="-3.7477341357352798"/>
    <n v="0.48386308341145501"/>
    <n v="69.655634581182596"/>
    <n v="25704"/>
    <n v="-0.58082212328064198"/>
    <n v="99"/>
    <n v="0.20050818548424801"/>
    <n v="0.89398366133822804"/>
    <n v="7.9986867162886304"/>
    <n v="73.7563336011671"/>
    <n v="6.95718888105411"/>
    <n v="0"/>
    <n v="0"/>
    <n v="0"/>
    <n v="0"/>
    <n v="79914.617331380796"/>
    <n v="0"/>
    <n v="6.1516250204983913E-2"/>
    <n v="4.7191969911259686E-2"/>
    <x v="1466"/>
    <x v="1466"/>
  </r>
  <r>
    <x v="6"/>
    <x v="3"/>
    <x v="36"/>
    <n v="89904.533700843196"/>
    <n v="73098.380965401695"/>
    <n v="16806.152735441399"/>
    <n v="8823.4566592511201"/>
    <n v="226646.79931281999"/>
    <n v="93969.541277526107"/>
    <n v="132677.25803529299"/>
    <n v="6250.1451163906304"/>
    <n v="1.0205288895296001"/>
    <n v="6.6503158038613899"/>
    <n v="3.8930426928610098"/>
    <n v="0.70825658194209096"/>
    <n v="313.09583305505402"/>
    <n v="4488"/>
    <n v="-8.0412931833724499E-2"/>
    <n v="387"/>
    <n v="0.51956304012073495"/>
    <n v="0.61614463013436405"/>
    <n v="3.5964368075149098"/>
    <n v="72.414602370777502"/>
    <n v="6.37532103254145"/>
    <n v="1"/>
    <n v="0"/>
    <n v="0"/>
    <n v="0"/>
    <n v="89868.826346863003"/>
    <n v="1"/>
    <n v="-4.1024909413145724E-2"/>
    <n v="3.8388179729445943E-2"/>
    <x v="1467"/>
    <x v="1467"/>
  </r>
  <r>
    <x v="7"/>
    <x v="0"/>
    <x v="36"/>
    <n v="86216.208349934997"/>
    <n v="71609.857937772904"/>
    <n v="14606.350412162101"/>
    <n v="8701.0844378722795"/>
    <n v="199894.589109536"/>
    <n v="88090.114499147196"/>
    <n v="111804.474610388"/>
    <n v="10226.026115640399"/>
    <n v="1.53339223389436"/>
    <n v="7.7824116326233099"/>
    <n v="4.35283640074136"/>
    <n v="0.78789435580391298"/>
    <n v="496.298332626643"/>
    <n v="41251"/>
    <n v="-0.82272486026952996"/>
    <n v="474"/>
    <n v="0.57525240858472904"/>
    <n v="0.21515095260700401"/>
    <n v="7.5838040225431902"/>
    <n v="66.481357551139197"/>
    <n v="9.9194730852261692"/>
    <n v="0"/>
    <n v="0"/>
    <n v="0"/>
    <n v="1"/>
    <n v="92922.735942722502"/>
    <n v="0"/>
    <n v="0.10771765778805092"/>
    <n v="-1.3334216418158691E-2"/>
    <x v="1468"/>
    <x v="1468"/>
  </r>
  <r>
    <x v="7"/>
    <x v="1"/>
    <x v="36"/>
    <n v="95503.216376756594"/>
    <n v="75210.392265034505"/>
    <n v="20292.824111721999"/>
    <n v="1810.19962885988"/>
    <n v="241969.795026429"/>
    <n v="92034.381886203002"/>
    <n v="149935.41314022601"/>
    <n v="-2674.55493615042"/>
    <n v="0.41799114857260899"/>
    <n v="1.20731959911759"/>
    <n v="0.748109750087676"/>
    <n v="0.61382684689792699"/>
    <n v="426.16881096226399"/>
    <n v="12561"/>
    <n v="-0.28886987956583399"/>
    <n v="259"/>
    <n v="0.69478863623106402"/>
    <n v="0.83685303312105797"/>
    <n v="5.0840122538284698"/>
    <n v="64.658000254823804"/>
    <n v="9.71629006574579"/>
    <n v="0"/>
    <n v="0"/>
    <n v="0"/>
    <n v="0"/>
    <n v="100731.55853484401"/>
    <n v="0"/>
    <n v="-7.1326076317059561E-2"/>
    <n v="-5.7086742892820327E-2"/>
    <x v="1469"/>
    <x v="1469"/>
  </r>
  <r>
    <x v="7"/>
    <x v="2"/>
    <x v="36"/>
    <n v="88691.346676943402"/>
    <n v="72583.864027462201"/>
    <n v="16107.4826494812"/>
    <n v="5624.8585810014501"/>
    <n v="290681.340048293"/>
    <n v="140369.69607057699"/>
    <n v="150311.64397771499"/>
    <n v="1622.9249944461501"/>
    <n v="0.75096756034539602"/>
    <n v="3.7421309701298702"/>
    <n v="1.93506008334313"/>
    <n v="0.93385776614476801"/>
    <n v="386.362747393353"/>
    <n v="9200"/>
    <n v="-0.66061138301138"/>
    <n v="838"/>
    <n v="0.67313795100145501"/>
    <n v="0.43805041837486702"/>
    <n v="3.23236481375478"/>
    <n v="70.292499879702703"/>
    <n v="9.2940188533158992"/>
    <n v="0"/>
    <n v="0"/>
    <n v="0"/>
    <n v="0"/>
    <n v="88992.518475727702"/>
    <n v="0"/>
    <n v="5.2592035151862074E-2"/>
    <n v="-5.8227253468574547E-2"/>
    <x v="1470"/>
    <x v="1470"/>
  </r>
  <r>
    <x v="7"/>
    <x v="3"/>
    <x v="36"/>
    <n v="93355.805099043195"/>
    <n v="68274.186166273794"/>
    <n v="25081.618932769401"/>
    <n v="15242.946699280301"/>
    <n v="279757.85286759201"/>
    <n v="142878.26161224701"/>
    <n v="136879.591255345"/>
    <n v="16194.2569661777"/>
    <n v="3.8241853317385299"/>
    <n v="11.136025874628"/>
    <n v="5.4486215643407698"/>
    <n v="1.0438244321296299"/>
    <n v="262.116477579226"/>
    <n v="2273"/>
    <n v="-0.52988113991615504"/>
    <n v="56"/>
    <n v="0.60598251690364402"/>
    <n v="0.27921979972514899"/>
    <n v="2.25660812900446"/>
    <n v="61.824624315698301"/>
    <n v="6.6987500104488902"/>
    <n v="0"/>
    <n v="0"/>
    <n v="1"/>
    <n v="0"/>
    <n v="91293.105789765104"/>
    <n v="1"/>
    <n v="-8.8791718106925169E-2"/>
    <n v="-0.10815252959710239"/>
    <x v="1471"/>
    <x v="1471"/>
  </r>
  <r>
    <x v="8"/>
    <x v="0"/>
    <x v="36"/>
    <n v="85066.582769043904"/>
    <n v="72337.079758611493"/>
    <n v="12729.5030104323"/>
    <n v="3244.9411726489102"/>
    <n v="216995.77007253401"/>
    <n v="115092.43039639"/>
    <n v="101903.339676143"/>
    <n v="3207.1395980050202"/>
    <n v="0.479340316583932"/>
    <n v="3.1843325085925298"/>
    <n v="1.49539374503209"/>
    <n v="1.1294274629483401"/>
    <n v="351.243074816817"/>
    <n v="32843"/>
    <n v="0.27951542487888997"/>
    <n v="731"/>
    <n v="0.42417899120699798"/>
    <n v="0.42764843051565099"/>
    <n v="4.8264591315643104"/>
    <n v="68.898167740520506"/>
    <n v="8.3418959541538804"/>
    <n v="0"/>
    <n v="0"/>
    <n v="0"/>
    <n v="1"/>
    <n v="83919.3160844011"/>
    <n v="0"/>
    <n v="5.8597229214070901E-2"/>
    <n v="2.7886869084395222E-2"/>
    <x v="1472"/>
    <x v="1472"/>
  </r>
  <r>
    <x v="8"/>
    <x v="1"/>
    <x v="36"/>
    <n v="90051.248818019303"/>
    <n v="68720.918579863806"/>
    <n v="21330.330238155399"/>
    <n v="15379.556793662799"/>
    <n v="275116.181918277"/>
    <n v="143448.213323264"/>
    <n v="131667.96859501299"/>
    <n v="13214.0404146368"/>
    <n v="3.71899157260445"/>
    <n v="11.6805605476967"/>
    <n v="5.5902043589101797"/>
    <n v="1.0894693284475601"/>
    <n v="473.96926192577399"/>
    <n v="33586"/>
    <n v="-0.688863878469262"/>
    <n v="583"/>
    <n v="0.99130715655017998"/>
    <n v="0.25480759650657803"/>
    <n v="4.31324903384537"/>
    <n v="71.201152866728805"/>
    <n v="3.4732290736604901"/>
    <n v="0"/>
    <n v="0"/>
    <n v="0"/>
    <n v="0"/>
    <n v="94690.827345897502"/>
    <n v="0"/>
    <n v="-7.2449363558387589E-2"/>
    <n v="1.6972575063139643E-2"/>
    <x v="1473"/>
    <x v="1473"/>
  </r>
  <r>
    <x v="8"/>
    <x v="2"/>
    <x v="36"/>
    <n v="83527.093153515802"/>
    <n v="73345.010898565"/>
    <n v="10182.082254950699"/>
    <n v="-4552.13212181776"/>
    <n v="232818.68837522701"/>
    <n v="133278.24576800899"/>
    <n v="99540.442607217905"/>
    <n v="-2110.6793382799401"/>
    <n v="-3.17611499332545"/>
    <n v="-4.5731483632037504"/>
    <n v="-1.9552262550681501"/>
    <n v="1.3389356353770601"/>
    <n v="397.74415430613999"/>
    <n v="10198"/>
    <n v="9.3431891889449406E-2"/>
    <n v="737"/>
    <n v="0.72127247260310001"/>
    <n v="0.41366618851648101"/>
    <n v="6.5948693081800602"/>
    <n v="74.979146883074606"/>
    <n v="4.8392170021584002"/>
    <n v="0"/>
    <n v="0"/>
    <n v="0"/>
    <n v="1"/>
    <n v="90971.765778016998"/>
    <n v="0"/>
    <n v="-3.2079953748147391E-3"/>
    <n v="8.0629820637658205E-3"/>
    <x v="1474"/>
    <x v="1474"/>
  </r>
  <r>
    <x v="8"/>
    <x v="3"/>
    <x v="36"/>
    <n v="83259.138625007603"/>
    <n v="76363.732802590399"/>
    <n v="6895.4058224172404"/>
    <n v="-9159.2936456175994"/>
    <n v="189682.34838398901"/>
    <n v="98607.813731542803"/>
    <n v="91074.534652446702"/>
    <n v="-6522.3485897012597"/>
    <n v="-2.2434028622752602"/>
    <n v="-10.0569206096641"/>
    <n v="-4.82875382113874"/>
    <n v="1.08271553742046"/>
    <n v="229.35212792923301"/>
    <n v="1937"/>
    <n v="-0.358155370069277"/>
    <n v="273"/>
    <n v="0.37666313900256498"/>
    <n v="0.61644964715032302"/>
    <n v="1.5447653322722099"/>
    <n v="68.616581867208893"/>
    <n v="8.4188316588862495"/>
    <n v="0"/>
    <n v="0"/>
    <n v="0"/>
    <n v="1"/>
    <n v="90186.780214355502"/>
    <n v="0"/>
    <n v="5.0200913319539124E-2"/>
    <n v="6.8982790835564897E-2"/>
    <x v="1475"/>
    <x v="1475"/>
  </r>
  <r>
    <x v="9"/>
    <x v="0"/>
    <x v="36"/>
    <n v="87438.823426181101"/>
    <n v="72385.863161006506"/>
    <n v="15052.960265174501"/>
    <n v="1575.6116765074701"/>
    <n v="320886.604252605"/>
    <n v="124700.77082628501"/>
    <n v="196185.833426319"/>
    <n v="9500.0552832241192"/>
    <n v="0.24901875085318201"/>
    <n v="0.80312204453805303"/>
    <n v="0.49101821504120402"/>
    <n v="0.63562576689880601"/>
    <n v="368.24006498457197"/>
    <n v="21513"/>
    <n v="-1.2903738525693299E-2"/>
    <n v="544"/>
    <n v="0.31078690457365798"/>
    <n v="0.805232276849842"/>
    <n v="4.5640677681189397"/>
    <n v="66.865358370390794"/>
    <n v="9.6220775761732291"/>
    <n v="0"/>
    <n v="1"/>
    <n v="0"/>
    <n v="0"/>
    <n v="95535.510301715607"/>
    <n v="1"/>
    <n v="4.7356846875087809E-2"/>
    <s v=""/>
    <x v="1476"/>
    <x v="1476"/>
  </r>
  <r>
    <x v="9"/>
    <x v="1"/>
    <x v="36"/>
    <n v="91579.650398112601"/>
    <n v="70619.671526748803"/>
    <n v="20959.978871363801"/>
    <n v="1550.32368514061"/>
    <n v="222264.39261565401"/>
    <n v="155356.05124312299"/>
    <n v="66908.341372531402"/>
    <n v="7014.0373195335997"/>
    <n v="0.19409274027357501"/>
    <n v="2.31708581222891"/>
    <n v="0.69751329346823199"/>
    <n v="2.3219235159056399"/>
    <n v="210.49336265721701"/>
    <n v="45862"/>
    <n v="-0.37370195172037302"/>
    <n v="40"/>
    <n v="0.68093838022463504"/>
    <n v="9.4808271336285999E-2"/>
    <n v="5.4217649062502504"/>
    <n v="81.976974706553904"/>
    <n v="3.4262658257279002"/>
    <n v="0"/>
    <n v="0"/>
    <n v="1"/>
    <n v="1"/>
    <n v="97408.612748927495"/>
    <n v="1"/>
    <n v="-8.0575540074496535E-2"/>
    <s v=""/>
    <x v="1477"/>
    <x v="1477"/>
  </r>
  <r>
    <x v="9"/>
    <x v="2"/>
    <x v="36"/>
    <n v="84200.570607451096"/>
    <n v="70146.069460776998"/>
    <n v="14054.5011466741"/>
    <n v="-824.14437577303397"/>
    <n v="173425.307444929"/>
    <n v="85497.724902249203"/>
    <n v="87927.582542680699"/>
    <n v="-1747.45674870473"/>
    <n v="-0.15667990665737799"/>
    <n v="-0.93729902715451896"/>
    <n v="-0.475215750178061"/>
    <n v="0.972365240005864"/>
    <n v="28.7722470744113"/>
    <n v="30872"/>
    <n v="0.89774057292902198"/>
    <n v="274"/>
    <n v="0.93011489927837898"/>
    <n v="0.879257539161726"/>
    <n v="6.8002727145441"/>
    <n v="74.707722120770597"/>
    <n v="2.8124470876051202"/>
    <n v="0"/>
    <n v="0"/>
    <n v="0"/>
    <n v="0"/>
    <n v="89161.237517363596"/>
    <n v="0"/>
    <n v="5.7030679576532073E-2"/>
    <s v=""/>
    <x v="1478"/>
    <x v="1478"/>
  </r>
  <r>
    <x v="9"/>
    <x v="3"/>
    <x v="36"/>
    <n v="89002.586369925804"/>
    <n v="70365.258751695001"/>
    <n v="18637.3276182308"/>
    <n v="-31.1741706542816"/>
    <n v="301950.56624592002"/>
    <n v="177103.18088389101"/>
    <n v="124847.385362028"/>
    <n v="-470.55615959305698"/>
    <n v="-4.1878415073358204E-3"/>
    <n v="-2.4969822606924201E-2"/>
    <n v="-1.03242630215477E-2"/>
    <n v="1.41855738804888"/>
    <n v="360.69069324026799"/>
    <n v="15211"/>
    <n v="-0.28542319348191197"/>
    <n v="124"/>
    <n v="0.201273038517817"/>
    <n v="0.59495662055826504"/>
    <n v="1.14435260520021"/>
    <n v="69.963684984608307"/>
    <n v="8.1128419245728391"/>
    <n v="0"/>
    <n v="0"/>
    <n v="1"/>
    <n v="0"/>
    <n v="92547.0392052198"/>
    <n v="1"/>
    <s v=""/>
    <s v=""/>
    <x v="1479"/>
    <x v="1479"/>
  </r>
  <r>
    <x v="0"/>
    <x v="0"/>
    <x v="37"/>
    <n v="120168.32114342799"/>
    <n v="88537.943890979106"/>
    <n v="31630.3772524495"/>
    <n v="14839.0838146977"/>
    <n v="432582.866320414"/>
    <n v="277028.24369407201"/>
    <n v="155554.62262634101"/>
    <n v="13839.0405596611"/>
    <n v="1.6783604154367899"/>
    <n v="9.5394682357610101"/>
    <n v="3.4303447894088501"/>
    <n v="1.7809065331315901"/>
    <n v="333.96511926247501"/>
    <n v="30733"/>
    <n v="0.89929494242809205"/>
    <n v="756"/>
    <n v="0.95018239373166902"/>
    <n v="0.57444098320639903"/>
    <n v="6.9024586487969399"/>
    <n v="66.537362217996701"/>
    <n v="5.32829597288712"/>
    <n v="0"/>
    <n v="0"/>
    <n v="0"/>
    <n v="0"/>
    <n v="120102.134829798"/>
    <n v="0"/>
    <n v="-5.1725122582524383E-3"/>
    <n v="-1.5999928470292345E-3"/>
    <x v="1480"/>
    <x v="1480"/>
  </r>
  <r>
    <x v="0"/>
    <x v="1"/>
    <x v="37"/>
    <n v="119546.74902926"/>
    <n v="83268.890645951993"/>
    <n v="36277.858383308398"/>
    <n v="25130.486716537798"/>
    <n v="315541.39814429102"/>
    <n v="127219.556510511"/>
    <n v="188321.84163377999"/>
    <n v="25212.131891680699"/>
    <n v="10.1727204042501"/>
    <n v="13.3444355144995"/>
    <n v="7.9642439516117296"/>
    <n v="0.67554329018249903"/>
    <n v="213.657185183781"/>
    <n v="6675"/>
    <n v="6.9293323523206704E-2"/>
    <n v="864"/>
    <n v="0.68445110435034995"/>
    <n v="0.14178451039783899"/>
    <n v="3.4773463680716099"/>
    <n v="68.029369513631394"/>
    <n v="9.4962351552666195"/>
    <n v="0"/>
    <n v="0"/>
    <n v="0"/>
    <n v="0"/>
    <n v="120232.30389051"/>
    <n v="0"/>
    <n v="-2.51392713062688E-2"/>
    <n v="-6.8749864296513613E-2"/>
    <x v="1481"/>
    <x v="1481"/>
  </r>
  <r>
    <x v="0"/>
    <x v="2"/>
    <x v="37"/>
    <n v="116541.430871631"/>
    <n v="85991.521120058605"/>
    <n v="30549.909751572399"/>
    <n v="24878.534414817699"/>
    <n v="303111.14072725899"/>
    <n v="131627.07082567"/>
    <n v="171484.06990158799"/>
    <n v="21269.7143254986"/>
    <n v="3.7810491281313801"/>
    <n v="14.507781643563099"/>
    <n v="8.2077268275677007"/>
    <n v="0.76757608389635701"/>
    <n v="186.44681865994099"/>
    <n v="29188"/>
    <n v="-0.98651887282186501"/>
    <n v="529"/>
    <n v="0.89857629068580502"/>
    <n v="0.23070055737593001"/>
    <n v="1.24874342240758"/>
    <n v="83.105988124684998"/>
    <n v="8.4714849657840894"/>
    <n v="0"/>
    <n v="0"/>
    <n v="0"/>
    <n v="0"/>
    <n v="119204.30495980001"/>
    <n v="0"/>
    <n v="8.7967993570203878E-2"/>
    <n v="-2.9880176010570005E-2"/>
    <x v="1482"/>
    <x v="1482"/>
  </r>
  <r>
    <x v="0"/>
    <x v="3"/>
    <x v="37"/>
    <n v="126793.346713209"/>
    <n v="83081.873659690493"/>
    <n v="43711.473053519003"/>
    <n v="28784.399998918299"/>
    <n v="440519.95139430201"/>
    <n v="262285.03230703401"/>
    <n v="178234.919087268"/>
    <n v="25444.5074132593"/>
    <n v="3.2104646158002601"/>
    <n v="16.149697346805901"/>
    <n v="6.5341875907803999"/>
    <n v="1.4715692842355601"/>
    <n v="154.80017740298501"/>
    <n v="49123"/>
    <n v="0.90504332802381304"/>
    <n v="222"/>
    <n v="0.211849074433833"/>
    <n v="0.508038492855024"/>
    <n v="3.8492078758176098"/>
    <n v="65.800856565712905"/>
    <n v="4.3364770600134204"/>
    <n v="0"/>
    <n v="0"/>
    <n v="0"/>
    <n v="0"/>
    <n v="127925.351801849"/>
    <n v="0"/>
    <n v="-5.3766969646048428E-2"/>
    <n v="-7.5417729185421167E-2"/>
    <x v="1483"/>
    <x v="1483"/>
  </r>
  <r>
    <x v="1"/>
    <x v="0"/>
    <x v="37"/>
    <n v="119976.052689159"/>
    <n v="79436.409726290905"/>
    <n v="40539.642962868202"/>
    <n v="25367.2763281507"/>
    <n v="432414.58080510399"/>
    <n v="276283.02436805097"/>
    <n v="156131.55643705299"/>
    <n v="22747.259480157401"/>
    <n v="11.3027433025558"/>
    <n v="16.247372989186701"/>
    <n v="5.8664248279787099"/>
    <n v="1.7695527456003901"/>
    <n v="315.09008631037199"/>
    <n v="19534"/>
    <n v="0.40968513894567499"/>
    <n v="482"/>
    <n v="0.52584720557311204"/>
    <n v="0.77223943061177103"/>
    <n v="6.3725217576831801"/>
    <n v="76.345504152843603"/>
    <n v="2.6303015674669199"/>
    <n v="0"/>
    <n v="0"/>
    <n v="0"/>
    <n v="1"/>
    <n v="125544.065668218"/>
    <n v="0"/>
    <n v="-7.208210504437973E-2"/>
    <n v="-6.078340134169085E-2"/>
    <x v="1484"/>
    <x v="1484"/>
  </r>
  <r>
    <x v="1"/>
    <x v="1"/>
    <x v="37"/>
    <n v="111327.926256409"/>
    <n v="92312.021647315501"/>
    <n v="19015.904609093399"/>
    <n v="612.57749247346499"/>
    <n v="323952.16424129502"/>
    <n v="102871.13621026299"/>
    <n v="221081.02803103201"/>
    <n v="7065.0268706453298"/>
    <n v="7.3736287424363597E-2"/>
    <n v="0.27708279535749097"/>
    <n v="0.18909504553184101"/>
    <n v="0.465309651969881"/>
    <n v="43.946412745551498"/>
    <n v="25339"/>
    <n v="-0.123146775803017"/>
    <n v="829"/>
    <n v="0.376155238546311"/>
    <n v="0.472651398464418"/>
    <n v="6.7622301973474999"/>
    <n v="62.365488460228498"/>
    <n v="7.4182745957224299"/>
    <n v="0"/>
    <n v="0"/>
    <n v="0"/>
    <n v="0"/>
    <n v="117033.376764456"/>
    <n v="0"/>
    <n v="1.5550690706900024E-2"/>
    <n v="8.3766661310006582E-2"/>
    <x v="1485"/>
    <x v="1485"/>
  </r>
  <r>
    <x v="1"/>
    <x v="2"/>
    <x v="37"/>
    <n v="113059.15240466299"/>
    <n v="86592.028160609305"/>
    <n v="26467.124244053699"/>
    <n v="20739.443938685901"/>
    <n v="248571.27926529001"/>
    <n v="158217.63255502601"/>
    <n v="90353.646710263594"/>
    <n v="21303.967183790101"/>
    <n v="5.5745202687793096"/>
    <n v="22.953632414185702"/>
    <n v="8.3434594696483693"/>
    <n v="1.75109293665126"/>
    <n v="255.77543346201199"/>
    <n v="27989"/>
    <n v="-0.92579550937380595"/>
    <n v="697"/>
    <n v="0.59102779595912502"/>
    <n v="0.116532820592126"/>
    <n v="6.2025417528182398"/>
    <n v="80.068952418595501"/>
    <n v="6.3518100636787196"/>
    <n v="0"/>
    <n v="0"/>
    <n v="0"/>
    <n v="0"/>
    <n v="120123.264726806"/>
    <n v="0"/>
    <n v="3.6898631688697697E-2"/>
    <n v="-5.8259287377979023E-2"/>
    <x v="1486"/>
    <x v="1486"/>
  </r>
  <r>
    <x v="1"/>
    <x v="3"/>
    <x v="37"/>
    <n v="117230.88042827899"/>
    <n v="86227.007513907694"/>
    <n v="31003.872914371899"/>
    <n v="25199.073283274502"/>
    <n v="254044.87580833101"/>
    <n v="147199.802292509"/>
    <n v="106845.073515822"/>
    <n v="23057.963204997101"/>
    <n v="6.5459174855272302"/>
    <n v="23.5846843041789"/>
    <n v="9.9191425149178993"/>
    <n v="1.37769386504012"/>
    <n v="85.459030870677907"/>
    <n v="15582"/>
    <n v="0.62980634391993195"/>
    <n v="755"/>
    <n v="0.73633763898898297"/>
    <n v="0.70202338818904297"/>
    <n v="7.6844902349985498"/>
    <n v="78.110542129326006"/>
    <n v="7.5585420241710697"/>
    <n v="0"/>
    <n v="0"/>
    <n v="0"/>
    <n v="0"/>
    <n v="119436.452331465"/>
    <n v="0"/>
    <n v="-3.8789952651588668E-2"/>
    <n v="-4.5336453355424272E-2"/>
    <x v="1487"/>
    <x v="1487"/>
  </r>
  <r>
    <x v="2"/>
    <x v="0"/>
    <x v="37"/>
    <n v="112683.500127162"/>
    <n v="87017.574195330904"/>
    <n v="25665.925931831702"/>
    <n v="6985.6258696122404"/>
    <n v="345889.15342798998"/>
    <n v="145290.72894866299"/>
    <n v="200598.424479326"/>
    <n v="13627.1248149619"/>
    <n v="1.8330714895651901"/>
    <n v="3.48239318815396"/>
    <n v="2.0196140296334999"/>
    <n v="0.72428649091227904"/>
    <n v="482.37359219449797"/>
    <n v="12859"/>
    <n v="-0.244394068914707"/>
    <n v="58"/>
    <n v="0.11363388975022901"/>
    <n v="0.26320884993329202"/>
    <n v="4.6079187355123796"/>
    <n v="81.286186252449497"/>
    <n v="3.4790919755362202"/>
    <n v="0"/>
    <n v="0"/>
    <n v="0"/>
    <n v="0"/>
    <n v="120148.05742042699"/>
    <n v="0"/>
    <n v="7.0729031431566822E-2"/>
    <n v="-6.7309440937943178E-3"/>
    <x v="1488"/>
    <x v="1488"/>
  </r>
  <r>
    <x v="2"/>
    <x v="1"/>
    <x v="37"/>
    <n v="120653.494949475"/>
    <n v="86272.5069459675"/>
    <n v="34380.988003508399"/>
    <n v="27433.990991308299"/>
    <n v="337163.19513024902"/>
    <n v="233956.82130219901"/>
    <n v="103206.37382804901"/>
    <n v="37267.304565129598"/>
    <n v="4.2719786082483102"/>
    <n v="26.5816828687495"/>
    <n v="8.1367098744898101"/>
    <n v="2.2668834552020001"/>
    <n v="360.44825826614402"/>
    <n v="22936"/>
    <n v="0.64125806763660598"/>
    <n v="221"/>
    <n v="0.70366162560097001"/>
    <n v="0.21992284774856399"/>
    <n v="1.0791807538303899"/>
    <n v="81.662219390891593"/>
    <n v="6.1882038964479396"/>
    <n v="1"/>
    <n v="0"/>
    <n v="1"/>
    <n v="0"/>
    <n v="127243.727170388"/>
    <n v="1"/>
    <n v="-0.11753566029234784"/>
    <n v="1.8756861106838899E-2"/>
    <x v="1489"/>
    <x v="1489"/>
  </r>
  <r>
    <x v="2"/>
    <x v="2"/>
    <x v="37"/>
    <n v="106472.406754009"/>
    <n v="84414.010505094906"/>
    <n v="22058.3962489144"/>
    <n v="4679.2511298233203"/>
    <n v="389432.35621044302"/>
    <n v="181776.04690302501"/>
    <n v="207656.30930741699"/>
    <n v="10588.648258982899"/>
    <n v="0.93116804819332699"/>
    <n v="2.2533633316655299"/>
    <n v="1.20155684426353"/>
    <n v="0.87536972755266096"/>
    <n v="375.03646134400401"/>
    <n v="17149"/>
    <n v="-0.93052443470811297"/>
    <n v="770"/>
    <n v="0.63405245717973102"/>
    <n v="0.37987796510656302"/>
    <n v="4.83860094553952"/>
    <n v="81.853682007416495"/>
    <n v="4.7806069555572304"/>
    <n v="0"/>
    <n v="0"/>
    <n v="0"/>
    <n v="0"/>
    <n v="113791.01218491999"/>
    <n v="0"/>
    <n v="5.1127249753026079E-2"/>
    <n v="0.13893198682836208"/>
    <x v="1490"/>
    <x v="1490"/>
  </r>
  <r>
    <x v="2"/>
    <x v="3"/>
    <x v="37"/>
    <n v="111916.048085927"/>
    <n v="90177.450088823694"/>
    <n v="21738.597997103901"/>
    <n v="15507.9146921592"/>
    <n v="251417.84494364401"/>
    <n v="76562.348538518796"/>
    <n v="174855.49640512501"/>
    <n v="20607.181450395201"/>
    <n v="4.5880173218923899"/>
    <n v="8.8689889714582897"/>
    <n v="6.1681837642174404"/>
    <n v="0.437860691328399"/>
    <n v="484.12476119991697"/>
    <n v="37610"/>
    <n v="-0.27276392226797702"/>
    <n v="90"/>
    <n v="0.49601454525545702"/>
    <n v="0.21510688079478699"/>
    <n v="1.0654684687662599"/>
    <n v="67.401422785788"/>
    <n v="5.8189388307727299"/>
    <n v="0"/>
    <n v="0"/>
    <n v="0"/>
    <n v="0"/>
    <n v="106724.76350427201"/>
    <n v="0"/>
    <n v="8.0289661220921281E-5"/>
    <n v="2.6230700359702343E-2"/>
    <x v="1491"/>
    <x v="1491"/>
  </r>
  <r>
    <x v="3"/>
    <x v="0"/>
    <x v="37"/>
    <n v="111925.03378751301"/>
    <n v="90567.512055908301"/>
    <n v="21357.5217316046"/>
    <n v="14293.579464037901"/>
    <n v="335660.21557375602"/>
    <n v="220251.070598486"/>
    <n v="115409.144975269"/>
    <n v="16324.422198156401"/>
    <n v="5.1767147230556301"/>
    <n v="12.385135915443101"/>
    <n v="4.2583478174812699"/>
    <n v="1.9084368976625099"/>
    <n v="64.665585484990501"/>
    <n v="12544"/>
    <n v="0.52861971770240901"/>
    <n v="891"/>
    <n v="0.31296697270048202"/>
    <n v="0.295352406205174"/>
    <n v="7.2665294070581803"/>
    <n v="64.439205870241196"/>
    <n v="6.2802983172523499"/>
    <n v="0"/>
    <n v="0"/>
    <n v="0"/>
    <n v="0"/>
    <n v="115522.369973062"/>
    <n v="0"/>
    <n v="9.8204500251937984E-2"/>
    <n v="0.10358849000316762"/>
    <x v="1492"/>
    <x v="1492"/>
  </r>
  <r>
    <x v="3"/>
    <x v="1"/>
    <x v="37"/>
    <n v="122916.57579629699"/>
    <n v="84878.708167979901"/>
    <n v="38037.867628317603"/>
    <n v="18883.836192633102"/>
    <n v="469328.44660695503"/>
    <n v="231451.77183881201"/>
    <n v="237876.67476814199"/>
    <n v="18657.946574178299"/>
    <n v="2.9436913498074402"/>
    <n v="7.9384984723866401"/>
    <n v="4.0235865371373096"/>
    <n v="0.97299061399949505"/>
    <n v="343.94608720134698"/>
    <n v="14060"/>
    <n v="-0.54835784700090795"/>
    <n v="835"/>
    <n v="0.18332852178488199"/>
    <n v="0.33441183062403201"/>
    <n v="5.8046345015651699"/>
    <n v="66.167096634688903"/>
    <n v="5.5187579574690702"/>
    <n v="1"/>
    <n v="0"/>
    <n v="1"/>
    <n v="0"/>
    <n v="133065.95402124399"/>
    <n v="1"/>
    <n v="-1.3437943734239318E-2"/>
    <n v="-1.6011503602838609E-2"/>
    <x v="1493"/>
    <x v="1493"/>
  </r>
  <r>
    <x v="3"/>
    <x v="2"/>
    <x v="37"/>
    <n v="121264.82976674099"/>
    <n v="90398.628432911006"/>
    <n v="30866.201333830399"/>
    <n v="23733.072411609501"/>
    <n v="368575.78955681901"/>
    <n v="147823.394605001"/>
    <n v="220752.39495181799"/>
    <n v="33713.160726878697"/>
    <n v="6.9748638187211203"/>
    <n v="10.7509920410102"/>
    <n v="6.4391295044491299"/>
    <n v="0.66963438669494502"/>
    <n v="130.72920486149499"/>
    <n v="48195"/>
    <n v="2.1897626439260201E-2"/>
    <n v="613"/>
    <n v="0.50320197738359196"/>
    <n v="0.98498663910510298"/>
    <n v="7.7376743658322296"/>
    <n v="66.794587177413504"/>
    <n v="5.0958153882767201"/>
    <n v="0"/>
    <n v="0"/>
    <n v="1"/>
    <n v="0"/>
    <n v="113704.802469635"/>
    <n v="1"/>
    <n v="-5.2885452198844531E-2"/>
    <n v="-3.3108438124069793E-2"/>
    <x v="1494"/>
    <x v="1494"/>
  </r>
  <r>
    <x v="3"/>
    <x v="3"/>
    <x v="37"/>
    <n v="114851.68440871099"/>
    <n v="88527.065942726695"/>
    <n v="26324.618465985201"/>
    <n v="6624.4858118742804"/>
    <n v="241627.08346610601"/>
    <n v="128569.255290726"/>
    <n v="113057.82817538"/>
    <n v="9425.2953927893996"/>
    <n v="1.5106185001633501"/>
    <n v="5.8593782657827802"/>
    <n v="2.7416155990657001"/>
    <n v="1.13719905437493"/>
    <n v="428.756692652563"/>
    <n v="27006"/>
    <n v="-0.37376787553294399"/>
    <n v="380"/>
    <n v="2.1230491673972798E-2"/>
    <n v="0.81438310764793698"/>
    <n v="1.7920904792760299"/>
    <n v="71.602248272284001"/>
    <n v="6.63920632741997"/>
    <n v="0"/>
    <n v="0"/>
    <n v="0"/>
    <n v="0"/>
    <n v="117111.677492655"/>
    <n v="0"/>
    <n v="7.5466848109600831E-2"/>
    <n v="-5.4096388813264645E-2"/>
    <x v="1495"/>
    <x v="1495"/>
  </r>
  <r>
    <x v="4"/>
    <x v="0"/>
    <x v="37"/>
    <n v="123519.179031115"/>
    <n v="85925.646086762397"/>
    <n v="37593.532944352803"/>
    <n v="19251.873351790298"/>
    <n v="390213.51361055899"/>
    <n v="165902.42793626001"/>
    <n v="224311.085674298"/>
    <n v="16702.221027494699"/>
    <n v="4.6841213046224102"/>
    <n v="8.5826669216626108"/>
    <n v="4.9336767385775504"/>
    <n v="0.73960868869919405"/>
    <n v="279.18769911413102"/>
    <n v="46712"/>
    <n v="0.20375671912006799"/>
    <n v="118"/>
    <n v="0.89713542887290898"/>
    <n v="3.2957194865431201E-2"/>
    <n v="4.9337325876127203"/>
    <n v="79.732719756165295"/>
    <n v="3.96313567947205"/>
    <n v="0"/>
    <n v="0"/>
    <n v="0"/>
    <n v="0"/>
    <n v="117667.73689749499"/>
    <n v="0"/>
    <n v="-2.0812010338746099E-2"/>
    <n v="-0.12932259119425599"/>
    <x v="1496"/>
    <x v="1496"/>
  </r>
  <r>
    <x v="4"/>
    <x v="1"/>
    <x v="37"/>
    <n v="120948.496600086"/>
    <n v="79095.213871436194"/>
    <n v="41853.282728650702"/>
    <n v="28892.173826722599"/>
    <n v="399751.90320113202"/>
    <n v="128374.285507394"/>
    <n v="271377.61769373802"/>
    <n v="28286.4713930875"/>
    <n v="5.6121394347390297"/>
    <n v="10.6464836976086"/>
    <n v="7.2275262720102003"/>
    <n v="0.47304669632803098"/>
    <n v="147.96195670684699"/>
    <n v="26444"/>
    <n v="0.871635050873109"/>
    <n v="491"/>
    <n v="0.80174786875373305"/>
    <n v="0.911386759212926"/>
    <n v="2.0656331170131401"/>
    <n v="66.231548932287097"/>
    <n v="7.2179952378485499"/>
    <n v="1"/>
    <n v="0"/>
    <n v="0"/>
    <n v="0"/>
    <n v="132188.920748598"/>
    <n v="1"/>
    <n v="-3.0579594209692539E-2"/>
    <n v="-4.1289860519030629E-2"/>
    <x v="1497"/>
    <x v="1497"/>
  </r>
  <r>
    <x v="4"/>
    <x v="2"/>
    <x v="37"/>
    <n v="117249.94065378299"/>
    <n v="85682.744655203802"/>
    <n v="31567.1959985799"/>
    <n v="12273.1201421859"/>
    <n v="342062.682763091"/>
    <n v="175147.33158175499"/>
    <n v="166915.35118133499"/>
    <n v="19344.745288845799"/>
    <n v="1.63561859891929"/>
    <n v="7.3529007699552702"/>
    <n v="3.5879740061227898"/>
    <n v="1.0493182942261301"/>
    <n v="317.40959380029699"/>
    <n v="14280"/>
    <n v="-0.224846768491888"/>
    <n v="660"/>
    <n v="0.94822833328931999"/>
    <n v="9.8108969430268297E-3"/>
    <n v="5.1149156751686196"/>
    <n v="81.649523224458704"/>
    <n v="7.2249002987644504"/>
    <n v="0"/>
    <n v="0"/>
    <n v="0"/>
    <n v="0"/>
    <n v="122345.978555279"/>
    <n v="0"/>
    <n v="-7.3444110697945639E-2"/>
    <n v="2.0453231958728842E-2"/>
    <x v="1498"/>
    <x v="1498"/>
  </r>
  <r>
    <x v="4"/>
    <x v="3"/>
    <x v="37"/>
    <n v="108638.623033079"/>
    <n v="79733.995455341996"/>
    <n v="28904.627577737101"/>
    <n v="22504.705880924699"/>
    <n v="284872.02063079597"/>
    <n v="173319.46244415001"/>
    <n v="111552.55818664499"/>
    <n v="30665.721321045301"/>
    <n v="2.4418816746235401"/>
    <n v="20.1740831826292"/>
    <n v="7.8999354977341101"/>
    <n v="1.55370226610275"/>
    <n v="201.85600598919001"/>
    <n v="46098"/>
    <n v="-0.77981300045985702"/>
    <n v="410"/>
    <n v="0.375809469421447"/>
    <n v="0.66619660750720899"/>
    <n v="3.50826283492394"/>
    <n v="60.508598415356097"/>
    <n v="5.5121968055029704"/>
    <n v="0"/>
    <n v="0"/>
    <n v="0"/>
    <n v="0"/>
    <n v="116611.254154273"/>
    <n v="0"/>
    <n v="-1.0063311425827986E-2"/>
    <n v="5.8177622069533641E-2"/>
    <x v="1499"/>
    <x v="1499"/>
  </r>
  <r>
    <x v="5"/>
    <x v="0"/>
    <x v="37"/>
    <n v="107545.358736624"/>
    <n v="82404.464705781094"/>
    <n v="25140.894030843101"/>
    <n v="11085.2609766366"/>
    <n v="428219.24554398598"/>
    <n v="222199.86975309"/>
    <n v="206019.37579089601"/>
    <n v="15788.6997300281"/>
    <n v="1.1953720503355101"/>
    <n v="5.3806885561520303"/>
    <n v="2.5886881759726799"/>
    <n v="1.07853870006196"/>
    <n v="199.52020050804299"/>
    <n v="35547"/>
    <n v="-0.43440543413889299"/>
    <n v="441"/>
    <n v="0.79260150823755304"/>
    <n v="0.69798680398306201"/>
    <n v="7.2023801429098997"/>
    <n v="64.984017289447394"/>
    <n v="3.4179319084081099"/>
    <n v="0"/>
    <n v="0"/>
    <n v="0"/>
    <n v="0"/>
    <n v="106520.839873035"/>
    <n v="0"/>
    <n v="7.8192042944892792E-2"/>
    <n v="9.0772365247702283E-2"/>
    <x v="1500"/>
    <x v="1500"/>
  </r>
  <r>
    <x v="5"/>
    <x v="1"/>
    <x v="37"/>
    <n v="115954.550045482"/>
    <n v="87951.784206768396"/>
    <n v="28002.765838714098"/>
    <n v="22810.806585000999"/>
    <n v="362370.05511265201"/>
    <n v="176750.35621470099"/>
    <n v="185619.69889795"/>
    <n v="21704.746682910401"/>
    <n v="9.31335732251571"/>
    <n v="12.2890009629537"/>
    <n v="6.2948928210720201"/>
    <n v="0.95221766474190195"/>
    <n v="110.257909419732"/>
    <n v="6508"/>
    <n v="0.33882375033429801"/>
    <n v="954"/>
    <n v="0.24323079825215299"/>
    <n v="0.95690417678774597"/>
    <n v="4.6057669153686103"/>
    <n v="63.650659441224903"/>
    <n v="3.18543234159434"/>
    <n v="0"/>
    <n v="0"/>
    <n v="0"/>
    <n v="0"/>
    <n v="122002.494785355"/>
    <n v="0"/>
    <n v="3.1853263543269818E-2"/>
    <n v="6.2492537464702479E-2"/>
    <x v="1501"/>
    <x v="1501"/>
  </r>
  <r>
    <x v="5"/>
    <x v="2"/>
    <x v="37"/>
    <n v="119648.08088712201"/>
    <n v="84930.334534972499"/>
    <n v="34717.746352149501"/>
    <n v="26112.489469318301"/>
    <n v="429511.30253040203"/>
    <n v="163016.50768825901"/>
    <n v="266494.79484214302"/>
    <n v="24851.564719691301"/>
    <n v="8.6539045972251305"/>
    <n v="9.7984988730402307"/>
    <n v="6.0795814488420596"/>
    <n v="0.61170616028287295"/>
    <n v="44.830356343602197"/>
    <n v="46628"/>
    <n v="-0.25291331078538098"/>
    <n v="252"/>
    <n v="0.97222294143934795"/>
    <n v="0.96504789974335703"/>
    <n v="3.6828958812802099"/>
    <n v="83.853551777147601"/>
    <n v="3.1280771379083601"/>
    <n v="0"/>
    <n v="0"/>
    <n v="0"/>
    <n v="0"/>
    <n v="116396.23891976"/>
    <n v="0"/>
    <n v="-3.9190942857610905E-2"/>
    <n v="-6.6722388628602344E-2"/>
    <x v="1502"/>
    <x v="1502"/>
  </r>
  <r>
    <x v="5"/>
    <x v="3"/>
    <x v="37"/>
    <n v="114958.959786052"/>
    <n v="79817.8579423583"/>
    <n v="35141.101843694298"/>
    <n v="17507.2989171472"/>
    <n v="291327.389248261"/>
    <n v="133198.17532903099"/>
    <n v="158129.21391923001"/>
    <n v="16977.851829103602"/>
    <n v="2.5763796767896401"/>
    <n v="11.0715145438524"/>
    <n v="6.0094929496065799"/>
    <n v="0.84233755438173696"/>
    <n v="68.558499788670403"/>
    <n v="48229"/>
    <n v="0.123567109323364"/>
    <n v="543"/>
    <n v="0.88413796328831395"/>
    <n v="7.3412093574392295E-2"/>
    <n v="6.8078654545299804"/>
    <n v="64.192011913247697"/>
    <n v="2.7086212794396398"/>
    <n v="0"/>
    <n v="0"/>
    <n v="0"/>
    <n v="1"/>
    <n v="121161.65481162599"/>
    <n v="0"/>
    <n v="2.0429425760974455E-2"/>
    <n v="5.6866666003532927E-2"/>
    <x v="1503"/>
    <x v="1503"/>
  </r>
  <r>
    <x v="6"/>
    <x v="0"/>
    <x v="37"/>
    <n v="117307.50532056"/>
    <n v="81791.551286072106"/>
    <n v="35515.954034488801"/>
    <n v="24724.899097870901"/>
    <n v="314291.77313333401"/>
    <n v="136008.332964612"/>
    <n v="178283.44016872099"/>
    <n v="33150.090447267801"/>
    <n v="21.118216979962"/>
    <n v="13.8683094035385"/>
    <n v="7.8668616907709099"/>
    <n v="0.76287698305517804"/>
    <n v="391.95986594246602"/>
    <n v="15992"/>
    <n v="0.190302511800758"/>
    <n v="822"/>
    <n v="0.420149912848577"/>
    <n v="0.30473175407374298"/>
    <n v="1.65491203284778"/>
    <n v="62.858271220735801"/>
    <n v="4.38504899266115"/>
    <n v="0"/>
    <n v="0"/>
    <n v="0"/>
    <n v="0"/>
    <n v="119967.768664597"/>
    <n v="0"/>
    <n v="5.0238377942976364E-2"/>
    <n v="1.5242309103598478E-2"/>
    <x v="1504"/>
    <x v="1504"/>
  </r>
  <r>
    <x v="6"/>
    <x v="1"/>
    <x v="37"/>
    <n v="123200.844108402"/>
    <n v="85008.391022341006"/>
    <n v="38192.453086061003"/>
    <n v="24653.155914619001"/>
    <n v="338263.55197694199"/>
    <n v="230220.62998556599"/>
    <n v="108042.921991375"/>
    <n v="32311.274350795"/>
    <n v="2.9112023103613098"/>
    <n v="22.817927782985102"/>
    <n v="7.2881502516415102"/>
    <n v="2.1308256546777198"/>
    <n v="487.59292900614901"/>
    <n v="8691"/>
    <n v="0.64058654155113903"/>
    <n v="614"/>
    <n v="0.76545592544979302"/>
    <n v="0.38081257945193298"/>
    <n v="2.33241606262462"/>
    <n v="72.081183580506305"/>
    <n v="9.4057515213373009"/>
    <n v="0"/>
    <n v="0"/>
    <n v="0"/>
    <n v="0"/>
    <n v="120686.2752306"/>
    <n v="0"/>
    <n v="-9.363547024683308E-2"/>
    <n v="-4.9489174091893989E-2"/>
    <x v="1505"/>
    <x v="1505"/>
  </r>
  <r>
    <x v="6"/>
    <x v="2"/>
    <x v="37"/>
    <n v="111664.875135505"/>
    <n v="79455.301712439395"/>
    <n v="32209.573423065802"/>
    <n v="21351.383677466802"/>
    <n v="405149.28125408897"/>
    <n v="123232.992284903"/>
    <n v="281916.28896918602"/>
    <n v="19710.731953529801"/>
    <n v="2.9037261310095501"/>
    <n v="7.5736608748423802"/>
    <n v="5.2700040862410704"/>
    <n v="0.437126186413345"/>
    <n v="214.70693623305201"/>
    <n v="17659"/>
    <n v="-0.83374658417280201"/>
    <n v="246"/>
    <n v="0.91733392014623905"/>
    <n v="0.94798621916619497"/>
    <n v="2.9078537285800699"/>
    <n v="82.812815238477597"/>
    <n v="7.89572443781831"/>
    <n v="0"/>
    <n v="0"/>
    <n v="0"/>
    <n v="0"/>
    <n v="118797.373866828"/>
    <n v="0"/>
    <n v="8.8043956605723978E-2"/>
    <n v="-4.670227297067775E-2"/>
    <x v="1506"/>
    <x v="1506"/>
  </r>
  <r>
    <x v="6"/>
    <x v="3"/>
    <x v="37"/>
    <n v="121496.29255631899"/>
    <n v="85703.973553997697"/>
    <n v="35792.319002321201"/>
    <n v="28109.468729906399"/>
    <n v="473021.53607246798"/>
    <n v="269624.29870863201"/>
    <n v="203397.237363836"/>
    <n v="24539.356449967301"/>
    <n v="10.4757473087348"/>
    <n v="13.8199855092546"/>
    <n v="5.9425346599018303"/>
    <n v="1.3256045273925099"/>
    <n v="338.46084710227802"/>
    <n v="6072"/>
    <n v="0.99835082495656002"/>
    <n v="816"/>
    <n v="0.280788798925659"/>
    <n v="0.65791753684707599"/>
    <n v="2.2387211762130699"/>
    <n v="73.592756584025807"/>
    <n v="9.6623967323998894"/>
    <n v="0"/>
    <n v="0"/>
    <n v="1"/>
    <n v="0"/>
    <n v="119772.76550777099"/>
    <n v="1"/>
    <n v="-1.975986204170091E-2"/>
    <n v="-4.0661701492627607E-2"/>
    <x v="1507"/>
    <x v="1507"/>
  </r>
  <r>
    <x v="7"/>
    <x v="0"/>
    <x v="37"/>
    <n v="119095.542576828"/>
    <n v="91287.899790321797"/>
    <n v="27807.6427865066"/>
    <n v="18392.2324694421"/>
    <n v="280424.862086804"/>
    <n v="104060.32302395999"/>
    <n v="176364.53906284401"/>
    <n v="26268.2276875645"/>
    <n v="2.0767604892854301"/>
    <n v="10.4285320434446"/>
    <n v="6.5587025103889802"/>
    <n v="0.59002973940742198"/>
    <n v="243.269850379861"/>
    <n v="23817"/>
    <n v="0.76833020769357896"/>
    <n v="205"/>
    <n v="0.27296386986048798"/>
    <n v="0.52897240525004996"/>
    <n v="3.1340051260225401"/>
    <n v="62.579489634559501"/>
    <n v="3.5045481088483998"/>
    <n v="0"/>
    <n v="0"/>
    <n v="0"/>
    <n v="0"/>
    <n v="132469.80046722799"/>
    <n v="0"/>
    <n v="-1.6724441970530413E-2"/>
    <n v="-1.3848051367531946E-2"/>
    <x v="1508"/>
    <x v="1508"/>
  </r>
  <r>
    <x v="7"/>
    <x v="1"/>
    <x v="37"/>
    <n v="117103.736086053"/>
    <n v="86803.192999196603"/>
    <n v="30300.5430868566"/>
    <n v="15914.3106882719"/>
    <n v="447521.759390008"/>
    <n v="135228.57357024"/>
    <n v="312293.185819768"/>
    <n v="24272.702767101098"/>
    <n v="2.1238543092564099"/>
    <n v="5.0959519486462597"/>
    <n v="3.5560976319819302"/>
    <n v="0.43301800907139698"/>
    <n v="102.65285797380101"/>
    <n v="31131"/>
    <n v="-0.35861790861472498"/>
    <n v="527"/>
    <n v="0.12493815535054199"/>
    <n v="0.78536826911204505"/>
    <n v="6.5382170635569796"/>
    <n v="67.523724716377004"/>
    <n v="2.5585360397823602"/>
    <n v="1"/>
    <n v="0"/>
    <n v="0"/>
    <n v="0"/>
    <n v="121239.422798124"/>
    <n v="1"/>
    <n v="-9.0978006222910496E-2"/>
    <n v="-4.1180208467911893E-2"/>
    <x v="1509"/>
    <x v="1509"/>
  </r>
  <r>
    <x v="7"/>
    <x v="2"/>
    <x v="37"/>
    <n v="106449.87165569"/>
    <n v="83123.144887257105"/>
    <n v="23326.7267684336"/>
    <n v="11977.1352902216"/>
    <n v="216596.876846131"/>
    <n v="127217.784133297"/>
    <n v="89379.092712833793"/>
    <n v="8471.7993634992508"/>
    <n v="2.1118711113708102"/>
    <n v="13.400376896533199"/>
    <n v="5.5296897465100896"/>
    <n v="1.42335058761488"/>
    <n v="291.60562537403302"/>
    <n v="49559"/>
    <n v="0.33537337153969099"/>
    <n v="208"/>
    <n v="0.302139037688886"/>
    <n v="7.72242509921158E-2"/>
    <n v="6.9807199078164297"/>
    <n v="63.798815101283601"/>
    <n v="2.1996410897958998"/>
    <n v="0"/>
    <n v="0"/>
    <n v="1"/>
    <n v="0"/>
    <n v="110812.945907318"/>
    <n v="1"/>
    <n v="9.493834762836742E-2"/>
    <n v="7.8634224811106893E-2"/>
    <x v="1510"/>
    <x v="1510"/>
  </r>
  <r>
    <x v="7"/>
    <x v="3"/>
    <x v="37"/>
    <n v="116556.046575933"/>
    <n v="82045.262281640797"/>
    <n v="34510.784294292796"/>
    <n v="29351.907308669801"/>
    <n v="298981.94256288902"/>
    <n v="146349.337854146"/>
    <n v="152632.604708742"/>
    <n v="24367.148972560801"/>
    <n v="4.7114081929968297"/>
    <n v="19.2304307226361"/>
    <n v="9.81728430053791"/>
    <n v="0.95883404553970497"/>
    <n v="180.15754816387101"/>
    <n v="7684"/>
    <n v="-0.43559167889638301"/>
    <n v="160"/>
    <n v="0.52904520544106204"/>
    <n v="0.23012262196814301"/>
    <n v="1.9437546030952899"/>
    <n v="82.266177051201097"/>
    <n v="5.1244398642444198"/>
    <n v="0"/>
    <n v="0"/>
    <n v="0"/>
    <n v="0"/>
    <n v="119117.938198505"/>
    <n v="0"/>
    <n v="7.63799764834184E-3"/>
    <n v="1.4646983740228476E-2"/>
    <x v="1511"/>
    <x v="1511"/>
  </r>
  <r>
    <x v="8"/>
    <x v="0"/>
    <x v="37"/>
    <n v="117446.30138557999"/>
    <n v="82190.412059138107"/>
    <n v="35255.889326442797"/>
    <n v="24140.502046091999"/>
    <n v="462362.69363582798"/>
    <n v="172012.79518753401"/>
    <n v="290349.89844829298"/>
    <n v="28558.563238547798"/>
    <n v="8.5611540006027393"/>
    <n v="8.3142794866143603"/>
    <n v="5.2211180483142297"/>
    <n v="0.59243277199963496"/>
    <n v="283.24258600248299"/>
    <n v="41865"/>
    <n v="0.92867304496983705"/>
    <n v="899"/>
    <n v="0.45645129419723102"/>
    <n v="0.46115610795996298"/>
    <n v="3.23395671899502"/>
    <n v="66.928963842191294"/>
    <n v="3.7943837929296298"/>
    <n v="0"/>
    <n v="0"/>
    <n v="0"/>
    <n v="0"/>
    <n v="123361.961271183"/>
    <n v="0"/>
    <n v="-4.3976877117359252E-2"/>
    <n v="0.14057514611753541"/>
    <x v="1512"/>
    <x v="1512"/>
  </r>
  <r>
    <x v="8"/>
    <x v="1"/>
    <x v="37"/>
    <n v="112281.379821658"/>
    <n v="87445.146954120995"/>
    <n v="24836.232867537299"/>
    <n v="7370.9788114573303"/>
    <n v="387759.07231008"/>
    <n v="135961.04260872601"/>
    <n v="251798.02970135401"/>
    <n v="12362.3098958387"/>
    <n v="1.0173409198099299"/>
    <n v="2.9273377636035098"/>
    <n v="1.9009171771390401"/>
    <n v="0.53996070886647995"/>
    <n v="386.39964318786099"/>
    <n v="44664"/>
    <n v="-0.30965778767619201"/>
    <n v="131"/>
    <n v="0.61827845828253902"/>
    <n v="0.38531004981149197"/>
    <n v="5.64454886258165"/>
    <n v="62.167389032909099"/>
    <n v="7.1480401689758999"/>
    <n v="0"/>
    <n v="0"/>
    <n v="0"/>
    <n v="0"/>
    <n v="115917.571178778"/>
    <n v="0"/>
    <n v="2.2613678037729602E-2"/>
    <n v="0.10904740219797561"/>
    <x v="1513"/>
    <x v="1513"/>
  </r>
  <r>
    <x v="8"/>
    <x v="2"/>
    <x v="37"/>
    <n v="114820.47479457701"/>
    <n v="93999.521966662505"/>
    <n v="20820.952827915298"/>
    <n v="9407.0393889844308"/>
    <n v="404399.62514564698"/>
    <n v="278172.37071775203"/>
    <n v="126227.25442789499"/>
    <n v="11571.9951796273"/>
    <n v="8.9132818231169395"/>
    <n v="7.4524629657994996"/>
    <n v="2.3261741119558099"/>
    <n v="2.2037425433875"/>
    <n v="306.20822457842098"/>
    <n v="21155"/>
    <n v="9.3611148417268503E-2"/>
    <n v="705"/>
    <n v="0.19940698109611699"/>
    <n v="0.52432763351893097"/>
    <n v="4.1299205027255503"/>
    <n v="76.611011529065706"/>
    <n v="2.5115445096253102"/>
    <n v="0"/>
    <n v="0"/>
    <n v="0"/>
    <n v="0"/>
    <n v="119939.944979747"/>
    <n v="0"/>
    <n v="2.9983905801978059E-2"/>
    <n v="-2.012021475027129E-2"/>
    <x v="1514"/>
    <x v="1514"/>
  </r>
  <r>
    <x v="8"/>
    <x v="3"/>
    <x v="37"/>
    <n v="118263.241094956"/>
    <n v="83479.558779151193"/>
    <n v="34783.682315805097"/>
    <n v="28871.963454088698"/>
    <n v="309725.991458509"/>
    <n v="114546.346873502"/>
    <n v="195179.644585006"/>
    <n v="33174.024815767101"/>
    <n v="3.5969835921893201"/>
    <n v="14.792507443835399"/>
    <n v="9.3217761022023797"/>
    <n v="0.58687650096428901"/>
    <n v="266.40654332643197"/>
    <n v="9087"/>
    <n v="0.166438535046775"/>
    <n v="371"/>
    <n v="0.82047636465919505"/>
    <n v="0.178360224688806"/>
    <n v="4.2265513098334102"/>
    <n v="71.064640397579197"/>
    <n v="8.9852442333187703"/>
    <n v="1"/>
    <n v="0"/>
    <n v="0"/>
    <n v="0"/>
    <n v="119401.50787224701"/>
    <n v="1"/>
    <n v="0.13269627251519089"/>
    <n v="-2.2591221464781507E-2"/>
    <x v="1515"/>
    <x v="1515"/>
  </r>
  <r>
    <x v="9"/>
    <x v="0"/>
    <x v="37"/>
    <n v="133956.332363822"/>
    <n v="84430.3700684184"/>
    <n v="49525.962295403602"/>
    <n v="43831.909103853599"/>
    <n v="475627.98502682202"/>
    <n v="186893.91016087501"/>
    <n v="288734.07486594602"/>
    <n v="43855.960817522799"/>
    <n v="14.346735753455601"/>
    <n v="15.1807191874405"/>
    <n v="9.21558665253513"/>
    <n v="0.647287336098611"/>
    <n v="474.053389084184"/>
    <n v="24111"/>
    <n v="0.76022032994507205"/>
    <n v="155"/>
    <n v="0.245747293938536"/>
    <n v="0.424919619108309"/>
    <n v="7.9724331402048501"/>
    <n v="62.514418606053901"/>
    <n v="9.0508738486925893"/>
    <n v="0"/>
    <n v="0"/>
    <n v="0"/>
    <n v="0"/>
    <n v="136935.95496454599"/>
    <n v="0"/>
    <n v="-7.0403239555661676E-2"/>
    <s v=""/>
    <x v="1516"/>
    <x v="1516"/>
  </r>
  <r>
    <x v="9"/>
    <x v="1"/>
    <x v="37"/>
    <n v="124525.37260641401"/>
    <n v="83286.856994754693"/>
    <n v="41238.515611659597"/>
    <n v="30943.240368818901"/>
    <n v="405062.73015307501"/>
    <n v="246250.99095060199"/>
    <n v="158811.739202472"/>
    <n v="35481.752168991799"/>
    <n v="3.66660594647395"/>
    <n v="19.484227377781401"/>
    <n v="7.6391230457379704"/>
    <n v="1.5505843093667699"/>
    <n v="104.659987808035"/>
    <n v="30225"/>
    <n v="0.36430965829768402"/>
    <n v="706"/>
    <n v="0.19412713966779799"/>
    <n v="0.44317432748535002"/>
    <n v="7.6351101100526604"/>
    <n v="73.450207292678996"/>
    <n v="4.29123901362916"/>
    <n v="0"/>
    <n v="0"/>
    <n v="0"/>
    <n v="0"/>
    <n v="138050.40891807299"/>
    <n v="0"/>
    <n v="-9.6487247305077573E-2"/>
    <s v=""/>
    <x v="1517"/>
    <x v="1517"/>
  </r>
  <r>
    <x v="9"/>
    <x v="2"/>
    <x v="37"/>
    <n v="112510.26218398201"/>
    <n v="78643.108252488601"/>
    <n v="33867.153931493398"/>
    <n v="18281.236048948002"/>
    <n v="356571.65241000598"/>
    <n v="120305.401855114"/>
    <n v="236266.250554892"/>
    <n v="27878.9738265386"/>
    <n v="12.659852528931401"/>
    <n v="7.7375571017920999"/>
    <n v="5.1269459939925897"/>
    <n v="0.50919418906663905"/>
    <n v="59.810994695198602"/>
    <n v="3342"/>
    <n v="0.82586447459486301"/>
    <n v="951"/>
    <n v="1.89355332267718E-2"/>
    <n v="0.64275389946359796"/>
    <n v="1.23282010343519"/>
    <n v="84.019249847250606"/>
    <n v="7.5691407506634798"/>
    <n v="0"/>
    <n v="0"/>
    <n v="0"/>
    <n v="0"/>
    <n v="120799.901063629"/>
    <n v="0"/>
    <n v="2.738654928397875E-2"/>
    <s v=""/>
    <x v="1518"/>
    <x v="1518"/>
  </r>
  <r>
    <x v="9"/>
    <x v="3"/>
    <x v="37"/>
    <n v="115591.530024237"/>
    <n v="76853.348674417502"/>
    <n v="38738.181349819999"/>
    <n v="23253.621658953201"/>
    <n v="255039.98699371601"/>
    <n v="103585.66448624599"/>
    <n v="151454.32250747"/>
    <n v="30505.061940124"/>
    <n v="4.1998991404197197"/>
    <n v="15.3535543086307"/>
    <n v="9.1176375646247703"/>
    <n v="0.68393996798035706"/>
    <n v="455.86084951140498"/>
    <n v="19867"/>
    <n v="0.25376184751708503"/>
    <n v="944"/>
    <n v="0.35554989280403598"/>
    <n v="0.42272032272315402"/>
    <n v="7.9077403609497301"/>
    <n v="67.766567851705005"/>
    <n v="6.1494596237234598"/>
    <n v="0"/>
    <n v="0"/>
    <n v="0"/>
    <n v="0"/>
    <n v="130507.86981474599"/>
    <n v="0"/>
    <s v=""/>
    <s v=""/>
    <x v="1519"/>
    <x v="1519"/>
  </r>
  <r>
    <x v="0"/>
    <x v="0"/>
    <x v="38"/>
    <n v="425554.785709269"/>
    <n v="241271.67472278199"/>
    <n v="184283.11098648701"/>
    <n v="167848.23442035599"/>
    <n v="1574762.4625808301"/>
    <n v="591050.44569165097"/>
    <n v="983712.01688918204"/>
    <n v="173403.775710013"/>
    <n v="129.107593469232"/>
    <n v="17.062741080580299"/>
    <n v="10.658638265054501"/>
    <n v="0.60083686642432799"/>
    <n v="75.477979545862993"/>
    <n v="22275"/>
    <n v="-0.58090852479632105"/>
    <n v="317"/>
    <n v="0.59243645212456397"/>
    <n v="0.581685974183897"/>
    <n v="6.2465799985755002"/>
    <n v="82.652120552217497"/>
    <n v="5.3689213669410298"/>
    <n v="0"/>
    <n v="0"/>
    <n v="0"/>
    <n v="0"/>
    <n v="460027.54845541"/>
    <n v="0"/>
    <n v="1.7925870051508783E-2"/>
    <n v="-5.634057510012818E-2"/>
    <x v="1520"/>
    <x v="1520"/>
  </r>
  <r>
    <x v="0"/>
    <x v="1"/>
    <x v="38"/>
    <n v="433183.22549769102"/>
    <n v="264079.93189192301"/>
    <n v="169103.29360576801"/>
    <n v="160019.906074717"/>
    <n v="877833.04080779396"/>
    <n v="376930.52390443097"/>
    <n v="500902.516903362"/>
    <n v="155165.495480749"/>
    <n v="27.157364448207399"/>
    <n v="31.946317032699099"/>
    <n v="18.228968224693901"/>
    <n v="0.75250275489662"/>
    <n v="201.559180572727"/>
    <n v="37130"/>
    <n v="-0.20013827387116301"/>
    <n v="459"/>
    <n v="0.434638493298663"/>
    <n v="0.21648527358582301"/>
    <n v="3.9570090615960698"/>
    <n v="76.032943313590707"/>
    <n v="3.52164785258325"/>
    <n v="0"/>
    <n v="0"/>
    <n v="1"/>
    <n v="0"/>
    <n v="444764.93193999998"/>
    <n v="1"/>
    <n v="-6.8155657302398018E-2"/>
    <n v="-0.11451214550869639"/>
    <x v="1521"/>
    <x v="1521"/>
  </r>
  <r>
    <x v="0"/>
    <x v="2"/>
    <x v="38"/>
    <n v="403659.33803152299"/>
    <n v="263097.52977964201"/>
    <n v="140561.80825187999"/>
    <n v="127242.780595199"/>
    <n v="1358015.0723309501"/>
    <n v="848211.39252245601"/>
    <n v="509803.67980849999"/>
    <n v="131910.39316134501"/>
    <n v="15.564549725355199"/>
    <n v="24.9591726452418"/>
    <n v="9.3697620289879797"/>
    <n v="1.6638000589581301"/>
    <n v="111.42327894056599"/>
    <n v="22236"/>
    <n v="6.3052151050013494E-2"/>
    <n v="712"/>
    <n v="0.79830318781457499"/>
    <n v="8.6128558857075793E-2"/>
    <n v="6.5710423820920898"/>
    <n v="69.726057495362994"/>
    <n v="2.63605729613916"/>
    <n v="0"/>
    <n v="0"/>
    <n v="0"/>
    <n v="0"/>
    <n v="427896.84795416298"/>
    <n v="0"/>
    <n v="-3.7351010007873421E-2"/>
    <n v="-4.9172599069733133E-2"/>
    <x v="1522"/>
    <x v="1522"/>
  </r>
  <r>
    <x v="0"/>
    <x v="3"/>
    <x v="38"/>
    <n v="388582.25405693601"/>
    <n v="240702.73496263201"/>
    <n v="147879.51909430401"/>
    <n v="130180.09122301701"/>
    <n v="846376.14333184401"/>
    <n v="385911.34445930598"/>
    <n v="460464.79887253698"/>
    <n v="131222.94152094299"/>
    <n v="23.8318971336681"/>
    <n v="28.271453440473"/>
    <n v="15.3808790865194"/>
    <n v="0.83809087123320303"/>
    <n v="70.9378843325145"/>
    <n v="14541"/>
    <n v="-0.167168088468168"/>
    <n v="705"/>
    <n v="0.45839085619884901"/>
    <n v="0.34852044434231999"/>
    <n v="6.72344298977929"/>
    <n v="62.731612140528703"/>
    <n v="5.3225139186223398"/>
    <n v="0"/>
    <n v="0"/>
    <n v="0"/>
    <n v="0"/>
    <n v="362346.07426437997"/>
    <n v="0"/>
    <n v="3.3446021152980072E-2"/>
    <n v="8.4558355978437381E-3"/>
    <x v="1523"/>
    <x v="1523"/>
  </r>
  <r>
    <x v="1"/>
    <x v="0"/>
    <x v="38"/>
    <n v="401578.78434579697"/>
    <n v="239904.07635296401"/>
    <n v="161674.707992832"/>
    <n v="154067.190868162"/>
    <n v="863339.84058357996"/>
    <n v="406339.26020424301"/>
    <n v="457000.58037933701"/>
    <n v="152361.887331034"/>
    <n v="36.243006024411798"/>
    <n v="33.712690417215001"/>
    <n v="17.845486056107301"/>
    <n v="0.88914386031404402"/>
    <n v="144.66131844917899"/>
    <n v="2510"/>
    <n v="0.113387131100106"/>
    <n v="783"/>
    <n v="2.7018418039485601E-2"/>
    <n v="0.96637534799439895"/>
    <n v="3.38931365214476"/>
    <n v="77.378937762245101"/>
    <n v="8.4829029803795901"/>
    <n v="0"/>
    <n v="0"/>
    <n v="0"/>
    <n v="0"/>
    <n v="424412.195356532"/>
    <n v="0"/>
    <n v="-4.4823830590422928E-2"/>
    <n v="-0.15825301082677609"/>
    <x v="1524"/>
    <x v="1524"/>
  </r>
  <r>
    <x v="1"/>
    <x v="1"/>
    <x v="38"/>
    <n v="383578.48494757299"/>
    <n v="257602.65613744399"/>
    <n v="125975.828810128"/>
    <n v="108142.872735385"/>
    <n v="1503024.8847694199"/>
    <n v="736029.79230549699"/>
    <n v="766995.09246392595"/>
    <n v="117709.50958011601"/>
    <n v="22.9866210371218"/>
    <n v="14.099552108994899"/>
    <n v="7.19501545391745"/>
    <n v="0.95962777276846001"/>
    <n v="124.701459043705"/>
    <n v="26063"/>
    <n v="-1.88367567982787E-2"/>
    <n v="665"/>
    <n v="0.457963316049943"/>
    <n v="0.56697244396679103"/>
    <n v="3.9148643140903201"/>
    <n v="73.1190488505312"/>
    <n v="9.6207653755724891"/>
    <n v="0"/>
    <n v="0"/>
    <n v="0"/>
    <n v="0"/>
    <n v="380609.09470390301"/>
    <n v="0"/>
    <n v="6.0450286778658449E-4"/>
    <n v="-2.1858378967923423E-2"/>
    <x v="1525"/>
    <x v="1525"/>
  </r>
  <r>
    <x v="1"/>
    <x v="2"/>
    <x v="38"/>
    <n v="383810.35924174503"/>
    <n v="246722.96271898801"/>
    <n v="137087.396522756"/>
    <n v="130807.62915906899"/>
    <n v="1273014.1849374601"/>
    <n v="578118.92271052103"/>
    <n v="694895.26222694502"/>
    <n v="138879.81328884599"/>
    <n v="23.1614417016158"/>
    <n v="18.8240784287214"/>
    <n v="10.275425891306501"/>
    <n v="0.83195116463711505"/>
    <n v="161.76474616269499"/>
    <n v="12412"/>
    <n v="0.36546466684366402"/>
    <n v="250"/>
    <n v="0.79959462082920296"/>
    <n v="0.64358827634188498"/>
    <n v="2.1690939196924401"/>
    <n v="76.757750941676605"/>
    <n v="5.1323935809264798"/>
    <n v="0"/>
    <n v="0"/>
    <n v="0"/>
    <n v="0"/>
    <n v="383820.47187524702"/>
    <n v="0"/>
    <n v="2.0993916077863887E-2"/>
    <n v="1.3137038268458616E-3"/>
    <x v="1526"/>
    <x v="1526"/>
  </r>
  <r>
    <x v="1"/>
    <x v="3"/>
    <x v="38"/>
    <n v="391868.04171348101"/>
    <n v="277514.18065489503"/>
    <n v="114353.861058585"/>
    <n v="103241.311678021"/>
    <n v="1089915.26893399"/>
    <n v="684631.80811975198"/>
    <n v="405283.46081424301"/>
    <n v="98686.589262363806"/>
    <n v="28.205938904471001"/>
    <n v="25.473852663664701"/>
    <n v="9.4724163080124608"/>
    <n v="1.68926658577253"/>
    <n v="409.64348738106099"/>
    <n v="31505"/>
    <n v="0.333793906700525"/>
    <n v="466"/>
    <n v="0.198930122125032"/>
    <n v="0.22142706786017199"/>
    <n v="6.9233396360936199"/>
    <n v="82.581443533515397"/>
    <n v="3.7824461437013399"/>
    <n v="0"/>
    <n v="0"/>
    <n v="0"/>
    <n v="0"/>
    <n v="386844.56144276401"/>
    <n v="0"/>
    <n v="-0.13739397792976701"/>
    <n v="-1.0646797346430563E-2"/>
    <x v="1527"/>
    <x v="1527"/>
  </r>
  <r>
    <x v="2"/>
    <x v="0"/>
    <x v="38"/>
    <n v="338027.73263891798"/>
    <n v="258436.32868100499"/>
    <n v="79591.403957912204"/>
    <n v="65829.304990422199"/>
    <n v="1277895.6664505899"/>
    <n v="429592.936000154"/>
    <n v="848302.73045044404"/>
    <n v="71250.166904970902"/>
    <n v="7.0472621941529301"/>
    <n v="7.7601194275853898"/>
    <n v="5.1513833811852203"/>
    <n v="0.50641465667809704"/>
    <n v="122.408020044032"/>
    <n v="17158"/>
    <n v="0.65939113047755804"/>
    <n v="585"/>
    <n v="1.44685360731446E-2"/>
    <n v="0.23161168036212801"/>
    <n v="5.2409133262711602"/>
    <n v="72.5600084872802"/>
    <n v="6.2234900202149204"/>
    <n v="0"/>
    <n v="0"/>
    <n v="0"/>
    <n v="0"/>
    <n v="367859.15718955197"/>
    <n v="0"/>
    <n v="0.10995058935128919"/>
    <n v="6.9432303736459408E-2"/>
    <x v="1528"/>
    <x v="1528"/>
  </r>
  <r>
    <x v="2"/>
    <x v="1"/>
    <x v="38"/>
    <n v="375194.08105964703"/>
    <n v="247789.379914844"/>
    <n v="127404.70114480201"/>
    <n v="119290.776462255"/>
    <n v="1205919.00086194"/>
    <n v="714949.90389199101"/>
    <n v="490969.09696995397"/>
    <n v="124195.32816679199"/>
    <n v="22.607108466462702"/>
    <n v="24.297003049370201"/>
    <n v="9.8921052224063697"/>
    <n v="1.4562014357000199"/>
    <n v="45.168594126110499"/>
    <n v="32683"/>
    <n v="-0.77909865724926497"/>
    <n v="80"/>
    <n v="0.66842137040566996"/>
    <n v="0.91289061548211103"/>
    <n v="5.8844396718669199"/>
    <n v="65.451241004723698"/>
    <n v="4.5263703901121799"/>
    <n v="0"/>
    <n v="0"/>
    <n v="0"/>
    <n v="0"/>
    <n v="384282.16962103901"/>
    <n v="0"/>
    <n v="2.4308729215712289E-2"/>
    <n v="3.5377028313567253E-2"/>
    <x v="1529"/>
    <x v="1529"/>
  </r>
  <r>
    <x v="2"/>
    <x v="2"/>
    <x v="38"/>
    <n v="384314.57237946399"/>
    <n v="255326.63281760601"/>
    <n v="128987.939561858"/>
    <n v="118773.540422823"/>
    <n v="1259417.98709918"/>
    <n v="627591.59702871996"/>
    <n v="631826.39007046295"/>
    <n v="115499.954381342"/>
    <n v="66.498507035485005"/>
    <n v="18.798445631493301"/>
    <n v="9.4308277029133407"/>
    <n v="0.99329753693689404"/>
    <n v="395.09902357188298"/>
    <n v="31235"/>
    <n v="-0.55388338607411503"/>
    <n v="276"/>
    <n v="0.83092312535675705"/>
    <n v="0.61213963456321696"/>
    <n v="5.2330092570778"/>
    <n v="71.983644284083496"/>
    <n v="6.5519601152183196"/>
    <n v="0"/>
    <n v="0"/>
    <n v="0"/>
    <n v="0"/>
    <n v="398408.549477219"/>
    <n v="0"/>
    <n v="8.7983385236101233E-3"/>
    <n v="4.4824398054546773E-3"/>
    <x v="1530"/>
    <x v="1530"/>
  </r>
  <r>
    <x v="2"/>
    <x v="3"/>
    <x v="38"/>
    <n v="387695.90208681498"/>
    <n v="238094.00880932799"/>
    <n v="149601.893277486"/>
    <n v="139133.809250714"/>
    <n v="913925.78929483599"/>
    <n v="395357.62128152401"/>
    <n v="518568.16801331198"/>
    <n v="148402.77179163299"/>
    <n v="19.459629057452901"/>
    <n v="26.830379848371699"/>
    <n v="15.2237534907584"/>
    <n v="0.76240241046067203"/>
    <n v="23.633168381668099"/>
    <n v="25166"/>
    <n v="0.92992289379777804"/>
    <n v="500"/>
    <n v="0.71486849876867997"/>
    <n v="0.46942180205547801"/>
    <n v="7.9581308427007196"/>
    <n v="78.339581525566402"/>
    <n v="6.1433035416630499"/>
    <n v="0"/>
    <n v="0"/>
    <n v="0"/>
    <n v="0"/>
    <n v="401243.29329273303"/>
    <n v="0"/>
    <n v="-6.7573902904185273E-2"/>
    <n v="8.980557200355585E-2"/>
    <x v="1531"/>
    <x v="1531"/>
  </r>
  <r>
    <x v="3"/>
    <x v="0"/>
    <x v="38"/>
    <n v="361497.77684285003"/>
    <n v="275639.93230442301"/>
    <n v="85857.844538426696"/>
    <n v="78169.955195596296"/>
    <n v="884490.38486534497"/>
    <n v="364780.60499437997"/>
    <n v="519709.779870964"/>
    <n v="73323.782436268797"/>
    <n v="8.4485271211871602"/>
    <n v="15.0410783524229"/>
    <n v="8.8378524552866597"/>
    <n v="0.70189290085122102"/>
    <n v="349.32607596006898"/>
    <n v="40019"/>
    <n v="0.14466122761824199"/>
    <n v="79"/>
    <n v="0.55722123370962195"/>
    <n v="0.65232616949945899"/>
    <n v="4.0311021952903197"/>
    <n v="70.310975342901202"/>
    <n v="2.9412312420778699"/>
    <n v="0"/>
    <n v="0"/>
    <n v="0"/>
    <n v="1"/>
    <n v="363266.46572985302"/>
    <n v="0"/>
    <n v="7.4605039292540823E-2"/>
    <n v="0.17570340032678194"/>
    <x v="1532"/>
    <x v="1532"/>
  </r>
  <r>
    <x v="3"/>
    <x v="1"/>
    <x v="38"/>
    <n v="388467.33268837701"/>
    <n v="249289.60180123401"/>
    <n v="139177.730887143"/>
    <n v="130958.56500428999"/>
    <n v="1159077.3017094899"/>
    <n v="590807.67699119099"/>
    <n v="568269.624718301"/>
    <n v="131198.481169946"/>
    <n v="16.899719788294899"/>
    <n v="23.0451460553092"/>
    <n v="11.2985186416076"/>
    <n v="1.0396608428332901"/>
    <n v="454.30720194186301"/>
    <n v="25742"/>
    <n v="0.21067014092650599"/>
    <n v="837"/>
    <n v="0.13118789975537801"/>
    <n v="0.228702184543497"/>
    <n v="4.9299098036364901"/>
    <n v="67.664537218890203"/>
    <n v="2.3336863247107602"/>
    <n v="0"/>
    <n v="0"/>
    <n v="0"/>
    <n v="0"/>
    <n v="396065.04038350499"/>
    <n v="0"/>
    <n v="-6.2555926004012226E-3"/>
    <n v="5.0277620677689483E-2"/>
    <x v="1533"/>
    <x v="1533"/>
  </r>
  <r>
    <x v="3"/>
    <x v="2"/>
    <x v="38"/>
    <n v="386037.23931651399"/>
    <n v="253926.24678561499"/>
    <n v="132110.99253089799"/>
    <n v="122169.34806213999"/>
    <n v="918271.63684568205"/>
    <n v="283984.75296475203"/>
    <n v="634286.88388093002"/>
    <n v="119764.958190679"/>
    <n v="43.411727682009499"/>
    <n v="19.260897736784099"/>
    <n v="13.3042711067282"/>
    <n v="0.447722884047627"/>
    <n v="99.670518706125605"/>
    <n v="10617"/>
    <n v="-4.4365383292658198E-2"/>
    <n v="645"/>
    <n v="0.322639041702806"/>
    <n v="0.90824936140811896"/>
    <n v="2.3104942761360601"/>
    <n v="75.071565752411104"/>
    <n v="9.2049630741251391"/>
    <n v="0"/>
    <n v="0"/>
    <n v="0"/>
    <n v="1"/>
    <n v="378799.28631270502"/>
    <n v="0"/>
    <n v="9.4488073443959097E-2"/>
    <n v="0.1157761528905356"/>
    <x v="1534"/>
    <x v="1534"/>
  </r>
  <r>
    <x v="3"/>
    <x v="3"/>
    <x v="38"/>
    <n v="422513.15433715598"/>
    <n v="258032.86400265599"/>
    <n v="164480.29033449999"/>
    <n v="154272.74186397801"/>
    <n v="1508582.1002969299"/>
    <n v="855770.20593051403"/>
    <n v="652811.89436642104"/>
    <n v="149353.98633911501"/>
    <n v="17.558505468475602"/>
    <n v="23.632035996174"/>
    <n v="10.226340471202199"/>
    <n v="1.31089861155344"/>
    <n v="210.60410346614199"/>
    <n v="4534"/>
    <n v="-1.2236589241499901E-2"/>
    <n v="675"/>
    <n v="0.88136204423389997"/>
    <n v="0.65083544618901601"/>
    <n v="5.0557034637020202"/>
    <n v="84.506618752563696"/>
    <n v="4.2451241604851999"/>
    <n v="0"/>
    <n v="0"/>
    <n v="0"/>
    <n v="0"/>
    <n v="463157.47030617599"/>
    <n v="0"/>
    <n v="5.9193686205548475E-3"/>
    <n v="-7.6846530110155437E-2"/>
    <x v="1535"/>
    <x v="1535"/>
  </r>
  <r>
    <x v="4"/>
    <x v="0"/>
    <x v="38"/>
    <n v="425014.16544471099"/>
    <n v="268673.69880311697"/>
    <n v="156340.46664159399"/>
    <n v="145456.502241621"/>
    <n v="1583498.2473311401"/>
    <n v="887682.83739209897"/>
    <n v="695815.40993904695"/>
    <n v="153805.17742825099"/>
    <n v="15.778956936505001"/>
    <n v="20.904466926704401"/>
    <n v="9.18576970241525"/>
    <n v="1.2757447229716501"/>
    <n v="100.30979641320999"/>
    <n v="20840"/>
    <n v="-4.5838738716962001E-2"/>
    <n v="753"/>
    <n v="0.33468495110311702"/>
    <n v="0.98257293700238801"/>
    <n v="1.4548175973528199"/>
    <n v="77.094019368938902"/>
    <n v="5.6337536542792899"/>
    <n v="0"/>
    <n v="0"/>
    <n v="0"/>
    <n v="0"/>
    <n v="429064.31316901901"/>
    <n v="0"/>
    <n v="-4.0035417501790259E-2"/>
    <n v="-0.1152263615656776"/>
    <x v="1536"/>
    <x v="1536"/>
  </r>
  <r>
    <x v="4"/>
    <x v="1"/>
    <x v="38"/>
    <n v="407998.54588695703"/>
    <n v="270857.33668378799"/>
    <n v="137141.20920316901"/>
    <n v="128861.721990676"/>
    <n v="908210.92236407695"/>
    <n v="507133.08331013698"/>
    <n v="401077.83905393898"/>
    <n v="138620.19253607601"/>
    <n v="20.1100321506832"/>
    <n v="32.128856157855601"/>
    <n v="14.1885237027593"/>
    <n v="1.2644255900708901"/>
    <n v="351.707534779242"/>
    <n v="44872"/>
    <n v="-0.34557538058834603"/>
    <n v="210"/>
    <n v="0.97580442020944402"/>
    <n v="0.54412922940418396"/>
    <n v="3.9175335821990802"/>
    <n v="81.508576529003093"/>
    <n v="9.7578267500799196"/>
    <n v="0"/>
    <n v="0"/>
    <n v="0"/>
    <n v="0"/>
    <n v="417874.92598432599"/>
    <n v="0"/>
    <n v="5.5717355121173463E-2"/>
    <n v="0.12577906434573524"/>
    <x v="1537"/>
    <x v="1537"/>
  </r>
  <r>
    <x v="4"/>
    <x v="2"/>
    <x v="38"/>
    <n v="430731.145757063"/>
    <n v="237585.16908792601"/>
    <n v="193145.976669136"/>
    <n v="184094.05525143599"/>
    <n v="1162227.84575071"/>
    <n v="809968.97918136895"/>
    <n v="352258.86656934803"/>
    <n v="188641.035267053"/>
    <n v="20.786683560398998"/>
    <n v="52.261013908416103"/>
    <n v="15.839756027573401"/>
    <n v="2.29935725130118"/>
    <n v="407.72888625782798"/>
    <n v="22888"/>
    <n v="-0.42495532571182998"/>
    <n v="785"/>
    <n v="0.28715849543357003"/>
    <n v="0.63711644881229801"/>
    <n v="5.1342244266678598"/>
    <n v="75.560490019833594"/>
    <n v="3.3490554171742"/>
    <n v="0"/>
    <n v="0"/>
    <n v="0"/>
    <n v="1"/>
    <n v="463380.59207926702"/>
    <n v="0"/>
    <n v="-9.4459529238597809E-2"/>
    <n v="-0.11507576674226197"/>
    <x v="1538"/>
    <x v="1538"/>
  </r>
  <r>
    <x v="4"/>
    <x v="3"/>
    <x v="38"/>
    <n v="390044.48450044898"/>
    <n v="248461.14398709001"/>
    <n v="141583.340513359"/>
    <n v="132596.423411027"/>
    <n v="952371.47466525098"/>
    <n v="419082.902774202"/>
    <n v="533288.57189104904"/>
    <n v="139667.814389885"/>
    <n v="19.437396620328499"/>
    <n v="24.863916160970401"/>
    <n v="13.9227630119469"/>
    <n v="0.78584639698564696"/>
    <n v="397.25164057457602"/>
    <n v="35501"/>
    <n v="-0.10869757447044399"/>
    <n v="72"/>
    <n v="0.227994180212544"/>
    <n v="9.0007058637497899E-3"/>
    <n v="6.4668749581184999"/>
    <n v="81.178030654117904"/>
    <n v="8.1462607970273293"/>
    <n v="0"/>
    <n v="0"/>
    <n v="0"/>
    <n v="0"/>
    <n v="405045.66187439702"/>
    <n v="0"/>
    <n v="-3.5901430504111778E-2"/>
    <n v="9.1955065073683964E-3"/>
    <x v="1539"/>
    <x v="1539"/>
  </r>
  <r>
    <x v="5"/>
    <x v="0"/>
    <x v="38"/>
    <n v="376041.329546644"/>
    <n v="217486.52605235699"/>
    <n v="158554.80349428701"/>
    <n v="141313.02394500599"/>
    <n v="1263143.0509848101"/>
    <n v="456409.04258095199"/>
    <n v="806734.00840386096"/>
    <n v="139705.225693438"/>
    <n v="39.571545514396099"/>
    <n v="17.516681145573202"/>
    <n v="11.1874125289951"/>
    <n v="0.56574910419850299"/>
    <n v="79.362865978331996"/>
    <n v="7263"/>
    <n v="-0.76409170435967799"/>
    <n v="583"/>
    <n v="0.241401470107282"/>
    <n v="0.83535964706038601"/>
    <n v="4.2866189658764497"/>
    <n v="68.0733940311097"/>
    <n v="5.2993448363909801"/>
    <n v="0"/>
    <n v="0"/>
    <n v="0"/>
    <n v="1"/>
    <n v="395309.48916444503"/>
    <n v="0"/>
    <n v="0.22145143406654619"/>
    <n v="1.5723102048815166E-2"/>
    <x v="1540"/>
    <x v="1540"/>
  </r>
  <r>
    <x v="5"/>
    <x v="1"/>
    <x v="38"/>
    <n v="459316.22124303901"/>
    <n v="254175.67355319299"/>
    <n v="205140.547689845"/>
    <n v="192203.76747405101"/>
    <n v="1243225.1497229701"/>
    <n v="402776.70644509402"/>
    <n v="840448.44327788102"/>
    <n v="197436.44536504601"/>
    <n v="54.821077773143301"/>
    <n v="22.8691919190695"/>
    <n v="15.460093251562601"/>
    <n v="0.47924023141050898"/>
    <n v="46.4065831962304"/>
    <n v="17967"/>
    <n v="-0.47102288178026902"/>
    <n v="606"/>
    <n v="1.19621497017239E-2"/>
    <n v="0.110924039106347"/>
    <n v="5.8944135047215998"/>
    <n v="61.591783326644702"/>
    <n v="8.9277045187439192"/>
    <n v="0"/>
    <n v="0"/>
    <n v="0"/>
    <n v="0"/>
    <n v="477423.42594410101"/>
    <n v="0"/>
    <n v="-0.17014812177162453"/>
    <n v="-8.0418754501982062E-2"/>
    <x v="1541"/>
    <x v="1541"/>
  </r>
  <r>
    <x v="5"/>
    <x v="2"/>
    <x v="38"/>
    <n v="381164.42889929598"/>
    <n v="229839.071811362"/>
    <n v="151325.35708793401"/>
    <n v="146004.171153862"/>
    <n v="1267523.07698582"/>
    <n v="565707.55978190701"/>
    <n v="701815.51720391598"/>
    <n v="151714.73469978399"/>
    <n v="21.943832046229499"/>
    <n v="20.8037821300322"/>
    <n v="11.5188570373851"/>
    <n v="0.80606305491181895"/>
    <n v="332.60200923667401"/>
    <n v="2107"/>
    <n v="-0.56244896901908403"/>
    <n v="362"/>
    <n v="0.418725929241892"/>
    <n v="0.389927561734635"/>
    <n v="1.8370747473539899"/>
    <n v="79.486085328906"/>
    <n v="8.0888675340369698"/>
    <n v="0"/>
    <n v="0"/>
    <n v="0"/>
    <n v="0"/>
    <n v="391999.95876963198"/>
    <n v="0"/>
    <n v="3.270691400176208E-2"/>
    <n v="5.1269971876685885E-3"/>
    <x v="1542"/>
    <x v="1542"/>
  </r>
  <r>
    <x v="5"/>
    <x v="3"/>
    <x v="38"/>
    <n v="393631.14109583601"/>
    <n v="241356.39444160799"/>
    <n v="152274.74665422799"/>
    <n v="140381.237020915"/>
    <n v="1569356.9364718599"/>
    <n v="920609.03316321503"/>
    <n v="648747.90330864396"/>
    <n v="143584.30033343899"/>
    <n v="24.214950880844299"/>
    <n v="21.638796257369599"/>
    <n v="8.9451439477186199"/>
    <n v="1.4190551190501901"/>
    <n v="41.007239483933297"/>
    <n v="37609"/>
    <n v="0.54098279667165305"/>
    <n v="354"/>
    <n v="0.68240471067544595"/>
    <n v="9.9011649681549893E-2"/>
    <n v="2.4548372772460598"/>
    <n v="64.597738396889596"/>
    <n v="6.1566278808097499"/>
    <n v="0"/>
    <n v="0"/>
    <n v="0"/>
    <n v="0"/>
    <n v="409292.47007659602"/>
    <n v="0"/>
    <n v="-2.966552726913179E-2"/>
    <n v="3.0754149457539043E-2"/>
    <x v="1543"/>
    <x v="1543"/>
  </r>
  <r>
    <x v="6"/>
    <x v="0"/>
    <x v="38"/>
    <n v="381953.86574567802"/>
    <n v="257433.263865049"/>
    <n v="124520.601880628"/>
    <n v="107147.32508541799"/>
    <n v="1035129.68594032"/>
    <n v="450745.01897913998"/>
    <n v="584384.66696118703"/>
    <n v="102324.585122091"/>
    <n v="10.834386556752699"/>
    <n v="18.335067831705199"/>
    <n v="10.3511015615482"/>
    <n v="0.77131561531726001"/>
    <n v="313.76208280249398"/>
    <n v="3906"/>
    <n v="-7.4907808056154906E-2"/>
    <n v="632"/>
    <n v="0.69914806415101605"/>
    <n v="0.28273046999193802"/>
    <n v="7.9179657286287002"/>
    <n v="83.763683978732999"/>
    <n v="7.8823734304222999"/>
    <n v="1"/>
    <n v="0"/>
    <n v="0"/>
    <n v="0"/>
    <n v="384103.51135291898"/>
    <n v="1"/>
    <n v="0.10583664857932225"/>
    <n v="3.3917495590247405E-2"/>
    <x v="1544"/>
    <x v="1544"/>
  </r>
  <r>
    <x v="6"/>
    <x v="1"/>
    <x v="38"/>
    <n v="422378.58280811697"/>
    <n v="249737.511091166"/>
    <n v="172641.071716951"/>
    <n v="160772.422044173"/>
    <n v="1339187.2636514399"/>
    <n v="815275.40931737504"/>
    <n v="523911.85433407"/>
    <n v="161432.74126707599"/>
    <n v="65.802063446459002"/>
    <n v="30.686921991587099"/>
    <n v="12.0052233476152"/>
    <n v="1.55613086929222"/>
    <n v="404.023480077643"/>
    <n v="15201"/>
    <n v="-0.24990573097941399"/>
    <n v="417"/>
    <n v="0.76431203842923501"/>
    <n v="0.93413943808314404"/>
    <n v="7.4047289740752902"/>
    <n v="63.436060646429397"/>
    <n v="6.0252652277543897"/>
    <n v="0"/>
    <n v="0"/>
    <n v="0"/>
    <n v="0"/>
    <n v="410594.78773273999"/>
    <n v="0"/>
    <n v="-9.2949610969385865E-2"/>
    <n v="-8.2725740664302237E-3"/>
    <x v="1545"/>
    <x v="1545"/>
  </r>
  <r>
    <x v="6"/>
    <x v="2"/>
    <x v="38"/>
    <n v="383118.65785430197"/>
    <n v="254594.29740465301"/>
    <n v="128524.360449649"/>
    <n v="116236.526291539"/>
    <n v="1391950.61097634"/>
    <n v="736329.16954598494"/>
    <n v="655621.441430356"/>
    <n v="113225.449112464"/>
    <n v="45.636825391849001"/>
    <n v="17.7292136812896"/>
    <n v="8.3506214498522109"/>
    <n v="1.12310111142727"/>
    <n v="434.78800440070597"/>
    <n v="26109"/>
    <n v="0.87974826553220697"/>
    <n v="911"/>
    <n v="0.37306252623306402"/>
    <n v="0.53248558291884096"/>
    <n v="7.83972198271384"/>
    <n v="68.242575924203393"/>
    <n v="7.3983082200661903"/>
    <n v="0"/>
    <n v="0"/>
    <n v="0"/>
    <n v="0"/>
    <n v="380276.60603978898"/>
    <n v="0"/>
    <n v="5.9037255748945083E-2"/>
    <n v="1.151863780994007E-2"/>
    <x v="1546"/>
    <x v="1546"/>
  </r>
  <r>
    <x v="6"/>
    <x v="3"/>
    <x v="38"/>
    <n v="405736.93204023899"/>
    <n v="253577.94875102601"/>
    <n v="152158.98328921199"/>
    <n v="142828.42255721599"/>
    <n v="1475957.77130189"/>
    <n v="611599.87685948703"/>
    <n v="864357.89444240299"/>
    <n v="151920.361097068"/>
    <n v="15.474240864539601"/>
    <n v="16.524222602184299"/>
    <n v="9.6769992566408192"/>
    <n v="0.70757712840007103"/>
    <n v="40.7663233418182"/>
    <n v="3716"/>
    <n v="6.4040950832444404E-2"/>
    <n v="648"/>
    <n v="0.57631814974944995"/>
    <n v="0.32579971897049198"/>
    <n v="5.0276835588794597"/>
    <n v="64.266459283528405"/>
    <n v="2.1787012350482899"/>
    <n v="0"/>
    <n v="0"/>
    <n v="0"/>
    <n v="0"/>
    <n v="415008.21374858101"/>
    <n v="0"/>
    <n v="-2.6687606876221216E-2"/>
    <n v="-5.9096331424204757E-2"/>
    <x v="1547"/>
    <x v="1547"/>
  </r>
  <r>
    <x v="7"/>
    <x v="0"/>
    <x v="38"/>
    <n v="394908.784302785"/>
    <n v="261656.85829400699"/>
    <n v="133251.92600877801"/>
    <n v="128126.38388838401"/>
    <n v="1287918.13621898"/>
    <n v="734181.56103992194"/>
    <n v="553736.57517905894"/>
    <n v="130948.80872932301"/>
    <n v="17.786082747166699"/>
    <n v="23.138508386763601"/>
    <n v="9.9483329169144596"/>
    <n v="1.32586791978209"/>
    <n v="175.320230353353"/>
    <n v="20733"/>
    <n v="-0.27631639444002998"/>
    <n v="334"/>
    <n v="0.245186429215528"/>
    <n v="0.45631590928420401"/>
    <n v="4.4413591142815401"/>
    <n v="71.929988761709694"/>
    <n v="6.7875931494396404"/>
    <n v="0"/>
    <n v="1"/>
    <n v="0"/>
    <n v="0"/>
    <n v="387670.08336920798"/>
    <n v="1"/>
    <n v="6.0711843716789435E-2"/>
    <n v="-4.7894798999715799E-2"/>
    <x v="1548"/>
    <x v="1548"/>
  </r>
  <r>
    <x v="7"/>
    <x v="1"/>
    <x v="38"/>
    <n v="418884.424697763"/>
    <n v="242902.556488734"/>
    <n v="175981.86820902801"/>
    <n v="162088.021891913"/>
    <n v="1400502.5559098499"/>
    <n v="781575.69922397903"/>
    <n v="618926.85668587498"/>
    <n v="170037.00564429199"/>
    <n v="54.596840581173602"/>
    <n v="26.188558492975201"/>
    <n v="11.5735613053994"/>
    <n v="1.26279170273694"/>
    <n v="325.63815833462502"/>
    <n v="42391"/>
    <n v="0.679669716178397"/>
    <n v="216"/>
    <n v="0.58395840248967101"/>
    <n v="0.21623729893417301"/>
    <n v="3.7418519099386498"/>
    <n v="80.679822239594998"/>
    <n v="3.1872724300236999"/>
    <n v="0"/>
    <n v="0"/>
    <n v="0"/>
    <n v="0"/>
    <n v="409270.26570959698"/>
    <n v="0"/>
    <n v="-7.4848239602197858E-2"/>
    <n v="-5.1846775374770761E-2"/>
    <x v="1549"/>
    <x v="1549"/>
  </r>
  <r>
    <x v="7"/>
    <x v="2"/>
    <x v="38"/>
    <n v="387531.66291235603"/>
    <n v="256535.51549804601"/>
    <n v="130996.147414309"/>
    <n v="122722.888881315"/>
    <n v="1363019.74273053"/>
    <n v="819614.70540571201"/>
    <n v="543405.03732482402"/>
    <n v="118625.63869090901"/>
    <n v="31.447376505077798"/>
    <n v="22.584054333665801"/>
    <n v="9.0037499116091197"/>
    <n v="1.50829427242828"/>
    <n v="211.29559611605001"/>
    <n v="8900"/>
    <n v="-0.156275489140525"/>
    <n v="241"/>
    <n v="0.95948439088916604"/>
    <n v="0.55494705424253699"/>
    <n v="2.04753011215259"/>
    <n v="71.078965178112895"/>
    <n v="3.8274440209292999"/>
    <n v="0"/>
    <n v="0"/>
    <n v="0"/>
    <n v="0"/>
    <n v="371436.40373792697"/>
    <n v="0"/>
    <n v="-1.4895028281372987E-2"/>
    <n v="7.685944404948987E-2"/>
    <x v="1550"/>
    <x v="1550"/>
  </r>
  <r>
    <x v="7"/>
    <x v="3"/>
    <x v="38"/>
    <n v="381759.36783334898"/>
    <n v="246934.90777052499"/>
    <n v="134824.46006282399"/>
    <n v="117248.54071839699"/>
    <n v="1361869.5821151"/>
    <n v="938228.84758931899"/>
    <n v="423640.73452578601"/>
    <n v="122089.54740036299"/>
    <n v="19.5977414234241"/>
    <n v="27.6764086082616"/>
    <n v="8.6093809758420399"/>
    <n v="2.2146804382244998"/>
    <n v="162.10135195657699"/>
    <n v="8421"/>
    <n v="-0.752601882546867"/>
    <n v="512"/>
    <n v="0.48816219167577202"/>
    <n v="0.75907451339761001"/>
    <n v="3.88300549890945"/>
    <n v="84.638783946609195"/>
    <n v="5.1808964389074701"/>
    <n v="0"/>
    <n v="0"/>
    <n v="0"/>
    <n v="0"/>
    <n v="385109.01923707803"/>
    <n v="0"/>
    <n v="-1.5100246028499444E-2"/>
    <n v="6.9080369989407336E-2"/>
    <x v="1551"/>
    <x v="1551"/>
  </r>
  <r>
    <x v="8"/>
    <x v="0"/>
    <x v="38"/>
    <n v="375994.70745538099"/>
    <n v="262569.31979162002"/>
    <n v="113425.38766376"/>
    <n v="105268.88664456899"/>
    <n v="1354728.58618233"/>
    <n v="919181.64644730103"/>
    <n v="435546.93973503402"/>
    <n v="103754.59637264399"/>
    <n v="27.308778799667"/>
    <n v="24.169355135088299"/>
    <n v="7.7704779922907301"/>
    <n v="2.1104077714481999"/>
    <n v="362.75518688307602"/>
    <n v="3201"/>
    <n v="0.48121561108771299"/>
    <n v="341"/>
    <n v="0.27337072325359901"/>
    <n v="0.55661858875351999"/>
    <n v="1.9381325901829201"/>
    <n v="68.271002627462394"/>
    <n v="2.3597485697968201"/>
    <n v="0"/>
    <n v="0"/>
    <n v="0"/>
    <n v="0"/>
    <n v="357315.53798286797"/>
    <n v="0"/>
    <n v="5.6309065386510683E-2"/>
    <n v="2.5694309217592998E-2"/>
    <x v="1552"/>
    <x v="1552"/>
  </r>
  <r>
    <x v="8"/>
    <x v="1"/>
    <x v="38"/>
    <n v="397166.618022468"/>
    <n v="245344.07142762499"/>
    <n v="151822.54659484199"/>
    <n v="139448.405923807"/>
    <n v="834161.12205716805"/>
    <n v="418360.89535790798"/>
    <n v="415800.22669925902"/>
    <n v="138236.63253468301"/>
    <n v="26.3712878311628"/>
    <n v="33.537356877072497"/>
    <n v="16.717202736553599"/>
    <n v="1.0061584109248201"/>
    <n v="220.82438064533699"/>
    <n v="17232"/>
    <n v="-0.10272352096665401"/>
    <n v="224"/>
    <n v="0.60955510164567595"/>
    <n v="9.0946239723140906E-2"/>
    <n v="5.8700612115271102"/>
    <n v="70.225028527014302"/>
    <n v="3.2138653848016698"/>
    <n v="1"/>
    <n v="0"/>
    <n v="0"/>
    <n v="0"/>
    <n v="405545.01786015899"/>
    <n v="1"/>
    <n v="5.0735666439534699E-2"/>
    <n v="9.3222303787161096E-3"/>
    <x v="1553"/>
    <x v="1553"/>
  </r>
  <r>
    <x v="8"/>
    <x v="2"/>
    <x v="38"/>
    <n v="417317.13107537403"/>
    <n v="266132.268104847"/>
    <n v="151184.86297052601"/>
    <n v="144593.45540496899"/>
    <n v="1586277.6974836399"/>
    <n v="1034969.0387161"/>
    <n v="551308.65876753803"/>
    <n v="150811.24480284101"/>
    <n v="15.471433114694101"/>
    <n v="26.227314428220801"/>
    <n v="9.1152674991485707"/>
    <n v="1.87729509097463"/>
    <n v="285.48005667103598"/>
    <n v="46108"/>
    <n v="-0.75518837618906198"/>
    <n v="587"/>
    <n v="0.464131187797656"/>
    <n v="0.64132444106715703"/>
    <n v="3.6114350280090699"/>
    <n v="75.9081556504932"/>
    <n v="7.7607919650054997"/>
    <n v="0"/>
    <n v="0"/>
    <n v="0"/>
    <n v="0"/>
    <n v="433583.93181585002"/>
    <n v="0"/>
    <n v="-2.2011281543857755E-2"/>
    <n v="-3.3951096577384432E-2"/>
    <x v="1554"/>
    <x v="1554"/>
  </r>
  <r>
    <x v="8"/>
    <x v="3"/>
    <x v="38"/>
    <n v="408131.44621019898"/>
    <n v="251392.544436572"/>
    <n v="156738.901773627"/>
    <n v="144812.908316238"/>
    <n v="1463023.0094067899"/>
    <n v="533091.79902298003"/>
    <n v="929931.21038381197"/>
    <n v="145532.980060998"/>
    <n v="27.8675638382533"/>
    <n v="15.5724323153397"/>
    <n v="9.8981975939636992"/>
    <n v="0.57325939066283804"/>
    <n v="163.260029365816"/>
    <n v="38603"/>
    <n v="-0.32689082506142197"/>
    <n v="185"/>
    <n v="0.19798358944955699"/>
    <n v="0.33549672033092798"/>
    <n v="6.5712330326319401"/>
    <n v="64.562433871071505"/>
    <n v="4.7731229918737901"/>
    <n v="0"/>
    <n v="0"/>
    <n v="0"/>
    <n v="0"/>
    <n v="429731.47512734699"/>
    <n v="0"/>
    <n v="-5.5070038552494531E-2"/>
    <n v="-5.1520392868951985E-2"/>
    <x v="1555"/>
    <x v="1555"/>
  </r>
  <r>
    <x v="9"/>
    <x v="0"/>
    <x v="38"/>
    <n v="385655.63173291797"/>
    <n v="260528.50166027001"/>
    <n v="125127.13007264701"/>
    <n v="118072.824734799"/>
    <n v="891699.97994231095"/>
    <n v="613120.04541228805"/>
    <n v="278579.93453002302"/>
    <n v="123171.21194491"/>
    <n v="85.365959433014694"/>
    <n v="42.383822414918001"/>
    <n v="13.2413174151286"/>
    <n v="2.2008765507345198"/>
    <n v="85.6540424216454"/>
    <n v="26765"/>
    <n v="-0.99979525494830601"/>
    <n v="768"/>
    <n v="0.80365898500001798"/>
    <n v="0.573217117569364"/>
    <n v="5.2884254545250799"/>
    <n v="71.570638701230294"/>
    <n v="4.0485022034105196"/>
    <n v="0"/>
    <n v="0"/>
    <n v="0"/>
    <n v="0"/>
    <n v="393869.05927825399"/>
    <n v="0"/>
    <n v="3.9448315413236207E-2"/>
    <s v=""/>
    <x v="1556"/>
    <x v="1556"/>
  </r>
  <r>
    <x v="9"/>
    <x v="1"/>
    <x v="38"/>
    <n v="400869.09673440899"/>
    <n v="224898.33482439601"/>
    <n v="175970.76191001199"/>
    <n v="160428.840536754"/>
    <n v="816819.08384054701"/>
    <n v="464107.87974607898"/>
    <n v="352711.20409446699"/>
    <n v="156972.30654699699"/>
    <n v="101.35059045916699"/>
    <n v="45.484475308526498"/>
    <n v="19.640682215998702"/>
    <n v="1.3158297053182799"/>
    <n v="367.81918446013401"/>
    <n v="31341"/>
    <n v="0.81082671724164301"/>
    <n v="820"/>
    <n v="0.51965495580064502"/>
    <n v="0.530024425527167"/>
    <n v="5.9491248490358499"/>
    <n v="68.084939408831204"/>
    <n v="2.29529964337546"/>
    <n v="0"/>
    <n v="0"/>
    <n v="0"/>
    <n v="1"/>
    <n v="422730.52188413101"/>
    <n v="0"/>
    <n v="5.6867943650402604E-3"/>
    <s v=""/>
    <x v="1557"/>
    <x v="1557"/>
  </r>
  <r>
    <x v="9"/>
    <x v="2"/>
    <x v="38"/>
    <n v="403148.756854837"/>
    <n v="231837.95627846301"/>
    <n v="171310.80057637399"/>
    <n v="153093.78436715199"/>
    <n v="1181815.9553011099"/>
    <n v="593460.37042150996"/>
    <n v="588355.58487959998"/>
    <n v="150110.370956069"/>
    <n v="32.000543991125902"/>
    <n v="26.0206222736002"/>
    <n v="12.9541138516907"/>
    <n v="1.0086763611548799"/>
    <n v="205.757508708117"/>
    <n v="17867"/>
    <n v="0.63664428721813304"/>
    <n v="384"/>
    <n v="5.9301433212332902E-2"/>
    <n v="0.97214718289734603"/>
    <n v="1.05772777691195"/>
    <n v="83.639850348745199"/>
    <n v="6.3843800227083403"/>
    <n v="0"/>
    <n v="0"/>
    <n v="0"/>
    <n v="0"/>
    <n v="401402.99175521801"/>
    <n v="0"/>
    <n v="-3.9797724345552621E-2"/>
    <s v=""/>
    <x v="1558"/>
    <x v="1558"/>
  </r>
  <r>
    <x v="9"/>
    <x v="3"/>
    <x v="38"/>
    <n v="387104.35375927598"/>
    <n v="254123.152183484"/>
    <n v="132981.201575791"/>
    <n v="124773.802367104"/>
    <n v="1290617.45068018"/>
    <n v="832153.59591083694"/>
    <n v="458463.85476934601"/>
    <n v="129554.17423829901"/>
    <n v="60.152140028267603"/>
    <n v="27.215624758440001"/>
    <n v="9.6677603655015005"/>
    <n v="1.8150909548354499"/>
    <n v="295.31723554277301"/>
    <n v="10108"/>
    <n v="-0.31325812655501001"/>
    <n v="862"/>
    <n v="1.5999361346902E-2"/>
    <n v="0.41106031643232199"/>
    <n v="7.0084014083217197"/>
    <n v="70.825431994349699"/>
    <n v="2.0419306944741602"/>
    <n v="0"/>
    <n v="0"/>
    <n v="0"/>
    <n v="0"/>
    <n v="387635.661585411"/>
    <n v="0"/>
    <s v=""/>
    <s v=""/>
    <x v="1559"/>
    <x v="1559"/>
  </r>
  <r>
    <x v="0"/>
    <x v="0"/>
    <x v="39"/>
    <n v="268745.90325986198"/>
    <n v="154560.71298456701"/>
    <n v="114185.190275295"/>
    <n v="100233.669802441"/>
    <n v="774340.59780110698"/>
    <n v="282559.77574047301"/>
    <n v="491780.82206063299"/>
    <n v="98269.948255189403"/>
    <n v="59.359404282113999"/>
    <n v="20.381776861986602"/>
    <n v="12.944390373832199"/>
    <n v="0.574564446324902"/>
    <n v="376.357300909088"/>
    <n v="10005"/>
    <n v="0.40947998142166098"/>
    <n v="164"/>
    <n v="0.74984469351275396"/>
    <n v="0.71282269941349496"/>
    <n v="5.0427251660969201"/>
    <n v="74.2826933531517"/>
    <n v="2.7226246423352398"/>
    <n v="0"/>
    <n v="0"/>
    <n v="0"/>
    <n v="0"/>
    <n v="283034.21778130898"/>
    <n v="0"/>
    <n v="7.5560739758308926E-3"/>
    <n v="-1.5899967687887658E-2"/>
    <x v="1560"/>
    <x v="1560"/>
  </r>
  <r>
    <x v="0"/>
    <x v="1"/>
    <x v="39"/>
    <n v="270776.56718559499"/>
    <n v="149900.98724246299"/>
    <n v="120875.579943132"/>
    <n v="107007.56853350101"/>
    <n v="730311.245712184"/>
    <n v="293698.85565446498"/>
    <n v="436612.39005771902"/>
    <n v="112829.607328743"/>
    <n v="27.067563879081298"/>
    <n v="24.508596405007001"/>
    <n v="14.6523238087549"/>
    <n v="0.67267641125722299"/>
    <n v="85.3032759665181"/>
    <n v="44251"/>
    <n v="0.43274594587781601"/>
    <n v="465"/>
    <n v="0.84965878419962704"/>
    <n v="0.84934316480034799"/>
    <n v="3.9464388758103701"/>
    <n v="79.773355280985797"/>
    <n v="8.8018461437236795"/>
    <n v="0"/>
    <n v="0"/>
    <n v="0"/>
    <n v="1"/>
    <n v="275762.74704060302"/>
    <n v="0"/>
    <n v="-5.2208335468827312E-2"/>
    <n v="-4.2633220756430799E-2"/>
    <x v="1561"/>
    <x v="1561"/>
  </r>
  <r>
    <x v="0"/>
    <x v="2"/>
    <x v="39"/>
    <n v="256639.77332887199"/>
    <n v="159577.64839571799"/>
    <n v="97062.124933153798"/>
    <n v="87471.604368639106"/>
    <n v="1020604.08059065"/>
    <n v="664538.98473175999"/>
    <n v="356065.09585888998"/>
    <n v="92857.853207768494"/>
    <n v="9.6605883144942606"/>
    <n v="24.5661833709486"/>
    <n v="8.5705716871146507"/>
    <n v="1.86634127427957"/>
    <n v="347.11417889836002"/>
    <n v="20876"/>
    <n v="-0.54106415885613002"/>
    <n v="671"/>
    <n v="0.96324767771609299"/>
    <n v="0.31417509728973803"/>
    <n v="3.4807673419433098"/>
    <n v="69.568011019135099"/>
    <n v="8.5771676137379291"/>
    <n v="0"/>
    <n v="1"/>
    <n v="0"/>
    <n v="0"/>
    <n v="260354.80256195701"/>
    <n v="1"/>
    <n v="2.4392636669831266E-2"/>
    <n v="-1.1118566288318121E-2"/>
    <x v="1562"/>
    <x v="1562"/>
  </r>
  <r>
    <x v="0"/>
    <x v="3"/>
    <x v="39"/>
    <n v="262899.89407471102"/>
    <n v="161471.03085356901"/>
    <n v="101428.863221141"/>
    <n v="85286.458146135294"/>
    <n v="891455.67408297199"/>
    <n v="557264.13614345295"/>
    <n v="334191.53793951799"/>
    <n v="84953.636001407198"/>
    <n v="28.938056591156101"/>
    <n v="25.5202327000782"/>
    <n v="9.5671002637195901"/>
    <n v="1.66749924183988"/>
    <n v="406.49539083556402"/>
    <n v="28554"/>
    <n v="0.155563523423947"/>
    <n v="194"/>
    <n v="6.6353991051027406E-2"/>
    <n v="0.77314434615726702"/>
    <n v="6.0061176097805502"/>
    <n v="73.817311345718494"/>
    <n v="7.7286798392576701"/>
    <n v="0"/>
    <n v="0"/>
    <n v="0"/>
    <n v="0"/>
    <n v="293507.26182193297"/>
    <n v="0"/>
    <n v="5.9831062793048225E-3"/>
    <n v="-4.4066723137886794E-3"/>
    <x v="1563"/>
    <x v="1563"/>
  </r>
  <r>
    <x v="1"/>
    <x v="0"/>
    <x v="39"/>
    <n v="264472.85208177799"/>
    <n v="149209.254235275"/>
    <n v="115263.597846502"/>
    <n v="105225.52003220899"/>
    <n v="641003.53969592799"/>
    <n v="199278.84124723999"/>
    <n v="441724.69844868698"/>
    <n v="114784.54640643101"/>
    <n v="20.213890803867901"/>
    <n v="23.821516071380199"/>
    <n v="16.415747108374099"/>
    <n v="0.45113810014947398"/>
    <n v="97.643779053410995"/>
    <n v="35436"/>
    <n v="0.77530225609259296"/>
    <n v="265"/>
    <n v="0.42333997062116402"/>
    <n v="0.12537089262264101"/>
    <n v="5.7212681599088802"/>
    <n v="65.189468271359303"/>
    <n v="6.0721283864294104"/>
    <n v="0"/>
    <n v="0"/>
    <n v="0"/>
    <n v="0"/>
    <n v="271550.93308771"/>
    <n v="0"/>
    <n v="-1.981436665210012E-2"/>
    <n v="3.5617625409708399E-2"/>
    <x v="1564"/>
    <x v="1564"/>
  </r>
  <r>
    <x v="1"/>
    <x v="1"/>
    <x v="39"/>
    <n v="259232.490021103"/>
    <n v="144565.47228401399"/>
    <n v="114667.017737089"/>
    <n v="108006.89305033001"/>
    <n v="843826.24351140996"/>
    <n v="562336.45279655"/>
    <n v="281489.79071485897"/>
    <n v="109795.363058841"/>
    <n v="16.2769115047168"/>
    <n v="38.369737238441402"/>
    <n v="12.7996603424991"/>
    <n v="1.99771526835294"/>
    <n v="312.27123836317901"/>
    <n v="21885"/>
    <n v="0.60581828079963596"/>
    <n v="427"/>
    <n v="0.25931808441897197"/>
    <n v="0.37803790460305198"/>
    <n v="4.0962319945366197"/>
    <n v="81.600217089061999"/>
    <n v="4.7866631586660304"/>
    <n v="0"/>
    <n v="0"/>
    <n v="0"/>
    <n v="0"/>
    <n v="278219.99940758903"/>
    <n v="0"/>
    <n v="-2.1008875175189897E-2"/>
    <n v="1.8908377820457407E-2"/>
    <x v="1565"/>
    <x v="1565"/>
  </r>
  <r>
    <x v="1"/>
    <x v="2"/>
    <x v="39"/>
    <n v="253786.30699689599"/>
    <n v="166956.51828299399"/>
    <n v="86829.788713902395"/>
    <n v="76803.293262235893"/>
    <n v="969601.52708253299"/>
    <n v="343552.24406927702"/>
    <n v="626049.28301325603"/>
    <n v="82614.006826976096"/>
    <n v="10.650059196672"/>
    <n v="12.2679308716035"/>
    <n v="7.9211192553844096"/>
    <n v="0.54876229937636201"/>
    <n v="351.31767810934099"/>
    <n v="47797"/>
    <n v="0.55055144024178804"/>
    <n v="184"/>
    <n v="0.30156518940958399"/>
    <n v="0.35340922423230903"/>
    <n v="3.7377768123992601"/>
    <n v="60.770216852452599"/>
    <n v="9.3080825232660498"/>
    <n v="0"/>
    <n v="0"/>
    <n v="0"/>
    <n v="0"/>
    <n v="278736.24007828097"/>
    <n v="0"/>
    <n v="3.1345557951616823E-2"/>
    <n v="-5.1312547221486843E-2"/>
    <x v="1566"/>
    <x v="1566"/>
  </r>
  <r>
    <x v="1"/>
    <x v="3"/>
    <x v="39"/>
    <n v="261741.38039019401"/>
    <n v="163027.07500193099"/>
    <n v="98714.305388262903"/>
    <n v="88563.069329334598"/>
    <n v="996103.14000596094"/>
    <n v="363928.99469616602"/>
    <n v="632174.14530979504"/>
    <n v="88299.428989443899"/>
    <n v="16.134865806467499"/>
    <n v="14.009283673873499"/>
    <n v="8.8909537348516494"/>
    <n v="0.57567839082982997"/>
    <n v="392.40826743108602"/>
    <n v="20529"/>
    <n v="0.2307243080544"/>
    <n v="726"/>
    <n v="0.144235696611796"/>
    <n v="0.30396960429409797"/>
    <n v="4.3862790617313099"/>
    <n v="73.475126120643694"/>
    <n v="5.4331007276422296"/>
    <n v="0"/>
    <n v="0"/>
    <n v="1"/>
    <n v="0"/>
    <n v="260680.200214032"/>
    <n v="1"/>
    <n v="4.6425088191844856E-2"/>
    <n v="2.190821578208442E-2"/>
    <x v="1567"/>
    <x v="1567"/>
  </r>
  <r>
    <x v="2"/>
    <x v="0"/>
    <x v="39"/>
    <n v="273892.74705826398"/>
    <n v="166881.46515235899"/>
    <n v="107011.28190590499"/>
    <n v="97787.661077671"/>
    <n v="773302.00293260405"/>
    <n v="345039.19365256402"/>
    <n v="428262.80928003998"/>
    <n v="95375.146977978293"/>
    <n v="18.465633758295201"/>
    <n v="22.8335636339899"/>
    <n v="12.645468485382001"/>
    <n v="0.80567162540360604"/>
    <n v="205.59788145048299"/>
    <n v="14528"/>
    <n v="0.86234412267625304"/>
    <n v="627"/>
    <n v="0.42184396825873899"/>
    <n v="0.131365677659459"/>
    <n v="1.91831279342607"/>
    <n v="76.187684496142396"/>
    <n v="7.6526464377368297"/>
    <n v="0"/>
    <n v="0"/>
    <n v="0"/>
    <n v="0"/>
    <n v="306925.83967368002"/>
    <n v="0"/>
    <n v="-3.5629242750367919E-2"/>
    <n v="-5.0910572469247323E-2"/>
    <x v="1568"/>
    <x v="1568"/>
  </r>
  <r>
    <x v="2"/>
    <x v="1"/>
    <x v="39"/>
    <n v="264134.15588575997"/>
    <n v="164863.90577372699"/>
    <n v="99270.2501120331"/>
    <n v="83969.758571976097"/>
    <n v="1049056.56662124"/>
    <n v="372580.82508023502"/>
    <n v="676475.74154100905"/>
    <n v="79844.493537113594"/>
    <n v="24.17625022775"/>
    <n v="12.412826272335099"/>
    <n v="8.0043118020243895"/>
    <n v="0.55076745875838395"/>
    <n v="29.144093752085102"/>
    <n v="41790"/>
    <n v="0.91015844499992804"/>
    <n v="950"/>
    <n v="0.55243016697145797"/>
    <n v="0.31806963287874102"/>
    <n v="2.72066035392176"/>
    <n v="63.809118099372"/>
    <n v="4.5629273626330802"/>
    <n v="0"/>
    <n v="0"/>
    <n v="0"/>
    <n v="0"/>
    <n v="267604.53411498101"/>
    <n v="0"/>
    <n v="-8.8478790910013108E-2"/>
    <n v="9.2792655681909142E-2"/>
    <x v="1569"/>
    <x v="1569"/>
  </r>
  <r>
    <x v="2"/>
    <x v="2"/>
    <x v="39"/>
    <n v="240763.88513495101"/>
    <n v="156094.77450279301"/>
    <n v="84669.110632157695"/>
    <n v="72893.499752060801"/>
    <n v="960640.42870644003"/>
    <n v="405422.09732338"/>
    <n v="555218.33138305903"/>
    <n v="71935.396280289497"/>
    <n v="35.3499632619964"/>
    <n v="13.1287991825633"/>
    <n v="7.5880108283820897"/>
    <n v="0.73020301097311702"/>
    <n v="306.62832741960199"/>
    <n v="39072"/>
    <n v="-0.83217530301201204"/>
    <n v="666"/>
    <n v="0.91922351433055804"/>
    <n v="0.93187111121549904"/>
    <n v="1.75541377014206"/>
    <n v="73.956564933824197"/>
    <n v="2.7768788392173298"/>
    <n v="0"/>
    <n v="0"/>
    <n v="0"/>
    <n v="0"/>
    <n v="241849.658079724"/>
    <n v="0"/>
    <n v="0.1109459663394273"/>
    <n v="9.4442667024981108E-2"/>
    <x v="1570"/>
    <x v="1570"/>
  </r>
  <r>
    <x v="2"/>
    <x v="3"/>
    <x v="39"/>
    <n v="267475.66703088302"/>
    <n v="144284.90245367601"/>
    <n v="123190.764577207"/>
    <n v="104134.019388054"/>
    <n v="751814.72669705201"/>
    <n v="422238.5258078"/>
    <n v="329576.20088925201"/>
    <n v="110113.743527158"/>
    <n v="13.083950204640701"/>
    <n v="31.596340726995301"/>
    <n v="13.851021493758999"/>
    <n v="1.2811559956954699"/>
    <n v="373.17209216841297"/>
    <n v="48283"/>
    <n v="5.5104149292064496E-3"/>
    <n v="413"/>
    <n v="0.54900948226228297"/>
    <n v="0.59737266479751805"/>
    <n v="1.0057023211612801"/>
    <n v="66.456440023821401"/>
    <n v="9.4454695737252408"/>
    <n v="0"/>
    <n v="0"/>
    <n v="0"/>
    <n v="0"/>
    <n v="269526.66064498399"/>
    <n v="0"/>
    <n v="-2.8140715019362664E-2"/>
    <n v="-5.9888745861710356E-2"/>
    <x v="1571"/>
    <x v="1571"/>
  </r>
  <r>
    <x v="3"/>
    <x v="0"/>
    <x v="39"/>
    <n v="259948.710510353"/>
    <n v="144164.61963371199"/>
    <n v="115784.09087664"/>
    <n v="96998.661105789099"/>
    <n v="689487.53338780603"/>
    <n v="296040.56051469198"/>
    <n v="393446.97287311399"/>
    <n v="100460.76990909201"/>
    <n v="23.036316790011298"/>
    <n v="24.653553793402999"/>
    <n v="14.068225516592699"/>
    <n v="0.75242810575687002"/>
    <n v="456.99970303231402"/>
    <n v="43543"/>
    <n v="0.62538302675548496"/>
    <n v="342"/>
    <n v="0.53338928397040997"/>
    <n v="0.78206779513047098"/>
    <n v="4.9473415759041801"/>
    <n v="65.978877503683094"/>
    <n v="2.99189765301093"/>
    <n v="0"/>
    <n v="0"/>
    <n v="0"/>
    <n v="0"/>
    <n v="273261.44179300999"/>
    <n v="0"/>
    <n v="0.11038775726184324"/>
    <n v="6.2485208858422472E-2"/>
    <x v="1572"/>
    <x v="1572"/>
  </r>
  <r>
    <x v="3"/>
    <x v="1"/>
    <x v="39"/>
    <n v="288643.86566669901"/>
    <n v="159810.11711998799"/>
    <n v="128833.74854671001"/>
    <n v="123595.724836223"/>
    <n v="1037012.92308826"/>
    <n v="320660.76749658299"/>
    <n v="716352.15559167997"/>
    <n v="122134.118397311"/>
    <n v="36.197271404380501"/>
    <n v="17.253486832064802"/>
    <n v="11.9184363168928"/>
    <n v="0.44763007271434602"/>
    <n v="95.604146291324597"/>
    <n v="42303"/>
    <n v="-0.74175864035356098"/>
    <n v="377"/>
    <n v="0.99328797572725602"/>
    <n v="0.57996879336543805"/>
    <n v="4.9653447753796804"/>
    <n v="65.521740752661302"/>
    <n v="5.2695155097192901"/>
    <n v="0"/>
    <n v="0"/>
    <n v="0"/>
    <n v="0"/>
    <n v="287572.44725699897"/>
    <n v="0"/>
    <n v="-8.7102481939936222E-2"/>
    <n v="-0.15388000600468454"/>
    <x v="1573"/>
    <x v="1573"/>
  </r>
  <r>
    <x v="3"/>
    <x v="2"/>
    <x v="39"/>
    <n v="263502.26857039199"/>
    <n v="155841.71112185399"/>
    <n v="107660.557448537"/>
    <n v="92954.746624948093"/>
    <n v="572181.22256876796"/>
    <n v="295355.45717621403"/>
    <n v="276825.765392553"/>
    <n v="101597.050667014"/>
    <n v="87.812896629064994"/>
    <n v="33.578791516437498"/>
    <n v="16.245682828883101"/>
    <n v="1.0669362974843899"/>
    <n v="100.117862162143"/>
    <n v="7960"/>
    <n v="-0.24752456107873999"/>
    <n v="785"/>
    <n v="0.70716062086827003"/>
    <n v="0.99156016363982002"/>
    <n v="1.63151150710598"/>
    <n v="73.641912895914004"/>
    <n v="7.4799577811806897"/>
    <n v="0"/>
    <n v="0"/>
    <n v="1"/>
    <n v="0"/>
    <n v="270097.42828112998"/>
    <n v="1"/>
    <n v="-4.5712637890611453E-2"/>
    <n v="-1.5444999262671604E-2"/>
    <x v="1574"/>
    <x v="1574"/>
  </r>
  <r>
    <x v="3"/>
    <x v="3"/>
    <x v="39"/>
    <n v="251456.88478387901"/>
    <n v="146696.316086512"/>
    <n v="104760.56869736699"/>
    <n v="87610.974423986598"/>
    <n v="613436.34141816304"/>
    <n v="186500.205120773"/>
    <n v="426936.13629738899"/>
    <n v="90232.186037340303"/>
    <n v="11.6223378782474"/>
    <n v="20.520861781294499"/>
    <n v="14.281999371188901"/>
    <n v="0.43683396476625203"/>
    <n v="187.83456345767999"/>
    <n v="42618"/>
    <n v="0.44514196274286899"/>
    <n v="926"/>
    <n v="0.17171461730673501"/>
    <n v="9.0558393798954903E-2"/>
    <n v="5.9741101543514299"/>
    <n v="69.642869690071905"/>
    <n v="9.3021901433901597"/>
    <n v="0"/>
    <n v="0"/>
    <n v="0"/>
    <n v="0"/>
    <n v="265565.86007777898"/>
    <n v="0"/>
    <n v="9.8365869824761143E-2"/>
    <n v="-2.5372442011932683E-3"/>
    <x v="1575"/>
    <x v="1575"/>
  </r>
  <r>
    <x v="4"/>
    <x v="0"/>
    <x v="39"/>
    <n v="276191.65997907001"/>
    <n v="168443.50196427101"/>
    <n v="107748.158014798"/>
    <n v="90748.252635751094"/>
    <n v="663521.16605119698"/>
    <n v="276234.38287582702"/>
    <n v="387286.78317536903"/>
    <n v="87206.822172184795"/>
    <n v="24.807619595716702"/>
    <n v="23.431796946878698"/>
    <n v="13.676768320115499"/>
    <n v="0.71325538302902702"/>
    <n v="225.489015562112"/>
    <n v="38068"/>
    <n v="-0.25078923027118999"/>
    <n v="904"/>
    <n v="0.78287392977919501"/>
    <n v="0.32550988522049001"/>
    <n v="2.0115896896566698"/>
    <n v="66.417998547833193"/>
    <n v="4.0517415279945599"/>
    <n v="0"/>
    <n v="0"/>
    <n v="0"/>
    <n v="1"/>
    <n v="298754.53151200601"/>
    <n v="0"/>
    <n v="-0.11573236533210408"/>
    <n v="-5.504767805972912E-2"/>
    <x v="1576"/>
    <x v="1576"/>
  </r>
  <r>
    <x v="4"/>
    <x v="1"/>
    <x v="39"/>
    <n v="244227.34588469201"/>
    <n v="146708.462552215"/>
    <n v="97518.883332476995"/>
    <n v="78748.754410167501"/>
    <n v="585873.35922018404"/>
    <n v="348467.42789909401"/>
    <n v="237405.93132108901"/>
    <n v="78962.899044282196"/>
    <n v="18.297774101284901"/>
    <n v="33.170508408090399"/>
    <n v="13.4412587926825"/>
    <n v="1.46781264461246"/>
    <n v="238.61554538670001"/>
    <n v="26887"/>
    <n v="0.30486940056460998"/>
    <n v="466"/>
    <n v="5.4569577834753899E-2"/>
    <n v="0.40204081891378102"/>
    <n v="1.38909569399461"/>
    <n v="77.190022076435994"/>
    <n v="8.0826006002177007"/>
    <n v="0"/>
    <n v="0"/>
    <n v="1"/>
    <n v="0"/>
    <n v="257033.922239657"/>
    <n v="1"/>
    <n v="6.2258099259273086E-2"/>
    <n v="-4.8795204547170144E-2"/>
    <x v="1577"/>
    <x v="1577"/>
  </r>
  <r>
    <x v="4"/>
    <x v="2"/>
    <x v="39"/>
    <n v="259432.47622660999"/>
    <n v="154975.25376562701"/>
    <n v="104457.222460983"/>
    <n v="89233.549722842406"/>
    <n v="974761.03436216305"/>
    <n v="304278.98467452999"/>
    <n v="670482.04968763306"/>
    <n v="97309.918201368899"/>
    <n v="12.2583338533394"/>
    <n v="13.308864833057701"/>
    <n v="9.1544026255863304"/>
    <n v="0.45382122432105299"/>
    <n v="101.962608314101"/>
    <n v="2777"/>
    <n v="0.24808429568896501"/>
    <n v="322"/>
    <n v="0.91577335899277001"/>
    <n v="0.66813293870028601"/>
    <n v="7.4362837299832698"/>
    <n v="71.153769562356402"/>
    <n v="9.4930167618819201"/>
    <n v="0"/>
    <n v="0"/>
    <n v="0"/>
    <n v="1"/>
    <n v="257370.857410839"/>
    <n v="0"/>
    <n v="-3.3201698919048055E-2"/>
    <n v="1.4959778203905202E-3"/>
    <x v="1578"/>
    <x v="1578"/>
  </r>
  <r>
    <x v="4"/>
    <x v="3"/>
    <x v="39"/>
    <n v="250818.87726111099"/>
    <n v="155633.09292552"/>
    <n v="95185.784335591001"/>
    <n v="80699.258562716699"/>
    <n v="964343.956669142"/>
    <n v="487124.817306827"/>
    <n v="477219.13936231501"/>
    <n v="88273.4562505059"/>
    <n v="20.6154729378095"/>
    <n v="16.910314760332302"/>
    <n v="8.3683065574914792"/>
    <n v="1.0207570843821301"/>
    <n v="489.00889416378499"/>
    <n v="10568"/>
    <n v="-0.92455849461511397"/>
    <n v="39"/>
    <n v="0.66056628676029405"/>
    <n v="0.19167150585081599"/>
    <n v="3.7219079919257498"/>
    <n v="67.820727919425096"/>
    <n v="2.7559429466599599"/>
    <n v="0"/>
    <n v="1"/>
    <n v="0"/>
    <n v="0"/>
    <n v="268276.44409703102"/>
    <n v="1"/>
    <n v="4.0543491971948571E-2"/>
    <n v="-3.6058438513209376E-2"/>
    <x v="1579"/>
    <x v="1579"/>
  </r>
  <r>
    <x v="5"/>
    <x v="0"/>
    <x v="39"/>
    <n v="260987.95039776"/>
    <n v="155047.05807028801"/>
    <n v="105940.892327472"/>
    <n v="87791.776295544798"/>
    <n v="699556.86338313296"/>
    <n v="361812.00017155003"/>
    <n v="337744.86321158201"/>
    <n v="91082.309629356794"/>
    <n v="12.2473171592063"/>
    <n v="25.993519327204901"/>
    <n v="12.5496268982301"/>
    <n v="1.0712583360443"/>
    <n v="350.13537979478599"/>
    <n v="11250"/>
    <n v="-0.950057950320635"/>
    <n v="613"/>
    <n v="0.145964846536979"/>
    <n v="0.63170819339275397"/>
    <n v="3.28663131175231"/>
    <n v="64.719870814619298"/>
    <n v="4.2065241970799399"/>
    <n v="0"/>
    <n v="0"/>
    <n v="0"/>
    <n v="0"/>
    <n v="267607.41599283501"/>
    <n v="0"/>
    <n v="-0.10988142467044003"/>
    <n v="-8.9493718120406979E-3"/>
    <x v="1580"/>
    <x v="1580"/>
  </r>
  <r>
    <x v="5"/>
    <x v="1"/>
    <x v="39"/>
    <n v="232310.22258623599"/>
    <n v="159363.04495002699"/>
    <n v="72947.177636209206"/>
    <n v="58013.674506884599"/>
    <n v="614504.91177493497"/>
    <n v="421169.35658748302"/>
    <n v="193335.55518745101"/>
    <n v="59898.520331018597"/>
    <n v="14.885215135656701"/>
    <n v="30.006728173013201"/>
    <n v="9.4407177868307102"/>
    <n v="2.1784371538857998"/>
    <n v="162.26910139405001"/>
    <n v="4759"/>
    <n v="0.64868853516587399"/>
    <n v="594"/>
    <n v="0.26251527714396999"/>
    <n v="0.95893020632257597"/>
    <n v="2.4731132176375401"/>
    <n v="73.2372798421342"/>
    <n v="7.8837655986753896"/>
    <n v="0"/>
    <n v="0"/>
    <n v="1"/>
    <n v="1"/>
    <n v="258329.239483207"/>
    <n v="1"/>
    <n v="0.11842078477836188"/>
    <n v="0.11965715721485853"/>
    <x v="1581"/>
    <x v="1581"/>
  </r>
  <r>
    <x v="5"/>
    <x v="2"/>
    <x v="39"/>
    <n v="259820.58145693399"/>
    <n v="162287.852399297"/>
    <n v="97532.729057636097"/>
    <n v="79853.078110875402"/>
    <n v="797136.48520549096"/>
    <n v="410753.96302557603"/>
    <n v="386382.522179914"/>
    <n v="83291.779489390203"/>
    <n v="8.0118580477857595"/>
    <n v="20.666845296302601"/>
    <n v="10.0174913070614"/>
    <n v="1.06307594015423"/>
    <n v="70.109523266059"/>
    <n v="30838"/>
    <n v="0.93567561020422696"/>
    <n v="537"/>
    <n v="0.361227082597742"/>
    <n v="8.0533257306028005E-2"/>
    <n v="3.46101646968848"/>
    <n v="84.769067428417699"/>
    <n v="5.1765540946242803"/>
    <n v="0"/>
    <n v="0"/>
    <n v="1"/>
    <n v="0"/>
    <n v="251236.815107626"/>
    <n v="1"/>
    <n v="-6.9455010678151866E-2"/>
    <n v="-5.7718577058706371E-3"/>
    <x v="1582"/>
    <x v="1582"/>
  </r>
  <r>
    <x v="5"/>
    <x v="3"/>
    <x v="39"/>
    <n v="241774.74019743901"/>
    <n v="139996.67649391599"/>
    <n v="101778.063703522"/>
    <n v="92907.301632304501"/>
    <n v="962672.68141905696"/>
    <n v="600918.17639691499"/>
    <n v="361754.50502214202"/>
    <n v="91926.150524917801"/>
    <n v="9.4460965274323492"/>
    <n v="25.6824173140892"/>
    <n v="9.6509751887164406"/>
    <n v="1.6611214734150499"/>
    <n v="27.454466262501999"/>
    <n v="4880"/>
    <n v="0.79678350045509905"/>
    <n v="71"/>
    <n v="3.7586622111644603E-2"/>
    <n v="0.16103719070380099"/>
    <n v="2.8069175752970699"/>
    <n v="78.005676442657304"/>
    <n v="9.5179482309221992"/>
    <n v="0"/>
    <n v="0"/>
    <n v="0"/>
    <n v="0"/>
    <n v="235947.59363224701"/>
    <n v="0"/>
    <n v="6.9806845743961524E-2"/>
    <n v="6.4114001043605276E-2"/>
    <x v="1583"/>
    <x v="1583"/>
  </r>
  <r>
    <x v="6"/>
    <x v="0"/>
    <x v="39"/>
    <n v="258652.27219118801"/>
    <n v="164686.21974227799"/>
    <n v="93966.052448910006"/>
    <n v="85514.504759054107"/>
    <n v="588087.95017898502"/>
    <n v="408253.59895003599"/>
    <n v="179834.35122894801"/>
    <n v="80776.602984384197"/>
    <n v="9.0963584893321503"/>
    <n v="47.551818756909803"/>
    <n v="14.541108134085601"/>
    <n v="2.2701647163632601"/>
    <n v="124.78558456654901"/>
    <n v="11890"/>
    <n v="-0.35201499906878803"/>
    <n v="596"/>
    <n v="0.859810411879815"/>
    <n v="0.54344532218160801"/>
    <n v="1.9874042918721"/>
    <n v="66.745875011227497"/>
    <n v="4.5625485885580703"/>
    <n v="0"/>
    <n v="0"/>
    <n v="0"/>
    <n v="0"/>
    <n v="262632.06595565402"/>
    <n v="0"/>
    <n v="5.6273668479205089E-3"/>
    <n v="-1.2241829482632685E-2"/>
    <x v="1584"/>
    <x v="1584"/>
  </r>
  <r>
    <x v="6"/>
    <x v="1"/>
    <x v="39"/>
    <n v="260107.80341285601"/>
    <n v="163648.71996720301"/>
    <n v="96459.083445653101"/>
    <n v="83745.358106832005"/>
    <n v="561184.22338410805"/>
    <n v="176141.41420179099"/>
    <n v="385042.809182317"/>
    <n v="92812.503565422303"/>
    <n v="25.242557765553901"/>
    <n v="21.7496226678469"/>
    <n v="14.9229708564903"/>
    <n v="0.45745930063165802"/>
    <n v="201.90470096885599"/>
    <n v="21229"/>
    <n v="0.361002738613795"/>
    <n v="445"/>
    <n v="0.96856570003433495"/>
    <n v="9.2839200211167497E-2"/>
    <n v="5.9484370185545901"/>
    <n v="62.055721319441702"/>
    <n v="2.0013239720091498"/>
    <n v="0"/>
    <n v="0"/>
    <n v="0"/>
    <n v="0"/>
    <n v="276569.10950818798"/>
    <n v="0"/>
    <n v="-6.8697261585490043E-3"/>
    <n v="-1.3661641293478294E-2"/>
    <x v="1585"/>
    <x v="1585"/>
  </r>
  <r>
    <x v="6"/>
    <x v="2"/>
    <x v="39"/>
    <n v="258320.93403170799"/>
    <n v="151562.91955441999"/>
    <n v="106758.014477288"/>
    <n v="100470.75231349"/>
    <n v="589863.62486098404"/>
    <n v="297898.98803210299"/>
    <n v="291964.63682888"/>
    <n v="100576.351385613"/>
    <n v="19.385474337843501"/>
    <n v="34.411959408761"/>
    <n v="17.032878122831999"/>
    <n v="1.0203255821241799"/>
    <n v="324.836913741052"/>
    <n v="15478"/>
    <n v="0.715193061427574"/>
    <n v="276"/>
    <n v="0.55948006464624001"/>
    <n v="2.2093275531285501E-2"/>
    <n v="5.3991698921370199"/>
    <n v="71.579473294351203"/>
    <n v="7.6131128918068498"/>
    <n v="0"/>
    <n v="0"/>
    <n v="1"/>
    <n v="0"/>
    <n v="262090.73962230099"/>
    <n v="1"/>
    <n v="-4.0455408418611036E-3"/>
    <n v="9.9865691754205552E-2"/>
    <x v="1586"/>
    <x v="1586"/>
  </r>
  <r>
    <x v="6"/>
    <x v="3"/>
    <x v="39"/>
    <n v="257275.88614277501"/>
    <n v="149066.87110010101"/>
    <n v="108209.015042674"/>
    <n v="98921.435981077593"/>
    <n v="586758.59254271397"/>
    <n v="208274.48940934299"/>
    <n v="378484.10313337098"/>
    <n v="95040.450715831597"/>
    <n v="25.621090039528401"/>
    <n v="26.1362195035756"/>
    <n v="16.858966743444199"/>
    <n v="0.55028596362461002"/>
    <n v="223.35264533734099"/>
    <n v="47853"/>
    <n v="0.317676431532323"/>
    <n v="554"/>
    <n v="0.523692034295277"/>
    <n v="0.85978692918694"/>
    <n v="5.4225763099432198"/>
    <n v="60.432141774245302"/>
    <n v="3.38361822592254"/>
    <n v="0"/>
    <n v="0"/>
    <n v="0"/>
    <n v="0"/>
    <n v="267639.50486285402"/>
    <n v="0"/>
    <n v="-6.9574766212394555E-3"/>
    <n v="4.4758528537064697E-2"/>
    <x v="1587"/>
    <x v="1587"/>
  </r>
  <r>
    <x v="7"/>
    <x v="0"/>
    <x v="39"/>
    <n v="255485.89517972799"/>
    <n v="152584.52772818599"/>
    <n v="102901.367451542"/>
    <n v="86349.135995836303"/>
    <n v="686709.97915650206"/>
    <n v="324204.58752483898"/>
    <n v="362505.39163166197"/>
    <n v="94928.703919847801"/>
    <n v="54.119683486643403"/>
    <n v="23.8200970217774"/>
    <n v="12.574323749001"/>
    <n v="0.89434418082879197"/>
    <n v="273.27791610084802"/>
    <n v="49822"/>
    <n v="-0.955250308456843"/>
    <n v="508"/>
    <n v="0.79368982941825705"/>
    <n v="0.12207677736653801"/>
    <n v="7.4918682970579997"/>
    <n v="65.280332436344196"/>
    <n v="2.6785411482785602"/>
    <n v="0"/>
    <n v="0"/>
    <n v="0"/>
    <n v="0"/>
    <n v="268268.83646909503"/>
    <n v="0"/>
    <n v="4.181869705626666E-3"/>
    <n v="2.2349625996269409E-2"/>
    <x v="1588"/>
    <x v="1588"/>
  </r>
  <r>
    <x v="7"/>
    <x v="1"/>
    <x v="39"/>
    <n v="256554.303904995"/>
    <n v="159226.07342621399"/>
    <n v="97328.230478780606"/>
    <n v="89400.058525386004"/>
    <n v="933740.00580610998"/>
    <n v="560162.11206341896"/>
    <n v="373577.89374268998"/>
    <n v="99280.457522051001"/>
    <n v="40.692694659750501"/>
    <n v="23.9307678593429"/>
    <n v="9.5744059341449894"/>
    <n v="1.49945197894724"/>
    <n v="363.34179005505803"/>
    <n v="13849"/>
    <n v="0.383890471795097"/>
    <n v="99"/>
    <n v="0.73341044342601203"/>
    <n v="0.97537065054543004"/>
    <n v="4.8323942573419698"/>
    <n v="77.476039867577498"/>
    <n v="2.16067848009676"/>
    <n v="0"/>
    <n v="0"/>
    <n v="0"/>
    <n v="0"/>
    <n v="273516.49821209698"/>
    <n v="0"/>
    <n v="0.10743935486106397"/>
    <n v="-5.5118926658808118E-2"/>
    <x v="1589"/>
    <x v="1589"/>
  </r>
  <r>
    <x v="7"/>
    <x v="2"/>
    <x v="39"/>
    <n v="284118.33280337701"/>
    <n v="156964.39591165999"/>
    <n v="127153.936891716"/>
    <n v="118352.414904822"/>
    <n v="671765.41904358601"/>
    <n v="267027.727084957"/>
    <n v="404737.691958629"/>
    <n v="116836.809769887"/>
    <n v="13.4789838135815"/>
    <n v="29.241757626299801"/>
    <n v="17.618116614773701"/>
    <n v="0.65975502749136605"/>
    <n v="397.92291270197501"/>
    <n v="16218"/>
    <n v="0.46974408731679601"/>
    <n v="872"/>
    <n v="0.36933339780475699"/>
    <n v="0.52435524214417994"/>
    <n v="4.9340128595943797"/>
    <n v="75.037338088561597"/>
    <n v="6.3892959660924298"/>
    <n v="0"/>
    <n v="0"/>
    <n v="0"/>
    <n v="0"/>
    <n v="282551.17754168401"/>
    <n v="0"/>
    <n v="-5.3946383598516667E-2"/>
    <n v="-0.16317775960499359"/>
    <x v="1590"/>
    <x v="1590"/>
  </r>
  <r>
    <x v="7"/>
    <x v="3"/>
    <x v="39"/>
    <n v="268791.17623459501"/>
    <n v="139331.115595045"/>
    <n v="129460.060639549"/>
    <n v="116855.342465309"/>
    <n v="723938.39290198497"/>
    <n v="505079.651639755"/>
    <n v="218858.74126222901"/>
    <n v="117217.50630568201"/>
    <n v="17.589570884832199"/>
    <n v="53.393043289642797"/>
    <n v="16.141614205164899"/>
    <n v="2.30778834204563"/>
    <n v="446.40474447242099"/>
    <n v="47382"/>
    <n v="0.110659235207099"/>
    <n v="684"/>
    <n v="0.56922945475620801"/>
    <n v="0.49646071092338501"/>
    <n v="6.6530628098311801"/>
    <n v="61.260601959034503"/>
    <n v="9.0810392634346204"/>
    <n v="0"/>
    <n v="0"/>
    <n v="0"/>
    <n v="0"/>
    <n v="276018.65238138702"/>
    <n v="0"/>
    <n v="-2.8257128662769172E-2"/>
    <n v="-7.8604820568044617E-2"/>
    <x v="1591"/>
    <x v="1591"/>
  </r>
  <r>
    <x v="8"/>
    <x v="0"/>
    <x v="39"/>
    <n v="261195.909384317"/>
    <n v="150264.020626154"/>
    <n v="110931.888758163"/>
    <n v="99684.067864846205"/>
    <n v="878178.46386738401"/>
    <n v="484118.61870052002"/>
    <n v="394059.845166863"/>
    <n v="97135.016070854806"/>
    <n v="17.701082333748499"/>
    <n v="25.296682493146498"/>
    <n v="11.351231209411599"/>
    <n v="1.22854085397998"/>
    <n v="153.07062713337899"/>
    <n v="45859"/>
    <n v="0.47600656610568798"/>
    <n v="493"/>
    <n v="0.78605636593522399"/>
    <n v="0.67410796595833999"/>
    <n v="3.0143029396800101"/>
    <n v="73.674086882360896"/>
    <n v="3.8957373809994902"/>
    <n v="0"/>
    <n v="0"/>
    <n v="0"/>
    <n v="0"/>
    <n v="266579.82349094999"/>
    <n v="0"/>
    <n v="-7.1910021043349273E-2"/>
    <n v="-1.6462904223059762E-2"/>
    <x v="1592"/>
    <x v="1592"/>
  </r>
  <r>
    <x v="8"/>
    <x v="1"/>
    <x v="39"/>
    <n v="242413.30604405401"/>
    <n v="152701.700608085"/>
    <n v="89711.605435969104"/>
    <n v="83433.651428824902"/>
    <n v="624810.28987205704"/>
    <n v="296719.26838802698"/>
    <n v="328091.02148402901"/>
    <n v="83832.726187015796"/>
    <n v="10.475268664814999"/>
    <n v="25.430031901341099"/>
    <n v="13.3534374803445"/>
    <n v="0.90438094601278396"/>
    <n v="143.73818619119501"/>
    <n v="43054"/>
    <n v="0.70135736801675597"/>
    <n v="522"/>
    <n v="0.361352044937371"/>
    <n v="0.44780906772196399"/>
    <n v="3.0385269978579599"/>
    <n v="79.159305925330798"/>
    <n v="5.2763776913355001"/>
    <n v="0"/>
    <n v="0"/>
    <n v="0"/>
    <n v="0"/>
    <n v="254317.08554388001"/>
    <n v="0"/>
    <n v="-1.9210027395904362E-2"/>
    <n v="3.4346993871251702E-2"/>
    <x v="1593"/>
    <x v="1593"/>
  </r>
  <r>
    <x v="8"/>
    <x v="2"/>
    <x v="39"/>
    <n v="237756.53979381599"/>
    <n v="155369.592491888"/>
    <n v="82386.947301927095"/>
    <n v="68502.7823648255"/>
    <n v="928546.623294016"/>
    <n v="308502.75461306301"/>
    <n v="620043.868680952"/>
    <n v="74789.643580001706"/>
    <n v="7.7616020985234098"/>
    <n v="11.048054149870801"/>
    <n v="7.3774197919983902"/>
    <n v="0.49754988347736701"/>
    <n v="493.61767255791"/>
    <n v="45677"/>
    <n v="-0.91858565277495696"/>
    <n v="211"/>
    <n v="0.22977524165714899"/>
    <n v="0.78906362598124602"/>
    <n v="1.98027720313609"/>
    <n v="66.694174032456004"/>
    <n v="4.3620988621637897"/>
    <n v="0"/>
    <n v="0"/>
    <n v="0"/>
    <n v="1"/>
    <n v="252396.65917380701"/>
    <n v="0"/>
    <n v="4.1665959099067805E-2"/>
    <n v="0.10713064150887973"/>
    <x v="1594"/>
    <x v="1594"/>
  </r>
  <r>
    <x v="8"/>
    <x v="3"/>
    <x v="39"/>
    <n v="247662.89405640101"/>
    <n v="149310.88785852201"/>
    <n v="98352.006197879498"/>
    <n v="81196.354927472799"/>
    <n v="540208.13927026896"/>
    <n v="321732.02721098001"/>
    <n v="218476.11205928901"/>
    <n v="86933.156106039096"/>
    <n v="11.270044985269299"/>
    <n v="37.164866292310101"/>
    <n v="15.0305685947559"/>
    <n v="1.4726187873741901"/>
    <n v="152.812324874984"/>
    <n v="12736"/>
    <n v="0.27912956120934701"/>
    <n v="3"/>
    <n v="0.63759194492851601"/>
    <n v="0.80430572054469995"/>
    <n v="5.8151765544815701"/>
    <n v="66.861247202305705"/>
    <n v="3.2244523585851002"/>
    <n v="0"/>
    <n v="0"/>
    <n v="0"/>
    <n v="0"/>
    <n v="258486.490451544"/>
    <n v="0"/>
    <n v="3.7280401343304688E-2"/>
    <n v="0.12013498784822113"/>
    <x v="1595"/>
    <x v="1595"/>
  </r>
  <r>
    <x v="9"/>
    <x v="0"/>
    <x v="39"/>
    <n v="256895.86614466799"/>
    <n v="152710.473045725"/>
    <n v="104185.39309894299"/>
    <n v="91051.027382735803"/>
    <n v="770726.53963353601"/>
    <n v="328640.88520537398"/>
    <n v="442085.65442816197"/>
    <n v="92468.1959001176"/>
    <n v="11.5310939173504"/>
    <n v="20.5957887279808"/>
    <n v="11.813661876237999"/>
    <n v="0.74338735472081796"/>
    <n v="107.262503005808"/>
    <n v="43083"/>
    <n v="-0.13994364936682199"/>
    <n v="917"/>
    <n v="0.86690087358597201"/>
    <n v="0.34039346823630301"/>
    <n v="7.5292102760262498"/>
    <n v="61.441901840441297"/>
    <n v="2.9481545625715602"/>
    <n v="0"/>
    <n v="0"/>
    <n v="0"/>
    <n v="0"/>
    <n v="264211.79746937501"/>
    <n v="0"/>
    <n v="-2.3964541960134492E-2"/>
    <s v=""/>
    <x v="1596"/>
    <x v="1596"/>
  </r>
  <r>
    <x v="9"/>
    <x v="1"/>
    <x v="39"/>
    <n v="250739.474381059"/>
    <n v="155760.123048993"/>
    <n v="94979.351332066406"/>
    <n v="82091.853252394794"/>
    <n v="879172.29626500595"/>
    <n v="453597.21031597501"/>
    <n v="425575.085949031"/>
    <n v="86305.890844063702"/>
    <n v="14.235204867536501"/>
    <n v="19.289628543299301"/>
    <n v="9.3374021908044895"/>
    <n v="1.06584531212501"/>
    <n v="495.38116850519799"/>
    <n v="38150"/>
    <n v="-0.60371023780636401"/>
    <n v="462"/>
    <n v="0.62725946099376295"/>
    <n v="0.52837069933083702"/>
    <n v="3.4132999772445798"/>
    <n v="79.599198152205204"/>
    <n v="3.5168733310975502"/>
    <n v="0"/>
    <n v="0"/>
    <n v="0"/>
    <n v="1"/>
    <n v="241975.41537807899"/>
    <n v="0"/>
    <n v="4.9804986130031315E-2"/>
    <s v=""/>
    <x v="1597"/>
    <x v="1597"/>
  </r>
  <r>
    <x v="9"/>
    <x v="2"/>
    <x v="39"/>
    <n v="263227.55042485899"/>
    <n v="165487.735118526"/>
    <n v="97739.815306332501"/>
    <n v="88030.945501213399"/>
    <n v="862303.10984066699"/>
    <n v="423168.93560666702"/>
    <n v="439134.17423399998"/>
    <n v="87398.172518508305"/>
    <n v="9.2608482847986604"/>
    <n v="20.046480248267901"/>
    <n v="10.2088168877738"/>
    <n v="0.96364382559115902"/>
    <n v="97.706919375916399"/>
    <n v="22468"/>
    <n v="0.78963150012187"/>
    <n v="163"/>
    <n v="0.54941642980215799"/>
    <n v="0.53487516101436505"/>
    <n v="7.4420244630863701"/>
    <n v="80.027331483529693"/>
    <n v="8.1090918363632305"/>
    <n v="0"/>
    <n v="0"/>
    <n v="0"/>
    <n v="0"/>
    <n v="258505.56559431201"/>
    <n v="0"/>
    <n v="5.3901357880520341E-2"/>
    <s v=""/>
    <x v="1598"/>
    <x v="1598"/>
  </r>
  <r>
    <x v="9"/>
    <x v="3"/>
    <x v="39"/>
    <n v="277415.87282432202"/>
    <n v="162915.29721898399"/>
    <n v="114500.575605338"/>
    <n v="102920.671021984"/>
    <n v="685066.30355957197"/>
    <n v="402533.968981196"/>
    <n v="282532.33457837498"/>
    <n v="111556.347968255"/>
    <n v="12.979181476277599"/>
    <n v="36.427926444445298"/>
    <n v="15.0234613039955"/>
    <n v="1.42473593184263"/>
    <n v="77.618353338631593"/>
    <n v="5851"/>
    <n v="0.359269586732479"/>
    <n v="584"/>
    <n v="0.590981782103699"/>
    <n v="0.43956916091353698"/>
    <n v="2.9918244486344401"/>
    <n v="68.259768764660706"/>
    <n v="3.9372546407840798"/>
    <n v="0"/>
    <n v="0"/>
    <n v="0"/>
    <n v="0"/>
    <n v="309699.11001857999"/>
    <n v="0"/>
    <s v=""/>
    <s v=""/>
    <x v="1599"/>
    <x v="1599"/>
  </r>
  <r>
    <x v="0"/>
    <x v="0"/>
    <x v="40"/>
    <n v="193677.37115524299"/>
    <n v="142378.74774879101"/>
    <n v="51298.623406451603"/>
    <n v="41065.567381844201"/>
    <n v="502867.36215427698"/>
    <n v="241233.19181961301"/>
    <n v="261634.17033466301"/>
    <n v="46923.676833797501"/>
    <n v="4.2537568533637398"/>
    <n v="15.695796664983"/>
    <n v="8.1662820999000392"/>
    <n v="0.92202479328692399"/>
    <n v="277.53743519165801"/>
    <n v="6478"/>
    <n v="-0.59639183484912195"/>
    <n v="593"/>
    <n v="3.9857128690086702E-2"/>
    <n v="0.89421130927769898"/>
    <n v="3.0291466488896899"/>
    <n v="63.466641032567303"/>
    <n v="9.9692919506296196"/>
    <n v="0"/>
    <n v="0"/>
    <n v="0"/>
    <n v="0"/>
    <n v="197582.60953322999"/>
    <n v="0"/>
    <n v="-4.0375792214393108E-2"/>
    <n v="-4.1305016297648336E-2"/>
    <x v="1600"/>
    <x v="1600"/>
  </r>
  <r>
    <x v="0"/>
    <x v="1"/>
    <x v="40"/>
    <n v="185857.493860849"/>
    <n v="146229.324347969"/>
    <n v="39628.169512879897"/>
    <n v="28666.6042444778"/>
    <n v="581571.97939687897"/>
    <n v="322437.97488078702"/>
    <n v="259134.00451609099"/>
    <n v="24727.906434545199"/>
    <n v="7.02608478231316"/>
    <n v="11.0624633374573"/>
    <n v="4.9291584292294397"/>
    <n v="1.2442904800661301"/>
    <n v="348.44192727800601"/>
    <n v="19674"/>
    <n v="0.21346311801600601"/>
    <n v="38"/>
    <n v="6.7362503498037398E-3"/>
    <n v="6.8656002474282102E-3"/>
    <n v="4.7668401240870297"/>
    <n v="73.787147413311303"/>
    <n v="6.4457554590218296"/>
    <n v="0"/>
    <n v="0"/>
    <n v="1"/>
    <n v="0"/>
    <n v="193269.58408332299"/>
    <n v="1"/>
    <n v="-2.3407292557302738E-2"/>
    <n v="5.7468236047607271E-2"/>
    <x v="1601"/>
    <x v="1601"/>
  </r>
  <r>
    <x v="0"/>
    <x v="2"/>
    <x v="40"/>
    <n v="181507.07312808101"/>
    <n v="142306.05088844401"/>
    <n v="39201.022239636797"/>
    <n v="28438.3945486392"/>
    <n v="570824.01401659404"/>
    <n v="399533.08039355499"/>
    <n v="171290.933623038"/>
    <n v="25343.118898411201"/>
    <n v="3.4946527451762202"/>
    <n v="16.602393335787301"/>
    <n v="4.98198986908994"/>
    <n v="2.3324823558543399"/>
    <n v="499.49129517875798"/>
    <n v="38313"/>
    <n v="-0.242836910975811"/>
    <n v="180"/>
    <n v="0.25868113706404799"/>
    <n v="3.3625071608925899E-3"/>
    <n v="2.5819096166991402"/>
    <n v="79.745002876847295"/>
    <n v="2.85824958852597"/>
    <n v="0"/>
    <n v="0"/>
    <n v="0"/>
    <n v="0"/>
    <n v="196250.28467802101"/>
    <n v="0"/>
    <n v="-0.12694448610306686"/>
    <n v="2.4121707061495405E-2"/>
    <x v="1602"/>
    <x v="1602"/>
  </r>
  <r>
    <x v="0"/>
    <x v="3"/>
    <x v="40"/>
    <n v="158465.75100576499"/>
    <n v="143563.38226950599"/>
    <n v="14902.368736259001"/>
    <n v="-196.828875749546"/>
    <n v="530149.04231036"/>
    <n v="177675.629313004"/>
    <n v="352473.41299735499"/>
    <n v="6840.07083421895"/>
    <n v="-2.0991971094533001E-2"/>
    <n v="-5.5842190784194799E-2"/>
    <n v="-3.7127083148500398E-2"/>
    <n v="0.50408235844539495"/>
    <n v="79.333691822046404"/>
    <n v="21769"/>
    <n v="2.3500455574105399E-2"/>
    <n v="144"/>
    <n v="0.82886182146805498"/>
    <n v="0.53183939462049901"/>
    <n v="1.47913385590558"/>
    <n v="74.149908804981095"/>
    <n v="4.8420559164822796"/>
    <n v="0"/>
    <n v="0"/>
    <n v="0"/>
    <n v="0"/>
    <n v="151439.84639485501"/>
    <n v="0"/>
    <n v="0.17172021717446714"/>
    <n v="0.26806319410184498"/>
    <x v="1603"/>
    <x v="1603"/>
  </r>
  <r>
    <x v="1"/>
    <x v="0"/>
    <x v="40"/>
    <n v="185677.52418318999"/>
    <n v="144250.82246069601"/>
    <n v="41426.701722493402"/>
    <n v="33551.016765633998"/>
    <n v="605509.63360519102"/>
    <n v="280513.81550087099"/>
    <n v="324995.81810431898"/>
    <n v="39993.7914452205"/>
    <n v="15.7947823848881"/>
    <n v="10.32352261064"/>
    <n v="5.5409550738065096"/>
    <n v="0.863130538531514"/>
    <n v="111.931037321858"/>
    <n v="36322"/>
    <n v="-4.7688402224361701E-2"/>
    <n v="842"/>
    <n v="0.26639715397668901"/>
    <n v="0.40834324350515799"/>
    <n v="1.2448689463965701"/>
    <n v="60.925952699859302"/>
    <n v="2.7594160225989701"/>
    <n v="0"/>
    <n v="0"/>
    <n v="0"/>
    <n v="0"/>
    <n v="196881.473404939"/>
    <n v="0"/>
    <n v="5.8493197029898115E-2"/>
    <n v="-5.8720301150644479E-2"/>
    <x v="1604"/>
    <x v="1604"/>
  </r>
  <r>
    <x v="1"/>
    <x v="1"/>
    <x v="40"/>
    <n v="196538.396189261"/>
    <n v="139792.373919848"/>
    <n v="56746.022269412999"/>
    <n v="49364.969660559997"/>
    <n v="434883.430048073"/>
    <n v="243216.13191881499"/>
    <n v="191667.29812925801"/>
    <n v="58878.016803231898"/>
    <n v="6.9493960403072501"/>
    <n v="25.755551490723601"/>
    <n v="11.351310776568999"/>
    <n v="1.2689495510850901"/>
    <n v="492.71103814765598"/>
    <n v="35657"/>
    <n v="-0.98382541689470704"/>
    <n v="682"/>
    <n v="0.20508422466630399"/>
    <n v="0.117904367010793"/>
    <n v="5.9176403563870501"/>
    <n v="69.285208271565807"/>
    <n v="4.5415008219768103"/>
    <n v="0"/>
    <n v="0"/>
    <n v="0"/>
    <n v="0"/>
    <n v="194558.836563841"/>
    <n v="0"/>
    <n v="-5.42034677200499E-2"/>
    <n v="-6.7684529225958232E-2"/>
    <x v="1605"/>
    <x v="1605"/>
  </r>
  <r>
    <x v="1"/>
    <x v="2"/>
    <x v="40"/>
    <n v="185885.33357566601"/>
    <n v="149200.981510368"/>
    <n v="36684.352065297797"/>
    <n v="23659.4398978545"/>
    <n v="380386.85524932598"/>
    <n v="234581.649729111"/>
    <n v="145805.20552021399"/>
    <n v="27964.506520184099"/>
    <n v="8.6660373955364296"/>
    <n v="16.226745686781602"/>
    <n v="6.2198363511659203"/>
    <n v="1.60887019700122"/>
    <n v="123.379220523692"/>
    <n v="49234"/>
    <n v="-0.72438723479911504"/>
    <n v="750"/>
    <n v="0.54831633309302297"/>
    <n v="0.27386371964188899"/>
    <n v="5.8584360438390197"/>
    <n v="82.226029148343201"/>
    <n v="2.3481238212283002"/>
    <n v="0"/>
    <n v="0"/>
    <n v="0"/>
    <n v="0"/>
    <n v="205767.91023950299"/>
    <n v="0"/>
    <n v="8.1013668538416544E-2"/>
    <n v="5.3536949128356347E-2"/>
    <x v="1606"/>
    <x v="1606"/>
  </r>
  <r>
    <x v="1"/>
    <x v="3"/>
    <x v="40"/>
    <n v="200944.58637611801"/>
    <n v="138766.232504585"/>
    <n v="62178.353871532301"/>
    <n v="52231.297720891998"/>
    <n v="731358.85361520899"/>
    <n v="276354.007661301"/>
    <n v="455004.84595390799"/>
    <n v="55456.009540776897"/>
    <n v="6.4912470684103702"/>
    <n v="11.4792838329864"/>
    <n v="7.1416784609505104"/>
    <n v="0.60736497670026102"/>
    <n v="418.197532590582"/>
    <n v="5934"/>
    <n v="0.47346130459796998"/>
    <n v="277"/>
    <n v="0.82304657482885601"/>
    <n v="0.74216602710012602"/>
    <n v="5.9312839368048804"/>
    <n v="61.683384972125097"/>
    <n v="2.3461190452123901"/>
    <n v="0"/>
    <n v="0"/>
    <n v="0"/>
    <n v="0"/>
    <n v="199377.570088387"/>
    <n v="0"/>
    <n v="-0.1302354186386844"/>
    <n v="-6.6219968695849771E-2"/>
    <x v="1607"/>
    <x v="1607"/>
  </r>
  <r>
    <x v="2"/>
    <x v="0"/>
    <x v="40"/>
    <n v="174774.484046247"/>
    <n v="144979.19122165401"/>
    <n v="29795.292824593798"/>
    <n v="14629.239373090501"/>
    <n v="598417.65293287695"/>
    <n v="341183.74880411703"/>
    <n v="257233.90412875899"/>
    <n v="23829.875223880299"/>
    <n v="3.39850415186016"/>
    <n v="5.6871349920373602"/>
    <n v="2.4446537132372099"/>
    <n v="1.32635606476406"/>
    <n v="39.035618698775998"/>
    <n v="47676"/>
    <n v="-0.67900176229183695"/>
    <n v="101"/>
    <n v="0.205314106294545"/>
    <n v="0.98580253355310399"/>
    <n v="6.6018763692148497"/>
    <n v="83.103025431196698"/>
    <n v="4.1767228123103299"/>
    <n v="0"/>
    <n v="0"/>
    <n v="0"/>
    <n v="0"/>
    <n v="191300.77724054299"/>
    <n v="0"/>
    <n v="4.8412692323440393E-2"/>
    <n v="0.10300226858571901"/>
    <x v="1608"/>
    <x v="1608"/>
  </r>
  <r>
    <x v="2"/>
    <x v="1"/>
    <x v="40"/>
    <n v="183235.787368366"/>
    <n v="137231.40598122301"/>
    <n v="46004.381387142297"/>
    <n v="26818.233401317499"/>
    <n v="556321.44647402398"/>
    <n v="329957.076856606"/>
    <n v="226364.36961741699"/>
    <n v="32752.106904108601"/>
    <n v="4.4056837335735199"/>
    <n v="11.8473739690762"/>
    <n v="4.8206362654706201"/>
    <n v="1.4576369833038301"/>
    <n v="174.888173432184"/>
    <n v="36701"/>
    <n v="-0.40460567046277401"/>
    <n v="621"/>
    <n v="0.98143538771359495"/>
    <n v="0.183997261286063"/>
    <n v="2.9279833020183101"/>
    <n v="83.860978413995099"/>
    <n v="3.49233101932816"/>
    <n v="0"/>
    <n v="0"/>
    <n v="0"/>
    <n v="0"/>
    <n v="195591.099994655"/>
    <n v="0"/>
    <n v="6.877084458024102E-2"/>
    <n v="7.6486043238507709E-4"/>
    <x v="1609"/>
    <x v="1609"/>
  </r>
  <r>
    <x v="2"/>
    <x v="2"/>
    <x v="40"/>
    <n v="195837.06722301399"/>
    <n v="140176.90931173999"/>
    <n v="55660.1579112744"/>
    <n v="46455.370129463598"/>
    <n v="663911.36060128"/>
    <n v="304108.37756864802"/>
    <n v="359802.98303263198"/>
    <n v="45387.151635989801"/>
    <n v="20.229415922639699"/>
    <n v="12.9113354586196"/>
    <n v="6.9972247631657698"/>
    <n v="0.84520804970943497"/>
    <n v="486.65202970616099"/>
    <n v="46650"/>
    <n v="-0.77049001361967295"/>
    <n v="260"/>
    <n v="0.164110156948097"/>
    <n v="0.39221528577931603"/>
    <n v="6.0878271555347503"/>
    <n v="65.4351199935615"/>
    <n v="3.4564323892418298"/>
    <n v="0"/>
    <n v="0"/>
    <n v="0"/>
    <n v="1"/>
    <n v="200850.518791754"/>
    <n v="0"/>
    <n v="-4.1866563784812849E-2"/>
    <n v="-3.0522243879638478E-2"/>
    <x v="1610"/>
    <x v="1610"/>
  </r>
  <r>
    <x v="2"/>
    <x v="3"/>
    <x v="40"/>
    <n v="187638.04215669099"/>
    <n v="155699.317326308"/>
    <n v="31938.7248303823"/>
    <n v="24927.115813816501"/>
    <n v="422117.08150641498"/>
    <n v="134547.414638605"/>
    <n v="287569.66686780902"/>
    <n v="32690.014704647499"/>
    <n v="2.6157300887116102"/>
    <n v="8.6682006782290593"/>
    <n v="5.9052611007492901"/>
    <n v="0.46787763154607798"/>
    <n v="75.528809704626397"/>
    <n v="13313"/>
    <n v="-0.81471915409173201"/>
    <n v="572"/>
    <n v="0.87750217114083495"/>
    <n v="0.95870873353624098"/>
    <n v="2.8325760370462301"/>
    <n v="67.589595748384298"/>
    <n v="4.9013574753035103"/>
    <n v="0"/>
    <n v="0"/>
    <n v="0"/>
    <n v="1"/>
    <n v="214223.049360943"/>
    <n v="0"/>
    <n v="2.7385759189103569E-2"/>
    <n v="3.0605567190236421E-2"/>
    <x v="1611"/>
    <x v="1611"/>
  </r>
  <r>
    <x v="3"/>
    <x v="0"/>
    <x v="40"/>
    <n v="192776.652393909"/>
    <n v="141561.947586286"/>
    <n v="51214.704807623602"/>
    <n v="41197.458445421602"/>
    <n v="531118.06364458904"/>
    <n v="309924.26773243502"/>
    <n v="221193.795912153"/>
    <n v="50138.115093537199"/>
    <n v="5.5329742507144299"/>
    <n v="18.625051518977902"/>
    <n v="7.7567421003759902"/>
    <n v="1.4011435829579899"/>
    <n v="392.41307618210999"/>
    <n v="5504"/>
    <n v="-0.77576837955447098"/>
    <n v="611"/>
    <n v="0.75693043318224695"/>
    <n v="0.78452076021980099"/>
    <n v="4.7338022445535897"/>
    <n v="73.418905966670394"/>
    <n v="8.0777664244998704"/>
    <n v="0"/>
    <n v="0"/>
    <n v="0"/>
    <n v="0"/>
    <n v="204541.98421431301"/>
    <n v="0"/>
    <n v="-4.8764801677223413E-2"/>
    <n v="-0.10602704961557273"/>
    <x v="1612"/>
    <x v="1612"/>
  </r>
  <r>
    <x v="3"/>
    <x v="1"/>
    <x v="40"/>
    <n v="183375.93717192099"/>
    <n v="147890.675512913"/>
    <n v="35485.261659007701"/>
    <n v="29953.376306121201"/>
    <n v="669872.89908003504"/>
    <n v="336670.40500982298"/>
    <n v="333202.49407021102"/>
    <n v="37866.808036939699"/>
    <n v="3.4864808289445302"/>
    <n v="8.9895414467724795"/>
    <n v="4.4715014366542496"/>
    <n v="1.01040781807257"/>
    <n v="440.13766631181801"/>
    <n v="30398"/>
    <n v="0.68598470909398901"/>
    <n v="255"/>
    <n v="0.38127479928622499"/>
    <n v="0.28764043183986898"/>
    <n v="7.4202268287315798"/>
    <n v="63.231855324216703"/>
    <n v="5.2343182672397903"/>
    <n v="0"/>
    <n v="0"/>
    <n v="0"/>
    <n v="0"/>
    <n v="190010.67499974801"/>
    <n v="0"/>
    <n v="3.5357656105993285E-2"/>
    <n v="7.1865173513387245E-3"/>
    <x v="1613"/>
    <x v="1613"/>
  </r>
  <r>
    <x v="3"/>
    <x v="2"/>
    <x v="40"/>
    <n v="189859.68049656"/>
    <n v="134267.32368673"/>
    <n v="55592.356809829798"/>
    <n v="39669.582732285999"/>
    <n v="482550.70668597397"/>
    <n v="205357.584327249"/>
    <n v="277193.122358725"/>
    <n v="44679.4201539364"/>
    <n v="14.750846743616201"/>
    <n v="14.3111713576169"/>
    <n v="8.2208112396572499"/>
    <n v="0.74084660751967901"/>
    <n v="476.85650366487198"/>
    <n v="26547"/>
    <n v="-0.907076675444909"/>
    <n v="365"/>
    <n v="0.80259886927366098"/>
    <n v="0.37437043960743699"/>
    <n v="2.09367398469734"/>
    <n v="64.147587897006105"/>
    <n v="9.88360291207219"/>
    <n v="0"/>
    <n v="0"/>
    <n v="0"/>
    <n v="0"/>
    <n v="197803.35077072601"/>
    <n v="0"/>
    <n v="1.8545961720744651E-2"/>
    <n v="3.6505562549846271E-2"/>
    <x v="1614"/>
    <x v="1614"/>
  </r>
  <r>
    <x v="3"/>
    <x v="3"/>
    <x v="40"/>
    <n v="193380.81086336201"/>
    <n v="143929.09279543301"/>
    <n v="49451.718067929403"/>
    <n v="42153.1647590305"/>
    <n v="693117.50675029901"/>
    <n v="310675.46261079999"/>
    <n v="382442.04413949902"/>
    <n v="47834.088423898698"/>
    <n v="4.5148585406277499"/>
    <n v="11.022105284965599"/>
    <n v="6.0816765337044796"/>
    <n v="0.81234651726073903"/>
    <n v="317.66681356262097"/>
    <n v="34920"/>
    <n v="-0.52995124809824401"/>
    <n v="568"/>
    <n v="0.58197335804140604"/>
    <n v="0.10952514490167201"/>
    <n v="4.5124851829914601"/>
    <n v="83.278450020966901"/>
    <n v="6.0516603635618296"/>
    <n v="0"/>
    <n v="0"/>
    <n v="0"/>
    <n v="1"/>
    <n v="195860.39607477799"/>
    <n v="0"/>
    <n v="-0.10881999130934955"/>
    <n v="7.9453737218096496E-2"/>
    <x v="1615"/>
    <x v="1615"/>
  </r>
  <r>
    <x v="4"/>
    <x v="0"/>
    <x v="40"/>
    <n v="172337.11270581599"/>
    <n v="141951.25136351"/>
    <n v="30385.8613423057"/>
    <n v="15686.1037690022"/>
    <n v="660485.84999860998"/>
    <n v="244847.296154171"/>
    <n v="415638.55384443799"/>
    <n v="16741.516919342899"/>
    <n v="6.5179182693715099"/>
    <n v="3.7739770827114101"/>
    <n v="2.3749341138852902"/>
    <n v="0.58908706588804804"/>
    <n v="258.39403146554798"/>
    <n v="7339"/>
    <n v="0.50029607034032897"/>
    <n v="21"/>
    <n v="0.41251515376762699"/>
    <n v="0.56695661353969795"/>
    <n v="7.1968380183790597"/>
    <n v="68.035125004403895"/>
    <n v="7.3933109517407196"/>
    <n v="0"/>
    <n v="0"/>
    <n v="0"/>
    <n v="0"/>
    <n v="168390.331343837"/>
    <n v="0"/>
    <n v="7.1700509695216672E-2"/>
    <n v="8.9958851439024962E-2"/>
    <x v="1616"/>
    <x v="1616"/>
  </r>
  <r>
    <x v="4"/>
    <x v="1"/>
    <x v="40"/>
    <n v="184693.771526225"/>
    <n v="142009.01319464401"/>
    <n v="42684.758331581601"/>
    <n v="24837.592923930199"/>
    <n v="441535.361448429"/>
    <n v="298379.48873846798"/>
    <n v="143155.87270996001"/>
    <n v="31754.064442465598"/>
    <n v="3.0003508850360401"/>
    <n v="17.350034234538199"/>
    <n v="5.62527831122111"/>
    <n v="2.0842979270783801"/>
    <n v="207.087140094045"/>
    <n v="47261"/>
    <n v="0.68727757920852695"/>
    <n v="986"/>
    <n v="0.78976553620506396"/>
    <n v="0.84905675206043696"/>
    <n v="1.5463171654635399"/>
    <n v="82.601559688329303"/>
    <n v="9.4999732200340805"/>
    <n v="0"/>
    <n v="0"/>
    <n v="0"/>
    <n v="0"/>
    <n v="193687.468490698"/>
    <n v="0"/>
    <n v="6.5496758837253755E-2"/>
    <n v="7.337871891768496E-3"/>
    <x v="1617"/>
    <x v="1617"/>
  </r>
  <r>
    <x v="4"/>
    <x v="2"/>
    <x v="40"/>
    <n v="196790.614938621"/>
    <n v="145305.054122306"/>
    <n v="51485.560816315003"/>
    <n v="45184.621081028097"/>
    <n v="632493.47021721001"/>
    <n v="311982.28684921702"/>
    <n v="320511.18336799298"/>
    <n v="54376.413131020803"/>
    <n v="12.3126520311348"/>
    <n v="14.0976737866739"/>
    <n v="7.1438873614791296"/>
    <n v="0.97338970693892102"/>
    <n v="118.880050971644"/>
    <n v="32721"/>
    <n v="0.26710815949314098"/>
    <n v="902"/>
    <n v="0.68651945872446096"/>
    <n v="0.30001981384180998"/>
    <n v="4.9749202884823402"/>
    <n v="75.405485821031505"/>
    <n v="5.3389542556637304"/>
    <n v="1"/>
    <n v="0"/>
    <n v="0"/>
    <n v="0"/>
    <n v="193001.087580544"/>
    <n v="1"/>
    <n v="6.0749970509669737E-2"/>
    <n v="-5.4933328977338505E-2"/>
    <x v="1618"/>
    <x v="1618"/>
  </r>
  <r>
    <x v="4"/>
    <x v="3"/>
    <x v="40"/>
    <n v="208745.638992722"/>
    <n v="129521.96310100101"/>
    <n v="79223.675891720603"/>
    <n v="67522.844029110594"/>
    <n v="507918.08612357598"/>
    <n v="172737.18834306501"/>
    <n v="335180.897780511"/>
    <n v="64751.521215743502"/>
    <n v="27.010288865438302"/>
    <n v="20.14519457291"/>
    <n v="13.294042065807"/>
    <n v="0.51535510969416998"/>
    <n v="114.883250343629"/>
    <n v="34573"/>
    <n v="7.0794710873056402E-2"/>
    <n v="942"/>
    <n v="0.62888783802673198"/>
    <n v="9.7569561926857896E-5"/>
    <n v="7.4467036682887899"/>
    <n v="80.571179513307996"/>
    <n v="9.7115043154883196"/>
    <n v="0"/>
    <n v="0"/>
    <n v="0"/>
    <n v="0"/>
    <n v="207027.12647036801"/>
    <n v="0"/>
    <n v="-0.10014713441894649"/>
    <n v="-3.6160149550593317E-2"/>
    <x v="1619"/>
    <x v="1619"/>
  </r>
  <r>
    <x v="5"/>
    <x v="0"/>
    <x v="40"/>
    <n v="187840.36142514899"/>
    <n v="135530.389876803"/>
    <n v="52309.971548346301"/>
    <n v="39947.448709141499"/>
    <n v="599034.80996229604"/>
    <n v="313806.30792957899"/>
    <n v="285228.502032716"/>
    <n v="36478.8888847915"/>
    <n v="8.3309173508566197"/>
    <n v="14.005419663340399"/>
    <n v="6.6686356192982901"/>
    <n v="1.1001926725176401"/>
    <n v="462.99644681879403"/>
    <n v="36632"/>
    <n v="0.54711694405650302"/>
    <n v="105"/>
    <n v="0.57232457545360105"/>
    <n v="0.11167518264933"/>
    <n v="2.4018161661721198"/>
    <n v="66.315993565102403"/>
    <n v="5.90556582819044"/>
    <n v="0"/>
    <n v="0"/>
    <n v="0"/>
    <n v="0"/>
    <n v="197207.47651769701"/>
    <n v="0"/>
    <n v="-9.5364523932243827E-3"/>
    <n v="-7.6605408616209642E-3"/>
    <x v="1620"/>
    <x v="1620"/>
  </r>
  <r>
    <x v="5"/>
    <x v="1"/>
    <x v="40"/>
    <n v="186049.030760892"/>
    <n v="141531.67828995499"/>
    <n v="44517.352470937098"/>
    <n v="29116.148431020702"/>
    <n v="457010.11875882"/>
    <n v="151001.64703587801"/>
    <n v="306008.47172294202"/>
    <n v="32565.6405721419"/>
    <n v="19.569619113538401"/>
    <n v="9.5148177653664092"/>
    <n v="6.3710073882163396"/>
    <n v="0.49345577325255902"/>
    <n v="302.12894862472001"/>
    <n v="19358"/>
    <n v="0.532285143871843"/>
    <n v="178"/>
    <n v="0.48834940908069202"/>
    <n v="0.92876183822494596"/>
    <n v="4.2977620492288597"/>
    <n v="84.913851534834706"/>
    <n v="3.2560192908613801"/>
    <n v="0"/>
    <n v="0"/>
    <n v="0"/>
    <n v="0"/>
    <n v="182187.77825159999"/>
    <n v="0"/>
    <n v="-3.6968433571364829E-4"/>
    <n v="-3.1497965786945789E-2"/>
    <x v="1621"/>
    <x v="1621"/>
  </r>
  <r>
    <x v="5"/>
    <x v="2"/>
    <x v="40"/>
    <n v="185980.25134854499"/>
    <n v="139188.805356406"/>
    <n v="46791.445992138899"/>
    <n v="27795.01915806"/>
    <n v="530651.99252047599"/>
    <n v="352366.89945934899"/>
    <n v="178285.093061127"/>
    <n v="27211.124073442399"/>
    <n v="13.0046559858829"/>
    <n v="15.590209299512299"/>
    <n v="5.2378997063668802"/>
    <n v="1.97642379073463"/>
    <n v="162.33789103328701"/>
    <n v="28450"/>
    <n v="0.45773270495582502"/>
    <n v="295"/>
    <n v="0.38539069322499597"/>
    <n v="0.91480865925348398"/>
    <n v="2.7096244177454998"/>
    <n v="77.338517182594103"/>
    <n v="7.8857068038581701"/>
    <n v="0"/>
    <n v="0"/>
    <n v="0"/>
    <n v="0"/>
    <n v="198290.387603187"/>
    <n v="0"/>
    <n v="8.1821128909260785E-2"/>
    <n v="3.361325176621726E-2"/>
    <x v="1622"/>
    <x v="1622"/>
  </r>
  <r>
    <x v="5"/>
    <x v="3"/>
    <x v="40"/>
    <n v="201197.36546871101"/>
    <n v="141381.34538005601"/>
    <n v="59816.020088654703"/>
    <n v="42784.450550740898"/>
    <n v="627398.545935289"/>
    <n v="359280.41245472"/>
    <n v="268118.13348056801"/>
    <n v="49479.066572034397"/>
    <n v="9.1323984825154003"/>
    <n v="15.957313291471801"/>
    <n v="6.8193416812849597"/>
    <n v="1.3400078830578499"/>
    <n v="89.382363189592496"/>
    <n v="35825"/>
    <n v="0.77375935694225995"/>
    <n v="850"/>
    <n v="0.82692423085593203"/>
    <n v="0.43769914676001198"/>
    <n v="2.5191148592011401"/>
    <n v="64.275125416344494"/>
    <n v="7.9513740524733398"/>
    <n v="0"/>
    <n v="0"/>
    <n v="0"/>
    <n v="0"/>
    <n v="206802.35666583001"/>
    <n v="0"/>
    <n v="-7.3539545476911328E-2"/>
    <n v="-1.984020219246747E-2"/>
    <x v="1623"/>
    <x v="1623"/>
  </r>
  <r>
    <x v="6"/>
    <x v="0"/>
    <x v="40"/>
    <n v="186401.40266098999"/>
    <n v="132617.784950951"/>
    <n v="53783.617710039398"/>
    <n v="44397.445733393397"/>
    <n v="517608.30504270602"/>
    <n v="258920.55507578299"/>
    <n v="258687.749966923"/>
    <n v="41997.808819208898"/>
    <n v="9.7756513285392295"/>
    <n v="17.1625621000879"/>
    <n v="8.5774214402781492"/>
    <n v="1.00089994639827"/>
    <n v="205.03733278732301"/>
    <n v="36781"/>
    <n v="-8.20669534062856E-3"/>
    <n v="681"/>
    <n v="7.3627508994291296E-2"/>
    <n v="0.642951139285735"/>
    <n v="2.22107024575504"/>
    <n v="80.988099732129498"/>
    <n v="9.3135722880744005"/>
    <n v="0"/>
    <n v="0"/>
    <n v="0"/>
    <n v="0"/>
    <n v="183730.73948759801"/>
    <n v="0"/>
    <n v="-3.3328815218186925E-2"/>
    <n v="4.7355707897177489E-2"/>
    <x v="1624"/>
    <x v="1624"/>
  </r>
  <r>
    <x v="6"/>
    <x v="1"/>
    <x v="40"/>
    <n v="180188.864755291"/>
    <n v="130540.335106457"/>
    <n v="49648.529648834599"/>
    <n v="38481.362856077103"/>
    <n v="616257.94175619399"/>
    <n v="245413.66541327801"/>
    <n v="370844.27634291502"/>
    <n v="33759.996792553902"/>
    <n v="7.1167881496071397"/>
    <n v="10.376690516990401"/>
    <n v="6.2443597475456398"/>
    <n v="0.66177013120824602"/>
    <n v="235.17979721833399"/>
    <n v="28476"/>
    <n v="-6.1743376645424897E-2"/>
    <n v="143"/>
    <n v="0.50992089468489299"/>
    <n v="0.23475076001957901"/>
    <n v="7.1431880589901198"/>
    <n v="64.332312161487295"/>
    <n v="2.1609810547881301"/>
    <n v="0"/>
    <n v="1"/>
    <n v="0"/>
    <n v="0"/>
    <n v="176011.93581204099"/>
    <n v="1"/>
    <n v="6.6834249839644325E-2"/>
    <n v="7.3445667545043988E-2"/>
    <x v="1625"/>
    <x v="1625"/>
  </r>
  <r>
    <x v="6"/>
    <x v="2"/>
    <x v="40"/>
    <n v="192231.652360668"/>
    <n v="139434.85994388"/>
    <n v="52796.792416787997"/>
    <n v="44699.802384711598"/>
    <n v="633500.98105890001"/>
    <n v="337784.87541545002"/>
    <n v="295716.105643449"/>
    <n v="43678.009015519398"/>
    <n v="27.5934140987574"/>
    <n v="15.115782174748"/>
    <n v="7.0559957634154902"/>
    <n v="1.1422606647698901"/>
    <n v="382.40921505936001"/>
    <n v="20961"/>
    <n v="0.68425249901725604"/>
    <n v="232"/>
    <n v="0.83312453815983201"/>
    <n v="3.2215730240050602E-2"/>
    <n v="1.97204026611647"/>
    <n v="81.212199452619799"/>
    <n v="9.51454692039378"/>
    <n v="0"/>
    <n v="0"/>
    <n v="0"/>
    <n v="0"/>
    <n v="206627.28525201799"/>
    <n v="0"/>
    <n v="2.5874597837924593E-2"/>
    <n v="-2.5469206614226435E-2"/>
    <x v="1626"/>
    <x v="1626"/>
  </r>
  <r>
    <x v="6"/>
    <x v="3"/>
    <x v="40"/>
    <n v="197205.56905722001"/>
    <n v="148595.11938357601"/>
    <n v="48610.4496736441"/>
    <n v="34072.305042028798"/>
    <n v="598448.16902788403"/>
    <n v="323742.68524990103"/>
    <n v="274705.48377798201"/>
    <n v="29343.105785649201"/>
    <n v="32.869499307632204"/>
    <n v="12.403212550924501"/>
    <n v="5.6934429421641797"/>
    <n v="1.1785082729238501"/>
    <n v="284.21051201232802"/>
    <n v="2593"/>
    <n v="-0.62909772258957697"/>
    <n v="469"/>
    <n v="0.75752877502710203"/>
    <n v="0.54120244401510598"/>
    <n v="4.62330003530559"/>
    <n v="77.947711348144196"/>
    <n v="3.3747536556248798"/>
    <n v="0"/>
    <n v="0"/>
    <n v="0"/>
    <n v="0"/>
    <n v="194919.467980088"/>
    <n v="0"/>
    <n v="-1.0025051673963553E-2"/>
    <n v="4.448863329546319E-3"/>
    <x v="1627"/>
    <x v="1627"/>
  </r>
  <r>
    <x v="7"/>
    <x v="0"/>
    <x v="40"/>
    <n v="195228.57303702799"/>
    <n v="133761.78788445599"/>
    <n v="61466.785152572302"/>
    <n v="53622.497734603603"/>
    <n v="497927.86336002097"/>
    <n v="289305.23976668698"/>
    <n v="208622.62359333399"/>
    <n v="52347.670140055598"/>
    <n v="11.713741650904399"/>
    <n v="25.703107750734301"/>
    <n v="10.7691297636486"/>
    <n v="1.38673953372682"/>
    <n v="465.84577265611301"/>
    <n v="48531"/>
    <n v="-0.48905549968367601"/>
    <n v="579"/>
    <n v="0.37193080533895201"/>
    <n v="0.90683260485709805"/>
    <n v="1.6118132012506601"/>
    <n v="70.286651656271303"/>
    <n v="5.72299294998927"/>
    <n v="0"/>
    <n v="0"/>
    <n v="0"/>
    <n v="0"/>
    <n v="208091.774142646"/>
    <n v="0"/>
    <n v="-9.2487323833409189E-3"/>
    <n v="-6.0673489422392909E-2"/>
    <x v="1628"/>
    <x v="1628"/>
  </r>
  <r>
    <x v="7"/>
    <x v="1"/>
    <x v="40"/>
    <n v="193422.95621142699"/>
    <n v="143062.244248609"/>
    <n v="50360.711962818801"/>
    <n v="34203.644301114502"/>
    <n v="474718.63776660903"/>
    <n v="181323.42363563101"/>
    <n v="293395.21413097699"/>
    <n v="39748.761567171699"/>
    <n v="6.0087650667981398"/>
    <n v="11.657873971265699"/>
    <n v="7.2050350628808602"/>
    <n v="0.61801765980642398"/>
    <n v="132.146767069611"/>
    <n v="43290"/>
    <n v="-9.0018042034530593E-2"/>
    <n v="423"/>
    <n v="0.69144442741531098"/>
    <n v="2.6611036192794001E-3"/>
    <n v="5.1073218604003801"/>
    <n v="75.141953762806807"/>
    <n v="7.9640810975033496"/>
    <n v="0"/>
    <n v="0"/>
    <n v="0"/>
    <n v="0"/>
    <n v="178844.139972506"/>
    <n v="0"/>
    <n v="-3.1471401542809085E-2"/>
    <n v="-5.7814244865234662E-2"/>
    <x v="1629"/>
    <x v="1629"/>
  </r>
  <r>
    <x v="7"/>
    <x v="2"/>
    <x v="40"/>
    <n v="187335.6646889"/>
    <n v="140597.377162155"/>
    <n v="46738.287526745597"/>
    <n v="29695.984446623701"/>
    <n v="677033.39560725901"/>
    <n v="316103.54983957799"/>
    <n v="360929.84576767997"/>
    <n v="28590.6029547711"/>
    <n v="14.4002825494464"/>
    <n v="8.2276333738657197"/>
    <n v="4.38619197210918"/>
    <n v="0.87580329957817904"/>
    <n v="428.59383969048599"/>
    <n v="35759"/>
    <n v="0.19123322168424101"/>
    <n v="974"/>
    <n v="0.62176054846776296"/>
    <n v="0.25865366479038798"/>
    <n v="2.5758863900050502"/>
    <n v="60.530201265785301"/>
    <n v="6.6172753406884999"/>
    <n v="0"/>
    <n v="0"/>
    <n v="0"/>
    <n v="0"/>
    <n v="184931.54668691399"/>
    <n v="0"/>
    <n v="5.7368921239468559E-2"/>
    <n v="5.0528715940381663E-2"/>
    <x v="1630"/>
    <x v="1630"/>
  </r>
  <r>
    <x v="7"/>
    <x v="3"/>
    <x v="40"/>
    <n v="198082.90968178099"/>
    <n v="139642.93248253799"/>
    <n v="58439.977199243003"/>
    <n v="48471.582857888301"/>
    <n v="482520.92746179597"/>
    <n v="193742.83289400101"/>
    <n v="288778.094567794"/>
    <n v="44583.609576185401"/>
    <n v="13.2692150536424"/>
    <n v="16.785062222407898"/>
    <n v="10.0454882056335"/>
    <n v="0.67090557261266903"/>
    <n v="432.61638060829898"/>
    <n v="39690"/>
    <n v="0.69112238102060797"/>
    <n v="311"/>
    <n v="0.10485901437935601"/>
    <n v="0.45561663084215898"/>
    <n v="2.6047841108608001"/>
    <n v="78.030389763903699"/>
    <n v="9.7619025978071203"/>
    <n v="0"/>
    <n v="0"/>
    <n v="0"/>
    <n v="0"/>
    <n v="208930.080201668"/>
    <n v="0"/>
    <n v="-7.4209003843283064E-2"/>
    <n v="-2.777281668351823E-2"/>
    <x v="1631"/>
    <x v="1631"/>
  </r>
  <r>
    <x v="8"/>
    <x v="0"/>
    <x v="40"/>
    <n v="183383.37427591701"/>
    <n v="134440.91720203101"/>
    <n v="48942.457073885198"/>
    <n v="37935.654375361897"/>
    <n v="515282.009456773"/>
    <n v="313581.87713127898"/>
    <n v="201700.13232549399"/>
    <n v="35056.703029045297"/>
    <n v="15.6780570343905"/>
    <n v="18.807947192688498"/>
    <n v="7.3621150513977396"/>
    <n v="1.5546934625964199"/>
    <n v="320.76274480267199"/>
    <n v="46461"/>
    <n v="0.33821426561481699"/>
    <n v="123"/>
    <n v="0.85226442685391901"/>
    <n v="0.32905941410120698"/>
    <n v="3.5687714398114001"/>
    <n v="70.511502020864697"/>
    <n v="4.5816149659114798"/>
    <n v="0"/>
    <n v="0"/>
    <n v="0"/>
    <n v="1"/>
    <n v="197022.57861457701"/>
    <n v="0"/>
    <n v="-6.2329544429433562E-3"/>
    <n v="4.8184414226461456E-2"/>
    <x v="1632"/>
    <x v="1632"/>
  </r>
  <r>
    <x v="8"/>
    <x v="1"/>
    <x v="40"/>
    <n v="182240.35405846199"/>
    <n v="136286.739482832"/>
    <n v="45953.614575629799"/>
    <n v="37414.461724609901"/>
    <n v="638690.34052852704"/>
    <n v="379944.94043542602"/>
    <n v="258745.4000931"/>
    <n v="32748.060911731402"/>
    <n v="24.267585531257701"/>
    <n v="14.459952413124"/>
    <n v="5.8579971154172696"/>
    <n v="1.4684123478087501"/>
    <n v="462.74069827757"/>
    <n v="11270"/>
    <n v="-0.95666516563166404"/>
    <n v="246"/>
    <n v="0.49335739155833602"/>
    <n v="0.812424174383792"/>
    <n v="1.96915102819415"/>
    <n v="76.342478033648902"/>
    <n v="5.8078639558980703"/>
    <n v="0"/>
    <n v="0"/>
    <n v="0"/>
    <n v="0"/>
    <n v="173610.957797093"/>
    <n v="0"/>
    <n v="7.9900751357928471E-2"/>
    <n v="0.14899075791922417"/>
    <x v="1633"/>
    <x v="1633"/>
  </r>
  <r>
    <x v="8"/>
    <x v="2"/>
    <x v="40"/>
    <n v="196801.49527546801"/>
    <n v="148343.218558867"/>
    <n v="48458.276716601496"/>
    <n v="30255.871340666999"/>
    <n v="742836.42338551197"/>
    <n v="344130.56164888002"/>
    <n v="398705.86173663102"/>
    <n v="27317.3833469442"/>
    <n v="4.5343771391884902"/>
    <n v="7.5885193181967203"/>
    <n v="4.0730193604097096"/>
    <n v="0.863118892082401"/>
    <n v="439.39812723608497"/>
    <n v="10319"/>
    <n v="0.12764556047205999"/>
    <n v="676"/>
    <n v="0.11499952665982301"/>
    <n v="2.6995991755201901E-2"/>
    <n v="5.7574474775858304"/>
    <n v="77.0462402968041"/>
    <n v="6.8052643599708897"/>
    <n v="0"/>
    <n v="0"/>
    <n v="0"/>
    <n v="0"/>
    <n v="188715.20949870901"/>
    <n v="0"/>
    <n v="-2.1442448526675643E-2"/>
    <n v="-5.0667694932102388E-2"/>
    <x v="1634"/>
    <x v="1634"/>
  </r>
  <r>
    <x v="8"/>
    <x v="3"/>
    <x v="40"/>
    <n v="192581.58934305099"/>
    <n v="145402.41134970999"/>
    <n v="47179.177993341698"/>
    <n v="31835.128700297199"/>
    <n v="690186.45492791501"/>
    <n v="285046.24397327"/>
    <n v="405140.21095464501"/>
    <n v="31166.759091455398"/>
    <n v="3.6270607117356501"/>
    <n v="7.8578052337197297"/>
    <n v="4.6125403465969397"/>
    <n v="0.70357430900676798"/>
    <n v="315.13416735450301"/>
    <n v="6919"/>
    <n v="2.3754217090633498E-2"/>
    <n v="762"/>
    <n v="0.68586047147224904"/>
    <n v="0.21854908125078701"/>
    <n v="5.5843448574541501"/>
    <n v="61.053621245444099"/>
    <n v="4.4295329840332798"/>
    <n v="0"/>
    <n v="0"/>
    <n v="0"/>
    <n v="0"/>
    <n v="200636.654300822"/>
    <n v="0"/>
    <n v="-1.8796947310064207E-3"/>
    <n v="-4.9455809275554048E-2"/>
    <x v="1635"/>
    <x v="1635"/>
  </r>
  <r>
    <x v="9"/>
    <x v="0"/>
    <x v="40"/>
    <n v="192219.59474427401"/>
    <n v="156283.76781670799"/>
    <n v="35935.826927566399"/>
    <n v="27772.4260456546"/>
    <n v="515690.441148596"/>
    <n v="273177.83155533898"/>
    <n v="242512.609593256"/>
    <n v="25102.114954224598"/>
    <n v="5.2050233564294501"/>
    <n v="11.4519513406889"/>
    <n v="5.3854839705380604"/>
    <n v="1.12644794847374"/>
    <n v="216.30770918625001"/>
    <n v="12900"/>
    <n v="0.86555041530073895"/>
    <n v="52"/>
    <n v="0.106497087045028"/>
    <n v="0.96411095274632097"/>
    <n v="7.85557413607338"/>
    <n v="70.654116447795403"/>
    <n v="8.3119636292066907"/>
    <n v="0"/>
    <n v="0"/>
    <n v="0"/>
    <n v="0"/>
    <n v="209598.77702468401"/>
    <n v="0"/>
    <n v="8.9339943784984735E-2"/>
    <s v=""/>
    <x v="1636"/>
    <x v="1636"/>
  </r>
  <r>
    <x v="9"/>
    <x v="1"/>
    <x v="40"/>
    <n v="209392.4825331"/>
    <n v="137873.158632862"/>
    <n v="71519.323900238101"/>
    <n v="63294.129330220603"/>
    <n v="658232.52974533895"/>
    <n v="379028.27787212201"/>
    <n v="279204.25187321601"/>
    <n v="64092.648864668103"/>
    <n v="7.3299106654703499"/>
    <n v="22.669471867126699"/>
    <n v="9.6157704868685592"/>
    <n v="1.3575304649881701"/>
    <n v="481.07196455263198"/>
    <n v="15251"/>
    <n v="-0.57300906117428596"/>
    <n v="503"/>
    <n v="2.42695469893866E-2"/>
    <n v="0.129012615834248"/>
    <n v="6.9196036130438703"/>
    <n v="78.300714641199804"/>
    <n v="5.3290935856345998"/>
    <n v="0"/>
    <n v="0"/>
    <n v="0"/>
    <n v="0"/>
    <n v="224614.09910720299"/>
    <n v="0"/>
    <n v="-0.10775203154136348"/>
    <s v=""/>
    <x v="1637"/>
    <x v="1637"/>
  </r>
  <r>
    <x v="9"/>
    <x v="2"/>
    <x v="40"/>
    <n v="186830.01715066901"/>
    <n v="136026.367715689"/>
    <n v="50803.649434979801"/>
    <n v="32063.545594538598"/>
    <n v="442194.834861162"/>
    <n v="163359.970955948"/>
    <n v="278834.86390521302"/>
    <n v="34257.7777005467"/>
    <n v="17.523205075260002"/>
    <n v="11.4991164108653"/>
    <n v="7.2509995745666496"/>
    <n v="0.58586637505803496"/>
    <n v="449.420570712499"/>
    <n v="25496"/>
    <n v="0.610915267714224"/>
    <n v="932"/>
    <n v="0.339781856445318"/>
    <n v="0.80427288547103304"/>
    <n v="5.1286752203727701"/>
    <n v="69.707653526985894"/>
    <n v="9.8709838763584798"/>
    <n v="0"/>
    <n v="0"/>
    <n v="1"/>
    <n v="0"/>
    <n v="183142.36027920601"/>
    <n v="1"/>
    <n v="-2.0193254904582722E-2"/>
    <s v=""/>
    <x v="1638"/>
    <x v="1638"/>
  </r>
  <r>
    <x v="9"/>
    <x v="3"/>
    <x v="40"/>
    <n v="183057.31099051799"/>
    <n v="139026.93929515401"/>
    <n v="44030.3716953638"/>
    <n v="33478.122737154699"/>
    <n v="640071.90257367596"/>
    <n v="413817.63581395999"/>
    <n v="226254.26675971501"/>
    <n v="39679.1495332755"/>
    <n v="4.9100569087767196"/>
    <n v="14.796681281024799"/>
    <n v="5.2303690573733901"/>
    <n v="1.8289937323190399"/>
    <n v="387.63203748262299"/>
    <n v="12171"/>
    <n v="0.57096537166460803"/>
    <n v="220"/>
    <n v="0.33585140246135697"/>
    <n v="0.28278071687759898"/>
    <n v="5.7554882165894696"/>
    <n v="83.982603111130601"/>
    <n v="6.6484377514850399"/>
    <n v="0"/>
    <n v="0"/>
    <n v="0"/>
    <n v="0"/>
    <n v="182080.893510797"/>
    <n v="0"/>
    <s v=""/>
    <s v=""/>
    <x v="1639"/>
    <x v="1639"/>
  </r>
  <r>
    <x v="0"/>
    <x v="0"/>
    <x v="41"/>
    <n v="316199.13070277899"/>
    <n v="307276.27891191002"/>
    <n v="8922.8517908692593"/>
    <n v="687.09334914634496"/>
    <n v="983908.15008818801"/>
    <n v="651931.21588213497"/>
    <n v="331976.93420605297"/>
    <n v="-3227.38746452749"/>
    <n v="0.106699555909107"/>
    <n v="0.206970207369852"/>
    <n v="6.9833078330000603E-2"/>
    <n v="1.96378467510484"/>
    <n v="389.50566703137099"/>
    <n v="16665"/>
    <n v="-0.76646061857597403"/>
    <n v="104"/>
    <n v="0.87018368597240103"/>
    <n v="0.85581670104201202"/>
    <n v="6.8585942342196304"/>
    <n v="73.723807992538198"/>
    <n v="7.2161584860595402"/>
    <n v="0"/>
    <n v="0"/>
    <n v="0"/>
    <n v="0"/>
    <n v="341513.10480393399"/>
    <n v="0"/>
    <n v="7.9496370365401151E-2"/>
    <n v="0.13107605613584242"/>
    <x v="1640"/>
    <x v="1640"/>
  </r>
  <r>
    <x v="0"/>
    <x v="1"/>
    <x v="41"/>
    <n v="341335.81390634499"/>
    <n v="311035.52010565298"/>
    <n v="30300.293800691899"/>
    <n v="19212.9338548946"/>
    <n v="1299175.2400773501"/>
    <n v="715476.35290614795"/>
    <n v="583698.88717120897"/>
    <n v="28861.228938829499"/>
    <n v="5.9834214978158302"/>
    <n v="3.29158308798679"/>
    <n v="1.47885622063969"/>
    <n v="1.2257627496491801"/>
    <n v="463.50002155462101"/>
    <n v="1418"/>
    <n v="7.2915288757457997E-4"/>
    <n v="36"/>
    <n v="0.17450821344723999"/>
    <n v="0.75978512013882404"/>
    <n v="7.8477530382565499"/>
    <n v="79.685652909802997"/>
    <n v="6.9263739399488298"/>
    <n v="0"/>
    <n v="0"/>
    <n v="0"/>
    <n v="0"/>
    <n v="339430.798129868"/>
    <n v="0"/>
    <n v="-7.3193266743832308E-3"/>
    <n v="4.1781255387698682E-2"/>
    <x v="1641"/>
    <x v="1641"/>
  </r>
  <r>
    <x v="0"/>
    <x v="2"/>
    <x v="41"/>
    <n v="338837.46557869797"/>
    <n v="308497.41907852603"/>
    <n v="30340.046500171698"/>
    <n v="17146.758448645302"/>
    <n v="1068622.4958973799"/>
    <n v="598893.73803294206"/>
    <n v="469728.75786444102"/>
    <n v="12183.6035620234"/>
    <n v="1.9974772699385599"/>
    <n v="3.6503531371169902"/>
    <n v="1.60456648764877"/>
    <n v="1.27497779943415"/>
    <n v="148.707513935582"/>
    <n v="49792"/>
    <n v="0.10072377088022599"/>
    <n v="97"/>
    <n v="0.99685614695068903"/>
    <n v="0.79488350478551895"/>
    <n v="1.1738326610018299"/>
    <n v="69.218854269522595"/>
    <n v="3.9776850890640301"/>
    <n v="1"/>
    <n v="0"/>
    <n v="1"/>
    <n v="1"/>
    <n v="358674.538827574"/>
    <n v="1"/>
    <n v="-3.7197639786299218E-2"/>
    <n v="-5.2128177610278353E-2"/>
    <x v="1642"/>
    <x v="1642"/>
  </r>
  <r>
    <x v="0"/>
    <x v="3"/>
    <x v="41"/>
    <n v="326233.511587999"/>
    <n v="269693.37660948298"/>
    <n v="56540.1349785157"/>
    <n v="42445.769827630298"/>
    <n v="1010149.0496172199"/>
    <n v="421149.07874081301"/>
    <n v="588999.97087641305"/>
    <n v="41472.706759607398"/>
    <n v="7.8906893396332496"/>
    <n v="7.2064128907294096"/>
    <n v="4.20193137277258"/>
    <n v="0.71502393814070397"/>
    <n v="247.537524073318"/>
    <n v="22375"/>
    <n v="0.11093375479774401"/>
    <n v="292"/>
    <n v="0.95430740914096901"/>
    <n v="0.86237050474538002"/>
    <n v="6.7174537379717298"/>
    <n v="65.357094216925105"/>
    <n v="3.5143282798864002"/>
    <n v="0"/>
    <n v="0"/>
    <n v="0"/>
    <n v="0"/>
    <n v="338994.18729494"/>
    <n v="0"/>
    <n v="9.6286104906818978E-2"/>
    <n v="6.313208046684507E-2"/>
    <x v="1643"/>
    <x v="1643"/>
  </r>
  <r>
    <x v="1"/>
    <x v="0"/>
    <x v="41"/>
    <n v="357645.26570888102"/>
    <n v="294657.59799027903"/>
    <n v="62987.667718602497"/>
    <n v="44616.392569813099"/>
    <n v="1428205.76243405"/>
    <n v="967697.54149170197"/>
    <n v="460508.22094235697"/>
    <n v="49685.153435599197"/>
    <n v="9.1323472616740702"/>
    <n v="9.6885116357994203"/>
    <n v="3.1239471050567902"/>
    <n v="2.10136865637591"/>
    <n v="47.692340140132103"/>
    <n v="21630"/>
    <n v="-0.57863867599190799"/>
    <n v="14"/>
    <n v="0.505972888685009"/>
    <n v="0.48806557605789302"/>
    <n v="3.53747185106922"/>
    <n v="69.374345903719004"/>
    <n v="5.4490694260052397"/>
    <n v="0"/>
    <n v="0"/>
    <n v="0"/>
    <n v="0"/>
    <n v="357997.94500989898"/>
    <n v="0"/>
    <n v="-5.7263808167227282E-3"/>
    <n v="-2.988903089560617E-2"/>
    <x v="1644"/>
    <x v="1644"/>
  </r>
  <r>
    <x v="1"/>
    <x v="1"/>
    <x v="41"/>
    <n v="355597.25272013398"/>
    <n v="296682.428146135"/>
    <n v="58914.8245739993"/>
    <n v="48558.351121662497"/>
    <n v="736311.48342373502"/>
    <n v="262620.37123741303"/>
    <n v="473691.112186321"/>
    <n v="48416.052438825202"/>
    <n v="12.797628178143"/>
    <n v="10.251058099346899"/>
    <n v="6.5948110568469698"/>
    <n v="0.55441270583543201"/>
    <n v="404.18561434872203"/>
    <n v="39724"/>
    <n v="-0.95995121906073999"/>
    <n v="900"/>
    <n v="0.12393988391284699"/>
    <n v="0.63416248432141797"/>
    <n v="6.6323648898680201"/>
    <n v="84.093077430603202"/>
    <n v="2.0543702779721098"/>
    <n v="0"/>
    <n v="0"/>
    <n v="0"/>
    <n v="0"/>
    <n v="361646.127630073"/>
    <n v="0"/>
    <n v="-9.6802679055652707E-2"/>
    <n v="3.6591727066979926E-2"/>
    <x v="1645"/>
    <x v="1645"/>
  </r>
  <r>
    <x v="1"/>
    <x v="2"/>
    <x v="41"/>
    <n v="321174.48599199502"/>
    <n v="314477.21463089902"/>
    <n v="6697.2713610959399"/>
    <n v="578.316971099066"/>
    <n v="956523.51256881701"/>
    <n v="347468.010317098"/>
    <n v="609055.50225171901"/>
    <n v="6633.4297420243302"/>
    <n v="7.5386536125513298E-2"/>
    <n v="9.4953082101875502E-2"/>
    <n v="6.0460298518533101E-2"/>
    <n v="0.570503031386277"/>
    <n v="424.19252719400401"/>
    <n v="23368"/>
    <n v="-0.83104270676806802"/>
    <n v="499"/>
    <n v="0.52857069274642798"/>
    <n v="0.44210134963699599"/>
    <n v="1.9071682816317901"/>
    <n v="70.366593773671994"/>
    <n v="8.5454033329643906"/>
    <n v="0"/>
    <n v="0"/>
    <n v="0"/>
    <n v="1"/>
    <n v="307904.15164399601"/>
    <n v="0"/>
    <n v="7.9878156639124773E-2"/>
    <n v="4.2052921906628696E-2"/>
    <x v="1646"/>
    <x v="1646"/>
  </r>
  <r>
    <x v="1"/>
    <x v="3"/>
    <x v="41"/>
    <n v="346829.31189255399"/>
    <n v="296117.79123090103"/>
    <n v="50711.520661652001"/>
    <n v="34762.910644164796"/>
    <n v="795779.39717448596"/>
    <n v="288547.41755219101"/>
    <n v="507231.97962229501"/>
    <n v="38182.620949097603"/>
    <n v="11.0064596129364"/>
    <n v="6.8534540487866398"/>
    <n v="4.3684104875792"/>
    <n v="0.56886676933708802"/>
    <n v="43.6794015336068"/>
    <n v="22720"/>
    <n v="-0.98641014520171399"/>
    <n v="311"/>
    <n v="0.33298582269745902"/>
    <n v="0.933504965110309"/>
    <n v="7.9023667242139801"/>
    <n v="68.385766283276595"/>
    <n v="6.7288545568276898"/>
    <n v="0"/>
    <n v="0"/>
    <n v="0"/>
    <n v="1"/>
    <n v="366056.97313881601"/>
    <n v="0"/>
    <n v="3.6410826754496858E-4"/>
    <n v="-5.8294101835422246E-2"/>
    <x v="1647"/>
    <x v="1647"/>
  </r>
  <r>
    <x v="2"/>
    <x v="0"/>
    <x v="41"/>
    <n v="346955.595312441"/>
    <n v="294537.23725427"/>
    <n v="52418.358058170401"/>
    <n v="45684.305968106302"/>
    <n v="1088262.09750666"/>
    <n v="474205.27667119802"/>
    <n v="614056.82083547104"/>
    <n v="47760.043876699398"/>
    <n v="12.328152150320999"/>
    <n v="7.4397522212927001"/>
    <n v="4.1979139099647202"/>
    <n v="0.77224983190644403"/>
    <n v="145.05889837446401"/>
    <n v="25241"/>
    <n v="0.31435387168993301"/>
    <n v="309"/>
    <n v="0.40841304417028501"/>
    <n v="0.27455707931682699"/>
    <n v="2.6704455888271998"/>
    <n v="75.677402775518004"/>
    <n v="2.3634289300641802"/>
    <n v="0"/>
    <n v="0"/>
    <n v="0"/>
    <n v="0"/>
    <n v="348543.62588481599"/>
    <n v="0"/>
    <n v="6.2410219974969705E-2"/>
    <n v="-5.9853078971703775E-3"/>
    <x v="1648"/>
    <x v="1648"/>
  </r>
  <r>
    <x v="2"/>
    <x v="1"/>
    <x v="41"/>
    <n v="368609.17033743701"/>
    <n v="301640.79232612601"/>
    <n v="66968.378011311201"/>
    <n v="50535.5694803195"/>
    <n v="936943.22300749598"/>
    <n v="624396.21067257004"/>
    <n v="312547.01233492501"/>
    <n v="56995.116431820403"/>
    <n v="13.437393680518699"/>
    <n v="16.168949785437501"/>
    <n v="5.3936640171327896"/>
    <n v="1.99776733109023"/>
    <n v="134.772292354596"/>
    <n v="47486"/>
    <n v="-0.431120838332328"/>
    <n v="780"/>
    <n v="0.21702305391450699"/>
    <n v="0.39910075722523902"/>
    <n v="1.1799295597844399"/>
    <n v="70.035276767034503"/>
    <n v="3.7733010257384101"/>
    <n v="0"/>
    <n v="0"/>
    <n v="0"/>
    <n v="0"/>
    <n v="376614.76278163999"/>
    <n v="0"/>
    <n v="-9.2044261233544103E-2"/>
    <n v="-0.12782301115563899"/>
    <x v="1649"/>
    <x v="1649"/>
  </r>
  <r>
    <x v="2"/>
    <x v="2"/>
    <x v="41"/>
    <n v="334680.811569818"/>
    <n v="291076.35745251703"/>
    <n v="43604.454117300898"/>
    <n v="28367.642196627399"/>
    <n v="828209.17474231205"/>
    <n v="258450.13200124199"/>
    <n v="569759.04274107004"/>
    <n v="25014.741555846798"/>
    <n v="5.78619450249212"/>
    <n v="4.9788840665262004"/>
    <n v="3.4251784527083502"/>
    <n v="0.45361304097580701"/>
    <n v="226.77663301889299"/>
    <n v="21141"/>
    <n v="-6.8099932204465002E-2"/>
    <n v="99"/>
    <n v="0.12658981600553501"/>
    <n v="0.169289129003275"/>
    <n v="5.6847504506867903"/>
    <n v="69.371542345559902"/>
    <n v="6.9873712153829697"/>
    <n v="1"/>
    <n v="1"/>
    <n v="0"/>
    <n v="0"/>
    <n v="315880.000426076"/>
    <n v="1"/>
    <n v="-2.411134019422137E-2"/>
    <n v="-2.8338443506121042E-2"/>
    <x v="1650"/>
    <x v="1650"/>
  </r>
  <r>
    <x v="2"/>
    <x v="3"/>
    <x v="41"/>
    <n v="326611.20866558002"/>
    <n v="289563.57053288299"/>
    <n v="37047.638132697197"/>
    <n v="19612.309757715899"/>
    <n v="973083.291323415"/>
    <n v="631657.328170761"/>
    <n v="341425.96315265301"/>
    <n v="18608.007442174501"/>
    <n v="6.5105219871330204"/>
    <n v="5.7442350243725002"/>
    <n v="2.0154810932004299"/>
    <n v="1.8500565169039001"/>
    <n v="138.69760699877401"/>
    <n v="8731"/>
    <n v="-0.41737321768973001"/>
    <n v="701"/>
    <n v="0.75020530070832303"/>
    <n v="0.42720852718079999"/>
    <n v="1.02025322947715"/>
    <n v="75.301579403047"/>
    <n v="9.6212997994102594"/>
    <n v="0"/>
    <n v="0"/>
    <n v="0"/>
    <n v="0"/>
    <n v="355558.45193832897"/>
    <n v="0"/>
    <n v="5.5931180858445305E-2"/>
    <n v="0.1773784468028588"/>
    <x v="1651"/>
    <x v="1651"/>
  </r>
  <r>
    <x v="3"/>
    <x v="0"/>
    <x v="41"/>
    <n v="344878.95924785"/>
    <n v="305224.34167443798"/>
    <n v="39654.617573412797"/>
    <n v="21386.016746785699"/>
    <n v="696324.39930945903"/>
    <n v="261070.11745821399"/>
    <n v="435254.28185124398"/>
    <n v="22738.4329352729"/>
    <n v="2.4779361548983401"/>
    <n v="4.9134535002908404"/>
    <n v="3.0712720634224699"/>
    <n v="0.59981056670555499"/>
    <n v="422.428127443292"/>
    <n v="24362"/>
    <n v="0.43741798612836602"/>
    <n v="479"/>
    <n v="0.83470243519653198"/>
    <n v="0.54143429403075405"/>
    <n v="5.3873882910870297"/>
    <n v="80.230151866639503"/>
    <n v="3.6939717086972901"/>
    <n v="0"/>
    <n v="0"/>
    <n v="0"/>
    <n v="0"/>
    <n v="342237.70123578201"/>
    <n v="0"/>
    <n v="-6.7810814128904606E-2"/>
    <n v="-3.24533959751261E-3"/>
    <x v="1652"/>
    <x v="1652"/>
  </r>
  <r>
    <x v="3"/>
    <x v="1"/>
    <x v="41"/>
    <n v="321492.43624532397"/>
    <n v="311606.43093983497"/>
    <n v="9886.0053054891705"/>
    <n v="-9714.3063864056603"/>
    <n v="771319.086542684"/>
    <n v="472618.73261933803"/>
    <n v="298700.35392334597"/>
    <n v="-14050.673232383901"/>
    <n v="-4.6926206595714"/>
    <n v="-3.2521911202350302"/>
    <n v="-1.2594406849114099"/>
    <n v="1.58225032682962"/>
    <n v="267.25636014990198"/>
    <n v="25039"/>
    <n v="-0.29620997683159001"/>
    <n v="834"/>
    <n v="0.111942940172599"/>
    <n v="0.23968691604589401"/>
    <n v="7.6205429480677296"/>
    <n v="63.7680976508911"/>
    <n v="7.9423118018213197"/>
    <n v="0"/>
    <n v="0"/>
    <n v="0"/>
    <n v="0"/>
    <n v="320093.62201985798"/>
    <n v="0"/>
    <n v="1.15213971952159E-2"/>
    <n v="9.6759917958062033E-2"/>
    <x v="1653"/>
    <x v="1653"/>
  </r>
  <r>
    <x v="3"/>
    <x v="2"/>
    <x v="41"/>
    <n v="325196.47829856398"/>
    <n v="268951.253794007"/>
    <n v="56245.224504557002"/>
    <n v="49386.326109698697"/>
    <n v="706109.87497499702"/>
    <n v="262563.93614637898"/>
    <n v="443545.93882861699"/>
    <n v="48002.041984395801"/>
    <n v="5.0942385749458898"/>
    <n v="11.134433163817301"/>
    <n v="6.9941418269284901"/>
    <n v="0.59196559625773504"/>
    <n v="248.294581400807"/>
    <n v="20780"/>
    <n v="0.17724827985462799"/>
    <n v="468"/>
    <n v="0.68426679780359001"/>
    <n v="0.50277740211296496"/>
    <n v="3.3788687592915601"/>
    <n v="68.276292339685995"/>
    <n v="2.4616858711160798"/>
    <n v="0"/>
    <n v="0"/>
    <n v="0"/>
    <n v="0"/>
    <n v="328766.25017243501"/>
    <n v="0"/>
    <n v="0.1825004980959018"/>
    <n v="8.9319936596245403E-2"/>
    <x v="1654"/>
    <x v="1654"/>
  </r>
  <r>
    <x v="3"/>
    <x v="3"/>
    <x v="41"/>
    <n v="384544.99756708503"/>
    <n v="285976.1339282"/>
    <n v="98568.863638884199"/>
    <n v="80451.668042043399"/>
    <n v="1257391.4415053001"/>
    <n v="377932.88050776202"/>
    <n v="879458.56099754502"/>
    <n v="80354.744518638006"/>
    <n v="19.818077611032599"/>
    <n v="9.1478634252862694"/>
    <n v="6.3982993192421702"/>
    <n v="0.429733585263054"/>
    <n v="359.04106853677501"/>
    <n v="25688"/>
    <n v="-7.1690293989581794E-2"/>
    <n v="791"/>
    <n v="0.162319495322027"/>
    <n v="0.45704345305420901"/>
    <n v="1.7012978303272901"/>
    <n v="75.584274461679101"/>
    <n v="5.7481453072406001"/>
    <n v="0"/>
    <n v="0"/>
    <n v="0"/>
    <n v="0"/>
    <n v="379814.23417024501"/>
    <n v="0"/>
    <n v="-0.10606115778405334"/>
    <n v="-0.14382506875953446"/>
    <x v="1655"/>
    <x v="1655"/>
  </r>
  <r>
    <x v="4"/>
    <x v="0"/>
    <x v="41"/>
    <n v="343759.70990505401"/>
    <n v="317806.97852535499"/>
    <n v="25952.7313796995"/>
    <n v="13604.963781447401"/>
    <n v="1366144.9538132299"/>
    <n v="564768.64458925102"/>
    <n v="801376.30922397901"/>
    <n v="16525.418354875001"/>
    <n v="1.9052113006389"/>
    <n v="1.69769977285976"/>
    <n v="0.99586531747402396"/>
    <n v="0.70474836614043401"/>
    <n v="80.108447807952103"/>
    <n v="30789"/>
    <n v="0.88458946051729703"/>
    <n v="218"/>
    <n v="0.23675823459983"/>
    <n v="0.493290364903606"/>
    <n v="5.4144142418807899"/>
    <n v="76.779058832689998"/>
    <n v="7.8264835363826002"/>
    <n v="0"/>
    <n v="0"/>
    <n v="0"/>
    <n v="0"/>
    <n v="348398.973049319"/>
    <n v="0"/>
    <n v="2.5716533499364067E-2"/>
    <n v="-3.6839834551794313E-2"/>
    <x v="1656"/>
    <x v="1656"/>
  </r>
  <r>
    <x v="4"/>
    <x v="1"/>
    <x v="41"/>
    <n v="352600.01800055901"/>
    <n v="317301.15420273202"/>
    <n v="35298.863797826903"/>
    <n v="23826.609253696199"/>
    <n v="1314311.83234241"/>
    <n v="757164.19224151701"/>
    <n v="557147.64010089403"/>
    <n v="28698.929530986999"/>
    <n v="7.9752649426531796"/>
    <n v="4.2765341785135202"/>
    <n v="1.81285815644158"/>
    <n v="1.3590009859943"/>
    <n v="215.76430944779901"/>
    <n v="36654"/>
    <n v="0.238897409046606"/>
    <n v="381"/>
    <n v="0.618394545257552"/>
    <n v="8.5860590626266997E-2"/>
    <n v="3.15388566321068"/>
    <n v="71.8261876115386"/>
    <n v="7.8938635668559396"/>
    <n v="0"/>
    <n v="0"/>
    <n v="0"/>
    <n v="0"/>
    <n v="376658.008710975"/>
    <n v="0"/>
    <n v="4.6596399236496699E-3"/>
    <n v="-3.3437781355468613E-2"/>
    <x v="1657"/>
    <x v="1657"/>
  </r>
  <r>
    <x v="4"/>
    <x v="2"/>
    <x v="41"/>
    <n v="354243.00712151401"/>
    <n v="289363.00980409799"/>
    <n v="64879.997317415997"/>
    <n v="57180.202607331201"/>
    <n v="1037876.19803479"/>
    <n v="589812.092107223"/>
    <n v="448064.105927572"/>
    <n v="66651.994901581696"/>
    <n v="5.7219310735836197"/>
    <n v="12.761611977142801"/>
    <n v="5.50934713751034"/>
    <n v="1.31635648628048"/>
    <n v="477.40262890661"/>
    <n v="48851"/>
    <n v="0.46664213756383699"/>
    <n v="865"/>
    <n v="0.75921009760901703"/>
    <n v="0.86260487654629003"/>
    <n v="7.6624982399654504"/>
    <n v="71.142653613008093"/>
    <n v="5.3320870243370102"/>
    <n v="0"/>
    <n v="0"/>
    <n v="0"/>
    <n v="0"/>
    <n v="334716.23563491402"/>
    <n v="0"/>
    <n v="-7.058775972413929E-2"/>
    <n v="9.6216533856117326E-3"/>
    <x v="1658"/>
    <x v="1658"/>
  </r>
  <r>
    <x v="4"/>
    <x v="3"/>
    <x v="41"/>
    <n v="329237.78685086401"/>
    <n v="310505.36847460602"/>
    <n v="18732.4183762586"/>
    <n v="11037.5589422189"/>
    <n v="921476.64395119098"/>
    <n v="384214.04429003299"/>
    <n v="537262.599661157"/>
    <n v="8568.2157935732193"/>
    <n v="1.7752791854085599"/>
    <n v="2.0544067182752301"/>
    <n v="1.19781212195364"/>
    <n v="0.71513268284885301"/>
    <n v="199.28551556222101"/>
    <n v="20860"/>
    <n v="-0.60827399034896801"/>
    <n v="806"/>
    <n v="0.661227504273594"/>
    <n v="0.81490549700497195"/>
    <n v="3.3330132943770101"/>
    <n v="82.481880790442801"/>
    <n v="5.8792069830642104"/>
    <n v="0"/>
    <n v="0"/>
    <n v="0"/>
    <n v="0"/>
    <n v="326764.59705162997"/>
    <n v="0"/>
    <n v="5.6429495334828347E-3"/>
    <n v="7.0091113452816073E-2"/>
    <x v="1659"/>
    <x v="1659"/>
  </r>
  <r>
    <x v="5"/>
    <x v="0"/>
    <x v="41"/>
    <n v="331095.65906657901"/>
    <n v="297773.417513747"/>
    <n v="33322.241552831903"/>
    <n v="14867.528987998199"/>
    <n v="1107717.02797081"/>
    <n v="683185.07792852004"/>
    <n v="424531.95004229201"/>
    <n v="16882.721255039502"/>
    <n v="1.71540237256726"/>
    <n v="3.5020989554536701"/>
    <n v="1.34217752481728"/>
    <n v="1.6092665766627401"/>
    <n v="439.05948311249102"/>
    <n v="29836"/>
    <n v="-7.8889409052507603E-2"/>
    <n v="354"/>
    <n v="0.50824070868740001"/>
    <n v="4.2243495042121597E-2"/>
    <n v="7.9703780787512599"/>
    <n v="68.979530849833097"/>
    <n v="5.7667465068538002"/>
    <n v="0"/>
    <n v="0"/>
    <n v="0"/>
    <n v="0"/>
    <n v="338457.07625712198"/>
    <n v="0"/>
    <n v="2.9339546925891916E-2"/>
    <n v="7.8765117379203914E-2"/>
    <x v="1660"/>
    <x v="1660"/>
  </r>
  <r>
    <x v="5"/>
    <x v="1"/>
    <x v="41"/>
    <n v="340809.85569272202"/>
    <n v="294905.08549576899"/>
    <n v="45904.770196952799"/>
    <n v="32927.427812232403"/>
    <n v="861025.18819875305"/>
    <n v="319699.70454703702"/>
    <n v="541325.48365171498"/>
    <n v="38427.272880943499"/>
    <n v="11.383876455070199"/>
    <n v="6.08274112463873"/>
    <n v="3.8242119119785398"/>
    <n v="0.59058683583559102"/>
    <n v="394.44126004038799"/>
    <n v="41676"/>
    <n v="0.28774412812821598"/>
    <n v="338"/>
    <n v="0.40012299267046703"/>
    <n v="0.80645256769540097"/>
    <n v="1.3851696489993299"/>
    <n v="64.928218791117501"/>
    <n v="5.9135605297810301"/>
    <n v="0"/>
    <n v="0"/>
    <n v="0"/>
    <n v="0"/>
    <n v="375799.665288113"/>
    <n v="0"/>
    <n v="4.9416278831961119E-2"/>
    <n v="-4.6346612038263117E-2"/>
    <x v="1661"/>
    <x v="1661"/>
  </r>
  <r>
    <x v="5"/>
    <x v="2"/>
    <x v="41"/>
    <n v="357651.410550314"/>
    <n v="297460.344538957"/>
    <n v="60191.066011356699"/>
    <n v="53125.774035557501"/>
    <n v="901523.74460493203"/>
    <n v="446989.78345403"/>
    <n v="454533.96115090197"/>
    <n v="49045.853018746297"/>
    <n v="28.544257630261502"/>
    <n v="11.6879658235086"/>
    <n v="5.8928868322640202"/>
    <n v="0.98340238938852897"/>
    <n v="210.77281842673801"/>
    <n v="35897"/>
    <n v="-0.52390864627936895"/>
    <n v="341"/>
    <n v="0.46597485827841101"/>
    <n v="0.14215854451073001"/>
    <n v="2.24675359170904"/>
    <n v="69.438651365228097"/>
    <n v="3.6805935606942501"/>
    <n v="0"/>
    <n v="0"/>
    <n v="0"/>
    <n v="0"/>
    <n v="378287.59987595602"/>
    <n v="0"/>
    <n v="-1.4922297161138152E-2"/>
    <n v="-0.10912447259475162"/>
    <x v="1662"/>
    <x v="1662"/>
  </r>
  <r>
    <x v="5"/>
    <x v="3"/>
    <x v="41"/>
    <n v="352314.42992198199"/>
    <n v="286222.39478546201"/>
    <n v="66092.0351365198"/>
    <n v="47314.994134999499"/>
    <n v="1175786.3621693"/>
    <n v="468927.50221944001"/>
    <n v="706858.85994986806"/>
    <n v="51471.812340512901"/>
    <n v="10.1857962466988"/>
    <n v="6.6936975421592804"/>
    <n v="4.0241148951331596"/>
    <n v="0.66339622913221696"/>
    <n v="324.967827073259"/>
    <n v="40491"/>
    <n v="0.98068504758882702"/>
    <n v="165"/>
    <n v="0.73588209190735898"/>
    <n v="0.61372574606397501"/>
    <n v="1.5596688387095701"/>
    <n v="61.6343392611575"/>
    <n v="4.4400738999738003"/>
    <n v="0"/>
    <n v="0"/>
    <n v="0"/>
    <n v="0"/>
    <n v="362592.97492641798"/>
    <n v="0"/>
    <n v="1.3794545956568446E-2"/>
    <n v="3.8311049682446821E-2"/>
    <x v="1663"/>
    <x v="1663"/>
  </r>
  <r>
    <x v="6"/>
    <x v="0"/>
    <x v="41"/>
    <n v="357174.44751670299"/>
    <n v="310711.46171320399"/>
    <n v="46462.985803499301"/>
    <n v="39598.1961895645"/>
    <n v="1179251.6158606"/>
    <n v="807285.45600886899"/>
    <n v="371966.15985173098"/>
    <n v="37490.5534485147"/>
    <n v="4.3117791658303002"/>
    <n v="10.645644809557"/>
    <n v="3.35790900406495"/>
    <n v="2.1703196235126798"/>
    <n v="310.90301565152799"/>
    <n v="11687"/>
    <n v="-6.6952406586368696E-2"/>
    <n v="823"/>
    <n v="0.74830027838639801"/>
    <n v="0.47827305264805797"/>
    <n v="6.0482207428459303"/>
    <n v="80.229527586165105"/>
    <n v="6.1903709869782197"/>
    <n v="0"/>
    <n v="0"/>
    <n v="0"/>
    <n v="0"/>
    <n v="363797.833675712"/>
    <n v="0"/>
    <n v="-9.0039962847801594E-2"/>
    <n v="7.9350752864188877E-4"/>
    <x v="1664"/>
    <x v="1664"/>
  </r>
  <r>
    <x v="6"/>
    <x v="1"/>
    <x v="41"/>
    <n v="325014.47353211499"/>
    <n v="312380.741482204"/>
    <n v="12633.732049911499"/>
    <n v="468.32953949714198"/>
    <n v="1297747.9625389599"/>
    <n v="771928.90687952202"/>
    <n v="525819.05565944395"/>
    <n v="8232.1831705614204"/>
    <n v="0.24804927925964701"/>
    <n v="8.9066673118150405E-2"/>
    <n v="3.6087865519039898E-2"/>
    <n v="1.46805046065024"/>
    <n v="141.48908252715"/>
    <n v="40428"/>
    <n v="0.27178890203866302"/>
    <n v="917"/>
    <n v="0.71828748816190902"/>
    <n v="0.169063568203"/>
    <n v="1.91117981198817"/>
    <n v="75.365218719511006"/>
    <n v="3.84250203010739"/>
    <n v="0"/>
    <n v="0"/>
    <n v="0"/>
    <n v="0"/>
    <n v="329728.65409207699"/>
    <n v="0"/>
    <n v="-1.9665538157153585E-2"/>
    <n v="8.2193846645113589E-2"/>
    <x v="1665"/>
    <x v="1665"/>
  </r>
  <r>
    <x v="6"/>
    <x v="2"/>
    <x v="41"/>
    <n v="318622.889001242"/>
    <n v="312538.31223251298"/>
    <n v="6084.57676872925"/>
    <n v="-3094.4678616937099"/>
    <n v="1147909.3943723899"/>
    <n v="674310.59011861205"/>
    <n v="473598.804253779"/>
    <n v="601.46190628550698"/>
    <n v="-0.46510331962280999"/>
    <n v="-0.65339435697466997"/>
    <n v="-0.26957422570668799"/>
    <n v="1.4238012935465101"/>
    <n v="65.141206160530601"/>
    <n v="3798"/>
    <n v="-0.47551291033764098"/>
    <n v="29"/>
    <n v="0.59049153382344699"/>
    <n v="0.91859513110090696"/>
    <n v="2.1804653538957899"/>
    <n v="77.1664346508541"/>
    <n v="9.7038542212172807"/>
    <n v="0"/>
    <n v="0"/>
    <n v="0"/>
    <n v="0"/>
    <n v="312726.32320678199"/>
    <n v="0"/>
    <n v="0.14810322226768846"/>
    <n v="2.5181087800923017E-2"/>
    <x v="1666"/>
    <x v="1666"/>
  </r>
  <r>
    <x v="6"/>
    <x v="3"/>
    <x v="41"/>
    <n v="365811.96555056598"/>
    <n v="301771.18262326898"/>
    <n v="64040.782927297201"/>
    <n v="47847.095148394299"/>
    <n v="980698.39640915999"/>
    <n v="405676.91192266101"/>
    <n v="575021.48448649806"/>
    <n v="53887.279560811403"/>
    <n v="5.6098402352288304"/>
    <n v="8.3209230331841209"/>
    <n v="4.8788797171064102"/>
    <n v="0.70549870373093204"/>
    <n v="363.608222861988"/>
    <n v="22867"/>
    <n v="0.457555878578494"/>
    <n v="245"/>
    <n v="0.852803983276472"/>
    <n v="0.74966198345837398"/>
    <n v="4.6209200283648997"/>
    <n v="72.789694056669504"/>
    <n v="6.5533842224587699"/>
    <n v="0"/>
    <n v="0"/>
    <n v="0"/>
    <n v="0"/>
    <n v="375343.31438494602"/>
    <n v="0"/>
    <n v="-2.2837135488847738E-2"/>
    <n v="-6.5703224598596691E-2"/>
    <x v="1667"/>
    <x v="1667"/>
  </r>
  <r>
    <x v="7"/>
    <x v="0"/>
    <x v="41"/>
    <n v="357457.868129846"/>
    <n v="305033.77476541803"/>
    <n v="52424.0933644283"/>
    <n v="43939.292461777601"/>
    <n v="1032353.1077996"/>
    <n v="565998.83862325805"/>
    <n v="466354.269176342"/>
    <n v="52666.486322149103"/>
    <n v="38.458088091332897"/>
    <n v="9.4218698886109795"/>
    <n v="4.2562270728696303"/>
    <n v="1.2136671111061199"/>
    <n v="122.03511592314899"/>
    <n v="14720"/>
    <n v="-0.34677463947641102"/>
    <n v="754"/>
    <n v="0.97366193376584897"/>
    <n v="2.8428873838503002E-3"/>
    <n v="6.1732208017918797"/>
    <n v="75.377030007825496"/>
    <n v="9.9560971774907596"/>
    <n v="0"/>
    <n v="0"/>
    <n v="1"/>
    <n v="1"/>
    <n v="341115.34575503698"/>
    <n v="1"/>
    <n v="-1.6027636579281818E-2"/>
    <n v="8.8499671214915546E-2"/>
    <x v="1668"/>
    <x v="1668"/>
  </r>
  <r>
    <x v="7"/>
    <x v="1"/>
    <x v="41"/>
    <n v="351728.66332705598"/>
    <n v="279351.604754242"/>
    <n v="72377.058572814305"/>
    <n v="61193.019683308397"/>
    <n v="1017005.83287874"/>
    <n v="427935.78612458502"/>
    <n v="589070.04675415403"/>
    <n v="61320.430154468697"/>
    <n v="57.414132266354699"/>
    <n v="10.388071846546801"/>
    <n v="6.0169782419138302"/>
    <n v="0.72645993202771397"/>
    <n v="162.59785460559101"/>
    <n v="1329"/>
    <n v="-0.51610752682376804"/>
    <n v="904"/>
    <n v="0.805584576853001"/>
    <n v="0.537637022128575"/>
    <n v="6.5571646772563703"/>
    <n v="63.202585809284699"/>
    <n v="8.5640900620689706"/>
    <n v="1"/>
    <n v="0"/>
    <n v="0"/>
    <n v="0"/>
    <n v="376419.459797911"/>
    <n v="1"/>
    <n v="-7.1312082288746872E-2"/>
    <n v="-6.190833445178881E-2"/>
    <x v="1669"/>
    <x v="1669"/>
  </r>
  <r>
    <x v="7"/>
    <x v="2"/>
    <x v="41"/>
    <n v="326646.15994456602"/>
    <n v="304141.12642734201"/>
    <n v="22505.033517224201"/>
    <n v="3603.65174671247"/>
    <n v="966256.02698872599"/>
    <n v="585325.59522617795"/>
    <n v="380930.43176254799"/>
    <n v="3993.4168894660102"/>
    <n v="1.07448856551363"/>
    <n v="0.94601308959185304"/>
    <n v="0.37294998903582599"/>
    <n v="1.536568219341"/>
    <n v="73.410510121184998"/>
    <n v="34012"/>
    <n v="-0.44604626807629799"/>
    <n v="435"/>
    <n v="0.80278233004256905"/>
    <n v="0.95850912855348303"/>
    <n v="1.5529394625714199"/>
    <n v="64.117360643374795"/>
    <n v="9.4237255359542704"/>
    <n v="0"/>
    <n v="0"/>
    <n v="0"/>
    <n v="0"/>
    <n v="353475.91738088301"/>
    <n v="0"/>
    <n v="4.6321621766944356E-2"/>
    <n v="2.1310873845571336E-2"/>
    <x v="1670"/>
    <x v="1670"/>
  </r>
  <r>
    <x v="7"/>
    <x v="3"/>
    <x v="41"/>
    <n v="341776.93981714302"/>
    <n v="267199.60991681198"/>
    <n v="74577.329900331504"/>
    <n v="66656.8832631517"/>
    <n v="1132414.85790996"/>
    <n v="368096.97198741097"/>
    <n v="764317.88592255395"/>
    <n v="76001.197043165303"/>
    <n v="9.7622896922779603"/>
    <n v="8.7210942581429798"/>
    <n v="5.8862600395562303"/>
    <n v="0.48160193391667999"/>
    <n v="480.49413116861399"/>
    <n v="16698"/>
    <n v="0.89303162790177604"/>
    <n v="935"/>
    <n v="0.83602914072769796"/>
    <n v="0.61727386846336196"/>
    <n v="2.23605280742624"/>
    <n v="80.157624514579794"/>
    <n v="7.2650357718976899"/>
    <n v="0"/>
    <n v="0"/>
    <n v="0"/>
    <n v="0"/>
    <n v="358515.05468173599"/>
    <n v="0"/>
    <n v="0.13844068046455629"/>
    <n v="-8.6601048058949304E-2"/>
    <x v="1671"/>
    <x v="1671"/>
  </r>
  <r>
    <x v="8"/>
    <x v="0"/>
    <x v="41"/>
    <n v="389092.77193252201"/>
    <n v="306564.08986072702"/>
    <n v="82528.682071794494"/>
    <n v="64276.303343828302"/>
    <n v="790504.70073931396"/>
    <n v="258312.60842680701"/>
    <n v="532192.09231250605"/>
    <n v="61699.9880717255"/>
    <n v="50.597703972335303"/>
    <n v="12.0776509595495"/>
    <n v="8.1310463155645198"/>
    <n v="0.48537475877248598"/>
    <n v="335.914955179711"/>
    <n v="14544"/>
    <n v="-0.57839619414202803"/>
    <n v="53"/>
    <n v="0.58124939460817404"/>
    <n v="0.62446881050796299"/>
    <n v="6.1179598708043299"/>
    <n v="64.743094665078203"/>
    <n v="4.0982774092249104"/>
    <n v="0"/>
    <n v="0"/>
    <n v="0"/>
    <n v="0"/>
    <n v="420716.03282243101"/>
    <n v="0"/>
    <n v="-0.15199214325485891"/>
    <n v="-0.15179464999962219"/>
    <x v="1672"/>
    <x v="1672"/>
  </r>
  <r>
    <x v="8"/>
    <x v="1"/>
    <x v="41"/>
    <n v="329953.72760152398"/>
    <n v="278319.28383547801"/>
    <n v="51634.443766045901"/>
    <n v="39623.713757295802"/>
    <n v="1051475.95171622"/>
    <n v="679756.05829683505"/>
    <n v="371719.89341938699"/>
    <n v="47129.477758285699"/>
    <n v="8.1895628814838801"/>
    <n v="10.659562336791801"/>
    <n v="3.7683899182498499"/>
    <n v="1.8286781803467"/>
    <n v="330.88439316682297"/>
    <n v="48176"/>
    <n v="0.26600661889952798"/>
    <n v="24"/>
    <n v="0.107394215647449"/>
    <n v="0.583077693758695"/>
    <n v="6.9393300526431396"/>
    <n v="83.861227166420704"/>
    <n v="8.8846578083662298"/>
    <n v="0"/>
    <n v="0"/>
    <n v="0"/>
    <n v="0"/>
    <n v="342294.80680925603"/>
    <n v="0"/>
    <n v="1.1072908544840871E-2"/>
    <n v="5.2682819205203499E-2"/>
    <x v="1673"/>
    <x v="1673"/>
  </r>
  <r>
    <x v="8"/>
    <x v="2"/>
    <x v="41"/>
    <n v="333607.27505128499"/>
    <n v="301318.29915676097"/>
    <n v="32288.975894523501"/>
    <n v="16200.3765475402"/>
    <n v="1142585.3925854401"/>
    <n v="379160.483968238"/>
    <n v="763424.90861720499"/>
    <n v="24799.712023092201"/>
    <n v="2.8434865126539899"/>
    <n v="2.1220654925818501"/>
    <n v="1.4178700911694699"/>
    <n v="0.49665720844111899"/>
    <n v="454.13051232211097"/>
    <n v="44499"/>
    <n v="-0.60593187222576295"/>
    <n v="285"/>
    <n v="0.54923747580219995"/>
    <n v="0.61185250263644697"/>
    <n v="6.3932056466406104"/>
    <n v="79.792095372231202"/>
    <n v="6.1496254329809599"/>
    <n v="0"/>
    <n v="0"/>
    <n v="0"/>
    <n v="0"/>
    <n v="342000.05008391303"/>
    <n v="0"/>
    <n v="-6.4232941027418569E-2"/>
    <n v="-0.11617113180497989"/>
    <x v="1674"/>
    <x v="1674"/>
  </r>
  <r>
    <x v="8"/>
    <x v="3"/>
    <x v="41"/>
    <n v="312178.69862659799"/>
    <n v="294566.944770145"/>
    <n v="17611.753856453"/>
    <n v="-1661.7724440756499"/>
    <n v="762536.00452625798"/>
    <n v="296154.356145597"/>
    <n v="466381.64838066098"/>
    <n v="2404.9709985057998"/>
    <n v="-0.18328985735633399"/>
    <n v="-0.35631171377466098"/>
    <n v="-0.217927079404999"/>
    <n v="0.63500430853976297"/>
    <n v="342.49163229236001"/>
    <n v="12569"/>
    <n v="-0.25202442994287599"/>
    <n v="79"/>
    <n v="0.66867954273457697"/>
    <n v="0.75934770222313297"/>
    <n v="7.0628922312677798"/>
    <n v="60.197767688874102"/>
    <n v="9.0849832831532797"/>
    <n v="0"/>
    <n v="0"/>
    <n v="0"/>
    <n v="0"/>
    <n v="340716.51821149501"/>
    <n v="0"/>
    <n v="5.7184786314959081E-2"/>
    <n v="6.0802433068092639E-2"/>
    <x v="1675"/>
    <x v="1675"/>
  </r>
  <r>
    <x v="9"/>
    <x v="0"/>
    <x v="41"/>
    <n v="330030.57079964201"/>
    <n v="321095.40221184102"/>
    <n v="8935.1685878008702"/>
    <n v="3573.6573816024202"/>
    <n v="1279946.3859266699"/>
    <n v="444309.76637944102"/>
    <n v="835636.61954722903"/>
    <n v="10185.7839445605"/>
    <n v="0.80155039386509896"/>
    <n v="0.42765686639471601"/>
    <n v="0.27920367766147602"/>
    <n v="0.53170212504590797"/>
    <n v="409.07980558921901"/>
    <n v="45026"/>
    <n v="0.26643708423013202"/>
    <n v="797"/>
    <n v="0.324647419891681"/>
    <n v="0.831625355769538"/>
    <n v="2.8003244824371998"/>
    <n v="71.798375344783196"/>
    <n v="2.1438186494095399"/>
    <n v="0"/>
    <n v="0"/>
    <n v="0"/>
    <n v="0"/>
    <n v="346444.16977399401"/>
    <n v="0"/>
    <n v="5.2437716109948899E-2"/>
    <s v=""/>
    <x v="1676"/>
    <x v="1676"/>
  </r>
  <r>
    <x v="9"/>
    <x v="1"/>
    <x v="41"/>
    <n v="347336.62017883803"/>
    <n v="297870.36564653402"/>
    <n v="49466.254532303501"/>
    <n v="30260.032783745799"/>
    <n v="1231019.01661429"/>
    <n v="426897.88668151997"/>
    <n v="804121.12993277598"/>
    <n v="32797.5364590217"/>
    <n v="3.2532683985719002"/>
    <n v="3.7631187214637101"/>
    <n v="2.4581287839866799"/>
    <n v="0.530887537698715"/>
    <n v="231.218626651129"/>
    <n v="1011"/>
    <n v="0.69165510678058395"/>
    <n v="363"/>
    <n v="0.106811677245753"/>
    <n v="0.14785492605950701"/>
    <n v="1.32673026965725"/>
    <n v="64.882868514389102"/>
    <n v="9.1489127989634706"/>
    <n v="0"/>
    <n v="0"/>
    <n v="0"/>
    <n v="0"/>
    <n v="342545.39622440102"/>
    <n v="0"/>
    <n v="-0.15110666943673381"/>
    <s v=""/>
    <x v="1677"/>
    <x v="1677"/>
  </r>
  <r>
    <x v="9"/>
    <x v="2"/>
    <x v="41"/>
    <n v="294851.74033020198"/>
    <n v="331439.68968641898"/>
    <n v="-36587.949356217097"/>
    <n v="-56529.510685120302"/>
    <n v="816108.33114299795"/>
    <n v="523656.01347237697"/>
    <n v="292452.31767062098"/>
    <n v="-48594.349780367498"/>
    <n v="-18.270500316752202"/>
    <n v="-19.329479463653101"/>
    <n v="-6.9267165311188599"/>
    <n v="1.7905688614242801"/>
    <n v="65.523052328077796"/>
    <n v="16712"/>
    <n v="-0.35503918787990701"/>
    <n v="284"/>
    <n v="2.2203220101955001E-3"/>
    <n v="0.49901783382895798"/>
    <n v="5.3351025462321502"/>
    <n v="79.4022061862008"/>
    <n v="9.5435369457890999"/>
    <n v="0"/>
    <n v="0"/>
    <n v="0"/>
    <n v="0"/>
    <n v="296076.59188345901"/>
    <n v="0"/>
    <n v="0.1231404728500594"/>
    <s v=""/>
    <x v="1678"/>
    <x v="1678"/>
  </r>
  <r>
    <x v="9"/>
    <x v="3"/>
    <x v="41"/>
    <n v="331159.92305512598"/>
    <n v="294447.47793028702"/>
    <n v="36712.445124839003"/>
    <n v="17963.443988104002"/>
    <n v="690425.44891574001"/>
    <n v="428666.05839883198"/>
    <n v="261759.390516908"/>
    <n v="15015.960157342901"/>
    <n v="6.9378495161450902"/>
    <n v="6.8625786271242504"/>
    <n v="2.6017934327760099"/>
    <n v="1.6376339261499799"/>
    <n v="249.12882345175899"/>
    <n v="26061"/>
    <n v="-0.832796998528058"/>
    <n v="238"/>
    <n v="0.94002652203105497"/>
    <n v="0.65738893556357303"/>
    <n v="3.0321656728940001"/>
    <n v="64.322717807946105"/>
    <n v="5.3603702010474601"/>
    <n v="0"/>
    <n v="0"/>
    <n v="0"/>
    <n v="0"/>
    <n v="358660.054715048"/>
    <n v="0"/>
    <s v=""/>
    <s v=""/>
    <x v="1679"/>
    <x v="1679"/>
  </r>
  <r>
    <x v="0"/>
    <x v="0"/>
    <x v="42"/>
    <n v="90349.492858835802"/>
    <n v="75780.936776739807"/>
    <n v="14568.556082096"/>
    <n v="-2821.6141753983002"/>
    <n v="291906.94652077003"/>
    <n v="162968.403947638"/>
    <n v="128938.542573131"/>
    <n v="-355.461588946728"/>
    <n v="-0.30715298281178"/>
    <n v="-2.1883403667277599"/>
    <n v="-0.96661426150663299"/>
    <n v="1.26392311170421"/>
    <n v="353.08523911405899"/>
    <n v="31627"/>
    <n v="-0.52278822443182704"/>
    <n v="269"/>
    <n v="0.54268325988472099"/>
    <n v="0.86652579898150905"/>
    <n v="4.1710117671442601"/>
    <n v="75.140256639325401"/>
    <n v="8.6223452192884302"/>
    <n v="0"/>
    <n v="0"/>
    <n v="0"/>
    <n v="0"/>
    <n v="90269.032995524802"/>
    <n v="0"/>
    <n v="0.17308608019980545"/>
    <n v="0.11148001952318858"/>
    <x v="1680"/>
    <x v="1680"/>
  </r>
  <r>
    <x v="0"/>
    <x v="1"/>
    <x v="42"/>
    <n v="105987.73242581201"/>
    <n v="72122.532030816001"/>
    <n v="33865.2003949969"/>
    <n v="17357.075693614799"/>
    <n v="241463.97955461399"/>
    <n v="162277.95166978799"/>
    <n v="79186.027884826006"/>
    <n v="18633.665764566202"/>
    <n v="5.6388619919487404"/>
    <n v="21.9193665312525"/>
    <n v="7.1882670556620303"/>
    <n v="2.0493255692256298"/>
    <n v="398.79298576334799"/>
    <n v="44748"/>
    <n v="-0.583439381151173"/>
    <n v="796"/>
    <n v="0.23793893000060901"/>
    <n v="0.67200769940279304"/>
    <n v="4.8280059482299897"/>
    <n v="78.127604230356695"/>
    <n v="5.8954627885490503"/>
    <n v="0"/>
    <n v="0"/>
    <n v="0"/>
    <n v="0"/>
    <n v="113464.71104906101"/>
    <n v="0"/>
    <n v="-4.6778794046333907E-2"/>
    <n v="-7.1122957941835194E-2"/>
    <x v="1681"/>
    <x v="1681"/>
  </r>
  <r>
    <x v="0"/>
    <x v="2"/>
    <x v="42"/>
    <n v="101029.754119227"/>
    <n v="78157.134296410601"/>
    <n v="22872.619822816901"/>
    <n v="17029.8912344335"/>
    <n v="353510.42125761899"/>
    <n v="196283.75976176001"/>
    <n v="157226.66149585799"/>
    <n v="16566.062178199201"/>
    <n v="2.03198511560776"/>
    <n v="10.831427108106601"/>
    <n v="4.8173661115418902"/>
    <n v="1.2484126921879"/>
    <n v="419.57459469215502"/>
    <n v="4133"/>
    <n v="-0.156831988418727"/>
    <n v="858"/>
    <n v="0.55124996907305202"/>
    <n v="0.90595425001172103"/>
    <n v="3.2176098019732202"/>
    <n v="79.916065933475195"/>
    <n v="9.9357328569064407"/>
    <n v="0"/>
    <n v="1"/>
    <n v="0"/>
    <n v="0"/>
    <n v="106296.668075721"/>
    <n v="1"/>
    <n v="-8.4079897180561344E-2"/>
    <n v="-2.7645833062600284E-2"/>
    <x v="1682"/>
    <x v="1682"/>
  </r>
  <r>
    <x v="0"/>
    <x v="3"/>
    <x v="42"/>
    <n v="92535.182780704999"/>
    <n v="74579.310673810702"/>
    <n v="17955.8721068942"/>
    <n v="2914.18547845596"/>
    <n v="336734.82420499198"/>
    <n v="162880.48230497399"/>
    <n v="173854.34190001799"/>
    <n v="11921.166848003701"/>
    <n v="0.54755100790847899"/>
    <n v="1.67622243230018"/>
    <n v="0.86542444350273195"/>
    <n v="0.93687900184077899"/>
    <n v="140.98877126112001"/>
    <n v="11229"/>
    <n v="3.7958706289612697E-2"/>
    <n v="706"/>
    <n v="0.42110459307716802"/>
    <n v="0.44676361546427501"/>
    <n v="1.7873862835046399"/>
    <n v="75.979314085941496"/>
    <n v="3.6871758071127698"/>
    <n v="0"/>
    <n v="1"/>
    <n v="0"/>
    <n v="0"/>
    <n v="90784.893549198605"/>
    <n v="1"/>
    <n v="8.5226754505189725E-2"/>
    <n v="3.2746014745946239E-2"/>
    <x v="1683"/>
    <x v="1683"/>
  </r>
  <r>
    <x v="1"/>
    <x v="0"/>
    <x v="42"/>
    <n v="100421.656086649"/>
    <n v="75903.7333169536"/>
    <n v="24517.922769695499"/>
    <n v="18556.760372800301"/>
    <n v="222010.85312642899"/>
    <n v="74611.082939177606"/>
    <n v="147399.77018725101"/>
    <n v="14261.149922638"/>
    <n v="2.6757708098334998"/>
    <n v="12.589409297739399"/>
    <n v="8.3584924392109698"/>
    <n v="0.506181813203604"/>
    <n v="302.39033107489399"/>
    <n v="46676"/>
    <n v="9.3501024032639699E-2"/>
    <n v="209"/>
    <n v="0.81750768540558105"/>
    <n v="0.54666830249857501"/>
    <n v="7.4312285435973697"/>
    <n v="72.141213312599803"/>
    <n v="8.3252692896927893"/>
    <n v="0"/>
    <n v="0"/>
    <n v="0"/>
    <n v="0"/>
    <n v="110135.68838902601"/>
    <n v="0"/>
    <n v="-1.9638041965837436E-2"/>
    <n v="-0.1597296195589584"/>
    <x v="1684"/>
    <x v="1684"/>
  </r>
  <r>
    <x v="1"/>
    <x v="1"/>
    <x v="42"/>
    <n v="98449.571390140496"/>
    <n v="75860.818228864897"/>
    <n v="22588.753161275501"/>
    <n v="10867.785898882799"/>
    <n v="248246.982429792"/>
    <n v="164779.02219659599"/>
    <n v="83467.960233195801"/>
    <n v="11414.6051117027"/>
    <n v="1.3268075170093601"/>
    <n v="13.020308473478901"/>
    <n v="4.3778118841611198"/>
    <n v="1.9741589675395299"/>
    <n v="35.199494222065397"/>
    <n v="29959"/>
    <n v="1.35618201730367E-2"/>
    <n v="637"/>
    <n v="0.67157406331020397"/>
    <n v="0.31933080716189099"/>
    <n v="1.2895466057351499"/>
    <n v="64.346687901350407"/>
    <n v="4.0733228189546002"/>
    <n v="0"/>
    <n v="0"/>
    <n v="0"/>
    <n v="0"/>
    <n v="107269.26619567801"/>
    <n v="0"/>
    <n v="-2.1622134524652416E-3"/>
    <n v="-4.325891650715822E-2"/>
    <x v="1685"/>
    <x v="1685"/>
  </r>
  <r>
    <x v="1"/>
    <x v="2"/>
    <x v="42"/>
    <n v="98236.702402491297"/>
    <n v="73570.527521628901"/>
    <n v="24666.174880862302"/>
    <n v="12965.6473116993"/>
    <n v="378733.55659865402"/>
    <n v="158926.15931360199"/>
    <n v="219807.397285051"/>
    <n v="13975.041210261899"/>
    <n v="2.83926525073969"/>
    <n v="5.8986401148661898"/>
    <n v="3.4234218451995"/>
    <n v="0.72302461735399803"/>
    <n v="282.11783951102899"/>
    <n v="16079"/>
    <n v="0.93714529645629197"/>
    <n v="633"/>
    <n v="6.7568723086461002E-2"/>
    <n v="0.529750071518447"/>
    <n v="6.2523852448119497"/>
    <n v="66.946148126955904"/>
    <n v="2.4079163223783202"/>
    <n v="0"/>
    <n v="0"/>
    <n v="0"/>
    <n v="0"/>
    <n v="98684.847499379801"/>
    <n v="0"/>
    <n v="-2.7193107022113916E-2"/>
    <n v="8.2807208314992636E-3"/>
    <x v="1686"/>
    <x v="1686"/>
  </r>
  <r>
    <x v="1"/>
    <x v="3"/>
    <x v="42"/>
    <n v="95565.341240560796"/>
    <n v="69978.051831954494"/>
    <n v="25587.289408606299"/>
    <n v="7017.3250268991196"/>
    <n v="378772.87872872897"/>
    <n v="145413.60444745101"/>
    <n v="233359.274281277"/>
    <n v="8475.0177169559593"/>
    <n v="0.71676074744074603"/>
    <n v="3.0070906967429201"/>
    <n v="1.8526471722186799"/>
    <n v="0.62313188492426497"/>
    <n v="215.48871682746"/>
    <n v="19154"/>
    <n v="-7.7931521685697003E-2"/>
    <n v="678"/>
    <n v="0.753284501245299"/>
    <n v="0.44700555867636699"/>
    <n v="5.4706406644718104"/>
    <n v="72.746419316125397"/>
    <n v="3.3962971087601699"/>
    <n v="0"/>
    <n v="0"/>
    <n v="0"/>
    <n v="0"/>
    <n v="94083.768877974202"/>
    <n v="0"/>
    <n v="-0.11702985549918145"/>
    <n v="-1.6236617332560956E-2"/>
    <x v="1687"/>
    <x v="1687"/>
  </r>
  <r>
    <x v="2"/>
    <x v="0"/>
    <x v="42"/>
    <n v="84381.343164448001"/>
    <n v="79349.666872951697"/>
    <n v="5031.6762914963001"/>
    <n v="-13850.0654074143"/>
    <n v="175659.315512531"/>
    <n v="98715.511925557599"/>
    <n v="76943.803586973896"/>
    <n v="-14142.519427625601"/>
    <n v="-2.2948453794986698"/>
    <n v="-18.000234926986401"/>
    <n v="-7.88461765719806"/>
    <n v="1.2829559668696799"/>
    <n v="334.84032487568999"/>
    <n v="44645"/>
    <n v="-0.276919169003153"/>
    <n v="561"/>
    <n v="0.51903812968840202"/>
    <n v="0.93295616596558895"/>
    <n v="4.7511612522391804"/>
    <n v="63.073495940809899"/>
    <n v="8.5933041973350495"/>
    <n v="0"/>
    <n v="0"/>
    <n v="0"/>
    <n v="0"/>
    <n v="91345.514611420294"/>
    <n v="0"/>
    <n v="0.11625089230499293"/>
    <n v="0.19202264147343873"/>
    <x v="1688"/>
    <x v="1688"/>
  </r>
  <r>
    <x v="2"/>
    <x v="1"/>
    <x v="42"/>
    <n v="94190.749601208896"/>
    <n v="73299.788495315093"/>
    <n v="20890.961105893799"/>
    <n v="15590.832628334299"/>
    <n v="284016.36617503897"/>
    <n v="97893.4710279266"/>
    <n v="186122.89514711199"/>
    <n v="14824.371761856401"/>
    <n v="3.9733401414988601"/>
    <n v="8.3766334152556698"/>
    <n v="5.4894134582109597"/>
    <n v="0.52596146729047499"/>
    <n v="59.529260308116797"/>
    <n v="5202"/>
    <n v="-0.50602436813626595"/>
    <n v="605"/>
    <n v="0.431095421327441"/>
    <n v="0.28042531460953801"/>
    <n v="3.0639847249688601"/>
    <n v="75.839575884595007"/>
    <n v="7.7471670510153103"/>
    <n v="0"/>
    <n v="0"/>
    <n v="1"/>
    <n v="0"/>
    <n v="91279.887754716401"/>
    <n v="1"/>
    <n v="5.1591303072315034E-2"/>
    <n v="1.5657055267849565E-2"/>
    <x v="1689"/>
    <x v="1689"/>
  </r>
  <r>
    <x v="2"/>
    <x v="2"/>
    <x v="42"/>
    <n v="99050.173110493401"/>
    <n v="72468.021669567199"/>
    <n v="26582.1514409261"/>
    <n v="21137.198728240401"/>
    <n v="315414.80996054399"/>
    <n v="215049.75936080099"/>
    <n v="100365.050599742"/>
    <n v="26317.963850092801"/>
    <n v="11.566816764783299"/>
    <n v="21.060317911397199"/>
    <n v="6.7013970367734199"/>
    <n v="2.14267574295781"/>
    <n v="378.95251086091901"/>
    <n v="20605"/>
    <n v="-0.69146832940677305"/>
    <n v="793"/>
    <n v="0.28631628555637001"/>
    <n v="0.47323203452657098"/>
    <n v="6.2262502754894102"/>
    <n v="66.438499275802599"/>
    <n v="3.4542587794970898"/>
    <n v="0"/>
    <n v="0"/>
    <n v="1"/>
    <n v="0"/>
    <n v="102504.68644706901"/>
    <n v="1"/>
    <n v="-5.084786414550576E-2"/>
    <n v="1.6363904951044287E-2"/>
    <x v="1690"/>
    <x v="1690"/>
  </r>
  <r>
    <x v="2"/>
    <x v="3"/>
    <x v="42"/>
    <n v="94013.683364582204"/>
    <n v="73928.422504507107"/>
    <n v="20085.260860075101"/>
    <n v="9362.3152444139196"/>
    <n v="277420.06202882098"/>
    <n v="101273.88994213899"/>
    <n v="176146.172086682"/>
    <n v="5715.3434531867497"/>
    <n v="1.2094580210872099"/>
    <n v="5.3150829981174201"/>
    <n v="3.3747794503200899"/>
    <n v="0.57494232626469799"/>
    <n v="137.920044828599"/>
    <n v="39899"/>
    <n v="5.0743412352312701E-2"/>
    <n v="356"/>
    <n v="0.198378870714291"/>
    <n v="0.90829050441513104"/>
    <n v="2.1289571399616798"/>
    <n v="79.928643713367407"/>
    <n v="5.3642697658262799"/>
    <n v="0"/>
    <n v="0"/>
    <n v="1"/>
    <n v="0"/>
    <n v="94239.412444278103"/>
    <n v="1"/>
    <n v="6.9891828191631186E-2"/>
    <n v="1.6046108915823136E-2"/>
    <x v="1691"/>
    <x v="1691"/>
  </r>
  <r>
    <x v="3"/>
    <x v="0"/>
    <x v="42"/>
    <n v="100584.471569962"/>
    <n v="73630.107069630001"/>
    <n v="26954.364500332598"/>
    <n v="13012.3143362023"/>
    <n v="254687.651820503"/>
    <n v="119723.291909679"/>
    <n v="134964.359910823"/>
    <n v="20552.150513333501"/>
    <n v="1.48949295100159"/>
    <n v="9.6412966688391695"/>
    <n v="5.1091265097426399"/>
    <n v="0.88707338729117102"/>
    <n v="470.84134567112602"/>
    <n v="31518"/>
    <n v="-0.30352613806794898"/>
    <n v="414"/>
    <n v="6.8388812334548299E-2"/>
    <n v="0.72590265552675104"/>
    <n v="4.9423978303202203"/>
    <n v="66.244152327239505"/>
    <n v="7.2370553220306597"/>
    <n v="0"/>
    <n v="0"/>
    <n v="0"/>
    <n v="0"/>
    <n v="102539.999436004"/>
    <n v="0"/>
    <n v="-4.8903892616320825E-2"/>
    <n v="-9.0071945245462581E-2"/>
    <x v="1692"/>
    <x v="1692"/>
  </r>
  <r>
    <x v="3"/>
    <x v="1"/>
    <x v="42"/>
    <n v="95665.499373435203"/>
    <n v="75348.341176164002"/>
    <n v="20317.158197271099"/>
    <n v="15088.402489686699"/>
    <n v="342909.590639867"/>
    <n v="226473.96406687601"/>
    <n v="116435.62657299"/>
    <n v="17519.366611889702"/>
    <n v="2.0476415390687199"/>
    <n v="12.9585788592191"/>
    <n v="4.4001109626394301"/>
    <n v="1.9450572881566199"/>
    <n v="242.08485944615299"/>
    <n v="8284"/>
    <n v="0.75915494806865402"/>
    <n v="232"/>
    <n v="0.51816228763472705"/>
    <n v="0.92988956823256097"/>
    <n v="7.2298051681938702"/>
    <n v="82.9906450098878"/>
    <n v="9.7313044807840399"/>
    <n v="0"/>
    <n v="0"/>
    <n v="0"/>
    <n v="0"/>
    <n v="93983.321442645494"/>
    <n v="0"/>
    <n v="5.2323161306914667E-2"/>
    <n v="-3.3637046858583874E-3"/>
    <x v="1693"/>
    <x v="1693"/>
  </r>
  <r>
    <x v="3"/>
    <x v="2"/>
    <x v="42"/>
    <n v="100671.020728658"/>
    <n v="73360.834063256407"/>
    <n v="27310.186665402402"/>
    <n v="11549.239408558"/>
    <n v="328987.01765019598"/>
    <n v="108044.31449616"/>
    <n v="220942.703154035"/>
    <n v="9179.2708208221593"/>
    <n v="2.3796262386291001"/>
    <n v="5.2272554122351904"/>
    <n v="3.5105456412988501"/>
    <n v="0.48901508379226899"/>
    <n v="488.65988929183402"/>
    <n v="5732"/>
    <n v="-0.450767204330771"/>
    <n v="894"/>
    <n v="0.26402505889959599"/>
    <n v="0.166667023241579"/>
    <n v="4.82433297493799"/>
    <n v="73.797259762785501"/>
    <n v="9.3750930600647493"/>
    <n v="0"/>
    <n v="0"/>
    <n v="0"/>
    <n v="0"/>
    <n v="111352.73326797799"/>
    <n v="0"/>
    <n v="-5.1144644446465749E-2"/>
    <n v="-2.5012422473625423E-2"/>
    <x v="1694"/>
    <x v="1694"/>
  </r>
  <r>
    <x v="3"/>
    <x v="3"/>
    <x v="42"/>
    <n v="95522.237167428"/>
    <n v="69181.264904968004"/>
    <n v="26340.972262459902"/>
    <n v="7907.7263413739001"/>
    <n v="231335.400277015"/>
    <n v="89525.757465082803"/>
    <n v="141809.64281193199"/>
    <n v="11299.8752680284"/>
    <n v="1.1391105302326301"/>
    <n v="5.5762966358085402"/>
    <n v="3.4182949656233701"/>
    <n v="0.63130937847302404"/>
    <n v="190.250352071431"/>
    <n v="45830"/>
    <n v="9.5269564209228705E-2"/>
    <n v="544"/>
    <n v="0.13591062230982801"/>
    <n v="0.238262650066252"/>
    <n v="7.4146114143661004"/>
    <n v="80.045449933151801"/>
    <n v="3.1219654252976801"/>
    <n v="0"/>
    <n v="0"/>
    <n v="0"/>
    <n v="0"/>
    <n v="88342.934478216601"/>
    <n v="0"/>
    <n v="-4.1849989403541142E-2"/>
    <n v="4.6961684856137782E-2"/>
    <x v="1695"/>
    <x v="1695"/>
  </r>
  <r>
    <x v="4"/>
    <x v="0"/>
    <x v="42"/>
    <n v="91524.632554168595"/>
    <n v="71851.689943612495"/>
    <n v="19672.9426105561"/>
    <n v="8735.3260286867207"/>
    <n v="205757.189511943"/>
    <n v="100427.355427538"/>
    <n v="105329.83408440401"/>
    <n v="13868.638348381301"/>
    <n v="2.0222358639941098"/>
    <n v="8.2933065494879497"/>
    <n v="4.2454536093766402"/>
    <n v="0.95345593487845504"/>
    <n v="103.33351805154101"/>
    <n v="28645"/>
    <n v="0.52497846495362999"/>
    <n v="587"/>
    <n v="0.43313521199626498"/>
    <n v="0.34884552894615101"/>
    <n v="5.8935294442278803"/>
    <n v="63.135381306795701"/>
    <n v="9.7396329657382097"/>
    <n v="0"/>
    <n v="0"/>
    <n v="0"/>
    <n v="0"/>
    <n v="93152.898702418897"/>
    <n v="0"/>
    <n v="4.1727305799221778E-2"/>
    <n v="4.0205723346028392E-2"/>
    <x v="1696"/>
    <x v="1696"/>
  </r>
  <r>
    <x v="4"/>
    <x v="1"/>
    <x v="42"/>
    <n v="95343.708884917796"/>
    <n v="73157.535488783396"/>
    <n v="22186.1733961344"/>
    <n v="6363.2016862761702"/>
    <n v="202254.447470049"/>
    <n v="122208.99803484201"/>
    <n v="80045.449435206407"/>
    <n v="3268.5901433332701"/>
    <n v="0.87644060553858205"/>
    <n v="7.9494858623124101"/>
    <n v="3.1461368419196099"/>
    <n v="1.52674510415193"/>
    <n v="275.52466296963399"/>
    <n v="42753"/>
    <n v="-0.92616471384531396"/>
    <n v="235"/>
    <n v="0.12653334490588899"/>
    <n v="0.96034202634690402"/>
    <n v="1.45393476752421"/>
    <n v="72.524319353507707"/>
    <n v="9.3577434498940608"/>
    <n v="0"/>
    <n v="0"/>
    <n v="0"/>
    <n v="0"/>
    <n v="99529.6743926083"/>
    <n v="0"/>
    <n v="2.9464825474901354E-2"/>
    <n v="1.8219033643611263E-3"/>
    <x v="1697"/>
    <x v="1697"/>
  </r>
  <r>
    <x v="4"/>
    <x v="2"/>
    <x v="42"/>
    <n v="98152.994627341701"/>
    <n v="72561.860111820701"/>
    <n v="25591.134515521"/>
    <n v="19742.402130892198"/>
    <n v="354880.787396384"/>
    <n v="121137.291976149"/>
    <n v="233743.49542023399"/>
    <n v="24125.920299496898"/>
    <n v="3.7296076846897201"/>
    <n v="8.4461824682644"/>
    <n v="5.5631081850708899"/>
    <n v="0.51824882552715801"/>
    <n v="499.29976156259801"/>
    <n v="45890"/>
    <n v="0.91457339582777197"/>
    <n v="186"/>
    <n v="0.85110765458420201"/>
    <n v="6.7248125699618896E-2"/>
    <n v="1.7420261249330899"/>
    <n v="74.140182685733905"/>
    <n v="3.7456948881547198"/>
    <n v="0"/>
    <n v="0"/>
    <n v="0"/>
    <n v="0"/>
    <n v="102721.054073987"/>
    <n v="0"/>
    <n v="1.8900368203127006E-2"/>
    <n v="1.3993520684710579E-2"/>
    <x v="1698"/>
    <x v="1698"/>
  </r>
  <r>
    <x v="4"/>
    <x v="3"/>
    <x v="42"/>
    <n v="100008.12236603801"/>
    <n v="71812.273250159196"/>
    <n v="28195.849115878798"/>
    <n v="9906.1693464234795"/>
    <n v="275430.20454770298"/>
    <n v="176544.995573936"/>
    <n v="98885.208973766596"/>
    <n v="11973.803198654299"/>
    <n v="2.9044227481311098"/>
    <n v="10.017847410376101"/>
    <n v="3.5966169224943401"/>
    <n v="1.78535290976401"/>
    <n v="144.92423889285999"/>
    <n v="45714"/>
    <n v="0.39598088084176503"/>
    <n v="173"/>
    <n v="0.93005619458850797"/>
    <n v="0.27146349569853501"/>
    <n v="3.3493737249209801"/>
    <n v="65.832538843530799"/>
    <n v="2.0240636844857698"/>
    <n v="0"/>
    <n v="0"/>
    <n v="0"/>
    <n v="0"/>
    <n v="106137.68500747001"/>
    <n v="0"/>
    <n v="-4.8032856156100534E-2"/>
    <n v="-6.3515521296715449E-2"/>
    <x v="1699"/>
    <x v="1699"/>
  </r>
  <r>
    <x v="5"/>
    <x v="0"/>
    <x v="42"/>
    <n v="95204.446609988401"/>
    <n v="75814.722455598807"/>
    <n v="19389.7241543895"/>
    <n v="693.67621680268701"/>
    <n v="210807.680149472"/>
    <n v="125971.972842866"/>
    <n v="84835.7073066062"/>
    <n v="4384.0496882875796"/>
    <n v="0.164233439449366"/>
    <n v="0.81767010475395596"/>
    <n v="0.329056425416207"/>
    <n v="1.48489329366453"/>
    <n v="57.988350047849202"/>
    <n v="1770"/>
    <n v="-0.21944169660747201"/>
    <n v="328"/>
    <n v="0.50128209914600697"/>
    <n v="0.60420857579365495"/>
    <n v="6.1276662310126504"/>
    <n v="84.783365855621099"/>
    <n v="4.0807497080621102"/>
    <n v="0"/>
    <n v="0"/>
    <n v="0"/>
    <n v="1"/>
    <n v="100033.10384179599"/>
    <n v="0"/>
    <n v="3.2873390903640771E-3"/>
    <n v="3.9909015409083481E-2"/>
    <x v="1700"/>
    <x v="1700"/>
  </r>
  <r>
    <x v="5"/>
    <x v="1"/>
    <x v="42"/>
    <n v="95517.415908905896"/>
    <n v="71544.813515825605"/>
    <n v="23972.6023930802"/>
    <n v="18290.6245749222"/>
    <n v="232008.73863718699"/>
    <n v="141873.448014461"/>
    <n v="90135.290622725704"/>
    <n v="22766.077793310498"/>
    <n v="6.0580903256808902"/>
    <n v="20.292412049216399"/>
    <n v="7.8835929553174697"/>
    <n v="1.57400555358825"/>
    <n v="376.12229814625198"/>
    <n v="46473"/>
    <n v="0.78653523060442998"/>
    <n v="204"/>
    <n v="0.79416097597073199"/>
    <n v="0.97257597070604795"/>
    <n v="2.0519569524052201"/>
    <n v="82.665324860365004"/>
    <n v="4.7288213097747001"/>
    <n v="0"/>
    <n v="0"/>
    <n v="0"/>
    <n v="1"/>
    <n v="100330.14752137801"/>
    <n v="0"/>
    <n v="4.1972289983674034E-2"/>
    <n v="4.7049358282630113E-2"/>
    <x v="1701"/>
    <x v="1701"/>
  </r>
  <r>
    <x v="5"/>
    <x v="2"/>
    <x v="42"/>
    <n v="99526.500587925693"/>
    <n v="74489.275710617396"/>
    <n v="25037.224877308301"/>
    <n v="16211.801846037401"/>
    <n v="278358.03816361498"/>
    <n v="139680.01115668"/>
    <n v="138678.02700693399"/>
    <n v="16055.331692837501"/>
    <n v="1.65565017104421"/>
    <n v="11.6902455247844"/>
    <n v="5.8240825208390001"/>
    <n v="1.00722525530087"/>
    <n v="368.32810587066899"/>
    <n v="37020"/>
    <n v="0.50260940241958696"/>
    <n v="965"/>
    <n v="0.19751553995330101"/>
    <n v="0.30337925660009202"/>
    <n v="1.4261654419920999"/>
    <n v="76.032786477581993"/>
    <n v="5.4972001934524002"/>
    <n v="0"/>
    <n v="0"/>
    <n v="0"/>
    <n v="0"/>
    <n v="97331.217473597499"/>
    <n v="0"/>
    <n v="-5.8983750189087705E-2"/>
    <n v="-2.5187732866458437E-2"/>
    <x v="1702"/>
    <x v="1702"/>
  </r>
  <r>
    <x v="5"/>
    <x v="3"/>
    <x v="42"/>
    <n v="93656.054340053393"/>
    <n v="72987.997417045204"/>
    <n v="20668.0569230082"/>
    <n v="5659.0044496503197"/>
    <n v="200971.55139322201"/>
    <n v="91025.999854968599"/>
    <n v="109945.551538253"/>
    <n v="8374.6479091356105"/>
    <n v="0.58531134073576396"/>
    <n v="5.1470972408386597"/>
    <n v="2.8158236379326498"/>
    <n v="0.82791889786734496"/>
    <n v="425.03600100816698"/>
    <n v="12203"/>
    <n v="0.94704185158016496"/>
    <n v="226"/>
    <n v="0.58911457845582704"/>
    <n v="0.86078680453201195"/>
    <n v="4.95673215674449"/>
    <n v="68.943699826046398"/>
    <n v="4.9787360049532996"/>
    <n v="0"/>
    <n v="0"/>
    <n v="0"/>
    <n v="0"/>
    <n v="94885.432463156903"/>
    <n v="0"/>
    <n v="5.7101572710811808E-2"/>
    <n v="0.10704370980132299"/>
    <x v="1703"/>
    <x v="1703"/>
  </r>
  <r>
    <x v="6"/>
    <x v="0"/>
    <x v="42"/>
    <n v="99003.962336759694"/>
    <n v="78125.370939943503"/>
    <n v="20878.5913968161"/>
    <n v="3558.9368090097601"/>
    <n v="391397.61686073401"/>
    <n v="156777.29184337499"/>
    <n v="234620.325017358"/>
    <n v="1473.3164392219801"/>
    <n v="0.87468805308715103"/>
    <n v="1.5168919439296"/>
    <n v="0.90928934048060095"/>
    <n v="0.66821700904120596"/>
    <n v="441.42190345929902"/>
    <n v="9899"/>
    <n v="0.26196973041492999"/>
    <n v="22"/>
    <n v="0.312460842549177"/>
    <n v="0.131518545019224"/>
    <n v="1.3033785132648401"/>
    <n v="76.097576485895004"/>
    <n v="6.4178750418325397"/>
    <n v="0"/>
    <n v="0"/>
    <n v="0"/>
    <n v="0"/>
    <n v="98746.603974894795"/>
    <n v="0"/>
    <n v="1.017622599839354E-2"/>
    <n v="1.1973973040179419E-2"/>
    <x v="1704"/>
    <x v="1704"/>
  </r>
  <r>
    <x v="6"/>
    <x v="1"/>
    <x v="42"/>
    <n v="100011.449032235"/>
    <n v="71137.066603803498"/>
    <n v="28874.3824284318"/>
    <n v="13490.790478433701"/>
    <n v="247783.249332962"/>
    <n v="131074.30149491"/>
    <n v="116708.947838051"/>
    <n v="11077.7484812119"/>
    <n v="1.7907251352298099"/>
    <n v="11.559345472939899"/>
    <n v="5.4445934157176596"/>
    <n v="1.1230869948102999"/>
    <n v="49.222195708664799"/>
    <n v="32811"/>
    <n v="-0.63172704025832704"/>
    <n v="607"/>
    <n v="0.16069663871088999"/>
    <n v="0.25059146419877099"/>
    <n v="4.23472115731823"/>
    <n v="76.021018821863805"/>
    <n v="6.8019999269251601"/>
    <n v="0"/>
    <n v="0"/>
    <n v="0"/>
    <n v="1"/>
    <n v="104408.585939375"/>
    <n v="0"/>
    <n v="-2.9914528618489526E-2"/>
    <n v="7.1683696556094093E-2"/>
    <x v="1705"/>
    <x v="1705"/>
  </r>
  <r>
    <x v="6"/>
    <x v="2"/>
    <x v="42"/>
    <n v="97019.653677983602"/>
    <n v="73845.268037503702"/>
    <n v="23174.385640479799"/>
    <n v="7216.8944863117904"/>
    <n v="321589.44545085001"/>
    <n v="178762.96257602901"/>
    <n v="142826.48287482001"/>
    <n v="15878.0589077307"/>
    <n v="0.75716976075516595"/>
    <n v="5.0529105954649696"/>
    <n v="2.2441328807274998"/>
    <n v="1.2516093582778001"/>
    <n v="105.676797419374"/>
    <n v="2616"/>
    <n v="0.77763292106166204"/>
    <n v="424"/>
    <n v="0.38211283099158999"/>
    <n v="0.23267653567934199"/>
    <n v="1.71857224825396"/>
    <n v="74.930440088600093"/>
    <n v="7.6021826378589097"/>
    <n v="0"/>
    <n v="0"/>
    <n v="0"/>
    <n v="0"/>
    <n v="102461.253570628"/>
    <n v="0"/>
    <n v="6.8663326567770702E-2"/>
    <n v="-1.5900390936957873E-2"/>
    <x v="1706"/>
    <x v="1706"/>
  </r>
  <r>
    <x v="6"/>
    <x v="3"/>
    <x v="42"/>
    <n v="103681.34584196701"/>
    <n v="76313.951981132297"/>
    <n v="27367.393860834702"/>
    <n v="15310.832640602801"/>
    <n v="352585.80896917701"/>
    <n v="148286.707642589"/>
    <n v="204299.10132658799"/>
    <n v="22547.556641669398"/>
    <n v="4.5317445555570401"/>
    <n v="7.4943220705250502"/>
    <n v="4.3424415422066103"/>
    <n v="0.72583142402345502"/>
    <n v="195.09787676007201"/>
    <n v="22280"/>
    <n v="0.101725998616618"/>
    <n v="567"/>
    <n v="0.874369421902224"/>
    <n v="0.113487839952829"/>
    <n v="4.9419034576945"/>
    <n v="80.353771230853297"/>
    <n v="6.6472395424032698"/>
    <n v="0"/>
    <n v="0"/>
    <n v="0"/>
    <n v="0"/>
    <n v="104554.873777008"/>
    <n v="0"/>
    <n v="-3.3679276642863507E-2"/>
    <n v="-5.4538750805844381E-2"/>
    <x v="1707"/>
    <x v="1707"/>
  </r>
  <r>
    <x v="7"/>
    <x v="0"/>
    <x v="42"/>
    <n v="100189.43311265099"/>
    <n v="67775.084739053302"/>
    <n v="32414.348373598001"/>
    <n v="17532.700681628201"/>
    <n v="310212.953095023"/>
    <n v="126816.226045075"/>
    <n v="183396.72704994801"/>
    <n v="21438.990284330601"/>
    <n v="4.3918888989525504"/>
    <n v="9.5599855917020893"/>
    <n v="5.6518274000820599"/>
    <n v="0.69148576468617495"/>
    <n v="127.962115953428"/>
    <n v="11895"/>
    <n v="-0.26568169422636301"/>
    <n v="498"/>
    <n v="0.33562045472854901"/>
    <n v="0.89677645476394297"/>
    <n v="1.9988508280733699"/>
    <n v="74.614871819079895"/>
    <n v="8.2696850823264505"/>
    <n v="0"/>
    <n v="0"/>
    <n v="0"/>
    <n v="0"/>
    <n v="104480.37373164701"/>
    <n v="0"/>
    <n v="6.9779876649119693E-2"/>
    <n v="-2.3146510597591752E-2"/>
    <x v="1708"/>
    <x v="1708"/>
  </r>
  <r>
    <x v="7"/>
    <x v="1"/>
    <x v="42"/>
    <n v="107180.63939679701"/>
    <n v="73180.328624424394"/>
    <n v="34000.310772372803"/>
    <n v="20545.6905064973"/>
    <n v="398371.78472772602"/>
    <n v="182131.14736924999"/>
    <n v="216240.63735847501"/>
    <n v="27131.564207384599"/>
    <n v="6.2160964951435398"/>
    <n v="9.5013087075013694"/>
    <n v="5.1574160857148996"/>
    <n v="0.84226142502216295"/>
    <n v="357.13524902425098"/>
    <n v="29837"/>
    <n v="-0.67018640763938198"/>
    <n v="665"/>
    <n v="0.32543375684088599"/>
    <n v="0.282639523676388"/>
    <n v="7.5013190375497301"/>
    <n v="82.798147397995905"/>
    <n v="6.1050787204302299"/>
    <n v="0"/>
    <n v="0"/>
    <n v="0"/>
    <n v="0"/>
    <n v="114510.196551624"/>
    <n v="0"/>
    <n v="-0.10919543125259018"/>
    <n v="-0.12601782777487835"/>
    <x v="1709"/>
    <x v="1709"/>
  </r>
  <r>
    <x v="7"/>
    <x v="2"/>
    <x v="42"/>
    <n v="95477.0032559354"/>
    <n v="73658.620723808301"/>
    <n v="21818.382532127001"/>
    <n v="9990.8717524605108"/>
    <n v="333441.84152418899"/>
    <n v="218963.93707478599"/>
    <n v="114477.90444940299"/>
    <n v="13770.132437706799"/>
    <n v="1.3304081466633899"/>
    <n v="8.72733633666072"/>
    <n v="2.9962861609663101"/>
    <n v="1.9127179006981501"/>
    <n v="194.75382601516699"/>
    <n v="31467"/>
    <n v="0.92270889475385598"/>
    <n v="285"/>
    <n v="0.72765822737229402"/>
    <n v="0.42452626456950399"/>
    <n v="4.80567139090825"/>
    <n v="83.096383488774194"/>
    <n v="7.0559808395458603"/>
    <n v="0"/>
    <n v="0"/>
    <n v="0"/>
    <n v="0"/>
    <n v="97894.179995103696"/>
    <n v="0"/>
    <n v="2.6704770939524582E-2"/>
    <n v="-3.3466743375631255E-2"/>
    <x v="1710"/>
    <x v="1710"/>
  </r>
  <r>
    <x v="7"/>
    <x v="3"/>
    <x v="42"/>
    <n v="98026.694757877398"/>
    <n v="76724.974706823399"/>
    <n v="21301.720051053901"/>
    <n v="12984.9286825744"/>
    <n v="305048.32183708297"/>
    <n v="110507.05043220099"/>
    <n v="194541.271404881"/>
    <n v="16681.830593043"/>
    <n v="2.0221296130064301"/>
    <n v="6.6746395707212196"/>
    <n v="4.2566792711317598"/>
    <n v="0.56803910879256203"/>
    <n v="220.832229925886"/>
    <n v="44879"/>
    <n v="0.24500435956505301"/>
    <n v="424"/>
    <n v="0.330922307833594"/>
    <n v="0.49834596719136298"/>
    <n v="2.7336123072037002"/>
    <n v="79.570861584296495"/>
    <n v="7.6722819306061698"/>
    <n v="0"/>
    <n v="0"/>
    <n v="0"/>
    <n v="0"/>
    <n v="94747.744969514097"/>
    <n v="0"/>
    <n v="-1.5944373205802806E-3"/>
    <n v="2.5346169760160565E-2"/>
    <x v="1711"/>
    <x v="1711"/>
  </r>
  <r>
    <x v="8"/>
    <x v="0"/>
    <x v="42"/>
    <n v="97870.397337342307"/>
    <n v="73496.562776284001"/>
    <n v="24373.834561058298"/>
    <n v="9024.6924466110904"/>
    <n v="363640.143527826"/>
    <n v="130145.22164459599"/>
    <n v="233494.92188323001"/>
    <n v="5124.0147659026297"/>
    <n v="8.1762594100798207"/>
    <n v="3.8650487016262698"/>
    <n v="2.4817646256155101"/>
    <n v="0.55737923803619505"/>
    <n v="478.71789920935299"/>
    <n v="6680"/>
    <n v="-0.84292288929961701"/>
    <n v="762"/>
    <n v="0.39452362360177401"/>
    <n v="0.73045693539285905"/>
    <n v="3.1697541736692001"/>
    <n v="73.386322065351294"/>
    <n v="9.9646581196437403"/>
    <n v="0"/>
    <n v="0"/>
    <n v="0"/>
    <n v="0"/>
    <n v="97850.154446200802"/>
    <n v="0"/>
    <n v="-4.2877411464754156E-2"/>
    <n v="-8.6060177780964475E-2"/>
    <x v="1712"/>
    <x v="1712"/>
  </r>
  <r>
    <x v="8"/>
    <x v="1"/>
    <x v="42"/>
    <n v="93673.968040490101"/>
    <n v="72085.145369521604"/>
    <n v="21588.822670968399"/>
    <n v="2882.9325363181301"/>
    <n v="308029.84878177103"/>
    <n v="161942.76397917201"/>
    <n v="146087.08480259901"/>
    <n v="-1060.21164129371"/>
    <n v="0.380650120297997"/>
    <n v="1.97343422946231"/>
    <n v="0.935926355098329"/>
    <n v="1.1085358038186399"/>
    <n v="349.29937544621902"/>
    <n v="47461"/>
    <n v="-0.46418095285861799"/>
    <n v="535"/>
    <n v="0.76340510935824402"/>
    <n v="0.34989649170809201"/>
    <n v="2.0274552472711198"/>
    <n v="62.358838682295001"/>
    <n v="2.89956786720674"/>
    <n v="1"/>
    <n v="0"/>
    <n v="1"/>
    <n v="0"/>
    <n v="102104.91608589"/>
    <n v="1"/>
    <n v="-1.4862924886384648E-2"/>
    <n v="1.4526978007370236E-2"/>
    <x v="1713"/>
    <x v="1713"/>
  </r>
  <r>
    <x v="8"/>
    <x v="2"/>
    <x v="42"/>
    <n v="92281.6988896947"/>
    <n v="77479.742027835397"/>
    <n v="14801.9568618592"/>
    <n v="-3837.5243043661499"/>
    <n v="201031.069909279"/>
    <n v="131762.014145908"/>
    <n v="69269.055763370605"/>
    <n v="-8798.2053155877093"/>
    <n v="-0.67350972779909801"/>
    <n v="-5.5400268735804401"/>
    <n v="-1.9089209971861201"/>
    <n v="1.9021771365849001"/>
    <n v="181.07064680054299"/>
    <n v="49828"/>
    <n v="2.9015756156810499E-2"/>
    <n v="143"/>
    <n v="0.65360315913568601"/>
    <n v="2.3097123306628699E-2"/>
    <n v="5.839548757767"/>
    <n v="60.554953225763299"/>
    <n v="3.4821900826201002"/>
    <n v="0"/>
    <n v="0"/>
    <n v="1"/>
    <n v="0"/>
    <n v="91231.845907671799"/>
    <n v="1"/>
    <n v="8.9179081156494797E-2"/>
    <n v="0.10404014058928926"/>
    <x v="1714"/>
    <x v="1714"/>
  </r>
  <r>
    <x v="8"/>
    <x v="3"/>
    <x v="42"/>
    <n v="100511.296004238"/>
    <n v="74811.708639657096"/>
    <n v="25699.587364581301"/>
    <n v="17736.826161935402"/>
    <n v="276224.21233317099"/>
    <n v="159501.75901645"/>
    <n v="116722.453316721"/>
    <n v="26917.299534152298"/>
    <n v="15.056201846623001"/>
    <n v="15.1957276924323"/>
    <n v="6.4211699662815498"/>
    <n v="1.36650451120702"/>
    <n v="145.16871578301499"/>
    <n v="1797"/>
    <n v="-0.65321233022075798"/>
    <n v="655"/>
    <n v="0.82143963162738598"/>
    <n v="3.8736488688662502E-2"/>
    <n v="4.4709017230133297"/>
    <n v="69.903071999872907"/>
    <n v="3.6969978372744201"/>
    <n v="0"/>
    <n v="1"/>
    <n v="0"/>
    <n v="0"/>
    <n v="102436.147156762"/>
    <n v="1"/>
    <n v="-0.11007362257844644"/>
    <n v="-3.6514896577072818E-2"/>
    <x v="1715"/>
    <x v="1715"/>
  </r>
  <r>
    <x v="9"/>
    <x v="0"/>
    <x v="42"/>
    <n v="89447.653542996995"/>
    <n v="76044.285527043394"/>
    <n v="13403.3680159535"/>
    <n v="-759.290619410565"/>
    <n v="339215.32220163901"/>
    <n v="177325.05390814401"/>
    <n v="161890.268293495"/>
    <n v="5240.8090123796701"/>
    <n v="-0.14946515716818301"/>
    <n v="-0.46901560384965602"/>
    <n v="-0.22383735925679099"/>
    <n v="1.0953410342533101"/>
    <n v="271.57948047871798"/>
    <n v="29860"/>
    <n v="0.71980178076632295"/>
    <n v="869"/>
    <n v="0.65945138652544899"/>
    <n v="0.977491993890093"/>
    <n v="6.73875811458797"/>
    <n v="79.429005115196802"/>
    <n v="8.7608126318482"/>
    <n v="0"/>
    <n v="0"/>
    <n v="0"/>
    <n v="0"/>
    <n v="93284.811034869999"/>
    <n v="0"/>
    <n v="6.246238945099563E-2"/>
    <s v=""/>
    <x v="1716"/>
    <x v="1716"/>
  </r>
  <r>
    <x v="9"/>
    <x v="1"/>
    <x v="42"/>
    <n v="95034.767714077403"/>
    <n v="78465.315967182803"/>
    <n v="16569.451746894501"/>
    <n v="3166.74130439181"/>
    <n v="371510.80780314398"/>
    <n v="145316.45471210801"/>
    <n v="226194.35309103501"/>
    <n v="11248.5473792227"/>
    <n v="0.89299029594632096"/>
    <n v="1.4000090016028399"/>
    <n v="0.85239547218497203"/>
    <n v="0.64244068309531999"/>
    <n v="137.839164380748"/>
    <n v="34874"/>
    <n v="0.56088954316384299"/>
    <n v="748"/>
    <n v="0.38430701299328301"/>
    <n v="0.355675968109743"/>
    <n v="2.1207108899124099"/>
    <n v="81.519871131872705"/>
    <n v="5.08711714967506"/>
    <n v="1"/>
    <n v="0"/>
    <n v="0"/>
    <n v="0"/>
    <n v="95036.828171004207"/>
    <n v="1"/>
    <n v="7.2057124635926423E-2"/>
    <s v=""/>
    <x v="1717"/>
    <x v="1717"/>
  </r>
  <r>
    <x v="9"/>
    <x v="2"/>
    <x v="42"/>
    <n v="101882.699815997"/>
    <n v="75284.380790444993"/>
    <n v="26598.319025551998"/>
    <n v="8313.6777807810995"/>
    <n v="330918.681090308"/>
    <n v="103926.22999308399"/>
    <n v="226992.45109722301"/>
    <n v="10532.824523552999"/>
    <n v="0.92753126801483499"/>
    <n v="3.6625349171723101"/>
    <n v="2.5123023437024599"/>
    <n v="0.45784002723761003"/>
    <n v="362.76300922124398"/>
    <n v="41783"/>
    <n v="-0.173026894419196"/>
    <n v="943"/>
    <n v="4.4035009814972603E-2"/>
    <n v="0.96800665620660997"/>
    <n v="7.4261297839877498"/>
    <n v="63.164488497815498"/>
    <n v="2.90152933474999"/>
    <n v="0"/>
    <n v="0"/>
    <n v="0"/>
    <n v="0"/>
    <n v="96322.972095224002"/>
    <n v="0"/>
    <n v="-4.9483998748428362E-2"/>
    <s v=""/>
    <x v="1718"/>
    <x v="1718"/>
  </r>
  <r>
    <x v="9"/>
    <x v="3"/>
    <x v="42"/>
    <n v="96841.136425815697"/>
    <n v="78641.836119012703"/>
    <n v="18199.300306802899"/>
    <n v="-84.821181639563207"/>
    <n v="301871.58887987898"/>
    <n v="173588.541648738"/>
    <n v="128283.04723113999"/>
    <n v="4814.3836911790504"/>
    <n v="-1.42309879944387E-2"/>
    <n v="-6.6120335827953999E-2"/>
    <n v="-2.8098431506687799E-2"/>
    <n v="1.35316821197711"/>
    <n v="169.16390987990201"/>
    <n v="8840"/>
    <n v="-0.69947172230923405"/>
    <n v="121"/>
    <n v="0.91749809648205405"/>
    <n v="0.82661867051044302"/>
    <n v="5.0554316099585401"/>
    <n v="82.806086774354995"/>
    <n v="9.0912695451838204"/>
    <n v="0"/>
    <n v="0"/>
    <n v="0"/>
    <n v="0"/>
    <n v="94550.240158821107"/>
    <n v="0"/>
    <s v=""/>
    <s v=""/>
    <x v="1719"/>
    <x v="1719"/>
  </r>
  <r>
    <x v="0"/>
    <x v="0"/>
    <x v="43"/>
    <n v="373142.09243516502"/>
    <n v="284884.78483248898"/>
    <n v="88257.307602676097"/>
    <n v="70745.930658081605"/>
    <n v="1339853.04674648"/>
    <n v="515231.169568896"/>
    <n v="824621.87717758794"/>
    <n v="68503.759804131099"/>
    <n v="9.4838956853688092"/>
    <n v="8.5791964312445703"/>
    <n v="5.2801261175523102"/>
    <n v="0.62480899892246899"/>
    <n v="284.227949469517"/>
    <n v="4049"/>
    <n v="-0.28016889464087302"/>
    <n v="234"/>
    <n v="0.85497079302179002"/>
    <n v="0.238963900608716"/>
    <n v="4.8887768275338503"/>
    <n v="80.723867737301902"/>
    <n v="8.9823533695600197"/>
    <n v="0"/>
    <n v="0"/>
    <n v="0"/>
    <n v="1"/>
    <n v="348793.93813365698"/>
    <n v="0"/>
    <n v="-1.6546761244288839E-2"/>
    <n v="3.9979580502676894E-2"/>
    <x v="1720"/>
    <x v="1720"/>
  </r>
  <r>
    <x v="0"/>
    <x v="1"/>
    <x v="43"/>
    <n v="366967.79932144599"/>
    <n v="275240.47263877501"/>
    <n v="91727.326682670406"/>
    <n v="78094.402205239399"/>
    <n v="814905.48470191797"/>
    <n v="359230.27662232699"/>
    <n v="455675.20807959099"/>
    <n v="85279.774284841595"/>
    <n v="30.337336417242799"/>
    <n v="17.138172281604302"/>
    <n v="9.5832466060533701"/>
    <n v="0.78834720487927201"/>
    <n v="443.68988047156898"/>
    <n v="14218"/>
    <n v="-5.17372165747087E-2"/>
    <n v="274"/>
    <n v="0.47774996115372798"/>
    <n v="0.94529990444853695"/>
    <n v="3.3068337470179601"/>
    <n v="76.455449838951196"/>
    <n v="6.7093700479126097"/>
    <n v="0"/>
    <n v="0"/>
    <n v="1"/>
    <n v="0"/>
    <n v="403388.57398855698"/>
    <n v="1"/>
    <n v="4.3865960875137944E-2"/>
    <n v="4.1233817577011882E-2"/>
    <x v="1721"/>
    <x v="1721"/>
  </r>
  <r>
    <x v="0"/>
    <x v="2"/>
    <x v="43"/>
    <n v="383065.19444891601"/>
    <n v="251134.69672757201"/>
    <n v="131930.497721344"/>
    <n v="123571.515554703"/>
    <n v="935875.40039176994"/>
    <n v="325304.989875192"/>
    <n v="610570.41051657696"/>
    <n v="128314.783314575"/>
    <n v="16.0127055803896"/>
    <n v="20.238700308152001"/>
    <n v="13.2038426806575"/>
    <n v="0.53278865839562295"/>
    <n v="344.86107681106699"/>
    <n v="19711"/>
    <n v="0.84434196570037001"/>
    <n v="848"/>
    <n v="0.31984537338500602"/>
    <n v="0.34457280970245502"/>
    <n v="2.6245747269283299"/>
    <n v="63.555123603924102"/>
    <n v="5.8936278074101098"/>
    <n v="0"/>
    <n v="0"/>
    <n v="0"/>
    <n v="0"/>
    <n v="388469.50255150202"/>
    <n v="0"/>
    <n v="7.0079951477875504E-2"/>
    <n v="-1.9128998641037245E-2"/>
    <x v="1722"/>
    <x v="1722"/>
  </r>
  <r>
    <x v="0"/>
    <x v="3"/>
    <x v="43"/>
    <n v="409910.38468875899"/>
    <n v="231576.964456997"/>
    <n v="178333.420231761"/>
    <n v="169625.638092204"/>
    <n v="1626173.52460844"/>
    <n v="652588.163988202"/>
    <n v="973585.360620238"/>
    <n v="164982.079435475"/>
    <n v="30.2243617290606"/>
    <n v="17.422780266965098"/>
    <n v="10.4309678841344"/>
    <n v="0.670293731175723"/>
    <n v="200.98423666443901"/>
    <n v="28029"/>
    <n v="0.26921623296234598"/>
    <n v="289"/>
    <n v="0.87329266520031401"/>
    <n v="0.31587242352251399"/>
    <n v="5.1653261417411001"/>
    <n v="76.531042777387597"/>
    <n v="4.2455222138050104"/>
    <n v="0"/>
    <n v="0"/>
    <n v="0"/>
    <n v="0"/>
    <n v="415915.90720845398"/>
    <n v="0"/>
    <n v="-5.3304889913281063E-2"/>
    <n v="-6.3561557821327108E-2"/>
    <x v="1723"/>
    <x v="1723"/>
  </r>
  <r>
    <x v="1"/>
    <x v="0"/>
    <x v="43"/>
    <n v="388060.156758614"/>
    <n v="243983.09422265599"/>
    <n v="144077.062535957"/>
    <n v="134146.60147872"/>
    <n v="1117726.2607179999"/>
    <n v="372994.686398972"/>
    <n v="744731.57431903598"/>
    <n v="132643.17092455801"/>
    <n v="71.394557474021596"/>
    <n v="18.012745276897899"/>
    <n v="12.001740157070801"/>
    <n v="0.500844464315923"/>
    <n v="130.259161539801"/>
    <n v="4949"/>
    <n v="0.32939013205901901"/>
    <n v="606"/>
    <n v="0.33397092454134197"/>
    <n v="0.26122726691216303"/>
    <n v="7.9826948290623898"/>
    <n v="79.196692089862594"/>
    <n v="8.5763535154853106"/>
    <n v="0"/>
    <n v="0"/>
    <n v="0"/>
    <n v="0"/>
    <n v="379830.21967289702"/>
    <n v="0"/>
    <n v="-1.5360696117581235E-2"/>
    <n v="7.7912209432464172E-2"/>
    <x v="1724"/>
    <x v="1724"/>
  </r>
  <r>
    <x v="1"/>
    <x v="1"/>
    <x v="43"/>
    <n v="382099.28261530399"/>
    <n v="282926.15064665599"/>
    <n v="99173.131968648493"/>
    <n v="93320.4629342603"/>
    <n v="974774.88750001905"/>
    <n v="549136.85893886804"/>
    <n v="425638.028561151"/>
    <n v="94205.203271213206"/>
    <n v="12.710508317671"/>
    <n v="21.9248414550094"/>
    <n v="9.5735399147999196"/>
    <n v="1.29014989754369"/>
    <n v="384.42954239535902"/>
    <n v="28679"/>
    <n v="-0.74154139487654303"/>
    <n v="53"/>
    <n v="0.72913894969524695"/>
    <n v="0.378415983557084"/>
    <n v="1.0408324209009401"/>
    <n v="68.407573309391296"/>
    <n v="8.9812220515002306"/>
    <n v="1"/>
    <n v="0"/>
    <n v="0"/>
    <n v="0"/>
    <n v="402696.31608385302"/>
    <n v="1"/>
    <n v="-1.6649446988977842E-2"/>
    <n v="5.8310967958194307E-2"/>
    <x v="1725"/>
    <x v="1725"/>
  </r>
  <r>
    <x v="1"/>
    <x v="2"/>
    <x v="43"/>
    <n v="375737.54086487403"/>
    <n v="256815.05969634"/>
    <n v="118922.481168534"/>
    <n v="106519.452022053"/>
    <n v="1305074.74246784"/>
    <n v="507655.71296016598"/>
    <n v="797419.02950768196"/>
    <n v="115162.511716929"/>
    <n v="42.3696843884834"/>
    <n v="13.358027345775399"/>
    <n v="8.1619426501679992"/>
    <n v="0.63662352436408098"/>
    <n v="288.03755670282197"/>
    <n v="4513"/>
    <n v="-0.96403354088383197"/>
    <n v="6"/>
    <n v="0.29644444696771999"/>
    <n v="5.1484248833285499E-2"/>
    <n v="7.6076387780221397"/>
    <n v="72.1743048344334"/>
    <n v="2.5144494004295699"/>
    <n v="0"/>
    <n v="0"/>
    <n v="0"/>
    <n v="0"/>
    <n v="370065.90632322698"/>
    <n v="0"/>
    <n v="2.1606308454676201E-2"/>
    <n v="-1.5374706256784632E-2"/>
    <x v="1726"/>
    <x v="1726"/>
  </r>
  <r>
    <x v="1"/>
    <x v="3"/>
    <x v="43"/>
    <n v="383855.842070802"/>
    <n v="242059.64821470101"/>
    <n v="141796.1938561"/>
    <n v="126297.06542725601"/>
    <n v="771927.91820216004"/>
    <n v="264424.19968176499"/>
    <n v="507503.71852039499"/>
    <n v="135076.797562975"/>
    <n v="25.774911596312201"/>
    <n v="24.885938923850699"/>
    <n v="16.3612511543054"/>
    <n v="0.52102908812704296"/>
    <n v="104.567347843923"/>
    <n v="43658"/>
    <n v="0.703185200152882"/>
    <n v="820"/>
    <n v="1.3986361873149699E-2"/>
    <n v="0.68138757061314303"/>
    <n v="7.1609623001172897"/>
    <n v="60.629012247155998"/>
    <n v="7.8013989127240002"/>
    <n v="1"/>
    <n v="0"/>
    <n v="0"/>
    <n v="0"/>
    <n v="386091.47661123099"/>
    <n v="1"/>
    <n v="8.9718418007643005E-2"/>
    <n v="-9.9357124038156677E-3"/>
    <x v="1727"/>
    <x v="1727"/>
  </r>
  <r>
    <x v="2"/>
    <x v="0"/>
    <x v="43"/>
    <n v="418294.78096438601"/>
    <n v="267834.06052842998"/>
    <n v="150460.72043595501"/>
    <n v="136644.03555867801"/>
    <n v="868623.49021903996"/>
    <n v="334644.14449676202"/>
    <n v="533979.345722278"/>
    <n v="132825.48916847899"/>
    <n v="69.709592038022606"/>
    <n v="25.589760475444798"/>
    <n v="15.7311006549248"/>
    <n v="0.62669866761252901"/>
    <n v="27.394636922274501"/>
    <n v="31666"/>
    <n v="0.192894595543319"/>
    <n v="694"/>
    <n v="0.85569652049397105"/>
    <n v="0.75003753754066005"/>
    <n v="5.0122389637084703"/>
    <n v="72.225533633759795"/>
    <n v="4.0469491246078002"/>
    <n v="0"/>
    <n v="0"/>
    <n v="0"/>
    <n v="0"/>
    <n v="447805.10797679803"/>
    <n v="0"/>
    <n v="-3.3265821035516868E-2"/>
    <n v="-7.0760284640819099E-2"/>
    <x v="1728"/>
    <x v="1728"/>
  </r>
  <r>
    <x v="2"/>
    <x v="1"/>
    <x v="43"/>
    <n v="404379.86164073402"/>
    <n v="244779.895411648"/>
    <n v="159599.966229085"/>
    <n v="146512.19741656701"/>
    <n v="1215327.1843906599"/>
    <n v="595855.52012838796"/>
    <n v="619471.664262273"/>
    <n v="148421.796148575"/>
    <n v="73.3503503648123"/>
    <n v="23.651154018650502"/>
    <n v="12.0553707099068"/>
    <n v="0.96187695822696095"/>
    <n v="107.788392731535"/>
    <n v="2765"/>
    <n v="-0.760055165537047"/>
    <n v="529"/>
    <n v="0.245075861493045"/>
    <n v="0.210929068185603"/>
    <n v="6.1479543183935199"/>
    <n v="80.464134989952896"/>
    <n v="4.61687373258055"/>
    <n v="0"/>
    <n v="0"/>
    <n v="0"/>
    <n v="0"/>
    <n v="421312.19184950198"/>
    <n v="0"/>
    <n v="-8.5115947556466856E-2"/>
    <n v="-4.6256736193808067E-2"/>
    <x v="1729"/>
    <x v="1729"/>
  </r>
  <r>
    <x v="2"/>
    <x v="2"/>
    <x v="43"/>
    <n v="369960.68654442998"/>
    <n v="280017.03390107898"/>
    <n v="89943.652643350404"/>
    <n v="76145.318428217797"/>
    <n v="1474392.50753216"/>
    <n v="620185.14711259399"/>
    <n v="854207.36041956802"/>
    <n v="85103.208438842805"/>
    <n v="19.595427679335799"/>
    <n v="8.9141491816245697"/>
    <n v="5.1645215259313701"/>
    <n v="0.72603582672007405"/>
    <n v="279.33761809991501"/>
    <n v="33634"/>
    <n v="-0.68637363935769202"/>
    <n v="353"/>
    <n v="0.32186013182343698"/>
    <n v="0.83022122651835395"/>
    <n v="1.24641019333164"/>
    <n v="65.985142682733496"/>
    <n v="5.3976175334933396"/>
    <n v="0"/>
    <n v="0"/>
    <n v="0"/>
    <n v="0"/>
    <n v="384605.60098604602"/>
    <n v="0"/>
    <n v="2.7249582568339592E-2"/>
    <n v="0.13434777643272092"/>
    <x v="1730"/>
    <x v="1730"/>
  </r>
  <r>
    <x v="2"/>
    <x v="3"/>
    <x v="43"/>
    <n v="380041.96081946202"/>
    <n v="280763.995597367"/>
    <n v="99277.965222095198"/>
    <n v="83857.571466283101"/>
    <n v="804028.32572931901"/>
    <n v="402038.57332423702"/>
    <n v="401989.75240508199"/>
    <n v="93720.405820513697"/>
    <n v="22.238477750199198"/>
    <n v="20.860624173767601"/>
    <n v="10.4296787541928"/>
    <n v="1.00012144816842"/>
    <n v="256.61988823502799"/>
    <n v="40227"/>
    <n v="-0.65556464787921898"/>
    <n v="994"/>
    <n v="0.70250721036504105"/>
    <n v="0.65977667644167903"/>
    <n v="3.6247232670364098"/>
    <n v="67.110981682827401"/>
    <n v="9.3528216102247903"/>
    <n v="0"/>
    <n v="0"/>
    <n v="0"/>
    <n v="0"/>
    <n v="388907.59480439802"/>
    <n v="0"/>
    <n v="2.2771597013799463E-2"/>
    <n v="2.4826988861925092E-2"/>
    <x v="1731"/>
    <x v="1731"/>
  </r>
  <r>
    <x v="3"/>
    <x v="0"/>
    <x v="43"/>
    <n v="388696.12319957698"/>
    <n v="273058.69416726602"/>
    <n v="115637.42903231"/>
    <n v="103065.194215004"/>
    <n v="1107222.2158768401"/>
    <n v="716350.71403880999"/>
    <n v="390871.50183803699"/>
    <n v="112291.81534720999"/>
    <n v="23.3146878110248"/>
    <n v="26.3680503005078"/>
    <n v="9.3084470973501094"/>
    <n v="1.8327013114802"/>
    <n v="280.34895212003403"/>
    <n v="38397"/>
    <n v="-0.50525129783128497"/>
    <n v="823"/>
    <n v="2.8333560622580099E-2"/>
    <n v="0.78593548441041605"/>
    <n v="7.78533198531332"/>
    <n v="79.238163796192097"/>
    <n v="6.1456913660916603"/>
    <n v="0"/>
    <n v="0"/>
    <n v="0"/>
    <n v="1"/>
    <n v="410644.422848669"/>
    <n v="0"/>
    <n v="-7.773563872916678E-3"/>
    <n v="7.8747714955229475E-2"/>
    <x v="1732"/>
    <x v="1732"/>
  </r>
  <r>
    <x v="3"/>
    <x v="1"/>
    <x v="43"/>
    <n v="385674.56905872998"/>
    <n v="278358.05691767001"/>
    <n v="107316.51214105901"/>
    <n v="96543.221506006201"/>
    <n v="1183069.4340473199"/>
    <n v="498864.74465112801"/>
    <n v="684204.68939619604"/>
    <n v="99310.787597046205"/>
    <n v="12.5056825867977"/>
    <n v="14.110283516355899"/>
    <n v="8.1604019787518407"/>
    <n v="0.72911623141807302"/>
    <n v="288.17238284158299"/>
    <n v="13098"/>
    <n v="0.16753579445067099"/>
    <n v="82"/>
    <n v="0.28744287979475103"/>
    <n v="0.48148692792446002"/>
    <n v="7.8470308944673999"/>
    <n v="84.1830407130672"/>
    <n v="2.0502769332879298"/>
    <n v="0"/>
    <n v="0"/>
    <n v="0"/>
    <n v="0"/>
    <n v="416966.55528208899"/>
    <n v="0"/>
    <n v="8.8130034535129395E-2"/>
    <n v="5.3134454223211731E-2"/>
    <x v="1733"/>
    <x v="1733"/>
  </r>
  <r>
    <x v="3"/>
    <x v="2"/>
    <x v="43"/>
    <n v="419664.082149197"/>
    <n v="258355.66194036999"/>
    <n v="161308.42020882599"/>
    <n v="155901.407353394"/>
    <n v="1617293.7570501501"/>
    <n v="852374.16227581096"/>
    <n v="764919.594774339"/>
    <n v="161162.40788661901"/>
    <n v="24.2034889287828"/>
    <n v="20.3814111206534"/>
    <n v="9.6396468899842596"/>
    <n v="1.11433171290019"/>
    <n v="494.78317102862201"/>
    <n v="4577"/>
    <n v="0.84148337855773303"/>
    <n v="685"/>
    <n v="0.68396329482309004"/>
    <n v="0.61856984537017501"/>
    <n v="3.1747664675771001"/>
    <n v="64.815338911823403"/>
    <n v="5.2221052145083897"/>
    <n v="0"/>
    <n v="0"/>
    <n v="0"/>
    <n v="0"/>
    <n v="451337.35314488597"/>
    <n v="0"/>
    <n v="-7.1930920670676177E-2"/>
    <n v="-9.7691276807586727E-2"/>
    <x v="1734"/>
    <x v="1734"/>
  </r>
  <r>
    <x v="3"/>
    <x v="3"/>
    <x v="43"/>
    <n v="389477.25834779098"/>
    <n v="249370.352013008"/>
    <n v="140106.90633478301"/>
    <n v="124094.151291862"/>
    <n v="1165605.6866779199"/>
    <n v="573955.80091340502"/>
    <n v="591649.88576452201"/>
    <n v="126340.209016062"/>
    <n v="13.0035382617022"/>
    <n v="20.974254246919902"/>
    <n v="10.646323427396799"/>
    <n v="0.97009365627062805"/>
    <n v="473.29496304166003"/>
    <n v="15232"/>
    <n v="-0.38277101685491099"/>
    <n v="309"/>
    <n v="3.7588091571068197E-2"/>
    <n v="0.40059492711214201"/>
    <n v="7.2641394446795697"/>
    <n v="78.878163891523101"/>
    <n v="5.65327841862723"/>
    <n v="0"/>
    <n v="0"/>
    <n v="0"/>
    <n v="0"/>
    <n v="410663.90883766802"/>
    <n v="0"/>
    <n v="7.6584179759922613E-2"/>
    <n v="1.7354699090675114E-2"/>
    <x v="1735"/>
    <x v="1735"/>
  </r>
  <r>
    <x v="4"/>
    <x v="0"/>
    <x v="43"/>
    <n v="419305.05471350002"/>
    <n v="270428.05861024099"/>
    <n v="148876.99610325799"/>
    <n v="129629.964734537"/>
    <n v="1060013.0470350301"/>
    <n v="639421.39899196895"/>
    <n v="420591.64804306201"/>
    <n v="134307.07926669499"/>
    <n v="17.864457722452901"/>
    <n v="30.820860408826999"/>
    <n v="12.229091434027699"/>
    <n v="1.52029029099146"/>
    <n v="225.881439204819"/>
    <n v="31166"/>
    <n v="-4.0687500024806499E-2"/>
    <n v="933"/>
    <n v="0.71660436451951304"/>
    <n v="0.31518245584420101"/>
    <n v="5.6100544725263397"/>
    <n v="73.634612826259001"/>
    <n v="9.8885332667192394"/>
    <n v="0"/>
    <n v="0"/>
    <n v="0"/>
    <n v="0"/>
    <n v="435496.40832726"/>
    <n v="0"/>
    <n v="-3.1332505469171629E-2"/>
    <n v="-8.9599895915252942E-2"/>
    <x v="1736"/>
    <x v="1736"/>
  </r>
  <r>
    <x v="4"/>
    <x v="1"/>
    <x v="43"/>
    <n v="406167.17679343797"/>
    <n v="260123.818558853"/>
    <n v="146043.35823458401"/>
    <n v="139497.25368481199"/>
    <n v="1082586.99258807"/>
    <n v="394559.30641747301"/>
    <n v="688027.68617059698"/>
    <n v="146224.74593119399"/>
    <n v="19.097158322868701"/>
    <n v="20.274947722121599"/>
    <n v="12.885546809621699"/>
    <n v="0.57346428690028195"/>
    <n v="62.438202746259499"/>
    <n v="8429"/>
    <n v="-0.131613673655159"/>
    <n v="68"/>
    <n v="0.69736429539996603"/>
    <n v="0.51111191298442105"/>
    <n v="3.1830429945722098"/>
    <n v="82.177418739647393"/>
    <n v="5.38243905712815"/>
    <n v="0"/>
    <n v="0"/>
    <n v="0"/>
    <n v="1"/>
    <n v="441713.18940264097"/>
    <n v="0"/>
    <n v="-6.7707624423983967E-2"/>
    <n v="-9.3546823876699478E-2"/>
    <x v="1737"/>
    <x v="1737"/>
  </r>
  <r>
    <x v="4"/>
    <x v="2"/>
    <x v="43"/>
    <n v="378666.56213375798"/>
    <n v="263362.06779209501"/>
    <n v="115304.494341663"/>
    <n v="103215.807847434"/>
    <n v="1438055.1166761599"/>
    <n v="862013.96104454703"/>
    <n v="576041.15563161694"/>
    <n v="112375.14670221"/>
    <n v="33.954568073677599"/>
    <n v="17.9181308207502"/>
    <n v="7.1774584054887498"/>
    <n v="1.4964450935790601"/>
    <n v="274.92119187454102"/>
    <n v="28742"/>
    <n v="-0.217197410854402"/>
    <n v="395"/>
    <n v="0.55707582958428803"/>
    <n v="3.6186130475865101E-2"/>
    <n v="2.63279294650488"/>
    <n v="77.619319481099893"/>
    <n v="8.1834241963223899"/>
    <n v="0"/>
    <n v="0"/>
    <n v="0"/>
    <n v="0"/>
    <n v="367923.12200884998"/>
    <n v="0"/>
    <n v="4.6399546704928581E-2"/>
    <n v="7.2267096119241536E-2"/>
    <x v="1738"/>
    <x v="1738"/>
  </r>
  <r>
    <x v="4"/>
    <x v="3"/>
    <x v="43"/>
    <n v="396236.51896907802"/>
    <n v="258938.397875008"/>
    <n v="137298.12109407"/>
    <n v="122662.455416203"/>
    <n v="1019892.84965154"/>
    <n v="364254.02114578697"/>
    <n v="655638.82850575796"/>
    <n v="127792.129292989"/>
    <n v="24.275552357873799"/>
    <n v="18.708845492839199"/>
    <n v="12.0269943512313"/>
    <n v="0.55557115489322795"/>
    <n v="132.88145651359"/>
    <n v="39565"/>
    <n v="-0.178078434162145"/>
    <n v="654"/>
    <n v="0.72554994020757402"/>
    <n v="0.28388696212311498"/>
    <n v="6.1459977474298597"/>
    <n v="64.578054968319293"/>
    <n v="4.7073255287608697"/>
    <n v="0"/>
    <n v="0"/>
    <n v="0"/>
    <n v="0"/>
    <n v="429445.75798748602"/>
    <n v="0"/>
    <n v="-3.6597216108136411E-2"/>
    <n v="-5.6182982817488111E-2"/>
    <x v="1739"/>
    <x v="1739"/>
  </r>
  <r>
    <x v="5"/>
    <x v="0"/>
    <x v="43"/>
    <n v="381735.36545443098"/>
    <n v="243367.84793664399"/>
    <n v="138367.517517787"/>
    <n v="121520.711314239"/>
    <n v="952414.71624068206"/>
    <n v="492782.51652661298"/>
    <n v="459632.19971406797"/>
    <n v="117876.29914499"/>
    <n v="23.4568840842261"/>
    <n v="26.4386854075576"/>
    <n v="12.7592223473718"/>
    <n v="1.07212357365991"/>
    <n v="105.266716821107"/>
    <n v="43608"/>
    <n v="-0.58586030651884602"/>
    <n v="650"/>
    <n v="0.76134769870085695"/>
    <n v="0.743986429900234"/>
    <n v="3.9048108353972402"/>
    <n v="62.966778854810201"/>
    <n v="4.2455329601915697"/>
    <n v="0"/>
    <n v="0"/>
    <n v="1"/>
    <n v="0"/>
    <n v="413642.53902163397"/>
    <n v="1"/>
    <n v="-3.5532044553530297E-2"/>
    <n v="1.7600949073973252E-2"/>
    <x v="1740"/>
    <x v="1740"/>
  </r>
  <r>
    <x v="5"/>
    <x v="1"/>
    <x v="43"/>
    <n v="368171.52744144597"/>
    <n v="278113.93898288399"/>
    <n v="90057.588458562299"/>
    <n v="81401.089883127104"/>
    <n v="932938.33076682105"/>
    <n v="307953.83341843699"/>
    <n v="624984.497348384"/>
    <n v="82703.207166324806"/>
    <n v="12.4019522057541"/>
    <n v="13.024497444094401"/>
    <n v="8.7252380139875001"/>
    <n v="0.49273835547119899"/>
    <n v="398.62157302909799"/>
    <n v="1129"/>
    <n v="0.15244276810354601"/>
    <n v="534"/>
    <n v="8.7755725836961895E-2"/>
    <n v="0.49313676844582799"/>
    <n v="4.64962202781689"/>
    <n v="80.113335659447301"/>
    <n v="4.1308681247107701"/>
    <n v="0"/>
    <n v="0"/>
    <n v="1"/>
    <n v="0"/>
    <n v="357218.89576643298"/>
    <n v="1"/>
    <n v="0.10283295886099267"/>
    <n v="0.15215160522033064"/>
    <x v="1741"/>
    <x v="1741"/>
  </r>
  <r>
    <x v="5"/>
    <x v="2"/>
    <x v="43"/>
    <n v="406031.69497662102"/>
    <n v="259899.65135582499"/>
    <n v="146132.043620796"/>
    <n v="140640.72635904601"/>
    <n v="1067217.01823595"/>
    <n v="630431.49476191704"/>
    <n v="436785.52347403398"/>
    <n v="138962.51012429799"/>
    <n v="50.489961979682199"/>
    <n v="32.1990356366301"/>
    <n v="13.1782687078507"/>
    <n v="1.44334338223412"/>
    <n v="433.667622062899"/>
    <n v="11401"/>
    <n v="-0.58335800485278999"/>
    <n v="970"/>
    <n v="0.134669676279148"/>
    <n v="0.35612840723314598"/>
    <n v="3.1784936026257902"/>
    <n v="82.003305942972702"/>
    <n v="4.0423721603440796"/>
    <n v="0"/>
    <n v="0"/>
    <n v="0"/>
    <n v="0"/>
    <n v="416433.569658764"/>
    <n v="0"/>
    <n v="-7.8951781205873151E-2"/>
    <n v="-9.0796189232514743E-2"/>
    <x v="1742"/>
    <x v="1742"/>
  </r>
  <r>
    <x v="5"/>
    <x v="3"/>
    <x v="43"/>
    <n v="373974.76943217701"/>
    <n v="248155.565747174"/>
    <n v="125819.203685003"/>
    <n v="118815.240286562"/>
    <n v="1418529.0931798699"/>
    <n v="464054.47914787102"/>
    <n v="954474.61403200496"/>
    <n v="115304.904637007"/>
    <n v="37.066916440718899"/>
    <n v="12.4482347188522"/>
    <n v="8.3759466660086694"/>
    <n v="0.48618839341106901"/>
    <n v="477.36281103512101"/>
    <n v="49613"/>
    <n v="0.95508010411284605"/>
    <n v="523"/>
    <n v="0.89205215331882703"/>
    <n v="0.37786774145088498"/>
    <n v="3.0572607988228899"/>
    <n v="76.934443206435205"/>
    <n v="7.6210768048817803"/>
    <n v="0"/>
    <n v="0"/>
    <n v="0"/>
    <n v="0"/>
    <n v="379269.54883299902"/>
    <n v="0"/>
    <n v="3.8717854606440075E-2"/>
    <n v="-4.6136448175841824E-2"/>
    <x v="1743"/>
    <x v="1743"/>
  </r>
  <r>
    <x v="6"/>
    <x v="0"/>
    <x v="43"/>
    <n v="388454.27018152899"/>
    <n v="248879.374086211"/>
    <n v="139574.89609531799"/>
    <n v="125381.592347629"/>
    <n v="902559.46321652597"/>
    <n v="298388.51953368599"/>
    <n v="604170.94368283905"/>
    <n v="123302.78664177201"/>
    <n v="26.201413831073399"/>
    <n v="20.752668372851801"/>
    <n v="13.8917819221346"/>
    <n v="0.49388094984310599"/>
    <n v="446.16366935137899"/>
    <n v="36637"/>
    <n v="0.10295708102722199"/>
    <n v="136"/>
    <n v="0.174144528291446"/>
    <n v="0.105978198055225"/>
    <n v="2.6773215034256701"/>
    <n v="67.847010319758894"/>
    <n v="6.3848161505775902"/>
    <n v="0"/>
    <n v="0"/>
    <n v="0"/>
    <n v="0"/>
    <n v="398045.66059727402"/>
    <n v="0"/>
    <n v="9.1993186585011835E-2"/>
    <n v="-1.2142743262821517E-2"/>
    <x v="1744"/>
    <x v="1744"/>
  </r>
  <r>
    <x v="6"/>
    <x v="1"/>
    <x v="43"/>
    <n v="424189.41633808299"/>
    <n v="268308.64972509199"/>
    <n v="155880.76661299"/>
    <n v="142711.584335705"/>
    <n v="923714.28068818897"/>
    <n v="513737.653684035"/>
    <n v="409976.62700415298"/>
    <n v="149218.907425162"/>
    <n v="39.874824327266801"/>
    <n v="34.809687903076302"/>
    <n v="15.4497540331823"/>
    <n v="1.2530901028141499"/>
    <n v="349.99465375726697"/>
    <n v="48035"/>
    <n v="0.51345762742348899"/>
    <n v="61"/>
    <n v="0.42873927535017597"/>
    <n v="0.43455179217921203"/>
    <n v="4.89341163481948"/>
    <n v="60.987697253018098"/>
    <n v="3.63065958030458"/>
    <n v="0"/>
    <n v="0"/>
    <n v="0"/>
    <n v="0"/>
    <n v="415263.49838526902"/>
    <n v="0"/>
    <n v="-0.12971528721287903"/>
    <n v="-7.9356727065825292E-2"/>
    <x v="1745"/>
    <x v="1745"/>
  </r>
  <r>
    <x v="6"/>
    <x v="2"/>
    <x v="43"/>
    <n v="369165.56436512503"/>
    <n v="260414.39618282"/>
    <n v="108751.168182304"/>
    <n v="96624.595409879694"/>
    <n v="1075985.99289464"/>
    <n v="503508.208734071"/>
    <n v="572477.78416057001"/>
    <n v="97299.149127895304"/>
    <n v="17.661937651868499"/>
    <n v="16.8783135491556"/>
    <n v="8.9800978867706291"/>
    <n v="0.87952445084374697"/>
    <n v="55.126741968076097"/>
    <n v="45216"/>
    <n v="0.53516693508565805"/>
    <n v="446"/>
    <n v="0.199998480118776"/>
    <n v="0.27807025558575099"/>
    <n v="2.1862033369619298"/>
    <n v="66.297917833344002"/>
    <n v="3.48669917354517"/>
    <n v="0"/>
    <n v="0"/>
    <n v="0"/>
    <n v="0"/>
    <n v="341431.58085704502"/>
    <n v="0"/>
    <n v="-3.3710247388132858E-2"/>
    <n v="8.6447202681079277E-2"/>
    <x v="1746"/>
    <x v="1746"/>
  </r>
  <r>
    <x v="6"/>
    <x v="3"/>
    <x v="43"/>
    <n v="356720.90186319698"/>
    <n v="271110.885779345"/>
    <n v="85610.016083851398"/>
    <n v="77097.561099080194"/>
    <n v="999593.31165421801"/>
    <n v="340919.33714078198"/>
    <n v="658673.97451343597"/>
    <n v="86209.757679299"/>
    <n v="21.5810665359576"/>
    <n v="11.704965443037599"/>
    <n v="7.7128928535438197"/>
    <n v="0.51758434420096799"/>
    <n v="306.08468592741201"/>
    <n v="47682"/>
    <n v="0.60559331007664097"/>
    <n v="178"/>
    <n v="0.865047758887591"/>
    <n v="4.6902652097959401E-2"/>
    <n v="3.6645224321208798"/>
    <n v="62.503446726074202"/>
    <n v="8.1998439957366198"/>
    <n v="0"/>
    <n v="0"/>
    <n v="0"/>
    <n v="1"/>
    <n v="373849.79159320903"/>
    <n v="0"/>
    <n v="7.5735589658639788E-2"/>
    <n v="0.17215222078441872"/>
    <x v="1747"/>
    <x v="1747"/>
  </r>
  <r>
    <x v="7"/>
    <x v="0"/>
    <x v="43"/>
    <n v="383737.36970936798"/>
    <n v="267874.90762099298"/>
    <n v="115862.462088375"/>
    <n v="100067.566948972"/>
    <n v="790717.092427884"/>
    <n v="278918.11539339699"/>
    <n v="511798.97703448602"/>
    <n v="102559.65250367799"/>
    <n v="32.7145639348252"/>
    <n v="19.552123282620201"/>
    <n v="12.655293265726201"/>
    <n v="0.54497591419492597"/>
    <n v="403.16568990086603"/>
    <n v="49880"/>
    <n v="7.3866590922076994E-2"/>
    <n v="91"/>
    <n v="0.23291582960097901"/>
    <n v="0.43955334607622698"/>
    <n v="4.9415550184667199"/>
    <n v="82.897569439802496"/>
    <n v="9.1350679241223407"/>
    <n v="0"/>
    <n v="0"/>
    <n v="0"/>
    <n v="0"/>
    <n v="382394.45918822201"/>
    <n v="0"/>
    <n v="1.7693775556194585E-2"/>
    <n v="4.2666863042953966E-2"/>
    <x v="1748"/>
    <x v="1748"/>
  </r>
  <r>
    <x v="7"/>
    <x v="1"/>
    <x v="43"/>
    <n v="390527.13260153"/>
    <n v="285859.91585476202"/>
    <n v="104667.21674676699"/>
    <n v="89323.239312888603"/>
    <n v="1394626.65010519"/>
    <n v="749376.24564013397"/>
    <n v="645250.40446505905"/>
    <n v="88093.029582178497"/>
    <n v="9.9211895425479408"/>
    <n v="13.843189976291599"/>
    <n v="6.4048137403764001"/>
    <n v="1.16137276389838"/>
    <n v="409.33155824657001"/>
    <n v="13383"/>
    <n v="-0.112504812680018"/>
    <n v="26"/>
    <n v="0.97264451591048096"/>
    <n v="0.63721911680791699"/>
    <n v="2.9726365617972501"/>
    <n v="75.164845781835297"/>
    <n v="4.7402805531863903"/>
    <n v="0"/>
    <n v="0"/>
    <n v="1"/>
    <n v="0"/>
    <n v="383582.15980009898"/>
    <n v="1"/>
    <n v="2.7019280475726586E-2"/>
    <n v="3.831702783497043E-2"/>
    <x v="1749"/>
    <x v="1749"/>
  </r>
  <r>
    <x v="7"/>
    <x v="2"/>
    <x v="43"/>
    <n v="401078.89473067201"/>
    <n v="251908.94909779399"/>
    <n v="149169.94563287799"/>
    <n v="139656.77086496499"/>
    <n v="1020658.31414802"/>
    <n v="466145.52231699799"/>
    <n v="554512.791831029"/>
    <n v="134836.72105090501"/>
    <n v="14.364631836445501"/>
    <n v="25.185491285748601"/>
    <n v="13.683009184277299"/>
    <n v="0.84063979981014003"/>
    <n v="275.51893345217502"/>
    <n v="46620"/>
    <n v="-0.88499627623182198"/>
    <n v="408"/>
    <n v="0.746618131633625"/>
    <n v="0.56717050227813504"/>
    <n v="3.9690092164565098"/>
    <n v="84.266730654911498"/>
    <n v="5.9507497131712404"/>
    <n v="0"/>
    <n v="0"/>
    <n v="0"/>
    <n v="0"/>
    <n v="416740.697449114"/>
    <n v="0"/>
    <n v="4.2516080533097585E-2"/>
    <n v="-4.6266237584599905E-2"/>
    <x v="1750"/>
    <x v="1750"/>
  </r>
  <r>
    <x v="7"/>
    <x v="3"/>
    <x v="43"/>
    <n v="418131.19731916703"/>
    <n v="262921.96672168799"/>
    <n v="155209.23059747901"/>
    <n v="141711.624634662"/>
    <n v="1155842.44975361"/>
    <n v="633420.17292252195"/>
    <n v="522422.27683108801"/>
    <n v="141496.64759847501"/>
    <n v="31.706870313348801"/>
    <n v="27.1258770767313"/>
    <n v="12.2604620261931"/>
    <n v="1.21246776987521"/>
    <n v="483.83660633948898"/>
    <n v="48558"/>
    <n v="-0.78123901627577297"/>
    <n v="900"/>
    <n v="4.3316019455015703E-2"/>
    <n v="0.32004451976026699"/>
    <n v="3.7876046972754698"/>
    <n v="62.362891101738597"/>
    <n v="6.39304796293463"/>
    <n v="0"/>
    <n v="0"/>
    <n v="1"/>
    <n v="0"/>
    <n v="446432.01129596098"/>
    <n v="1"/>
    <n v="-4.309881187408824E-2"/>
    <n v="-0.1322096944813736"/>
    <x v="1751"/>
    <x v="1751"/>
  </r>
  <r>
    <x v="8"/>
    <x v="0"/>
    <x v="43"/>
    <n v="400110.23950722098"/>
    <n v="278737.37400954799"/>
    <n v="121372.865497672"/>
    <n v="113944.149577074"/>
    <n v="1002964.31771834"/>
    <n v="601875.03058173798"/>
    <n v="401089.287136606"/>
    <n v="117436.486304159"/>
    <n v="18.1874125053853"/>
    <n v="28.408674385328599"/>
    <n v="11.3607381204036"/>
    <n v="1.50060111273115"/>
    <n v="120.804162218196"/>
    <n v="43284"/>
    <n v="0.54125719081450996"/>
    <n v="960"/>
    <n v="0.40870129120884302"/>
    <n v="0.51531658005994296"/>
    <n v="3.4706574359000801"/>
    <n v="74.337908194421104"/>
    <n v="4.6029586927233996"/>
    <n v="0"/>
    <n v="0"/>
    <n v="0"/>
    <n v="0"/>
    <n v="407458.59040143399"/>
    <n v="0"/>
    <n v="1.34481239748825E-2"/>
    <n v="1.7287647337661294E-2"/>
    <x v="1752"/>
    <x v="1752"/>
  </r>
  <r>
    <x v="8"/>
    <x v="1"/>
    <x v="43"/>
    <n v="405490.97161173401"/>
    <n v="270384.88791102002"/>
    <n v="135106.08370071399"/>
    <n v="122468.496890576"/>
    <n v="1231150.12554182"/>
    <n v="761407.30222909898"/>
    <n v="469742.82331273"/>
    <n v="126297.44843015799"/>
    <n v="13.6570962981436"/>
    <n v="26.071392858522401"/>
    <n v="9.9474868539430492"/>
    <n v="1.62090246926921"/>
    <n v="317.16655200284401"/>
    <n v="14521"/>
    <n v="-0.48929417326459901"/>
    <n v="691"/>
    <n v="0.83978449269511701"/>
    <n v="4.8849867509516101E-2"/>
    <n v="1.8769912100459401"/>
    <n v="73.908900268604796"/>
    <n v="2.3428205429134699"/>
    <n v="0"/>
    <n v="0"/>
    <n v="0"/>
    <n v="0"/>
    <n v="387907.68443728698"/>
    <n v="0"/>
    <n v="-5.6643649113926053E-2"/>
    <n v="-0.14461069521910444"/>
    <x v="1753"/>
    <x v="1753"/>
  </r>
  <r>
    <x v="8"/>
    <x v="2"/>
    <x v="43"/>
    <n v="382522.483296894"/>
    <n v="264733.94670629199"/>
    <n v="117788.536590602"/>
    <n v="100478.24416792201"/>
    <n v="917312.74803525396"/>
    <n v="470234.38880670298"/>
    <n v="447078.35922854999"/>
    <n v="99209.691582039493"/>
    <n v="14.499156034960601"/>
    <n v="22.4744146286349"/>
    <n v="10.953542767516501"/>
    <n v="1.0517941186375199"/>
    <n v="301.86372427467899"/>
    <n v="48529"/>
    <n v="-0.108798488845885"/>
    <n v="341"/>
    <n v="0.65185045879946502"/>
    <n v="0.63073687936710299"/>
    <n v="4.6235827732291401"/>
    <n v="69.480214035093894"/>
    <n v="8.3795535796898299"/>
    <n v="0"/>
    <n v="0"/>
    <n v="0"/>
    <n v="0"/>
    <n v="401560.97758897103"/>
    <n v="0"/>
    <n v="-5.1427784476543795E-2"/>
    <n v="2.5538269535173522E-2"/>
    <x v="1754"/>
    <x v="1754"/>
  </r>
  <r>
    <x v="8"/>
    <x v="3"/>
    <x v="43"/>
    <n v="362850.19946846901"/>
    <n v="266348.764490898"/>
    <n v="96501.434977570607"/>
    <n v="84801.4103654098"/>
    <n v="1303988.38048673"/>
    <n v="781369.98309949494"/>
    <n v="522618.397387242"/>
    <n v="85307.2821883703"/>
    <n v="13.173277650751301"/>
    <n v="16.226258162621601"/>
    <n v="6.5032335896855296"/>
    <n v="1.4951061558602701"/>
    <n v="370.32457295263498"/>
    <n v="45554"/>
    <n v="0.59769432792475596"/>
    <n v="992"/>
    <n v="0.10577607054997"/>
    <n v="0.98768027830683303"/>
    <n v="1.60114355296195"/>
    <n v="64.215153128089398"/>
    <n v="5.8386555973131102"/>
    <n v="0"/>
    <n v="0"/>
    <n v="0"/>
    <n v="0"/>
    <n v="387347.82428964198"/>
    <n v="0"/>
    <n v="0.12174998062631323"/>
    <n v="8.548597280362652E-2"/>
    <x v="1755"/>
    <x v="1755"/>
  </r>
  <r>
    <x v="9"/>
    <x v="0"/>
    <x v="43"/>
    <n v="407027.20422400901"/>
    <n v="268580.11573118001"/>
    <n v="138447.08849282801"/>
    <n v="133234.53414839899"/>
    <n v="1570435.5356109701"/>
    <n v="992029.16494692198"/>
    <n v="578406.37066405499"/>
    <n v="142302.542443176"/>
    <n v="16.363273541744999"/>
    <n v="23.034762565881799"/>
    <n v="8.4839225251334192"/>
    <n v="1.7151076047243301"/>
    <n v="441.72387557805001"/>
    <n v="4880"/>
    <n v="-0.36154186624589801"/>
    <n v="768"/>
    <n v="0.24589891068016501"/>
    <n v="0.60490615464433395"/>
    <n v="1.28160843218264"/>
    <n v="80.904768268113799"/>
    <n v="9.7624495491651793"/>
    <n v="0"/>
    <n v="0"/>
    <n v="0"/>
    <n v="0"/>
    <n v="422710.20291269402"/>
    <n v="0"/>
    <n v="-0.1478391697106336"/>
    <s v=""/>
    <x v="1756"/>
    <x v="1756"/>
  </r>
  <r>
    <x v="9"/>
    <x v="1"/>
    <x v="43"/>
    <n v="346852.64030189102"/>
    <n v="260054.954922134"/>
    <n v="86797.685379757095"/>
    <n v="80574.611277819495"/>
    <n v="1383868.5866044599"/>
    <n v="514954.22123219498"/>
    <n v="868914.36537226604"/>
    <n v="76306.3385418002"/>
    <n v="17.158566764098701"/>
    <n v="9.2730209660303107"/>
    <n v="5.8224178262129502"/>
    <n v="0.59264093419789998"/>
    <n v="78.302490220847304"/>
    <n v="18762"/>
    <n v="-0.64923807411203005"/>
    <n v="590"/>
    <n v="0.82581113290910801"/>
    <n v="0.17660538950445001"/>
    <n v="1.97170329725129"/>
    <n v="76.232328251197103"/>
    <n v="9.27448108647868"/>
    <n v="0"/>
    <n v="0"/>
    <n v="0"/>
    <n v="0"/>
    <n v="369225.96693414601"/>
    <n v="0"/>
    <n v="0.13100319846824371"/>
    <s v=""/>
    <x v="1757"/>
    <x v="1757"/>
  </r>
  <r>
    <x v="9"/>
    <x v="2"/>
    <x v="43"/>
    <n v="392291.44557859399"/>
    <n v="272971.81841530901"/>
    <n v="119319.62716328401"/>
    <n v="103994.480625165"/>
    <n v="828077.39283802197"/>
    <n v="272595.52131271799"/>
    <n v="555481.87152530299"/>
    <n v="101689.538965056"/>
    <n v="30.017548048508601"/>
    <n v="18.721489567176299"/>
    <n v="12.5585460398515"/>
    <n v="0.49073702543018299"/>
    <n v="384.730936083129"/>
    <n v="20076"/>
    <n v="-0.52235579374060503"/>
    <n v="104"/>
    <n v="0.85264506228468395"/>
    <n v="0.99382670257696104"/>
    <n v="4.1851840489354197"/>
    <n v="72.794100139389201"/>
    <n v="2.6280755136077198"/>
    <n v="0"/>
    <n v="0"/>
    <n v="1"/>
    <n v="0"/>
    <n v="397493.30634916801"/>
    <n v="1"/>
    <n v="4.0208783321812247E-3"/>
    <s v=""/>
    <x v="1758"/>
    <x v="1758"/>
  </r>
  <r>
    <x v="9"/>
    <x v="3"/>
    <x v="43"/>
    <n v="393868.80175202101"/>
    <n v="246653.98316857999"/>
    <n v="147214.81858344001"/>
    <n v="129311.983909178"/>
    <n v="907767.05322984199"/>
    <n v="431687.24925759801"/>
    <n v="476079.80397224397"/>
    <n v="125116.73813548499"/>
    <n v="19.275414572726"/>
    <n v="27.161829346728101"/>
    <n v="14.2450624804112"/>
    <n v="0.90675396363330296"/>
    <n v="251.32387997492501"/>
    <n v="46665"/>
    <n v="-0.39707329103378602"/>
    <n v="662"/>
    <n v="0.56378349078255496"/>
    <n v="0.96284008667733201"/>
    <n v="1.23255878299854"/>
    <n v="83.067840237289005"/>
    <n v="5.83651566345267"/>
    <n v="0"/>
    <n v="0"/>
    <n v="0"/>
    <n v="0"/>
    <n v="400199.88065306703"/>
    <n v="0"/>
    <s v=""/>
    <s v=""/>
    <x v="1759"/>
    <x v="1759"/>
  </r>
  <r>
    <x v="0"/>
    <x v="0"/>
    <x v="44"/>
    <n v="357295.49474578502"/>
    <n v="265101.09686671"/>
    <n v="92194.397879075594"/>
    <n v="80102.168093911998"/>
    <n v="993850.44054362399"/>
    <n v="323297.25904472201"/>
    <n v="670553.18149890099"/>
    <n v="82509.867063324593"/>
    <n v="25.125872682095"/>
    <n v="11.945684593555701"/>
    <n v="8.0597809113106607"/>
    <n v="0.48213515044705202"/>
    <n v="45.558783020312603"/>
    <n v="13861"/>
    <n v="-0.82506196254438902"/>
    <n v="449"/>
    <n v="0.300050836083807"/>
    <n v="0.52967411870083903"/>
    <n v="5.4227456515538304"/>
    <n v="64.096223669411401"/>
    <n v="2.42677627139987"/>
    <n v="0"/>
    <n v="0"/>
    <n v="0"/>
    <n v="0"/>
    <n v="359474.06909405597"/>
    <n v="0"/>
    <n v="-3.203539814320884E-2"/>
    <n v="-4.9222307129042952E-3"/>
    <x v="1760"/>
    <x v="1760"/>
  </r>
  <r>
    <x v="0"/>
    <x v="1"/>
    <x v="44"/>
    <n v="345849.39131682902"/>
    <n v="243665.77049635301"/>
    <n v="102183.620820475"/>
    <n v="83729.248427860002"/>
    <n v="1051119.9528075"/>
    <n v="711791.092022005"/>
    <n v="339328.86078549997"/>
    <n v="84028.043340558594"/>
    <n v="8.63005530608676"/>
    <n v="24.6749563930512"/>
    <n v="7.9657177284307004"/>
    <n v="2.0976438325178202"/>
    <n v="440.07581508404797"/>
    <n v="19274"/>
    <n v="-0.39582992563083802"/>
    <n v="279"/>
    <n v="0.375923357452559"/>
    <n v="0.77275208645829097"/>
    <n v="5.06441945818331"/>
    <n v="70.039689636733002"/>
    <n v="7.0884396912973102"/>
    <n v="0"/>
    <n v="0"/>
    <n v="0"/>
    <n v="0"/>
    <n v="388335.67553162499"/>
    <n v="0"/>
    <n v="-3.9974124757765066E-2"/>
    <n v="3.5857447806124175E-2"/>
    <x v="1761"/>
    <x v="1761"/>
  </r>
  <r>
    <x v="0"/>
    <x v="2"/>
    <x v="44"/>
    <n v="332024.36460093298"/>
    <n v="233094.99072068499"/>
    <n v="98929.373880247105"/>
    <n v="81874.625390858797"/>
    <n v="897195.59721732396"/>
    <n v="275431.07707886701"/>
    <n v="621764.52013845695"/>
    <n v="84125.053185134704"/>
    <n v="8.2123810722955799"/>
    <n v="13.1681083012949"/>
    <n v="9.1256160468012908"/>
    <n v="0.44298294315271097"/>
    <n v="187.53007791436099"/>
    <n v="6701"/>
    <n v="-0.79730973772715397"/>
    <n v="580"/>
    <n v="0.801627261371329"/>
    <n v="4.9613606193754399E-2"/>
    <n v="2.0231490310717501"/>
    <n v="62.611344282246797"/>
    <n v="2.5217416436126698"/>
    <n v="0"/>
    <n v="0"/>
    <n v="0"/>
    <n v="0"/>
    <n v="325475.24903451098"/>
    <n v="0"/>
    <n v="-4.9395292056530288E-2"/>
    <n v="-4.5647411910476304E-2"/>
    <x v="1762"/>
    <x v="1762"/>
  </r>
  <r>
    <x v="0"/>
    <x v="3"/>
    <x v="44"/>
    <n v="315623.924141586"/>
    <n v="224023.85540192001"/>
    <n v="91600.068739666705"/>
    <n v="76532.799953803493"/>
    <n v="845816.67485523201"/>
    <n v="478043.87609346601"/>
    <n v="367772.79876176501"/>
    <n v="79734.401718729496"/>
    <n v="53.274318181912399"/>
    <n v="20.809804371470001"/>
    <n v="9.0483910082409604"/>
    <n v="1.2998347830589001"/>
    <n v="461.44260042390101"/>
    <n v="41355"/>
    <n v="-0.90718942207800002"/>
    <n v="88"/>
    <n v="0.94759720122836699"/>
    <n v="0.24733320143520701"/>
    <n v="1.1551518397790199"/>
    <n v="72.251245623185298"/>
    <n v="3.7914495683217"/>
    <n v="0"/>
    <n v="0"/>
    <n v="0"/>
    <n v="0"/>
    <n v="308067.955593689"/>
    <n v="0"/>
    <n v="0.12645707975062889"/>
    <n v="6.3918371809007918E-2"/>
    <x v="1763"/>
    <x v="1763"/>
  </r>
  <r>
    <x v="1"/>
    <x v="0"/>
    <x v="44"/>
    <n v="355536.80388796498"/>
    <n v="257788.655396635"/>
    <n v="97748.148491330605"/>
    <n v="82429.246356654403"/>
    <n v="1405203.8615607601"/>
    <n v="677989.08427969099"/>
    <n v="727214.77728107397"/>
    <n v="78183.121959559605"/>
    <n v="18.131292609431299"/>
    <n v="11.334924554866999"/>
    <n v="5.8659991344672102"/>
    <n v="0.93230927844256795"/>
    <n v="423.14146047354899"/>
    <n v="48323"/>
    <n v="-0.78841551041692703"/>
    <n v="728"/>
    <n v="0.53566145829212797"/>
    <n v="0.90066609707638701"/>
    <n v="6.1183276670274003"/>
    <n v="76.513102764151299"/>
    <n v="9.0950234343866594"/>
    <n v="0"/>
    <n v="0"/>
    <n v="1"/>
    <n v="0"/>
    <n v="355784.54864776699"/>
    <n v="1"/>
    <n v="7.6331448590121918E-3"/>
    <n v="-4.5899533204467782E-2"/>
    <x v="1764"/>
    <x v="1764"/>
  </r>
  <r>
    <x v="1"/>
    <x v="1"/>
    <x v="44"/>
    <n v="358250.66781475203"/>
    <n v="266842.33820304798"/>
    <n v="91408.329611703302"/>
    <n v="76852.748753716107"/>
    <n v="1044294.26574621"/>
    <n v="381766.09788534901"/>
    <n v="662528.16786086699"/>
    <n v="85941.720686372806"/>
    <n v="19.250256980595299"/>
    <n v="11.599921706250401"/>
    <n v="7.3593000818404102"/>
    <n v="0.57622621407625996"/>
    <n v="68.557531340868096"/>
    <n v="15471"/>
    <n v="0.18102232087461001"/>
    <n v="649"/>
    <n v="0.96890908761865502"/>
    <n v="0.80089765766641696"/>
    <n v="3.6683102962058198"/>
    <n v="64.168089826476105"/>
    <n v="8.2362833487463494"/>
    <n v="1"/>
    <n v="0"/>
    <n v="1"/>
    <n v="0"/>
    <n v="368320.358640377"/>
    <n v="1"/>
    <n v="-0.11551229311446928"/>
    <n v="-0.10376188683981662"/>
    <x v="1765"/>
    <x v="1765"/>
  </r>
  <r>
    <x v="1"/>
    <x v="2"/>
    <x v="44"/>
    <n v="316868.31166568003"/>
    <n v="238591.100800557"/>
    <n v="78277.210865123096"/>
    <n v="63625.680556032901"/>
    <n v="1009863.83432196"/>
    <n v="674159.526644425"/>
    <n v="335704.30767753703"/>
    <n v="70119.327569171102"/>
    <n v="10.851543631421499"/>
    <n v="18.9528936927281"/>
    <n v="6.3004217394072803"/>
    <n v="2.00819444739443"/>
    <n v="465.23160408303397"/>
    <n v="13758"/>
    <n v="0.30710048749573199"/>
    <n v="479"/>
    <n v="0.84094265209785601"/>
    <n v="0.91919485894953601"/>
    <n v="1.4732142189537301"/>
    <n v="74.595491698669406"/>
    <n v="5.7471407293683896"/>
    <n v="0"/>
    <n v="0"/>
    <n v="0"/>
    <n v="0"/>
    <n v="308490.65400831302"/>
    <n v="0"/>
    <n v="5.9740211040661989E-2"/>
    <n v="9.413214123680895E-2"/>
    <x v="1766"/>
    <x v="1766"/>
  </r>
  <r>
    <x v="1"/>
    <x v="3"/>
    <x v="44"/>
    <n v="335798.09147668601"/>
    <n v="261012.29581039899"/>
    <n v="74785.795666287304"/>
    <n v="68031.756592527396"/>
    <n v="797736.59429278795"/>
    <n v="407813.97477636102"/>
    <n v="389922.619516426"/>
    <n v="63688.352011972602"/>
    <n v="31.755772422147398"/>
    <n v="17.447501936896799"/>
    <n v="8.5280977554801893"/>
    <n v="1.04588437388454"/>
    <n v="434.40941070403898"/>
    <n v="5873"/>
    <n v="-8.0895105782507304E-2"/>
    <n v="367"/>
    <n v="0.70479879480984298"/>
    <n v="0.83711384256065702"/>
    <n v="7.8262529377793397"/>
    <n v="68.372483327498699"/>
    <n v="3.9796067945889799"/>
    <n v="0"/>
    <n v="0"/>
    <n v="0"/>
    <n v="0"/>
    <n v="329513.66285375302"/>
    <n v="0"/>
    <n v="1.0183914568348298E-2"/>
    <n v="4.7827063614657279E-2"/>
    <x v="1767"/>
    <x v="1767"/>
  </r>
  <r>
    <x v="2"/>
    <x v="0"/>
    <x v="44"/>
    <n v="339217.83055249898"/>
    <n v="265111.04806384299"/>
    <n v="74106.782488655794"/>
    <n v="56532.084420411098"/>
    <n v="1054615.9960493499"/>
    <n v="448730.56340831099"/>
    <n v="605885.43264104205"/>
    <n v="53478.8082962384"/>
    <n v="11.4566046885754"/>
    <n v="9.3304907784280005"/>
    <n v="5.36044253379269"/>
    <n v="0.74061949542556804"/>
    <n v="32.743540444870803"/>
    <n v="29136"/>
    <n v="0.77112324746733296"/>
    <n v="640"/>
    <n v="0.66413810700856601"/>
    <n v="0.103821605256201"/>
    <n v="5.6540234363936497"/>
    <n v="71.3586679342297"/>
    <n v="7.2115218526545801"/>
    <n v="0"/>
    <n v="0"/>
    <n v="0"/>
    <n v="0"/>
    <n v="345140.08044952498"/>
    <n v="0"/>
    <n v="-5.3475750264320387E-2"/>
    <n v="-1.0247668542349863E-2"/>
    <x v="1768"/>
    <x v="1768"/>
  </r>
  <r>
    <x v="2"/>
    <x v="1"/>
    <x v="44"/>
    <n v="321077.902560669"/>
    <n v="268510.23147377302"/>
    <n v="52567.671086896597"/>
    <n v="36971.528377375602"/>
    <n v="1225784.68555651"/>
    <n v="677641.03184338997"/>
    <n v="548143.65371312003"/>
    <n v="36689.735324277703"/>
    <n v="4.5932945045032598"/>
    <n v="6.7448611558176097"/>
    <n v="3.01615192398903"/>
    <n v="1.2362471539222499"/>
    <n v="258.55886889613998"/>
    <n v="4995"/>
    <n v="0.49482293665425198"/>
    <n v="976"/>
    <n v="0.822103851870844"/>
    <n v="0.35548687546518298"/>
    <n v="6.7476725309417596"/>
    <n v="61.737583948444801"/>
    <n v="3.9508724983528301"/>
    <n v="0"/>
    <n v="0"/>
    <n v="0"/>
    <n v="1"/>
    <n v="321178.43599410402"/>
    <n v="0"/>
    <n v="7.9787184256174121E-2"/>
    <n v="-3.1817000203926263E-2"/>
    <x v="1769"/>
    <x v="1769"/>
  </r>
  <r>
    <x v="2"/>
    <x v="2"/>
    <x v="44"/>
    <n v="346695.80433286302"/>
    <n v="246425.80849451799"/>
    <n v="100269.995838344"/>
    <n v="84833.837764919299"/>
    <n v="777373.172456934"/>
    <n v="405824.75033726002"/>
    <n v="371548.42211967398"/>
    <n v="93782.451475898604"/>
    <n v="12.912177428287601"/>
    <n v="22.8325119188891"/>
    <n v="10.9128846698937"/>
    <n v="1.09225265450473"/>
    <n v="273.827551219724"/>
    <n v="24375"/>
    <n v="-0.26479064242857397"/>
    <n v="963"/>
    <n v="0.91305921388364097"/>
    <n v="0.75331678814315495"/>
    <n v="6.0767455168075104"/>
    <n v="64.812259227457005"/>
    <n v="8.6718907354484394"/>
    <n v="0"/>
    <n v="0"/>
    <n v="0"/>
    <n v="0"/>
    <n v="371665.89780155499"/>
    <n v="0"/>
    <n v="1.4890644080602755E-2"/>
    <n v="-4.5592834577293698E-2"/>
    <x v="1770"/>
    <x v="1770"/>
  </r>
  <r>
    <x v="2"/>
    <x v="3"/>
    <x v="44"/>
    <n v="351858.32815942197"/>
    <n v="247200.72306943301"/>
    <n v="104657.60508998801"/>
    <n v="96292.801444560202"/>
    <n v="1404791.70624298"/>
    <n v="538067.90950034198"/>
    <n v="866723.79674263694"/>
    <n v="101275.012645455"/>
    <n v="10.057002213172201"/>
    <n v="11.109975496975199"/>
    <n v="6.8545963801344403"/>
    <n v="0.620806664732795"/>
    <n v="450.34687375029699"/>
    <n v="47701"/>
    <n v="-4.6088164484774097E-2"/>
    <n v="464"/>
    <n v="0.52909628304362899"/>
    <n v="0.34665558311704697"/>
    <n v="2.0109547074063698"/>
    <n v="80.084855766906898"/>
    <n v="2.7235335018325499"/>
    <n v="0"/>
    <n v="0"/>
    <n v="0"/>
    <n v="0"/>
    <n v="370810.93999511102"/>
    <n v="0"/>
    <n v="-4.5804484953892458E-2"/>
    <n v="-6.0337895562863508E-2"/>
    <x v="1771"/>
    <x v="1771"/>
  </r>
  <r>
    <x v="3"/>
    <x v="0"/>
    <x v="44"/>
    <n v="335741.63866134197"/>
    <n v="268671.11951390002"/>
    <n v="67070.519147442305"/>
    <n v="51191.425775272997"/>
    <n v="682553.21771475195"/>
    <n v="225106.91511731001"/>
    <n v="457446.30259744101"/>
    <n v="48829.141043187301"/>
    <n v="25.285425881462299"/>
    <n v="11.190696150477301"/>
    <n v="7.4999903958648604"/>
    <n v="0.49209473076757498"/>
    <n v="112.019250061634"/>
    <n v="45681"/>
    <n v="0.64089891384537601"/>
    <n v="218"/>
    <n v="3.7865612107050403E-2"/>
    <n v="3.1652102483554601E-2"/>
    <n v="5.8835438722527096"/>
    <n v="73.403386809879706"/>
    <n v="4.9619392933511"/>
    <n v="0"/>
    <n v="0"/>
    <n v="0"/>
    <n v="0"/>
    <n v="330711.23220262001"/>
    <n v="0"/>
    <n v="-7.410302722986821E-2"/>
    <n v="-6.0451428166937417E-2"/>
    <x v="1772"/>
    <x v="1772"/>
  </r>
  <r>
    <x v="3"/>
    <x v="1"/>
    <x v="44"/>
    <n v="310862.16686941998"/>
    <n v="243753.83103768999"/>
    <n v="67108.335831729899"/>
    <n v="61957.258000061498"/>
    <n v="1186771.2480923501"/>
    <n v="595986.19851289399"/>
    <n v="590785.04957945703"/>
    <n v="62200.164951557199"/>
    <n v="7.4010538723072798"/>
    <n v="10.4872758787929"/>
    <n v="5.2206571485156301"/>
    <n v="1.00880379240662"/>
    <n v="32.621558333710702"/>
    <n v="22707"/>
    <n v="-0.183023390840171"/>
    <n v="973"/>
    <n v="0.73783068425607001"/>
    <n v="0.31208675068296599"/>
    <n v="6.4103472187766499"/>
    <n v="61.036911098439802"/>
    <n v="6.8649246224012597"/>
    <n v="0"/>
    <n v="0"/>
    <n v="0"/>
    <n v="0"/>
    <n v="327075.89692721999"/>
    <n v="0"/>
    <n v="6.442338483816025E-2"/>
    <n v="0.10641039110760658"/>
    <x v="1773"/>
    <x v="1773"/>
  </r>
  <r>
    <x v="3"/>
    <x v="2"/>
    <x v="44"/>
    <n v="330888.95987727301"/>
    <n v="252208.85893224299"/>
    <n v="78680.100945030499"/>
    <n v="61805.733185853998"/>
    <n v="851630.45395505498"/>
    <n v="491699.44974075397"/>
    <n v="359931.00421430101"/>
    <n v="68212.8519576455"/>
    <n v="30.089746597551201"/>
    <n v="17.171550231070199"/>
    <n v="7.2573418316386196"/>
    <n v="1.36609362345456"/>
    <n v="162.03227070778999"/>
    <n v="25198"/>
    <n v="-0.70243203294012602"/>
    <n v="282"/>
    <n v="0.84817395205454704"/>
    <n v="0.311973530883149"/>
    <n v="3.8163114529660498"/>
    <n v="62.493583680720199"/>
    <n v="3.1814009488750199"/>
    <n v="0"/>
    <n v="0"/>
    <n v="0"/>
    <n v="0"/>
    <n v="324637.03640760499"/>
    <n v="0"/>
    <n v="-7.8885308036511523E-4"/>
    <n v="-9.6351890734628458E-3"/>
    <x v="1774"/>
    <x v="1774"/>
  </r>
  <r>
    <x v="3"/>
    <x v="3"/>
    <x v="44"/>
    <n v="330627.93710201501"/>
    <n v="248389.305708342"/>
    <n v="82238.631393673"/>
    <n v="66058.432279683198"/>
    <n v="998562.21273451904"/>
    <n v="677745.73242951103"/>
    <n v="320816.48030500801"/>
    <n v="63156.727195838903"/>
    <n v="23.050113285750001"/>
    <n v="20.590722838452599"/>
    <n v="6.61535470071364"/>
    <n v="2.11256520171644"/>
    <n v="154.54377614671799"/>
    <n v="7073"/>
    <n v="-9.4819948920898497E-2"/>
    <n v="374"/>
    <n v="0.44536383144296798"/>
    <n v="0.48164947723115598"/>
    <n v="2.1050019854901101"/>
    <n v="81.817442252689105"/>
    <n v="7.5410578931445498"/>
    <n v="0"/>
    <n v="0"/>
    <n v="1"/>
    <n v="0"/>
    <n v="333292.80264737498"/>
    <n v="1"/>
    <n v="-4.5919773525291981E-2"/>
    <n v="3.0001889415592346E-3"/>
    <x v="1775"/>
    <x v="1775"/>
  </r>
  <r>
    <x v="4"/>
    <x v="0"/>
    <x v="44"/>
    <n v="315445.577109156"/>
    <n v="256320.82375478599"/>
    <n v="59124.753354369997"/>
    <n v="41450.832101375097"/>
    <n v="924832.08744656295"/>
    <n v="587345.96760677302"/>
    <n v="337486.119839789"/>
    <n v="44784.910453308097"/>
    <n v="5.0763309597158601"/>
    <n v="12.2822331540783"/>
    <n v="4.4819846395922296"/>
    <n v="1.7403559230394301"/>
    <n v="198.49040393467399"/>
    <n v="22670"/>
    <n v="-0.31332527597012"/>
    <n v="716"/>
    <n v="0.59549054439793903"/>
    <n v="0.352356683824191"/>
    <n v="7.5602878523313297"/>
    <n v="68.4433600056919"/>
    <n v="8.6868754818088405"/>
    <n v="0"/>
    <n v="0"/>
    <n v="1"/>
    <n v="0"/>
    <n v="299120.14121178602"/>
    <n v="1"/>
    <n v="9.0334297213926343E-2"/>
    <n v="5.4571116463057309E-3"/>
    <x v="1776"/>
    <x v="1776"/>
  </r>
  <r>
    <x v="4"/>
    <x v="1"/>
    <x v="44"/>
    <n v="343941.13162655302"/>
    <n v="253280.11609886901"/>
    <n v="90661.015527683805"/>
    <n v="83866.377659598002"/>
    <n v="931433.12044923496"/>
    <n v="409642.01734899398"/>
    <n v="521791.10310024099"/>
    <n v="81131.434951716597"/>
    <n v="11.9802387577048"/>
    <n v="16.0727879722944"/>
    <n v="9.0040149763140001"/>
    <n v="0.78506899583969703"/>
    <n v="103.807678792972"/>
    <n v="4331"/>
    <n v="-0.18655998633386001"/>
    <n v="465"/>
    <n v="0.28728748602911403"/>
    <n v="0.34372830205332999"/>
    <n v="2.0692679261967899"/>
    <n v="70.856612165592907"/>
    <n v="2.6426009937858299"/>
    <n v="0"/>
    <n v="0"/>
    <n v="0"/>
    <n v="0"/>
    <n v="347861.00831154099"/>
    <n v="0"/>
    <n v="-4.7218398576569676E-2"/>
    <n v="1.9523328030847206E-2"/>
    <x v="1777"/>
    <x v="1777"/>
  </r>
  <r>
    <x v="4"/>
    <x v="2"/>
    <x v="44"/>
    <n v="327700.78218653402"/>
    <n v="266583.64418501401"/>
    <n v="61117.138001519699"/>
    <n v="52186.917620619999"/>
    <n v="979398.95723747101"/>
    <n v="602416.18361762201"/>
    <n v="376982.77361984801"/>
    <n v="56855.511890420901"/>
    <n v="38.887068495702501"/>
    <n v="13.843316266022599"/>
    <n v="5.3284636699859602"/>
    <n v="1.59799392909423"/>
    <n v="250.36617139769999"/>
    <n v="6184"/>
    <n v="-0.29374494463823497"/>
    <n v="241"/>
    <n v="0.77460074638878296"/>
    <n v="0.50292921437095595"/>
    <n v="4.3227620357755496"/>
    <n v="67.549303443546094"/>
    <n v="6.3189779348216204"/>
    <n v="0"/>
    <n v="0"/>
    <n v="0"/>
    <n v="0"/>
    <n v="335580.31409406901"/>
    <n v="0"/>
    <n v="1.1959389202538325E-2"/>
    <n v="3.3714018562507331E-2"/>
    <x v="1778"/>
    <x v="1778"/>
  </r>
  <r>
    <x v="4"/>
    <x v="3"/>
    <x v="44"/>
    <n v="331619.88338267902"/>
    <n v="265145.51861002698"/>
    <n v="66474.364772652698"/>
    <n v="47045.314551767297"/>
    <n v="1158162.8250599699"/>
    <n v="546120.84411547799"/>
    <n v="612041.98094449204"/>
    <n v="46532.103739841601"/>
    <n v="21.713189582428001"/>
    <n v="7.6866156271123502"/>
    <n v="4.0620639459163499"/>
    <n v="0.89229311243113596"/>
    <n v="321.28948853413402"/>
    <n v="47696"/>
    <n v="0.92964235958012198"/>
    <n v="854"/>
    <n v="0.23713315645506899"/>
    <n v="0.32364416810994501"/>
    <n v="3.0446674464904699"/>
    <n v="79.941296054360194"/>
    <n v="3.3698385189067701"/>
    <n v="0"/>
    <n v="0"/>
    <n v="0"/>
    <n v="0"/>
    <n v="348139.16634382698"/>
    <n v="0"/>
    <n v="-4.3582683865270026E-2"/>
    <n v="4.170300942662454E-2"/>
    <x v="1779"/>
    <x v="1779"/>
  </r>
  <r>
    <x v="5"/>
    <x v="0"/>
    <x v="44"/>
    <n v="317166.99884177401"/>
    <n v="235637.44666264899"/>
    <n v="81529.552179125603"/>
    <n v="64133.2629682017"/>
    <n v="777495.22094477096"/>
    <n v="260114.67783633401"/>
    <n v="517380.54310843698"/>
    <n v="68185.939830413699"/>
    <n v="8.9234396285897404"/>
    <n v="12.395762427185"/>
    <n v="8.2487018878740308"/>
    <n v="0.50275311142076895"/>
    <n v="161.51533569029701"/>
    <n v="2725"/>
    <n v="-0.79129664933597199"/>
    <n v="562"/>
    <n v="0.34755293907611201"/>
    <n v="0.52535383993311102"/>
    <n v="2.02643291570624"/>
    <n v="60.591170026754497"/>
    <n v="9.8509437984866306"/>
    <n v="0"/>
    <n v="0"/>
    <n v="1"/>
    <n v="0"/>
    <n v="348005.59845563798"/>
    <n v="1"/>
    <n v="0.1055879345679711"/>
    <n v="6.4812106024611862E-2"/>
    <x v="1780"/>
    <x v="1780"/>
  </r>
  <r>
    <x v="5"/>
    <x v="1"/>
    <x v="44"/>
    <n v="350656.00716259901"/>
    <n v="263430.02893407003"/>
    <n v="87225.978228528096"/>
    <n v="81218.139757229306"/>
    <n v="990835.64890986599"/>
    <n v="414220.95066618"/>
    <n v="576614.69824368495"/>
    <n v="77276.684334984297"/>
    <n v="17.231360658662101"/>
    <n v="14.085339829978601"/>
    <n v="8.19693355266201"/>
    <n v="0.71836696485167395"/>
    <n v="315.76327299831001"/>
    <n v="2594"/>
    <n v="-0.88112480483909295"/>
    <n v="814"/>
    <n v="0.63917082191715402"/>
    <n v="0.57932465755721296"/>
    <n v="7.0814982422125601"/>
    <n v="79.780774241259493"/>
    <n v="9.7248884182882307"/>
    <n v="0"/>
    <n v="0"/>
    <n v="0"/>
    <n v="0"/>
    <n v="372168.63370075403"/>
    <n v="0"/>
    <n v="-3.3956682558581364E-2"/>
    <n v="-4.5666377403980107E-2"/>
    <x v="1781"/>
    <x v="1781"/>
  </r>
  <r>
    <x v="5"/>
    <x v="2"/>
    <x v="44"/>
    <n v="338748.892440119"/>
    <n v="273722.22028869798"/>
    <n v="65026.672151420702"/>
    <n v="55928.568827959803"/>
    <n v="1271809.5150335201"/>
    <n v="776645.96704604803"/>
    <n v="495163.54798747803"/>
    <n v="63497.173107337003"/>
    <n v="24.6696103044601"/>
    <n v="11.2949689158811"/>
    <n v="4.3975586097486801"/>
    <n v="1.56846353129711"/>
    <n v="171.11018153085101"/>
    <n v="18422"/>
    <n v="-0.103829848194838"/>
    <n v="763"/>
    <n v="0.89288667271465505"/>
    <n v="0.28489271425528601"/>
    <n v="5.8050041708603501"/>
    <n v="61.945355153813999"/>
    <n v="5.2765861757500803"/>
    <n v="0"/>
    <n v="0"/>
    <n v="0"/>
    <n v="0"/>
    <n v="378131.48864744301"/>
    <n v="0"/>
    <n v="1.978025084320674E-2"/>
    <n v="7.6068256770979864E-2"/>
    <x v="1782"/>
    <x v="1782"/>
  </r>
  <r>
    <x v="5"/>
    <x v="3"/>
    <x v="44"/>
    <n v="345449.43050544302"/>
    <n v="246668.58629589999"/>
    <n v="98780.844209542702"/>
    <n v="86161.650744557002"/>
    <n v="850386.37777846202"/>
    <n v="430126.76291315001"/>
    <n v="420259.61486531101"/>
    <n v="91411.635916906307"/>
    <n v="48.687430437713999"/>
    <n v="20.502005830888798"/>
    <n v="10.132059143473599"/>
    <n v="1.0234786967360601"/>
    <n v="437.65625830749002"/>
    <n v="48777"/>
    <n v="-5.5425316250281097E-2"/>
    <n v="489"/>
    <n v="2.5591507249503199E-2"/>
    <n v="0.831498351098232"/>
    <n v="6.5437413377818299"/>
    <n v="63.321312801000801"/>
    <n v="4.6824450806672502"/>
    <n v="0"/>
    <n v="0"/>
    <n v="0"/>
    <n v="1"/>
    <n v="365438.43318670598"/>
    <n v="0"/>
    <n v="-2.2365561569817862E-2"/>
    <n v="-1.9531341347930487E-2"/>
    <x v="1783"/>
    <x v="1783"/>
  </r>
  <r>
    <x v="6"/>
    <x v="0"/>
    <x v="44"/>
    <n v="337723.25999821501"/>
    <n v="240201.30600033299"/>
    <n v="97521.953997881603"/>
    <n v="82736.342528251305"/>
    <n v="1086483.7172527399"/>
    <n v="440797.94100324"/>
    <n v="645685.77624949894"/>
    <n v="86186.036096266398"/>
    <n v="11.215360692678701"/>
    <n v="12.813716140508699"/>
    <n v="7.6150559105898701"/>
    <n v="0.68268182019377799"/>
    <n v="300.74499551681498"/>
    <n v="6257"/>
    <n v="-0.487842521222419"/>
    <n v="686"/>
    <n v="0.87266365028686399"/>
    <n v="0.95949462791699003"/>
    <n v="3.68198994668571"/>
    <n v="80.891695167928006"/>
    <n v="2.41868175151795"/>
    <n v="0"/>
    <n v="0"/>
    <n v="0"/>
    <n v="0"/>
    <n v="366006.36310326803"/>
    <n v="0"/>
    <n v="-9.1212029568004342E-3"/>
    <n v="-2.4564024916580687E-2"/>
    <x v="1784"/>
    <x v="1784"/>
  </r>
  <r>
    <x v="6"/>
    <x v="1"/>
    <x v="44"/>
    <n v="334642.81760053901"/>
    <n v="255851.19930145601"/>
    <n v="78791.618299082795"/>
    <n v="64290.795937384399"/>
    <n v="743029.12193915597"/>
    <n v="393883.24823386199"/>
    <n v="349145.87370529299"/>
    <n v="63407.467458373801"/>
    <n v="17.600103974523901"/>
    <n v="18.413734997094899"/>
    <n v="8.6525270731782893"/>
    <n v="1.1281337626986501"/>
    <n v="65.491833086763805"/>
    <n v="17734"/>
    <n v="0.57612089192581695"/>
    <n v="817"/>
    <n v="0.22027256716485999"/>
    <n v="0.26303692355396802"/>
    <n v="6.41100830243019"/>
    <n v="79.823334090772207"/>
    <n v="5.9446771844304998"/>
    <n v="0"/>
    <n v="0"/>
    <n v="0"/>
    <n v="0"/>
    <n v="356259.21273780602"/>
    <n v="0"/>
    <n v="8.9271638294238065E-2"/>
    <n v="4.0398522862617095E-2"/>
    <x v="1785"/>
    <x v="1785"/>
  </r>
  <r>
    <x v="6"/>
    <x v="2"/>
    <x v="44"/>
    <n v="364516.93017113901"/>
    <n v="260167.97392552899"/>
    <n v="104348.95624560901"/>
    <n v="92272.736533635703"/>
    <n v="1279240.0029395099"/>
    <n v="629798.40315127105"/>
    <n v="649441.59978824295"/>
    <n v="88532.9578238744"/>
    <n v="53.686747365370103"/>
    <n v="14.2080113999044"/>
    <n v="7.2130902974895896"/>
    <n v="0.96975371358506002"/>
    <n v="419.12130523649398"/>
    <n v="4938"/>
    <n v="0.26124178289066302"/>
    <n v="570"/>
    <n v="0.75717543804184695"/>
    <n v="0.13573530758326799"/>
    <n v="5.5167042144633998"/>
    <n v="84.737148744029199"/>
    <n v="3.2001563707951699"/>
    <n v="0"/>
    <n v="0"/>
    <n v="0"/>
    <n v="0"/>
    <n v="363014.16997852502"/>
    <n v="0"/>
    <n v="-7.0818632207909155E-2"/>
    <n v="-9.9144472571895487E-2"/>
    <x v="1786"/>
    <x v="1786"/>
  </r>
  <r>
    <x v="6"/>
    <x v="3"/>
    <x v="44"/>
    <n v="338702.33975979302"/>
    <n v="261223.86700452401"/>
    <n v="77478.472755268202"/>
    <n v="61395.498541616798"/>
    <n v="1171728.85633292"/>
    <n v="382052.19269557798"/>
    <n v="789676.66363734705"/>
    <n v="68196.945172722393"/>
    <n v="12.555668326595599"/>
    <n v="7.7747642001755004"/>
    <n v="5.2397359858288199"/>
    <n v="0.48380838675895299"/>
    <n v="248.14859842454899"/>
    <n v="14941"/>
    <n v="0.71404475001842804"/>
    <n v="437"/>
    <n v="0.23984314873833801"/>
    <n v="0.41298014547144601"/>
    <n v="5.0797571885402801"/>
    <n v="77.533243262217198"/>
    <n v="3.6816831516551898"/>
    <n v="0"/>
    <n v="0"/>
    <n v="0"/>
    <n v="1"/>
    <n v="335596.35851265601"/>
    <n v="0"/>
    <n v="-2.7383697265453699E-2"/>
    <n v="-4.60530523877287E-2"/>
    <x v="1787"/>
    <x v="1787"/>
  </r>
  <r>
    <x v="7"/>
    <x v="0"/>
    <x v="44"/>
    <n v="329427.41742471"/>
    <n v="259064.839925951"/>
    <n v="70362.577498758896"/>
    <n v="53382.424504103503"/>
    <n v="1286876.6330244199"/>
    <n v="456895.99839593901"/>
    <n v="829980.63462848205"/>
    <n v="63062.892775968998"/>
    <n v="43.579795707505802"/>
    <n v="6.4317674746711004"/>
    <n v="4.1482161641744897"/>
    <n v="0.55048995040764503"/>
    <n v="270.64027749141002"/>
    <n v="20089"/>
    <n v="0.58087620509250804"/>
    <n v="103"/>
    <n v="5.4734979043538599E-2"/>
    <n v="0.56461050846401095"/>
    <n v="3.2214412234688101"/>
    <n v="77.810878435995207"/>
    <n v="2.6469733474066799"/>
    <n v="1"/>
    <n v="0"/>
    <n v="0"/>
    <n v="0"/>
    <n v="343587.72666373802"/>
    <n v="1"/>
    <n v="5.6869813204775882E-2"/>
    <n v="6.3396685635169259E-2"/>
    <x v="1788"/>
    <x v="1788"/>
  </r>
  <r>
    <x v="7"/>
    <x v="1"/>
    <x v="44"/>
    <n v="348161.89311818499"/>
    <n v="248917.54432946799"/>
    <n v="99244.348788716699"/>
    <n v="86100.670813829507"/>
    <n v="1185230.62898099"/>
    <n v="626661.93265408406"/>
    <n v="558568.69632691203"/>
    <n v="87960.694114009602"/>
    <n v="10.912730962126201"/>
    <n v="15.414517745089899"/>
    <n v="7.2644655570413903"/>
    <n v="1.12190664599528"/>
    <n v="201.467661668793"/>
    <n v="23993"/>
    <n v="-0.992985696378611"/>
    <n v="660"/>
    <n v="0.70738040459828"/>
    <n v="0.88261192420178602"/>
    <n v="3.7522286124925599"/>
    <n v="74.536755529949403"/>
    <n v="4.1812413122474004"/>
    <n v="0"/>
    <n v="0"/>
    <n v="0"/>
    <n v="0"/>
    <n v="342905.08087934699"/>
    <n v="0"/>
    <n v="-5.6826442305890096E-2"/>
    <n v="-5.7939828518744255E-2"/>
    <x v="1789"/>
    <x v="1789"/>
  </r>
  <r>
    <x v="7"/>
    <x v="2"/>
    <x v="44"/>
    <n v="328377.09138579498"/>
    <n v="264108.47479974403"/>
    <n v="64268.616586050099"/>
    <n v="57957.202532680298"/>
    <n v="763209.57119250798"/>
    <n v="332483.35165542999"/>
    <n v="430726.21953707701"/>
    <n v="57536.564980153802"/>
    <n v="43.097427470642998"/>
    <n v="13.455694105404"/>
    <n v="7.5938778443413302"/>
    <n v="0.77191342568550103"/>
    <n v="227.391267154334"/>
    <n v="1503"/>
    <n v="0.44544630081787201"/>
    <n v="312"/>
    <n v="0.78748317742188201"/>
    <n v="0.49487954717238403"/>
    <n v="3.61067139078735"/>
    <n v="64.635883356596693"/>
    <n v="8.9302408512594909"/>
    <n v="0"/>
    <n v="0"/>
    <n v="1"/>
    <n v="0"/>
    <n v="342304.14592089498"/>
    <n v="1"/>
    <n v="-1.6057844353737086E-2"/>
    <n v="2.0130708847240185E-2"/>
    <x v="1790"/>
    <x v="1790"/>
  </r>
  <r>
    <x v="7"/>
    <x v="3"/>
    <x v="44"/>
    <n v="323104.06316298898"/>
    <n v="265068.38308991201"/>
    <n v="58035.680073076401"/>
    <n v="45416.038224414398"/>
    <n v="861403.55831173901"/>
    <n v="333769.690461035"/>
    <n v="527633.86785070295"/>
    <n v="41631.694381556103"/>
    <n v="5.6476935644276001"/>
    <n v="8.6074911016259907"/>
    <n v="5.2723299998232003"/>
    <n v="0.63257821530796299"/>
    <n v="413.12200695941902"/>
    <n v="35096"/>
    <n v="0.93647337193928104"/>
    <n v="822"/>
    <n v="0.26352904610625499"/>
    <n v="0.95514524349159902"/>
    <n v="2.5815855565478301"/>
    <n v="61.420120012696799"/>
    <n v="6.40039577530007"/>
    <n v="0"/>
    <n v="0"/>
    <n v="0"/>
    <n v="1"/>
    <n v="315377.82671481901"/>
    <n v="0"/>
    <n v="8.4208042503247801E-2"/>
    <n v="4.6572571121135116E-2"/>
    <x v="1791"/>
    <x v="1791"/>
  </r>
  <r>
    <x v="8"/>
    <x v="0"/>
    <x v="44"/>
    <n v="350312.02384679002"/>
    <n v="262334.77257618197"/>
    <n v="87977.251270608205"/>
    <n v="70521.782519807195"/>
    <n v="1124421.39897098"/>
    <n v="342328.42770907201"/>
    <n v="782092.97126191703"/>
    <n v="71408.754263499504"/>
    <n v="23.735415223597801"/>
    <n v="9.0170587271765701"/>
    <n v="6.2718285675054704"/>
    <n v="0.43770809902142499"/>
    <n v="228.47008322969799"/>
    <n v="30264"/>
    <n v="-0.74433786630276999"/>
    <n v="62"/>
    <n v="0.25540644033402399"/>
    <n v="0.38210339738001697"/>
    <n v="5.0623838327152901"/>
    <n v="78.308488800915498"/>
    <n v="6.8428158924762297"/>
    <n v="0"/>
    <n v="0"/>
    <n v="0"/>
    <n v="0"/>
    <n v="354325.57888448902"/>
    <n v="0"/>
    <n v="-6.3721966684183451E-2"/>
    <n v="-4.7658751276173229E-2"/>
    <x v="1792"/>
    <x v="1792"/>
  </r>
  <r>
    <x v="8"/>
    <x v="1"/>
    <x v="44"/>
    <n v="327989.45273415599"/>
    <n v="223622.319276797"/>
    <n v="104367.133457358"/>
    <n v="97392.098933159403"/>
    <n v="844736.98941317701"/>
    <n v="583013.39903053502"/>
    <n v="261723.590382642"/>
    <n v="97596.000265607407"/>
    <n v="20.416660842437999"/>
    <n v="37.211815255465197"/>
    <n v="11.529280729238"/>
    <n v="2.2275920874314901"/>
    <n v="23.072682491502501"/>
    <n v="38599"/>
    <n v="0.30966717621013601"/>
    <n v="113"/>
    <n v="0.10314006289516101"/>
    <n v="0.96855673830467104"/>
    <n v="6.4420324880955997"/>
    <n v="78.153752235818104"/>
    <n v="9.6629786787333494"/>
    <n v="0"/>
    <n v="0"/>
    <n v="0"/>
    <n v="0"/>
    <n v="338314.64834851603"/>
    <n v="0"/>
    <n v="2.1336363752227597E-2"/>
    <n v="-1.3176141612891382E-2"/>
    <x v="1793"/>
    <x v="1793"/>
  </r>
  <r>
    <x v="8"/>
    <x v="2"/>
    <x v="44"/>
    <n v="334987.555004586"/>
    <n v="250894.71387069399"/>
    <n v="84092.841133891998"/>
    <n v="72163.3533021357"/>
    <n v="1020232.56960088"/>
    <n v="559743.08941511903"/>
    <n v="460489.48018576798"/>
    <n v="68669.153457039894"/>
    <n v="27.447854847492199"/>
    <n v="15.671010176611199"/>
    <n v="7.0732257969735102"/>
    <n v="1.21553936300414"/>
    <n v="314.37601794425302"/>
    <n v="44731"/>
    <n v="-0.94819954357944702"/>
    <n v="995"/>
    <n v="0.62843371767537004"/>
    <n v="0.59038820914254198"/>
    <n v="6.7341288841680402"/>
    <n v="66.115951077362695"/>
    <n v="3.8599036284485799"/>
    <n v="0"/>
    <n v="0"/>
    <n v="0"/>
    <n v="0"/>
    <n v="322474.33848102897"/>
    <n v="0"/>
    <n v="9.4460079854181474E-3"/>
    <n v="2.940890579656643E-2"/>
    <x v="1794"/>
    <x v="1794"/>
  </r>
  <r>
    <x v="8"/>
    <x v="3"/>
    <x v="44"/>
    <n v="338151.85012417502"/>
    <n v="248000.21915596799"/>
    <n v="90151.630968206897"/>
    <n v="72378.369305515007"/>
    <n v="977226.67931479204"/>
    <n v="573888.75706852903"/>
    <n v="403337.92224626202"/>
    <n v="69041.905125273493"/>
    <n v="12.263913836206701"/>
    <n v="17.9448460740876"/>
    <n v="7.4065077056906601"/>
    <n v="1.4228484985305501"/>
    <n v="481.19642957254399"/>
    <n v="29793"/>
    <n v="0.19638496369554401"/>
    <n v="952"/>
    <n v="0.261070462177522"/>
    <n v="0.80016892088847902"/>
    <n v="3.45877366841989"/>
    <n v="72.126952501157803"/>
    <n v="3.5036617416526998"/>
    <n v="0"/>
    <n v="0"/>
    <n v="0"/>
    <n v="0"/>
    <n v="355192.44396527403"/>
    <n v="0"/>
    <n v="-1.3411903230121638E-2"/>
    <n v="5.4408394321512094E-2"/>
    <x v="1795"/>
    <x v="1795"/>
  </r>
  <r>
    <x v="9"/>
    <x v="0"/>
    <x v="44"/>
    <n v="333616.59023322299"/>
    <n v="264863.06802950002"/>
    <n v="68753.522203722794"/>
    <n v="60353.567574739704"/>
    <n v="714936.73477720702"/>
    <n v="281503.247341724"/>
    <n v="433433.48743548198"/>
    <n v="68621.411399415301"/>
    <n v="16.634196538255502"/>
    <n v="13.924528058927001"/>
    <n v="8.4418053568820195"/>
    <n v="0.64947276918382302"/>
    <n v="86.230311820197201"/>
    <n v="1107"/>
    <n v="0.75227430906415405"/>
    <n v="687"/>
    <n v="0.216152710135602"/>
    <n v="0.10220234554530799"/>
    <n v="7.6576006085062502"/>
    <n v="66.690546886416101"/>
    <n v="2.0494146359810501"/>
    <n v="0"/>
    <n v="0"/>
    <n v="0"/>
    <n v="0"/>
    <n v="346446.34219162702"/>
    <n v="0"/>
    <n v="-2.9820977934197E-2"/>
    <s v=""/>
    <x v="1796"/>
    <x v="1796"/>
  </r>
  <r>
    <x v="9"/>
    <x v="1"/>
    <x v="44"/>
    <n v="323667.817257396"/>
    <n v="252630.69288268901"/>
    <n v="71037.124374707506"/>
    <n v="56249.009076736998"/>
    <n v="742867.34400998696"/>
    <n v="367996.496936596"/>
    <n v="374870.84707339102"/>
    <n v="65707.208021238999"/>
    <n v="6.5954968501346602"/>
    <n v="15.004903559685101"/>
    <n v="7.5718780116387396"/>
    <n v="0.98166208391380005"/>
    <n v="367.21488678914397"/>
    <n v="19946"/>
    <n v="-0.77854097792096799"/>
    <n v="409"/>
    <n v="0.45143473612122298"/>
    <n v="0.76461000785250899"/>
    <n v="4.8800857323088298"/>
    <n v="79.116349632315703"/>
    <n v="9.7589837634640197"/>
    <n v="0"/>
    <n v="0"/>
    <n v="0"/>
    <n v="0"/>
    <n v="324509.27684630099"/>
    <n v="0"/>
    <n v="6.5410751599395231E-2"/>
    <s v=""/>
    <x v="1797"/>
    <x v="1797"/>
  </r>
  <r>
    <x v="9"/>
    <x v="2"/>
    <x v="44"/>
    <n v="344839.17245273798"/>
    <n v="222867.94568243201"/>
    <n v="121971.22677030601"/>
    <n v="116448.391910477"/>
    <n v="1017830.76692262"/>
    <n v="656358.07452663197"/>
    <n v="361472.69239599199"/>
    <n v="126097.757348481"/>
    <n v="13.3849679423637"/>
    <n v="32.214990055986902"/>
    <n v="11.4408402354111"/>
    <n v="1.8157888225968499"/>
    <n v="102.55123808793699"/>
    <n v="8120"/>
    <n v="-0.90989738366856399"/>
    <n v="341"/>
    <n v="0.67599450412061202"/>
    <n v="8.4558104475639898E-2"/>
    <n v="4.10603474675675"/>
    <n v="67.008906155485207"/>
    <n v="6.7632230959985602"/>
    <n v="0"/>
    <n v="0"/>
    <n v="1"/>
    <n v="0"/>
    <n v="359013.79532337899"/>
    <n v="1"/>
    <n v="3.3960691850190128E-2"/>
    <s v=""/>
    <x v="1798"/>
    <x v="1798"/>
  </r>
  <r>
    <x v="9"/>
    <x v="3"/>
    <x v="44"/>
    <n v="356550.14932627999"/>
    <n v="261508.897827712"/>
    <n v="95041.251498567595"/>
    <n v="88089.553350141301"/>
    <n v="1388696.7044319599"/>
    <n v="720676.42552136094"/>
    <n v="668020.27891059895"/>
    <n v="88129.603113265301"/>
    <n v="21.7581285571883"/>
    <n v="13.1866585687783"/>
    <n v="6.3433255849897003"/>
    <n v="1.0788241738658499"/>
    <n v="380.48016160556801"/>
    <n v="43760"/>
    <n v="0.82819455458939195"/>
    <n v="112"/>
    <n v="0.25299550442423502"/>
    <n v="0.17019621614328001"/>
    <n v="6.0530175711834699"/>
    <n v="67.462018229037298"/>
    <n v="3.7794892286938002"/>
    <n v="0"/>
    <n v="0"/>
    <n v="0"/>
    <n v="0"/>
    <n v="373706.17208131298"/>
    <n v="0"/>
    <s v=""/>
    <s v=""/>
    <x v="1799"/>
    <x v="1799"/>
  </r>
  <r>
    <x v="0"/>
    <x v="0"/>
    <x v="45"/>
    <n v="447928.96276586899"/>
    <n v="399395.85815073003"/>
    <n v="48533.104615139302"/>
    <n v="34529.961843177698"/>
    <n v="1344501.64021564"/>
    <n v="493405.99739630299"/>
    <n v="851095.64281933801"/>
    <n v="30247.7672689395"/>
    <n v="4.8282402164413796"/>
    <n v="4.0571188602016299"/>
    <n v="2.56823501067946"/>
    <n v="0.57973037643789005"/>
    <n v="78.162780429244904"/>
    <n v="29453"/>
    <n v="-0.90760212478239299"/>
    <n v="207"/>
    <n v="0.73802637000856797"/>
    <n v="0.76886843923237302"/>
    <n v="7.1142872470123697"/>
    <n v="64.980350562469098"/>
    <n v="9.88499515051722"/>
    <n v="0"/>
    <n v="0"/>
    <n v="0"/>
    <n v="0"/>
    <n v="482209.13011560199"/>
    <n v="0"/>
    <n v="-9.7433412284320509E-2"/>
    <n v="8.0324482826591506E-2"/>
    <x v="1800"/>
    <x v="1800"/>
  </r>
  <r>
    <x v="0"/>
    <x v="1"/>
    <x v="45"/>
    <n v="404285.71546261403"/>
    <n v="344081.20445589197"/>
    <n v="60204.511006721703"/>
    <n v="46828.500672824601"/>
    <n v="1543820.04635419"/>
    <n v="813747.89914237196"/>
    <n v="730072.14721181896"/>
    <n v="49479.558757298902"/>
    <n v="6.0414792761155001"/>
    <n v="6.4142291760704602"/>
    <n v="3.0332875119358902"/>
    <n v="1.1146129903052899"/>
    <n v="90.854501614875005"/>
    <n v="26153"/>
    <n v="-8.2149973844975799E-2"/>
    <n v="324"/>
    <n v="0.406161493204241"/>
    <n v="0.62021179970382001"/>
    <n v="3.8466475046309498"/>
    <n v="63.687357852164901"/>
    <n v="2.8522369296691701"/>
    <n v="0"/>
    <n v="0"/>
    <n v="0"/>
    <n v="0"/>
    <n v="414064.64635370101"/>
    <n v="0"/>
    <n v="0.10711450656136409"/>
    <n v="0.11542948486802128"/>
    <x v="1801"/>
    <x v="1801"/>
  </r>
  <r>
    <x v="0"/>
    <x v="2"/>
    <x v="45"/>
    <n v="447590.58038419997"/>
    <n v="344320.18305642402"/>
    <n v="103270.397327775"/>
    <n v="96508.686603867201"/>
    <n v="1012366.58444806"/>
    <n v="627933.70028137194"/>
    <n v="384432.88416669599"/>
    <n v="102895.317765371"/>
    <n v="49.790998281059203"/>
    <n v="25.104170475182201"/>
    <n v="9.5329782794522693"/>
    <n v="1.6334026722050301"/>
    <n v="340.53939915152898"/>
    <n v="33093"/>
    <n v="0.42672544536045898"/>
    <n v="962"/>
    <n v="2.24641134588928E-2"/>
    <n v="0.58146628486871099"/>
    <n v="2.6237228780947701"/>
    <n v="61.595502946330697"/>
    <n v="9.3028886561768598"/>
    <n v="0"/>
    <n v="0"/>
    <n v="0"/>
    <n v="0"/>
    <n v="492659.18594315398"/>
    <n v="0"/>
    <n v="2.1167179231601743E-2"/>
    <n v="-4.6820152575522585E-2"/>
    <x v="1802"/>
    <x v="1802"/>
  </r>
  <r>
    <x v="0"/>
    <x v="3"/>
    <x v="45"/>
    <n v="457064.81042156898"/>
    <n v="393616.656668871"/>
    <n v="63448.153752698199"/>
    <n v="49194.985826404401"/>
    <n v="1308989.4163089399"/>
    <n v="877107.77868476696"/>
    <n v="431881.63762417203"/>
    <n v="44739.405680997901"/>
    <n v="9.1176290827092092"/>
    <n v="11.390849144925699"/>
    <n v="3.7582416796862499"/>
    <n v="2.0308985200432002"/>
    <n v="337.175139291829"/>
    <n v="35587"/>
    <n v="8.2313049867650701E-2"/>
    <n v="530"/>
    <n v="0.46388958712128397"/>
    <n v="0.38635552165753001"/>
    <n v="2.2241935716322301"/>
    <n v="72.709216711517598"/>
    <n v="5.6767481819259"/>
    <n v="0"/>
    <n v="0"/>
    <n v="0"/>
    <n v="0"/>
    <n v="472851.373261898"/>
    <n v="0"/>
    <n v="5.8730871441975335E-2"/>
    <n v="5.4180235299624867E-2"/>
    <x v="1803"/>
    <x v="1803"/>
  </r>
  <r>
    <x v="1"/>
    <x v="0"/>
    <x v="45"/>
    <n v="483908.62504308898"/>
    <n v="385694.75597926398"/>
    <n v="98213.869063825405"/>
    <n v="91364.521887499897"/>
    <n v="1184646.68160122"/>
    <n v="628114.60481139098"/>
    <n v="556532.07678983"/>
    <n v="99222.542090593604"/>
    <n v="10.1189722250954"/>
    <n v="16.4167575774797"/>
    <n v="7.7123857523500199"/>
    <n v="1.1286224658144699"/>
    <n v="419.31678188236498"/>
    <n v="9359"/>
    <n v="0.44663670392154398"/>
    <n v="757"/>
    <n v="0.89909117752108103"/>
    <n v="5.6749090152651997E-2"/>
    <n v="3.9139662564389099"/>
    <n v="73.415258082417495"/>
    <n v="3.8620029830679901"/>
    <n v="0"/>
    <n v="0"/>
    <n v="0"/>
    <n v="1"/>
    <n v="448647.60542578698"/>
    <n v="0"/>
    <n v="-6.8104629675057829E-2"/>
    <n v="-6.6564064689607058E-2"/>
    <x v="1804"/>
    <x v="1804"/>
  </r>
  <r>
    <x v="1"/>
    <x v="1"/>
    <x v="45"/>
    <n v="450952.20733796299"/>
    <n v="355836.60987728398"/>
    <n v="95115.597460678197"/>
    <n v="89486.4285206653"/>
    <n v="1551204.7506083599"/>
    <n v="639706.87500753999"/>
    <n v="911497.87560082297"/>
    <n v="85222.708204673094"/>
    <n v="75.478413291200894"/>
    <n v="9.8175136680027197"/>
    <n v="5.7688340939885503"/>
    <n v="0.70181938118711495"/>
    <n v="467.05340891711199"/>
    <n v="4501"/>
    <n v="-0.67294255721719298"/>
    <n v="938"/>
    <n v="0.95057645289885495"/>
    <n v="0.46751697878072501"/>
    <n v="1.5502652646841699"/>
    <n v="73.798401181166398"/>
    <n v="2.7055892276325202"/>
    <n v="0"/>
    <n v="0"/>
    <n v="0"/>
    <n v="0"/>
    <n v="496583.93531220203"/>
    <n v="0"/>
    <n v="-5.3925639619927822E-2"/>
    <n v="-2.7806629922160181E-2"/>
    <x v="1805"/>
    <x v="1805"/>
  </r>
  <r>
    <x v="1"/>
    <x v="2"/>
    <x v="45"/>
    <n v="426634.32111924503"/>
    <n v="373035.74929203902"/>
    <n v="53598.571827206499"/>
    <n v="40831.2673474084"/>
    <n v="912138.662938906"/>
    <n v="400323.92220592499"/>
    <n v="511814.74073298002"/>
    <n v="43673.810722715803"/>
    <n v="13.362988705421399"/>
    <n v="7.9777435266778598"/>
    <n v="4.4764320389457302"/>
    <n v="0.78216567508902202"/>
    <n v="336.89030248705302"/>
    <n v="36798"/>
    <n v="-0.17321559064373501"/>
    <n v="477"/>
    <n v="0.71499578128938301"/>
    <n v="0.42994605895677201"/>
    <n v="7.1221049072325604"/>
    <n v="75.804819531016605"/>
    <n v="9.6679433284698995"/>
    <n v="0"/>
    <n v="0"/>
    <n v="0"/>
    <n v="0"/>
    <n v="441407.21635003499"/>
    <n v="0"/>
    <n v="0.12937160829758015"/>
    <n v="8.1266090127909307E-2"/>
    <x v="1806"/>
    <x v="1806"/>
  </r>
  <r>
    <x v="1"/>
    <x v="3"/>
    <x v="45"/>
    <n v="481828.68939738802"/>
    <n v="374482.55465144"/>
    <n v="107346.134745947"/>
    <n v="93358.150831689301"/>
    <n v="1392579.90285836"/>
    <n v="498899.29900707898"/>
    <n v="893680.60385128704"/>
    <n v="96660.699331922297"/>
    <n v="9.5292259005955202"/>
    <n v="10.4464783536047"/>
    <n v="6.70397085582416"/>
    <n v="0.55825235196678602"/>
    <n v="397.84927795149599"/>
    <n v="4970"/>
    <n v="-0.385902231286335"/>
    <n v="982"/>
    <n v="0.34790867348724402"/>
    <n v="0.169615194478378"/>
    <n v="2.57186121149882"/>
    <n v="60.158052238566199"/>
    <n v="7.3878433671868304"/>
    <n v="0"/>
    <n v="0"/>
    <n v="0"/>
    <n v="0"/>
    <n v="517805.67433404498"/>
    <n v="0"/>
    <n v="-6.2534651917905013E-2"/>
    <n v="-0.10948296788497951"/>
    <x v="1807"/>
    <x v="1807"/>
  </r>
  <r>
    <x v="2"/>
    <x v="0"/>
    <x v="45"/>
    <n v="451697.70002186199"/>
    <n v="339398.51875127398"/>
    <n v="112299.181270587"/>
    <n v="103337.650455772"/>
    <n v="1210308.3632968301"/>
    <n v="802460.96482760995"/>
    <n v="407847.398469223"/>
    <n v="103360.180749116"/>
    <n v="12.8056968272143"/>
    <n v="25.337332258003801"/>
    <n v="8.5381257859182504"/>
    <n v="1.9675520006735101"/>
    <n v="320.40017610773998"/>
    <n v="37152"/>
    <n v="0.63557653956070004"/>
    <n v="988"/>
    <n v="4.8380553786596101E-2"/>
    <n v="3.6575302993716197E-2"/>
    <n v="1.45201477608439"/>
    <n v="76.815279321098203"/>
    <n v="5.2558948043291398"/>
    <n v="0"/>
    <n v="0"/>
    <n v="0"/>
    <n v="0"/>
    <n v="475902.966815188"/>
    <n v="0"/>
    <n v="-2.9411161104614888E-2"/>
    <n v="1.077152386709185E-2"/>
    <x v="1808"/>
    <x v="1808"/>
  </r>
  <r>
    <x v="2"/>
    <x v="1"/>
    <x v="45"/>
    <n v="438412.746195935"/>
    <n v="372873.65353143302"/>
    <n v="65539.092664501601"/>
    <n v="53386.687753060804"/>
    <n v="1141559.81718592"/>
    <n v="389175.72784344899"/>
    <n v="752384.08934247005"/>
    <n v="58937.053410153698"/>
    <n v="8.7149656360228107"/>
    <n v="7.0956694206169297"/>
    <n v="4.6766439173257899"/>
    <n v="0.51725672213983298"/>
    <n v="408.54864857155502"/>
    <n v="19461"/>
    <n v="0.315349650257291"/>
    <n v="109"/>
    <n v="0.29194572400230001"/>
    <n v="0.112590731028667"/>
    <n v="1.9444140202954301"/>
    <n v="65.526462009356905"/>
    <n v="7.4594311689127304"/>
    <n v="0"/>
    <n v="0"/>
    <n v="0"/>
    <n v="0"/>
    <n v="434884.78909421602"/>
    <n v="0"/>
    <n v="5.2216725708095414E-2"/>
    <n v="0.12474058490017748"/>
    <x v="1809"/>
    <x v="1809"/>
  </r>
  <r>
    <x v="2"/>
    <x v="2"/>
    <x v="45"/>
    <n v="461305.22431098099"/>
    <n v="390349.257599645"/>
    <n v="70955.966711336107"/>
    <n v="56952.189401412499"/>
    <n v="1097239.22911822"/>
    <n v="386889.21620315203"/>
    <n v="710350.01291506796"/>
    <n v="58149.893272133297"/>
    <n v="6.5473804848664701"/>
    <n v="8.0174827009149308"/>
    <n v="5.1904988347145897"/>
    <n v="0.54464589169988498"/>
    <n v="135.64335725481899"/>
    <n v="16505"/>
    <n v="0.70155282128000496"/>
    <n v="781"/>
    <n v="0.93441042390640805"/>
    <n v="0.99379026724368802"/>
    <n v="6.3407001200883801"/>
    <n v="61.875252944510898"/>
    <n v="8.97169594642234"/>
    <n v="0"/>
    <n v="0"/>
    <n v="0"/>
    <n v="0"/>
    <n v="469884.86944364698"/>
    <n v="0"/>
    <n v="-6.9863873510399771E-2"/>
    <n v="9.2745199074568217E-3"/>
    <x v="1810"/>
    <x v="1810"/>
  </r>
  <r>
    <x v="2"/>
    <x v="3"/>
    <x v="45"/>
    <n v="429076.65447003202"/>
    <n v="388779.99104785401"/>
    <n v="40296.663422177997"/>
    <n v="23596.7858281275"/>
    <n v="1267082.8756007501"/>
    <n v="639011.22338823997"/>
    <n v="628071.65221251699"/>
    <n v="32632.124396782499"/>
    <n v="3.5321076075338902"/>
    <n v="3.7570213119797402"/>
    <n v="1.86229222117295"/>
    <n v="1.0174177120352199"/>
    <n v="378.81950270292401"/>
    <n v="27093"/>
    <n v="0.82708429886963297"/>
    <n v="820"/>
    <n v="0.38585020920403501"/>
    <n v="0.61130776539258902"/>
    <n v="3.16676650461836"/>
    <n v="63.977625978816199"/>
    <n v="7.7881001447142504"/>
    <n v="0"/>
    <n v="0"/>
    <n v="1"/>
    <n v="0"/>
    <n v="462894.49666979403"/>
    <n v="1"/>
    <n v="6.4059691483973974E-2"/>
    <n v="6.1388936598848809E-2"/>
    <x v="1811"/>
    <x v="1811"/>
  </r>
  <r>
    <x v="3"/>
    <x v="0"/>
    <x v="45"/>
    <n v="456563.17257835797"/>
    <n v="351446.263362717"/>
    <n v="105116.90921564"/>
    <n v="95055.046980264902"/>
    <n v="1267855.6133570201"/>
    <n v="762305.66236729501"/>
    <n v="505549.95098973002"/>
    <n v="99972.8809685983"/>
    <n v="9.7811545747406505"/>
    <n v="18.802305646390099"/>
    <n v="7.49730852463383"/>
    <n v="1.5078740703562601"/>
    <n v="109.03016161108199"/>
    <n v="10441"/>
    <n v="0.18444905354270499"/>
    <n v="561"/>
    <n v="0.91885610892574898"/>
    <n v="1.06192324769599E-2"/>
    <n v="7.9241928053696498"/>
    <n v="71.993357859313207"/>
    <n v="7.0043171778687796"/>
    <n v="0"/>
    <n v="0"/>
    <n v="0"/>
    <n v="0"/>
    <n v="446787.513833437"/>
    <n v="0"/>
    <n v="8.0027120451727315E-2"/>
    <n v="-1.1559787007161967E-3"/>
    <x v="1812"/>
    <x v="1812"/>
  </r>
  <r>
    <x v="3"/>
    <x v="1"/>
    <x v="45"/>
    <n v="493100.608584109"/>
    <n v="386279.39302673098"/>
    <n v="106821.215557378"/>
    <n v="92691.570425515907"/>
    <n v="1335024.4911611599"/>
    <n v="717841.14642134495"/>
    <n v="617183.34473982302"/>
    <n v="97373.960810937395"/>
    <n v="12.593705561693501"/>
    <n v="15.0184821440038"/>
    <n v="6.9430614224084497"/>
    <n v="1.16309221974218"/>
    <n v="414.722304563394"/>
    <n v="46868"/>
    <n v="-0.23746161246084499"/>
    <n v="13"/>
    <n v="0.41084061442751002"/>
    <n v="0.86045029837637699"/>
    <n v="2.5433571675744902"/>
    <n v="60.725724305117801"/>
    <n v="6.5867523489827997"/>
    <n v="0"/>
    <n v="1"/>
    <n v="0"/>
    <n v="0"/>
    <n v="498678.46412186901"/>
    <n v="1"/>
    <n v="-5.5804027226521571E-2"/>
    <n v="-7.6845365912758992E-2"/>
    <x v="1813"/>
    <x v="1813"/>
  </r>
  <r>
    <x v="3"/>
    <x v="2"/>
    <x v="45"/>
    <n v="465583.60879726702"/>
    <n v="421508.81904473202"/>
    <n v="44074.789752534503"/>
    <n v="33823.652680031097"/>
    <n v="1013848.44836951"/>
    <n v="398944.13086430001"/>
    <n v="614904.31750521006"/>
    <n v="31585.858651801798"/>
    <n v="4.3864149850209397"/>
    <n v="5.5006367197518404"/>
    <n v="3.3361645652687901"/>
    <n v="0.64879058335920603"/>
    <n v="394.37426384063002"/>
    <n v="26592"/>
    <n v="-8.5360438092938903E-2"/>
    <n v="834"/>
    <n v="0.88423794633403197"/>
    <n v="0.49780474717850398"/>
    <n v="3.9045521463641499"/>
    <n v="82.894212942736502"/>
    <n v="6.8898020163851701"/>
    <n v="0"/>
    <n v="0"/>
    <n v="1"/>
    <n v="0"/>
    <n v="481332.683219478"/>
    <n v="1"/>
    <n v="-2.1835809074530553E-2"/>
    <n v="1.5582723999626681E-2"/>
    <x v="1814"/>
    <x v="1814"/>
  </r>
  <r>
    <x v="3"/>
    <x v="3"/>
    <x v="45"/>
    <n v="455417.21400733897"/>
    <n v="391744.90397020098"/>
    <n v="63672.3100371377"/>
    <n v="44968.929624283999"/>
    <n v="1365139.7390628001"/>
    <n v="635834.49119367998"/>
    <n v="729305.24786912196"/>
    <n v="53791.898692095303"/>
    <n v="4.60415397640985"/>
    <n v="6.1659956178395596"/>
    <n v="3.29408985303996"/>
    <n v="0.871835891831926"/>
    <n v="49.873437341025301"/>
    <n v="45055"/>
    <n v="-0.83446293295622198"/>
    <n v="950"/>
    <n v="0.246068609972105"/>
    <n v="0.1441922990757"/>
    <n v="3.0154605737384599"/>
    <n v="62.490551963283202"/>
    <n v="4.2718697865585096"/>
    <n v="0"/>
    <n v="0"/>
    <n v="0"/>
    <n v="0"/>
    <n v="447244.71337485802"/>
    <n v="0"/>
    <n v="1.3573954803935968E-3"/>
    <n v="3.0461179638035064E-2"/>
    <x v="1815"/>
    <x v="1815"/>
  </r>
  <r>
    <x v="4"/>
    <x v="0"/>
    <x v="45"/>
    <n v="456035.39527532598"/>
    <n v="348736.89098534902"/>
    <n v="107298.504289976"/>
    <n v="89503.7874662377"/>
    <n v="985517.18238663999"/>
    <n v="659436.99211734196"/>
    <n v="326080.19026929798"/>
    <n v="97570.490999988295"/>
    <n v="10.2848768243982"/>
    <n v="27.448397706196001"/>
    <n v="9.08191039850621"/>
    <n v="2.0223154052159198"/>
    <n v="115.300532321823"/>
    <n v="20893"/>
    <n v="0.232310941011802"/>
    <n v="381"/>
    <n v="0.71462928918633895"/>
    <n v="0.53952342152627697"/>
    <n v="4.7906636711647899"/>
    <n v="81.449985779510499"/>
    <n v="5.7632354073965102"/>
    <n v="0"/>
    <n v="0"/>
    <n v="0"/>
    <n v="0"/>
    <n v="405272.85158742598"/>
    <n v="0"/>
    <n v="-1.8140771489185139E-3"/>
    <n v="-1.0868859451476377E-2"/>
    <x v="1816"/>
    <x v="1816"/>
  </r>
  <r>
    <x v="4"/>
    <x v="1"/>
    <x v="45"/>
    <n v="455208.11188565899"/>
    <n v="377227.99622270803"/>
    <n v="77980.115662950906"/>
    <n v="59653.4545865689"/>
    <n v="1378539.0403706699"/>
    <n v="537473.117996393"/>
    <n v="841065.92237428401"/>
    <n v="56595.892190510203"/>
    <n v="6.7670628117877598"/>
    <n v="7.0926015428339202"/>
    <n v="4.3272952625649603"/>
    <n v="0.63903803934789705"/>
    <n v="46.9629434730616"/>
    <n v="44479"/>
    <n v="0.80566443597761495"/>
    <n v="794"/>
    <n v="0.42373419718181998"/>
    <n v="0.53261561639359301"/>
    <n v="1.1391231171581999"/>
    <n v="72.889654172290093"/>
    <n v="5.1500757703250004"/>
    <n v="0"/>
    <n v="0"/>
    <n v="0"/>
    <n v="0"/>
    <n v="493087.188382486"/>
    <n v="0"/>
    <n v="3.8730763635149192E-2"/>
    <n v="-4.1849125143885939E-2"/>
    <x v="1817"/>
    <x v="1817"/>
  </r>
  <r>
    <x v="4"/>
    <x v="2"/>
    <x v="45"/>
    <n v="472838.66967190499"/>
    <n v="364514.77752059599"/>
    <n v="108323.892151308"/>
    <n v="98198.855050642494"/>
    <n v="1282614.50325611"/>
    <n v="854740.22920570394"/>
    <n v="427874.27405040897"/>
    <n v="107832.81388461099"/>
    <n v="10.8110672810051"/>
    <n v="22.950399452871299"/>
    <n v="7.6561472524557903"/>
    <n v="1.9976434224811599"/>
    <n v="499.15266730931802"/>
    <n v="40701"/>
    <n v="0.408715035240163"/>
    <n v="914"/>
    <n v="0.25280726665971398"/>
    <n v="0.98492628989090603"/>
    <n v="5.5012561357410803"/>
    <n v="72.532915452339196"/>
    <n v="8.2510305088791593"/>
    <n v="0"/>
    <n v="0"/>
    <n v="0"/>
    <n v="0"/>
    <n v="453524.913803806"/>
    <n v="0"/>
    <n v="-7.5055411624805109E-3"/>
    <n v="1.2833006270004442E-3"/>
    <x v="1818"/>
    <x v="1818"/>
  </r>
  <r>
    <x v="4"/>
    <x v="3"/>
    <x v="45"/>
    <n v="469289.75957346999"/>
    <n v="353445.89979810599"/>
    <n v="115843.859775363"/>
    <n v="107364.37339575301"/>
    <n v="1697629.98202978"/>
    <n v="784488.76489575498"/>
    <n v="913141.21713402495"/>
    <n v="112471.146680427"/>
    <n v="19.5897638843275"/>
    <n v="11.757696551331399"/>
    <n v="6.3243683566063398"/>
    <n v="0.85911001516056995"/>
    <n v="183.534675476958"/>
    <n v="43771"/>
    <n v="0.88798234286309197"/>
    <n v="100"/>
    <n v="0.42144361191823099"/>
    <n v="0.202583284448864"/>
    <n v="3.4583227609717602"/>
    <n v="82.127742726095804"/>
    <n v="8.2857800970526903"/>
    <n v="0"/>
    <n v="0"/>
    <n v="0"/>
    <n v="0"/>
    <n v="486978.448783756"/>
    <n v="0"/>
    <n v="-3.8805340501871684E-2"/>
    <n v="-2.229319573748783E-2"/>
    <x v="1819"/>
    <x v="1819"/>
  </r>
  <r>
    <x v="5"/>
    <x v="0"/>
    <x v="45"/>
    <n v="451078.81065917999"/>
    <n v="375539.70412584499"/>
    <n v="75539.106533334707"/>
    <n v="61004.502193717999"/>
    <n v="1171592.26981278"/>
    <n v="434560.12528583599"/>
    <n v="737032.14452694706"/>
    <n v="61777.731463112897"/>
    <n v="21.416436599592501"/>
    <n v="8.2770477036483694"/>
    <n v="5.2069737711282702"/>
    <n v="0.58960810395149199"/>
    <n v="415.78682161889998"/>
    <n v="49833"/>
    <n v="-0.86794814496110395"/>
    <n v="19"/>
    <n v="0.53407484642339897"/>
    <n v="8.9205821775446503E-2"/>
    <n v="3.5743803515171599"/>
    <n v="80.965926223043198"/>
    <n v="5.1749056866458503"/>
    <n v="0"/>
    <n v="0"/>
    <n v="0"/>
    <n v="0"/>
    <n v="456071.67194594699"/>
    <n v="0"/>
    <n v="-3.3077944833036284E-2"/>
    <n v="-3.8052404492329411E-2"/>
    <x v="1820"/>
    <x v="1820"/>
  </r>
  <r>
    <x v="5"/>
    <x v="1"/>
    <x v="45"/>
    <n v="436158.05064484401"/>
    <n v="380129.79235615901"/>
    <n v="56028.258288684301"/>
    <n v="41819.673375005303"/>
    <n v="1369593.9171691099"/>
    <n v="457400.01316093502"/>
    <n v="912193.90400817397"/>
    <n v="46822.578174502203"/>
    <n v="9.3740539248464891"/>
    <n v="4.5845157692076102"/>
    <n v="3.0534359747628499"/>
    <n v="0.50142849141078705"/>
    <n v="441.51621308389099"/>
    <n v="44457"/>
    <n v="-0.18122683339544099"/>
    <n v="580"/>
    <n v="9.2180895005572402E-3"/>
    <n v="0.70251229239769297"/>
    <n v="3.80357515394389"/>
    <n v="67.199896841950604"/>
    <n v="5.5774323274115503"/>
    <n v="0"/>
    <n v="0"/>
    <n v="0"/>
    <n v="0"/>
    <n v="422490.50955535599"/>
    <n v="0"/>
    <n v="8.5490599412742452E-2"/>
    <n v="-1.5327851275416936E-3"/>
    <x v="1821"/>
    <x v="1821"/>
  </r>
  <r>
    <x v="5"/>
    <x v="2"/>
    <x v="45"/>
    <n v="473445.46383316501"/>
    <n v="359691.82407824998"/>
    <n v="113753.639754915"/>
    <n v="101247.60176655"/>
    <n v="1024429.88374052"/>
    <n v="704676.03814691305"/>
    <n v="319753.84559361002"/>
    <n v="107260.746507073"/>
    <n v="30.305955097152601"/>
    <n v="31.6642327095668"/>
    <n v="9.8833120132011807"/>
    <n v="2.20380785988268"/>
    <n v="299.24157852839897"/>
    <n v="12460"/>
    <n v="-0.68378484352220603"/>
    <n v="167"/>
    <n v="0.73115804019818098"/>
    <n v="0.72767015460274498"/>
    <n v="2.9415287291686898"/>
    <n v="84.744048779801702"/>
    <n v="3.9478496387052902"/>
    <n v="0"/>
    <n v="0"/>
    <n v="0"/>
    <n v="0"/>
    <n v="510206.99830743799"/>
    <n v="0"/>
    <n v="-3.0875093002509017E-2"/>
    <n v="1.8451209901401262E-2"/>
    <x v="1822"/>
    <x v="1822"/>
  </r>
  <r>
    <x v="5"/>
    <x v="3"/>
    <x v="45"/>
    <n v="458827.79110570002"/>
    <n v="373104.06835081201"/>
    <n v="85723.722754888295"/>
    <n v="80067.657263319401"/>
    <n v="1108378.649123"/>
    <n v="701823.43572814995"/>
    <n v="406555.21339485003"/>
    <n v="82243.075299007105"/>
    <n v="26.009626728310799"/>
    <n v="19.6941656693397"/>
    <n v="7.2238541699330403"/>
    <n v="1.7262684442482601"/>
    <n v="197.075524934404"/>
    <n v="2758"/>
    <n v="0.583281555119466"/>
    <n v="913"/>
    <n v="5.1446018222006798E-2"/>
    <n v="0.22496985074605"/>
    <n v="3.4847549713674302"/>
    <n v="83.205352591593098"/>
    <n v="6.9862256760830999"/>
    <n v="0"/>
    <n v="0"/>
    <n v="0"/>
    <n v="1"/>
    <n v="426517.157750157"/>
    <n v="0"/>
    <n v="-5.42983975482485E-2"/>
    <n v="1.5021612187338471E-2"/>
    <x v="1823"/>
    <x v="1823"/>
  </r>
  <r>
    <x v="6"/>
    <x v="0"/>
    <x v="45"/>
    <n v="433914.177298058"/>
    <n v="376504.97698192397"/>
    <n v="57409.200316133298"/>
    <n v="37452.415358165701"/>
    <n v="1300751.1116975199"/>
    <n v="556490.07914826402"/>
    <n v="744261.03254926205"/>
    <n v="40003.057343209301"/>
    <n v="11.1028770497977"/>
    <n v="5.0321612606645196"/>
    <n v="2.87929143564513"/>
    <n v="0.747708202916603"/>
    <n v="34.5791205370992"/>
    <n v="44743"/>
    <n v="-0.35785359995254201"/>
    <n v="945"/>
    <n v="0.75289270024548605"/>
    <n v="0.97125537989289301"/>
    <n v="5.4281130353527098"/>
    <n v="77.290408464913099"/>
    <n v="9.5459275807828696"/>
    <n v="0"/>
    <n v="0"/>
    <n v="1"/>
    <n v="0"/>
    <n v="435919.04219486698"/>
    <n v="1"/>
    <n v="3.6305261637439279E-3"/>
    <n v="0.10696703632347927"/>
    <x v="1824"/>
    <x v="1824"/>
  </r>
  <r>
    <x v="6"/>
    <x v="1"/>
    <x v="45"/>
    <n v="435489.51407155802"/>
    <n v="375772.31714387302"/>
    <n v="59717.196927684599"/>
    <n v="47940.3986812726"/>
    <n v="1120190.2469629501"/>
    <n v="494322.35749032098"/>
    <n v="625867.88947263698"/>
    <n v="52788.608394809497"/>
    <n v="19.793200222145501"/>
    <n v="7.6598271756149199"/>
    <n v="4.2796657809910297"/>
    <n v="0.78981901101659302"/>
    <n v="282.76677721818299"/>
    <n v="15416"/>
    <n v="3.3761347947355302E-2"/>
    <n v="426"/>
    <n v="0.193814114458528"/>
    <n v="0.23001234001516399"/>
    <n v="6.31181748324805"/>
    <n v="78.257935417873497"/>
    <n v="8.7136705170311295"/>
    <n v="0"/>
    <n v="0"/>
    <n v="0"/>
    <n v="0"/>
    <n v="450978.64813574502"/>
    <n v="0"/>
    <n v="0.10721633904596564"/>
    <n v="2.5868699495678025E-2"/>
    <x v="1825"/>
    <x v="1825"/>
  </r>
  <r>
    <x v="6"/>
    <x v="2"/>
    <x v="45"/>
    <n v="482181.10546321701"/>
    <n v="353130.54318750103"/>
    <n v="129050.562275716"/>
    <n v="110124.400665141"/>
    <n v="1759532.6891497499"/>
    <n v="1039559.75404188"/>
    <n v="719972.93510787003"/>
    <n v="110934.03863600201"/>
    <n v="14.762169990252501"/>
    <n v="15.295630612648299"/>
    <n v="6.2587300221376703"/>
    <n v="1.4438872676319801"/>
    <n v="404.52587668679001"/>
    <n v="22652"/>
    <n v="-4.71391129968943E-2"/>
    <n v="825"/>
    <n v="0.51972232505466698"/>
    <n v="0.45034158586185102"/>
    <n v="7.8142128790243301"/>
    <n v="83.550345861760803"/>
    <n v="6.8916435604230903"/>
    <n v="0"/>
    <n v="0"/>
    <n v="0"/>
    <n v="1"/>
    <n v="487859.00630450301"/>
    <n v="0"/>
    <n v="-3.413858617073029E-2"/>
    <n v="-7.7325707171726363E-2"/>
    <x v="1826"/>
    <x v="1826"/>
  </r>
  <r>
    <x v="6"/>
    <x v="3"/>
    <x v="45"/>
    <n v="465720.12424446299"/>
    <n v="400059.33011266898"/>
    <n v="65660.794131794202"/>
    <n v="48025.255467758798"/>
    <n v="1689045.33765702"/>
    <n v="1166953.1301249601"/>
    <n v="522092.20753206097"/>
    <n v="50362.0628926465"/>
    <n v="21.244441149983999"/>
    <n v="9.1986156420098801"/>
    <n v="2.8433372625969602"/>
    <n v="2.2351475721906802"/>
    <n v="333.07672687929301"/>
    <n v="40352"/>
    <n v="0.154628052912999"/>
    <n v="487"/>
    <n v="0.75853307024296801"/>
    <n v="0.98214834642661797"/>
    <n v="3.6407709371185901"/>
    <n v="60.394917375068403"/>
    <n v="6.1703175848342298"/>
    <n v="0"/>
    <n v="0"/>
    <n v="0"/>
    <n v="0"/>
    <n v="467545.17871805897"/>
    <n v="0"/>
    <n v="3.1367694581823057E-2"/>
    <n v="-1.0959959689181693E-2"/>
    <x v="1827"/>
    <x v="1827"/>
  </r>
  <r>
    <x v="7"/>
    <x v="0"/>
    <x v="45"/>
    <n v="480328.69086237199"/>
    <n v="362385.37582364399"/>
    <n v="117943.315038728"/>
    <n v="103181.00685666699"/>
    <n v="1909508.0180452799"/>
    <n v="709234.839532563"/>
    <n v="1200273.1785127199"/>
    <n v="98948.598141647104"/>
    <n v="11.9154234356622"/>
    <n v="8.5964602645308599"/>
    <n v="5.4035388111274498"/>
    <n v="0.59089451653946501"/>
    <n v="182.45661738399599"/>
    <n v="11619"/>
    <n v="-0.62938840798037798"/>
    <n v="163"/>
    <n v="0.44069681186152099"/>
    <n v="0.29801907632798202"/>
    <n v="1.4164684620474"/>
    <n v="71.073383471724298"/>
    <n v="7.23961220755562"/>
    <n v="0"/>
    <n v="0"/>
    <n v="0"/>
    <n v="0"/>
    <n v="504120.98182367301"/>
    <n v="0"/>
    <n v="-6.9897197599211924E-2"/>
    <n v="-3.5636449318028666E-2"/>
    <x v="1828"/>
    <x v="1828"/>
  </r>
  <r>
    <x v="7"/>
    <x v="1"/>
    <x v="45"/>
    <n v="446755.061444594"/>
    <n v="373855.36293205799"/>
    <n v="72899.698512536401"/>
    <n v="61810.638576895901"/>
    <n v="1099424.68353212"/>
    <n v="373086.43144894898"/>
    <n v="726338.252083175"/>
    <n v="66446.184043170098"/>
    <n v="27.042455422630201"/>
    <n v="8.50989720004692"/>
    <n v="5.6220893984585398"/>
    <n v="0.51365383879882098"/>
    <n v="422.38592750178702"/>
    <n v="4356"/>
    <n v="-0.72842164351417504"/>
    <n v="385"/>
    <n v="0.71881472272628599"/>
    <n v="0.51386171185005103"/>
    <n v="5.0556295569830496"/>
    <n v="75.504565787970193"/>
    <n v="2.1966031915267301"/>
    <n v="0"/>
    <n v="0"/>
    <n v="0"/>
    <n v="0"/>
    <n v="463173.447516541"/>
    <n v="0"/>
    <n v="-4.161007018373894E-3"/>
    <n v="5.4289873408285921E-2"/>
    <x v="1829"/>
    <x v="1829"/>
  </r>
  <r>
    <x v="7"/>
    <x v="2"/>
    <x v="45"/>
    <n v="444896.11049842899"/>
    <n v="364896.43925279297"/>
    <n v="79999.671245635895"/>
    <n v="61254.963612241001"/>
    <n v="1070353.6567333499"/>
    <n v="382626.256448453"/>
    <n v="687727.40028489998"/>
    <n v="65647.495868570302"/>
    <n v="10.751752500357499"/>
    <n v="8.9068668177049997"/>
    <n v="5.7228714291673404"/>
    <n v="0.55636325714221202"/>
    <n v="296.44757793717997"/>
    <n v="20506"/>
    <n v="0.91155753235771197"/>
    <n v="770"/>
    <n v="0.77879755584712895"/>
    <n v="0.219922184825667"/>
    <n v="3.77570511981863"/>
    <n v="83.9456346231987"/>
    <n v="3.5198856094883602"/>
    <n v="0"/>
    <n v="0"/>
    <n v="0"/>
    <n v="0"/>
    <n v="456406.96594345599"/>
    <n v="0"/>
    <n v="3.5333507277154563E-2"/>
    <n v="5.2016627477986701E-4"/>
    <x v="1830"/>
    <x v="1830"/>
  </r>
  <r>
    <x v="7"/>
    <x v="3"/>
    <x v="45"/>
    <n v="460615.85045630299"/>
    <n v="386022.03130488598"/>
    <n v="74593.819151417003"/>
    <n v="63422.612115141601"/>
    <n v="1828337.2159223401"/>
    <n v="1045073.10230779"/>
    <n v="783264.11361455102"/>
    <n v="69578.438334852806"/>
    <n v="23.225738292567002"/>
    <n v="8.0972191898928507"/>
    <n v="3.4688684102044398"/>
    <n v="1.33425377742006"/>
    <n v="421.97005895442197"/>
    <n v="37759"/>
    <n v="-0.205939483101514"/>
    <n v="615"/>
    <n v="0.68646429438638001"/>
    <n v="0.746941048663331"/>
    <n v="3.1361842026668398"/>
    <n v="71.875225064307401"/>
    <n v="2.7803127486457901"/>
    <n v="0"/>
    <n v="0"/>
    <n v="0"/>
    <n v="0"/>
    <n v="486435.39648709202"/>
    <n v="0"/>
    <n v="5.635132520050495E-3"/>
    <n v="-3.5598550966422962E-2"/>
    <x v="1831"/>
    <x v="1831"/>
  </r>
  <r>
    <x v="8"/>
    <x v="0"/>
    <x v="45"/>
    <n v="463211.48181446001"/>
    <n v="387473.959690944"/>
    <n v="75737.522123516304"/>
    <n v="66828.351561394797"/>
    <n v="981520.622919388"/>
    <n v="641896.05551198195"/>
    <n v="339624.567407405"/>
    <n v="69011.222739315606"/>
    <n v="8.7518655164054397"/>
    <n v="19.677125265566801"/>
    <n v="6.8086548566472"/>
    <n v="1.89001655684695"/>
    <n v="27.0316873258827"/>
    <n v="45079"/>
    <n v="-0.70322831979807199"/>
    <n v="994"/>
    <n v="3.0331272613826801E-2"/>
    <n v="0.775672807072458"/>
    <n v="4.5903115702552899"/>
    <n v="68.329506074778195"/>
    <n v="8.4463878712591907"/>
    <n v="0"/>
    <n v="0"/>
    <n v="1"/>
    <n v="0"/>
    <n v="484735.306785803"/>
    <n v="1"/>
    <n v="1.6834330897685809E-2"/>
    <n v="5.6539008415990119E-2"/>
    <x v="1832"/>
    <x v="1832"/>
  </r>
  <r>
    <x v="8"/>
    <x v="1"/>
    <x v="45"/>
    <n v="471009.33717493201"/>
    <n v="370388.75424880302"/>
    <n v="100620.582926128"/>
    <n v="95017.598248651397"/>
    <n v="1276012.97123278"/>
    <n v="755899.28570438304"/>
    <n v="520113.68552839803"/>
    <n v="93573.640300306695"/>
    <n v="46.256375906524497"/>
    <n v="18.2686210519764"/>
    <n v="7.4464445417708403"/>
    <n v="1.4533347357250199"/>
    <n v="263.41930444880398"/>
    <n v="40886"/>
    <n v="0.35165786264231602"/>
    <n v="493"/>
    <n v="0.61488299590207196"/>
    <n v="0.40708699707248902"/>
    <n v="6.7455833148981998"/>
    <n v="64.811213830442497"/>
    <n v="3.3370456910190098"/>
    <n v="0"/>
    <n v="0"/>
    <n v="0"/>
    <n v="0"/>
    <n v="461686.07369150798"/>
    <n v="0"/>
    <n v="-5.4949668045388547E-2"/>
    <n v="-1.893601478613894E-2"/>
    <x v="1833"/>
    <x v="1833"/>
  </r>
  <r>
    <x v="8"/>
    <x v="2"/>
    <x v="45"/>
    <n v="445127.530450891"/>
    <n v="384601.20506642002"/>
    <n v="60526.325384470299"/>
    <n v="46805.413407397697"/>
    <n v="1624418.05239071"/>
    <n v="754534.73798066506"/>
    <n v="869883.31441004795"/>
    <n v="50381.464020977197"/>
    <n v="27.4225616664963"/>
    <n v="5.3806542362685699"/>
    <n v="2.8813650118276199"/>
    <n v="0.867397644582236"/>
    <n v="418.62498927615502"/>
    <n v="11103"/>
    <n v="-8.7491094006762804E-2"/>
    <n v="80"/>
    <n v="0.68307731792627802"/>
    <n v="0.374413583971411"/>
    <n v="7.0930121871557699"/>
    <n v="79.508460961246499"/>
    <n v="3.1626251359180402"/>
    <n v="0"/>
    <n v="0"/>
    <n v="0"/>
    <n v="0"/>
    <n v="445440.72153393098"/>
    <n v="0"/>
    <n v="-2.041969460029291E-3"/>
    <n v="7.7308725934383815E-2"/>
    <x v="1834"/>
    <x v="1834"/>
  </r>
  <r>
    <x v="8"/>
    <x v="3"/>
    <x v="45"/>
    <n v="444218.59362789203"/>
    <n v="374792.81292880297"/>
    <n v="69425.780699088602"/>
    <n v="50382.440913316103"/>
    <n v="1774494.73790432"/>
    <n v="1003288.36915793"/>
    <n v="771206.36874638998"/>
    <n v="51566.298829618099"/>
    <n v="9.5497738857536998"/>
    <n v="6.5329389065100196"/>
    <n v="2.8392555828493302"/>
    <n v="1.3009337186734999"/>
    <n v="118.023405272723"/>
    <n v="28571"/>
    <n v="1.15049716645982E-2"/>
    <n v="461"/>
    <n v="0.80549509796660002"/>
    <n v="0.261766517729213"/>
    <n v="3.9375696717174402"/>
    <n v="73.869341544424501"/>
    <n v="9.26318255976045"/>
    <n v="0"/>
    <n v="0"/>
    <n v="1"/>
    <n v="0"/>
    <n v="484465.26702297397"/>
    <n v="1"/>
    <n v="0.10171210008626266"/>
    <n v="-2.2646852682247431E-2"/>
    <x v="1835"/>
    <x v="1835"/>
  </r>
  <r>
    <x v="9"/>
    <x v="0"/>
    <x v="45"/>
    <n v="489400.99968315102"/>
    <n v="397517.31163993297"/>
    <n v="91883.688043217393"/>
    <n v="81134.871538728999"/>
    <n v="1437042.52321115"/>
    <n v="922534.13701699895"/>
    <n v="514508.386194152"/>
    <n v="78609.602488930599"/>
    <n v="26.307408766249299"/>
    <n v="15.7693972957152"/>
    <n v="5.64596177414629"/>
    <n v="1.7930400393296499"/>
    <n v="265.92819749114699"/>
    <n v="5971"/>
    <n v="0.46692600212056101"/>
    <n v="801"/>
    <n v="0.920839186093795"/>
    <n v="0.91710201773783595"/>
    <n v="2.6101283780049398"/>
    <n v="67.553615321221002"/>
    <n v="3.2965494503762298"/>
    <n v="0"/>
    <n v="0"/>
    <n v="0"/>
    <n v="0"/>
    <n v="483630.26621208497"/>
    <n v="0"/>
    <n v="-5.5804345105658917E-2"/>
    <s v=""/>
    <x v="1836"/>
    <x v="1836"/>
  </r>
  <r>
    <x v="9"/>
    <x v="1"/>
    <x v="45"/>
    <n v="462090.29740177799"/>
    <n v="408831.00388202502"/>
    <n v="53259.293519753301"/>
    <n v="37471.157203397699"/>
    <n v="1520602.25396602"/>
    <n v="528671.26430741802"/>
    <n v="991930.98965861101"/>
    <n v="37036.325080825001"/>
    <n v="4.9290652437315599"/>
    <n v="3.77759719114069"/>
    <n v="2.46423133371436"/>
    <n v="0.53297181943006799"/>
    <n v="442.491293281315"/>
    <n v="27814"/>
    <n v="-0.15575703915612199"/>
    <n v="220"/>
    <n v="0.643404529339062"/>
    <n v="0.54804615416328095"/>
    <n v="2.08737335362399"/>
    <n v="73.707289542423993"/>
    <n v="9.7958987480068007"/>
    <n v="0"/>
    <n v="0"/>
    <n v="0"/>
    <n v="0"/>
    <n v="458249.28390525997"/>
    <n v="0"/>
    <n v="3.7762046519271689E-2"/>
    <s v=""/>
    <x v="1837"/>
    <x v="1837"/>
  </r>
  <r>
    <x v="9"/>
    <x v="2"/>
    <x v="45"/>
    <n v="479539.77270836802"/>
    <n v="326697.91285449901"/>
    <n v="152841.85985386901"/>
    <n v="140273.761473108"/>
    <n v="1842365.4025291"/>
    <n v="768390.25884470996"/>
    <n v="1073975.14368438"/>
    <n v="136121.317284052"/>
    <n v="15.169003150691401"/>
    <n v="13.0611739292106"/>
    <n v="7.6137861295347804"/>
    <n v="0.71546372685001203"/>
    <n v="124.192475426404"/>
    <n v="10942"/>
    <n v="6.1783249036154203E-2"/>
    <n v="357"/>
    <n v="0.556552138442311"/>
    <n v="0.105491060374254"/>
    <n v="3.3250107399036599"/>
    <n v="77.355827050434002"/>
    <n v="6.3835112343993501"/>
    <n v="0"/>
    <n v="0"/>
    <n v="0"/>
    <n v="0"/>
    <n v="522761.35332270502"/>
    <n v="0"/>
    <n v="-9.4635178793982214E-2"/>
    <s v=""/>
    <x v="1838"/>
    <x v="1838"/>
  </r>
  <r>
    <x v="9"/>
    <x v="3"/>
    <x v="45"/>
    <n v="434158.44057928602"/>
    <n v="384315.32288026903"/>
    <n v="49843.117699017603"/>
    <n v="29964.0279796453"/>
    <n v="1431792.7134350301"/>
    <n v="774400.09944460203"/>
    <n v="657392.61399043503"/>
    <n v="37576.432673443902"/>
    <n v="5.30704405583732"/>
    <n v="4.5580110487948504"/>
    <n v="2.0927629885584502"/>
    <n v="1.1779872224969501"/>
    <n v="437.36283225099498"/>
    <n v="22186"/>
    <n v="0.65211150097693604"/>
    <n v="849"/>
    <n v="0.92659033770555999"/>
    <n v="0.72152847108846097"/>
    <n v="4.5753698465533601"/>
    <n v="83.622343448316201"/>
    <n v="9.0941443566973899"/>
    <n v="0"/>
    <n v="0"/>
    <n v="0"/>
    <n v="0"/>
    <n v="443960.84837444802"/>
    <n v="0"/>
    <s v=""/>
    <s v=""/>
    <x v="1839"/>
    <x v="1839"/>
  </r>
  <r>
    <x v="0"/>
    <x v="0"/>
    <x v="46"/>
    <n v="184079.28306905701"/>
    <n v="110631.02113533299"/>
    <n v="73448.261933724207"/>
    <n v="64077.016357528599"/>
    <n v="504521.86607932299"/>
    <n v="293945.49707211897"/>
    <n v="210576.369007203"/>
    <n v="60190.689482092697"/>
    <n v="11.912605330651999"/>
    <n v="30.429348107591601"/>
    <n v="12.7005429626818"/>
    <n v="1.39590922978667"/>
    <n v="259.34896705913002"/>
    <n v="43096"/>
    <n v="-0.27649628653306502"/>
    <n v="177"/>
    <n v="0.25978889550605"/>
    <n v="0.48388491069705603"/>
    <n v="5.6172559224930501"/>
    <n v="61.1148017823988"/>
    <n v="4.3486547332083996"/>
    <n v="0"/>
    <n v="0"/>
    <n v="1"/>
    <n v="0"/>
    <n v="198978.76982882901"/>
    <n v="1"/>
    <n v="-1.7201503325825828E-2"/>
    <n v="1.37096461316901E-2"/>
    <x v="1840"/>
    <x v="1840"/>
  </r>
  <r>
    <x v="0"/>
    <x v="1"/>
    <x v="46"/>
    <n v="180912.84266912899"/>
    <n v="109450.706989894"/>
    <n v="71462.135679234794"/>
    <n v="53246.830182538499"/>
    <n v="488554.87112729897"/>
    <n v="186318.81158656601"/>
    <n v="302236.05954073201"/>
    <n v="62721.477677270901"/>
    <n v="41.623173650861702"/>
    <n v="17.617629829958201"/>
    <n v="10.898843370382499"/>
    <n v="0.61646784261841503"/>
    <n v="196.11168786070499"/>
    <n v="32064"/>
    <n v="8.2005938502152098E-3"/>
    <n v="696"/>
    <n v="0.55474910676977596"/>
    <n v="0.65188983048524296"/>
    <n v="4.5405693697766996"/>
    <n v="66.420453690998102"/>
    <n v="8.8555551691159895"/>
    <n v="0"/>
    <n v="0"/>
    <n v="0"/>
    <n v="0"/>
    <n v="182339.09716226699"/>
    <n v="0"/>
    <n v="3.4836177556815265E-3"/>
    <n v="6.5247663362730815E-2"/>
    <x v="1841"/>
    <x v="1841"/>
  </r>
  <r>
    <x v="0"/>
    <x v="2"/>
    <x v="46"/>
    <n v="181543.07386008199"/>
    <n v="122201.802329263"/>
    <n v="59341.271530819198"/>
    <n v="42157.609757715698"/>
    <n v="363997.04911315098"/>
    <n v="195818.728148789"/>
    <n v="168178.32096436201"/>
    <n v="46361.136812997698"/>
    <n v="7.2628084782293101"/>
    <n v="25.067208137158801"/>
    <n v="11.5818548146006"/>
    <n v="1.16435178461726"/>
    <n v="322.42327372133502"/>
    <n v="25861"/>
    <n v="0.62048837072821605"/>
    <n v="493"/>
    <n v="0.33578896283666498"/>
    <n v="0.45205374257591702"/>
    <n v="3.3317655479738799"/>
    <n v="71.848405087487095"/>
    <n v="6.9725538120939801"/>
    <n v="0"/>
    <n v="0"/>
    <n v="0"/>
    <n v="0"/>
    <n v="179217.54300233701"/>
    <n v="0"/>
    <n v="0.10865053401201734"/>
    <n v="0.12190916738525268"/>
    <x v="1842"/>
    <x v="1842"/>
  </r>
  <r>
    <x v="0"/>
    <x v="3"/>
    <x v="46"/>
    <n v="201267.825781163"/>
    <n v="122106.8369795"/>
    <n v="79160.988801662796"/>
    <n v="69750.849844252603"/>
    <n v="486699.68122373498"/>
    <n v="173341.456288129"/>
    <n v="313358.22493560601"/>
    <n v="70039.9995911437"/>
    <n v="48.603945803682301"/>
    <n v="22.259141230004701"/>
    <n v="14.3313941913572"/>
    <n v="0.55317346887495999"/>
    <n v="300.07161282056001"/>
    <n v="26975"/>
    <n v="-0.12378361258812499"/>
    <n v="321"/>
    <n v="0.26922281539837201"/>
    <n v="0.63038996634174904"/>
    <n v="6.9524196302680599"/>
    <n v="75.832526074708596"/>
    <n v="6.3400394293871498"/>
    <n v="0"/>
    <n v="0"/>
    <n v="0"/>
    <n v="0"/>
    <n v="191146.66239507799"/>
    <n v="0"/>
    <n v="-7.2862519501746006E-2"/>
    <n v="2.9563274501993805E-2"/>
    <x v="1843"/>
    <x v="1843"/>
  </r>
  <r>
    <x v="1"/>
    <x v="0"/>
    <x v="46"/>
    <n v="186602.944900109"/>
    <n v="111416.223566021"/>
    <n v="75186.721334087604"/>
    <n v="62205.937428339603"/>
    <n v="416005.73040650401"/>
    <n v="280407.20509434101"/>
    <n v="135598.525312162"/>
    <n v="70019.789468155795"/>
    <n v="6.38350121440204"/>
    <n v="45.875084028483897"/>
    <n v="14.953144363553401"/>
    <n v="2.0679222318149399"/>
    <n v="40.400021642475402"/>
    <n v="34472"/>
    <n v="-0.87606346899667198"/>
    <n v="802"/>
    <n v="0.90210586460246001"/>
    <n v="0.52794416765980801"/>
    <n v="6.5152234954297104"/>
    <n v="61.2821719835663"/>
    <n v="2.6070223158719101"/>
    <n v="0"/>
    <n v="0"/>
    <n v="0"/>
    <n v="0"/>
    <n v="194510.06681628901"/>
    <n v="0"/>
    <n v="3.2764959999762776E-2"/>
    <n v="8.6689933919689502E-3"/>
    <x v="1844"/>
    <x v="1844"/>
  </r>
  <r>
    <x v="1"/>
    <x v="1"/>
    <x v="46"/>
    <n v="192716.982925599"/>
    <n v="114529.61998320901"/>
    <n v="78187.362942389998"/>
    <n v="60004.910540905199"/>
    <n v="504928.29815023002"/>
    <n v="229501.875101713"/>
    <n v="275426.42304851703"/>
    <n v="60823.500484476703"/>
    <n v="7.8874857835560297"/>
    <n v="21.7861851730671"/>
    <n v="11.8838478177454"/>
    <n v="0.83326019545076502"/>
    <n v="183.74372127794399"/>
    <n v="2840"/>
    <n v="0.56572812418799701"/>
    <n v="862"/>
    <n v="0.45801561824510401"/>
    <n v="7.6778723686466904E-2"/>
    <n v="6.5303658794444202"/>
    <n v="74.632781598755699"/>
    <n v="5.9149546021502699"/>
    <n v="0"/>
    <n v="0"/>
    <n v="0"/>
    <n v="0"/>
    <n v="198559.409049273"/>
    <n v="0"/>
    <n v="5.6859835324193704E-2"/>
    <n v="-5.2592607112077708E-2"/>
    <x v="1845"/>
    <x v="1845"/>
  </r>
  <r>
    <x v="1"/>
    <x v="2"/>
    <x v="46"/>
    <n v="203674.83883892401"/>
    <n v="120157.104229709"/>
    <n v="83517.734609214793"/>
    <n v="69309.893567904699"/>
    <n v="623725.58888576296"/>
    <n v="230023.11398884101"/>
    <n v="393702.47489692201"/>
    <n v="69345.058221287705"/>
    <n v="9.5758605032358197"/>
    <n v="17.6046375085783"/>
    <n v="11.112241473325"/>
    <n v="0.58425620527040101"/>
    <n v="224.22853121685301"/>
    <n v="5655"/>
    <n v="-0.49283501864568402"/>
    <n v="522"/>
    <n v="5.56886062366124E-3"/>
    <n v="0.67899448024533804"/>
    <n v="4.4245855734301003"/>
    <n v="69.419064531158796"/>
    <n v="4.7242928925887098"/>
    <n v="0"/>
    <n v="0"/>
    <n v="0"/>
    <n v="0"/>
    <n v="205481.85635956301"/>
    <n v="0"/>
    <n v="1.7395977551400203E-2"/>
    <n v="-4.5823500263835165E-2"/>
    <x v="1846"/>
    <x v="1846"/>
  </r>
  <r>
    <x v="1"/>
    <x v="3"/>
    <x v="46"/>
    <n v="207217.96176315099"/>
    <n v="116989.08577929001"/>
    <n v="90228.8759838611"/>
    <n v="82384.919791449807"/>
    <n v="529306.44336016604"/>
    <n v="175570.77501384"/>
    <n v="353735.66834632499"/>
    <n v="91570.746115299597"/>
    <n v="9.1753356519959794"/>
    <n v="23.289966820872099"/>
    <n v="15.564692405490099"/>
    <n v="0.49633325311697801"/>
    <n v="60.702188216449798"/>
    <n v="43313"/>
    <n v="9.2676191931990004E-2"/>
    <n v="167"/>
    <n v="0.74714278994615502"/>
    <n v="0.491812193970672"/>
    <n v="2.6877209223464398"/>
    <n v="66.975926877032293"/>
    <n v="7.88990363737088"/>
    <n v="0"/>
    <n v="0"/>
    <n v="0"/>
    <n v="1"/>
    <n v="223184.493283174"/>
    <n v="0"/>
    <n v="-9.1678139313496762E-2"/>
    <n v="-6.5344139015346067E-2"/>
    <x v="1847"/>
    <x v="1847"/>
  </r>
  <r>
    <x v="2"/>
    <x v="0"/>
    <x v="46"/>
    <n v="188220.60459636999"/>
    <n v="114372.432608474"/>
    <n v="73848.171987895403"/>
    <n v="67997.258233462606"/>
    <n v="578163.88765436097"/>
    <n v="239161.56650222401"/>
    <n v="339002.32115213701"/>
    <n v="67246.003874681104"/>
    <n v="38.093822994034802"/>
    <n v="20.0580509308509"/>
    <n v="11.760896812378"/>
    <n v="0.70548651610822899"/>
    <n v="477.62520093026598"/>
    <n v="6139"/>
    <n v="-0.77233081624816602"/>
    <n v="713"/>
    <n v="0.96169434251603503"/>
    <n v="0.155213105123051"/>
    <n v="3.1824904911127199"/>
    <n v="83.308483995128796"/>
    <n v="4.7014705448549803"/>
    <n v="0"/>
    <n v="0"/>
    <n v="0"/>
    <n v="1"/>
    <n v="200542.97004227299"/>
    <n v="0"/>
    <n v="-2.996011116686613E-2"/>
    <n v="-5.2378586986209931E-2"/>
    <x v="1848"/>
    <x v="1848"/>
  </r>
  <r>
    <x v="2"/>
    <x v="1"/>
    <x v="46"/>
    <n v="182581.49435876799"/>
    <n v="108265.778996993"/>
    <n v="74315.715361775307"/>
    <n v="68453.024740869107"/>
    <n v="408734.47743639199"/>
    <n v="207958.75741729001"/>
    <n v="200775.72001910201"/>
    <n v="72105.672472504695"/>
    <n v="8.20524691702221"/>
    <n v="34.094274314820701"/>
    <n v="16.7475533677048"/>
    <n v="1.03577642454727"/>
    <n v="48.903291030040798"/>
    <n v="44154"/>
    <n v="0.49609017670391198"/>
    <n v="503"/>
    <n v="0.357877510721819"/>
    <n v="0.35430666625051599"/>
    <n v="3.47995839527607"/>
    <n v="67.740835845209602"/>
    <n v="8.11182478139167"/>
    <n v="0"/>
    <n v="0"/>
    <n v="0"/>
    <n v="0"/>
    <n v="181100.43403482001"/>
    <n v="0"/>
    <n v="6.4410966128776517E-2"/>
    <n v="7.8461899676543281E-2"/>
    <x v="1849"/>
    <x v="1849"/>
  </r>
  <r>
    <x v="2"/>
    <x v="2"/>
    <x v="46"/>
    <n v="194341.74480765199"/>
    <n v="122004.78505686299"/>
    <n v="72336.959750789596"/>
    <n v="58508.107875125497"/>
    <n v="751969.30122859799"/>
    <n v="513125.98054711398"/>
    <n v="238843.32068148299"/>
    <n v="57165.703957962498"/>
    <n v="7.0693613424741404"/>
    <n v="24.496438798533799"/>
    <n v="7.78065112226425"/>
    <n v="2.14837902555964"/>
    <n v="317.98362951368301"/>
    <n v="7861"/>
    <n v="-0.59458584091631606"/>
    <n v="699"/>
    <n v="0.95596677627793003"/>
    <n v="0.51687533682739895"/>
    <n v="7.5805588561919297"/>
    <n v="76.072180892005903"/>
    <n v="5.8632739264358502"/>
    <n v="0"/>
    <n v="0"/>
    <n v="0"/>
    <n v="0"/>
    <n v="206640.241546159"/>
    <n v="0"/>
    <n v="-3.4180116324799658E-3"/>
    <n v="-4.0389098553966135E-2"/>
    <x v="1850"/>
    <x v="1850"/>
  </r>
  <r>
    <x v="2"/>
    <x v="3"/>
    <x v="46"/>
    <n v="193677.48246322299"/>
    <n v="110456.44442488599"/>
    <n v="83221.038038337603"/>
    <n v="77408.055990296096"/>
    <n v="632359.463194474"/>
    <n v="427829.20880656602"/>
    <n v="204530.25438790701"/>
    <n v="78441.532780312598"/>
    <n v="8.5540930975763008"/>
    <n v="37.8467509474102"/>
    <n v="12.2411477167204"/>
    <n v="2.0917649082621899"/>
    <n v="410.288651932086"/>
    <n v="16637"/>
    <n v="0.47814634125351602"/>
    <n v="100"/>
    <n v="0.51670608153938402"/>
    <n v="0.91862852043131904"/>
    <n v="2.3259836482159"/>
    <n v="63.126161160369001"/>
    <n v="3.9302431964160802"/>
    <n v="0"/>
    <n v="0"/>
    <n v="0"/>
    <n v="0"/>
    <n v="222272.39846365701"/>
    <n v="0"/>
    <n v="-7.9077892703449601E-2"/>
    <n v="-2.4065580915452207E-3"/>
    <x v="1851"/>
    <x v="1851"/>
  </r>
  <r>
    <x v="3"/>
    <x v="0"/>
    <x v="46"/>
    <n v="178361.875285922"/>
    <n v="113220.63638641"/>
    <n v="65141.238899511904"/>
    <n v="50850.629969950998"/>
    <n v="436475.55158093799"/>
    <n v="152230.218687018"/>
    <n v="284245.33289391903"/>
    <n v="56482.796360080501"/>
    <n v="42.213097021128597"/>
    <n v="17.8896974146374"/>
    <n v="11.650281392799"/>
    <n v="0.53555925487730305"/>
    <n v="196.81565150926801"/>
    <n v="41201"/>
    <n v="-0.83777065749775304"/>
    <n v="20"/>
    <n v="0.82445839619933603"/>
    <n v="6.0526702359511103E-2"/>
    <n v="4.8531574881813304"/>
    <n v="67.383888509001395"/>
    <n v="3.5403643068812101"/>
    <n v="0"/>
    <n v="0"/>
    <n v="0"/>
    <n v="0"/>
    <n v="182952.87250562001"/>
    <n v="0"/>
    <n v="0.10397575118723125"/>
    <n v="8.1542079634637846E-2"/>
    <x v="1852"/>
    <x v="1852"/>
  </r>
  <r>
    <x v="3"/>
    <x v="1"/>
    <x v="46"/>
    <n v="196907.18525193899"/>
    <n v="108879.623503517"/>
    <n v="88027.561748421998"/>
    <n v="71962.607013006098"/>
    <n v="754636.012142519"/>
    <n v="431662.46781126503"/>
    <n v="322973.54433125298"/>
    <n v="70106.714720741002"/>
    <n v="8.5869091653206802"/>
    <n v="22.281269867478201"/>
    <n v="9.5360684959486601"/>
    <n v="1.33652577862085"/>
    <n v="476.73601271559801"/>
    <n v="16548"/>
    <n v="1.50943028653613E-2"/>
    <n v="587"/>
    <n v="0.112009186961243"/>
    <n v="0.34984201429835898"/>
    <n v="2.1468072594474199"/>
    <n v="76.839333958913699"/>
    <n v="6.65675759306394"/>
    <n v="0"/>
    <n v="0"/>
    <n v="0"/>
    <n v="0"/>
    <n v="220363.443440509"/>
    <n v="0"/>
    <n v="-5.2891560636284279E-2"/>
    <n v="-6.6281176763463854E-3"/>
    <x v="1853"/>
    <x v="1853"/>
  </r>
  <r>
    <x v="3"/>
    <x v="2"/>
    <x v="46"/>
    <n v="186492.456923466"/>
    <n v="111942.381827996"/>
    <n v="74550.075095469496"/>
    <n v="55935.679172436401"/>
    <n v="576685.96394964703"/>
    <n v="316219.89900080202"/>
    <n v="260466.06494884501"/>
    <n v="57772.171352912599"/>
    <n v="15.126177165951001"/>
    <n v="21.4752271791805"/>
    <n v="9.6995041789018295"/>
    <n v="1.2140541189613501"/>
    <n v="139.58253695503399"/>
    <n v="7239"/>
    <n v="-0.67780270470715598"/>
    <n v="355"/>
    <n v="0.40303312359000998"/>
    <n v="0.69438516435434305"/>
    <n v="3.8290791075889299"/>
    <n v="60.9182595234101"/>
    <n v="8.7173594667031704"/>
    <n v="0"/>
    <n v="0"/>
    <n v="0"/>
    <n v="0"/>
    <n v="193564.68020104899"/>
    <n v="0"/>
    <n v="3.6027888409140146E-2"/>
    <n v="7.2105784748342588E-2"/>
    <x v="1854"/>
    <x v="1854"/>
  </r>
  <r>
    <x v="3"/>
    <x v="3"/>
    <x v="46"/>
    <n v="193211.38635065101"/>
    <n v="115695.969568175"/>
    <n v="77515.416782476197"/>
    <n v="58577.801193776802"/>
    <n v="586623.35127487697"/>
    <n v="348822.371098631"/>
    <n v="237800.98017624501"/>
    <n v="67332.207975174504"/>
    <n v="12.199867990660699"/>
    <n v="24.6331201622306"/>
    <n v="9.9855897428005207"/>
    <n v="1.4668668347796601"/>
    <n v="32.672995953733498"/>
    <n v="43970"/>
    <n v="0.57928380328284801"/>
    <n v="975"/>
    <n v="0.87320254122383301"/>
    <n v="0.483417439796336"/>
    <n v="7.7262958844782199"/>
    <n v="64.640138644390504"/>
    <n v="2.8877309399775499"/>
    <n v="0"/>
    <n v="0"/>
    <n v="0"/>
    <n v="0"/>
    <n v="207038.78088242799"/>
    <n v="0"/>
    <n v="-1.5812361380532528E-3"/>
    <n v="3.2665875071750047E-2"/>
    <x v="1855"/>
    <x v="1855"/>
  </r>
  <r>
    <x v="4"/>
    <x v="0"/>
    <x v="46"/>
    <n v="192905.87352426999"/>
    <n v="110973.94837876401"/>
    <n v="81931.925145505505"/>
    <n v="71540.180906492606"/>
    <n v="766506.68816300796"/>
    <n v="477915.72030227201"/>
    <n v="288590.96786073502"/>
    <n v="76233.534337963996"/>
    <n v="23.340880074934802"/>
    <n v="24.7894732939166"/>
    <n v="9.3332754966488398"/>
    <n v="1.65603145463963"/>
    <n v="479.08470080670702"/>
    <n v="30570"/>
    <n v="-0.95569473450219999"/>
    <n v="689"/>
    <n v="0.72018667959756699"/>
    <n v="0.59358099067291303"/>
    <n v="6.0067332983407704"/>
    <n v="65.752598871928399"/>
    <n v="8.4301502663792398"/>
    <n v="0"/>
    <n v="0"/>
    <n v="0"/>
    <n v="0"/>
    <n v="193185.12192714799"/>
    <n v="0"/>
    <n v="1.3976701088688205E-2"/>
    <n v="-4.4826098802808405E-2"/>
    <x v="1856"/>
    <x v="1856"/>
  </r>
  <r>
    <x v="4"/>
    <x v="1"/>
    <x v="46"/>
    <n v="195602.061256771"/>
    <n v="114981.71876694199"/>
    <n v="80620.342489828807"/>
    <n v="67401.294747402804"/>
    <n v="629014.73358276195"/>
    <n v="344273.726901863"/>
    <n v="284741.00668089802"/>
    <n v="69904.254935370394"/>
    <n v="12.3809192780227"/>
    <n v="23.671088169937299"/>
    <n v="10.715376150809099"/>
    <n v="1.2090767357849499"/>
    <n v="463.59947133894201"/>
    <n v="31980"/>
    <n v="-0.73184036288708099"/>
    <n v="263"/>
    <n v="0.26696939193874403"/>
    <n v="0.87109320080219099"/>
    <n v="1.17057664861414"/>
    <n v="73.930669057444305"/>
    <n v="5.0708023615848603"/>
    <n v="0"/>
    <n v="0"/>
    <n v="0"/>
    <n v="0"/>
    <n v="195067.01678296301"/>
    <n v="0"/>
    <n v="2.2175536366735697E-2"/>
    <n v="-7.0475558242512268E-2"/>
    <x v="1857"/>
    <x v="1857"/>
  </r>
  <r>
    <x v="4"/>
    <x v="2"/>
    <x v="46"/>
    <n v="199939.64187957899"/>
    <n v="112028.44591837699"/>
    <n v="87911.195961202102"/>
    <n v="79158.185194510603"/>
    <n v="420973.26722354803"/>
    <n v="209901.324937003"/>
    <n v="211071.942286545"/>
    <n v="88806.187102412499"/>
    <n v="50.181835669044197"/>
    <n v="37.502940626304401"/>
    <n v="18.803613283233801"/>
    <n v="0.994453941453042"/>
    <n v="53.627116519900703"/>
    <n v="37669"/>
    <n v="-0.51538481935757796"/>
    <n v="837"/>
    <n v="0.41023123363722502"/>
    <n v="0.83050715299939004"/>
    <n v="2.3919407892776099"/>
    <n v="77.982498424535805"/>
    <n v="6.0358841061404496"/>
    <n v="0"/>
    <n v="0"/>
    <n v="0"/>
    <n v="0"/>
    <n v="199273.30097407501"/>
    <n v="0"/>
    <n v="-2.0848117763912015E-3"/>
    <n v="-6.112232158476804E-2"/>
    <x v="1858"/>
    <x v="1858"/>
  </r>
  <r>
    <x v="4"/>
    <x v="3"/>
    <x v="46"/>
    <n v="199522.80535962101"/>
    <n v="115763.217929404"/>
    <n v="83759.587430216896"/>
    <n v="76231.208989412306"/>
    <n v="411072.722989981"/>
    <n v="171250.00754982"/>
    <n v="239822.715440161"/>
    <n v="85149.515421517295"/>
    <n v="8.1084777288239707"/>
    <n v="31.7864839656662"/>
    <n v="18.544458127733801"/>
    <n v="0.71406917078523702"/>
    <n v="169.28167342501601"/>
    <n v="38598"/>
    <n v="0.242361820367653"/>
    <n v="588"/>
    <n v="0.65434474913659402"/>
    <n v="0.33444387587108998"/>
    <n v="4.6118081738968897"/>
    <n v="67.344486163758106"/>
    <n v="2.4889148988517"/>
    <n v="0"/>
    <n v="0"/>
    <n v="1"/>
    <n v="1"/>
    <n v="214573.80241184399"/>
    <n v="1"/>
    <n v="-7.6503282690316116E-2"/>
    <n v="8.3466740053917375E-3"/>
    <x v="1859"/>
    <x v="1859"/>
  </r>
  <r>
    <x v="5"/>
    <x v="0"/>
    <x v="46"/>
    <n v="184258.655778029"/>
    <n v="117429.351953234"/>
    <n v="66829.303824794901"/>
    <n v="55205.271716667601"/>
    <n v="530584.90086514503"/>
    <n v="241304.33455527099"/>
    <n v="289280.56630987301"/>
    <n v="50878.476293013802"/>
    <n v="9.5005474719230492"/>
    <n v="19.083643405735099"/>
    <n v="10.404606619346399"/>
    <n v="0.83415328458942894"/>
    <n v="54.949756219933199"/>
    <n v="36582"/>
    <n v="-0.26656032068569702"/>
    <n v="74"/>
    <n v="0.35273700664353402"/>
    <n v="0.64713638221246295"/>
    <n v="2.63125904591368"/>
    <n v="66.631251623915801"/>
    <n v="4.5130681354032296"/>
    <n v="0"/>
    <n v="0"/>
    <n v="0"/>
    <n v="0"/>
    <n v="182705.28162351999"/>
    <n v="0"/>
    <n v="-1.3251800689659487E-2"/>
    <n v="2.1338606076251633E-2"/>
    <x v="1860"/>
    <x v="1860"/>
  </r>
  <r>
    <x v="5"/>
    <x v="1"/>
    <x v="46"/>
    <n v="181816.89679631399"/>
    <n v="116128.52773103199"/>
    <n v="65688.369065282895"/>
    <n v="49868.881876699597"/>
    <n v="443612.66008582601"/>
    <n v="134707.160533474"/>
    <n v="308905.49955235102"/>
    <n v="55076.525383654604"/>
    <n v="24.521431055010801"/>
    <n v="16.143733908579399"/>
    <n v="11.2415371254398"/>
    <n v="0.436078867901947"/>
    <n v="138.226507723498"/>
    <n v="30319"/>
    <n v="0.72881385306719004"/>
    <n v="549"/>
    <n v="0.62589181065742705"/>
    <n v="0.184265436525828"/>
    <n v="5.1852146743381899"/>
    <n v="77.703699877765303"/>
    <n v="5.1111776223213701"/>
    <n v="0"/>
    <n v="0"/>
    <n v="0"/>
    <n v="0"/>
    <n v="203078.43983542701"/>
    <n v="0"/>
    <n v="3.2461064393645919E-2"/>
    <n v="-2.8306513327336544E-3"/>
    <x v="1861"/>
    <x v="1861"/>
  </r>
  <r>
    <x v="5"/>
    <x v="2"/>
    <x v="46"/>
    <n v="187718.86679107201"/>
    <n v="125554.567556038"/>
    <n v="62164.299235033497"/>
    <n v="45863.764880367598"/>
    <n v="447040.29525986401"/>
    <n v="180285.34605778899"/>
    <n v="266754.94920207403"/>
    <n v="49013.455966830399"/>
    <n v="8.5957998779642395"/>
    <n v="17.193219851236702"/>
    <n v="10.259425238994799"/>
    <n v="0.67584630237251198"/>
    <n v="205.45537810711801"/>
    <n v="3560"/>
    <n v="-4.98482351787157E-2"/>
    <n v="726"/>
    <n v="0.71027185389411795"/>
    <n v="0.15325496231911501"/>
    <n v="6.1029180660187601"/>
    <n v="71.538202702507206"/>
    <n v="2.27014348547669"/>
    <n v="0"/>
    <n v="0"/>
    <n v="0"/>
    <n v="0"/>
    <n v="193384.14433430199"/>
    <n v="0"/>
    <n v="7.1752459471844554E-2"/>
    <n v="-6.5375729522856342E-3"/>
    <x v="1862"/>
    <x v="1862"/>
  </r>
  <r>
    <x v="5"/>
    <x v="3"/>
    <x v="46"/>
    <n v="201188.15717259899"/>
    <n v="110449.631905697"/>
    <n v="90738.525266901503"/>
    <n v="77328.783249203596"/>
    <n v="560477.23569856305"/>
    <n v="206556.46708139501"/>
    <n v="353920.76861716702"/>
    <n v="73417.984719729706"/>
    <n v="12.8368570392437"/>
    <n v="21.849179281380199"/>
    <n v="13.796953439656299"/>
    <n v="0.58362346998863401"/>
    <n v="66.866784742498893"/>
    <n v="4334"/>
    <n v="-0.331686214782767"/>
    <n v="654"/>
    <n v="0.16210610971156"/>
    <n v="0.47093857851022802"/>
    <n v="6.1714221514187697"/>
    <n v="67.170991525825599"/>
    <n v="9.3661161570634892"/>
    <n v="0"/>
    <n v="0"/>
    <n v="0"/>
    <n v="1"/>
    <n v="213759.50468556699"/>
    <n v="0"/>
    <n v="-6.4604590575539175E-2"/>
    <n v="-3.9781927418211127E-2"/>
    <x v="1863"/>
    <x v="1863"/>
  </r>
  <r>
    <x v="6"/>
    <x v="0"/>
    <x v="46"/>
    <n v="188190.47864981601"/>
    <n v="116942.012783962"/>
    <n v="71248.465865852995"/>
    <n v="65490.016004263402"/>
    <n v="609313.93029151997"/>
    <n v="254305.72537555199"/>
    <n v="355008.204915968"/>
    <n v="74540.860807771794"/>
    <n v="8.0336554019358992"/>
    <n v="18.447465466260098"/>
    <n v="10.7481566969805"/>
    <n v="0.71633759967814403"/>
    <n v="331.80501638405201"/>
    <n v="17001"/>
    <n v="-0.95895147768752897"/>
    <n v="565"/>
    <n v="0.28916826675920398"/>
    <n v="3.7630984151875997E-2"/>
    <n v="4.5590421133419099"/>
    <n v="72.217113619717196"/>
    <n v="8.1040477842098593"/>
    <n v="0"/>
    <n v="0"/>
    <n v="0"/>
    <n v="0"/>
    <n v="202553.02522953501"/>
    <n v="0"/>
    <n v="-3.6602500531122066E-2"/>
    <n v="4.6628917233313791E-2"/>
    <x v="1864"/>
    <x v="1864"/>
  </r>
  <r>
    <x v="6"/>
    <x v="1"/>
    <x v="46"/>
    <n v="181302.236555084"/>
    <n v="118718.900301491"/>
    <n v="62583.336253593203"/>
    <n v="47828.674675159396"/>
    <n v="439439.113201776"/>
    <n v="160801.08054188499"/>
    <n v="278638.032659891"/>
    <n v="48414.4397439038"/>
    <n v="11.6023151595854"/>
    <n v="17.165163785641401"/>
    <n v="10.8840276703357"/>
    <n v="0.57709666913332203"/>
    <n v="215.42327593400401"/>
    <n v="40430"/>
    <n v="0.95644534005297799"/>
    <n v="94"/>
    <n v="0.66183683762437595"/>
    <n v="0.65837333361110995"/>
    <n v="1.2594702456051601"/>
    <n v="83.692472150397094"/>
    <n v="4.8948242892041502"/>
    <n v="0"/>
    <n v="0"/>
    <n v="0"/>
    <n v="1"/>
    <n v="187076.07730165799"/>
    <n v="0"/>
    <n v="2.8622947782799786E-2"/>
    <n v="8.8247497694922142E-2"/>
    <x v="1865"/>
    <x v="1865"/>
  </r>
  <r>
    <x v="6"/>
    <x v="2"/>
    <x v="46"/>
    <n v="186491.64100490499"/>
    <n v="115272.647559113"/>
    <n v="71218.993445791901"/>
    <n v="66140.679006891907"/>
    <n v="488081.21591648698"/>
    <n v="241802.774010797"/>
    <n v="246278.44190569001"/>
    <n v="72122.927374342806"/>
    <n v="9.5174175997979802"/>
    <n v="26.856057109626999"/>
    <n v="13.551162562709401"/>
    <n v="0.98182679791109195"/>
    <n v="170.17096227683601"/>
    <n v="17351"/>
    <n v="-0.49876328332821501"/>
    <n v="632"/>
    <n v="0.51375020204380195"/>
    <n v="0.68897429604223004"/>
    <n v="4.3965277776383402"/>
    <n v="73.242125174590299"/>
    <n v="9.5262023423788804"/>
    <n v="0"/>
    <n v="0"/>
    <n v="0"/>
    <n v="0"/>
    <n v="193635.10629549099"/>
    <n v="0"/>
    <n v="3.5888276094229808E-2"/>
    <n v="3.8633210271775749E-2"/>
    <x v="1866"/>
    <x v="1866"/>
  </r>
  <r>
    <x v="6"/>
    <x v="3"/>
    <x v="46"/>
    <n v="193184.50450655501"/>
    <n v="110082.89301526301"/>
    <n v="83101.611491292599"/>
    <n v="64334.432443791797"/>
    <n v="596749.47245234996"/>
    <n v="271189.60962223401"/>
    <n v="325559.86283011502"/>
    <n v="60435.993047690601"/>
    <n v="12.415645643493001"/>
    <n v="19.761168310039199"/>
    <n v="10.780810945572901"/>
    <n v="0.83299460586069696"/>
    <n v="153.39091234400499"/>
    <n v="43283"/>
    <n v="0.34077705954829501"/>
    <n v="322"/>
    <n v="0.37891448539654499"/>
    <n v="0.29726492059516701"/>
    <n v="1.62972133217356"/>
    <n v="65.578630527626899"/>
    <n v="4.2797779983872397"/>
    <n v="0"/>
    <n v="0"/>
    <n v="0"/>
    <n v="0"/>
    <n v="208404.08745732199"/>
    <n v="0"/>
    <n v="1.9572441412829159E-2"/>
    <n v="8.7683143910464549E-3"/>
    <x v="1867"/>
    <x v="1867"/>
  </r>
  <r>
    <x v="7"/>
    <x v="0"/>
    <x v="46"/>
    <n v="196965.59690287599"/>
    <n v="106274.303300217"/>
    <n v="90691.293602658407"/>
    <n v="76803.909405659797"/>
    <n v="686626.23998736101"/>
    <n v="441993.52678152901"/>
    <n v="244632.71320583101"/>
    <n v="77170.190160570201"/>
    <n v="11.0549181408288"/>
    <n v="31.395600530758799"/>
    <n v="11.185693894697801"/>
    <n v="1.8067637847340501"/>
    <n v="404.979635547675"/>
    <n v="2471"/>
    <n v="0.84427117706911303"/>
    <n v="570"/>
    <n v="0.97399773301661396"/>
    <n v="0.83265622637973202"/>
    <n v="4.40046425833828"/>
    <n v="66.0594083773519"/>
    <n v="7.3912728916411599"/>
    <n v="0"/>
    <n v="0"/>
    <n v="0"/>
    <n v="0"/>
    <n v="191552.67580279001"/>
    <n v="0"/>
    <n v="1.7064317828699642E-3"/>
    <n v="1.9644017856310748E-2"/>
    <x v="1868"/>
    <x v="1868"/>
  </r>
  <r>
    <x v="7"/>
    <x v="1"/>
    <x v="46"/>
    <n v="197301.70525756301"/>
    <n v="117813.432181397"/>
    <n v="79488.2730761657"/>
    <n v="63871.3738725394"/>
    <n v="630233.825596918"/>
    <n v="343931.461745799"/>
    <n v="286302.36385111901"/>
    <n v="67929.408914923799"/>
    <n v="15.060696236705301"/>
    <n v="22.309062703287101"/>
    <n v="10.1345518565342"/>
    <n v="1.20128753783062"/>
    <n v="469.95891680358699"/>
    <n v="41455"/>
    <n v="-0.95934419970882001"/>
    <n v="369"/>
    <n v="0.89839113600762599"/>
    <n v="0.70406212928431999"/>
    <n v="6.7853156049388401"/>
    <n v="79.228250910092896"/>
    <n v="4.2131724280238396"/>
    <n v="0"/>
    <n v="0"/>
    <n v="0"/>
    <n v="0"/>
    <n v="195949.276449681"/>
    <n v="0"/>
    <n v="-1.8272997017844121E-2"/>
    <n v="-5.713138321361224E-2"/>
    <x v="1869"/>
    <x v="1869"/>
  </r>
  <r>
    <x v="7"/>
    <x v="2"/>
    <x v="46"/>
    <n v="193696.411785776"/>
    <n v="125535.685724953"/>
    <n v="68160.726060822795"/>
    <n v="52972.511129942999"/>
    <n v="525342.80889809597"/>
    <n v="200739.326272873"/>
    <n v="324603.482625223"/>
    <n v="51013.883357130799"/>
    <n v="8.2669274422786003"/>
    <n v="16.319144422459299"/>
    <n v="10.083417957324301"/>
    <n v="0.61841396355146605"/>
    <n v="98.861484315886301"/>
    <n v="43043"/>
    <n v="-0.57433451444791095"/>
    <n v="567"/>
    <n v="4.6724972243762201E-2"/>
    <n v="0.74486629948858096"/>
    <n v="1.8746979825274801"/>
    <n v="60.642922560091399"/>
    <n v="6.6978426261072697"/>
    <n v="0"/>
    <n v="0"/>
    <n v="0"/>
    <n v="0"/>
    <n v="220328.21502203299"/>
    <n v="0"/>
    <n v="6.1023081474440221E-3"/>
    <n v="-2.2896643635417595E-2"/>
    <x v="1870"/>
    <x v="1870"/>
  </r>
  <r>
    <x v="7"/>
    <x v="3"/>
    <x v="46"/>
    <n v="194878.40697754701"/>
    <n v="119928.64067536801"/>
    <n v="74949.766302178497"/>
    <n v="60831.129557540902"/>
    <n v="686828.71915477398"/>
    <n v="329330.33073315001"/>
    <n v="357498.38842162403"/>
    <n v="61400.256663608197"/>
    <n v="7.2347342086548601"/>
    <n v="17.015777281154602"/>
    <n v="8.8568121659794397"/>
    <n v="0.92120787505410096"/>
    <n v="435.34905160326201"/>
    <n v="20531"/>
    <n v="-0.75590299751370804"/>
    <n v="947"/>
    <n v="0.68364243048615903"/>
    <n v="8.3598736631966805E-2"/>
    <n v="7.5071777171992604"/>
    <n v="73.002744317928205"/>
    <n v="7.1636593385340097"/>
    <n v="0"/>
    <n v="0"/>
    <n v="0"/>
    <n v="0"/>
    <n v="205431.09339744301"/>
    <n v="0"/>
    <n v="3.0564626016540877E-2"/>
    <n v="-2.4513200093484035E-2"/>
    <x v="1871"/>
    <x v="1871"/>
  </r>
  <r>
    <x v="8"/>
    <x v="0"/>
    <x v="46"/>
    <n v="200834.79260551499"/>
    <n v="113730.01256834601"/>
    <n v="87104.780037169199"/>
    <n v="74098.928811863705"/>
    <n v="499863.177311712"/>
    <n v="158880.72610149"/>
    <n v="340982.45121022098"/>
    <n v="78428.476350468802"/>
    <n v="15.4972023337388"/>
    <n v="21.7310094841744"/>
    <n v="14.8238422382643"/>
    <n v="0.46594986204594502"/>
    <n v="492.48985607219299"/>
    <n v="23542"/>
    <n v="-0.58900443005021197"/>
    <n v="771"/>
    <n v="1.22350228803967E-2"/>
    <n v="0.777795332904057"/>
    <n v="2.3622931747284399"/>
    <n v="74.644896807207601"/>
    <n v="5.5793725785257404"/>
    <n v="0"/>
    <n v="0"/>
    <n v="0"/>
    <n v="0"/>
    <n v="207760.355968975"/>
    <n v="0"/>
    <n v="-7.3718335790560766E-2"/>
    <n v="-3.1306352729782549E-2"/>
    <x v="1872"/>
    <x v="1872"/>
  </r>
  <r>
    <x v="8"/>
    <x v="1"/>
    <x v="46"/>
    <n v="186029.585925794"/>
    <n v="110096.53956568601"/>
    <n v="75933.046360108405"/>
    <n v="70257.744118251794"/>
    <n v="430804.43576122698"/>
    <n v="297394.72815123899"/>
    <n v="133409.70760998799"/>
    <n v="71237.660114869301"/>
    <n v="8.1783818821478906"/>
    <n v="52.6631422682105"/>
    <n v="16.308500629550601"/>
    <n v="2.2291835690146802"/>
    <n v="358.46837069532597"/>
    <n v="25432"/>
    <n v="-0.78786662298700005"/>
    <n v="185"/>
    <n v="0.23041157061902101"/>
    <n v="0.45488966246915302"/>
    <n v="7.0530607597221602"/>
    <n v="73.794032691056003"/>
    <n v="3.9715611170088798"/>
    <n v="0"/>
    <n v="0"/>
    <n v="0"/>
    <n v="1"/>
    <n v="191259.169743173"/>
    <n v="0"/>
    <n v="1.7372656772741184E-2"/>
    <n v="-3.5417849244384313E-2"/>
    <x v="1873"/>
    <x v="1873"/>
  </r>
  <r>
    <x v="8"/>
    <x v="2"/>
    <x v="46"/>
    <n v="189261.41407165799"/>
    <n v="113429.016908654"/>
    <n v="75832.3971630038"/>
    <n v="61761.1777413737"/>
    <n v="597464.65287020395"/>
    <n v="292600.67835206102"/>
    <n v="304863.97451814299"/>
    <n v="69547.632731702906"/>
    <n v="8.9070110845578103"/>
    <n v="20.258601508751902"/>
    <n v="10.3372103177442"/>
    <n v="0.95977453162360404"/>
    <n v="395.293895119708"/>
    <n v="28447"/>
    <n v="-0.90020272508511501"/>
    <n v="247"/>
    <n v="0.65178260316853198"/>
    <n v="0.91826662918186097"/>
    <n v="5.1161472011964904"/>
    <n v="75.953772655176394"/>
    <n v="7.6395772809821496"/>
    <n v="0"/>
    <n v="0"/>
    <n v="0"/>
    <n v="0"/>
    <n v="197859.31275113"/>
    <n v="0"/>
    <n v="4.4377747353773816E-3"/>
    <n v="-6.3632426438324105E-2"/>
    <x v="1874"/>
    <x v="1874"/>
  </r>
  <r>
    <x v="8"/>
    <x v="3"/>
    <x v="46"/>
    <n v="190101.31359340699"/>
    <n v="120997.67438330399"/>
    <n v="69103.6392101034"/>
    <n v="62331.707437595898"/>
    <n v="473295.15409520501"/>
    <n v="207442.39899229599"/>
    <n v="265852.75510290801"/>
    <n v="72049.207182426602"/>
    <n v="7.7565572415734199"/>
    <n v="23.4459512798609"/>
    <n v="13.169732860830701"/>
    <n v="0.78029057442717897"/>
    <n v="445.11817735742699"/>
    <n v="3640"/>
    <n v="-0.174993072199741"/>
    <n v="296"/>
    <n v="0.73156494286757201"/>
    <n v="0.56892306084512001"/>
    <n v="7.1457840549305498"/>
    <n v="63.956280648949701"/>
    <n v="2.4601575189209202"/>
    <n v="0"/>
    <n v="0"/>
    <n v="0"/>
    <n v="0"/>
    <n v="199276.82001534101"/>
    <n v="0"/>
    <n v="2.3387919159235212E-2"/>
    <n v="-0.11028462343848901"/>
    <x v="1875"/>
    <x v="1875"/>
  </r>
  <r>
    <x v="9"/>
    <x v="0"/>
    <x v="46"/>
    <n v="194547.38774779401"/>
    <n v="110474.812348436"/>
    <n v="84072.575399357607"/>
    <n v="70375.809609874894"/>
    <n v="529399.56968145596"/>
    <n v="219498.409051569"/>
    <n v="309901.16062988603"/>
    <n v="73822.881962778803"/>
    <n v="14.344789778525801"/>
    <n v="22.709114566345299"/>
    <n v="13.2935146985896"/>
    <n v="0.70828521134102995"/>
    <n v="46.752886513913097"/>
    <n v="8403"/>
    <n v="0.94996095116286805"/>
    <n v="580"/>
    <n v="0.29041510353615502"/>
    <n v="0.45278459327984999"/>
    <n v="6.7931472343894397"/>
    <n v="70.576264507866696"/>
    <n v="8.7166466526492101"/>
    <n v="0"/>
    <n v="0"/>
    <n v="1"/>
    <n v="0"/>
    <n v="199411.508239288"/>
    <n v="1"/>
    <n v="-7.7649820057716562E-2"/>
    <s v=""/>
    <x v="1876"/>
    <x v="1876"/>
  </r>
  <r>
    <x v="9"/>
    <x v="1"/>
    <x v="46"/>
    <n v="179440.81809647899"/>
    <n v="123538.901691188"/>
    <n v="55901.9164052915"/>
    <n v="41369.312728072997"/>
    <n v="499987.98642576498"/>
    <n v="294217.63440002699"/>
    <n v="205770.35202573799"/>
    <n v="45248.578978456397"/>
    <n v="5.2770644242030604"/>
    <n v="20.104603175727899"/>
    <n v="8.2740613477150404"/>
    <n v="1.42983491792455"/>
    <n v="112.951377713212"/>
    <n v="49848"/>
    <n v="0.58866364764007795"/>
    <n v="166"/>
    <n v="0.124803462512917"/>
    <n v="0.77039756798911496"/>
    <n v="1.9340784059334999"/>
    <n v="68.111353775855093"/>
    <n v="3.9002293866794702"/>
    <n v="0"/>
    <n v="0"/>
    <n v="1"/>
    <n v="0"/>
    <n v="179413.730000446"/>
    <n v="1"/>
    <n v="-1.2386072783919139E-2"/>
    <s v=""/>
    <x v="1877"/>
    <x v="1877"/>
  </r>
  <r>
    <x v="9"/>
    <x v="2"/>
    <x v="46"/>
    <n v="177218.25106313001"/>
    <n v="110379.841390266"/>
    <n v="66838.409672864494"/>
    <n v="54205.327404651704"/>
    <n v="448956.04664567398"/>
    <n v="205086.34067953599"/>
    <n v="243869.705966137"/>
    <n v="59935.3732350481"/>
    <n v="26.4137459234496"/>
    <n v="22.227167244863999"/>
    <n v="12.073637900556299"/>
    <n v="0.84096685919657799"/>
    <n v="480.63497982140302"/>
    <n v="11489"/>
    <n v="-0.24515654434953099"/>
    <n v="438"/>
    <n v="0.72459119395141003"/>
    <n v="0.28208957712757299"/>
    <n v="1.8282599608657899"/>
    <n v="81.3093734548562"/>
    <n v="7.4368930113354601"/>
    <n v="0"/>
    <n v="0"/>
    <n v="1"/>
    <n v="0"/>
    <n v="178563.70696921"/>
    <n v="1"/>
    <n v="-4.5605851575947022E-2"/>
    <s v=""/>
    <x v="1878"/>
    <x v="1878"/>
  </r>
  <r>
    <x v="9"/>
    <x v="3"/>
    <x v="46"/>
    <n v="169136.06180859599"/>
    <n v="118950.849856634"/>
    <n v="50185.211951962003"/>
    <n v="43682.545720763803"/>
    <n v="642268.45357744303"/>
    <n v="432256.87313673203"/>
    <n v="210011.58044071001"/>
    <n v="42571.591620725601"/>
    <n v="7.9763742980310903"/>
    <n v="20.800065229305702"/>
    <n v="6.8012908741588403"/>
    <n v="2.0582525603094699"/>
    <n v="431.780160421966"/>
    <n v="10046"/>
    <n v="-3.6050857164091399E-2"/>
    <n v="306"/>
    <n v="0.256882658358211"/>
    <n v="0.92805103708518499"/>
    <n v="2.67159192551647"/>
    <n v="62.931684138564599"/>
    <n v="2.46579102457008"/>
    <n v="0"/>
    <n v="0"/>
    <n v="1"/>
    <n v="0"/>
    <n v="178022.24795357001"/>
    <n v="1"/>
    <s v=""/>
    <s v=""/>
    <x v="1879"/>
    <x v="1879"/>
  </r>
  <r>
    <x v="0"/>
    <x v="0"/>
    <x v="47"/>
    <n v="230206.046028329"/>
    <n v="169338.79692331201"/>
    <n v="60867.249105016701"/>
    <n v="49386.081816289203"/>
    <n v="550857.72368443897"/>
    <n v="327002.12320059497"/>
    <n v="223855.60048384301"/>
    <n v="44791.664316639501"/>
    <n v="13.601184029595199"/>
    <n v="22.061579745847599"/>
    <n v="8.9653062293413903"/>
    <n v="1.4607725806002101"/>
    <n v="190.967138800821"/>
    <n v="5729"/>
    <n v="0.35973846395227799"/>
    <n v="203"/>
    <n v="0.55150308157744998"/>
    <n v="4.6672847835563601E-2"/>
    <n v="3.06621292690114"/>
    <n v="79.396340089658494"/>
    <n v="4.4550387236984799"/>
    <n v="0"/>
    <n v="0"/>
    <n v="0"/>
    <n v="0"/>
    <n v="239456.942898407"/>
    <n v="0"/>
    <n v="-4.2194894634208058E-2"/>
    <n v="-9.8679129144837965E-2"/>
    <x v="1880"/>
    <x v="1880"/>
  </r>
  <r>
    <x v="0"/>
    <x v="1"/>
    <x v="47"/>
    <n v="220492.52617200601"/>
    <n v="172670.77589960099"/>
    <n v="47821.750272404301"/>
    <n v="28035.892960694699"/>
    <n v="623259.26828472596"/>
    <n v="280828.46301909798"/>
    <n v="342430.80526562699"/>
    <n v="36014.425453916898"/>
    <n v="17.567661178032701"/>
    <n v="8.1873162488833309"/>
    <n v="4.4982713274128097"/>
    <n v="0.82010280237859001"/>
    <n v="286.91908583830798"/>
    <n v="17741"/>
    <n v="0.94272771626905105"/>
    <n v="292"/>
    <n v="0.54084905111109705"/>
    <n v="0.13245661700830599"/>
    <n v="7.2298457442602801"/>
    <n v="74.693709664815302"/>
    <n v="3.8768270705066201"/>
    <n v="0"/>
    <n v="0"/>
    <n v="0"/>
    <n v="0"/>
    <n v="233568.823160706"/>
    <n v="0"/>
    <n v="2.1257409341591819E-2"/>
    <n v="-1.1969136493403162E-2"/>
    <x v="1881"/>
    <x v="1881"/>
  </r>
  <r>
    <x v="0"/>
    <x v="2"/>
    <x v="47"/>
    <n v="225179.62605760599"/>
    <n v="171552.348325409"/>
    <n v="53627.277732196802"/>
    <n v="46851.821766021902"/>
    <n v="814883.31795944099"/>
    <n v="373412.169727345"/>
    <n v="441471.148232095"/>
    <n v="51642.480544961298"/>
    <n v="11.420862919100999"/>
    <n v="10.6126576909144"/>
    <n v="5.7495129343602303"/>
    <n v="0.84583595377116305"/>
    <n v="341.155295144229"/>
    <n v="37666"/>
    <n v="0.40280853971021502"/>
    <n v="413"/>
    <n v="0.47563619730927598"/>
    <n v="0.34424589947023898"/>
    <n v="5.04650951580739"/>
    <n v="78.220367434531795"/>
    <n v="7.6071058898259398"/>
    <n v="0"/>
    <n v="0"/>
    <n v="0"/>
    <n v="0"/>
    <n v="238083.79418606701"/>
    <n v="0"/>
    <n v="1.9402773179911514E-2"/>
    <n v="-4.4744719216086699E-2"/>
    <x v="1882"/>
    <x v="1882"/>
  </r>
  <r>
    <x v="0"/>
    <x v="3"/>
    <x v="47"/>
    <n v="229548.73526673901"/>
    <n v="174394.993746149"/>
    <n v="55153.741520589698"/>
    <n v="36434.462680032797"/>
    <n v="520208.67546249402"/>
    <n v="337102.91417056601"/>
    <n v="183105.76129192801"/>
    <n v="36720.1520496218"/>
    <n v="18.694820081996902"/>
    <n v="19.898042761169499"/>
    <n v="7.0038168140199799"/>
    <n v="1.8410284405694799"/>
    <n v="157.64910107145201"/>
    <n v="25733"/>
    <n v="-0.56420180960491695"/>
    <n v="800"/>
    <n v="0.94974534803976796"/>
    <n v="0.327871161582518"/>
    <n v="5.2846928997747904"/>
    <n v="82.293021893499002"/>
    <n v="7.0405914375698497"/>
    <n v="0"/>
    <n v="1"/>
    <n v="0"/>
    <n v="0"/>
    <n v="240485.666073739"/>
    <n v="1"/>
    <n v="-9.6098204848433857E-2"/>
    <n v="-9.7611844313845314E-2"/>
    <x v="1883"/>
    <x v="1883"/>
  </r>
  <r>
    <x v="1"/>
    <x v="0"/>
    <x v="47"/>
    <n v="207489.51388237701"/>
    <n v="187418.85658776099"/>
    <n v="20070.6572946163"/>
    <n v="12524.756454238201"/>
    <n v="528763.97959180805"/>
    <n v="363116.27422225103"/>
    <n v="165647.705369556"/>
    <n v="20903.785342833398"/>
    <n v="4.2837399371541096"/>
    <n v="7.5610805632928697"/>
    <n v="2.36868564002922"/>
    <n v="2.1920996334488598"/>
    <n v="76.172851096853293"/>
    <n v="7887"/>
    <n v="-0.55357121538614495"/>
    <n v="300"/>
    <n v="0.86714462858111996"/>
    <n v="0.96609012504007696"/>
    <n v="6.2580735772116904"/>
    <n v="74.975180317541401"/>
    <n v="3.13865620904813"/>
    <n v="0"/>
    <n v="0"/>
    <n v="0"/>
    <n v="0"/>
    <n v="211916.33053036701"/>
    <n v="0"/>
    <n v="4.9949064674064188E-2"/>
    <n v="8.5853761430885411E-2"/>
    <x v="1884"/>
    <x v="1884"/>
  </r>
  <r>
    <x v="1"/>
    <x v="1"/>
    <x v="47"/>
    <n v="217853.421030478"/>
    <n v="183332.28749338799"/>
    <n v="34521.133537089903"/>
    <n v="17587.509963042099"/>
    <n v="450421.60918816499"/>
    <n v="292716.19452315202"/>
    <n v="157705.414665013"/>
    <n v="19662.852307361802"/>
    <n v="4.1064371126738504"/>
    <n v="11.1521281627522"/>
    <n v="3.9046772189153298"/>
    <n v="1.85609476469098"/>
    <n v="186.43497958533899"/>
    <n v="25510"/>
    <n v="-4.9733034810432501E-2"/>
    <n v="543"/>
    <n v="0.65662724416826301"/>
    <n v="0.57364146504004598"/>
    <n v="2.0076120238920199"/>
    <n v="66.430900218957902"/>
    <n v="8.7282365768146697"/>
    <n v="0"/>
    <n v="0"/>
    <n v="0"/>
    <n v="0"/>
    <n v="223760.00750951"/>
    <n v="0"/>
    <n v="-1.2620385307689747E-2"/>
    <n v="-8.8775633391395353E-2"/>
    <x v="1885"/>
    <x v="1885"/>
  </r>
  <r>
    <x v="1"/>
    <x v="2"/>
    <x v="47"/>
    <n v="215104.02691647501"/>
    <n v="178164.54748602901"/>
    <n v="36939.479430446001"/>
    <n v="24705.217434134101"/>
    <n v="783753.65746115195"/>
    <n v="324598.99511550198"/>
    <n v="459154.66234564898"/>
    <n v="32421.5298574599"/>
    <n v="3.3653384650213698"/>
    <n v="5.3805872966473798"/>
    <n v="3.1521661428876602"/>
    <n v="0.70694914314328705"/>
    <n v="80.125918090335304"/>
    <n v="1541"/>
    <n v="0.20317302870273199"/>
    <n v="182"/>
    <n v="0.65479092027491803"/>
    <n v="0.14271448472810599"/>
    <n v="3.7475795621089598"/>
    <n v="74.164856755954801"/>
    <n v="2.4029933713915299"/>
    <n v="0"/>
    <n v="0"/>
    <n v="0"/>
    <n v="0"/>
    <n v="217014.769775575"/>
    <n v="0"/>
    <n v="-3.7014495605536275E-2"/>
    <n v="5.6070400781861075E-2"/>
    <x v="1886"/>
    <x v="1886"/>
  </r>
  <r>
    <x v="1"/>
    <x v="3"/>
    <x v="47"/>
    <n v="207142.05985744199"/>
    <n v="162962.72882222399"/>
    <n v="44179.3310352177"/>
    <n v="29793.114354404599"/>
    <n v="520590.433522743"/>
    <n v="317008.42628034903"/>
    <n v="203582.00724239301"/>
    <n v="32370.425777172401"/>
    <n v="16.7683780969796"/>
    <n v="14.634453583578001"/>
    <n v="5.7229469532891599"/>
    <n v="1.5571534566063301"/>
    <n v="320.95946971133901"/>
    <n v="32657"/>
    <n v="-0.322805291586654"/>
    <n v="187"/>
    <n v="0.71249234825895302"/>
    <n v="0.99674047086916495"/>
    <n v="2.3617782473519302"/>
    <n v="70.276290136853405"/>
    <n v="3.5415743417933498"/>
    <n v="0"/>
    <n v="0"/>
    <n v="0"/>
    <n v="0"/>
    <n v="211516.51062078701"/>
    <n v="0"/>
    <n v="8.7675140730481299E-2"/>
    <n v="-7.9711942345429745E-3"/>
    <x v="1887"/>
    <x v="1887"/>
  </r>
  <r>
    <x v="2"/>
    <x v="0"/>
    <x v="47"/>
    <n v="225303.26910664499"/>
    <n v="190784.06011247801"/>
    <n v="34519.208994166504"/>
    <n v="23690.024015011699"/>
    <n v="522117.932444654"/>
    <n v="223802.446703572"/>
    <n v="298315.48574108101"/>
    <n v="29841.327898224699"/>
    <n v="5.3385184110401003"/>
    <n v="7.9412652535152501"/>
    <n v="4.5372936922680704"/>
    <n v="0.75022068045712598"/>
    <n v="242.04575949673901"/>
    <n v="30396"/>
    <n v="-0.49978946531205998"/>
    <n v="802"/>
    <n v="0.38925016157568398"/>
    <n v="0.86516127337654603"/>
    <n v="7.12819061335348"/>
    <n v="82.754934519913803"/>
    <n v="7.1202003857217004"/>
    <n v="0"/>
    <n v="0"/>
    <n v="1"/>
    <n v="0"/>
    <n v="230976.002870239"/>
    <n v="1"/>
    <n v="-0.11890605769217343"/>
    <n v="-1.1172872467005591E-2"/>
    <x v="1888"/>
    <x v="1888"/>
  </r>
  <r>
    <x v="2"/>
    <x v="1"/>
    <x v="47"/>
    <n v="198513.34559201499"/>
    <n v="178296.41057679499"/>
    <n v="20216.935015220199"/>
    <n v="5270.0464993952901"/>
    <n v="492745.91553190898"/>
    <n v="246939.68001545299"/>
    <n v="245806.23551645601"/>
    <n v="4134.8143857707"/>
    <n v="0.551274225879268"/>
    <n v="2.1439840565161199"/>
    <n v="1.06952616617965"/>
    <n v="1.00461112996834"/>
    <n v="49.253797959798199"/>
    <n v="3005"/>
    <n v="-1.8925325675176401E-2"/>
    <n v="517"/>
    <n v="0.48003595750728301"/>
    <n v="0.60008411190416999"/>
    <n v="5.5618536004694903"/>
    <n v="61.773187794339002"/>
    <n v="2.1419099272686801"/>
    <n v="0"/>
    <n v="0"/>
    <n v="0"/>
    <n v="0"/>
    <n v="212740.372708782"/>
    <n v="0"/>
    <n v="0.14433110397697863"/>
    <n v="0.11927433920921444"/>
    <x v="1889"/>
    <x v="1889"/>
  </r>
  <r>
    <x v="2"/>
    <x v="2"/>
    <x v="47"/>
    <n v="227164.99591547399"/>
    <n v="171617.19949636501"/>
    <n v="55547.796419109298"/>
    <n v="43674.1636866603"/>
    <n v="843513.51766948099"/>
    <n v="347035.17189621797"/>
    <n v="496478.34577326197"/>
    <n v="41731.5008936097"/>
    <n v="5.1471018326739397"/>
    <n v="8.7967912515173303"/>
    <n v="5.17764834490458"/>
    <n v="0.69899357112083704"/>
    <n v="176.63651119656001"/>
    <n v="15627"/>
    <n v="0.80124814500969299"/>
    <n v="198"/>
    <n v="0.63557653737457498"/>
    <n v="0.44172589043226901"/>
    <n v="2.7492335623319"/>
    <n v="79.105024221294101"/>
    <n v="3.4434482759204501"/>
    <n v="0"/>
    <n v="0"/>
    <n v="0"/>
    <n v="0"/>
    <n v="230487.11868670199"/>
    <n v="0"/>
    <n v="-9.5411291532625647E-2"/>
    <n v="3.6105557002817736E-2"/>
    <x v="1890"/>
    <x v="1890"/>
  </r>
  <r>
    <x v="2"/>
    <x v="3"/>
    <x v="47"/>
    <n v="205490.89026417499"/>
    <n v="175304.45683470601"/>
    <n v="30186.4334294697"/>
    <n v="21599.1024455113"/>
    <n v="767466.74919969495"/>
    <n v="262762.92864854599"/>
    <n v="504703.82055114798"/>
    <n v="31187.1962620296"/>
    <n v="20.669272819016999"/>
    <n v="4.2795599252497398"/>
    <n v="2.81433722933724"/>
    <n v="0.52062797614966105"/>
    <n v="335.95431410779599"/>
    <n v="25192"/>
    <n v="0.21947671374615399"/>
    <n v="65"/>
    <n v="0.14398559345675399"/>
    <n v="0.69820849645233996"/>
    <n v="1.75144451308953"/>
    <n v="68.815287346860799"/>
    <n v="7.8554108600559402"/>
    <n v="0"/>
    <n v="0"/>
    <n v="0"/>
    <n v="0"/>
    <n v="208707.935634166"/>
    <n v="0"/>
    <n v="8.4164773086085665E-2"/>
    <n v="-1.8069460516874972E-2"/>
    <x v="1891"/>
    <x v="1891"/>
  </r>
  <r>
    <x v="3"/>
    <x v="0"/>
    <x v="47"/>
    <n v="222785.98441451701"/>
    <n v="192531.574527488"/>
    <n v="30254.4098870288"/>
    <n v="14292.779469281601"/>
    <n v="736205.04946401005"/>
    <n v="355015.29883828602"/>
    <n v="381189.75062572397"/>
    <n v="15033.4358874256"/>
    <n v="1.5089524634898099"/>
    <n v="3.7495183031075601"/>
    <n v="1.9414128549766601"/>
    <n v="0.93133484899719199"/>
    <n v="486.53023643382397"/>
    <n v="48381"/>
    <n v="-0.78815509084911795"/>
    <n v="578"/>
    <n v="0.44789916243778699"/>
    <n v="0.496537490082607"/>
    <n v="6.3057903672246303"/>
    <n v="76.694428283057903"/>
    <n v="6.1185154354231601"/>
    <n v="0"/>
    <n v="0"/>
    <n v="0"/>
    <n v="0"/>
    <n v="222409.042260174"/>
    <n v="0"/>
    <n v="-2.6711316888623463E-3"/>
    <n v="-2.8136970693671447E-2"/>
    <x v="1892"/>
    <x v="1892"/>
  </r>
  <r>
    <x v="3"/>
    <x v="1"/>
    <x v="47"/>
    <n v="222190.893711713"/>
    <n v="181200.16555715399"/>
    <n v="40990.728154559103"/>
    <n v="30561.299111121902"/>
    <n v="794455.86806997599"/>
    <n v="437294.631693164"/>
    <n v="357161.23637681099"/>
    <n v="34862.506879815999"/>
    <n v="5.6769668644798301"/>
    <n v="8.55672340625431"/>
    <n v="3.8468214962483001"/>
    <n v="1.22436196080307"/>
    <n v="23.804853760740102"/>
    <n v="40255"/>
    <n v="-0.228918342157055"/>
    <n v="409"/>
    <n v="0.66240985235277605"/>
    <n v="0.24862082178699699"/>
    <n v="4.1511666483584397"/>
    <n v="68.835757457246999"/>
    <n v="3.14558990340291"/>
    <n v="1"/>
    <n v="0"/>
    <n v="0"/>
    <n v="0"/>
    <n v="235883.19509678701"/>
    <n v="1"/>
    <n v="5.9300454184803578E-2"/>
    <n v="-7.0865368763085145E-3"/>
    <x v="1893"/>
    <x v="1893"/>
  </r>
  <r>
    <x v="3"/>
    <x v="2"/>
    <x v="47"/>
    <n v="235366.914624545"/>
    <n v="178848.874059339"/>
    <n v="56518.040565206698"/>
    <n v="49250.683601500197"/>
    <n v="532999.74063573603"/>
    <n v="349809.32896931301"/>
    <n v="183190.411666423"/>
    <n v="57717.975979116098"/>
    <n v="9.4836697682794409"/>
    <n v="26.8849680250635"/>
    <n v="9.2402828456832609"/>
    <n v="1.9095395102135"/>
    <n v="437.67574285515099"/>
    <n v="39678"/>
    <n v="-0.99184113465235002"/>
    <n v="909"/>
    <n v="0.328954264682148"/>
    <n v="0.136060650508669"/>
    <n v="6.41764068251653"/>
    <n v="84.631268117393702"/>
    <n v="6.3710266125280901"/>
    <n v="0"/>
    <n v="0"/>
    <n v="0"/>
    <n v="0"/>
    <n v="258502.36297185399"/>
    <n v="0"/>
    <n v="-0.14270966648883962"/>
    <n v="-0.14956322639478992"/>
    <x v="1894"/>
    <x v="1894"/>
  </r>
  <r>
    <x v="3"/>
    <x v="3"/>
    <x v="47"/>
    <n v="201777.78073596899"/>
    <n v="175447.844976425"/>
    <n v="26329.9357595445"/>
    <n v="14266.6037486277"/>
    <n v="706841.25097335898"/>
    <n v="236759.30423846899"/>
    <n v="470081.946734889"/>
    <n v="16960.005623520399"/>
    <n v="6.2044429954865903"/>
    <n v="3.0349184536273199"/>
    <n v="2.0183603785124"/>
    <n v="0.50365538579594504"/>
    <n v="278.791470429127"/>
    <n v="3118"/>
    <n v="6.0888442947676799E-2"/>
    <n v="325"/>
    <n v="0.84947844548470397"/>
    <n v="0.33480411008174998"/>
    <n v="2.3354940449043902"/>
    <n v="71.633084876771306"/>
    <n v="9.0086006568416401"/>
    <n v="0"/>
    <n v="0"/>
    <n v="0"/>
    <n v="0"/>
    <n v="213038.95687308701"/>
    <n v="0"/>
    <n v="7.304907859702961E-2"/>
    <n v="0.17914317149361136"/>
    <x v="1895"/>
    <x v="1895"/>
  </r>
  <r>
    <x v="4"/>
    <x v="0"/>
    <x v="47"/>
    <n v="216517.461700085"/>
    <n v="174752.70071545901"/>
    <n v="41764.760984625304"/>
    <n v="24450.370192577298"/>
    <n v="852228.97780662403"/>
    <n v="269229.087236477"/>
    <n v="582999.89057014696"/>
    <n v="27989.627457103401"/>
    <n v="12.5532588856108"/>
    <n v="4.1938893279492699"/>
    <n v="2.8689907089882198"/>
    <n v="0.46179955020777702"/>
    <n v="346.59033399488197"/>
    <n v="15743"/>
    <n v="0.28732621691735999"/>
    <n v="216"/>
    <n v="0.77687982643057396"/>
    <n v="7.4435322697297801E-2"/>
    <n v="3.1362717200094399"/>
    <n v="83.951010602595701"/>
    <n v="9.8819769395797703"/>
    <n v="0"/>
    <n v="0"/>
    <n v="0"/>
    <n v="0"/>
    <n v="223915.309890251"/>
    <n v="0"/>
    <n v="1.8930889072760596E-2"/>
    <n v="2.4287463085560816E-3"/>
    <x v="1896"/>
    <x v="1896"/>
  </r>
  <r>
    <x v="4"/>
    <x v="1"/>
    <x v="47"/>
    <n v="220616.329749845"/>
    <n v="172549.852224765"/>
    <n v="48066.477525079797"/>
    <n v="36551.680942055304"/>
    <n v="656299.91428118898"/>
    <n v="275360.35309238598"/>
    <n v="380939.561188803"/>
    <n v="32973.947569486103"/>
    <n v="17.1023377042996"/>
    <n v="9.5951391417546592"/>
    <n v="5.5693563486273501"/>
    <n v="0.72284525196875205"/>
    <n v="106.72214152684199"/>
    <n v="41958"/>
    <n v="0.67617538932355903"/>
    <n v="607"/>
    <n v="0.25546002896349401"/>
    <n v="0.45571634548753498"/>
    <n v="4.5670123357822803"/>
    <n v="67.721980203158793"/>
    <n v="9.2583713593658192"/>
    <n v="0"/>
    <n v="0"/>
    <n v="1"/>
    <n v="0"/>
    <n v="235156.700605233"/>
    <n v="1"/>
    <n v="-9.2702341147293879E-2"/>
    <n v="-0.10165828242536412"/>
    <x v="1897"/>
    <x v="1897"/>
  </r>
  <r>
    <x v="4"/>
    <x v="2"/>
    <x v="47"/>
    <n v="200164.67948671099"/>
    <n v="162966.613324203"/>
    <n v="37198.066162507501"/>
    <n v="26880.982405932202"/>
    <n v="403894.63882114203"/>
    <n v="252995.09555000701"/>
    <n v="150899.54327113499"/>
    <n v="23554.3722292407"/>
    <n v="2.6990766318787198"/>
    <n v="17.813826220555502"/>
    <n v="6.6554442228771196"/>
    <n v="1.67657959769584"/>
    <n v="391.02007611736701"/>
    <n v="36153"/>
    <n v="0.56077276400635201"/>
    <n v="198"/>
    <n v="0.51539297139324702"/>
    <n v="0.261108740857808"/>
    <n v="2.7662576718014802"/>
    <n v="80.738231234562093"/>
    <n v="5.0451553916754701"/>
    <n v="0"/>
    <n v="0"/>
    <n v="0"/>
    <n v="0"/>
    <n v="192479.08884268501"/>
    <n v="0"/>
    <n v="0.18864573372321128"/>
    <n v="0.13830430679173322"/>
    <x v="1898"/>
    <x v="1898"/>
  </r>
  <r>
    <x v="4"/>
    <x v="3"/>
    <x v="47"/>
    <n v="237924.89231395299"/>
    <n v="159000.43325182999"/>
    <n v="78924.459062122405"/>
    <n v="66393.503117061293"/>
    <n v="819948.19895908202"/>
    <n v="465094.39254960202"/>
    <n v="354853.806409479"/>
    <n v="64736.027355164602"/>
    <n v="42.153049173732903"/>
    <n v="18.710100305489501"/>
    <n v="8.0972801942058403"/>
    <n v="1.31066479814764"/>
    <n v="475.64198231205802"/>
    <n v="31663"/>
    <n v="-0.99807262959187204"/>
    <n v="949"/>
    <n v="0.82843800274372204"/>
    <n v="0.300276750547186"/>
    <n v="5.4480338955984999"/>
    <n v="62.697506028730601"/>
    <n v="9.7594515550052794"/>
    <n v="0"/>
    <n v="0"/>
    <n v="0"/>
    <n v="0"/>
    <n v="227590.954687933"/>
    <n v="0"/>
    <n v="-8.7765363367157831E-2"/>
    <n v="-0.10964825160910699"/>
    <x v="1899"/>
    <x v="1899"/>
  </r>
  <r>
    <x v="5"/>
    <x v="0"/>
    <x v="47"/>
    <n v="217043.32768592701"/>
    <n v="170474.89359551299"/>
    <n v="46568.434090414099"/>
    <n v="37072.760547262304"/>
    <n v="569526.34338735603"/>
    <n v="348273.99666056701"/>
    <n v="221252.346726788"/>
    <n v="32154.674722739801"/>
    <n v="4.7886779181623798"/>
    <n v="16.755872240777201"/>
    <n v="6.5094022388438901"/>
    <n v="1.5741030629185999"/>
    <n v="408.99124645909097"/>
    <n v="45292"/>
    <n v="-5.3070997791263501E-2"/>
    <n v="777"/>
    <n v="0.333455328272241"/>
    <n v="0.42723473254887001"/>
    <n v="7.7881525760120001"/>
    <n v="82.029670660896301"/>
    <n v="5.70820727279553"/>
    <n v="0"/>
    <n v="0"/>
    <n v="1"/>
    <n v="0"/>
    <n v="217541.95091761"/>
    <n v="1"/>
    <n v="-8.686963701884641E-2"/>
    <n v="5.003550892642426E-3"/>
    <x v="1900"/>
    <x v="1900"/>
  </r>
  <r>
    <x v="5"/>
    <x v="1"/>
    <x v="47"/>
    <n v="198188.85259248799"/>
    <n v="184897.85599769"/>
    <n v="13290.9965947977"/>
    <n v="-5104.9020917430598"/>
    <n v="555156.20927521202"/>
    <n v="249440.15954806801"/>
    <n v="305716.04972714401"/>
    <n v="-9629.5693486232703"/>
    <n v="-0.98845464797928095"/>
    <n v="-1.6698181519417299"/>
    <n v="-0.91954336571463402"/>
    <n v="0.815921047556047"/>
    <n v="367.55396975797203"/>
    <n v="4190"/>
    <n v="-0.59651144649495902"/>
    <n v="185"/>
    <n v="0.21939776848527801"/>
    <n v="0.77278780587146001"/>
    <n v="1.4235809293880199"/>
    <n v="77.634576375012401"/>
    <n v="5.0315200939598599"/>
    <n v="0"/>
    <n v="0"/>
    <n v="0"/>
    <n v="0"/>
    <n v="212862.18383354499"/>
    <n v="0"/>
    <n v="0.14965253467513243"/>
    <n v="7.7237188514179864E-2"/>
    <x v="1901"/>
    <x v="1901"/>
  </r>
  <r>
    <x v="5"/>
    <x v="2"/>
    <x v="47"/>
    <n v="227848.31672731001"/>
    <n v="190595.890866289"/>
    <n v="37252.425861020798"/>
    <n v="21289.572798801601"/>
    <n v="803065.83086086903"/>
    <n v="430170.73461658898"/>
    <n v="372895.096244279"/>
    <n v="21774.140262418001"/>
    <n v="6.6774490183391899"/>
    <n v="5.70926596064837"/>
    <n v="2.65103706080729"/>
    <n v="1.15359718845642"/>
    <n v="453.393553593337"/>
    <n v="29040"/>
    <n v="-0.28467448980358201"/>
    <n v="327"/>
    <n v="0.88610768483979496"/>
    <n v="0.44076020025214002"/>
    <n v="3.9553335771749398"/>
    <n v="60.279765348904199"/>
    <n v="2.4195315791982499"/>
    <n v="0"/>
    <n v="0"/>
    <n v="0"/>
    <n v="0"/>
    <n v="228777.601875083"/>
    <n v="0"/>
    <n v="-7.0272508921053967E-2"/>
    <n v="-3.6792865913194576E-2"/>
    <x v="1902"/>
    <x v="1902"/>
  </r>
  <r>
    <x v="5"/>
    <x v="3"/>
    <x v="47"/>
    <n v="211836.84385744299"/>
    <n v="174616.28852917699"/>
    <n v="37220.555328266702"/>
    <n v="28687.654648692402"/>
    <n v="813993.59417561395"/>
    <n v="534051.18093095894"/>
    <n v="279942.41324465402"/>
    <n v="28432.219759506101"/>
    <n v="2.8768086995904398"/>
    <n v="10.247698559210701"/>
    <n v="3.52430963265089"/>
    <n v="1.9077180007883501"/>
    <n v="163.20949159114801"/>
    <n v="49145"/>
    <n v="0.28801764410781799"/>
    <n v="717"/>
    <n v="0.73484149085206396"/>
    <n v="0.97231642865761803"/>
    <n v="7.2520385411088801"/>
    <n v="65.377401257843502"/>
    <n v="8.0778148753014598"/>
    <n v="0"/>
    <n v="0"/>
    <n v="0"/>
    <n v="1"/>
    <n v="215825.80385990001"/>
    <n v="0"/>
    <n v="2.9704328340086041E-2"/>
    <n v="-3.7407062604315498E-2"/>
    <x v="1903"/>
    <x v="1903"/>
  </r>
  <r>
    <x v="6"/>
    <x v="0"/>
    <x v="47"/>
    <n v="218129.31502191201"/>
    <n v="168508.913778149"/>
    <n v="49620.401243763401"/>
    <n v="31427.9983695712"/>
    <n v="791567.352067751"/>
    <n v="542815.73688943905"/>
    <n v="248751.615178312"/>
    <n v="35699.260126241301"/>
    <n v="9.4975272361108001"/>
    <n v="12.6342891671448"/>
    <n v="3.9703505061791899"/>
    <n v="2.1821596474874498"/>
    <n v="32.051186962485097"/>
    <n v="47573"/>
    <n v="-0.80894965417275999"/>
    <n v="386"/>
    <n v="0.92627482334301303"/>
    <n v="0.32090366730826397"/>
    <n v="7.1299303120250599"/>
    <n v="69.872456208528902"/>
    <n v="4.4661699949483999"/>
    <n v="0"/>
    <n v="0"/>
    <n v="1"/>
    <n v="0"/>
    <n v="231248.13688485301"/>
    <n v="1"/>
    <n v="-2.1239294039242844E-2"/>
    <n v="1.2141204364424549E-2"/>
    <x v="1904"/>
    <x v="1904"/>
  </r>
  <r>
    <x v="6"/>
    <x v="1"/>
    <x v="47"/>
    <n v="213496.40236158299"/>
    <n v="172175.82272214099"/>
    <n v="41320.579639441901"/>
    <n v="35454.979196212997"/>
    <n v="459996.376023872"/>
    <n v="306354.47597003198"/>
    <n v="153641.90005384001"/>
    <n v="31902.285801956299"/>
    <n v="6.6158524180606202"/>
    <n v="23.076373817160999"/>
    <n v="7.7076648956845304"/>
    <n v="1.993951362634"/>
    <n v="355.09845425272499"/>
    <n v="6931"/>
    <n v="-0.65745809949254497"/>
    <n v="888"/>
    <n v="0.67904642411679095"/>
    <n v="0.41174614620076899"/>
    <n v="7.3367981398617799"/>
    <n v="73.198875745221201"/>
    <n v="4.9696602235184502"/>
    <n v="0"/>
    <n v="0"/>
    <n v="0"/>
    <n v="1"/>
    <n v="213174.02889328101"/>
    <n v="0"/>
    <n v="2.7957013485048011E-2"/>
    <n v="5.3705170900000147E-2"/>
    <x v="1905"/>
    <x v="1905"/>
  </r>
  <r>
    <x v="6"/>
    <x v="2"/>
    <x v="47"/>
    <n v="219465.12416141501"/>
    <n v="192223.448239766"/>
    <n v="27241.675921648301"/>
    <n v="15993.1650531717"/>
    <n v="793397.122189763"/>
    <n v="419115.62653850601"/>
    <n v="374281.495651256"/>
    <n v="17218.671056511899"/>
    <n v="2.8361507501993701"/>
    <n v="4.27303119149488"/>
    <n v="2.0157830934691101"/>
    <n v="1.1197871960226999"/>
    <n v="131.70043705423299"/>
    <n v="20538"/>
    <n v="0.56187452359632795"/>
    <n v="996"/>
    <n v="0.96959182115304998"/>
    <n v="0.420827109006992"/>
    <n v="4.6068307227385699"/>
    <n v="80.6798534445537"/>
    <n v="7.8066852406679699"/>
    <n v="0"/>
    <n v="0"/>
    <n v="0"/>
    <n v="1"/>
    <n v="236391.672113101"/>
    <n v="0"/>
    <n v="-7.0865357051488789E-2"/>
    <n v="-4.4647583586088224E-2"/>
    <x v="1906"/>
    <x v="1906"/>
  </r>
  <r>
    <x v="6"/>
    <x v="3"/>
    <x v="47"/>
    <n v="203912.64977736701"/>
    <n v="189504.888510094"/>
    <n v="14407.761267272899"/>
    <n v="-994.84782898997003"/>
    <n v="636092.463998658"/>
    <n v="433520.90853435203"/>
    <n v="202571.55546430501"/>
    <n v="1690.7647529252199"/>
    <n v="-0.49786725183007402"/>
    <n v="-0.49110933996124001"/>
    <n v="-0.15639987663681301"/>
    <n v="2.1400877706679799"/>
    <n v="58.6042319231181"/>
    <n v="22633"/>
    <n v="-0.83756823200101505"/>
    <n v="421"/>
    <n v="0.27323626508208299"/>
    <n v="0.89521891534669396"/>
    <n v="7.0700350104346503"/>
    <n v="80.946062553984802"/>
    <n v="8.9382249391949795"/>
    <n v="0"/>
    <n v="0"/>
    <n v="0"/>
    <n v="0"/>
    <n v="217440.91529852801"/>
    <n v="0"/>
    <n v="8.2707070181821968E-2"/>
    <n v="-6.7440548936524999E-2"/>
    <x v="1907"/>
    <x v="1907"/>
  </r>
  <r>
    <x v="7"/>
    <x v="0"/>
    <x v="47"/>
    <n v="220777.66761346499"/>
    <n v="185515.81498398201"/>
    <n v="35261.852629482601"/>
    <n v="28273.5666304203"/>
    <n v="532541.76690872305"/>
    <n v="255780.37035150101"/>
    <n v="276761.39655722101"/>
    <n v="24051.977799653701"/>
    <n v="8.2001662378446198"/>
    <n v="10.2158635496604"/>
    <n v="5.3091735498121704"/>
    <n v="0.92419092233702504"/>
    <n v="357.65426608217899"/>
    <n v="7198"/>
    <n v="0.85746283150270497"/>
    <n v="91"/>
    <n v="7.4702160896027395E-2"/>
    <n v="8.8438927536797801E-2"/>
    <n v="7.2763385139885797"/>
    <n v="81.895671186430704"/>
    <n v="5.4751779934497398"/>
    <n v="0"/>
    <n v="0"/>
    <n v="0"/>
    <n v="0"/>
    <n v="215515.81786178501"/>
    <n v="0"/>
    <n v="1.895388953382892E-2"/>
    <n v="-0.10080234986620397"/>
    <x v="1908"/>
    <x v="1908"/>
  </r>
  <r>
    <x v="7"/>
    <x v="1"/>
    <x v="47"/>
    <n v="224962.263136947"/>
    <n v="187308.18049545199"/>
    <n v="37654.082641495603"/>
    <n v="20614.784854730198"/>
    <n v="502176.59576333303"/>
    <n v="188275.45625547401"/>
    <n v="313901.13950785802"/>
    <n v="25821.838787390701"/>
    <n v="4.5801683491403997"/>
    <n v="6.5672857661652699"/>
    <n v="4.1050867421239898"/>
    <n v="0.59979220384690801"/>
    <n v="290.38057629009398"/>
    <n v="34625"/>
    <n v="-0.82826589381391602"/>
    <n v="434"/>
    <n v="0.80571695071690697"/>
    <n v="0.28009624526145599"/>
    <n v="4.7890771024551899"/>
    <n v="63.088098465546999"/>
    <n v="8.7361213495803902"/>
    <n v="0"/>
    <n v="0"/>
    <n v="0"/>
    <n v="0"/>
    <n v="223165.74475755301"/>
    <n v="0"/>
    <n v="-6.7992410093459313E-2"/>
    <n v="4.1275096092096605E-2"/>
    <x v="1909"/>
    <x v="1909"/>
  </r>
  <r>
    <x v="7"/>
    <x v="2"/>
    <x v="47"/>
    <n v="209666.536686187"/>
    <n v="180794.87755830699"/>
    <n v="28871.659127879298"/>
    <n v="13662.7364585703"/>
    <n v="703693.90125296905"/>
    <n v="383931.84791374998"/>
    <n v="319762.05333921901"/>
    <n v="21811.143986516701"/>
    <n v="3.1019764058525201"/>
    <n v="4.2727823129395004"/>
    <n v="1.9415738056338101"/>
    <n v="1.2006798302188"/>
    <n v="453.08939965979698"/>
    <n v="43054"/>
    <n v="0.46986953038283502"/>
    <n v="420"/>
    <n v="0.59399301868857302"/>
    <n v="3.2375636639365601E-2"/>
    <n v="4.97204129996984"/>
    <n v="67.684957912075703"/>
    <n v="9.09717446249463"/>
    <n v="0"/>
    <n v="0"/>
    <n v="1"/>
    <n v="0"/>
    <n v="207581.65643255299"/>
    <n v="1"/>
    <n v="-9.303281416863339E-2"/>
    <n v="7.8855943191707412E-2"/>
    <x v="1910"/>
    <x v="1910"/>
  </r>
  <r>
    <x v="7"/>
    <x v="3"/>
    <x v="47"/>
    <n v="190160.66874128001"/>
    <n v="169419.01606430599"/>
    <n v="20741.652676974099"/>
    <n v="14411.8900695622"/>
    <n v="498691.22550041002"/>
    <n v="304876.43621462601"/>
    <n v="193814.78928578401"/>
    <n v="13271.747051111501"/>
    <n v="6.6205774047260002"/>
    <n v="7.4359083342765997"/>
    <n v="2.8899425802209899"/>
    <n v="1.5730297844561201"/>
    <n v="125.130847261884"/>
    <n v="12062"/>
    <n v="0.24589965662282701"/>
    <n v="460"/>
    <n v="0.68831499729643597"/>
    <n v="0.32195812268038199"/>
    <n v="7.3059928885329004"/>
    <n v="71.294258933203594"/>
    <n v="6.1097042554155401"/>
    <n v="0"/>
    <n v="0"/>
    <n v="0"/>
    <n v="1"/>
    <n v="200136.28623439101"/>
    <n v="0"/>
    <n v="4.3973820843809193E-2"/>
    <n v="6.9785008850788019E-2"/>
    <x v="1911"/>
    <x v="1911"/>
  </r>
  <r>
    <x v="8"/>
    <x v="0"/>
    <x v="47"/>
    <n v="198522.759920048"/>
    <n v="183001.016116557"/>
    <n v="15521.743803490301"/>
    <n v="5795.3509639921804"/>
    <n v="618970.37690966099"/>
    <n v="335490.88733126101"/>
    <n v="283479.48957839998"/>
    <n v="7389.6070127884104"/>
    <n v="0.647240074726665"/>
    <n v="2.0443634114803899"/>
    <n v="0.93628890495966499"/>
    <n v="1.18347499436454"/>
    <n v="224.81413698250401"/>
    <n v="7047"/>
    <n v="0.36300200235816599"/>
    <n v="322"/>
    <n v="0.97056927815763605"/>
    <n v="0.82431328314294405"/>
    <n v="5.3089170927972997"/>
    <n v="80.763556347586501"/>
    <n v="8.4823138420075495"/>
    <n v="0"/>
    <n v="0"/>
    <n v="0"/>
    <n v="0"/>
    <n v="202656.86042979799"/>
    <n v="0"/>
    <n v="0.17995338297412167"/>
    <n v="7.9134352922294371E-2"/>
    <x v="1912"/>
    <x v="1912"/>
  </r>
  <r>
    <x v="8"/>
    <x v="1"/>
    <x v="47"/>
    <n v="234247.60216502001"/>
    <n v="154310.78437604601"/>
    <n v="79936.817788974295"/>
    <n v="70537.158241140802"/>
    <n v="715762.94671625097"/>
    <n v="230030.48418814701"/>
    <n v="485732.46252810297"/>
    <n v="80415.464170198393"/>
    <n v="14.6450477895074"/>
    <n v="14.5218126608245"/>
    <n v="9.8548211478043708"/>
    <n v="0.47357445082196498"/>
    <n v="465.13596033781101"/>
    <n v="46813"/>
    <n v="0.102340239615032"/>
    <n v="878"/>
    <n v="0.99567543376235601"/>
    <n v="0.77212635505403504"/>
    <n v="2.7476303190453799"/>
    <n v="61.686126204431503"/>
    <n v="7.5753323624110296"/>
    <n v="0"/>
    <n v="0"/>
    <n v="0"/>
    <n v="0"/>
    <n v="239853.701472232"/>
    <n v="0"/>
    <n v="-3.4355156246319761E-2"/>
    <n v="-5.0334956177817053E-2"/>
    <x v="1913"/>
    <x v="1913"/>
  </r>
  <r>
    <x v="8"/>
    <x v="2"/>
    <x v="47"/>
    <n v="226199.989192315"/>
    <n v="179171.180487823"/>
    <n v="47028.808704492003"/>
    <n v="31834.233213629701"/>
    <n v="856582.96829748305"/>
    <n v="322264.65247954102"/>
    <n v="534318.31581794098"/>
    <n v="31283.921864843"/>
    <n v="16.403638660705099"/>
    <n v="5.9579153982205204"/>
    <n v="3.7164214549937098"/>
    <n v="0.60313233317898596"/>
    <n v="166.19839897857699"/>
    <n v="31450"/>
    <n v="-6.8567127542849798E-2"/>
    <n v="27"/>
    <n v="0.76038635455099002"/>
    <n v="0.52104826278295702"/>
    <n v="6.4654585915457101"/>
    <n v="73.837173780342994"/>
    <n v="2.0280680373715398"/>
    <n v="0"/>
    <n v="0"/>
    <n v="0"/>
    <n v="0"/>
    <n v="240050.26884016499"/>
    <n v="0"/>
    <n v="-0.10065852160803974"/>
    <n v="-4.5402691555035311E-2"/>
    <x v="1914"/>
    <x v="1914"/>
  </r>
  <r>
    <x v="8"/>
    <x v="3"/>
    <x v="47"/>
    <n v="203431.032692462"/>
    <n v="183390.919806527"/>
    <n v="20040.112885934901"/>
    <n v="8699.9905715108198"/>
    <n v="550625.90518054506"/>
    <n v="342980.75582278502"/>
    <n v="207645.14935775899"/>
    <n v="11290.9393130587"/>
    <n v="1.9747549930950401"/>
    <n v="4.1898356876717999"/>
    <n v="1.58001839173516"/>
    <n v="1.65176387160314"/>
    <n v="441.51426346909"/>
    <n v="49423"/>
    <n v="-0.18778942735492701"/>
    <n v="286"/>
    <n v="0.50419869846255805"/>
    <n v="0.20800709745500701"/>
    <n v="5.2897273167775802"/>
    <n v="67.133088156748997"/>
    <n v="3.1772410574095602"/>
    <n v="0"/>
    <n v="0"/>
    <n v="0"/>
    <n v="0"/>
    <n v="203644.085788011"/>
    <n v="0"/>
    <n v="5.309758905140359E-2"/>
    <n v="0.10460179535805149"/>
    <x v="1915"/>
    <x v="1915"/>
  </r>
  <r>
    <x v="9"/>
    <x v="0"/>
    <x v="47"/>
    <n v="214232.730066669"/>
    <n v="185257.053924534"/>
    <n v="28975.6761421349"/>
    <n v="14061.082147954799"/>
    <n v="527164.21840837004"/>
    <n v="289468.42674827599"/>
    <n v="237695.79166009399"/>
    <n v="22369.247043580199"/>
    <n v="10.278244670571"/>
    <n v="5.9155789211708898"/>
    <n v="2.6673058711018802"/>
    <n v="1.2178104825777301"/>
    <n v="492.90832050819398"/>
    <n v="3020"/>
    <n v="0.53762982430550599"/>
    <n v="483"/>
    <n v="0.69136289371179105"/>
    <n v="0.77027388891387805"/>
    <n v="7.9621674922838199"/>
    <n v="79.254782427813495"/>
    <n v="4.8128062773466098"/>
    <n v="0"/>
    <n v="0"/>
    <n v="1"/>
    <n v="1"/>
    <n v="232986.288247989"/>
    <n v="1"/>
    <n v="3.8388295318164969E-2"/>
    <s v=""/>
    <x v="1916"/>
    <x v="1916"/>
  </r>
  <r>
    <x v="9"/>
    <x v="1"/>
    <x v="47"/>
    <n v="222456.75937528501"/>
    <n v="177708.08204826899"/>
    <n v="44748.677327015903"/>
    <n v="31056.4494730839"/>
    <n v="659235.62138879497"/>
    <n v="401234.88892388198"/>
    <n v="258000.73246491299"/>
    <n v="31742.687293091301"/>
    <n v="4.2077253092697697"/>
    <n v="12.037349342528399"/>
    <n v="4.7109786646021998"/>
    <n v="1.5551695729330799"/>
    <n v="213.436682725634"/>
    <n v="27364"/>
    <n v="0.94098578553082601"/>
    <n v="497"/>
    <n v="0.119056324553187"/>
    <n v="3.2519875932161699E-2"/>
    <n v="4.7308122011774003"/>
    <n v="76.797567049593297"/>
    <n v="3.0138272146055098"/>
    <n v="0"/>
    <n v="0"/>
    <n v="0"/>
    <n v="0"/>
    <n v="231910.45818630501"/>
    <n v="0"/>
    <n v="-2.9339897516938041E-2"/>
    <s v=""/>
    <x v="1917"/>
    <x v="1917"/>
  </r>
  <r>
    <x v="9"/>
    <x v="2"/>
    <x v="47"/>
    <n v="215929.900853264"/>
    <n v="194481.225681993"/>
    <n v="21448.675171271199"/>
    <n v="7001.6539898968404"/>
    <n v="797308.62226909201"/>
    <n v="507823.27013621101"/>
    <n v="289485.352132881"/>
    <n v="6872.1755218149501"/>
    <n v="1.29143141166933"/>
    <n v="2.4186557068638499"/>
    <n v="0.87816107769793805"/>
    <n v="1.75422786125326"/>
    <n v="326.26644631934897"/>
    <n v="25940"/>
    <n v="0.891593198781504"/>
    <n v="776"/>
    <n v="0.650975796363222"/>
    <n v="0.96535142441913702"/>
    <n v="5.0724209534228297"/>
    <n v="66.209393598001597"/>
    <n v="2.1981283834577998"/>
    <n v="0"/>
    <n v="0"/>
    <n v="0"/>
    <n v="0"/>
    <n v="220082.977996993"/>
    <n v="0"/>
    <n v="4.0663118241964724E-2"/>
    <s v=""/>
    <x v="1918"/>
    <x v="1918"/>
  </r>
  <r>
    <x v="9"/>
    <x v="3"/>
    <x v="47"/>
    <n v="224710.28394363599"/>
    <n v="171634.43643116701"/>
    <n v="53075.847512469103"/>
    <n v="42351.6479321933"/>
    <n v="639873.00637590897"/>
    <n v="423018.64626853698"/>
    <n v="216854.36010737199"/>
    <n v="50333.510107944297"/>
    <n v="15.6798814752715"/>
    <n v="19.529996035691099"/>
    <n v="6.6187583333235303"/>
    <n v="1.9507039012684999"/>
    <n v="286.90986879953101"/>
    <n v="4655"/>
    <n v="0.74986525314823604"/>
    <n v="421"/>
    <n v="0.39443298377818897"/>
    <n v="0.98488128789299001"/>
    <n v="6.3181249501376202"/>
    <n v="70.929501568458804"/>
    <n v="6.2726536282653997"/>
    <n v="0"/>
    <n v="0"/>
    <n v="0"/>
    <n v="0"/>
    <n v="230790.36834808599"/>
    <n v="0"/>
    <s v=""/>
    <s v=""/>
    <x v="1919"/>
    <x v="1919"/>
  </r>
  <r>
    <x v="0"/>
    <x v="0"/>
    <x v="48"/>
    <n v="129818.087422128"/>
    <n v="110158.92680238299"/>
    <n v="19659.160619744802"/>
    <n v="265.123950269749"/>
    <n v="356981.98572674801"/>
    <n v="143138.54558198299"/>
    <n v="213843.440144764"/>
    <n v="9597.9686474354803"/>
    <n v="3.22705837448811E-2"/>
    <n v="0.123980398973319"/>
    <n v="7.4268159422668706E-2"/>
    <n v="0.66936140517139198"/>
    <n v="334.41201697466602"/>
    <n v="18937"/>
    <n v="-0.52837241649439703"/>
    <n v="984"/>
    <n v="0.64131929822102696"/>
    <n v="0.72502542325387498"/>
    <n v="1.22211683589294"/>
    <n v="62.942251031559799"/>
    <n v="4.5208833715095897"/>
    <n v="0"/>
    <n v="0"/>
    <n v="0"/>
    <n v="0"/>
    <n v="130710.339764941"/>
    <n v="0"/>
    <n v="3.9414263552359614E-2"/>
    <n v="-4.4279922923507596E-2"/>
    <x v="1920"/>
    <x v="1920"/>
  </r>
  <r>
    <x v="0"/>
    <x v="1"/>
    <x v="48"/>
    <n v="134934.77173364701"/>
    <n v="111258.56585828601"/>
    <n v="23676.2058753614"/>
    <n v="16500.6985017474"/>
    <n v="374994.26832973101"/>
    <n v="162632.87678066301"/>
    <n v="212361.39154906801"/>
    <n v="23048.180603053999"/>
    <n v="6.4240220231718101"/>
    <n v="7.77010283337441"/>
    <n v="4.4002535226054302"/>
    <n v="0.76583071712960205"/>
    <n v="273.18381682581298"/>
    <n v="19104"/>
    <n v="-0.106157416326321"/>
    <n v="33"/>
    <n v="0.75661861818780596"/>
    <n v="0.927947522244155"/>
    <n v="4.4401907781260501"/>
    <n v="80.8183446445627"/>
    <n v="7.8555562856979"/>
    <n v="0"/>
    <n v="0"/>
    <n v="0"/>
    <n v="0"/>
    <n v="143231.779576976"/>
    <n v="0"/>
    <n v="-0.11328098488439832"/>
    <n v="-0.13553764945092775"/>
    <x v="1921"/>
    <x v="1921"/>
  </r>
  <r>
    <x v="0"/>
    <x v="2"/>
    <x v="48"/>
    <n v="119649.227896508"/>
    <n v="121273.23464121499"/>
    <n v="-1624.00674470685"/>
    <n v="-10374.367335717699"/>
    <n v="289427.07969277602"/>
    <n v="133326.48394002899"/>
    <n v="156100.59575274601"/>
    <n v="-12475.381976603599"/>
    <n v="-4.6801467727697803"/>
    <n v="-6.6459498669371504"/>
    <n v="-3.5844494394685"/>
    <n v="0.85410618260041904"/>
    <n v="194.75037652494001"/>
    <n v="22754"/>
    <n v="0.28723339954613403"/>
    <n v="187"/>
    <n v="4.4343273862860001E-2"/>
    <n v="3.4632818063691499E-2"/>
    <n v="2.87168976705177"/>
    <n v="64.753307262907498"/>
    <n v="6.3140428823212096"/>
    <n v="0"/>
    <n v="0"/>
    <n v="0"/>
    <n v="0"/>
    <n v="121950.095310541"/>
    <n v="0"/>
    <n v="4.6132455904206435E-2"/>
    <n v="5.1535811269701956E-2"/>
    <x v="1922"/>
    <x v="1922"/>
  </r>
  <r>
    <x v="0"/>
    <x v="3"/>
    <x v="48"/>
    <n v="125168.94062641601"/>
    <n v="110742.527033388"/>
    <n v="14426.413593028399"/>
    <n v="1991.0913997697601"/>
    <n v="370866.78876429098"/>
    <n v="172102.615440756"/>
    <n v="198764.17332353399"/>
    <n v="4931.4498121790502"/>
    <n v="0.64441653285107703"/>
    <n v="1.00173555750854"/>
    <n v="0.53687508833130404"/>
    <n v="0.86586336241099204"/>
    <n v="75.166083940969799"/>
    <n v="12121"/>
    <n v="0.86519599356474997"/>
    <n v="341"/>
    <n v="0.94161991555105595"/>
    <n v="0.94729344127995196"/>
    <n v="4.3524509002106999"/>
    <n v="83.964705663380997"/>
    <n v="2.2278977308566299"/>
    <n v="0"/>
    <n v="0"/>
    <n v="0"/>
    <n v="0"/>
    <n v="126332.95532933"/>
    <n v="0"/>
    <n v="-8.7816362742710128E-3"/>
    <n v="1.2622148513067843E-2"/>
    <x v="1923"/>
    <x v="1923"/>
  </r>
  <r>
    <x v="1"/>
    <x v="0"/>
    <x v="48"/>
    <n v="124069.752516999"/>
    <n v="114251.454635421"/>
    <n v="9818.2978815774495"/>
    <n v="-3512.5263738977601"/>
    <n v="324927.32327534998"/>
    <n v="106777.296225349"/>
    <n v="218150.02705000099"/>
    <n v="2785.61265968834"/>
    <n v="-0.51047722656809602"/>
    <n v="-1.61014253419857"/>
    <n v="-1.0810190840495"/>
    <n v="0.48946726099133098"/>
    <n v="400.84643118386998"/>
    <n v="42711"/>
    <n v="0.89941389241464798"/>
    <n v="208"/>
    <n v="0.78671600235336903"/>
    <n v="0.19918270837886301"/>
    <n v="3.8725686904259802"/>
    <n v="73.251774687390295"/>
    <n v="6.3297104480324604"/>
    <n v="0"/>
    <n v="0"/>
    <n v="0"/>
    <n v="0"/>
    <n v="132360.730567652"/>
    <n v="0"/>
    <n v="-5.9835071987516503E-2"/>
    <n v="2.9042351335329026E-2"/>
    <x v="1924"/>
    <x v="1924"/>
  </r>
  <r>
    <x v="1"/>
    <x v="1"/>
    <x v="48"/>
    <n v="116646.029943671"/>
    <n v="111247.305497252"/>
    <n v="5398.7244464189798"/>
    <n v="-14310.8240893742"/>
    <n v="456343.88780698902"/>
    <n v="278143.75220236502"/>
    <n v="178200.135604624"/>
    <n v="-18480.5254949515"/>
    <n v="-2.9374393329824602"/>
    <n v="-8.0307593710960408"/>
    <n v="-3.1359736531470599"/>
    <n v="1.56085039586888"/>
    <n v="216.68938532904201"/>
    <n v="22449"/>
    <n v="9.0584195012698196E-2"/>
    <n v="724"/>
    <n v="0.75783931699764395"/>
    <n v="0.99800794956748795"/>
    <n v="5.1681024990286701"/>
    <n v="83.515307780950096"/>
    <n v="9.9883078494903703"/>
    <n v="0"/>
    <n v="0"/>
    <n v="0"/>
    <n v="0"/>
    <n v="120194.78955119901"/>
    <n v="0"/>
    <n v="7.8608916091743156E-2"/>
    <n v="0.1889795908283122"/>
    <x v="1925"/>
    <x v="1925"/>
  </r>
  <r>
    <x v="1"/>
    <x v="2"/>
    <x v="48"/>
    <n v="125815.447923948"/>
    <n v="103989.723136292"/>
    <n v="21825.724787655701"/>
    <n v="9421.5702256725599"/>
    <n v="382655.38594943401"/>
    <n v="135394.343651387"/>
    <n v="247261.04229804699"/>
    <n v="16047.451651183799"/>
    <n v="2.2810634023174599"/>
    <n v="3.8103739020544301"/>
    <n v="2.4621553940227399"/>
    <n v="0.54757653042723897"/>
    <n v="35.213686990372501"/>
    <n v="9910"/>
    <n v="-0.15006497755829201"/>
    <n v="349"/>
    <n v="0.918126786706848"/>
    <n v="0.674405320637119"/>
    <n v="2.3389531197408799"/>
    <n v="74.744513286001293"/>
    <n v="9.2940958652896697"/>
    <n v="0"/>
    <n v="0"/>
    <n v="0"/>
    <n v="0"/>
    <n v="130728.81447903501"/>
    <n v="0"/>
    <n v="7.4187524320718729E-3"/>
    <n v="-5.1912972787793461E-3"/>
    <x v="1926"/>
    <x v="1926"/>
  </r>
  <r>
    <x v="1"/>
    <x v="3"/>
    <x v="48"/>
    <n v="126748.841584226"/>
    <n v="113069.364399446"/>
    <n v="13679.4771847798"/>
    <n v="-2973.44852842725"/>
    <n v="370155.61111946299"/>
    <n v="241739.22337792299"/>
    <n v="128416.387741539"/>
    <n v="-1947.3805975658599"/>
    <n v="-0.29870026255695697"/>
    <n v="-2.3154743570671399"/>
    <n v="-0.80329689436144003"/>
    <n v="1.8824639723122101"/>
    <n v="28.963900668953499"/>
    <n v="9680"/>
    <n v="0.69460172825884203"/>
    <n v="799"/>
    <n v="0.53598647301251801"/>
    <n v="0.98850923872764596"/>
    <n v="5.9561715088965501"/>
    <n v="70.738157354752005"/>
    <n v="6.1230190221571199"/>
    <n v="0"/>
    <n v="0"/>
    <n v="0"/>
    <n v="0"/>
    <n v="127179.44760890699"/>
    <n v="0"/>
    <n v="7.2914928760502394E-3"/>
    <n v="2.2895104735451428E-2"/>
    <x v="1927"/>
    <x v="1927"/>
  </r>
  <r>
    <x v="2"/>
    <x v="0"/>
    <x v="48"/>
    <n v="127673.029859685"/>
    <n v="105676.208073018"/>
    <n v="21996.8217866675"/>
    <n v="12551.7432868542"/>
    <n v="362805.058908084"/>
    <n v="229941.029019876"/>
    <n v="132864.029888208"/>
    <n v="14631.5570750476"/>
    <n v="1.8545966579595401"/>
    <n v="9.44705899513602"/>
    <n v="3.45963844182066"/>
    <n v="1.7306492149406301"/>
    <n v="63.251282514917598"/>
    <n v="41135"/>
    <n v="-0.42718314586665401"/>
    <n v="630"/>
    <n v="0.61098942842723403"/>
    <n v="0.101985792574055"/>
    <n v="3.8979905669901198"/>
    <n v="80.274310775478497"/>
    <n v="4.0965124211295301"/>
    <n v="0"/>
    <n v="0"/>
    <n v="0"/>
    <n v="0"/>
    <n v="133689.42533416301"/>
    <n v="0"/>
    <n v="8.6288538045941054E-2"/>
    <n v="1.046283345469351E-2"/>
    <x v="1928"/>
    <x v="1928"/>
  </r>
  <r>
    <x v="2"/>
    <x v="1"/>
    <x v="48"/>
    <n v="138689.748954173"/>
    <n v="111254.91841236201"/>
    <n v="27434.8305418112"/>
    <n v="11904.614249207099"/>
    <n v="539071.15288850002"/>
    <n v="222079.80537047301"/>
    <n v="316991.34751802601"/>
    <n v="21619.639394651898"/>
    <n v="2.5357316605281599"/>
    <n v="3.7555013228019098"/>
    <n v="2.20835676059064"/>
    <n v="0.70058633180151497"/>
    <n v="38.4955268970849"/>
    <n v="21022"/>
    <n v="-0.32504096404250898"/>
    <n v="840"/>
    <n v="0.30428537429200297"/>
    <n v="9.5969617340415703E-2"/>
    <n v="2.2474252385464499"/>
    <n v="63.167473856069698"/>
    <n v="2.3478103356356499"/>
    <n v="0"/>
    <n v="0"/>
    <n v="1"/>
    <n v="0"/>
    <n v="148820.254233404"/>
    <n v="1"/>
    <n v="-9.7537464193772891E-2"/>
    <n v="-6.0623071706807773E-2"/>
    <x v="1929"/>
    <x v="1929"/>
  </r>
  <r>
    <x v="2"/>
    <x v="2"/>
    <x v="48"/>
    <n v="125162.302531512"/>
    <n v="106262.77894716"/>
    <n v="18899.523584352399"/>
    <n v="1533.0981230545401"/>
    <n v="440216.72307948302"/>
    <n v="155417.287944918"/>
    <n v="284799.435134564"/>
    <n v="-1850.2487590003"/>
    <n v="0.26013440037621899"/>
    <n v="0.53830799289688602"/>
    <n v="0.34825985535713799"/>
    <n v="0.54570785181327996"/>
    <n v="69.013672870337899"/>
    <n v="28765"/>
    <n v="0.56661397596190199"/>
    <n v="394"/>
    <n v="0.188329758592264"/>
    <n v="0.18567148673432199"/>
    <n v="1.3166206771080899"/>
    <n v="76.045870491272197"/>
    <n v="3.3159682243105602"/>
    <n v="0"/>
    <n v="0"/>
    <n v="0"/>
    <n v="0"/>
    <n v="122106.12784474999"/>
    <n v="0"/>
    <n v="3.5861173573024797E-2"/>
    <n v="-6.8746235150113758E-2"/>
    <x v="1930"/>
    <x v="1930"/>
  </r>
  <r>
    <x v="2"/>
    <x v="3"/>
    <x v="48"/>
    <n v="129650.769587394"/>
    <n v="114862.18773587899"/>
    <n v="14788.5818515143"/>
    <n v="-229.58893973372801"/>
    <n v="513822.683152479"/>
    <n v="199337.31480568301"/>
    <n v="314485.36834679497"/>
    <n v="4758.56823415688"/>
    <n v="-2.70025284038529E-2"/>
    <n v="-7.3004649132213897E-2"/>
    <n v="-4.46825232247672E-2"/>
    <n v="0.63385242961722199"/>
    <n v="479.545389382439"/>
    <n v="20871"/>
    <n v="0.26368901328495098"/>
    <n v="411"/>
    <n v="5.3847905909911002E-2"/>
    <n v="0.27851313892446899"/>
    <n v="7.4971011168828898"/>
    <n v="73.423295732095198"/>
    <n v="6.6344443090788596"/>
    <n v="0"/>
    <n v="0"/>
    <n v="0"/>
    <n v="1"/>
    <n v="145477.787940785"/>
    <n v="0"/>
    <n v="-4.9511320424387951E-3"/>
    <n v="-1.8002010370055881E-2"/>
    <x v="1931"/>
    <x v="1931"/>
  </r>
  <r>
    <x v="3"/>
    <x v="0"/>
    <x v="48"/>
    <n v="129008.851507763"/>
    <n v="123890.105176094"/>
    <n v="5118.7463316695203"/>
    <n v="-5531.8312129624201"/>
    <n v="382581.49668245501"/>
    <n v="119926.321510133"/>
    <n v="262655.17517232097"/>
    <n v="-6819.4286069856398"/>
    <n v="-1.6987806376621299"/>
    <n v="-2.1061192528695099"/>
    <n v="-1.4459223096076299"/>
    <n v="0.456592265625275"/>
    <n v="233.76672321123201"/>
    <n v="10089"/>
    <n v="8.0788163163833995E-3"/>
    <n v="845"/>
    <n v="0.76552775744067703"/>
    <n v="0.89350541548881801"/>
    <n v="1.4699797168137401"/>
    <n v="65.241345425674595"/>
    <n v="8.1894944443159101"/>
    <n v="0"/>
    <n v="0"/>
    <n v="0"/>
    <n v="0"/>
    <n v="134219.33220170299"/>
    <n v="0"/>
    <n v="9.8683062106432028E-3"/>
    <n v="4.9006294353845584E-2"/>
    <x v="1932"/>
    <x v="1932"/>
  </r>
  <r>
    <x v="3"/>
    <x v="1"/>
    <x v="48"/>
    <n v="130281.950358325"/>
    <n v="117669.553471106"/>
    <n v="12612.396887217999"/>
    <n v="6897.8829354857598"/>
    <n v="320744.65237960301"/>
    <n v="142737.19003544701"/>
    <n v="178007.46234415501"/>
    <n v="4276.7160467250897"/>
    <n v="0.82773446805719197"/>
    <n v="3.8750526773700802"/>
    <n v="2.1505839253469601"/>
    <n v="0.80186070940937304"/>
    <n v="383.45274704851198"/>
    <n v="14696"/>
    <n v="-0.82376197334101298"/>
    <n v="46"/>
    <n v="0.123057394263534"/>
    <n v="0.106800484812745"/>
    <n v="5.0884015679424799"/>
    <n v="61.216716469044997"/>
    <n v="9.5092047488597604"/>
    <n v="0"/>
    <n v="0"/>
    <n v="0"/>
    <n v="0"/>
    <n v="135473.88909555599"/>
    <n v="0"/>
    <n v="-0.10534141430050396"/>
    <n v="-2.756241870050068E-2"/>
    <x v="1933"/>
    <x v="1933"/>
  </r>
  <r>
    <x v="3"/>
    <x v="2"/>
    <x v="48"/>
    <n v="116557.865449751"/>
    <n v="109804.29623255999"/>
    <n v="6753.5692171904802"/>
    <n v="-3522.2824287241101"/>
    <n v="342203.47591245797"/>
    <n v="232141.058208278"/>
    <n v="110062.417704179"/>
    <n v="5517.9893801073504"/>
    <n v="-0.59634458528504697"/>
    <n v="-3.2002590004801901"/>
    <n v="-1.0292947549209499"/>
    <n v="2.1091764387023999"/>
    <n v="238.86070303762301"/>
    <n v="43558"/>
    <n v="0.51123854042484096"/>
    <n v="578"/>
    <n v="0.88156340212114004"/>
    <n v="0.73061184128867596"/>
    <n v="7.6664102528145603"/>
    <n v="82.156143515924001"/>
    <n v="8.84199342535738"/>
    <n v="0"/>
    <n v="0"/>
    <n v="0"/>
    <n v="0"/>
    <n v="122295.225870315"/>
    <n v="0"/>
    <n v="9.2305479321627262E-2"/>
    <n v="0.19283494926211361"/>
    <x v="1934"/>
    <x v="1934"/>
  </r>
  <r>
    <x v="3"/>
    <x v="3"/>
    <x v="48"/>
    <n v="127316.795088796"/>
    <n v="105152.79571416401"/>
    <n v="22163.999374631501"/>
    <n v="10017.216347371301"/>
    <n v="328118.198854596"/>
    <n v="199267.61172622399"/>
    <n v="128850.587128372"/>
    <n v="17776.2926510871"/>
    <n v="1.24531460843721"/>
    <n v="7.7742884767698799"/>
    <n v="3.0529292134175199"/>
    <n v="1.5465013871275199"/>
    <n v="91.542587242866304"/>
    <n v="32230"/>
    <n v="-0.57205796001377096"/>
    <n v="542"/>
    <n v="0.486621906900222"/>
    <n v="9.3393999549445203E-2"/>
    <n v="6.4992919037965002"/>
    <n v="71.766864416660198"/>
    <n v="5.5758113345513598"/>
    <n v="0"/>
    <n v="0"/>
    <n v="0"/>
    <n v="0"/>
    <n v="129263.04812603199"/>
    <n v="0"/>
    <n v="6.2947721583931485E-2"/>
    <n v="-3.1745101893361073E-3"/>
    <x v="1935"/>
    <x v="1935"/>
  </r>
  <r>
    <x v="4"/>
    <x v="0"/>
    <x v="48"/>
    <n v="135331.09725900399"/>
    <n v="104059.62291023599"/>
    <n v="31271.474348767399"/>
    <n v="19362.810907679501"/>
    <n v="319824.97506219603"/>
    <n v="134233.93316088099"/>
    <n v="185591.04190131399"/>
    <n v="18865.819272394001"/>
    <n v="1.9503750420730801"/>
    <n v="10.4330525381583"/>
    <n v="6.0541897654847299"/>
    <n v="0.723278083821839"/>
    <n v="176.57461702719101"/>
    <n v="37850"/>
    <n v="0.64527430620829196"/>
    <n v="264"/>
    <n v="0.94549298617142197"/>
    <n v="0.615738083041377"/>
    <n v="1.18511921293902"/>
    <n v="76.267953178017507"/>
    <n v="9.5580131432115802"/>
    <n v="0"/>
    <n v="0"/>
    <n v="0"/>
    <n v="0"/>
    <n v="137923.95223696699"/>
    <n v="0"/>
    <n v="-6.3843660035041466E-2"/>
    <n v="3.5239082764650445E-2"/>
    <x v="1936"/>
    <x v="1936"/>
  </r>
  <r>
    <x v="4"/>
    <x v="1"/>
    <x v="48"/>
    <n v="126691.06469343101"/>
    <n v="118883.025929264"/>
    <n v="7808.0387641670904"/>
    <n v="-4025.11480078059"/>
    <n v="320111.51124841202"/>
    <n v="212199.514591229"/>
    <n v="107911.996657183"/>
    <n v="-5818.9623722863798"/>
    <n v="-1.1330512877021099"/>
    <n v="-3.7299975215616201"/>
    <n v="-1.2574102021770199"/>
    <n v="1.9664126433073801"/>
    <n v="46.360710393710001"/>
    <n v="48119"/>
    <n v="0.49556735043075101"/>
    <n v="902"/>
    <n v="0.18760402325549899"/>
    <n v="0.20396287461771501"/>
    <n v="5.1998417751975303"/>
    <n v="74.173837263185902"/>
    <n v="3.4076684290461201"/>
    <n v="0"/>
    <n v="0"/>
    <n v="0"/>
    <n v="0"/>
    <n v="138905.195764659"/>
    <n v="0"/>
    <n v="9.7427793004118593E-2"/>
    <n v="-4.9163491304150014E-2"/>
    <x v="1937"/>
    <x v="1937"/>
  </r>
  <r>
    <x v="4"/>
    <x v="2"/>
    <x v="48"/>
    <n v="139034.295519854"/>
    <n v="113174.681096177"/>
    <n v="25859.614423676201"/>
    <n v="17656.3896050027"/>
    <n v="468455.68835640902"/>
    <n v="229319.057561455"/>
    <n v="239136.630794953"/>
    <n v="19118.821629977399"/>
    <n v="2.5946281570756198"/>
    <n v="7.3833897995084401"/>
    <n v="3.7690629111476301"/>
    <n v="0.95894575749076305"/>
    <n v="244.493338425292"/>
    <n v="25373"/>
    <n v="0.36676537887038801"/>
    <n v="102"/>
    <n v="0.58885873144399103"/>
    <n v="0.30059450110194003"/>
    <n v="6.4405552884875803"/>
    <n v="64.262243643664107"/>
    <n v="2.7599266261633502"/>
    <n v="0"/>
    <n v="0"/>
    <n v="0"/>
    <n v="1"/>
    <n v="132212.548986924"/>
    <n v="0"/>
    <n v="-8.7184739916275053E-2"/>
    <n v="-5.332405252369761E-2"/>
    <x v="1938"/>
    <x v="1938"/>
  </r>
  <r>
    <x v="4"/>
    <x v="3"/>
    <x v="48"/>
    <n v="126912.626625513"/>
    <n v="126582.185880547"/>
    <n v="330.440744966181"/>
    <n v="-12278.4083981405"/>
    <n v="414780.87762745301"/>
    <n v="271552.49859667203"/>
    <n v="143228.37903077999"/>
    <n v="-14791.2304037591"/>
    <n v="-5.8963451260922497"/>
    <n v="-8.57260864168674"/>
    <n v="-2.9602156368377002"/>
    <n v="1.8959405980452599"/>
    <n v="259.28903020136403"/>
    <n v="11196"/>
    <n v="-0.66666068048710303"/>
    <n v="922"/>
    <n v="0.98655730498773198"/>
    <n v="0.96770661470479302"/>
    <n v="3.0481965990193598"/>
    <n v="82.275094907830606"/>
    <n v="2.06206866948349"/>
    <n v="0"/>
    <n v="0"/>
    <n v="1"/>
    <n v="0"/>
    <n v="127717.689090289"/>
    <n v="1"/>
    <n v="0.10390939594485507"/>
    <n v="-3.2532321676777894E-2"/>
    <x v="1939"/>
    <x v="1939"/>
  </r>
  <r>
    <x v="5"/>
    <x v="0"/>
    <x v="48"/>
    <n v="140100.04099594499"/>
    <n v="108638.472236972"/>
    <n v="31461.568758973299"/>
    <n v="20824.580930633299"/>
    <n v="430544.11687443999"/>
    <n v="293728.66195081198"/>
    <n v="136815.454923627"/>
    <n v="18863.840562759699"/>
    <n v="4.0592022300107802"/>
    <n v="15.220927301128301"/>
    <n v="4.8368053619709297"/>
    <n v="2.1468967969647501"/>
    <n v="27.381120486567202"/>
    <n v="3454"/>
    <n v="-0.81596527778982098"/>
    <n v="79"/>
    <n v="0.64286332490175402"/>
    <n v="0.52005274153721304"/>
    <n v="1.19728483118912"/>
    <n v="69.981080118165593"/>
    <n v="8.2783039435432801"/>
    <n v="0"/>
    <n v="0"/>
    <n v="1"/>
    <n v="0"/>
    <n v="140068.66840304501"/>
    <n v="1"/>
    <n v="-0.14016806290907058"/>
    <n v="-0.13128682314685663"/>
    <x v="1940"/>
    <x v="1940"/>
  </r>
  <r>
    <x v="5"/>
    <x v="1"/>
    <x v="48"/>
    <n v="120462.489636062"/>
    <n v="114794.622989647"/>
    <n v="5667.8666464155604"/>
    <n v="-9564.8192419718598"/>
    <n v="476131.40479828301"/>
    <n v="292020.20792454702"/>
    <n v="184111.19687373599"/>
    <n v="-11975.817462205399"/>
    <n v="-1.18154419139393"/>
    <n v="-5.1951317488481701"/>
    <n v="-2.0088612398974299"/>
    <n v="1.58610781355581"/>
    <n v="379.201831628489"/>
    <n v="8985"/>
    <n v="-0.34930033822476803"/>
    <n v="732"/>
    <n v="0.94306121199125803"/>
    <n v="0.456678265394172"/>
    <n v="4.8987563470327"/>
    <n v="64.629869364312896"/>
    <n v="4.66647190302709"/>
    <n v="0"/>
    <n v="0"/>
    <n v="0"/>
    <n v="0"/>
    <n v="128764.126653888"/>
    <n v="0"/>
    <n v="9.2625794474330156E-2"/>
    <n v="-2.8039244369717281E-3"/>
    <x v="1941"/>
    <x v="1941"/>
  </r>
  <r>
    <x v="5"/>
    <x v="2"/>
    <x v="48"/>
    <n v="131620.42344295801"/>
    <n v="120538.473020634"/>
    <n v="11081.9504223244"/>
    <n v="-2893.72892755055"/>
    <n v="416363.42532410601"/>
    <n v="152631.93647567401"/>
    <n v="263731.48884843203"/>
    <n v="2138.6011638578402"/>
    <n v="-0.30254302338593497"/>
    <n v="-1.09722541672435"/>
    <n v="-0.69500074971715198"/>
    <n v="0.57873990376398499"/>
    <n v="56.976562605317397"/>
    <n v="32904"/>
    <n v="9.8902988915013701E-2"/>
    <n v="689"/>
    <n v="0.74089124081793301"/>
    <n v="0.68862284325090894"/>
    <n v="1.8244398262300801"/>
    <n v="74.236560191359601"/>
    <n v="4.9509838136183797"/>
    <n v="0"/>
    <n v="0"/>
    <n v="0"/>
    <n v="0"/>
    <n v="149280.77819701401"/>
    <n v="0"/>
    <n v="-6.7136687305223666E-2"/>
    <n v="9.4293966025178581E-3"/>
    <x v="1942"/>
    <x v="1942"/>
  </r>
  <r>
    <x v="5"/>
    <x v="3"/>
    <x v="48"/>
    <n v="122783.86423128701"/>
    <n v="116503.860421038"/>
    <n v="6280.0038102491299"/>
    <n v="-13199.536145210101"/>
    <n v="380373.33432063001"/>
    <n v="153081.30336929401"/>
    <n v="227292.030951336"/>
    <n v="-5047.1396360638901"/>
    <n v="-1.3341548803141099"/>
    <n v="-5.8073026537547996"/>
    <n v="-3.4701528614736499"/>
    <n v="0.67350053025866796"/>
    <n v="376.10215123864498"/>
    <n v="44024"/>
    <n v="-0.47074946409433599"/>
    <n v="834"/>
    <n v="0.15661903296955901"/>
    <n v="0.23493904550509601"/>
    <n v="2.5914484098084798"/>
    <n v="84.185471688718295"/>
    <n v="7.1459071630259601"/>
    <n v="0"/>
    <n v="0"/>
    <n v="0"/>
    <n v="0"/>
    <n v="125175.69960434599"/>
    <n v="0"/>
    <n v="-8.7724274454749323E-3"/>
    <n v="-2.7415636747896478E-2"/>
    <x v="1943"/>
    <x v="1943"/>
  </r>
  <r>
    <x v="6"/>
    <x v="0"/>
    <x v="48"/>
    <n v="121706.751690843"/>
    <n v="111502.53444212201"/>
    <n v="10204.217248721399"/>
    <n v="1562.3524283218501"/>
    <n v="407741.64019881003"/>
    <n v="188871.746863971"/>
    <n v="218869.893334839"/>
    <n v="4259.7371781217798"/>
    <n v="0.18617053185288299"/>
    <n v="0.71382701591199804"/>
    <n v="0.38317215469091398"/>
    <n v="0.86294073609760902"/>
    <n v="334.602273262837"/>
    <n v="49164"/>
    <n v="0.40682414105619102"/>
    <n v="283"/>
    <n v="0.21450509644030699"/>
    <n v="0.28899199252451602"/>
    <n v="7.3800201552578404"/>
    <n v="81.330631054787901"/>
    <n v="3.04045921541005"/>
    <n v="0"/>
    <n v="0"/>
    <n v="0"/>
    <n v="0"/>
    <n v="124284.165834493"/>
    <n v="0"/>
    <n v="-1.2998701807674897E-2"/>
    <n v="9.3215970620268998E-2"/>
    <x v="1944"/>
    <x v="1944"/>
  </r>
  <r>
    <x v="6"/>
    <x v="1"/>
    <x v="48"/>
    <n v="120124.721917633"/>
    <n v="115655.305078245"/>
    <n v="4469.4168393876698"/>
    <n v="-15036.6156710163"/>
    <n v="370224.11257658002"/>
    <n v="186675.87495534701"/>
    <n v="183548.23762123301"/>
    <n v="-19841.135796656501"/>
    <n v="-5.7272129241226404"/>
    <n v="-8.1921874412358395"/>
    <n v="-4.0614900975435697"/>
    <n v="1.0170398657848601"/>
    <n v="258.85774194520798"/>
    <n v="16326"/>
    <n v="0.98143748674694498"/>
    <n v="507"/>
    <n v="0.28326634091681402"/>
    <n v="0.71245724232443297"/>
    <n v="6.7997060831507801"/>
    <n v="69.370110358117401"/>
    <n v="7.56444690167059"/>
    <n v="0"/>
    <n v="1"/>
    <n v="0"/>
    <n v="0"/>
    <n v="124875.626298898"/>
    <n v="1"/>
    <n v="0.10602982047020565"/>
    <n v="0.13523221870968968"/>
    <x v="1945"/>
    <x v="1945"/>
  </r>
  <r>
    <x v="6"/>
    <x v="2"/>
    <x v="48"/>
    <n v="132861.524616593"/>
    <n v="112097.94291559"/>
    <n v="20763.5817010024"/>
    <n v="11456.6942041578"/>
    <n v="410235.32678401098"/>
    <n v="244544.46963097199"/>
    <n v="165690.857153038"/>
    <n v="13915.1483136522"/>
    <n v="2.4409063815108598"/>
    <n v="6.9144999313848601"/>
    <n v="2.7927127324628902"/>
    <n v="1.4759080484754901"/>
    <n v="40.408642379029303"/>
    <n v="11038"/>
    <n v="0.91464439011407705"/>
    <n v="101"/>
    <n v="0.94718064982633099"/>
    <n v="0.83244039476244402"/>
    <n v="1.7434986519147899"/>
    <n v="84.851036312903801"/>
    <n v="6.8763052251035903"/>
    <n v="0"/>
    <n v="0"/>
    <n v="0"/>
    <n v="0"/>
    <n v="132093.213802035"/>
    <n v="0"/>
    <n v="-0.10118699333286893"/>
    <n v="-0.17119734031710276"/>
    <x v="1946"/>
    <x v="1946"/>
  </r>
  <r>
    <x v="6"/>
    <x v="3"/>
    <x v="48"/>
    <n v="119417.666411019"/>
    <n v="121633.380962589"/>
    <n v="-2215.7145515700499"/>
    <n v="-12587.281439928"/>
    <n v="467300.151253758"/>
    <n v="326174.12709663803"/>
    <n v="141126.02415711901"/>
    <n v="-12834.9983793343"/>
    <n v="-2.2561059195055"/>
    <n v="-8.9191780999330597"/>
    <n v="-2.6936180966679699"/>
    <n v="2.3112259347255399"/>
    <n v="287.69880334400301"/>
    <n v="49745"/>
    <n v="-0.13010130265043601"/>
    <n v="205"/>
    <n v="0.69567767571330397"/>
    <n v="0.94960114439091503"/>
    <n v="2.9554648943918802"/>
    <n v="64.403839126299104"/>
    <n v="5.0127154038442896"/>
    <n v="0"/>
    <n v="0"/>
    <n v="0"/>
    <n v="0"/>
    <n v="119557.783342796"/>
    <n v="0"/>
    <n v="0.11417153491175518"/>
    <n v="7.0220585653968451E-2"/>
    <x v="1947"/>
    <x v="1947"/>
  </r>
  <r>
    <x v="7"/>
    <x v="0"/>
    <x v="48"/>
    <n v="133051.76468074499"/>
    <n v="109831.753920938"/>
    <n v="23220.010759806399"/>
    <n v="14896.724560234201"/>
    <n v="508516.995688177"/>
    <n v="285103.81854791701"/>
    <n v="223413.17714026"/>
    <n v="22828.0691177259"/>
    <n v="3.3308624711385502"/>
    <n v="6.6677913769078696"/>
    <n v="2.9294447750117798"/>
    <n v="1.27612803415318"/>
    <n v="492.10393401106398"/>
    <n v="40826"/>
    <n v="0.78264594609975602"/>
    <n v="438"/>
    <n v="0.21253913283993101"/>
    <n v="0.86653133130897098"/>
    <n v="3.22668793112791"/>
    <n v="61.109106063831497"/>
    <n v="4.2292697019298302"/>
    <n v="0"/>
    <n v="0"/>
    <n v="0"/>
    <n v="0"/>
    <n v="131847.58678781701"/>
    <n v="0"/>
    <n v="2.4935331836107029E-2"/>
    <n v="-4.6888483792885981E-2"/>
    <x v="1948"/>
    <x v="1948"/>
  </r>
  <r>
    <x v="7"/>
    <x v="1"/>
    <x v="48"/>
    <n v="136369.45458443899"/>
    <n v="114645.65569157399"/>
    <n v="21723.798892865201"/>
    <n v="4751.9056275686298"/>
    <n v="330731.20627634902"/>
    <n v="188967.19294825301"/>
    <n v="141764.013328095"/>
    <n v="9098.3499585475292"/>
    <n v="2.5217825418103601"/>
    <n v="3.3519830004889499"/>
    <n v="1.4367878015109601"/>
    <n v="1.3329701135852601"/>
    <n v="339.61448100024501"/>
    <n v="6434"/>
    <n v="0.414323872562261"/>
    <n v="402"/>
    <n v="0.44381541788204998"/>
    <n v="0.59217498934241197"/>
    <n v="1.8621900285385899"/>
    <n v="63.919879417657"/>
    <n v="8.3219019778179195"/>
    <n v="0"/>
    <n v="0"/>
    <n v="0"/>
    <n v="0"/>
    <n v="140491.574694879"/>
    <n v="0"/>
    <n v="-0.19251722970282931"/>
    <n v="-5.7504076692610137E-2"/>
    <x v="1949"/>
    <x v="1949"/>
  </r>
  <r>
    <x v="7"/>
    <x v="2"/>
    <x v="48"/>
    <n v="110115.984971757"/>
    <n v="116277.430528556"/>
    <n v="-6161.4455567989698"/>
    <n v="-24574.261786384301"/>
    <n v="222419.76263499199"/>
    <n v="124862.83563245001"/>
    <n v="97556.927002540993"/>
    <n v="-19788.737694331299"/>
    <n v="-5.5329179388281302"/>
    <n v="-25.189663657347701"/>
    <n v="-11.048596354593"/>
    <n v="1.2798971786923801"/>
    <n v="125.280148216166"/>
    <n v="15199"/>
    <n v="0.38969013193403301"/>
    <n v="767"/>
    <n v="0.56382414627435895"/>
    <n v="0.30684060297826499"/>
    <n v="2.85673468727824"/>
    <n v="72.643441638275903"/>
    <n v="9.1828920502381308"/>
    <n v="0"/>
    <n v="0"/>
    <n v="0"/>
    <n v="0"/>
    <n v="116764.08705898499"/>
    <n v="0"/>
    <n v="0.16062390865967816"/>
    <n v="0.1474989161837022"/>
    <x v="1950"/>
    <x v="1950"/>
  </r>
  <r>
    <x v="7"/>
    <x v="3"/>
    <x v="48"/>
    <n v="127803.24488383099"/>
    <n v="131606.68829351701"/>
    <n v="-3803.44340968599"/>
    <n v="-16677.925958508698"/>
    <n v="336426.45531509398"/>
    <n v="132045.82748302401"/>
    <n v="204380.627832069"/>
    <n v="-20570.401496775401"/>
    <n v="-2.2345761006566902"/>
    <n v="-8.1602283618642399"/>
    <n v="-4.9573764770931303"/>
    <n v="0.64607800104969404"/>
    <n v="158.85212632177701"/>
    <n v="32327"/>
    <n v="-0.27531594157326"/>
    <n v="598"/>
    <n v="0.56644734941187302"/>
    <n v="9.7078063903938194E-2"/>
    <n v="6.5972833897669396"/>
    <n v="66.403264977736299"/>
    <n v="6.42164674116946"/>
    <n v="0"/>
    <n v="0"/>
    <n v="0"/>
    <n v="0"/>
    <n v="132213.47015815199"/>
    <n v="0"/>
    <n v="-7.7468746261797833E-3"/>
    <n v="-1.0117256958313536E-2"/>
    <x v="1951"/>
    <x v="1951"/>
  </r>
  <r>
    <x v="8"/>
    <x v="0"/>
    <x v="48"/>
    <n v="126813.169168897"/>
    <n v="111888.20019654"/>
    <n v="14924.968972357499"/>
    <n v="-5034.4936887044596"/>
    <n v="355607.52724491601"/>
    <n v="229564.344036767"/>
    <n v="126043.183208148"/>
    <n v="-1796.82830676854"/>
    <n v="-0.71929068585925404"/>
    <n v="-3.9942609830715301"/>
    <n v="-1.4157444100549299"/>
    <n v="1.82131503024374"/>
    <n v="95.047025480266896"/>
    <n v="45402"/>
    <n v="-0.66710647180015703"/>
    <n v="707"/>
    <n v="0.88114343422684005"/>
    <n v="4.2888035884940098E-2"/>
    <n v="4.5484397169600399"/>
    <n v="61.275305312710699"/>
    <n v="5.6545814115942603"/>
    <n v="0"/>
    <n v="0"/>
    <n v="0"/>
    <n v="0"/>
    <n v="131085.120179561"/>
    <n v="0"/>
    <n v="1.3519777573775066E-2"/>
    <n v="0.13212643614093617"/>
    <x v="1952"/>
    <x v="1952"/>
  </r>
  <r>
    <x v="8"/>
    <x v="1"/>
    <x v="48"/>
    <n v="128527.655009486"/>
    <n v="109309.01187782"/>
    <n v="19218.643131666598"/>
    <n v="7731.9419894483599"/>
    <n v="277799.884671707"/>
    <n v="169365.93847255601"/>
    <n v="108433.946199151"/>
    <n v="6528.4648558399804"/>
    <n v="1.05440314829417"/>
    <n v="7.1305548312774096"/>
    <n v="2.78327760955899"/>
    <n v="1.56192727839578"/>
    <n v="248.04314184108301"/>
    <n v="40156"/>
    <n v="-0.92577719607991504"/>
    <n v="152"/>
    <n v="0.88996568441656598"/>
    <n v="0.24385676941971299"/>
    <n v="5.6906677125058502"/>
    <n v="79.950477801654003"/>
    <n v="6.3203097382655704"/>
    <n v="0"/>
    <n v="0"/>
    <n v="0"/>
    <n v="1"/>
    <n v="122611.40300281"/>
    <n v="0"/>
    <n v="-1.6881048671850946E-2"/>
    <n v="-6.3694563295882092E-2"/>
    <x v="1953"/>
    <x v="1953"/>
  </r>
  <r>
    <x v="8"/>
    <x v="2"/>
    <x v="48"/>
    <n v="126357.973409592"/>
    <n v="108585.700915918"/>
    <n v="17772.2724936739"/>
    <n v="10694.838731464401"/>
    <n v="253282.150093326"/>
    <n v="102352.18210470599"/>
    <n v="150929.96798861999"/>
    <n v="7002.9947452487404"/>
    <n v="1.08279031496475"/>
    <n v="7.0859610413955396"/>
    <n v="4.2224999778009202"/>
    <n v="0.67814353550000595"/>
    <n v="385.59359261686501"/>
    <n v="48441"/>
    <n v="-0.55270683035281498"/>
    <n v="814"/>
    <n v="0.142824295152366"/>
    <n v="0.118572241305131"/>
    <n v="7.0584507624359798"/>
    <n v="75.7475560258424"/>
    <n v="5.68368808013423"/>
    <n v="0"/>
    <n v="0"/>
    <n v="0"/>
    <n v="0"/>
    <n v="133212.89107114499"/>
    <n v="0"/>
    <n v="1.2049354823812696E-3"/>
    <n v="7.0905117673475404E-2"/>
    <x v="1954"/>
    <x v="1954"/>
  </r>
  <r>
    <x v="8"/>
    <x v="3"/>
    <x v="48"/>
    <n v="126510.22661523501"/>
    <n v="108895.228983896"/>
    <n v="17614.9976313386"/>
    <n v="5106.6397074719798"/>
    <n v="450754.08008439001"/>
    <n v="202179.15734721001"/>
    <n v="248574.922737179"/>
    <n v="9887.3318506175892"/>
    <n v="1.3661353992871199"/>
    <n v="2.0543664064098999"/>
    <n v="1.13291036800286"/>
    <n v="0.81335299281567697"/>
    <n v="365.485908785574"/>
    <n v="32957"/>
    <n v="0.94345156372718197"/>
    <n v="745"/>
    <n v="0.645907642594025"/>
    <n v="0.15631233319089799"/>
    <n v="7.2159368927243497"/>
    <n v="74.643818325155095"/>
    <n v="5.0590964801709601"/>
    <n v="0"/>
    <n v="0"/>
    <n v="0"/>
    <n v="0"/>
    <n v="127817.493479538"/>
    <n v="0"/>
    <n v="0.1348374365304611"/>
    <n v="9.5893005878870785E-2"/>
    <x v="1955"/>
    <x v="1955"/>
  </r>
  <r>
    <x v="9"/>
    <x v="0"/>
    <x v="48"/>
    <n v="143568.54126692101"/>
    <n v="117621.05097573801"/>
    <n v="25947.490291183101"/>
    <n v="5962.72136397555"/>
    <n v="327599.208318235"/>
    <n v="178680.49644647501"/>
    <n v="148918.71187176"/>
    <n v="8113.4582811659202"/>
    <n v="1.7992350998765401"/>
    <n v="4.0040108385508297"/>
    <n v="1.8201269150147801"/>
    <n v="1.19985255177565"/>
    <n v="472.26088153067099"/>
    <n v="48948"/>
    <n v="-0.312585565789673"/>
    <n v="154"/>
    <n v="0.89918604532214896"/>
    <n v="0.72504406257696996"/>
    <n v="4.5471762267646403"/>
    <n v="69.788412625498793"/>
    <n v="7.6330682157074801"/>
    <n v="0"/>
    <n v="0"/>
    <n v="0"/>
    <n v="0"/>
    <n v="147106.17687358399"/>
    <n v="0"/>
    <n v="-0.16178613301868056"/>
    <s v=""/>
    <x v="1956"/>
    <x v="1956"/>
  </r>
  <r>
    <x v="9"/>
    <x v="1"/>
    <x v="48"/>
    <n v="120341.142152213"/>
    <n v="109283.98513823"/>
    <n v="11057.1570139823"/>
    <n v="-7933.44146318399"/>
    <n v="259220.908138222"/>
    <n v="141118.121372197"/>
    <n v="118102.786766024"/>
    <n v="1705.5887395644199"/>
    <n v="-1.05067358186521"/>
    <n v="-6.7174041192618397"/>
    <n v="-3.0604944331703798"/>
    <n v="1.1948754575264"/>
    <n v="345.08392367164703"/>
    <n v="3108"/>
    <n v="0.58359485610730299"/>
    <n v="634"/>
    <n v="0.92910999580392395"/>
    <n v="0.72969883431090898"/>
    <n v="6.3189348305610702"/>
    <n v="68.009451104095902"/>
    <n v="5.7362815621963099"/>
    <n v="0"/>
    <n v="0"/>
    <n v="0"/>
    <n v="0"/>
    <n v="126494.534317217"/>
    <n v="0"/>
    <n v="0.12444836373603087"/>
    <s v=""/>
    <x v="1957"/>
    <x v="1957"/>
  </r>
  <r>
    <x v="9"/>
    <x v="2"/>
    <x v="48"/>
    <n v="135317.400383181"/>
    <n v="128167.79265200401"/>
    <n v="7149.6077311772497"/>
    <n v="-11990.754667028499"/>
    <n v="458660.93753001798"/>
    <n v="191531.78377092801"/>
    <n v="267129.15375909"/>
    <n v="-14568.310259792999"/>
    <n v="-1.3868879502645799"/>
    <n v="-4.4887480450158401"/>
    <n v="-2.6142960269521001"/>
    <n v="0.71700067579916904"/>
    <n v="240.619569770731"/>
    <n v="49726"/>
    <n v="0.13028721318160499"/>
    <n v="580"/>
    <n v="0.63764072997166499"/>
    <n v="0.62112710905833601"/>
    <n v="6.8688699493620602"/>
    <n v="72.357755130864305"/>
    <n v="8.8269915957570309"/>
    <n v="0"/>
    <n v="1"/>
    <n v="0"/>
    <n v="0"/>
    <n v="139702.24293033901"/>
    <n v="1"/>
    <n v="2.4566479456393678E-2"/>
    <s v=""/>
    <x v="1958"/>
    <x v="1958"/>
  </r>
  <r>
    <x v="9"/>
    <x v="3"/>
    <x v="48"/>
    <n v="138641.67251978701"/>
    <n v="117303.301041585"/>
    <n v="21338.3714782026"/>
    <n v="7084.6736086590699"/>
    <n v="519126.66939188901"/>
    <n v="239509.89175243801"/>
    <n v="279616.77763945097"/>
    <n v="2945.32877896735"/>
    <n v="1.01735251541585"/>
    <n v="2.5337083377000802"/>
    <n v="1.36472927059558"/>
    <n v="0.85656480907333898"/>
    <n v="386.93686699024101"/>
    <n v="8866"/>
    <n v="0.57838627354666206"/>
    <n v="200"/>
    <n v="0.63916169454392302"/>
    <n v="0.11641124578394101"/>
    <n v="4.7795809353820502"/>
    <n v="62.718552610163101"/>
    <n v="4.5729499978184096"/>
    <n v="0"/>
    <n v="0"/>
    <n v="0"/>
    <n v="0"/>
    <n v="145167.61803429099"/>
    <n v="0"/>
    <s v=""/>
    <s v=""/>
    <x v="1959"/>
    <x v="1959"/>
  </r>
  <r>
    <x v="0"/>
    <x v="0"/>
    <x v="49"/>
    <n v="428867.92819646001"/>
    <n v="388900.70866658702"/>
    <n v="39967.219529872498"/>
    <n v="33036.551426742903"/>
    <n v="1658417.06062721"/>
    <n v="886394.687871353"/>
    <n v="772022.37275585998"/>
    <n v="42856.364310829398"/>
    <n v="12.880787261788701"/>
    <n v="4.2792220267935397"/>
    <n v="1.9920532784586999"/>
    <n v="1.14814637392854"/>
    <n v="282.00107768855702"/>
    <n v="33891"/>
    <n v="0.58319693094902902"/>
    <n v="828"/>
    <n v="0.88979182389229405"/>
    <n v="0.10932085198665099"/>
    <n v="2.8875416520949901"/>
    <n v="77.060047805163194"/>
    <n v="2.6102962886401802"/>
    <n v="0"/>
    <n v="0"/>
    <n v="0"/>
    <n v="0"/>
    <n v="448900.44203540898"/>
    <n v="0"/>
    <n v="0.16664057671524413"/>
    <n v="0.14899200766983214"/>
    <x v="1960"/>
    <x v="1960"/>
  </r>
  <r>
    <x v="0"/>
    <x v="1"/>
    <x v="49"/>
    <n v="500334.72708579001"/>
    <n v="378195.67774834298"/>
    <n v="122139.049337447"/>
    <n v="102886.404268866"/>
    <n v="1554948.2534902899"/>
    <n v="680929.02149113396"/>
    <n v="874019.231999157"/>
    <n v="98553.431851653106"/>
    <n v="41.2857139624384"/>
    <n v="11.771640771969301"/>
    <n v="6.6167092080346599"/>
    <n v="0.779077846987"/>
    <n v="307.11920723000202"/>
    <n v="10857"/>
    <n v="-0.390415731704084"/>
    <n v="753"/>
    <n v="0.83483757303873196"/>
    <n v="0.39717480265198102"/>
    <n v="1.7065094107850001"/>
    <n v="79.788244001786396"/>
    <n v="6.4299208026371399"/>
    <n v="1"/>
    <n v="0"/>
    <n v="0"/>
    <n v="0"/>
    <n v="502776.82053467701"/>
    <n v="1"/>
    <n v="-3.1837111964418345E-2"/>
    <n v="-6.2504508955265367E-2"/>
    <x v="1961"/>
    <x v="1961"/>
  </r>
  <r>
    <x v="0"/>
    <x v="2"/>
    <x v="49"/>
    <n v="484405.51435987302"/>
    <n v="365419.08377704298"/>
    <n v="118986.43058283"/>
    <n v="103325.556182735"/>
    <n v="1562196.89414477"/>
    <n v="682419.75745180505"/>
    <n v="879777.13669297099"/>
    <n v="110675.054798621"/>
    <n v="53.109239830174197"/>
    <n v="11.744514817824101"/>
    <n v="6.6141186536733496"/>
    <n v="0.77567343931780097"/>
    <n v="88.426252639118104"/>
    <n v="1065"/>
    <n v="0.60354098233943099"/>
    <n v="797"/>
    <n v="0.69418567809726395"/>
    <n v="0.36652344271635701"/>
    <n v="5.8762553311443098"/>
    <n v="61.514644381318199"/>
    <n v="4.3201755985988797"/>
    <n v="0"/>
    <n v="0"/>
    <n v="0"/>
    <n v="0"/>
    <n v="520121.49212203198"/>
    <n v="0"/>
    <n v="-2.5806501003508286E-2"/>
    <n v="1.8477585118286604E-2"/>
    <x v="1962"/>
    <x v="1962"/>
  </r>
  <r>
    <x v="0"/>
    <x v="3"/>
    <x v="49"/>
    <n v="471904.70296744001"/>
    <n v="399398.31588709698"/>
    <n v="72506.387080343498"/>
    <n v="66955.826638010301"/>
    <n v="1881473.39124073"/>
    <n v="942724.46394561103"/>
    <n v="938748.92729511997"/>
    <n v="75046.732092986305"/>
    <n v="7.3207516378374997"/>
    <n v="7.1324530650527196"/>
    <n v="3.5586911273752602"/>
    <n v="1.00423493069861"/>
    <n v="266.95915515172601"/>
    <n v="15275"/>
    <n v="-0.38913241628602502"/>
    <n v="580"/>
    <n v="0.33409345435127402"/>
    <n v="0.20676667250929201"/>
    <n v="2.2775071276927599"/>
    <n v="73.981605703803893"/>
    <n v="2.83579853737784"/>
    <n v="0"/>
    <n v="0"/>
    <n v="0"/>
    <n v="0"/>
    <n v="488784.46308665402"/>
    <n v="0"/>
    <n v="4.4206211010470349E-2"/>
    <n v="-1.2094747410154214E-2"/>
    <x v="1963"/>
    <x v="1963"/>
  </r>
  <r>
    <x v="1"/>
    <x v="0"/>
    <x v="49"/>
    <n v="492765.821843652"/>
    <n v="411862.629253386"/>
    <n v="80903.192590265797"/>
    <n v="72805.364429611494"/>
    <n v="1690916.8081906401"/>
    <n v="563345.93413466599"/>
    <n v="1127570.87405598"/>
    <n v="79388.614651420707"/>
    <n v="13.449794372129"/>
    <n v="6.4568326572434103"/>
    <n v="4.3056739442738401"/>
    <n v="0.499610221491671"/>
    <n v="77.688159542124495"/>
    <n v="10366"/>
    <n v="0.89980583192208796"/>
    <n v="106"/>
    <n v="0.67277268141842195"/>
    <n v="0.70861961120744299"/>
    <n v="6.3258803756217903"/>
    <n v="82.371762448789696"/>
    <n v="7.2395162251965202"/>
    <n v="0"/>
    <n v="0"/>
    <n v="0"/>
    <n v="0"/>
    <n v="493104.13875863602"/>
    <n v="0"/>
    <n v="-4.8104535941510665E-2"/>
    <n v="6.5786501305893252E-2"/>
    <x v="1964"/>
    <x v="1964"/>
  </r>
  <r>
    <x v="1"/>
    <x v="1"/>
    <x v="49"/>
    <n v="469061.550656026"/>
    <n v="397501.34104920202"/>
    <n v="71560.209606823293"/>
    <n v="65233.109330336098"/>
    <n v="1606061.1250797701"/>
    <n v="1028415.96012891"/>
    <n v="577645.16495085706"/>
    <n v="75179.824003986694"/>
    <n v="9.9177468121642303"/>
    <n v="11.292937825574199"/>
    <n v="4.0616828532659799"/>
    <n v="1.7803593322146301"/>
    <n v="202.445333857077"/>
    <n v="23073"/>
    <n v="-0.27982172397133598"/>
    <n v="344"/>
    <n v="0.92420325318480401"/>
    <n v="0.804518824287764"/>
    <n v="7.6064227292725901"/>
    <n v="61.521360181199498"/>
    <n v="7.0519427557795398"/>
    <n v="0"/>
    <n v="0"/>
    <n v="0"/>
    <n v="0"/>
    <n v="483021.29134675098"/>
    <n v="0"/>
    <n v="5.1794072213381642E-2"/>
    <n v="4.8168479565364589E-2"/>
    <x v="1965"/>
    <x v="1965"/>
  </r>
  <r>
    <x v="1"/>
    <x v="2"/>
    <x v="49"/>
    <n v="493356.15848322498"/>
    <n v="408672.02725742501"/>
    <n v="84684.131225799501"/>
    <n v="64803.800820481803"/>
    <n v="1622138.8183381299"/>
    <n v="683293.67245726404"/>
    <n v="938845.14588087203"/>
    <n v="68022.053988553394"/>
    <n v="6.8245433988619704"/>
    <n v="6.9025015578772102"/>
    <n v="3.9949602394000099"/>
    <n v="0.72780231697972297"/>
    <n v="332.84651105669798"/>
    <n v="19586"/>
    <n v="0.87061441979597098"/>
    <n v="561"/>
    <n v="8.6722728007297703E-2"/>
    <n v="0.200154083568822"/>
    <n v="6.3281620779888996"/>
    <n v="60.308217138465999"/>
    <n v="9.7482219131767902"/>
    <n v="0"/>
    <n v="0"/>
    <n v="0"/>
    <n v="0"/>
    <n v="503697.47675574198"/>
    <n v="0"/>
    <n v="-5.504952807995294E-2"/>
    <n v="-5.8979249542217546E-2"/>
    <x v="1966"/>
    <x v="1966"/>
  </r>
  <r>
    <x v="1"/>
    <x v="3"/>
    <x v="49"/>
    <n v="466197.13478338497"/>
    <n v="398161.31675422902"/>
    <n v="68035.8180291553"/>
    <n v="54774.835844075998"/>
    <n v="1594083.66666011"/>
    <n v="1038244.6465299"/>
    <n v="555839.02013020695"/>
    <n v="56797.533088123899"/>
    <n v="17.667915063705198"/>
    <n v="9.8544423583728999"/>
    <n v="3.43613305811225"/>
    <n v="1.86788729997165"/>
    <n v="180.11439749199101"/>
    <n v="44663"/>
    <n v="-0.70827302984247698"/>
    <n v="672"/>
    <n v="0.70880797515128402"/>
    <n v="0.59825389270238005"/>
    <n v="1.7308994989086599"/>
    <n v="81.363489601092795"/>
    <n v="2.3280287679165199"/>
    <n v="0"/>
    <n v="0"/>
    <n v="0"/>
    <n v="0"/>
    <n v="457507.25728887401"/>
    <n v="0"/>
    <n v="0.12652593085946659"/>
    <n v="0.18047563281915235"/>
    <x v="1967"/>
    <x v="1967"/>
  </r>
  <r>
    <x v="2"/>
    <x v="0"/>
    <x v="49"/>
    <n v="525183.16122586897"/>
    <n v="398248.36533986003"/>
    <n v="126934.795886009"/>
    <n v="115773.468896069"/>
    <n v="1784006.2743367399"/>
    <n v="1149366.86753025"/>
    <n v="634639.40680649003"/>
    <n v="125155.418508662"/>
    <n v="37.3537027397618"/>
    <n v="18.242401536116699"/>
    <n v="6.4895213969530898"/>
    <n v="1.81105499469987"/>
    <n v="310.57333423404901"/>
    <n v="34795"/>
    <n v="0.190917028342006"/>
    <n v="702"/>
    <n v="0.32216092006969699"/>
    <n v="0.64534324632528595"/>
    <n v="7.2137275772312996"/>
    <n v="72.709090831351205"/>
    <n v="7.7637651470939897"/>
    <n v="0"/>
    <n v="0"/>
    <n v="0"/>
    <n v="1"/>
    <n v="519452.39019289502"/>
    <n v="0"/>
    <n v="-6.383987783216552E-2"/>
    <n v="-0.11447357447045978"/>
    <x v="1968"/>
    <x v="1968"/>
  </r>
  <r>
    <x v="2"/>
    <x v="1"/>
    <x v="49"/>
    <n v="491655.53237369901"/>
    <n v="366540.78086738201"/>
    <n v="125114.751506317"/>
    <n v="114533.471365233"/>
    <n v="1778671.58406835"/>
    <n v="1226107.66882636"/>
    <n v="552563.91524198605"/>
    <n v="122581.28057475601"/>
    <n v="29.1268305532851"/>
    <n v="20.7276422158467"/>
    <n v="6.4392703178661499"/>
    <n v="2.2189427050975898"/>
    <n v="237.75622922411301"/>
    <n v="34322"/>
    <n v="-0.88982008511527"/>
    <n v="996"/>
    <n v="0.97694894510791996"/>
    <n v="0.43291748504002903"/>
    <n v="6.6039428888862304"/>
    <n v="81.780431433524996"/>
    <n v="2.3541068171782"/>
    <n v="0"/>
    <n v="0"/>
    <n v="0"/>
    <n v="0"/>
    <n v="523257.87601172802"/>
    <n v="0"/>
    <n v="-5.5724278627707735E-2"/>
    <n v="-8.8826401005136404E-2"/>
    <x v="1969"/>
    <x v="1969"/>
  </r>
  <r>
    <x v="2"/>
    <x v="2"/>
    <x v="49"/>
    <n v="464258.38249885303"/>
    <n v="368758.79171875498"/>
    <n v="95499.590780097904"/>
    <n v="86840.148487201004"/>
    <n v="931639.65690826694"/>
    <n v="343810.49064784998"/>
    <n v="587829.16626041697"/>
    <n v="95078.774307015803"/>
    <n v="51.664812865303603"/>
    <n v="14.7730247955627"/>
    <n v="9.3212163998458397"/>
    <n v="0.58488164654207797"/>
    <n v="218.240979258203"/>
    <n v="26435"/>
    <n v="0.29139215913644301"/>
    <n v="176"/>
    <n v="0.252589977491817"/>
    <n v="0.30964178835761402"/>
    <n v="1.0999317051883599"/>
    <n v="82.570765375355506"/>
    <n v="7.4844555145815397"/>
    <n v="0"/>
    <n v="0"/>
    <n v="0"/>
    <n v="0"/>
    <n v="482786.80534918199"/>
    <n v="0"/>
    <n v="0.18540532265618631"/>
    <n v="8.8110699838737025E-2"/>
    <x v="1970"/>
    <x v="1970"/>
  </r>
  <r>
    <x v="2"/>
    <x v="3"/>
    <x v="49"/>
    <n v="550334.35770189203"/>
    <n v="371047.38894043298"/>
    <n v="179286.96876145899"/>
    <n v="162919.34682171801"/>
    <n v="1546930.64418391"/>
    <n v="541609.620676736"/>
    <n v="1005321.02350717"/>
    <n v="169025.36854067599"/>
    <n v="17.694225340485101"/>
    <n v="16.205703751559401"/>
    <n v="10.531780945335599"/>
    <n v="0.53874295673960004"/>
    <n v="194.923749197451"/>
    <n v="32962"/>
    <n v="-0.35563137102388498"/>
    <n v="895"/>
    <n v="0.83152352222219705"/>
    <n v="0.19799350728902201"/>
    <n v="4.98984851160803"/>
    <n v="78.509084950998201"/>
    <n v="3.59300938954819"/>
    <n v="0"/>
    <n v="0"/>
    <n v="0"/>
    <n v="0"/>
    <n v="588808.92791010102"/>
    <n v="0"/>
    <n v="-0.15494360655460654"/>
    <n v="-0.13325039073589157"/>
    <x v="1971"/>
    <x v="1971"/>
  </r>
  <r>
    <x v="3"/>
    <x v="0"/>
    <x v="49"/>
    <n v="465063.56750864798"/>
    <n v="381845.098788734"/>
    <n v="83218.468719914206"/>
    <n v="67368.156778864097"/>
    <n v="1618060.77336355"/>
    <n v="601206.57836473698"/>
    <n v="1016854.19499881"/>
    <n v="68535.862634694495"/>
    <n v="7.9896411343533904"/>
    <n v="6.6251540398023998"/>
    <n v="4.1635121429229196"/>
    <n v="0.59124167586822796"/>
    <n v="58.121913850106097"/>
    <n v="37308"/>
    <n v="0.45719806320281298"/>
    <n v="587"/>
    <n v="0.77108679218697596"/>
    <n v="0.65265788891319398"/>
    <n v="3.7826454111102201"/>
    <n v="84.798777418298201"/>
    <n v="2.3322588673637799"/>
    <n v="0"/>
    <n v="0"/>
    <n v="0"/>
    <n v="0"/>
    <n v="473499.08974855603"/>
    <n v="0"/>
    <n v="-3.6726219388602974E-2"/>
    <n v="7.1939167825920636E-2"/>
    <x v="1972"/>
    <x v="1972"/>
  </r>
  <r>
    <x v="3"/>
    <x v="1"/>
    <x v="49"/>
    <n v="447983.540898679"/>
    <n v="424947.41984759498"/>
    <n v="23036.121051083999"/>
    <n v="3897.2427637736901"/>
    <n v="1077707.9634442099"/>
    <n v="750738.81681425695"/>
    <n v="326969.14662995603"/>
    <n v="13001.989664869499"/>
    <n v="1.93519230696545"/>
    <n v="1.19192982088439"/>
    <n v="0.36162326863750799"/>
    <n v="2.2960539994432398"/>
    <n v="457.93569711502403"/>
    <n v="12734"/>
    <n v="0.99328528164262098"/>
    <n v="557"/>
    <n v="0.945635216715492"/>
    <n v="0.85890720247233698"/>
    <n v="3.8201431072758498"/>
    <n v="75.918979836738799"/>
    <n v="5.7181625523723802"/>
    <n v="0"/>
    <n v="0"/>
    <n v="0"/>
    <n v="0"/>
    <n v="454828.16184205702"/>
    <n v="0"/>
    <n v="0.12764078893041456"/>
    <n v="0.17811556691601063"/>
    <x v="1973"/>
    <x v="1973"/>
  </r>
  <r>
    <x v="3"/>
    <x v="2"/>
    <x v="49"/>
    <n v="505164.51348682703"/>
    <n v="370690.64503477502"/>
    <n v="134473.868452052"/>
    <n v="119067.18422999101"/>
    <n v="1203637.6378460601"/>
    <n v="537728.44296998996"/>
    <n v="665909.19487607596"/>
    <n v="119201.037080971"/>
    <n v="12.059646861943"/>
    <n v="17.8803934749916"/>
    <n v="9.8922782477178206"/>
    <n v="0.80751016370942297"/>
    <n v="480.02171029835199"/>
    <n v="25982"/>
    <n v="-7.8955926405847907E-2"/>
    <n v="456"/>
    <n v="0.26407181381644501"/>
    <n v="0.91596424248716102"/>
    <n v="2.87630521459241"/>
    <n v="73.0485754539705"/>
    <n v="3.9605801806124998"/>
    <n v="1"/>
    <n v="0"/>
    <n v="0"/>
    <n v="0"/>
    <n v="531711.86310276901"/>
    <n v="1"/>
    <n v="-5.5749014889646231E-2"/>
    <n v="-7.8326679118185555E-2"/>
    <x v="1974"/>
    <x v="1974"/>
  </r>
  <r>
    <x v="3"/>
    <x v="3"/>
    <x v="49"/>
    <n v="477002.08950272901"/>
    <n v="419403.79598865903"/>
    <n v="57598.293514069599"/>
    <n v="38867.706781078901"/>
    <n v="1443674.8069713099"/>
    <n v="664539.70064362802"/>
    <n v="779135.10632768297"/>
    <n v="37132.048112167897"/>
    <n v="16.892938011949202"/>
    <n v="4.9885708480362299"/>
    <n v="2.6922757530568502"/>
    <n v="0.85291972502153002"/>
    <n v="400.04903094543403"/>
    <n v="38088"/>
    <n v="-0.302842968791461"/>
    <n v="677"/>
    <n v="0.40921682961955602"/>
    <n v="0.66449937835271899"/>
    <n v="2.9496015503432398"/>
    <n v="80.955723455245007"/>
    <n v="3.6598732172884798"/>
    <n v="0"/>
    <n v="0"/>
    <n v="0"/>
    <n v="0"/>
    <n v="518669.15449129202"/>
    <n v="0"/>
    <n v="4.5110418826628342E-2"/>
    <n v="-3.7546166778174128E-2"/>
    <x v="1975"/>
    <x v="1975"/>
  </r>
  <r>
    <x v="4"/>
    <x v="0"/>
    <x v="49"/>
    <n v="498519.85354137397"/>
    <n v="403798.36499877099"/>
    <n v="94721.488542602398"/>
    <n v="82071.963784789405"/>
    <n v="1230203.93119011"/>
    <n v="817859.12716725399"/>
    <n v="412344.80402286298"/>
    <n v="88922.618038414701"/>
    <n v="69.033685677588807"/>
    <n v="19.903722075333398"/>
    <n v="6.6714112761281497"/>
    <n v="1.9834350261920699"/>
    <n v="470.91852142135099"/>
    <n v="37152"/>
    <n v="-0.66692153580033597"/>
    <n v="170"/>
    <n v="1.0018257274248901E-2"/>
    <n v="0.55253732121005505"/>
    <n v="7.3957304116604599"/>
    <n v="63.111007089927703"/>
    <n v="6.7240774980617699"/>
    <n v="0"/>
    <n v="0"/>
    <n v="0"/>
    <n v="0"/>
    <n v="475640.82945960801"/>
    <n v="0"/>
    <n v="5.8686789514365789E-2"/>
    <n v="1.5566592669501313E-2"/>
    <x v="1976"/>
    <x v="1976"/>
  </r>
  <r>
    <x v="4"/>
    <x v="1"/>
    <x v="49"/>
    <n v="527776.38325488905"/>
    <n v="409481.27017626999"/>
    <n v="118295.113078618"/>
    <n v="107568.270923255"/>
    <n v="1794246.6193892199"/>
    <n v="1105745.86737869"/>
    <n v="688500.75201052905"/>
    <n v="105247.689429537"/>
    <n v="51.914649331869597"/>
    <n v="15.623551696804901"/>
    <n v="5.9951775726278296"/>
    <n v="1.60601983970205"/>
    <n v="23.760883094172801"/>
    <n v="28910"/>
    <n v="-0.81430824375218602"/>
    <n v="707"/>
    <n v="0.77276582868601595"/>
    <n v="0.87180594109739695"/>
    <n v="6.3242014227263903"/>
    <n v="60.599789336376503"/>
    <n v="5.0841411115363799"/>
    <n v="0"/>
    <n v="0"/>
    <n v="0"/>
    <n v="0"/>
    <n v="534122.77801145206"/>
    <n v="0"/>
    <n v="-0.11781453375076355"/>
    <n v="-0.12453288382399441"/>
    <x v="1977"/>
    <x v="1977"/>
  </r>
  <r>
    <x v="4"/>
    <x v="2"/>
    <x v="49"/>
    <n v="465596.65473705"/>
    <n v="398273.14029379399"/>
    <n v="67323.514443255903"/>
    <n v="53499.012716160702"/>
    <n v="991723.08039911801"/>
    <n v="465587.886175466"/>
    <n v="526135.19422365096"/>
    <n v="53784.377151154098"/>
    <n v="17.741155489339999"/>
    <n v="10.1683014752704"/>
    <n v="5.3945515410037697"/>
    <n v="0.88492062741112198"/>
    <n v="169.74620851682701"/>
    <n v="23807"/>
    <n v="-0.88484902196983195"/>
    <n v="209"/>
    <n v="7.8408342236259795E-2"/>
    <n v="0.92130217274814097"/>
    <n v="1.52033016032792"/>
    <n v="83.827647192891803"/>
    <n v="5.93141067794771"/>
    <n v="0"/>
    <n v="0"/>
    <n v="0"/>
    <n v="0"/>
    <n v="484500.119272665"/>
    <n v="0"/>
    <n v="-1.3969527431422997E-2"/>
    <n v="4.8380826297477432E-3"/>
    <x v="1978"/>
    <x v="1978"/>
  </r>
  <r>
    <x v="4"/>
    <x v="3"/>
    <x v="49"/>
    <n v="459092.489496722"/>
    <n v="397846.32265531801"/>
    <n v="61246.166841403799"/>
    <n v="51962.567962737201"/>
    <n v="1082358.4019143099"/>
    <n v="336375.305557921"/>
    <n v="745983.096356389"/>
    <n v="56311.242094791298"/>
    <n v="8.6288011063731798"/>
    <n v="6.9656495189419596"/>
    <n v="4.80086520978944"/>
    <n v="0.45091545264347399"/>
    <n v="241.62843939744801"/>
    <n v="1272"/>
    <n v="0.92150633389699199"/>
    <n v="477"/>
    <n v="0.95852900301973099"/>
    <n v="2.04040883495346E-2"/>
    <n v="3.5440426547397199"/>
    <n v="60.970312624761"/>
    <n v="3.5325547131717201"/>
    <n v="0"/>
    <n v="0"/>
    <n v="0"/>
    <n v="0"/>
    <n v="485279.133684545"/>
    <n v="0"/>
    <n v="0.10278456002214106"/>
    <n v="0.10660849530477112"/>
    <x v="1979"/>
    <x v="1979"/>
  </r>
  <r>
    <x v="5"/>
    <x v="0"/>
    <x v="49"/>
    <n v="506280.10903911199"/>
    <n v="403696.73645893601"/>
    <n v="102583.372580175"/>
    <n v="93285.206424567194"/>
    <n v="1092170.8738983001"/>
    <n v="416850.99432254001"/>
    <n v="675319.87957575999"/>
    <n v="94871.559626670307"/>
    <n v="16.552917922833402"/>
    <n v="13.8134844309883"/>
    <n v="8.5412648015051893"/>
    <n v="0.61726450964898105"/>
    <n v="472.10973059742901"/>
    <n v="17982"/>
    <n v="0.89516320463459298"/>
    <n v="43"/>
    <n v="7.2509735848680895E-2"/>
    <n v="7.7922105327039401E-2"/>
    <n v="5.5789260424586402"/>
    <n v="82.723313916900395"/>
    <n v="4.3015706731611996"/>
    <n v="0"/>
    <n v="0"/>
    <n v="0"/>
    <n v="0"/>
    <n v="538424.42773405404"/>
    <n v="0"/>
    <n v="-8.736120581370721E-2"/>
    <n v="-5.7486217231885309E-2"/>
    <x v="1980"/>
    <x v="1980"/>
  </r>
  <r>
    <x v="5"/>
    <x v="1"/>
    <x v="49"/>
    <n v="462050.86823396001"/>
    <n v="404848.83255677199"/>
    <n v="57202.035677188098"/>
    <n v="49339.248607776899"/>
    <n v="1059022.46045092"/>
    <n v="713909.72490776202"/>
    <n v="345112.73554315697"/>
    <n v="52547.237363845299"/>
    <n v="47.382087742852903"/>
    <n v="14.2965597980973"/>
    <n v="4.65894260512367"/>
    <n v="2.0686275856617402"/>
    <n v="400.84954117502099"/>
    <n v="4622"/>
    <n v="0.24931918775982001"/>
    <n v="953"/>
    <n v="0.44987949731261501"/>
    <n v="0.27476969520852401"/>
    <n v="7.8638992806814096"/>
    <n v="73.597127068247204"/>
    <n v="9.1782355276213501"/>
    <n v="0"/>
    <n v="0"/>
    <n v="0"/>
    <n v="0"/>
    <n v="441252.694176452"/>
    <n v="0"/>
    <n v="1.2549227778760413E-2"/>
    <n v="5.8620966850418338E-3"/>
    <x v="1981"/>
    <x v="1981"/>
  </r>
  <r>
    <x v="5"/>
    <x v="2"/>
    <x v="49"/>
    <n v="467849.24982480198"/>
    <n v="403512.88891488098"/>
    <n v="64336.360909920499"/>
    <n v="49161.486471897697"/>
    <n v="1014551.89595325"/>
    <n v="631872.22132224799"/>
    <n v="382679.67463100498"/>
    <n v="58828.244074541799"/>
    <n v="7.40315664207154"/>
    <n v="12.8466416512194"/>
    <n v="4.8456354640889501"/>
    <n v="1.6511778994573501"/>
    <n v="56.997388535931599"/>
    <n v="32047"/>
    <n v="0.77568430812452804"/>
    <n v="817"/>
    <n v="0.93309599622477502"/>
    <n v="4.5458691805220698E-2"/>
    <n v="6.4252961616891104"/>
    <n v="63.314542672589297"/>
    <n v="8.3246910178344802"/>
    <n v="0"/>
    <n v="0"/>
    <n v="0"/>
    <n v="0"/>
    <n v="482905.132092343"/>
    <n v="0"/>
    <n v="8.589604279142439E-2"/>
    <n v="-5.6591704000683397E-2"/>
    <x v="1982"/>
    <x v="1982"/>
  </r>
  <r>
    <x v="5"/>
    <x v="3"/>
    <x v="49"/>
    <n v="508035.64900768897"/>
    <n v="424076.51111848798"/>
    <n v="83959.137889200807"/>
    <n v="75971.950769287898"/>
    <n v="1128387.44943947"/>
    <n v="587230.18338602094"/>
    <n v="541157.26605344901"/>
    <n v="79290.869016790894"/>
    <n v="17.554886738371501"/>
    <n v="14.0387934404606"/>
    <n v="6.7327894161732402"/>
    <n v="1.0851377598023799"/>
    <n v="169.63449566802399"/>
    <n v="18950"/>
    <n v="0.59029119972500299"/>
    <n v="479"/>
    <n v="0.99875754804441796"/>
    <n v="0.89928230727435898"/>
    <n v="6.4333438018041402"/>
    <n v="78.687699304809399"/>
    <n v="7.2019907441348296"/>
    <n v="0"/>
    <n v="0"/>
    <n v="0"/>
    <n v="0"/>
    <n v="493759.26398550102"/>
    <n v="0"/>
    <n v="-6.0743115876332722E-2"/>
    <n v="-0.14220937008454998"/>
    <x v="1983"/>
    <x v="1983"/>
  </r>
  <r>
    <x v="6"/>
    <x v="0"/>
    <x v="49"/>
    <n v="477175.98071070702"/>
    <n v="408362.65767376201"/>
    <n v="68813.323036944901"/>
    <n v="52068.573567587802"/>
    <n v="1215579.7599936801"/>
    <n v="822996.25362183899"/>
    <n v="392583.50637184898"/>
    <n v="57320.488447794603"/>
    <n v="8.5030963661359493"/>
    <n v="13.263056833128701"/>
    <n v="4.2834353845985502"/>
    <n v="2.0963597305137598"/>
    <n v="394.33767579371499"/>
    <n v="16500"/>
    <n v="0.78473979645069403"/>
    <n v="263"/>
    <n v="0.355203502272746"/>
    <n v="0.89224135967275198"/>
    <n v="7.3097440807702103"/>
    <n v="66.499296602988906"/>
    <n v="5.8986484591765302"/>
    <n v="0"/>
    <n v="0"/>
    <n v="0"/>
    <n v="0"/>
    <n v="500040.32107033901"/>
    <n v="0"/>
    <n v="-2.602085208743914E-2"/>
    <n v="2.9127920477169812E-2"/>
    <x v="1984"/>
    <x v="1984"/>
  </r>
  <r>
    <x v="6"/>
    <x v="1"/>
    <x v="49"/>
    <n v="464759.455096955"/>
    <n v="410070.12420525902"/>
    <n v="54689.3308916963"/>
    <n v="40620.312629155596"/>
    <n v="1707085.3637007501"/>
    <n v="567953.69753254903"/>
    <n v="1139131.6661682001"/>
    <n v="42861.414870937697"/>
    <n v="4.490095047804"/>
    <n v="3.5659014524452299"/>
    <n v="2.3795126765714598"/>
    <n v="0.49858476803039198"/>
    <n v="178.30280455871701"/>
    <n v="31617"/>
    <n v="0.71442525215557695"/>
    <n v="939"/>
    <n v="0.75067334655840101"/>
    <n v="8.5021576299269194E-2"/>
    <n v="5.41684638993181"/>
    <n v="69.356127667122806"/>
    <n v="4.7052761442492796"/>
    <n v="0"/>
    <n v="0"/>
    <n v="0"/>
    <n v="0"/>
    <n v="438475.38450023398"/>
    <n v="0"/>
    <n v="-5.0319775700531449E-2"/>
    <n v="7.4374772093645722E-2"/>
    <x v="1985"/>
    <x v="1985"/>
  </r>
  <r>
    <x v="6"/>
    <x v="2"/>
    <x v="49"/>
    <n v="441372.86356177501"/>
    <n v="397569.27881018998"/>
    <n v="43803.5847515848"/>
    <n v="37263.964827575597"/>
    <n v="1588194.1353005201"/>
    <n v="922620.03344211902"/>
    <n v="665574.10185840598"/>
    <n v="33529.229268525298"/>
    <n v="15.126736189817899"/>
    <n v="5.5987702531585501"/>
    <n v="2.3463104414829199"/>
    <n v="1.38620182315686"/>
    <n v="68.080006160700293"/>
    <n v="23871"/>
    <n v="-0.183930759780253"/>
    <n v="617"/>
    <n v="0.60675568114190404"/>
    <n v="0.63661397971560796"/>
    <n v="7.1526648615747801"/>
    <n v="67.397780166265406"/>
    <n v="7.9915855060212504"/>
    <n v="0"/>
    <n v="0"/>
    <n v="0"/>
    <n v="0"/>
    <n v="451252.34410900198"/>
    <n v="0"/>
    <n v="-1.2652894278316654E-2"/>
    <n v="0.14625834552108311"/>
    <x v="1986"/>
    <x v="1986"/>
  </r>
  <r>
    <x v="6"/>
    <x v="3"/>
    <x v="49"/>
    <n v="435788.21938180999"/>
    <n v="442784.85059875197"/>
    <n v="-6996.6312169427902"/>
    <n v="-25256.899113795502"/>
    <n v="1022829.11562667"/>
    <n v="513303.47060843999"/>
    <n v="509525.64501823799"/>
    <n v="-23892.8902244813"/>
    <n v="-6.8946118022422"/>
    <n v="-4.9569436515587801"/>
    <n v="-2.4693175749421998"/>
    <n v="1.00741439734611"/>
    <n v="461.41192493781"/>
    <n v="33826"/>
    <n v="-8.3517162172425094E-2"/>
    <n v="780"/>
    <n v="0.73334444991610903"/>
    <n v="0.26344160468691302"/>
    <n v="6.0622548276456998"/>
    <n v="80.806340267888999"/>
    <n v="4.0369281346762396"/>
    <n v="0"/>
    <n v="0"/>
    <n v="0"/>
    <n v="0"/>
    <n v="444853.73984009097"/>
    <n v="0"/>
    <n v="0.12686645230355606"/>
    <n v="0.14064538966271417"/>
    <x v="1987"/>
    <x v="1987"/>
  </r>
  <r>
    <x v="7"/>
    <x v="0"/>
    <x v="49"/>
    <n v="491075.12473046401"/>
    <n v="405777.68825964502"/>
    <n v="85297.436470818997"/>
    <n v="80269.771717045398"/>
    <n v="1840666.58293114"/>
    <n v="610226.84143349796"/>
    <n v="1230439.74149764"/>
    <n v="85098.755980248505"/>
    <n v="33.965510814759298"/>
    <n v="6.5236654026912104"/>
    <n v="4.3609077527349198"/>
    <n v="0.49594207733468498"/>
    <n v="49.892389045258902"/>
    <n v="22781"/>
    <n v="0.644535444188164"/>
    <n v="817"/>
    <n v="0.59906251331115901"/>
    <n v="0.42535301879745802"/>
    <n v="1.47020303755489"/>
    <n v="78.490454157174298"/>
    <n v="8.5628089693506109"/>
    <n v="0"/>
    <n v="0"/>
    <n v="0"/>
    <n v="0"/>
    <n v="539892.46200285701"/>
    <n v="0"/>
    <n v="1.6801317155338606E-2"/>
    <n v="-5.4673147861308169E-2"/>
    <x v="1988"/>
    <x v="1988"/>
  </r>
  <r>
    <x v="7"/>
    <x v="1"/>
    <x v="49"/>
    <n v="499325.833648158"/>
    <n v="394563.173036767"/>
    <n v="104762.66061139099"/>
    <n v="91413.307107057495"/>
    <n v="1696787.7061817599"/>
    <n v="911123.29511486203"/>
    <n v="785664.41106690199"/>
    <n v="92214.572557195293"/>
    <n v="13.8155151862429"/>
    <n v="11.6351594675036"/>
    <n v="5.38743337036325"/>
    <n v="1.1596850796354501"/>
    <n v="332.05353461127697"/>
    <n v="33378"/>
    <n v="0.419849979953626"/>
    <n v="739"/>
    <n v="0.50598135815243195"/>
    <n v="0.88435680976069997"/>
    <n v="7.0802131462256996"/>
    <n v="78.769698124900202"/>
    <n v="7.5775641154978004"/>
    <n v="0"/>
    <n v="0"/>
    <n v="0"/>
    <n v="0"/>
    <n v="522269.74075747101"/>
    <n v="0"/>
    <n v="1.3220815449970502E-2"/>
    <n v="-1.8218299185855828E-2"/>
    <x v="1989"/>
    <x v="1989"/>
  </r>
  <r>
    <x v="7"/>
    <x v="2"/>
    <x v="49"/>
    <n v="505927.32834422297"/>
    <n v="381440.88237507897"/>
    <n v="124486.44596914299"/>
    <n v="107267.76259651"/>
    <n v="1914930.98893057"/>
    <n v="1151892.32775284"/>
    <n v="763038.66117772995"/>
    <n v="110738.697604121"/>
    <n v="16.803478173197199"/>
    <n v="14.057972164994201"/>
    <n v="5.6016516112894204"/>
    <n v="1.5096120109758699"/>
    <n v="173.87949287485699"/>
    <n v="41778"/>
    <n v="0.34615746335143099"/>
    <n v="34"/>
    <n v="0.182023521116771"/>
    <n v="0.93395188740284696"/>
    <n v="2.1510327794047801"/>
    <n v="78.093436123213706"/>
    <n v="3.4770283465177898"/>
    <n v="1"/>
    <n v="0"/>
    <n v="0"/>
    <n v="0"/>
    <n v="510152.94708292099"/>
    <n v="1"/>
    <n v="-1.7487699401401536E-2"/>
    <n v="-8.1564323746567149E-2"/>
    <x v="1990"/>
    <x v="1990"/>
  </r>
  <r>
    <x v="7"/>
    <x v="3"/>
    <x v="49"/>
    <n v="497079.82330718503"/>
    <n v="405667.33635524602"/>
    <n v="91412.486951939602"/>
    <n v="83108.284434985704"/>
    <n v="1059185.1892734801"/>
    <n v="646099.80545787001"/>
    <n v="413085.38381561398"/>
    <n v="81392.730122228502"/>
    <n v="9.2326109676144998"/>
    <n v="20.118911898389001"/>
    <n v="7.8464356636247201"/>
    <n v="1.56408294936493"/>
    <n v="82.296933135074696"/>
    <n v="5464"/>
    <n v="1.6343425097590399E-2"/>
    <n v="77"/>
    <n v="0.65770241455721901"/>
    <n v="0.316029814496254"/>
    <n v="7.1286646625432697"/>
    <n v="79.245132918718596"/>
    <n v="6.0816507329702398"/>
    <n v="0"/>
    <n v="0"/>
    <n v="1"/>
    <n v="0"/>
    <n v="532024.78106735297"/>
    <n v="1"/>
    <n v="-6.6092647381137723E-2"/>
    <n v="-2.8052684916920621E-2"/>
    <x v="1991"/>
    <x v="1991"/>
  </r>
  <r>
    <x v="8"/>
    <x v="0"/>
    <x v="49"/>
    <n v="464226.501825065"/>
    <n v="379470.57863179798"/>
    <n v="84755.923193267095"/>
    <n v="65034.352111280597"/>
    <n v="1148088.4979238501"/>
    <n v="782298.00755582505"/>
    <n v="365790.490368028"/>
    <n v="69780.6576877318"/>
    <n v="44.820831566787497"/>
    <n v="17.779125981609901"/>
    <n v="5.6645765747923997"/>
    <n v="2.1386504793187502"/>
    <n v="181.14905574119999"/>
    <n v="16288"/>
    <n v="0.42019386340816101"/>
    <n v="100"/>
    <n v="0.62375874303712098"/>
    <n v="0.41943148464160501"/>
    <n v="6.52091945374936"/>
    <n v="66.842818958968095"/>
    <n v="5.0627748074674104"/>
    <n v="0"/>
    <n v="0"/>
    <n v="0"/>
    <n v="0"/>
    <n v="471160.96445438499"/>
    <n v="0"/>
    <n v="5.6012451448242656E-2"/>
    <n v="4.3330621878374817E-4"/>
    <x v="1992"/>
    <x v="1992"/>
  </r>
  <r>
    <x v="8"/>
    <x v="1"/>
    <x v="49"/>
    <n v="490228.96621952899"/>
    <n v="419493.420368383"/>
    <n v="70735.5458511459"/>
    <n v="64966.427752884898"/>
    <n v="1067271.1168329101"/>
    <n v="560538.34495185199"/>
    <n v="506732.771881058"/>
    <n v="65578.685159290995"/>
    <n v="8.9061950479253102"/>
    <n v="12.8206485465151"/>
    <n v="6.08715318237698"/>
    <n v="1.10618135643972"/>
    <n v="287.690398927839"/>
    <n v="3082"/>
    <n v="0.41040670400378898"/>
    <n v="907"/>
    <n v="0.203917996517578"/>
    <n v="0.31259984535365998"/>
    <n v="6.1547252852936296"/>
    <n v="79.281335016655206"/>
    <n v="4.7665167181771402"/>
    <n v="0"/>
    <n v="0"/>
    <n v="0"/>
    <n v="1"/>
    <n v="520879.60868933902"/>
    <n v="0"/>
    <n v="-5.2153707835290879E-2"/>
    <n v="-2.6198430039931163E-3"/>
    <x v="1993"/>
    <x v="1993"/>
  </r>
  <r>
    <x v="8"/>
    <x v="2"/>
    <x v="49"/>
    <n v="464661.70794291899"/>
    <n v="389207.22925782402"/>
    <n v="75454.478685095106"/>
    <n v="56389.569175860299"/>
    <n v="1300835.03310805"/>
    <n v="438919.412230758"/>
    <n v="861915.62087730097"/>
    <n v="58871.283536785901"/>
    <n v="20.771775123614201"/>
    <n v="6.54235377686555"/>
    <n v="4.3348747335878404"/>
    <n v="0.50923710117239096"/>
    <n v="190.533768266062"/>
    <n v="32186"/>
    <n v="-5.7543665360109998E-2"/>
    <n v="62"/>
    <n v="0.63951324851087599"/>
    <n v="0.49180268047244902"/>
    <n v="4.5962668119390502"/>
    <n v="75.1022171932768"/>
    <n v="8.9820361435776093"/>
    <n v="0"/>
    <n v="0"/>
    <n v="0"/>
    <n v="0"/>
    <n v="469425.205369909"/>
    <n v="0"/>
    <n v="3.9757293072964786E-2"/>
    <n v="3.9939972202903788E-2"/>
    <x v="1994"/>
    <x v="1994"/>
  </r>
  <r>
    <x v="8"/>
    <x v="3"/>
    <x v="49"/>
    <n v="483135.39964538999"/>
    <n v="428696.468137633"/>
    <n v="54438.931507757297"/>
    <n v="45748.936485193"/>
    <n v="1069534.86457142"/>
    <n v="411404.909301723"/>
    <n v="658129.95526969701"/>
    <n v="50295.129408854002"/>
    <n v="8.7656167083574008"/>
    <n v="6.9513530145342504"/>
    <n v="4.2774609786587297"/>
    <n v="0.625111964601478"/>
    <n v="435.34626967174597"/>
    <n v="1065"/>
    <n v="-0.89330455116781704"/>
    <n v="69"/>
    <n v="0.52805012226072801"/>
    <n v="0.460016848679006"/>
    <n v="4.8343290291791501"/>
    <n v="67.802208518517105"/>
    <n v="3.3333686107603899"/>
    <n v="0"/>
    <n v="0"/>
    <n v="0"/>
    <n v="0"/>
    <n v="510299.01781302301"/>
    <n v="0"/>
    <n v="-3.8721537697074163E-2"/>
    <n v="-1.9592092103583321E-2"/>
    <x v="1995"/>
    <x v="1995"/>
  </r>
  <r>
    <x v="9"/>
    <x v="0"/>
    <x v="49"/>
    <n v="464427.65405523003"/>
    <n v="422739.01613737899"/>
    <n v="41688.6379178508"/>
    <n v="36237.892373995397"/>
    <n v="999332.53879069397"/>
    <n v="379186.18520186999"/>
    <n v="620146.353588823"/>
    <n v="43041.625356039098"/>
    <n v="4.4231952388995497"/>
    <n v="5.8434419817652001"/>
    <n v="3.6262095916387702"/>
    <n v="0.61144628684422297"/>
    <n v="498.37402653633501"/>
    <n v="10701"/>
    <n v="0.55240728051121502"/>
    <n v="136"/>
    <n v="0.283130827693784"/>
    <n v="0.17881999748448499"/>
    <n v="5.97271599240778"/>
    <n v="84.231009694336706"/>
    <n v="4.1842002144666397"/>
    <n v="0"/>
    <n v="0"/>
    <n v="0"/>
    <n v="0"/>
    <n v="479676.94821818999"/>
    <n v="0"/>
    <n v="5.2789684297908694E-2"/>
    <s v=""/>
    <x v="1996"/>
    <x v="1996"/>
  </r>
  <r>
    <x v="9"/>
    <x v="1"/>
    <x v="49"/>
    <n v="488944.64329202397"/>
    <n v="386286.11560175498"/>
    <n v="102658.52769026801"/>
    <n v="83383.322346604604"/>
    <n v="1592059.0002532799"/>
    <n v="808881.02072458703"/>
    <n v="783177.97952869895"/>
    <n v="84194.379107647503"/>
    <n v="49.238723813282"/>
    <n v="10.646790962736601"/>
    <n v="5.2374517736678596"/>
    <n v="1.0328189017920999"/>
    <n v="84.006562481777394"/>
    <n v="30905"/>
    <n v="0.51987829802472096"/>
    <n v="51"/>
    <n v="0.78628962242424205"/>
    <n v="0.79745194407822795"/>
    <n v="6.1106316669691196"/>
    <n v="72.102651052239295"/>
    <n v="2.7055775369247201"/>
    <n v="0"/>
    <n v="0"/>
    <n v="0"/>
    <n v="0"/>
    <n v="508704.09492976201"/>
    <n v="0"/>
    <n v="-1.1707582297188816E-2"/>
    <s v=""/>
    <x v="1997"/>
    <x v="1997"/>
  </r>
  <r>
    <x v="9"/>
    <x v="2"/>
    <x v="49"/>
    <n v="483220.28364191297"/>
    <n v="441663.08149332798"/>
    <n v="41557.2021485843"/>
    <n v="21932.943343026302"/>
    <n v="1157919.8470483001"/>
    <n v="711095.46094870102"/>
    <n v="446824.38609960402"/>
    <n v="27055.531218767901"/>
    <n v="2.2449538254570198"/>
    <n v="4.9086271979204597"/>
    <n v="1.8941676661762299"/>
    <n v="1.5914428197528701"/>
    <n v="468.35447657233402"/>
    <n v="4104"/>
    <n v="-0.77723353642647697"/>
    <n v="828"/>
    <n v="0.85080012095482005"/>
    <n v="0.228660505083432"/>
    <n v="3.6497768338981098"/>
    <n v="75.649096666459698"/>
    <n v="6.5033114223254396"/>
    <n v="0"/>
    <n v="0"/>
    <n v="0"/>
    <n v="0"/>
    <n v="495272.36034827703"/>
    <n v="0"/>
    <n v="-1.9764313643659766E-2"/>
    <s v=""/>
    <x v="1998"/>
    <x v="1998"/>
  </r>
  <r>
    <x v="9"/>
    <x v="3"/>
    <x v="49"/>
    <n v="473669.76639703597"/>
    <n v="377460.87496553798"/>
    <n v="96208.891431498501"/>
    <n v="77385.298917508495"/>
    <n v="1827013.68894749"/>
    <n v="1121965.1469974101"/>
    <n v="705048.54195007496"/>
    <n v="73863.103289942301"/>
    <n v="63.304243703244097"/>
    <n v="10.975882412786801"/>
    <n v="4.2356168093129396"/>
    <n v="1.5913303556294101"/>
    <n v="85.563227791597001"/>
    <n v="4766"/>
    <n v="0.359726149461147"/>
    <n v="625"/>
    <n v="0.36975917016224702"/>
    <n v="0.14307702605271699"/>
    <n v="6.26752204379786"/>
    <n v="81.132413124108396"/>
    <n v="5.9036204266370298"/>
    <n v="1"/>
    <n v="0"/>
    <n v="0"/>
    <n v="0"/>
    <n v="523157.77641520899"/>
    <n v="1"/>
    <s v=""/>
    <s v=""/>
    <x v="1999"/>
    <x v="1999"/>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0"/>
    <x v="2000"/>
  </r>
  <r>
    <x v="10"/>
    <x v="4"/>
    <x v="50"/>
    <m/>
    <m/>
    <m/>
    <m/>
    <m/>
    <m/>
    <m/>
    <m/>
    <m/>
    <m/>
    <m/>
    <m/>
    <m/>
    <m/>
    <m/>
    <m/>
    <m/>
    <m/>
    <m/>
    <m/>
    <m/>
    <m/>
    <m/>
    <m/>
    <m/>
    <m/>
    <m/>
    <e v="#DIV/0!"/>
    <m/>
    <x v="2001"/>
    <x v="2000"/>
  </r>
  <r>
    <x v="10"/>
    <x v="4"/>
    <x v="50"/>
    <m/>
    <m/>
    <m/>
    <m/>
    <m/>
    <m/>
    <m/>
    <m/>
    <m/>
    <m/>
    <m/>
    <m/>
    <m/>
    <m/>
    <m/>
    <m/>
    <m/>
    <m/>
    <m/>
    <m/>
    <m/>
    <m/>
    <m/>
    <m/>
    <m/>
    <m/>
    <m/>
    <e v="#DIV/0!"/>
    <m/>
    <x v="2001"/>
    <x v="2000"/>
  </r>
  <r>
    <x v="10"/>
    <x v="4"/>
    <x v="50"/>
    <m/>
    <m/>
    <m/>
    <m/>
    <m/>
    <m/>
    <m/>
    <m/>
    <m/>
    <m/>
    <m/>
    <m/>
    <m/>
    <m/>
    <m/>
    <m/>
    <m/>
    <m/>
    <m/>
    <m/>
    <m/>
    <m/>
    <m/>
    <m/>
    <m/>
    <m/>
    <m/>
    <e v="#DIV/0!"/>
    <m/>
    <x v="2001"/>
    <x v="2000"/>
  </r>
  <r>
    <x v="10"/>
    <x v="4"/>
    <x v="50"/>
    <m/>
    <m/>
    <m/>
    <m/>
    <m/>
    <m/>
    <m/>
    <m/>
    <m/>
    <m/>
    <m/>
    <m/>
    <m/>
    <m/>
    <m/>
    <m/>
    <m/>
    <m/>
    <m/>
    <m/>
    <m/>
    <m/>
    <m/>
    <m/>
    <m/>
    <m/>
    <m/>
    <e v="#DIV/0!"/>
    <m/>
    <x v="2001"/>
    <x v="2000"/>
  </r>
  <r>
    <x v="10"/>
    <x v="4"/>
    <x v="50"/>
    <m/>
    <m/>
    <m/>
    <m/>
    <m/>
    <m/>
    <m/>
    <m/>
    <m/>
    <m/>
    <m/>
    <m/>
    <m/>
    <m/>
    <m/>
    <m/>
    <m/>
    <m/>
    <m/>
    <m/>
    <m/>
    <m/>
    <m/>
    <m/>
    <m/>
    <m/>
    <m/>
    <e v="#DIV/0!"/>
    <m/>
    <x v="2001"/>
    <x v="2000"/>
  </r>
  <r>
    <x v="10"/>
    <x v="4"/>
    <x v="50"/>
    <m/>
    <m/>
    <m/>
    <m/>
    <m/>
    <m/>
    <m/>
    <m/>
    <m/>
    <m/>
    <m/>
    <m/>
    <m/>
    <m/>
    <m/>
    <m/>
    <m/>
    <m/>
    <m/>
    <m/>
    <m/>
    <m/>
    <m/>
    <m/>
    <m/>
    <m/>
    <m/>
    <e v="#DIV/0!"/>
    <m/>
    <x v="2001"/>
    <x v="2000"/>
  </r>
  <r>
    <x v="10"/>
    <x v="4"/>
    <x v="50"/>
    <m/>
    <m/>
    <m/>
    <m/>
    <m/>
    <m/>
    <m/>
    <m/>
    <m/>
    <m/>
    <m/>
    <m/>
    <m/>
    <m/>
    <m/>
    <m/>
    <m/>
    <m/>
    <m/>
    <m/>
    <m/>
    <m/>
    <m/>
    <m/>
    <m/>
    <m/>
    <m/>
    <e v="#DIV/0!"/>
    <m/>
    <x v="2001"/>
    <x v="2001"/>
  </r>
  <r>
    <x v="10"/>
    <x v="4"/>
    <x v="50"/>
    <m/>
    <m/>
    <m/>
    <m/>
    <m/>
    <m/>
    <m/>
    <m/>
    <m/>
    <m/>
    <m/>
    <m/>
    <m/>
    <m/>
    <m/>
    <m/>
    <m/>
    <m/>
    <m/>
    <m/>
    <m/>
    <m/>
    <m/>
    <m/>
    <m/>
    <m/>
    <m/>
    <e v="#DIV/0!"/>
    <m/>
    <x v="2001"/>
    <x v="2001"/>
  </r>
  <r>
    <x v="10"/>
    <x v="4"/>
    <x v="50"/>
    <m/>
    <m/>
    <m/>
    <m/>
    <m/>
    <m/>
    <m/>
    <m/>
    <m/>
    <m/>
    <m/>
    <m/>
    <m/>
    <m/>
    <m/>
    <m/>
    <m/>
    <m/>
    <m/>
    <m/>
    <m/>
    <m/>
    <m/>
    <m/>
    <m/>
    <m/>
    <m/>
    <e v="#DIV/0!"/>
    <m/>
    <x v="2001"/>
    <x v="2001"/>
  </r>
  <r>
    <x v="10"/>
    <x v="4"/>
    <x v="50"/>
    <m/>
    <m/>
    <m/>
    <m/>
    <m/>
    <m/>
    <m/>
    <m/>
    <m/>
    <m/>
    <m/>
    <m/>
    <m/>
    <m/>
    <m/>
    <m/>
    <m/>
    <m/>
    <m/>
    <m/>
    <m/>
    <m/>
    <m/>
    <m/>
    <m/>
    <m/>
    <m/>
    <e v="#DIV/0!"/>
    <m/>
    <x v="2001"/>
    <x v="2001"/>
  </r>
  <r>
    <x v="10"/>
    <x v="4"/>
    <x v="50"/>
    <m/>
    <m/>
    <m/>
    <m/>
    <m/>
    <m/>
    <m/>
    <m/>
    <m/>
    <m/>
    <m/>
    <m/>
    <m/>
    <m/>
    <m/>
    <m/>
    <m/>
    <m/>
    <m/>
    <m/>
    <m/>
    <m/>
    <m/>
    <m/>
    <m/>
    <m/>
    <m/>
    <m/>
    <m/>
    <x v="2001"/>
    <x v="200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10">
  <r>
    <x v="0"/>
    <n v="1"/>
    <x v="0"/>
    <n v="229991.30609200799"/>
    <n v="212058.655451347"/>
    <n v="17932.650640660599"/>
    <n v="10592.371034024"/>
    <n v="531737.379134655"/>
    <n v="171875.30482239299"/>
    <n v="359862.07431226101"/>
    <n v="18585.013220648001"/>
    <n v="1.6524669302705299"/>
    <n v="2.9434530032839099"/>
    <n v="1.9920305492275101"/>
    <n v="0.47761438920971899"/>
    <n v="359.87483734210099"/>
    <n v="2685"/>
    <n v="-0.88717684194579904"/>
    <n v="343"/>
    <n v="0.83244264080042096"/>
    <n v="0.21233911067827599"/>
    <n v="2.2727747704497001"/>
    <n v="64.585112746335795"/>
    <n v="4.4339379436763"/>
    <n v="0"/>
    <n v="0"/>
    <n v="0"/>
    <n v="0"/>
    <n v="232953.17034007001"/>
    <n v="0"/>
    <n v="-6.6045037330516809E-2"/>
    <n v="-8.3335683580245623E-2"/>
    <n v="7.7970993536107966E-2"/>
    <n v="4.6055527984986196E-2"/>
    <e v="#NAME?"/>
  </r>
  <r>
    <x v="0"/>
    <n v="2"/>
    <x v="0"/>
    <n v="214801.521695467"/>
    <n v="190523.22866205001"/>
    <n v="24278.2930334179"/>
    <n v="7500.6536125227503"/>
    <n v="515383.507891546"/>
    <n v="260626.23186676201"/>
    <n v="254757.276024783"/>
    <n v="11386.872145453301"/>
    <n v="5.2894002081390399"/>
    <n v="2.94423528527328"/>
    <n v="1.45535382829928"/>
    <n v="1.0230374414955099"/>
    <n v="311.62152891269"/>
    <n v="31740"/>
    <n v="-9.9001496060914004E-2"/>
    <n v="273"/>
    <n v="0.94888553725333302"/>
    <n v="0.96563203307455903"/>
    <n v="6.6587814368152198"/>
    <n v="67.615344229334198"/>
    <n v="2.7813769120510701"/>
    <n v="0"/>
    <n v="0"/>
    <n v="0"/>
    <n v="0"/>
    <n v="202861.816435282"/>
    <n v="0"/>
    <n v="7.9610547245298521E-2"/>
    <n v="5.9333301754998437E-2"/>
    <n v="0.11302663427048405"/>
    <n v="3.4918996631489126E-2"/>
    <n v="0.56010785424678866"/>
  </r>
  <r>
    <x v="0"/>
    <n v="3"/>
    <x v="0"/>
    <n v="231901.988386766"/>
    <n v="185517.519016173"/>
    <n v="46384.4693705932"/>
    <n v="36708.803229252"/>
    <n v="705013.59318854404"/>
    <n v="365679.34934572998"/>
    <n v="339334.24384281301"/>
    <n v="34481.620062134898"/>
    <n v="3.7741945004842701"/>
    <n v="10.8178894100226"/>
    <n v="5.2068220505125602"/>
    <n v="1.07763762715065"/>
    <n v="392.06375521333399"/>
    <n v="1161"/>
    <n v="-0.20969952799637101"/>
    <n v="995"/>
    <n v="0.59789997881108503"/>
    <n v="0.92187423502311605"/>
    <n v="1.6194475143634299"/>
    <n v="64.899571560478606"/>
    <n v="2.3618183112843001"/>
    <n v="0"/>
    <n v="0"/>
    <n v="0"/>
    <n v="0"/>
    <n v="226367.15489856899"/>
    <n v="0"/>
    <n v="-8.0251269826693089E-2"/>
    <n v="-0.10234092538532272"/>
    <n v="0.20001755781943967"/>
    <n v="0.15829447381895267"/>
    <n v="0.56010785424678866"/>
  </r>
  <r>
    <x v="0"/>
    <n v="4"/>
    <x v="0"/>
    <n v="213291.55934339299"/>
    <n v="186390.89561632299"/>
    <n v="26900.6637270703"/>
    <n v="9867.7090157597504"/>
    <n v="458385.16476781102"/>
    <n v="318465.28184667497"/>
    <n v="139919.88292113601"/>
    <n v="16451.380555209598"/>
    <n v="3.5387905077578701"/>
    <n v="7.0523994229765803"/>
    <n v="2.1527112511937601"/>
    <n v="2.2760545191863302"/>
    <n v="22.650616219329098"/>
    <n v="6258"/>
    <n v="-0.60231519182238902"/>
    <n v="391"/>
    <n v="0.72900716804098697"/>
    <n v="0.77127034668594496"/>
    <n v="1.51831256213863"/>
    <n v="68.961643213606806"/>
    <n v="2.9269524762010302"/>
    <n v="0"/>
    <n v="0"/>
    <n v="0"/>
    <n v="0"/>
    <n v="220837.20796355599"/>
    <n v="0"/>
    <n v="-1.1565089446904112E-2"/>
    <n v="4.0801757456955828E-2"/>
    <n v="0.12612155778635734"/>
    <n v="4.6263945212539029E-2"/>
    <n v="0.56010785424678866"/>
  </r>
  <r>
    <x v="1"/>
    <n v="1"/>
    <x v="0"/>
    <n v="210824.82338131699"/>
    <n v="185755.82980710201"/>
    <n v="25068.993574215001"/>
    <n v="9124.9008991440496"/>
    <n v="690475.52935043699"/>
    <n v="452182.13403586799"/>
    <n v="238293.395314569"/>
    <n v="11208.124776573201"/>
    <n v="4.3946871917045103"/>
    <n v="3.8292714269727601"/>
    <n v="1.3215386369634601"/>
    <n v="1.8975856776850399"/>
    <n v="362.35749786703701"/>
    <n v="18412"/>
    <n v="0.12255439513899199"/>
    <n v="766"/>
    <n v="0.25606832276132302"/>
    <n v="4.0433589538431298E-2"/>
    <n v="5.97464022780051"/>
    <n v="62.772270520295699"/>
    <n v="5.51469201492616"/>
    <n v="0"/>
    <n v="0"/>
    <n v="0"/>
    <n v="0"/>
    <n v="210554.56428853999"/>
    <n v="0"/>
    <n v="7.9315051947634357E-2"/>
    <n v="3.5756742408721773E-2"/>
    <n v="0.11890911692534857"/>
    <n v="4.3281909372882156E-2"/>
    <n v="0.56010785424678866"/>
  </r>
  <r>
    <x v="1"/>
    <n v="2"/>
    <x v="0"/>
    <n v="227546.40519965699"/>
    <n v="205768.147488716"/>
    <n v="21778.257710940899"/>
    <n v="13732.339339919299"/>
    <n v="884178.69161957304"/>
    <n v="477055.24133226299"/>
    <n v="407123.45028730901"/>
    <n v="19154.1133355149"/>
    <n v="1.5387735712005599"/>
    <n v="3.3730160545231"/>
    <n v="1.55311810498005"/>
    <n v="1.1717704813996801"/>
    <n v="319.68994310421999"/>
    <n v="43557"/>
    <n v="0.26680751302084599"/>
    <n v="645"/>
    <n v="0.45653457048291002"/>
    <n v="0.21844043721683301"/>
    <n v="3.91556963509256"/>
    <n v="82.082006472971699"/>
    <n v="4.5947601680421899"/>
    <n v="0"/>
    <n v="0"/>
    <n v="1"/>
    <n v="0"/>
    <n v="255190.79936769401"/>
    <n v="1"/>
    <n v="-8.5158369722811156E-2"/>
    <n v="-1.4644900673851725E-2"/>
    <n v="9.5709082689449665E-2"/>
    <n v="6.0349621115174619E-2"/>
    <n v="0.56010785424678866"/>
  </r>
  <r>
    <x v="1"/>
    <n v="3"/>
    <x v="0"/>
    <n v="208168.924296568"/>
    <n v="187469.22270572701"/>
    <n v="20699.701590841101"/>
    <n v="13229.863793697001"/>
    <n v="638699.48841226695"/>
    <n v="315474.10839324602"/>
    <n v="323225.38001902"/>
    <n v="18616.4042870511"/>
    <n v="3.8630599129455199"/>
    <n v="4.0930770327869999"/>
    <n v="2.0713753547203999"/>
    <n v="0.97601898828205402"/>
    <n v="137.180250678931"/>
    <n v="8994"/>
    <n v="-0.35359413595848899"/>
    <n v="607"/>
    <n v="0.55810200201734095"/>
    <n v="0.40383617105803998"/>
    <n v="1.4542457297628699"/>
    <n v="66.347885348358602"/>
    <n v="3.9750085027087998"/>
    <n v="0"/>
    <n v="0"/>
    <n v="0"/>
    <n v="1"/>
    <n v="210735.51371163601"/>
    <n v="0"/>
    <n v="6.6413877890216591E-2"/>
    <n v="0.12591393987823057"/>
    <n v="9.9437039706037733E-2"/>
    <n v="6.3553500304632721E-2"/>
    <n v="0.56010785424678866"/>
  </r>
  <r>
    <x v="1"/>
    <n v="4"/>
    <x v="0"/>
    <n v="221994.22981533801"/>
    <n v="209292.080814502"/>
    <n v="12702.1490008364"/>
    <n v="-2508.43277248508"/>
    <n v="679717.28744230897"/>
    <n v="325661.56942707399"/>
    <n v="354055.71801523399"/>
    <n v="784.96356358483695"/>
    <n v="-0.396009732545962"/>
    <n v="-0.70848531596858699"/>
    <n v="-0.369040602442818"/>
    <n v="0.91980316333448398"/>
    <n v="58.809596639703301"/>
    <n v="45215"/>
    <n v="-0.5247249120152"/>
    <n v="766"/>
    <n v="0.80313975637989499"/>
    <n v="0.47030063444603798"/>
    <n v="7.8839619862639001"/>
    <n v="69.9706110611138"/>
    <n v="8.5314549857550706"/>
    <n v="0"/>
    <n v="0"/>
    <n v="0"/>
    <n v="0"/>
    <n v="215987.25345529901"/>
    <n v="0"/>
    <n v="-1.6356269863551785E-2"/>
    <n v="7.5689685842884269E-2"/>
    <n v="5.7218374601006844E-2"/>
    <n v="-1.1299540418558067E-2"/>
    <n v="0.56010785424678866"/>
  </r>
  <r>
    <x v="2"/>
    <n v="1"/>
    <x v="0"/>
    <n v="218363.23228432701"/>
    <n v="205621.101978602"/>
    <n v="12742.130305724801"/>
    <n v="4438.5145922415704"/>
    <n v="747304.28564996098"/>
    <n v="466168.72610232298"/>
    <n v="281135.559547638"/>
    <n v="4668.5044016175098"/>
    <n v="2.3791492594720198"/>
    <n v="1.5787809266758599"/>
    <n v="0.59393672396528696"/>
    <n v="1.65816350963361"/>
    <n v="471.451166955009"/>
    <n v="19343"/>
    <n v="-0.22652930739892499"/>
    <n v="337"/>
    <n v="0.83771010590732797"/>
    <n v="0.67569011703927995"/>
    <n v="6.1465128346854003"/>
    <n v="65.226790518442797"/>
    <n v="6.3315837906205203"/>
    <n v="0"/>
    <n v="0"/>
    <n v="0"/>
    <n v="1"/>
    <n v="209973.45854547"/>
    <n v="0"/>
    <n v="2.679378918915612E-2"/>
    <n v="-9.6537939337845123E-3"/>
    <n v="5.8352911213247184E-2"/>
    <n v="2.032629095021939E-2"/>
    <n v="0.56010785424678866"/>
  </r>
  <r>
    <x v="2"/>
    <n v="2"/>
    <x v="0"/>
    <n v="224214.010696816"/>
    <n v="207004.15196768299"/>
    <n v="17209.858729133601"/>
    <n v="9379.2521040129195"/>
    <n v="573481.75025991199"/>
    <n v="332701.49873438099"/>
    <n v="240780.251525531"/>
    <n v="17079.169237587499"/>
    <n v="1.07721830258441"/>
    <n v="3.8953577150069498"/>
    <n v="1.6354926900048801"/>
    <n v="1.3817640633999499"/>
    <n v="214.16390101865099"/>
    <n v="13183"/>
    <n v="0.701856897535025"/>
    <n v="624"/>
    <n v="0.16162871409461299"/>
    <n v="0.89855418852707902"/>
    <n v="5.2450034176171298"/>
    <n v="60.229926290415698"/>
    <n v="2.8117723429282502"/>
    <n v="0"/>
    <n v="0"/>
    <n v="0"/>
    <n v="0"/>
    <n v="232307.42673136099"/>
    <n v="0"/>
    <n v="4.5341872198579651E-2"/>
    <n v="-3.0677536492480603E-2"/>
    <n v="7.6756393035599876E-2"/>
    <n v="4.1831694972423561E-2"/>
    <n v="0.56010785424678866"/>
  </r>
  <r>
    <x v="2"/>
    <n v="3"/>
    <x v="0"/>
    <n v="234380.293714962"/>
    <n v="210144.16010442699"/>
    <n v="24236.133610534402"/>
    <n v="15872.093968626001"/>
    <n v="802602.13758418104"/>
    <n v="316947.29118118499"/>
    <n v="485654.846402995"/>
    <n v="15753.089441014999"/>
    <n v="2.0563908840524099"/>
    <n v="3.2681839965528501"/>
    <n v="1.97757932920547"/>
    <n v="0.65261840487880796"/>
    <n v="331.823791542663"/>
    <n v="47214"/>
    <n v="0.44187984850425799"/>
    <n v="639"/>
    <n v="0.56830860333547095"/>
    <n v="9.3674767828092406E-2"/>
    <n v="3.5740106214160301"/>
    <n v="66.630059192043106"/>
    <n v="3.9519171470326602"/>
    <n v="1"/>
    <n v="0"/>
    <n v="0"/>
    <n v="0"/>
    <n v="241533.59801589799"/>
    <n v="1"/>
    <n v="1.8843775404613121E-2"/>
    <n v="-0.14177052211579264"/>
    <n v="0.10340516784235029"/>
    <n v="6.7719404720640058E-2"/>
    <n v="0.56010785424678866"/>
  </r>
  <r>
    <x v="2"/>
    <n v="4"/>
    <x v="0"/>
    <n v="238796.903328994"/>
    <n v="194766.591432021"/>
    <n v="44030.3118969727"/>
    <n v="36101.667080002102"/>
    <n v="822632.46251384704"/>
    <n v="339178.72272237402"/>
    <n v="483453.73979147198"/>
    <n v="31466.406576473899"/>
    <n v="5.3018560875278897"/>
    <n v="7.4674501629822503"/>
    <n v="4.3885536646196197"/>
    <n v="0.70157430754113503"/>
    <n v="105.013126115383"/>
    <n v="19589"/>
    <n v="0.90785715400517397"/>
    <n v="372"/>
    <n v="0.88349402226625895"/>
    <n v="0.74771877389741304"/>
    <n v="7.6715029291676702"/>
    <n v="68.268757616762798"/>
    <n v="6.4221197346839096"/>
    <n v="0"/>
    <n v="1"/>
    <n v="0"/>
    <n v="0"/>
    <n v="271943.52936936799"/>
    <n v="1"/>
    <n v="-9.4396972396241535E-2"/>
    <n v="-9.7510532500070191E-2"/>
    <n v="0.18438393163043573"/>
    <n v="0.15118147085125433"/>
    <n v="0.56010785424678866"/>
  </r>
  <r>
    <x v="3"/>
    <n v="1"/>
    <x v="0"/>
    <n v="216255.19863713899"/>
    <n v="189457.49781893301"/>
    <n v="26797.7008182059"/>
    <n v="14518.5027040612"/>
    <n v="593701.34222003201"/>
    <n v="271841.94410904002"/>
    <n v="321859.39811099198"/>
    <n v="22181.699814955799"/>
    <n v="1.5494416161208799"/>
    <n v="4.5108214298762004"/>
    <n v="2.4454219102439598"/>
    <n v="0.84459843554202096"/>
    <n v="53.799742807781001"/>
    <n v="46681"/>
    <n v="0.23001445339833901"/>
    <n v="853"/>
    <n v="0.35864678129616301"/>
    <n v="0.25416364906973798"/>
    <n v="3.0670341189325701"/>
    <n v="68.063769105964994"/>
    <n v="8.7893583593973901"/>
    <n v="0"/>
    <n v="0"/>
    <n v="0"/>
    <n v="0"/>
    <n v="209322.62836618401"/>
    <n v="0"/>
    <n v="4.9963125566889147E-3"/>
    <n v="6.6115428409426219E-2"/>
    <n v="0.12391702482570435"/>
    <n v="6.7135970813918908E-2"/>
    <n v="0.56010785424678866"/>
  </r>
  <r>
    <x v="3"/>
    <n v="2"/>
    <x v="0"/>
    <n v="217335.67720153899"/>
    <n v="190236.84072480199"/>
    <n v="27098.836476737401"/>
    <n v="22021.0635351276"/>
    <n v="707599.07017093198"/>
    <n v="267266.94859669998"/>
    <n v="440332.12157423102"/>
    <n v="18085.177290126499"/>
    <n v="4.8175019134975496"/>
    <n v="5.0010122941747097"/>
    <n v="3.11208203394163"/>
    <n v="0.60696673147803504"/>
    <n v="44.368894898910497"/>
    <n v="23386"/>
    <n v="-0.324009686296928"/>
    <n v="91"/>
    <n v="0.57886489550755804"/>
    <n v="0.43847412301808603"/>
    <n v="5.7041829470663901"/>
    <n v="68.203816686868294"/>
    <n v="3.24033293382195"/>
    <n v="1"/>
    <n v="0"/>
    <n v="0"/>
    <n v="0"/>
    <n v="225553.977833582"/>
    <n v="1"/>
    <n v="-7.4463614573472267E-2"/>
    <n v="9.0049190310643734E-2"/>
    <n v="0.1246865531958096"/>
    <n v="0.10132281923831171"/>
    <n v="0.56010785424678866"/>
  </r>
  <r>
    <x v="3"/>
    <n v="3"/>
    <x v="0"/>
    <n v="201152.077101339"/>
    <n v="201447.476587043"/>
    <n v="-295.39948570317898"/>
    <n v="-17713.434542516999"/>
    <n v="511546.99728126999"/>
    <n v="350972.76936704002"/>
    <n v="160574.22791422901"/>
    <n v="-15854.457118311"/>
    <n v="-2.0649342162603102"/>
    <n v="-11.031306064867699"/>
    <n v="-3.4627188971216598"/>
    <n v="2.1857353694050499"/>
    <n v="113.302416317539"/>
    <n v="33093"/>
    <n v="8.1270243220213007E-2"/>
    <n v="822"/>
    <n v="0.138353092417801"/>
    <n v="0.13274542224296901"/>
    <n v="7.7867580697991103"/>
    <n v="77.864877604498801"/>
    <n v="2.3285401341430001"/>
    <n v="0"/>
    <n v="0"/>
    <n v="0"/>
    <n v="0"/>
    <n v="221519.05541701699"/>
    <n v="0"/>
    <n v="7.1386849351014817E-2"/>
    <n v="0.12758009035530438"/>
    <n v="-1.4685380830304531E-3"/>
    <n v="-8.805991366220442E-2"/>
    <n v="0.56010785424678866"/>
  </r>
  <r>
    <x v="3"/>
    <n v="4"/>
    <x v="0"/>
    <n v="215511.69012601601"/>
    <n v="182344.96189727299"/>
    <n v="33166.728228742802"/>
    <n v="26758.628877523399"/>
    <n v="509842.90045838198"/>
    <n v="343555.39462258603"/>
    <n v="166287.50583579499"/>
    <n v="31332.687785173701"/>
    <n v="4.7358172831210696"/>
    <n v="16.091785575247499"/>
    <n v="5.2484066863470398"/>
    <n v="2.0660325193754399"/>
    <n v="335.41343768007999"/>
    <n v="17964"/>
    <n v="0.22344149246870401"/>
    <n v="246"/>
    <n v="4.7716127691648701E-2"/>
    <n v="0.56603721049407596"/>
    <n v="2.11052513349743"/>
    <n v="63.004116195141002"/>
    <n v="4.7350373337312099"/>
    <n v="0"/>
    <n v="0"/>
    <n v="0"/>
    <n v="1"/>
    <n v="219019.10784833899"/>
    <n v="0"/>
    <n v="6.9793492900491361E-2"/>
    <n v="4.7612356873031197E-2"/>
    <n v="0.15389758304688461"/>
    <n v="0.124163236165411"/>
    <n v="0.56010785424678866"/>
  </r>
  <r>
    <x v="4"/>
    <n v="1"/>
    <x v="0"/>
    <n v="230553.003740799"/>
    <n v="203129.30621039899"/>
    <n v="27423.697530400299"/>
    <n v="17229.132714059298"/>
    <n v="675369.89414743497"/>
    <n v="378146.00155072298"/>
    <n v="297223.892596711"/>
    <n v="12950.0165770148"/>
    <n v="1.8055512610137201"/>
    <n v="5.7966849715667497"/>
    <n v="2.5510661436587698"/>
    <n v="1.2722597710669601"/>
    <n v="445.60658590306201"/>
    <n v="41158"/>
    <n v="-0.96939091941922995"/>
    <n v="658"/>
    <n v="0.50313625858008704"/>
    <n v="0.85648984118832205"/>
    <n v="5.6108554213326096"/>
    <n v="64.073360677035694"/>
    <n v="2.5645499792034299"/>
    <n v="0"/>
    <n v="0"/>
    <n v="0"/>
    <n v="1"/>
    <n v="219971.755351367"/>
    <n v="0"/>
    <n v="2.7557980660694661E-2"/>
    <n v="-3.5533549714321972E-3"/>
    <n v="0.11894747448717394"/>
    <n v="7.4729595513877076E-2"/>
    <n v="0.56010785424678866"/>
  </r>
  <r>
    <x v="4"/>
    <n v="2"/>
    <x v="0"/>
    <n v="236906.578959153"/>
    <n v="191376.473875033"/>
    <n v="45530.105084119503"/>
    <n v="32345.853244380502"/>
    <n v="919891.57203366596"/>
    <n v="418036.49659125903"/>
    <n v="501855.075442406"/>
    <n v="41763.711701739201"/>
    <n v="3.5357785799369199"/>
    <n v="6.4452577700576699"/>
    <n v="3.5162680285102801"/>
    <n v="0.83298250241415295"/>
    <n v="113.97974469886201"/>
    <n v="44404"/>
    <n v="-0.57082176058325096"/>
    <n v="301"/>
    <n v="1.82218256515497E-2"/>
    <n v="9.4442960755928396E-2"/>
    <n v="5.7810474139144903"/>
    <n v="61.779716211505701"/>
    <n v="4.5518050423500904"/>
    <n v="0"/>
    <n v="0"/>
    <n v="0"/>
    <n v="0"/>
    <n v="264021.17791078403"/>
    <n v="0"/>
    <n v="-4.2596966831419135E-2"/>
    <n v="-8.1082963362245783E-2"/>
    <n v="0.19218590418280543"/>
    <n v="0.13653421271157487"/>
    <n v="0.56010785424678866"/>
  </r>
  <r>
    <x v="4"/>
    <n v="3"/>
    <x v="0"/>
    <n v="226815.07727308499"/>
    <n v="190624.157402479"/>
    <n v="36190.919870605903"/>
    <n v="21756.7771689076"/>
    <n v="851677.91965238599"/>
    <n v="505920.886849156"/>
    <n v="345757.03280322999"/>
    <n v="28808.991124680299"/>
    <n v="6.1489157474433096"/>
    <n v="6.2925045927523904"/>
    <n v="2.5545780472725701"/>
    <n v="1.46322659801709"/>
    <n v="105.170981014266"/>
    <n v="19888"/>
    <n v="0.137040567499916"/>
    <n v="738"/>
    <n v="0.99050514200067297"/>
    <n v="0.41261767691142598"/>
    <n v="3.6041266005494799"/>
    <n v="79.4103240185499"/>
    <n v="4.7264283220241401"/>
    <n v="0"/>
    <n v="0"/>
    <n v="0"/>
    <n v="0"/>
    <n v="229918.67550088899"/>
    <n v="0"/>
    <n v="-4.5956717649064428E-3"/>
    <n v="1.6048959734662058E-2"/>
    <n v="0.15956134973792846"/>
    <n v="9.5922975802496924E-2"/>
    <n v="0.56010785424678866"/>
  </r>
  <r>
    <x v="4"/>
    <n v="4"/>
    <x v="0"/>
    <n v="225772.709626606"/>
    <n v="197444.07465306399"/>
    <n v="28328.634973541801"/>
    <n v="10931.7729819257"/>
    <n v="596062.35053240298"/>
    <n v="392333.77737324499"/>
    <n v="203728.57315915701"/>
    <n v="11769.798162938099"/>
    <n v="9.9602604948592806"/>
    <n v="5.3658516389772899"/>
    <n v="1.8339982339366701"/>
    <n v="1.92576706982945"/>
    <n v="454.58334868124598"/>
    <n v="37939"/>
    <n v="-0.29018961907455798"/>
    <n v="795"/>
    <n v="0.95006196705080403"/>
    <n v="0.95060714693755599"/>
    <n v="5.014065216863"/>
    <n v="75.795930304244905"/>
    <n v="5.5875641758265502"/>
    <n v="0"/>
    <n v="0"/>
    <n v="0"/>
    <n v="0"/>
    <n v="240953.07134030701"/>
    <n v="0"/>
    <n v="1.7544447505294165E-2"/>
    <n v="3.459002560314621E-2"/>
    <n v="0.12547413290292392"/>
    <n v="4.8419372739979087E-2"/>
    <n v="0.56010785424678866"/>
  </r>
  <r>
    <x v="5"/>
    <n v="1"/>
    <x v="0"/>
    <n v="229733.76707877801"/>
    <n v="203404.48853412201"/>
    <n v="26329.278544656001"/>
    <n v="19961.186998925699"/>
    <n v="686637.612396679"/>
    <n v="221800.08753913999"/>
    <n v="464837.524857538"/>
    <n v="23204.120233781701"/>
    <n v="4.0132874840465496"/>
    <n v="4.2942288286736998"/>
    <n v="2.9070919854291102"/>
    <n v="0.47715615818046703"/>
    <n v="446.09800772398302"/>
    <n v="38098"/>
    <n v="0.41166296775738898"/>
    <n v="750"/>
    <n v="0.142991682052835"/>
    <n v="0.76151063171747202"/>
    <n v="5.3275264432138201"/>
    <n v="62.5280669030697"/>
    <n v="2.6728544489199701"/>
    <n v="0"/>
    <n v="0"/>
    <n v="0"/>
    <n v="0"/>
    <n v="247233.54691939801"/>
    <n v="0"/>
    <n v="-5.2392278830815646E-2"/>
    <n v="-9.2482017843896092E-2"/>
    <n v="0.11460778656725473"/>
    <n v="8.688834581326832E-2"/>
    <n v="0.56010785424678866"/>
  </r>
  <r>
    <x v="5"/>
    <n v="2"/>
    <x v="0"/>
    <n v="217697.49149713301"/>
    <n v="190901.59617892199"/>
    <n v="26795.895318210602"/>
    <n v="20543.384567730602"/>
    <n v="773760.85123853898"/>
    <n v="404956.79441587901"/>
    <n v="368804.05682265898"/>
    <n v="21906.714706435199"/>
    <n v="2.24341591318356"/>
    <n v="5.5702707678210199"/>
    <n v="2.6550043899025599"/>
    <n v="1.09802695204788"/>
    <n v="73.374791506952604"/>
    <n v="45482"/>
    <n v="-0.49263565225372202"/>
    <n v="753"/>
    <n v="0.46866064199412599"/>
    <n v="5.6303275681837302E-2"/>
    <n v="1.8317254138765"/>
    <n v="62.9381561694276"/>
    <n v="7.1936824169284996"/>
    <n v="0"/>
    <n v="0"/>
    <n v="1"/>
    <n v="0"/>
    <n v="236072.12954560501"/>
    <n v="1"/>
    <n v="5.8603026293897326E-2"/>
    <n v="3.9137929079514383E-2"/>
    <n v="0.1230877541763678"/>
    <n v="9.4366657265782736E-2"/>
    <n v="0.56010785424678866"/>
  </r>
  <r>
    <x v="5"/>
    <n v="3"/>
    <x v="0"/>
    <n v="230455.22331545499"/>
    <n v="193445.62887415901"/>
    <n v="37009.594441296402"/>
    <n v="28655.656863504599"/>
    <n v="904869.77748944401"/>
    <n v="275860.21997006302"/>
    <n v="629009.55751938105"/>
    <n v="38203.839264119197"/>
    <n v="20.638755163045701"/>
    <n v="4.5556790864217902"/>
    <n v="3.1668266060349102"/>
    <n v="0.43856284323877398"/>
    <n v="447.74869457507401"/>
    <n v="28509"/>
    <n v="0.84928666044719203"/>
    <n v="763"/>
    <n v="7.3796564735398806E-2"/>
    <n v="0.55385428440132001"/>
    <n v="7.7851177493336898"/>
    <n v="73.077446104253696"/>
    <n v="7.0351891050821003"/>
    <n v="0"/>
    <n v="0"/>
    <n v="0"/>
    <n v="0"/>
    <n v="236346.28625498599"/>
    <n v="0"/>
    <n v="1.3568666713822751E-2"/>
    <n v="6.4987888831368523E-2"/>
    <n v="0.16059342855785907"/>
    <n v="0.12434370742935931"/>
    <n v="0.56010785424678866"/>
  </r>
  <r>
    <x v="5"/>
    <n v="4"/>
    <x v="0"/>
    <n v="233582.19343308199"/>
    <n v="183273.35658711201"/>
    <n v="50308.836845969301"/>
    <n v="42487.019450112901"/>
    <n v="683787.76790076902"/>
    <n v="301783.50288411003"/>
    <n v="382004.26501665899"/>
    <n v="46241.861127876"/>
    <n v="24.998073755937501"/>
    <n v="11.1221322223352"/>
    <n v="6.2134804751696899"/>
    <n v="0.79000034952737797"/>
    <n v="487.70950767975899"/>
    <n v="21159"/>
    <n v="-9.3518306342337904E-2"/>
    <n v="958"/>
    <n v="0.53609636634411995"/>
    <n v="0.30952761628632702"/>
    <n v="6.6965651379486397"/>
    <n v="77.118279313846898"/>
    <n v="3.3009355147591299"/>
    <n v="0"/>
    <n v="0"/>
    <n v="1"/>
    <n v="0"/>
    <n v="247914.85672115101"/>
    <n v="1"/>
    <n v="-0.10743399713736429"/>
    <n v="1.6753898545533323E-2"/>
    <n v="0.21537958911402533"/>
    <n v="0.18189322921263187"/>
    <n v="0.56010785424678866"/>
  </r>
  <r>
    <x v="6"/>
    <n v="1"/>
    <x v="0"/>
    <n v="208487.52473245299"/>
    <n v="215042.04872626899"/>
    <n v="-6554.5239938155801"/>
    <n v="-25545.451244125699"/>
    <n v="778102.08262910903"/>
    <n v="247504.52134206999"/>
    <n v="530597.56128703803"/>
    <n v="-30149.946626666999"/>
    <n v="-5.8214356979378801"/>
    <n v="-4.8144682727454802"/>
    <n v="-3.2830462498970401"/>
    <n v="0.46646373711502498"/>
    <n v="409.065598775279"/>
    <n v="9415"/>
    <n v="0.97057210133100802"/>
    <n v="778"/>
    <n v="0.59413071535213502"/>
    <n v="0.38089085663102101"/>
    <n v="7.7894007847022202"/>
    <n v="81.052973078392696"/>
    <n v="8.7066296376890993"/>
    <n v="0"/>
    <n v="0"/>
    <n v="0"/>
    <n v="0"/>
    <n v="216905.32787344299"/>
    <n v="0"/>
    <n v="8.5041998414225176E-2"/>
    <n v="4.2262900717456892E-2"/>
    <n v="-3.1438446987306586E-2"/>
    <n v="-0.12252748108985206"/>
    <n v="0.56010785424678866"/>
  </r>
  <r>
    <x v="6"/>
    <n v="2"/>
    <x v="0"/>
    <n v="226217.72048013599"/>
    <n v="211992.913454931"/>
    <n v="14224.8070252048"/>
    <n v="-4946.6789230315899"/>
    <n v="836846.03282215097"/>
    <n v="333850.72091459902"/>
    <n v="502995.31190755102"/>
    <n v="-3188.5168933801901"/>
    <n v="-2.28755062053358"/>
    <n v="-0.98344433952513099"/>
    <n v="-0.59110980144693803"/>
    <n v="0.66372531316148597"/>
    <n v="477.94449308418598"/>
    <n v="18100"/>
    <n v="-0.58554470198388697"/>
    <n v="448"/>
    <n v="0.67170068440585595"/>
    <n v="0.61812824045789505"/>
    <n v="3.5071390262298801"/>
    <n v="62.838939804990702"/>
    <n v="7.3725855647423897"/>
    <n v="0"/>
    <n v="0"/>
    <n v="0"/>
    <n v="0"/>
    <n v="235831.597908086"/>
    <n v="0"/>
    <n v="8.4937206634257412E-2"/>
    <n v="4.358378912335812E-2"/>
    <n v="6.2881046608610242E-2"/>
    <n v="-2.1866894037003409E-2"/>
    <n v="0.56010785424678866"/>
  </r>
  <r>
    <x v="6"/>
    <n v="3"/>
    <x v="0"/>
    <n v="245432.02174888799"/>
    <n v="214305.76981773999"/>
    <n v="31126.251931148399"/>
    <n v="12976.447891273199"/>
    <n v="688919.27468886704"/>
    <n v="243606.05199925101"/>
    <n v="445313.22268961603"/>
    <n v="8408.1880359733095"/>
    <n v="1.6644505187657199"/>
    <n v="2.9140046219372699"/>
    <n v="1.88359483731003"/>
    <n v="0.54704428161354002"/>
    <n v="317.74858464966297"/>
    <n v="38441"/>
    <n v="0.61008933503872298"/>
    <n v="102"/>
    <n v="0.13637147558676899"/>
    <n v="1.4544665667881901E-2"/>
    <n v="3.45411291164617"/>
    <n v="74.747942171365807"/>
    <n v="5.1379523607978497"/>
    <n v="0"/>
    <n v="0"/>
    <n v="0"/>
    <n v="0"/>
    <n v="248016.76949022399"/>
    <n v="0"/>
    <n v="-3.2336513745973558E-2"/>
    <n v="-0.16327124356696351"/>
    <n v="0.12682229364102537"/>
    <n v="5.2871861621015204E-2"/>
    <n v="0.56010785424678866"/>
  </r>
  <r>
    <x v="6"/>
    <n v="4"/>
    <x v="0"/>
    <n v="237495.60580390299"/>
    <n v="206820.96488836099"/>
    <n v="30674.6409155416"/>
    <n v="11431.831560676899"/>
    <n v="544849.82250966702"/>
    <n v="365395.38799645798"/>
    <n v="179454.43451320901"/>
    <n v="13813.57595687"/>
    <n v="3.4389727749299501"/>
    <n v="6.3703254765963901"/>
    <n v="2.09816193167139"/>
    <n v="2.0361457714189899"/>
    <n v="240.385162994365"/>
    <n v="28169"/>
    <n v="0.241611368844182"/>
    <n v="449"/>
    <n v="0.32875161028750799"/>
    <n v="0.63340085431672499"/>
    <n v="2.6810193314473501"/>
    <n v="61.896583202716599"/>
    <n v="3.0310377752851898"/>
    <n v="0"/>
    <n v="0"/>
    <n v="0"/>
    <n v="0"/>
    <n v="247762.07114360301"/>
    <n v="0"/>
    <n v="-8.5040703993193981E-2"/>
    <n v="-9.2150848577512184E-2"/>
    <n v="0.12915877248217236"/>
    <n v="4.8134918210301594E-2"/>
    <n v="0.56010785424678866"/>
  </r>
  <r>
    <x v="7"/>
    <n v="1"/>
    <x v="0"/>
    <n v="217298.81229104899"/>
    <n v="187080.94651073101"/>
    <n v="30217.865780318702"/>
    <n v="11766.039631728499"/>
    <n v="640580.22758337902"/>
    <n v="363223.78350175201"/>
    <n v="277356.44408162701"/>
    <n v="9350.8376997530395"/>
    <n v="4.3089557582074498"/>
    <n v="4.2422088553550097"/>
    <n v="1.8367784588226399"/>
    <n v="1.3095920114798301"/>
    <n v="39.616935807909798"/>
    <n v="22508"/>
    <n v="-0.30983474435522601"/>
    <n v="681"/>
    <n v="0.17701048427674601"/>
    <n v="8.8702533757055599E-2"/>
    <n v="1.8444510977041999"/>
    <n v="71.519469200818094"/>
    <n v="3.6506697472463401"/>
    <n v="0"/>
    <n v="0"/>
    <n v="0"/>
    <n v="0"/>
    <n v="228290.559719585"/>
    <n v="0"/>
    <n v="8.6417101945814631E-2"/>
    <n v="3.4588587114806883E-2"/>
    <n v="0.13906134811194604"/>
    <n v="5.4146819799314516E-2"/>
    <n v="0.56010785424678866"/>
  </r>
  <r>
    <x v="7"/>
    <n v="2"/>
    <x v="0"/>
    <n v="236077.14590550901"/>
    <n v="205561.62361628099"/>
    <n v="30515.522289228302"/>
    <n v="14291.626933473401"/>
    <n v="559276.68302947597"/>
    <n v="214616.68296893101"/>
    <n v="344660.00006054499"/>
    <n v="14848.7084753442"/>
    <n v="2.6659967218502398"/>
    <n v="4.1465870512861702"/>
    <n v="2.5553768585629002"/>
    <n v="0.62269100833061597"/>
    <n v="316.762290334542"/>
    <n v="9150"/>
    <n v="6.2531507947067994E-2"/>
    <n v="385"/>
    <n v="0.74747093813375598"/>
    <n v="3.6683202890597899E-2"/>
    <n v="2.7670586104081401"/>
    <n v="77.833739647113802"/>
    <n v="9.1616547014975893"/>
    <n v="0"/>
    <n v="0"/>
    <n v="0"/>
    <n v="0"/>
    <n v="237301.31240109401"/>
    <n v="0"/>
    <n v="-0.13011473618463124"/>
    <n v="-0.13266389944641893"/>
    <n v="0.12926080655618397"/>
    <n v="6.053795202689248E-2"/>
    <n v="0.56010785424678866"/>
  </r>
  <r>
    <x v="7"/>
    <n v="3"/>
    <x v="0"/>
    <n v="205360.03034679301"/>
    <n v="199294.66067782801"/>
    <n v="6065.3696689657199"/>
    <n v="-2973.27879527499"/>
    <n v="565678.23506264796"/>
    <n v="174245.00641259301"/>
    <n v="391433.22865005402"/>
    <n v="-3142.0913115273102"/>
    <n v="-1.02419771149005"/>
    <n v="-0.75958773493221599"/>
    <n v="-0.52561308018960695"/>
    <n v="0.44514617988236799"/>
    <n v="177.19872904539901"/>
    <n v="48915"/>
    <n v="-0.53356717690039701"/>
    <n v="524"/>
    <n v="0.59359245355404799"/>
    <n v="0.67910231914448904"/>
    <n v="6.5241986702513604"/>
    <n v="72.461054973226396"/>
    <n v="2.6953623046993802"/>
    <n v="0"/>
    <n v="0"/>
    <n v="0"/>
    <n v="0"/>
    <n v="208333.07523345901"/>
    <n v="0"/>
    <n v="4.9913090836325273E-2"/>
    <n v="0.12187199913132384"/>
    <n v="2.9535297880129645E-2"/>
    <n v="-1.4478371425315783E-2"/>
    <n v="0.56010785424678866"/>
  </r>
  <r>
    <x v="7"/>
    <n v="4"/>
    <x v="0"/>
    <n v="215610.184195643"/>
    <n v="210827.31899669499"/>
    <n v="4782.8651989484697"/>
    <n v="-8778.8093710851899"/>
    <n v="584776.52971588704"/>
    <n v="406189.34439515101"/>
    <n v="178587.18532073501"/>
    <n v="-4692.1870807318901"/>
    <n v="-2.8002214386702802"/>
    <n v="-4.9156994973176804"/>
    <n v="-1.50122464308722"/>
    <n v="2.2744596353072599"/>
    <n v="68.855586857793796"/>
    <n v="2605"/>
    <n v="-0.50808454323098295"/>
    <n v="515"/>
    <n v="0.85081751783614601"/>
    <n v="8.7887624540143802E-2"/>
    <n v="6.6410542071879997"/>
    <n v="61.391337233924297"/>
    <n v="8.7385122823854502"/>
    <n v="0"/>
    <n v="0"/>
    <n v="0"/>
    <n v="1"/>
    <n v="210783.540735466"/>
    <n v="0"/>
    <n v="4.2691336815179129E-2"/>
    <n v="0.13052267059549538"/>
    <n v="2.2182928031859936E-2"/>
    <n v="-4.0716116466555062E-2"/>
    <n v="0.56010785424678866"/>
  </r>
  <r>
    <x v="8"/>
    <n v="1"/>
    <x v="0"/>
    <n v="224814.87118992201"/>
    <n v="206108.311910224"/>
    <n v="18706.5592796973"/>
    <n v="-54.3749165856388"/>
    <n v="452012.78289100999"/>
    <n v="311900.96359869302"/>
    <n v="140111.81929231601"/>
    <n v="2306.8567722961202"/>
    <n v="-7.24413091683893E-3"/>
    <n v="-3.88082296413522E-2"/>
    <n v="-1.2029508598819801E-2"/>
    <n v="2.2260860302439598"/>
    <n v="414.01350711360902"/>
    <n v="1846"/>
    <n v="7.0073464089821E-2"/>
    <n v="25"/>
    <n v="0.27997909366028401"/>
    <n v="0.76949293319193601"/>
    <n v="2.3093062399026598"/>
    <n v="68.091980910106003"/>
    <n v="5.4034915089313298"/>
    <n v="0"/>
    <n v="0"/>
    <n v="0"/>
    <n v="0"/>
    <n v="237301.92058013499"/>
    <n v="0"/>
    <n v="-8.9214027187175304E-2"/>
    <n v="3.8397680653902313E-4"/>
    <n v="8.3208727165983765E-2"/>
    <n v="-2.4186530142707177E-4"/>
    <n v="0.56010785424678866"/>
  </r>
  <r>
    <x v="8"/>
    <n v="2"/>
    <x v="0"/>
    <n v="204758.23115950299"/>
    <n v="196687.40161358"/>
    <n v="8070.8295459228302"/>
    <n v="-4918.0119423509404"/>
    <n v="430739.05378338502"/>
    <n v="187217.15945049099"/>
    <n v="243521.89433289401"/>
    <n v="-7901.7917882663296"/>
    <n v="-3.1317441850491701"/>
    <n v="-2.0195358433061501"/>
    <n v="-1.14176132838518"/>
    <n v="0.76878984521435001"/>
    <n v="495.18091154717303"/>
    <n v="6287"/>
    <n v="0.61974889170926895"/>
    <n v="320"/>
    <n v="0.13882477344201999"/>
    <n v="2.7108994143296701E-3"/>
    <n v="1.81687244899176"/>
    <n v="71.8291550262973"/>
    <n v="6.8488150484467001"/>
    <n v="0"/>
    <n v="0"/>
    <n v="0"/>
    <n v="0"/>
    <n v="200982.356695533"/>
    <n v="0"/>
    <n v="0.12516926172974283"/>
    <n v="0.14062386695962456"/>
    <n v="3.9416386341196478E-2"/>
    <n v="-2.4018628772583494E-2"/>
    <n v="0.56010785424678866"/>
  </r>
  <r>
    <x v="8"/>
    <n v="3"/>
    <x v="0"/>
    <n v="230387.667786826"/>
    <n v="195928.620091327"/>
    <n v="34459.047695498797"/>
    <n v="14595.105548637999"/>
    <n v="555235.11339413899"/>
    <n v="250794.94456811101"/>
    <n v="304440.16882602801"/>
    <n v="23491.846902483601"/>
    <n v="1.9474762495473501"/>
    <n v="4.7940800995214197"/>
    <n v="2.6286351847271399"/>
    <n v="0.82379058432144103"/>
    <n v="43.085429102761999"/>
    <n v="22852"/>
    <n v="-0.72045524674742101"/>
    <n v="872"/>
    <n v="0.75050192476531297"/>
    <n v="0.79953713091951495"/>
    <n v="6.77592873684958"/>
    <n v="64.660124669703606"/>
    <n v="3.8855339685199901"/>
    <n v="0"/>
    <n v="0"/>
    <n v="0"/>
    <n v="0"/>
    <n v="232684.29755224701"/>
    <n v="0"/>
    <n v="5.8008892515831099E-2"/>
    <n v="-9.6259142009154294E-3"/>
    <n v="0.14956984471661652"/>
    <n v="6.3350203111316769E-2"/>
    <n v="0.56010785424678866"/>
  </r>
  <r>
    <x v="8"/>
    <n v="4"/>
    <x v="0"/>
    <n v="243752.20124444499"/>
    <n v="202671.165331094"/>
    <n v="41081.035913350999"/>
    <n v="26719.5127506235"/>
    <n v="750650.04655240197"/>
    <n v="356932.49836766999"/>
    <n v="393717.54818473099"/>
    <n v="30381.806814215401"/>
    <n v="6.3644223081468096"/>
    <n v="6.7864673225301004"/>
    <n v="3.5595165647882498"/>
    <n v="0.90656995100507598"/>
    <n v="207.91141289672001"/>
    <n v="19381"/>
    <n v="-0.86676177521836595"/>
    <n v="103"/>
    <n v="0.62423799591399198"/>
    <n v="0.116898040708364"/>
    <n v="7.5788248652943198"/>
    <n v="75.692701326785397"/>
    <n v="4.6792449172566801"/>
    <n v="0"/>
    <n v="0"/>
    <n v="0"/>
    <n v="0"/>
    <n v="253946.41020197599"/>
    <n v="0"/>
    <n v="-7.7336763573742723E-2"/>
    <n v="-9.1469853895508602E-2"/>
    <n v="0.16853606122782536"/>
    <n v="0.10961752392064777"/>
    <n v="0.56010785424678866"/>
  </r>
  <r>
    <x v="9"/>
    <n v="1"/>
    <x v="0"/>
    <n v="224901.194886224"/>
    <n v="199727.588917816"/>
    <n v="25173.605968407501"/>
    <n v="17898.482772416199"/>
    <n v="590015.72081169498"/>
    <n v="235649.715820112"/>
    <n v="354366.00499158201"/>
    <n v="24057.677161006301"/>
    <n v="13.7491119731769"/>
    <n v="5.0508464469782801"/>
    <n v="3.0335603173069599"/>
    <n v="0.66498962231354497"/>
    <n v="293.54704873823101"/>
    <n v="33265"/>
    <n v="-1.2037025738274599E-2"/>
    <n v="841"/>
    <n v="0.34208174871590702"/>
    <n v="0.82125730467201197"/>
    <n v="1.7744221586864499"/>
    <n v="81.161307293362896"/>
    <n v="3.01990929865585"/>
    <n v="0"/>
    <n v="0"/>
    <n v="0"/>
    <n v="0"/>
    <n v="240319.07426763201"/>
    <n v="0"/>
    <n v="3.8465471626851266E-2"/>
    <s v=""/>
    <n v="0.11193184625427692"/>
    <n v="7.9583760244008137E-2"/>
    <n v="0.56010785424678866"/>
  </r>
  <r>
    <x v="9"/>
    <n v="2"/>
    <x v="0"/>
    <n v="233552.12541696499"/>
    <n v="210732.24806814999"/>
    <n v="22819.8773488154"/>
    <n v="9679.0106986014907"/>
    <n v="584720.66160535102"/>
    <n v="256270.434495978"/>
    <n v="328450.22710937302"/>
    <n v="7402.9764506228803"/>
    <n v="1.05481175120991"/>
    <n v="2.9468728896260998"/>
    <n v="1.6553221622146399"/>
    <n v="0.78024130703566197"/>
    <n v="300.02806148773698"/>
    <n v="13999"/>
    <n v="-0.152806275159034"/>
    <n v="345"/>
    <n v="0.94728333961181499"/>
    <n v="0.15335140311608"/>
    <n v="5.1036088241175799"/>
    <n v="72.647216972111593"/>
    <n v="6.89163388347718"/>
    <n v="0"/>
    <n v="0"/>
    <n v="1"/>
    <n v="0"/>
    <n v="249981.143685035"/>
    <n v="1"/>
    <n v="-2.3044746621745067E-2"/>
    <s v=""/>
    <n v="9.7707855614990652E-2"/>
    <n v="4.1442614496962384E-2"/>
    <n v="0.56010785424678866"/>
  </r>
  <r>
    <x v="9"/>
    <n v="3"/>
    <x v="0"/>
    <n v="228169.97586376101"/>
    <n v="199492.18447534999"/>
    <n v="28677.7913884113"/>
    <n v="13069.211873710299"/>
    <n v="525949.61120757903"/>
    <n v="279024.33895154903"/>
    <n v="246925.27225603"/>
    <n v="17169.937569453199"/>
    <n v="2.7130442733498099"/>
    <n v="5.2927801817544502"/>
    <n v="2.4848790825614402"/>
    <n v="1.1299950645077601"/>
    <n v="373.49323309986698"/>
    <n v="45327"/>
    <n v="0.68087926396084497"/>
    <n v="778"/>
    <n v="0.45083937140413199"/>
    <n v="0.113238045840755"/>
    <n v="7.8938883927363399"/>
    <n v="80.972452161148297"/>
    <n v="2.9973014496261299"/>
    <n v="0"/>
    <n v="0"/>
    <n v="0"/>
    <n v="0"/>
    <n v="229647.72486103399"/>
    <n v="0"/>
    <n v="-2.9424348354503707E-2"/>
    <s v=""/>
    <n v="0.12568608678617016"/>
    <n v="5.7278403191460436E-2"/>
    <n v="0.56010785424678866"/>
  </r>
  <r>
    <x v="9"/>
    <n v="4"/>
    <x v="0"/>
    <n v="221456.223009907"/>
    <n v="207686.19446573901"/>
    <n v="13770.0285441673"/>
    <n v="8700.5481990982698"/>
    <n v="590623.37989912101"/>
    <n v="271254.10980121599"/>
    <n v="319369.27009790402"/>
    <n v="11761.4822431671"/>
    <n v="0.93769037532319499"/>
    <n v="2.7242909740286101"/>
    <n v="1.4731127305838001"/>
    <n v="0.849343174808465"/>
    <n v="186.246077295661"/>
    <n v="9666"/>
    <n v="0.47500249621949597"/>
    <n v="528"/>
    <n v="0.58706822413656701"/>
    <n v="3.2846670243438299E-2"/>
    <n v="7.3892462401539003"/>
    <n v="66.205661068928706"/>
    <n v="6.6210556327323697"/>
    <n v="0"/>
    <n v="0"/>
    <n v="0"/>
    <n v="0"/>
    <n v="222937.31690193099"/>
    <n v="0"/>
    <s v=""/>
    <s v=""/>
    <n v="6.2179460829836226E-2"/>
    <n v="3.9287892120823557E-2"/>
    <n v="0.56010785424678866"/>
  </r>
  <r>
    <x v="0"/>
    <n v="1"/>
    <x v="1"/>
    <n v="179098.25404308399"/>
    <n v="110179.69994507699"/>
    <n v="68918.554098006396"/>
    <n v="49285.434362765001"/>
    <n v="522604.76084386598"/>
    <n v="273281.60386347398"/>
    <n v="249323.156980392"/>
    <n v="57194.914631125997"/>
    <n v="8.4746546462251899"/>
    <n v="19.7676922431401"/>
    <n v="9.43072816313083"/>
    <n v="1.0960939496083999"/>
    <n v="108.54217828105"/>
    <n v="21806"/>
    <n v="0.19077003464008699"/>
    <n v="140"/>
    <n v="0.39731811545759699"/>
    <n v="0.42678890533674901"/>
    <n v="6.59847415451988"/>
    <n v="68.734674976233293"/>
    <n v="5.7458546275310303"/>
    <n v="0"/>
    <n v="0"/>
    <n v="0"/>
    <n v="0"/>
    <n v="191921.63487203699"/>
    <n v="0"/>
    <n v="-5.2691066340277391E-2"/>
    <n v="-2.0222469282635849E-2"/>
    <n v="0.38480863181071495"/>
    <n v="0.27518657077979591"/>
    <n v="0.56010785424678866"/>
  </r>
  <r>
    <x v="0"/>
    <n v="2"/>
    <x v="1"/>
    <n v="169661.376057872"/>
    <n v="132981.553637409"/>
    <n v="36679.822420463403"/>
    <n v="24463.503194649598"/>
    <n v="507970.21442418202"/>
    <n v="307902.34200889902"/>
    <n v="200067.87241528201"/>
    <n v="21008.225384619302"/>
    <n v="6.1017421779748497"/>
    <n v="12.227602012916099"/>
    <n v="4.8159326078558697"/>
    <n v="1.53898943539412"/>
    <n v="56.241614625866802"/>
    <n v="49770"/>
    <n v="-0.253381367440494"/>
    <n v="457"/>
    <n v="0.897430409818884"/>
    <n v="0.52657846665929298"/>
    <n v="6.6052484004028402"/>
    <n v="84.473285890398998"/>
    <n v="8.7183108756525591"/>
    <n v="0"/>
    <n v="0"/>
    <n v="0"/>
    <n v="0"/>
    <n v="187982.989944192"/>
    <n v="0"/>
    <n v="5.2898166427187712E-2"/>
    <n v="0.10223580821671165"/>
    <n v="0.21619429992098732"/>
    <n v="0.14419017317356322"/>
    <n v="0.56010785424678866"/>
  </r>
  <r>
    <x v="0"/>
    <n v="3"/>
    <x v="1"/>
    <n v="178636.15176484699"/>
    <n v="110609.874789055"/>
    <n v="68026.276975791101"/>
    <n v="54100.542280284797"/>
    <n v="478484.52307241497"/>
    <n v="252533.32092722299"/>
    <n v="225951.20214519199"/>
    <n v="62412.449517987399"/>
    <n v="9.0010138788201903"/>
    <n v="23.943462909978599"/>
    <n v="11.3066441382257"/>
    <n v="1.1176453965708499"/>
    <n v="365.99028622904302"/>
    <n v="8970"/>
    <n v="-0.51365561800109105"/>
    <n v="77"/>
    <n v="0.60319740217697904"/>
    <n v="0.806850148962586"/>
    <n v="7.73854522988412"/>
    <n v="83.610243139431802"/>
    <n v="3.1286547902217001"/>
    <n v="0"/>
    <n v="0"/>
    <n v="0"/>
    <n v="0"/>
    <n v="188917.29286332699"/>
    <n v="0"/>
    <n v="2.1600923988300786E-2"/>
    <n v="0.10064557247861071"/>
    <n v="0.38080912684091178"/>
    <n v="0.30285326763812992"/>
    <n v="0.56010785424678866"/>
  </r>
  <r>
    <x v="0"/>
    <n v="4"/>
    <x v="1"/>
    <n v="182494.85770068201"/>
    <n v="126792.729828002"/>
    <n v="55702.127872679703"/>
    <n v="37042.7678195751"/>
    <n v="593021.15391323599"/>
    <n v="257576.56944079199"/>
    <n v="335444.58447244298"/>
    <n v="44419.377790915001"/>
    <n v="8.6801364167323296"/>
    <n v="11.0428874199392"/>
    <n v="6.2464496544746897"/>
    <n v="0.76786623294540401"/>
    <n v="36.429493193853901"/>
    <n v="15596"/>
    <n v="-0.30961571023744799"/>
    <n v="255"/>
    <n v="0.55204718085198001"/>
    <n v="0.43612652913531602"/>
    <n v="3.0612603167934198"/>
    <n v="83.711332674053907"/>
    <n v="8.1088463532780803"/>
    <n v="0"/>
    <n v="0"/>
    <n v="0"/>
    <n v="0"/>
    <n v="194964.75925749601"/>
    <n v="0"/>
    <n v="-3.845813896887558E-2"/>
    <n v="-4.9324773653046147E-2"/>
    <n v="0.30522573936871999"/>
    <n v="0.20297978960223964"/>
    <n v="0.56010785424678866"/>
  </r>
  <r>
    <x v="1"/>
    <n v="1"/>
    <x v="1"/>
    <n v="175476.44510212401"/>
    <n v="126668.507759992"/>
    <n v="48807.937342131801"/>
    <n v="43470.897717330001"/>
    <n v="445245.98601284"/>
    <n v="230037.97978983901"/>
    <n v="215208.00622300099"/>
    <n v="47973.071014722198"/>
    <n v="13.089743900533101"/>
    <n v="20.199479787143702"/>
    <n v="9.7633441025735301"/>
    <n v="1.06890995287355"/>
    <n v="86.890915554955498"/>
    <n v="42401"/>
    <n v="0.80114460247277097"/>
    <n v="609"/>
    <n v="0.27230732651936801"/>
    <n v="1.8390676547466699E-2"/>
    <n v="7.4000916459234896"/>
    <n v="62.943777072253503"/>
    <n v="6.6121318041140196"/>
    <n v="0"/>
    <n v="0"/>
    <n v="0"/>
    <n v="0"/>
    <n v="182537.82595990101"/>
    <n v="0"/>
    <n v="6.570909761406156E-2"/>
    <n v="8.4257188900626001E-2"/>
    <n v="0.27814523660840462"/>
    <n v="0.24773067229639142"/>
    <n v="0.56010785424678866"/>
  </r>
  <r>
    <x v="1"/>
    <n v="2"/>
    <x v="1"/>
    <n v="187006.84396230799"/>
    <n v="128529.156578136"/>
    <n v="58477.687384171601"/>
    <n v="50847.118204819802"/>
    <n v="716016.27210233605"/>
    <n v="334743.485670525"/>
    <n v="381272.78643181099"/>
    <n v="51594.196128562297"/>
    <n v="8.9673355464472397"/>
    <n v="13.336151966333301"/>
    <n v="7.1013914328405798"/>
    <n v="0.87796322628547296"/>
    <n v="42.543664052026401"/>
    <n v="36835"/>
    <n v="0.917254354626441"/>
    <n v="704"/>
    <n v="8.2798667925126399E-2"/>
    <n v="0.60315210946638798"/>
    <n v="2.71744376776924"/>
    <n v="69.732390351049403"/>
    <n v="4.3095498941655901"/>
    <n v="0"/>
    <n v="0"/>
    <n v="0"/>
    <n v="0"/>
    <n v="200204.815059933"/>
    <n v="0"/>
    <n v="5.137911190151196E-2"/>
    <n v="-3.0053436861748089E-2"/>
    <n v="0.31270346124850068"/>
    <n v="0.27189977183438407"/>
    <n v="0.56010785424678866"/>
  </r>
  <r>
    <x v="1"/>
    <n v="3"/>
    <x v="1"/>
    <n v="196615.089524596"/>
    <n v="117053.942275625"/>
    <n v="79561.147248970898"/>
    <n v="60508.701159099503"/>
    <n v="681299.636001623"/>
    <n v="262965.41147886001"/>
    <n v="418334.22452276299"/>
    <n v="55976.4481850187"/>
    <n v="18.006524859100999"/>
    <n v="14.4642005392047"/>
    <n v="8.8813640814795995"/>
    <n v="0.628601238110155"/>
    <n v="305.63740673612199"/>
    <n v="16850"/>
    <n v="0.69281569862911396"/>
    <n v="506"/>
    <n v="0.59684284891688899"/>
    <n v="0.33424389081695999"/>
    <n v="6.3963854262207498"/>
    <n v="62.664956328344203"/>
    <n v="2.6011022538864701"/>
    <n v="0"/>
    <n v="0"/>
    <n v="0"/>
    <n v="0"/>
    <n v="208079.730616366"/>
    <n v="0"/>
    <n v="-0.11759905828566899"/>
    <n v="-6.4071466875822269E-2"/>
    <n v="0.40465432964145981"/>
    <n v="0.30775207185473946"/>
    <n v="0.56010785424678866"/>
  </r>
  <r>
    <x v="1"/>
    <n v="4"/>
    <x v="1"/>
    <n v="173493.34015175101"/>
    <n v="122511.647520304"/>
    <n v="50981.692631447098"/>
    <n v="41899.515572997698"/>
    <n v="551788.86001373001"/>
    <n v="245209.20803901899"/>
    <n v="306579.65197471"/>
    <n v="38273.246672897199"/>
    <n v="4.5268280615130996"/>
    <n v="13.6667633690359"/>
    <n v="7.5933964255739204"/>
    <n v="0.79982218800106897"/>
    <n v="85.672942841101403"/>
    <n v="37408"/>
    <n v="-0.107988454084088"/>
    <n v="814"/>
    <n v="8.6705211862183607E-2"/>
    <n v="0.95817079300393004"/>
    <n v="6.3087468976197698"/>
    <n v="75.9737346333565"/>
    <n v="8.0722867643107996"/>
    <n v="0"/>
    <n v="0"/>
    <n v="1"/>
    <n v="1"/>
    <n v="185447.409154111"/>
    <n v="1"/>
    <n v="9.665072398909462E-2"/>
    <n v="0.10971306623834623"/>
    <n v="0.29385388849424643"/>
    <n v="0.24150503723283595"/>
    <n v="0.56010785424678866"/>
  </r>
  <r>
    <x v="2"/>
    <n v="1"/>
    <x v="1"/>
    <n v="190261.597084704"/>
    <n v="124819.675680181"/>
    <n v="65441.921404522502"/>
    <n v="59667.984304641803"/>
    <n v="635442.32760986104"/>
    <n v="201858.533698324"/>
    <n v="433583.79391153698"/>
    <n v="63491.940659190797"/>
    <n v="5.9702722356973998"/>
    <n v="13.761580839162001"/>
    <n v="9.3899920908755998"/>
    <n v="0.46555829930190701"/>
    <n v="286.787159089846"/>
    <n v="20541"/>
    <n v="0.83097659517608302"/>
    <n v="781"/>
    <n v="0.120522578786464"/>
    <n v="0.73102367145828095"/>
    <n v="2.3481931944994101"/>
    <n v="62.882050531182102"/>
    <n v="5.3741012778441002"/>
    <n v="0"/>
    <n v="0"/>
    <n v="0"/>
    <n v="0"/>
    <n v="212644.473698677"/>
    <n v="0"/>
    <n v="-4.6646047526768653E-2"/>
    <n v="-3.3863931057903404E-2"/>
    <n v="0.34395759526494679"/>
    <n v="0.31361023569079871"/>
    <n v="0.56010785424678866"/>
  </r>
  <r>
    <x v="2"/>
    <n v="2"/>
    <x v="1"/>
    <n v="181386.64558457199"/>
    <n v="111406.613455007"/>
    <n v="69980.032129565298"/>
    <n v="56569.874219512603"/>
    <n v="537289.69402729196"/>
    <n v="351387.10668460798"/>
    <n v="185902.58734268401"/>
    <n v="59523.851209036096"/>
    <n v="11.383895972138101"/>
    <n v="30.429847711174698"/>
    <n v="10.528747312364899"/>
    <n v="1.89016791916336"/>
    <n v="214.153015847288"/>
    <n v="41998"/>
    <n v="-0.369419324338779"/>
    <n v="496"/>
    <n v="0.538401490380787"/>
    <n v="0.66165517508054095"/>
    <n v="6.1649903683456699"/>
    <n v="73.004202746968303"/>
    <n v="5.4145364532389104"/>
    <n v="0"/>
    <n v="0"/>
    <n v="0"/>
    <n v="1"/>
    <n v="197087.76718979501"/>
    <n v="0"/>
    <n v="1.450507415131232E-2"/>
    <n v="-4.8505440350639265E-2"/>
    <n v="0.38580586737261546"/>
    <n v="0.31187452657939335"/>
    <n v="0.56010785424678866"/>
  </r>
  <r>
    <x v="2"/>
    <n v="3"/>
    <x v="1"/>
    <n v="184017.67232883401"/>
    <n v="117826.55841592699"/>
    <n v="66191.113912906498"/>
    <n v="60140.668326694402"/>
    <n v="371526.31949235999"/>
    <n v="119287.26851865101"/>
    <n v="252239.05097370801"/>
    <n v="56468.819485898697"/>
    <n v="44.935724231557799"/>
    <n v="23.842727006201301"/>
    <n v="16.1874583768031"/>
    <n v="0.47291356377282401"/>
    <n v="250.29503689112201"/>
    <n v="34039"/>
    <n v="0.74735422837267695"/>
    <n v="238"/>
    <n v="0.39828738397563501"/>
    <n v="9.1699335111430094E-2"/>
    <n v="3.3545932467989501"/>
    <n v="73.062979790862997"/>
    <n v="7.8581744574771601"/>
    <n v="0"/>
    <n v="0"/>
    <n v="0"/>
    <n v="0"/>
    <n v="194449.31099051301"/>
    <n v="0"/>
    <n v="4.6246395985764861E-2"/>
    <n v="-2.8403349919860019E-2"/>
    <n v="0.35969976728444591"/>
    <n v="0.3268200687770077"/>
    <n v="0.56010785424678866"/>
  </r>
  <r>
    <x v="2"/>
    <n v="4"/>
    <x v="1"/>
    <n v="192527.826471732"/>
    <n v="121507.82680783499"/>
    <n v="71019.999663897004"/>
    <n v="65343.489505592101"/>
    <n v="427206.77062900498"/>
    <n v="195084.85023719299"/>
    <n v="232121.92039181199"/>
    <n v="62210.052865045"/>
    <n v="6.8011291743440401"/>
    <n v="28.150503578160599"/>
    <n v="15.295518235673599"/>
    <n v="0.84044130734356304"/>
    <n v="403.03487462882401"/>
    <n v="46028"/>
    <n v="-0.82117799537548097"/>
    <n v="709"/>
    <n v="0.98233051508008096"/>
    <n v="0.88419897813150194"/>
    <n v="5.2055891250953801"/>
    <n v="82.593099179381696"/>
    <n v="9.9134792785068697"/>
    <n v="0"/>
    <n v="0"/>
    <n v="0"/>
    <n v="0"/>
    <n v="196380.45242251101"/>
    <n v="0"/>
    <n v="-4.5236240149159668E-2"/>
    <n v="-7.7619948070291864E-2"/>
    <n v="0.368881740190032"/>
    <n v="0.33939763774971093"/>
    <n v="0.56010785424678866"/>
  </r>
  <r>
    <x v="3"/>
    <n v="1"/>
    <x v="1"/>
    <n v="183818.59147806099"/>
    <n v="115893.908765247"/>
    <n v="67924.682712814305"/>
    <n v="61119.601282289397"/>
    <n v="384896.041810814"/>
    <n v="174602.79496711501"/>
    <n v="210293.24684369899"/>
    <n v="56670.580343688598"/>
    <n v="6.3564069664724299"/>
    <n v="29.0639866945973"/>
    <n v="15.8795089174575"/>
    <n v="0.83028246312107701"/>
    <n v="416.57873398110303"/>
    <n v="16876"/>
    <n v="-0.88431464687320704"/>
    <n v="46"/>
    <n v="0.21632402303655299"/>
    <n v="0.51826036667639197"/>
    <n v="5.1809185070123798"/>
    <n v="73.125787521506695"/>
    <n v="4.0818669436122104"/>
    <n v="0"/>
    <n v="0"/>
    <n v="1"/>
    <n v="0"/>
    <n v="205771.49210098901"/>
    <n v="1"/>
    <n v="-6.1093847586327195E-2"/>
    <n v="-8.5809712414136083E-2"/>
    <n v="0.36952020014211073"/>
    <n v="0.33249956269839065"/>
    <n v="0.56010785424678866"/>
  </r>
  <r>
    <x v="3"/>
    <n v="2"/>
    <x v="1"/>
    <n v="172588.40646676699"/>
    <n v="105747.15214146199"/>
    <n v="66841.254325305606"/>
    <n v="57746.863702460898"/>
    <n v="509714.60133587703"/>
    <n v="161962.15374534699"/>
    <n v="347752.44759052998"/>
    <n v="65529.766702665998"/>
    <n v="43.787387085582402"/>
    <n v="16.605738968214599"/>
    <n v="11.329254361384899"/>
    <n v="0.46573979526969"/>
    <n v="177.944655377538"/>
    <n v="43520"/>
    <n v="0.101714741218278"/>
    <n v="954"/>
    <n v="0.28139096057752599"/>
    <n v="0.25264909396088497"/>
    <n v="1.0355749787261801"/>
    <n v="77.392857321243696"/>
    <n v="2.3902686533853799"/>
    <n v="0"/>
    <n v="0"/>
    <n v="0"/>
    <n v="0"/>
    <n v="171702.19132210399"/>
    <n v="0"/>
    <n v="3.5938378773242519E-2"/>
    <n v="2.5204269698814417E-2"/>
    <n v="0.38728704722223456"/>
    <n v="0.33459294795436001"/>
    <n v="0.56010785424678866"/>
  </r>
  <r>
    <x v="3"/>
    <n v="3"/>
    <x v="1"/>
    <n v="178790.95399024"/>
    <n v="124830.33984750901"/>
    <n v="53960.614142730599"/>
    <n v="35362.908351061902"/>
    <n v="561875.22529746999"/>
    <n v="317372.30152955599"/>
    <n v="244502.92376791401"/>
    <n v="38519.591971022899"/>
    <n v="4.0274661374581697"/>
    <n v="14.4631842458574"/>
    <n v="6.2937297746737197"/>
    <n v="1.2980307009776699"/>
    <n v="372.27676109777599"/>
    <n v="21695"/>
    <n v="0.59485204321385599"/>
    <n v="167"/>
    <n v="0.245285532255334"/>
    <n v="0.157340659702525"/>
    <n v="2.1228007373105"/>
    <n v="68.350221968630905"/>
    <n v="3.9095202504081401"/>
    <n v="0"/>
    <n v="0"/>
    <n v="0"/>
    <n v="0"/>
    <n v="191593.85902008301"/>
    <n v="0"/>
    <n v="-6.7516134591233184E-3"/>
    <n v="-9.2453114033685113E-2"/>
    <n v="0.3018084133365978"/>
    <n v="0.1977891362053604"/>
    <n v="0.56010785424678866"/>
  </r>
  <r>
    <x v="3"/>
    <n v="4"/>
    <x v="1"/>
    <n v="177583.82657891"/>
    <n v="120165.495877208"/>
    <n v="57418.330701702303"/>
    <n v="52401.5290295007"/>
    <n v="552705.41472113598"/>
    <n v="333090.30670586601"/>
    <n v="219615.10801527"/>
    <n v="51281.853989969299"/>
    <n v="19.1372470104738"/>
    <n v="23.860621203645501"/>
    <n v="9.4809147212606"/>
    <n v="1.5167003295725201"/>
    <n v="60.367147744632597"/>
    <n v="10882"/>
    <n v="0.96237235605484694"/>
    <n v="16"/>
    <n v="0.11584385678025701"/>
    <n v="0.37669536198679798"/>
    <n v="1.06350683256907"/>
    <n v="80.466985512495995"/>
    <n v="3.02758974474553"/>
    <n v="0"/>
    <n v="0"/>
    <n v="0"/>
    <n v="0"/>
    <n v="181828.28350894799"/>
    <n v="0"/>
    <n v="-5.3713537745592226E-2"/>
    <n v="-7.9810375033686921E-3"/>
    <n v="0.32333085623756375"/>
    <n v="0.29508052641390681"/>
    <n v="0.56010785424678866"/>
  </r>
  <r>
    <x v="4"/>
    <n v="1"/>
    <x v="1"/>
    <n v="168045.17100695701"/>
    <n v="116504.427995402"/>
    <n v="51540.743011554201"/>
    <n v="35235.260500796401"/>
    <n v="601200.750333815"/>
    <n v="222144.51299135099"/>
    <n v="379056.23734246398"/>
    <n v="41798.072128911197"/>
    <n v="3.6989754876165302"/>
    <n v="9.2955232046379894"/>
    <n v="5.8608144586034001"/>
    <n v="0.58604632006266599"/>
    <n v="99.861241727490693"/>
    <n v="15859"/>
    <n v="-0.86529879706245605"/>
    <n v="905"/>
    <n v="0.47357388843508802"/>
    <n v="5.7920460558798202E-2"/>
    <n v="1.52286092430497"/>
    <n v="81.310366479966106"/>
    <n v="9.9211869820051692"/>
    <n v="0"/>
    <n v="0"/>
    <n v="0"/>
    <n v="0"/>
    <n v="168858.02585228201"/>
    <n v="0"/>
    <n v="5.2921486228954498E-2"/>
    <n v="0.11060705509709937"/>
    <n v="0.30670767093581786"/>
    <n v="0.20967731645997537"/>
    <n v="0.56010785424678866"/>
  </r>
  <r>
    <x v="4"/>
    <n v="2"/>
    <x v="1"/>
    <n v="176938.37121024399"/>
    <n v="116211.60266192"/>
    <n v="60726.768548324399"/>
    <n v="43444.983897967897"/>
    <n v="443233.71619288501"/>
    <n v="133152.634928955"/>
    <n v="310081.08126392902"/>
    <n v="40829.0581471193"/>
    <n v="8.3278116743290997"/>
    <n v="14.010846363435199"/>
    <n v="9.80182290082411"/>
    <n v="0.42941231495391102"/>
    <n v="473.26574477975799"/>
    <n v="24650"/>
    <n v="-9.7225951340649E-2"/>
    <n v="38"/>
    <n v="0.52702409621186197"/>
    <n v="0.82592076579989604"/>
    <n v="3.08862101692994"/>
    <n v="80.9986791168118"/>
    <n v="8.1825822401344297"/>
    <n v="0"/>
    <n v="0"/>
    <n v="0"/>
    <n v="1"/>
    <n v="190221.15732796601"/>
    <n v="0"/>
    <n v="-8.2950903057737932E-2"/>
    <n v="-4.0047105325505199E-2"/>
    <n v="0.34320858801263887"/>
    <n v="0.24553737892356395"/>
    <n v="0.56010785424678866"/>
  </r>
  <r>
    <x v="4"/>
    <n v="3"/>
    <x v="1"/>
    <n v="162261.17353278899"/>
    <n v="115527.144406594"/>
    <n v="46734.029126195797"/>
    <n v="36922.888019623897"/>
    <n v="559613.69304983295"/>
    <n v="334836.34980130999"/>
    <n v="224777.343248522"/>
    <n v="34928.275172854599"/>
    <n v="4.18954348927452"/>
    <n v="16.426427808963101"/>
    <n v="6.5979243321224397"/>
    <n v="1.4896356766309"/>
    <n v="363.16353929707799"/>
    <n v="27385"/>
    <n v="0.72871649967927399"/>
    <n v="207"/>
    <n v="0.54323280578995803"/>
    <n v="0.159245738279264"/>
    <n v="2.4259087449339098"/>
    <n v="62.279112260154697"/>
    <n v="3.2292643052889001"/>
    <n v="0"/>
    <n v="0"/>
    <n v="0"/>
    <n v="0"/>
    <n v="170464.028795944"/>
    <n v="0"/>
    <n v="8.5697333277286292E-2"/>
    <n v="0.19039386669593619"/>
    <n v="0.28801732483927334"/>
    <n v="0.2275522062100869"/>
    <n v="0.56010785424678866"/>
  </r>
  <r>
    <x v="4"/>
    <n v="4"/>
    <x v="1"/>
    <n v="176166.52339899199"/>
    <n v="128369.77747306399"/>
    <n v="47796.745925928299"/>
    <n v="39083.646591877703"/>
    <n v="549080.28509982803"/>
    <n v="214259.94381573299"/>
    <n v="334820.34128409502"/>
    <n v="36496.028628050597"/>
    <n v="5.6942739051708804"/>
    <n v="11.6730203553299"/>
    <n v="7.11802037925509"/>
    <n v="0.63992511026662402"/>
    <n v="176.44422269699501"/>
    <n v="36201"/>
    <n v="0.59511820127437598"/>
    <n v="394"/>
    <n v="0.98435140740290294"/>
    <n v="0.14958064266756499"/>
    <n v="4.2521901764506698"/>
    <n v="77.011415658983097"/>
    <n v="5.1643606710397396"/>
    <n v="1"/>
    <n v="0"/>
    <n v="0"/>
    <n v="0"/>
    <n v="192028.83085817899"/>
    <n v="1"/>
    <n v="5.9407592852529889E-2"/>
    <n v="-1.0790942811889952E-2"/>
    <n v="0.27131571313168962"/>
    <n v="0.22185626325473218"/>
    <n v="0.56010785424678866"/>
  </r>
  <r>
    <x v="5"/>
    <n v="1"/>
    <x v="1"/>
    <n v="186632.15249532499"/>
    <n v="123755.87973045099"/>
    <n v="62876.272764873604"/>
    <n v="55687.441654346403"/>
    <n v="411633.04041192302"/>
    <n v="217491.17447516401"/>
    <n v="194141.86593675899"/>
    <n v="50962.956208454503"/>
    <n v="10.426002424139901"/>
    <n v="28.683891228534002"/>
    <n v="13.528418806862399"/>
    <n v="1.1202693114426401"/>
    <n v="120.967798361056"/>
    <n v="36488"/>
    <n v="0.11929736697382801"/>
    <n v="927"/>
    <n v="0.94123750423238595"/>
    <n v="7.2416272146341498E-2"/>
    <n v="4.73969544183511"/>
    <n v="82.063337145489996"/>
    <n v="2.6600682755233702"/>
    <n v="0"/>
    <n v="0"/>
    <n v="0"/>
    <n v="1"/>
    <n v="196950.044614452"/>
    <n v="0"/>
    <n v="-8.9907610498578469E-2"/>
    <n v="-1.3473630352069089E-2"/>
    <n v="0.33689946734365078"/>
    <n v="0.29838075010007364"/>
    <n v="0.56010785424678866"/>
  </r>
  <r>
    <x v="5"/>
    <n v="2"/>
    <x v="1"/>
    <n v="169852.50162226401"/>
    <n v="120877.666286878"/>
    <n v="48974.835335386502"/>
    <n v="42111.535834465598"/>
    <n v="644155.86378096696"/>
    <n v="346498.30257680098"/>
    <n v="297657.56120416499"/>
    <n v="46360.604562402797"/>
    <n v="6.4622959431212701"/>
    <n v="14.1476452552069"/>
    <n v="6.5374761299673398"/>
    <n v="1.1640836576603399"/>
    <n v="163.44122544191001"/>
    <n v="26291"/>
    <n v="0.74193824749217097"/>
    <n v="689"/>
    <n v="0.62530466021394704"/>
    <n v="0.783422725941614"/>
    <n v="5.2858059011681"/>
    <n v="72.109961189350997"/>
    <n v="7.2865609463940002"/>
    <n v="0"/>
    <n v="0"/>
    <n v="0"/>
    <n v="0"/>
    <n v="175850.20202162501"/>
    <n v="0"/>
    <n v="0.13719082104469021"/>
    <n v="6.2507177309741382E-2"/>
    <n v="0.28833743905816261"/>
    <n v="0.24793003006878106"/>
    <n v="0.56010785424678866"/>
  </r>
  <r>
    <x v="5"/>
    <n v="3"/>
    <x v="1"/>
    <n v="193154.70577631699"/>
    <n v="116146.762011643"/>
    <n v="77007.943764674099"/>
    <n v="63108.7640400214"/>
    <n v="637524.17583350895"/>
    <n v="313478.014324038"/>
    <n v="324046.16150947002"/>
    <n v="67344.894369155096"/>
    <n v="15.931901964665"/>
    <n v="19.475238881413802"/>
    <n v="9.8990385670491694"/>
    <n v="0.96738690828429097"/>
    <n v="245.687644494399"/>
    <n v="5780"/>
    <n v="-0.63576416862260099"/>
    <n v="630"/>
    <n v="0.433655333956388"/>
    <n v="4.36616577073611E-2"/>
    <n v="2.1317078090276098"/>
    <n v="60.521528482288403"/>
    <n v="7.2261041538986399"/>
    <n v="0"/>
    <n v="0"/>
    <n v="0"/>
    <n v="0"/>
    <n v="188366.80099362999"/>
    <n v="0"/>
    <n v="-9.7793036834254665E-2"/>
    <n v="-0.13502660316783144"/>
    <n v="0.39868531007395241"/>
    <n v="0.3267265158587675"/>
    <n v="0.56010785424678866"/>
  </r>
  <r>
    <x v="5"/>
    <n v="4"/>
    <x v="1"/>
    <n v="174265.520519624"/>
    <n v="110995.27983360901"/>
    <n v="63270.240686015502"/>
    <n v="45663.454591861497"/>
    <n v="409242.825978968"/>
    <n v="280049.86700815498"/>
    <n v="129192.95897081299"/>
    <n v="46902.065084065602"/>
    <n v="5.2997161352705602"/>
    <n v="35.345157317882702"/>
    <n v="11.1580342264101"/>
    <n v="2.1676867628012402"/>
    <n v="321.80711273885299"/>
    <n v="26963"/>
    <n v="0.53544777613355998"/>
    <n v="955"/>
    <n v="4.0109191412482398E-2"/>
    <n v="0.86703149612244801"/>
    <n v="5.0507278600067496"/>
    <n v="70.965385479739695"/>
    <n v="7.8020612833210903"/>
    <n v="0"/>
    <n v="0"/>
    <n v="1"/>
    <n v="0"/>
    <n v="176913.16703063401"/>
    <n v="1"/>
    <n v="5.6534530248963162E-2"/>
    <n v="6.2534739149743682E-2"/>
    <n v="0.36306803834376489"/>
    <n v="0.26203378875925915"/>
    <n v="0.56010785424678866"/>
  </r>
  <r>
    <x v="6"/>
    <n v="1"/>
    <x v="1"/>
    <n v="184117.53986079199"/>
    <n v="109645.61155980801"/>
    <n v="74471.928300984306"/>
    <n v="55786.478116733902"/>
    <n v="445808.28768441"/>
    <n v="244831.95266653999"/>
    <n v="200976.33501786899"/>
    <n v="60259.881418121702"/>
    <n v="7.3422416185076003"/>
    <n v="27.757734815780001"/>
    <n v="12.5135578807869"/>
    <n v="1.2182128440384301"/>
    <n v="83.152488861084706"/>
    <n v="20975"/>
    <n v="-0.189379633828513"/>
    <n v="477"/>
    <n v="0.179683108870241"/>
    <n v="0.237543324923877"/>
    <n v="7.7997656582914701"/>
    <n v="64.524423817737201"/>
    <n v="8.8350807469566295"/>
    <n v="0"/>
    <n v="0"/>
    <n v="0"/>
    <n v="0"/>
    <n v="173185.18207426401"/>
    <n v="0"/>
    <n v="-1.9813635386830633E-2"/>
    <n v="-5.2761865045274116E-2"/>
    <n v="0.40448035726140424"/>
    <n v="0.30299382752405374"/>
    <n v="0.56010785424678866"/>
  </r>
  <r>
    <x v="6"/>
    <n v="2"/>
    <x v="1"/>
    <n v="180469.50205767"/>
    <n v="112096.869425032"/>
    <n v="68372.6326326376"/>
    <n v="57506.409582861197"/>
    <n v="710837.72231617896"/>
    <n v="286647.70923682401"/>
    <n v="424190.01307935501"/>
    <n v="62357.4595509805"/>
    <n v="14.644932046869901"/>
    <n v="13.556757068701399"/>
    <n v="8.0899490527153599"/>
    <n v="0.67575308328439998"/>
    <n v="391.267100329568"/>
    <n v="33419"/>
    <n v="0.93964209015708899"/>
    <n v="302"/>
    <n v="0.234674038261551"/>
    <n v="0.88370966966075204"/>
    <n v="4.0941706164799996"/>
    <n v="68.272234074729298"/>
    <n v="5.5902205906512199"/>
    <n v="0"/>
    <n v="0"/>
    <n v="0"/>
    <n v="0"/>
    <n v="188187.99022384899"/>
    <n v="0"/>
    <n v="-7.422761151039417E-2"/>
    <n v="3.4323099310157049E-2"/>
    <n v="0.3788597621928893"/>
    <n v="0.3186489070296471"/>
    <n v="0.56010785424678866"/>
  </r>
  <r>
    <x v="6"/>
    <n v="3"/>
    <x v="1"/>
    <n v="167073.68196945899"/>
    <n v="110017.22062842399"/>
    <n v="57056.461341035603"/>
    <n v="42973.388976362301"/>
    <n v="453348.43909475498"/>
    <n v="232751.25115764799"/>
    <n v="220597.18793710601"/>
    <n v="49700.243924037801"/>
    <n v="5.8479366381125404"/>
    <n v="19.480479047907998"/>
    <n v="9.4791081804916999"/>
    <n v="1.05509618383715"/>
    <n v="234.25695032604099"/>
    <n v="18774"/>
    <n v="0.73654256102651705"/>
    <n v="619"/>
    <n v="0.53990583950221205"/>
    <n v="3.41877659391581E-2"/>
    <n v="7.9068508625001304"/>
    <n v="63.074270213240602"/>
    <n v="3.8490472994211702"/>
    <n v="0"/>
    <n v="0"/>
    <n v="0"/>
    <n v="0"/>
    <n v="183552.199373296"/>
    <n v="0"/>
    <n v="0.10827251309371842"/>
    <n v="-2.3046478380980145E-3"/>
    <n v="0.34150478201267448"/>
    <n v="0.25721219805413648"/>
    <n v="0.56010785424678866"/>
  </r>
  <r>
    <x v="6"/>
    <n v="4"/>
    <x v="1"/>
    <n v="185163.16938811299"/>
    <n v="116026.47387174"/>
    <n v="69136.6955163737"/>
    <n v="53847.179476628902"/>
    <n v="376762.53284431499"/>
    <n v="161726.16977227299"/>
    <n v="215036.363072042"/>
    <n v="63443.6456976841"/>
    <n v="8.6556972090470108"/>
    <n v="25.040964564020602"/>
    <n v="14.292073861516201"/>
    <n v="0.75208754213393603"/>
    <n v="142.02779835079599"/>
    <n v="7570"/>
    <n v="-2.2306839486159601E-2"/>
    <n v="427"/>
    <n v="0.532244988826299"/>
    <n v="0.125741511806648"/>
    <n v="1.9290025767349399"/>
    <n v="63.588559050984799"/>
    <n v="9.5185583354147294"/>
    <n v="0"/>
    <n v="0"/>
    <n v="0"/>
    <n v="0"/>
    <n v="172534.11522948401"/>
    <n v="0"/>
    <n v="-5.8110985859020123E-2"/>
    <n v="-2.8382503908157684E-2"/>
    <n v="0.37338254548591343"/>
    <n v="0.29080934213089654"/>
    <n v="0.56010785424678866"/>
  </r>
  <r>
    <x v="7"/>
    <n v="1"/>
    <x v="1"/>
    <n v="174403.15507018901"/>
    <n v="115368.898817671"/>
    <n v="59034.256252518499"/>
    <n v="39584.053760212497"/>
    <n v="437858.836985667"/>
    <n v="247238.279673941"/>
    <n v="190620.55731172499"/>
    <n v="49263.523071220399"/>
    <n v="9.0608916596647298"/>
    <n v="20.7658892191149"/>
    <n v="9.04036881674452"/>
    <n v="1.2970179248276299"/>
    <n v="28.407675613789799"/>
    <n v="29625"/>
    <n v="0.23569448040242699"/>
    <n v="647"/>
    <n v="0.86460883595503601"/>
    <n v="0.76851936452379099"/>
    <n v="1.79176873353601"/>
    <n v="79.887759292409996"/>
    <n v="9.3494223759480306"/>
    <n v="0"/>
    <n v="0"/>
    <n v="0"/>
    <n v="0"/>
    <n v="166722.856191748"/>
    <n v="0"/>
    <n v="7.0300446251254325E-2"/>
    <n v="4.9186493081186833E-2"/>
    <n v="0.33849305208245528"/>
    <n v="0.22696867923221797"/>
    <n v="0.56010785424678866"/>
  </r>
  <r>
    <x v="7"/>
    <n v="2"/>
    <x v="1"/>
    <n v="186663.77469925"/>
    <n v="120822.54350600899"/>
    <n v="65841.231193240601"/>
    <n v="56069.557888968797"/>
    <n v="696792.97385069705"/>
    <n v="485897.97160235402"/>
    <n v="210895.00224834299"/>
    <n v="62355.974328202297"/>
    <n v="30.903636830410701"/>
    <n v="26.586480139981202"/>
    <n v="8.0468029950288908"/>
    <n v="2.3039804946642399"/>
    <n v="158.569085854706"/>
    <n v="40882"/>
    <n v="0.75703112260269501"/>
    <n v="380"/>
    <n v="0.765190864555784"/>
    <n v="0.92567483088071101"/>
    <n v="4.0672064248839099"/>
    <n v="82.534391239711098"/>
    <n v="9.0231292723306193"/>
    <n v="0"/>
    <n v="0"/>
    <n v="0"/>
    <n v="0"/>
    <n v="183963.68075114701"/>
    <n v="0"/>
    <n v="-0.10701132965905492"/>
    <n v="-0.1508835006269332"/>
    <n v="0.35272634606968306"/>
    <n v="0.30037728519798373"/>
    <n v="0.56010785424678866"/>
  </r>
  <r>
    <x v="7"/>
    <n v="3"/>
    <x v="1"/>
    <n v="166688.63596950501"/>
    <n v="125610.650435362"/>
    <n v="41077.985534142797"/>
    <n v="26624.854309205701"/>
    <n v="536681.33559780801"/>
    <n v="281959.26310220902"/>
    <n v="254722.072495598"/>
    <n v="27331.149872697599"/>
    <n v="4.4849432400575502"/>
    <n v="10.452511652544599"/>
    <n v="4.9610173753384403"/>
    <n v="1.1069290554201201"/>
    <n v="306.31302799300198"/>
    <n v="9927"/>
    <n v="-0.25349641674131901"/>
    <n v="939"/>
    <n v="1.4667057046263801E-2"/>
    <n v="0.58706170770115096"/>
    <n v="2.1791106959990301"/>
    <n v="76.0643992236797"/>
    <n v="8.0747546233829208"/>
    <n v="0"/>
    <n v="0"/>
    <n v="1"/>
    <n v="0"/>
    <n v="160816.70627554"/>
    <n v="1"/>
    <n v="7.9304380667086338E-2"/>
    <n v="4.687339551070778E-2"/>
    <n v="0.2464354291174238"/>
    <n v="0.15972807116903043"/>
    <n v="0.56010785424678866"/>
  </r>
  <r>
    <x v="7"/>
    <n v="4"/>
    <x v="1"/>
    <n v="179907.77500930801"/>
    <n v="104752.34931916599"/>
    <n v="75155.425690142001"/>
    <n v="61914.2121136852"/>
    <n v="628553.04661557497"/>
    <n v="368455.50977786898"/>
    <n v="260097.53683770599"/>
    <n v="64732.724100965199"/>
    <n v="7.3693878079519601"/>
    <n v="23.8042285468923"/>
    <n v="9.8502763524988595"/>
    <n v="1.4166051484285"/>
    <n v="226.813803938256"/>
    <n v="5431"/>
    <n v="0.29494942830920601"/>
    <n v="123"/>
    <n v="0.95466003003330702"/>
    <n v="0.65469308143134797"/>
    <n v="3.6605215625604299"/>
    <n v="64.928853164321893"/>
    <n v="5.8334658355487896"/>
    <n v="0"/>
    <n v="0"/>
    <n v="0"/>
    <n v="0"/>
    <n v="181468.62662074299"/>
    <n v="0"/>
    <n v="1.7084640399332267E-2"/>
    <n v="-3.3582486897280675E-2"/>
    <n v="0.41774417857290297"/>
    <n v="0.34414417114814466"/>
    <n v="0.56010785424678866"/>
  </r>
  <r>
    <x v="8"/>
    <n v="1"/>
    <x v="1"/>
    <n v="182981.43465038601"/>
    <n v="120032.780926636"/>
    <n v="62948.653723749499"/>
    <n v="49964.750523663897"/>
    <n v="578562.43038161495"/>
    <n v="194310.50215756"/>
    <n v="384251.92822405399"/>
    <n v="55729.287312293403"/>
    <n v="10.863917163589001"/>
    <n v="13.003122913290801"/>
    <n v="8.6360171175835898"/>
    <n v="0.50568517132920998"/>
    <n v="488.82811455803699"/>
    <n v="35905"/>
    <n v="-0.756227813326104"/>
    <n v="458"/>
    <n v="0.123222654172166"/>
    <n v="0.85941579328058904"/>
    <n v="6.5984676679681504"/>
    <n v="64.614628238425794"/>
    <n v="4.3622263137624797"/>
    <n v="0"/>
    <n v="0"/>
    <n v="1"/>
    <n v="0"/>
    <n v="191962.19068623701"/>
    <n v="1"/>
    <n v="-0.13379577969083528"/>
    <n v="-8.1014623666301772E-2"/>
    <n v="0.34401661482227985"/>
    <n v="0.27305912547428207"/>
    <n v="0.56010785424678866"/>
  </r>
  <r>
    <x v="8"/>
    <n v="2"/>
    <x v="1"/>
    <n v="158499.29093238999"/>
    <n v="120269.586042932"/>
    <n v="38229.7048894576"/>
    <n v="24326.626352610401"/>
    <n v="568614.25679929496"/>
    <n v="317652.01340097602"/>
    <n v="250962.243398319"/>
    <n v="21948.227995021"/>
    <n v="5.7280191778498697"/>
    <n v="9.6933411270156693"/>
    <n v="4.2782301114896297"/>
    <n v="1.2657362681318101"/>
    <n v="454.82773029812398"/>
    <n v="7295"/>
    <n v="-0.29315724139456301"/>
    <n v="153"/>
    <n v="0.25564499780927202"/>
    <n v="0.30206050183479499"/>
    <n v="6.1237064730994399"/>
    <n v="81.279356521319201"/>
    <n v="7.37139735624491"/>
    <n v="0"/>
    <n v="0"/>
    <n v="0"/>
    <n v="0"/>
    <n v="177522.089059333"/>
    <n v="0"/>
    <n v="0.10096327437124079"/>
    <n v="0.1592471950794008"/>
    <n v="0.24119795530041449"/>
    <n v="0.15348097905994576"/>
    <n v="0.56010785424678866"/>
  </r>
  <r>
    <x v="8"/>
    <n v="3"/>
    <x v="1"/>
    <n v="174501.898330444"/>
    <n v="115414.213077255"/>
    <n v="59087.685253189004"/>
    <n v="41048.7908834232"/>
    <n v="514044.88807729899"/>
    <n v="264292.70464038401"/>
    <n v="249752.18343691499"/>
    <n v="38725.4803618398"/>
    <n v="10.7726995951425"/>
    <n v="16.435808615780001"/>
    <n v="7.9854487099287104"/>
    <n v="1.058219796133"/>
    <n v="130.518160845377"/>
    <n v="41390"/>
    <n v="9.3394825428139996E-2"/>
    <n v="649"/>
    <n v="0.25688384764571398"/>
    <n v="0.63201548602041802"/>
    <n v="1.4091822987598699"/>
    <n v="63.544359838177499"/>
    <n v="4.1963220320010004"/>
    <n v="0"/>
    <n v="0"/>
    <n v="0"/>
    <n v="0"/>
    <n v="187014.44412174399"/>
    <n v="0"/>
    <n v="-3.6439363937513301E-3"/>
    <n v="8.8068583950108373E-2"/>
    <n v="0.33860769320284484"/>
    <n v="0.23523406493659751"/>
    <n v="0.56010785424678866"/>
  </r>
  <r>
    <x v="8"/>
    <n v="4"/>
    <x v="1"/>
    <n v="173866.02451233901"/>
    <n v="109222.19863214"/>
    <n v="64643.8258801989"/>
    <n v="46060.953995253803"/>
    <n v="616397.73316368996"/>
    <n v="250231.701229948"/>
    <n v="366166.031933741"/>
    <n v="50740.301558139501"/>
    <n v="7.2402886854355204"/>
    <n v="12.579253665885799"/>
    <n v="7.4726027558284098"/>
    <n v="0.68338316339301697"/>
    <n v="212.57019873871101"/>
    <n v="11106"/>
    <n v="-0.31287905044859199"/>
    <n v="998"/>
    <n v="6.9423842746093298E-2"/>
    <n v="0.51905979090827004"/>
    <n v="1.4732879451455001"/>
    <n v="80.008912695559005"/>
    <n v="3.8696966552834602"/>
    <n v="0"/>
    <n v="0"/>
    <n v="0"/>
    <n v="0"/>
    <n v="186354.71765521599"/>
    <n v="0"/>
    <n v="-3.2834258125392757E-2"/>
    <n v="7.5498540065367548E-2"/>
    <n v="0.37180251898847166"/>
    <n v="0.26492210956364814"/>
    <n v="0.56010785424678866"/>
  </r>
  <r>
    <x v="9"/>
    <n v="1"/>
    <x v="1"/>
    <n v="168157.262584265"/>
    <n v="111643.10949536999"/>
    <n v="56514.153088895502"/>
    <n v="41471.848760922701"/>
    <n v="670658.03238897503"/>
    <n v="378744.517245611"/>
    <n v="291913.51514336298"/>
    <n v="44838.600021473103"/>
    <n v="5.4742139327591701"/>
    <n v="14.206895744636901"/>
    <n v="6.1837548732838297"/>
    <n v="1.29745454594524"/>
    <n v="243.29869389618401"/>
    <n v="33007"/>
    <n v="0.160950013433349"/>
    <n v="441"/>
    <n v="0.95762528450537998"/>
    <n v="0.175302942357659"/>
    <n v="5.8300342357446597"/>
    <n v="65.023342216476394"/>
    <n v="6.2866214757846501"/>
    <n v="0"/>
    <n v="0"/>
    <n v="0"/>
    <n v="0"/>
    <n v="180542.449362179"/>
    <n v="0"/>
    <n v="9.2666802561521475E-2"/>
    <s v=""/>
    <n v="0.33607916910859142"/>
    <n v="0.24662537985917091"/>
    <n v="0.56010785424678866"/>
  </r>
  <r>
    <x v="9"/>
    <n v="2"/>
    <x v="1"/>
    <n v="183739.85843544701"/>
    <n v="112465.325052363"/>
    <n v="71274.533383084796"/>
    <n v="51387.280850709103"/>
    <n v="708133.77010276099"/>
    <n v="365384.882374604"/>
    <n v="342748.887728156"/>
    <n v="59017.780266355403"/>
    <n v="9.0333445777368198"/>
    <n v="14.9926907688365"/>
    <n v="7.2567194250956302"/>
    <n v="1.0660425035847201"/>
    <n v="319.321130241324"/>
    <n v="27342"/>
    <n v="0.72937238406708005"/>
    <n v="783"/>
    <n v="0.50683843182048205"/>
    <n v="0.15930402061898"/>
    <n v="1.4417632315540501"/>
    <n v="62.941225711838896"/>
    <n v="3.8188584007687898"/>
    <n v="0"/>
    <n v="0"/>
    <n v="0"/>
    <n v="0"/>
    <n v="186926.580438323"/>
    <n v="0"/>
    <n v="3.3363337872161711E-2"/>
    <s v=""/>
    <n v="0.38791002665393237"/>
    <n v="0.27967410712228724"/>
    <n v="0.56010785424678866"/>
  </r>
  <r>
    <x v="9"/>
    <n v="3"/>
    <x v="1"/>
    <n v="189870.03341301199"/>
    <n v="119056.062193541"/>
    <n v="70813.971219471103"/>
    <n v="61618.418142398899"/>
    <n v="737602.17643588397"/>
    <n v="478950.661910269"/>
    <n v="258651.514525615"/>
    <n v="59044.881312680598"/>
    <n v="7.6293621223840704"/>
    <n v="23.822948903048701"/>
    <n v="8.3538823651715504"/>
    <n v="1.8517218535862701"/>
    <n v="295.801943512528"/>
    <n v="6435"/>
    <n v="0.70284991549019105"/>
    <n v="489"/>
    <n v="0.50115299918200895"/>
    <n v="0.39717877742921098"/>
    <n v="4.7781283313195999"/>
    <n v="75.698751319315903"/>
    <n v="7.3944304512723802"/>
    <n v="0"/>
    <n v="0"/>
    <n v="0"/>
    <n v="0"/>
    <n v="191417.396938369"/>
    <n v="0"/>
    <n v="-1.5154460297391995E-2"/>
    <s v=""/>
    <n v="0.37296022940826024"/>
    <n v="0.32452945330432603"/>
    <n v="0.56010785424678866"/>
  </r>
  <r>
    <x v="9"/>
    <n v="4"/>
    <x v="1"/>
    <n v="186992.65552999001"/>
    <n v="122976.845787959"/>
    <n v="64015.8097420306"/>
    <n v="50388.359484581197"/>
    <n v="553256.83046291699"/>
    <n v="235405.844362273"/>
    <n v="317850.98610064399"/>
    <n v="54483.923651081903"/>
    <n v="22.367168473896399"/>
    <n v="15.852824653067501"/>
    <n v="9.1075892262225899"/>
    <n v="0.74061700185423995"/>
    <n v="451.165581100498"/>
    <n v="9429"/>
    <n v="-0.65032274547917401"/>
    <n v="898"/>
    <n v="0.95279752760129399"/>
    <n v="0.82520076741556803"/>
    <n v="5.6641482008452702"/>
    <n v="63.044047778131798"/>
    <n v="5.8258721843845702"/>
    <n v="0"/>
    <n v="0"/>
    <n v="0"/>
    <n v="0"/>
    <n v="193501.68761423501"/>
    <n v="0"/>
    <s v=""/>
    <s v=""/>
    <n v="0.34234397902202157"/>
    <n v="0.26946705121528092"/>
    <n v="0.56010785424678866"/>
  </r>
  <r>
    <x v="0"/>
    <n v="1"/>
    <x v="2"/>
    <n v="110821.308305139"/>
    <n v="81413.901134725602"/>
    <n v="29407.407170413499"/>
    <n v="24402.419578606099"/>
    <n v="225562.98901506499"/>
    <n v="122034.373775271"/>
    <n v="103528.615239793"/>
    <n v="24874.392865774"/>
    <n v="5.4492218478298797"/>
    <n v="23.5707002572044"/>
    <n v="10.818450174454901"/>
    <n v="1.1787501792872901"/>
    <n v="290.93172352586299"/>
    <n v="43913"/>
    <n v="-8.0399152461359605E-2"/>
    <n v="641"/>
    <n v="0.48460158701886402"/>
    <n v="0.75425354434386305"/>
    <n v="5.3364842598531101"/>
    <n v="67.433876205920896"/>
    <n v="5.4426974200713696"/>
    <n v="0"/>
    <n v="0"/>
    <n v="0"/>
    <n v="0"/>
    <n v="116577.499416983"/>
    <n v="0"/>
    <n v="-7.8018446524151519E-2"/>
    <n v="-2.126422960315039E-2"/>
    <n v="0.26535878000503371"/>
    <n v="0.22019609722902461"/>
    <n v="0.56010785424678866"/>
  </r>
  <r>
    <x v="0"/>
    <n v="2"/>
    <x v="2"/>
    <n v="102175.201989398"/>
    <n v="89498.233916991303"/>
    <n v="12676.968072407401"/>
    <n v="4243.5489997082796"/>
    <n v="251891.61376794599"/>
    <n v="97814.816426748293"/>
    <n v="154076.79734119799"/>
    <n v="1849.8379346427"/>
    <n v="0.61487227033931402"/>
    <n v="2.7541778339999299"/>
    <n v="1.6846726003421499"/>
    <n v="0.63484455878285495"/>
    <n v="427.04762491971201"/>
    <n v="16422"/>
    <n v="0.58418726752108596"/>
    <n v="702"/>
    <n v="0.44978464882132202"/>
    <n v="0.19462251182076501"/>
    <n v="3.57431545614102"/>
    <n v="70.353243813223102"/>
    <n v="8.6203031645349899"/>
    <n v="0"/>
    <n v="0"/>
    <n v="0"/>
    <n v="0"/>
    <n v="110750.889572053"/>
    <n v="0"/>
    <n v="2.7255348223103604E-2"/>
    <n v="1.3633037573916743E-2"/>
    <n v="0.12407088829363998"/>
    <n v="4.1532083295011277E-2"/>
    <n v="0.56010785424678866"/>
  </r>
  <r>
    <x v="0"/>
    <n v="3"/>
    <x v="2"/>
    <n v="104960.02269938499"/>
    <n v="83225.668876120006"/>
    <n v="21734.353823265701"/>
    <n v="12837.1556920902"/>
    <n v="369520.11958479398"/>
    <n v="131121.95381832399"/>
    <n v="238398.165766469"/>
    <n v="15866.807663879101"/>
    <n v="4.3711121107720103"/>
    <n v="5.3847543880288304"/>
    <n v="3.47400723579395"/>
    <n v="0.55001242730520405"/>
    <n v="25.8179718290687"/>
    <n v="25817"/>
    <n v="0.25859761202147202"/>
    <n v="692"/>
    <n v="0.80153711188298904"/>
    <n v="0.95957664432103296"/>
    <n v="4.4149783074845299"/>
    <n v="62.743404966937497"/>
    <n v="6.3836759117895401"/>
    <n v="0"/>
    <n v="0"/>
    <n v="0"/>
    <n v="0"/>
    <n v="106247.746774475"/>
    <n v="0"/>
    <n v="-2.4651498376697261E-2"/>
    <n v="-9.5856154687253316E-3"/>
    <n v="0.20707268600269024"/>
    <n v="0.12230519165241585"/>
    <n v="0.56010785424678866"/>
  </r>
  <r>
    <x v="0"/>
    <n v="4"/>
    <x v="2"/>
    <n v="102372.600870193"/>
    <n v="82581.606202612704"/>
    <n v="19790.994667580399"/>
    <n v="9152.6703903939506"/>
    <n v="285512.326978005"/>
    <n v="138124.784481448"/>
    <n v="147387.54249655601"/>
    <n v="15927.918547949799"/>
    <n v="1.0137237183991199"/>
    <n v="6.2099348665154501"/>
    <n v="3.2057006039879399"/>
    <n v="0.93715372508280803"/>
    <n v="478.56064952188501"/>
    <n v="33784"/>
    <n v="0.31738429241488703"/>
    <n v="424"/>
    <n v="0.68813470608654204"/>
    <n v="0.43760312405539098"/>
    <n v="2.7826943543223499"/>
    <n v="81.021789485648"/>
    <n v="2.3074107916986"/>
    <n v="0"/>
    <n v="0"/>
    <n v="0"/>
    <n v="0"/>
    <n v="112453.060858048"/>
    <n v="0"/>
    <n v="5.9509845783334195E-2"/>
    <n v="3.1154663989733922E-2"/>
    <n v="0.19332315970632605"/>
    <n v="8.9405468969176685E-2"/>
    <n v="0.56010785424678866"/>
  </r>
  <r>
    <x v="1"/>
    <n v="1"/>
    <x v="2"/>
    <n v="108464.77856041701"/>
    <n v="86551.838158534796"/>
    <n v="21912.940401882199"/>
    <n v="7703.9366304813402"/>
    <n v="231388.35476086399"/>
    <n v="117397.93814535299"/>
    <n v="113990.416615511"/>
    <n v="4956.4716427369603"/>
    <n v="1.0087774722195499"/>
    <n v="6.7584072935417501"/>
    <n v="3.3294400828612098"/>
    <n v="1.0298930526882399"/>
    <n v="265.86652199008302"/>
    <n v="27724"/>
    <n v="-0.90433835921178896"/>
    <n v="199"/>
    <n v="8.4792016045803206E-2"/>
    <n v="0.71632338806268203"/>
    <n v="1.50459035199071"/>
    <n v="61.781418194131398"/>
    <n v="2.0968678018790898"/>
    <n v="1"/>
    <n v="0"/>
    <n v="0"/>
    <n v="0"/>
    <n v="116926.82706547101"/>
    <n v="1"/>
    <n v="-4.5144776656207294E-2"/>
    <n v="-1.7938946803862058E-2"/>
    <n v="0.20202816704849744"/>
    <n v="7.1027081166169501E-2"/>
    <n v="0.56010785424678866"/>
  </r>
  <r>
    <x v="1"/>
    <n v="2"/>
    <x v="2"/>
    <n v="103568.160357242"/>
    <n v="79013.4431226132"/>
    <n v="24554.717234629501"/>
    <n v="16943.077204618199"/>
    <n v="227517.633570429"/>
    <n v="128347.494961755"/>
    <n v="99170.138608673995"/>
    <n v="23408.6671379443"/>
    <n v="5.0047225868942098"/>
    <n v="17.0848578436254"/>
    <n v="7.4469292505951596"/>
    <n v="1.2942151413967"/>
    <n v="30.0535812948381"/>
    <n v="14279"/>
    <n v="2.9315173147023098E-2"/>
    <n v="336"/>
    <n v="0.29544477747741998"/>
    <n v="0.76922314783813295"/>
    <n v="5.3726449819798399"/>
    <n v="69.548490991322396"/>
    <n v="3.64549809756444"/>
    <n v="0"/>
    <n v="0"/>
    <n v="0"/>
    <n v="0"/>
    <n v="108898.410701156"/>
    <n v="0"/>
    <n v="3.7246574973177475E-3"/>
    <n v="-9.8072804741961318E-3"/>
    <n v="0.2370875098093003"/>
    <n v="0.16359349385154406"/>
    <n v="0.56010785424678866"/>
  </r>
  <r>
    <x v="1"/>
    <n v="3"/>
    <x v="2"/>
    <n v="103953.91628220001"/>
    <n v="83445.258807538106"/>
    <n v="20508.657474661999"/>
    <n v="981.32581074624602"/>
    <n v="373966.768989729"/>
    <n v="155992.31507853899"/>
    <n v="217974.45391119001"/>
    <n v="10680.880751129"/>
    <n v="0.15292751395592699"/>
    <n v="0.45020221091874801"/>
    <n v="0.26240989631172101"/>
    <n v="0.71564494040249305"/>
    <n v="299.56287593947798"/>
    <n v="48454"/>
    <n v="4.1536283668425399E-2"/>
    <n v="287"/>
    <n v="0.65647860733150198"/>
    <n v="0.1280957463662"/>
    <n v="3.3678725419614799"/>
    <n v="83.2020910081512"/>
    <n v="3.7969248947508101"/>
    <n v="0"/>
    <n v="0"/>
    <n v="0"/>
    <n v="0"/>
    <n v="106152.526544131"/>
    <n v="0"/>
    <n v="1.5469052320199543E-2"/>
    <n v="-2.462052737197605E-2"/>
    <n v="0.19728604951243758"/>
    <n v="9.4400080905299964E-3"/>
    <n v="0.56010785424678866"/>
  </r>
  <r>
    <x v="1"/>
    <n v="4"/>
    <x v="2"/>
    <n v="105561.984852059"/>
    <n v="84542.756966086497"/>
    <n v="21019.227885973301"/>
    <n v="11730.6260473859"/>
    <n v="383389.92652709899"/>
    <n v="247113.2098055"/>
    <n v="136276.71672159899"/>
    <n v="19428.341127740099"/>
    <n v="1.26539345508047"/>
    <n v="8.6079458983081807"/>
    <n v="3.0597115979667699"/>
    <n v="1.8133193677561901"/>
    <n v="141.075689683213"/>
    <n v="29044"/>
    <n v="-0.55787325709254298"/>
    <n v="637"/>
    <n v="0.84199855289006098"/>
    <n v="0.72849067716161298"/>
    <n v="6.43513212549807"/>
    <n v="76.404045942026698"/>
    <n v="3.4194301557576501"/>
    <n v="0"/>
    <n v="1"/>
    <n v="1"/>
    <n v="0"/>
    <n v="112173.277968555"/>
    <n v="1"/>
    <n v="9.0662355109301235E-3"/>
    <n v="-3.560891802941199E-2"/>
    <n v="0.19911739927427596"/>
    <n v="0.11112547820909122"/>
    <n v="0.56010785424678866"/>
  </r>
  <r>
    <x v="2"/>
    <n v="1"/>
    <x v="2"/>
    <n v="106519.03466772901"/>
    <n v="82937.019349407594"/>
    <n v="23582.015318321799"/>
    <n v="7692.3166685424303"/>
    <n v="387257.47713904397"/>
    <n v="149250.79236490501"/>
    <n v="238006.684774138"/>
    <n v="10280.107062819799"/>
    <n v="0.89797137584908004"/>
    <n v="3.2319750497101398"/>
    <n v="1.9863571712988499"/>
    <n v="0.62708655644080002"/>
    <n v="371.74474148780001"/>
    <n v="4754"/>
    <n v="0.51637002215307404"/>
    <n v="352"/>
    <n v="0.50836054691627997"/>
    <n v="0.29754845131882002"/>
    <n v="4.9551539500131101"/>
    <n v="77.222132551252201"/>
    <n v="8.9865833268864606"/>
    <n v="0"/>
    <n v="0"/>
    <n v="0"/>
    <n v="0"/>
    <n v="108824.007484192"/>
    <n v="0"/>
    <n v="-3.7238380160693675E-2"/>
    <n v="7.9181075979777402E-2"/>
    <n v="0.22138780539912101"/>
    <n v="7.2215418516864319E-2"/>
    <n v="0.56010785424678866"/>
  </r>
  <r>
    <x v="2"/>
    <n v="2"/>
    <x v="2"/>
    <n v="102552.43836042201"/>
    <n v="80917.577639284602"/>
    <n v="21634.860721137698"/>
    <n v="8308.5864816034591"/>
    <n v="355461.37452060101"/>
    <n v="194222.02628985001"/>
    <n v="161239.34823075001"/>
    <n v="6128.9575008347001"/>
    <n v="1.9789599683661401"/>
    <n v="5.1529521625905899"/>
    <n v="2.3374090905963998"/>
    <n v="1.20455725243876"/>
    <n v="396.22005655299"/>
    <n v="20363"/>
    <n v="-0.98954077291417397"/>
    <n v="601"/>
    <n v="0.839963980282182"/>
    <n v="0.83268046934704298"/>
    <n v="1.0772212998372599"/>
    <n v="78.738637111722198"/>
    <n v="8.0694111208880308"/>
    <n v="0"/>
    <n v="0"/>
    <n v="0"/>
    <n v="0"/>
    <n v="108043.417532819"/>
    <n v="0"/>
    <n v="-1.1291026697994993E-2"/>
    <n v="8.2966886270601475E-2"/>
    <n v="0.21096388410679595"/>
    <n v="8.1017932039829349E-2"/>
    <n v="0.56010785424678866"/>
  </r>
  <r>
    <x v="2"/>
    <n v="3"/>
    <x v="2"/>
    <n v="101394.51604094999"/>
    <n v="83311.591835985397"/>
    <n v="18082.9242049649"/>
    <n v="7302.2859592545301"/>
    <n v="333256.43419140897"/>
    <n v="204006.228914468"/>
    <n v="129250.20527694"/>
    <n v="5560.4224246226904"/>
    <n v="3.2593581957832098"/>
    <n v="5.6497287130864704"/>
    <n v="2.1911912899663202"/>
    <n v="1.57838224300959"/>
    <n v="338.26016216023601"/>
    <n v="14109"/>
    <n v="0.39123629299361301"/>
    <n v="404"/>
    <n v="2.90713803439537E-2"/>
    <n v="0.16688511785487001"/>
    <n v="2.2692349594785299"/>
    <n v="69.6918398687598"/>
    <n v="5.2186169974924397"/>
    <n v="0"/>
    <n v="0"/>
    <n v="0"/>
    <n v="0"/>
    <n v="107414.352735975"/>
    <n v="0"/>
    <n v="4.0290220954851226E-3"/>
    <n v="3.7699657840629557E-3"/>
    <n v="0.17834223103014255"/>
    <n v="7.2018549369133253E-2"/>
    <n v="0.56010785424678866"/>
  </r>
  <r>
    <x v="2"/>
    <n v="4"/>
    <x v="2"/>
    <n v="101803.03678644"/>
    <n v="83206.144035163103"/>
    <n v="18596.892751277101"/>
    <n v="4606.3582663331099"/>
    <n v="326206.58387741901"/>
    <n v="100854.308772207"/>
    <n v="225352.275105212"/>
    <n v="4437.97832977089"/>
    <n v="0.68461259865035395"/>
    <n v="2.0440700073618001"/>
    <n v="1.41209849647426"/>
    <n v="0.44754067259858099"/>
    <n v="91.519873351636804"/>
    <n v="43092"/>
    <n v="0.49185041762734899"/>
    <n v="313"/>
    <n v="0.70768093474091498"/>
    <n v="0.78861496467240599"/>
    <n v="4.6208833950912602"/>
    <n v="71.004974948887195"/>
    <n v="3.1796202136502698"/>
    <n v="0"/>
    <n v="0"/>
    <n v="0"/>
    <n v="0"/>
    <n v="102142.97552707299"/>
    <n v="0"/>
    <n v="0.12917384464859691"/>
    <n v="-7.0928463163898933E-3"/>
    <n v="0.18267522598848424"/>
    <n v="4.5247749101986208E-2"/>
    <n v="0.56010785424678866"/>
  </r>
  <r>
    <x v="3"/>
    <n v="1"/>
    <x v="2"/>
    <n v="114953.326445047"/>
    <n v="85863.132307869499"/>
    <n v="29090.194137177601"/>
    <n v="9114.9814662834397"/>
    <n v="444435.615666417"/>
    <n v="247562.22872442001"/>
    <n v="196873.38694199701"/>
    <n v="10433.702265694499"/>
    <n v="1.35526741177897"/>
    <n v="4.6298697898507104"/>
    <n v="2.0509115707605501"/>
    <n v="1.2574692423885401"/>
    <n v="397.11277667851101"/>
    <n v="19394"/>
    <n v="0.37182254209972698"/>
    <n v="558"/>
    <n v="0.83980228563561699"/>
    <n v="0.38383295193304401"/>
    <n v="5.0031058985902996"/>
    <n v="74.694234021554905"/>
    <n v="3.47581002506911"/>
    <n v="0"/>
    <n v="0"/>
    <n v="0"/>
    <n v="0"/>
    <n v="115975.13799176599"/>
    <n v="0"/>
    <n v="-3.3860973968976506E-2"/>
    <n v="-0.10662710946781942"/>
    <n v="0.25306091643275724"/>
    <n v="7.9292889976879638E-2"/>
    <n v="0.56010785424678866"/>
  </r>
  <r>
    <x v="3"/>
    <n v="2"/>
    <x v="2"/>
    <n v="111060.89485064401"/>
    <n v="75546.985199203802"/>
    <n v="35513.909651440903"/>
    <n v="16403.720974710701"/>
    <n v="279717.249844298"/>
    <n v="131988.14376777"/>
    <n v="147729.106076528"/>
    <n v="24494.674731979801"/>
    <n v="1.9124346487798201"/>
    <n v="11.1039194715042"/>
    <n v="5.8643937704384399"/>
    <n v="0.89344711596234905"/>
    <n v="109.328680566213"/>
    <n v="3096"/>
    <n v="-0.12963920148928601"/>
    <n v="703"/>
    <n v="0.48296887208535499"/>
    <n v="0.133479972415943"/>
    <n v="1.56421059629987"/>
    <n v="78.198482674344106"/>
    <n v="5.97168921884239"/>
    <n v="0"/>
    <n v="0"/>
    <n v="0"/>
    <n v="0"/>
    <n v="115149.261235898"/>
    <n v="0"/>
    <n v="-8.3594904993457939E-2"/>
    <n v="6.0744877959731915E-2"/>
    <n v="0.31976970561240053"/>
    <n v="0.14770024135651544"/>
    <n v="0.56010785424678866"/>
  </r>
  <r>
    <x v="3"/>
    <n v="3"/>
    <x v="2"/>
    <n v="101776.769897116"/>
    <n v="84519.833260149797"/>
    <n v="17256.9366369661"/>
    <n v="986.31034653045901"/>
    <n v="337279.08733848098"/>
    <n v="230242.16873501401"/>
    <n v="107036.91860346599"/>
    <n v="-2979.31940812322"/>
    <n v="0.65167838810684497"/>
    <n v="0.92146743329223202"/>
    <n v="0.29243151548872398"/>
    <n v="2.1510537834892198"/>
    <n v="155.449795852736"/>
    <n v="10435"/>
    <n v="-0.44856029380889501"/>
    <n v="950"/>
    <n v="0.90625458052103602"/>
    <n v="0.24954619984950599"/>
    <n v="2.9036480829004101"/>
    <n v="78.984956560449007"/>
    <n v="5.59791873960432"/>
    <n v="0"/>
    <n v="0"/>
    <n v="0"/>
    <n v="0"/>
    <n v="105243.87408521"/>
    <n v="0"/>
    <n v="-6.8365935158619948E-3"/>
    <n v="4.8312577841403206E-2"/>
    <n v="0.16955673337256505"/>
    <n v="9.690918148881119E-3"/>
    <n v="0.56010785424678866"/>
  </r>
  <r>
    <x v="3"/>
    <n v="4"/>
    <x v="2"/>
    <n v="101080.963491972"/>
    <n v="76090.528710262704"/>
    <n v="24990.4347817095"/>
    <n v="6492.9345964004797"/>
    <n v="206573.78692941199"/>
    <n v="116820.755758014"/>
    <n v="89753.031171397699"/>
    <n v="15943.8511096037"/>
    <n v="1.0747198419650099"/>
    <n v="7.2342231918620996"/>
    <n v="3.14315513740334"/>
    <n v="1.30158006067702"/>
    <n v="469.67478177588401"/>
    <n v="12929"/>
    <n v="-0.16241336185167701"/>
    <n v="895"/>
    <n v="0.62442544647172804"/>
    <n v="0.49448113129509202"/>
    <n v="7.8568558826722903"/>
    <n v="63.624126809495401"/>
    <n v="7.8012458204089103"/>
    <n v="0"/>
    <n v="0"/>
    <n v="0"/>
    <n v="1"/>
    <n v="99962.439011643699"/>
    <n v="0"/>
    <n v="1.5979487875155435E-2"/>
    <n v="0.1029530740411721"/>
    <n v="0.24723186165211089"/>
    <n v="6.4234989181876548E-2"/>
    <n v="0.56010785424678866"/>
  </r>
  <r>
    <x v="4"/>
    <n v="1"/>
    <x v="2"/>
    <n v="102696.18552250099"/>
    <n v="82617.398063355897"/>
    <n v="20078.787459145398"/>
    <n v="4822.4758754897603"/>
    <n v="317352.88796420599"/>
    <n v="219673.80445307601"/>
    <n v="97679.083511129793"/>
    <n v="3233.6183134104399"/>
    <n v="1.0402681204615001"/>
    <n v="4.9370609368384102"/>
    <n v="1.5195941358610401"/>
    <n v="2.2489339227680798"/>
    <n v="280.42198562980298"/>
    <n v="45629"/>
    <n v="9.7677313440117403E-2"/>
    <n v="609"/>
    <n v="8.17253457467782E-2"/>
    <n v="0.45830064152865602"/>
    <n v="4.3928740099103196"/>
    <n v="64.144363504081895"/>
    <n v="9.5655851760022497"/>
    <n v="0"/>
    <n v="0"/>
    <n v="0"/>
    <n v="0"/>
    <n v="108320.46232238501"/>
    <n v="0"/>
    <n v="0.14714363298949526"/>
    <n v="3.7977277098169129E-2"/>
    <n v="0.19551638999041288"/>
    <n v="4.6958666000629048E-2"/>
    <n v="0.56010785424678866"/>
  </r>
  <r>
    <x v="4"/>
    <n v="2"/>
    <x v="2"/>
    <n v="117807.275354445"/>
    <n v="83372.5934240356"/>
    <n v="34434.681930410203"/>
    <n v="17338.627671917598"/>
    <n v="343818.14813650498"/>
    <n v="110290.89015223899"/>
    <n v="233527.25798426601"/>
    <n v="24132.800662678099"/>
    <n v="6.1653407278557397"/>
    <n v="7.4246697458700304"/>
    <n v="5.0429646503225696"/>
    <n v="0.47228272666855098"/>
    <n v="144.138000746258"/>
    <n v="13819"/>
    <n v="8.9695518169031305E-2"/>
    <n v="67"/>
    <n v="0.75675150568863503"/>
    <n v="0.51938585950393701"/>
    <n v="2.4341689190549798"/>
    <n v="81.945751953800993"/>
    <n v="9.0366548396122308"/>
    <n v="0"/>
    <n v="0"/>
    <n v="0"/>
    <n v="1"/>
    <n v="117910.93189683001"/>
    <n v="0"/>
    <n v="-9.433549248797457E-2"/>
    <n v="-7.5997356706970026E-2"/>
    <n v="0.29229673487317553"/>
    <n v="0.14717790238125045"/>
    <n v="0.56010785424678866"/>
  </r>
  <r>
    <x v="4"/>
    <n v="3"/>
    <x v="2"/>
    <n v="106693.868015217"/>
    <n v="80283.386728552301"/>
    <n v="26410.481286665501"/>
    <n v="7772.17819874216"/>
    <n v="328340.09309108998"/>
    <n v="163882.75001928199"/>
    <n v="164457.34307180799"/>
    <n v="4354.28369809162"/>
    <n v="1.12460637341227"/>
    <n v="4.7259538878410101"/>
    <n v="2.3671121383844902"/>
    <n v="0.996506127109965"/>
    <n v="414.60951708810802"/>
    <n v="14489"/>
    <n v="-0.81318405604940802"/>
    <n v="708"/>
    <n v="0.96447665390081105"/>
    <n v="0.20376645912768901"/>
    <n v="4.6633074183631802"/>
    <n v="67.178448952114394"/>
    <n v="8.3428353522707095"/>
    <n v="0"/>
    <n v="0"/>
    <n v="0"/>
    <n v="0"/>
    <n v="110184.274731047"/>
    <n v="0"/>
    <n v="4.4929399266069495E-2"/>
    <n v="5.2084988712972978E-2"/>
    <n v="0.24753513747292352"/>
    <n v="7.2845594065758953E-2"/>
    <n v="0.56010785424678866"/>
  </r>
  <r>
    <x v="4"/>
    <n v="4"/>
    <x v="2"/>
    <n v="111487.559410514"/>
    <n v="85266.731688859407"/>
    <n v="26220.8277216551"/>
    <n v="9321.90746508132"/>
    <n v="293605.09140310902"/>
    <n v="188750.40506091999"/>
    <n v="104854.686342189"/>
    <n v="17914.0562865678"/>
    <n v="2.6693965401231701"/>
    <n v="8.89031076270604"/>
    <n v="3.1749815442684799"/>
    <n v="1.8001141546019199"/>
    <n v="492.09030690330599"/>
    <n v="44936"/>
    <n v="0.19622525873803501"/>
    <n v="519"/>
    <n v="0.89398971000786998"/>
    <n v="0.65429255232496097"/>
    <n v="2.0647299825559098"/>
    <n v="71.008085459208701"/>
    <n v="6.92238420055841"/>
    <n v="0"/>
    <n v="0"/>
    <n v="0"/>
    <n v="0"/>
    <n v="111057.85667859799"/>
    <n v="0"/>
    <n v="-4.3872629550438698E-2"/>
    <n v="-0.10208185317871184"/>
    <n v="0.23519061552962656"/>
    <n v="8.3613880457788572E-2"/>
    <n v="0.56010785424678866"/>
  </r>
  <r>
    <x v="5"/>
    <n v="1"/>
    <x v="2"/>
    <n v="106596.307017014"/>
    <n v="85134.610367378307"/>
    <n v="21461.6966496362"/>
    <n v="1700.0418640887599"/>
    <n v="355588.22454457998"/>
    <n v="196949.11985369999"/>
    <n v="158639.104690879"/>
    <n v="-810.63470647446297"/>
    <n v="0.190217670498074"/>
    <n v="1.07164111106238"/>
    <n v="0.47809284637197702"/>
    <n v="1.24149162488953"/>
    <n v="225.19505020189499"/>
    <n v="9438"/>
    <n v="-0.74034710209656396"/>
    <n v="836"/>
    <n v="0.55975568363838202"/>
    <n v="0.52739962212267599"/>
    <n v="6.0354753565841097"/>
    <n v="82.256451325444999"/>
    <n v="2.6352526771442299"/>
    <n v="0"/>
    <n v="0"/>
    <n v="0"/>
    <n v="0"/>
    <n v="117502.71311040899"/>
    <n v="0"/>
    <n v="2.1182035971308192E-2"/>
    <n v="3.8832641863158629E-2"/>
    <n v="0.20133621182777145"/>
    <n v="1.5948412394975499E-2"/>
    <n v="0.56010785424678866"/>
  </r>
  <r>
    <x v="5"/>
    <n v="2"/>
    <x v="2"/>
    <n v="108854.233826657"/>
    <n v="82047.930215959495"/>
    <n v="26806.303610698102"/>
    <n v="9481.75014504102"/>
    <n v="317694.38997639302"/>
    <n v="140776.51764778901"/>
    <n v="176917.87232860399"/>
    <n v="11894.9368537955"/>
    <n v="1.1215374150063799"/>
    <n v="5.3594077411409202"/>
    <n v="2.9845507016178501"/>
    <n v="0.79571676843543104"/>
    <n v="180.89986273801799"/>
    <n v="42945"/>
    <n v="-0.51132011842706704"/>
    <n v="155"/>
    <n v="0.82597821270808103"/>
    <n v="0.100637478523533"/>
    <n v="2.6791187892916102"/>
    <n v="63.5492997440248"/>
    <n v="4.7835312926573303"/>
    <n v="0"/>
    <n v="0"/>
    <n v="0"/>
    <n v="0"/>
    <n v="103606.256149244"/>
    <n v="0"/>
    <n v="3.1204878124310265E-2"/>
    <n v="-3.1182078836209555E-2"/>
    <n v="0.24625871377115868"/>
    <n v="8.7105019361397237E-2"/>
    <n v="0.56010785424678866"/>
  </r>
  <r>
    <x v="5"/>
    <n v="3"/>
    <x v="2"/>
    <n v="112251.016926533"/>
    <n v="81525.5089903185"/>
    <n v="30725.507936214999"/>
    <n v="18656.200425242601"/>
    <n v="444313.08379305003"/>
    <n v="245996.98474963399"/>
    <n v="198316.099043416"/>
    <n v="15550.171548710099"/>
    <n v="2.6329747003347501"/>
    <n v="9.4073050625901597"/>
    <n v="4.1988861246166103"/>
    <n v="1.2404287192830401"/>
    <n v="176.04992740721499"/>
    <n v="10127"/>
    <n v="-0.99236573175130505"/>
    <n v="46"/>
    <n v="0.174881437175959"/>
    <n v="0.855737258905786"/>
    <n v="2.5902568991645998"/>
    <n v="80.926028131073494"/>
    <n v="4.2342087076352799"/>
    <n v="0"/>
    <n v="0"/>
    <n v="0"/>
    <n v="0"/>
    <n v="120237.374200142"/>
    <n v="0"/>
    <n v="-0.10818890126371253"/>
    <n v="-8.9991403597433753E-2"/>
    <n v="0.2737214216627008"/>
    <n v="0.16620072526784208"/>
    <n v="0.56010785424678866"/>
  </r>
  <r>
    <x v="5"/>
    <n v="4"/>
    <x v="2"/>
    <n v="100106.702739517"/>
    <n v="86242.005200549305"/>
    <n v="13864.697538967701"/>
    <n v="-1110.0760131721399"/>
    <n v="252326.32363376001"/>
    <n v="167261.57185685501"/>
    <n v="85064.751776904799"/>
    <n v="3950.9086654153598"/>
    <n v="-0.18366682939009399"/>
    <n v="-1.30497766699359"/>
    <n v="-0.43993666502404599"/>
    <n v="1.96628531046001"/>
    <n v="73.274945222470905"/>
    <n v="16223"/>
    <n v="-0.24099419325056201"/>
    <n v="141"/>
    <n v="0.86456360952266997"/>
    <n v="0.54664822018778803"/>
    <n v="3.6628038427928602"/>
    <n v="84.420008212766405"/>
    <n v="2.8857647466105201"/>
    <n v="0"/>
    <n v="0"/>
    <n v="0"/>
    <n v="1"/>
    <n v="105782.595744016"/>
    <n v="0"/>
    <n v="0.10617691124520688"/>
    <n v="0.1100241816004012"/>
    <n v="0.13849919295658333"/>
    <n v="-1.1088927941824407E-2"/>
    <n v="0.56010785424678866"/>
  </r>
  <r>
    <x v="6"/>
    <n v="1"/>
    <x v="2"/>
    <n v="110735.72323134101"/>
    <n v="81509.724918746797"/>
    <n v="29225.998312594998"/>
    <n v="19842.7248556665"/>
    <n v="423181.03155701398"/>
    <n v="254579.259914614"/>
    <n v="168601.77164239899"/>
    <n v="26916.326508288101"/>
    <n v="17.0754882917016"/>
    <n v="11.7689895321815"/>
    <n v="4.6889447720893802"/>
    <n v="1.5099441567824801"/>
    <n v="482.14897139553199"/>
    <n v="8230"/>
    <n v="0.11836961365865201"/>
    <n v="635"/>
    <n v="0.82939466485884605"/>
    <n v="0.28152119841492901"/>
    <n v="7.1092768769628902"/>
    <n v="62.814509760298399"/>
    <n v="7.6294878196863598"/>
    <n v="0"/>
    <n v="0"/>
    <n v="0"/>
    <n v="0"/>
    <n v="105707.435280429"/>
    <n v="0"/>
    <n v="-4.764307805621331E-2"/>
    <n v="-0.10022852791908661"/>
    <n v="0.26392565524259398"/>
    <n v="0.1791899152020936"/>
    <n v="0.56010785424678866"/>
  </r>
  <r>
    <x v="6"/>
    <n v="2"/>
    <x v="2"/>
    <n v="105459.93252581899"/>
    <n v="76729.294233408"/>
    <n v="28730.6382924112"/>
    <n v="19231.851619806501"/>
    <n v="367674.07423540403"/>
    <n v="117382.571330384"/>
    <n v="250291.50290501901"/>
    <n v="27775.276547686299"/>
    <n v="2.2181107402187501"/>
    <n v="7.6837812696760199"/>
    <n v="5.2306792802293902"/>
    <n v="0.46898344517483898"/>
    <n v="340.54624794867499"/>
    <n v="25173"/>
    <n v="-0.31918831330087"/>
    <n v="631"/>
    <n v="0.185330179528714"/>
    <n v="7.8969162190828598E-2"/>
    <n v="2.6765711893667601"/>
    <n v="79.864456967504694"/>
    <n v="2.2773621338118599"/>
    <n v="0"/>
    <n v="1"/>
    <n v="0"/>
    <n v="0"/>
    <n v="111910.84924881499"/>
    <n v="1"/>
    <n v="-3.1391468669235985E-2"/>
    <n v="8.0924498694303806E-2"/>
    <n v="0.2724317909588751"/>
    <n v="0.18236169092084434"/>
    <n v="0.56010785424678866"/>
  </r>
  <r>
    <x v="6"/>
    <n v="3"/>
    <x v="2"/>
    <n v="102149.390358075"/>
    <n v="84260.894594221303"/>
    <n v="17888.495763854498"/>
    <n v="11480.636491504099"/>
    <n v="390134.43083375797"/>
    <n v="221471.55472818701"/>
    <n v="168662.87610557099"/>
    <n v="18919.9384812555"/>
    <n v="1.28839424916384"/>
    <n v="6.8068544522613701"/>
    <n v="2.9427386008891401"/>
    <n v="1.31310196909935"/>
    <n v="294.45072898319398"/>
    <n v="24852"/>
    <n v="0.38890091226141699"/>
    <n v="423"/>
    <n v="0.31694658779111901"/>
    <n v="0.43459596085871099"/>
    <n v="6.4171575901110902"/>
    <n v="75.048085775378297"/>
    <n v="9.1401863196387598"/>
    <n v="0"/>
    <n v="0"/>
    <n v="0"/>
    <n v="0"/>
    <n v="101068.98127400001"/>
    <n v="0"/>
    <n v="8.7826960020254211E-2"/>
    <n v="2.826313129469183E-2"/>
    <n v="0.17512092535400628"/>
    <n v="0.11239065109698469"/>
    <n v="0.56010785424678866"/>
  </r>
  <r>
    <x v="6"/>
    <n v="4"/>
    <x v="2"/>
    <n v="111120.860781147"/>
    <n v="79345.830432490198"/>
    <n v="31775.030348657401"/>
    <n v="21007.360433985199"/>
    <n v="330621.69044192298"/>
    <n v="185442.302027839"/>
    <n v="145179.38841408299"/>
    <n v="30265.3262227782"/>
    <n v="3.2793975749136099"/>
    <n v="14.4699331382135"/>
    <n v="6.3538966260519301"/>
    <n v="1.2773321616352"/>
    <n v="376.92507976474798"/>
    <n v="43752"/>
    <n v="-0.46208210834705699"/>
    <n v="933"/>
    <n v="7.0932216133773401E-2"/>
    <n v="0.25439158084184699"/>
    <n v="3.53297165243597"/>
    <n v="71.812333875162807"/>
    <n v="2.3651899640190699"/>
    <n v="0"/>
    <n v="0"/>
    <n v="1"/>
    <n v="0"/>
    <n v="114588.549800686"/>
    <n v="1"/>
    <n v="-0.1033470762970107"/>
    <n v="-8.7701490852187799E-2"/>
    <n v="0.2859501818586328"/>
    <n v="0.18904965536002535"/>
    <n v="0.56010785424678866"/>
  </r>
  <r>
    <x v="7"/>
    <n v="1"/>
    <x v="2"/>
    <n v="99636.844703808296"/>
    <n v="82948.400683153697"/>
    <n v="16688.444020654599"/>
    <n v="2526.7429545180999"/>
    <n v="255206.46931827799"/>
    <n v="97692.278842826403"/>
    <n v="157514.190475451"/>
    <n v="5275.3323812077897"/>
    <n v="2.4074485982777198"/>
    <n v="1.60413671104248"/>
    <n v="0.99007794013517003"/>
    <n v="0.62021255702705502"/>
    <n v="23.6787356716281"/>
    <n v="18543"/>
    <n v="-0.92655727499835705"/>
    <n v="891"/>
    <n v="0.28490802153096001"/>
    <n v="0.46285195501585003"/>
    <n v="4.0697694197620402"/>
    <n v="65.462745858853197"/>
    <n v="5.1743747766905299"/>
    <n v="0"/>
    <n v="0"/>
    <n v="0"/>
    <n v="0"/>
    <n v="103152.577484259"/>
    <n v="0"/>
    <n v="0.1440970961764001"/>
    <n v="7.8309213156561155E-2"/>
    <n v="0.1674926988130199"/>
    <n v="2.5359523999674824E-2"/>
    <n v="0.56010785424678866"/>
  </r>
  <r>
    <x v="7"/>
    <n v="2"/>
    <x v="2"/>
    <n v="113994.224697806"/>
    <n v="84085.362918694998"/>
    <n v="29908.861779111601"/>
    <n v="24463.8384331405"/>
    <n v="381976.45520473702"/>
    <n v="121446.139328192"/>
    <n v="260530.31587654501"/>
    <n v="26222.7937178875"/>
    <n v="2.6123070740546299"/>
    <n v="9.3900160335785898"/>
    <n v="6.4045409343432"/>
    <n v="0.46614974122911801"/>
    <n v="99.297890882168005"/>
    <n v="45199"/>
    <n v="-0.15634364292233699"/>
    <n v="331"/>
    <n v="0.88225855609484705"/>
    <n v="0.67094300474250701"/>
    <n v="2.80721277933818"/>
    <n v="76.865196322905405"/>
    <n v="4.37382112883272"/>
    <n v="0"/>
    <n v="0"/>
    <n v="0"/>
    <n v="0"/>
    <n v="121939.443559907"/>
    <n v="0"/>
    <n v="-7.8580934535189648E-2"/>
    <n v="-2.5353928162271357E-2"/>
    <n v="0.26237172855377683"/>
    <n v="0.21460594602922323"/>
    <n v="0.56010785424678866"/>
  </r>
  <r>
    <x v="7"/>
    <n v="3"/>
    <x v="2"/>
    <n v="105036.45198943801"/>
    <n v="85638.451894014594"/>
    <n v="19398.000095424199"/>
    <n v="4418.6185657533697"/>
    <n v="378205.77762898803"/>
    <n v="213711.152276195"/>
    <n v="164494.62535279201"/>
    <n v="802.89044685222802"/>
    <n v="0.69399911400303105"/>
    <n v="2.6861780780233602"/>
    <n v="1.16831069939072"/>
    <n v="1.2991983891136101"/>
    <n v="283.80015522662802"/>
    <n v="30808"/>
    <n v="-0.85798467093348896"/>
    <n v="377"/>
    <n v="0.32108109708705002"/>
    <n v="0.74985076443646603"/>
    <n v="3.88872728258377"/>
    <n v="76.152404375126494"/>
    <n v="7.1716007209968504"/>
    <n v="0"/>
    <n v="0"/>
    <n v="0"/>
    <n v="0"/>
    <n v="110085.061412469"/>
    <n v="0"/>
    <n v="-3.4855103102151092E-2"/>
    <n v="-3.6016088723764259E-2"/>
    <n v="0.1846787446454683"/>
    <n v="4.2067477357267229E-2"/>
    <n v="0.56010785424678866"/>
  </r>
  <r>
    <x v="7"/>
    <n v="4"/>
    <x v="2"/>
    <n v="101375.395625862"/>
    <n v="84144.7127742632"/>
    <n v="17230.6828515997"/>
    <n v="-204.58313658265899"/>
    <n v="403730.194810708"/>
    <n v="253544.601843852"/>
    <n v="150185.592966856"/>
    <n v="5218.6524685567201"/>
    <n v="-3.5319025847487702E-2"/>
    <n v="-0.13622021429699099"/>
    <n v="-5.0673231581942903E-2"/>
    <n v="1.68820854807162"/>
    <n v="235.449474403859"/>
    <n v="49438"/>
    <n v="0.154399773469101"/>
    <n v="985"/>
    <n v="0.91013463678213402"/>
    <n v="0.80802262990655205"/>
    <n v="2.5123595550818099"/>
    <n v="71.665194617430402"/>
    <n v="8.5337856204683504"/>
    <n v="0"/>
    <n v="0"/>
    <n v="0"/>
    <n v="0"/>
    <n v="111256.006084198"/>
    <n v="0"/>
    <n v="5.9816604913520276E-2"/>
    <n v="6.3018669640300853E-2"/>
    <n v="0.16996908120773893"/>
    <n v="-2.0180748525776165E-3"/>
    <n v="0.56010785424678866"/>
  </r>
  <r>
    <x v="8"/>
    <n v="1"/>
    <x v="2"/>
    <n v="107439.327613966"/>
    <n v="80001.138552827106"/>
    <n v="27438.189061139499"/>
    <n v="9512.0516373650898"/>
    <n v="341718.418898198"/>
    <n v="133445.02130492401"/>
    <n v="208273.39759327401"/>
    <n v="10275.6459394258"/>
    <n v="1.88316056577161"/>
    <n v="4.5670987016501403"/>
    <n v="2.7835934826207902"/>
    <n v="0.64072043211933205"/>
    <n v="298.04784983385201"/>
    <n v="4134"/>
    <n v="-0.80225276471872897"/>
    <n v="74"/>
    <n v="0.58219874659411297"/>
    <n v="0.37117242343762702"/>
    <n v="5.2075191676016299"/>
    <n v="77.639646566095607"/>
    <n v="7.5072401479370896"/>
    <n v="0"/>
    <n v="0"/>
    <n v="0"/>
    <n v="0"/>
    <n v="109338.70758738701"/>
    <n v="0"/>
    <n v="3.4109443732795966E-2"/>
    <n v="4.9797062327478006E-2"/>
    <n v="0.25538310477635767"/>
    <n v="8.8534169457410314E-2"/>
    <n v="0.56010785424678866"/>
  </r>
  <r>
    <x v="8"/>
    <n v="2"/>
    <x v="2"/>
    <n v="111104.02331390401"/>
    <n v="88637.335556657999"/>
    <n v="22466.687757246102"/>
    <n v="12357.625258526699"/>
    <n v="238143.005368635"/>
    <n v="110463.004057064"/>
    <n v="127680.001311571"/>
    <n v="12025.8876844776"/>
    <n v="1.7419616397027"/>
    <n v="9.6785911118304497"/>
    <n v="5.1891615457685498"/>
    <n v="0.86515509807605895"/>
    <n v="310.77403973729099"/>
    <n v="1929"/>
    <n v="0.68344672348935198"/>
    <n v="439"/>
    <n v="0.98803596615559097"/>
    <n v="0.45400162119611398"/>
    <n v="5.8179196504616497"/>
    <n v="63.513824189459001"/>
    <n v="5.8847175972751797"/>
    <n v="0"/>
    <n v="0"/>
    <n v="1"/>
    <n v="0"/>
    <n v="120639.78747943501"/>
    <n v="1"/>
    <n v="-8.8660817175954268E-2"/>
    <n v="-5.946679448487E-3"/>
    <n v="0.20221308902352264"/>
    <n v="0.11122572243502379"/>
    <n v="0.56010785424678866"/>
  </r>
  <r>
    <x v="8"/>
    <n v="3"/>
    <x v="2"/>
    <n v="101253.449815357"/>
    <n v="81810.5202022757"/>
    <n v="19442.929613082"/>
    <n v="14092.648168159199"/>
    <n v="355645.374050304"/>
    <n v="171922.247016879"/>
    <n v="183723.12703342401"/>
    <n v="13431.319747748999"/>
    <n v="1.5485152611675601"/>
    <n v="7.6705901949923403"/>
    <n v="3.9625562980515099"/>
    <n v="0.93576812997310799"/>
    <n v="75.746700896252193"/>
    <n v="7313"/>
    <n v="-0.25039286443640701"/>
    <n v="34"/>
    <n v="0.888403672308681"/>
    <n v="0.60294287647946099"/>
    <n v="6.7869515181904099"/>
    <n v="84.600329080261602"/>
    <n v="4.3072435025499596"/>
    <n v="1"/>
    <n v="0"/>
    <n v="0"/>
    <n v="0"/>
    <n v="99455.492281069397"/>
    <n v="1"/>
    <n v="6.4298928964675719E-2"/>
    <n v="-1.4843192520051415E-2"/>
    <n v="0.19202239181516179"/>
    <n v="0.13918190633364261"/>
    <n v="0.56010785424678866"/>
  </r>
  <r>
    <x v="8"/>
    <n v="4"/>
    <x v="2"/>
    <n v="107763.938192463"/>
    <n v="90361.089824333496"/>
    <n v="17402.848368129999"/>
    <n v="974.32117905703399"/>
    <n v="395202.68232970999"/>
    <n v="188186.245919868"/>
    <n v="207016.436409841"/>
    <n v="509.31991932944101"/>
    <n v="0.29223667233843498"/>
    <n v="0.47064918899875102"/>
    <n v="0.24653708656870299"/>
    <n v="0.909040118666262"/>
    <n v="113.419441618338"/>
    <n v="1340"/>
    <n v="-0.31510404233057299"/>
    <n v="532"/>
    <n v="0.96641738586640702"/>
    <n v="0.55770882625004303"/>
    <n v="3.43093927321355"/>
    <n v="74.511690024842395"/>
    <n v="3.1135736107655601"/>
    <n v="0"/>
    <n v="0"/>
    <n v="0"/>
    <n v="0"/>
    <n v="120615.003979963"/>
    <n v="0"/>
    <n v="4.6634824222389841E-2"/>
    <n v="-9.7561929810210783E-5"/>
    <n v="0.16149046387900715"/>
    <n v="9.0412543880581554E-3"/>
    <n v="0.56010785424678866"/>
  </r>
  <r>
    <x v="9"/>
    <n v="1"/>
    <x v="2"/>
    <n v="112789.49050758099"/>
    <n v="91283.102832257704"/>
    <n v="21506.3876753238"/>
    <n v="7196.4804779550796"/>
    <n v="270990.76116376201"/>
    <n v="124128.69947382"/>
    <n v="146862.061689942"/>
    <n v="2788.37347131857"/>
    <n v="1.3629919006458999"/>
    <n v="4.9001630476551696"/>
    <n v="2.65561838604755"/>
    <n v="0.84520602560982105"/>
    <n v="280.65180029967797"/>
    <n v="11238"/>
    <n v="0.92805769433102703"/>
    <n v="116"/>
    <n v="0.59912058504032495"/>
    <n v="0.353460740546782"/>
    <n v="4.2092649719848003"/>
    <n v="60.949539082246297"/>
    <n v="7.9668803090160898"/>
    <n v="0"/>
    <n v="0"/>
    <n v="0"/>
    <n v="0"/>
    <n v="116257.904061026"/>
    <n v="0"/>
    <n v="-2.0801292702038645E-2"/>
    <s v=""/>
    <n v="0.19067723046304361"/>
    <n v="6.3804530418296174E-2"/>
    <n v="0.56010785424678866"/>
  </r>
  <r>
    <x v="9"/>
    <n v="2"/>
    <x v="2"/>
    <n v="110443.32330181899"/>
    <n v="84174.525769209606"/>
    <n v="26268.797532609598"/>
    <n v="13889.831031023699"/>
    <n v="287693.255856706"/>
    <n v="142859.05494915499"/>
    <n v="144834.20090755"/>
    <n v="16726.493212105601"/>
    <n v="2.2903863386532999"/>
    <n v="9.5901596059412295"/>
    <n v="4.8280002218550102"/>
    <n v="0.98636271028514999"/>
    <n v="231.78738255455599"/>
    <n v="13991"/>
    <n v="-1.5349039997636101E-2"/>
    <n v="753"/>
    <n v="0.72571646321994898"/>
    <n v="0.89445255682423197"/>
    <n v="4.1918549303195496"/>
    <n v="71.086395909547605"/>
    <n v="6.81693588283823"/>
    <n v="0"/>
    <n v="0"/>
    <n v="0"/>
    <n v="1"/>
    <n v="112225.290170817"/>
    <n v="0"/>
    <n v="-9.6817060694284543E-2"/>
    <s v=""/>
    <n v="0.23784866977265925"/>
    <n v="0.12576433428271291"/>
    <n v="0.56010785424678866"/>
  </r>
  <r>
    <x v="9"/>
    <n v="3"/>
    <x v="2"/>
    <n v="99750.525366428294"/>
    <n v="87219.730967658601"/>
    <n v="12530.7943987696"/>
    <n v="3925.0585682774299"/>
    <n v="261725.24491632101"/>
    <n v="105323.218149825"/>
    <n v="156402.02676649601"/>
    <n v="-613.09068681584597"/>
    <n v="0.40282637400933202"/>
    <n v="2.5095957190742899"/>
    <n v="1.49968665404529"/>
    <n v="0.67341338425920605"/>
    <n v="125.957834457335"/>
    <n v="25566"/>
    <n v="-0.96176781114047105"/>
    <n v="479"/>
    <n v="0.92925739800722895"/>
    <n v="3.05494570933799E-2"/>
    <n v="7.1043383691290503"/>
    <n v="73.180654520995006"/>
    <n v="7.0603528797266204"/>
    <n v="0"/>
    <n v="0"/>
    <n v="0"/>
    <n v="0"/>
    <n v="108516.33635164901"/>
    <n v="0"/>
    <n v="8.0229143043231838E-2"/>
    <s v=""/>
    <n v="0.12562133735876058"/>
    <n v="3.9348750834734297E-2"/>
    <n v="0.56010785424678866"/>
  </r>
  <r>
    <x v="9"/>
    <n v="4"/>
    <x v="2"/>
    <n v="107753.42453468899"/>
    <n v="88224.805727528001"/>
    <n v="19528.6188071617"/>
    <n v="13493.175693843999"/>
    <n v="216727.870906058"/>
    <n v="146255.85864903399"/>
    <n v="70472.012257023496"/>
    <n v="20822.075232942901"/>
    <n v="1.6290894909123601"/>
    <n v="19.146857400115199"/>
    <n v="6.2258608629495003"/>
    <n v="2.0753750881359001"/>
    <n v="444.52365224094899"/>
    <n v="30218"/>
    <n v="0.22720822847491601"/>
    <n v="103"/>
    <n v="0.39910018807372299"/>
    <n v="0.72314948646462895"/>
    <n v="2.9623412255406398"/>
    <n v="77.185159103405894"/>
    <n v="2.1959875861412099"/>
    <n v="0"/>
    <n v="0"/>
    <n v="0"/>
    <n v="0"/>
    <n v="104781.30900719699"/>
    <n v="0"/>
    <s v=""/>
    <s v=""/>
    <n v="0.18123432170709486"/>
    <n v="0.12522270871771829"/>
    <n v="0.56010785424678866"/>
  </r>
  <r>
    <x v="0"/>
    <n v="1"/>
    <x v="3"/>
    <n v="358240.790386129"/>
    <n v="227122.194861817"/>
    <n v="131118.59552431101"/>
    <n v="113487.478963332"/>
    <n v="890035.78663159302"/>
    <n v="437278.10088709003"/>
    <n v="452757.68574450299"/>
    <n v="110665.42665660199"/>
    <n v="15.3548403077552"/>
    <n v="25.0658315775947"/>
    <n v="12.7508894212933"/>
    <n v="0.96581044266104699"/>
    <n v="340.090122086848"/>
    <n v="31622"/>
    <n v="-0.53523135388790399"/>
    <n v="294"/>
    <n v="0.40130602421971201"/>
    <n v="0.29251509107074097"/>
    <n v="2.0663071262517398"/>
    <n v="66.654200312888406"/>
    <n v="2.1762153697905302"/>
    <n v="0"/>
    <n v="0"/>
    <n v="0"/>
    <n v="0"/>
    <n v="390213.616833587"/>
    <n v="0"/>
    <n v="1.2057427533585173E-2"/>
    <n v="2.695475953439019E-2"/>
    <n v="0.36600688431651274"/>
    <n v="0.31679105788319023"/>
    <n v="0.56010785424678866"/>
  </r>
  <r>
    <x v="0"/>
    <n v="2"/>
    <x v="3"/>
    <n v="362560.25275578402"/>
    <n v="229990.74762204799"/>
    <n v="132569.50513373601"/>
    <n v="114565.503108458"/>
    <n v="1054286.67348728"/>
    <n v="662695.92283214699"/>
    <n v="391590.750655137"/>
    <n v="117885.36332898401"/>
    <n v="17.013455225750601"/>
    <n v="29.256437471209001"/>
    <n v="10.8666367497094"/>
    <n v="1.6923176089410801"/>
    <n v="272.61366096233701"/>
    <n v="32921"/>
    <n v="0.42790526501317899"/>
    <n v="52"/>
    <n v="0.80395850755251996"/>
    <n v="0.55250096740788901"/>
    <n v="4.6411892461752497"/>
    <n v="63.571899033485202"/>
    <n v="8.2027692032250794"/>
    <n v="0"/>
    <n v="0"/>
    <n v="0"/>
    <n v="0"/>
    <n v="361118.90295260301"/>
    <n v="0"/>
    <n v="-2.2845232656761344E-3"/>
    <n v="5.5627130940820474E-2"/>
    <n v="0.36564820364639689"/>
    <n v="0.31599024503556894"/>
    <n v="0.56010785424678866"/>
  </r>
  <r>
    <x v="0"/>
    <n v="3"/>
    <x v="3"/>
    <n v="361731.97542315401"/>
    <n v="225108.98535206699"/>
    <n v="136622.990071087"/>
    <n v="120393.311559194"/>
    <n v="953226.54848253506"/>
    <n v="286019.32172386802"/>
    <n v="667207.22675866599"/>
    <n v="123060.248647753"/>
    <n v="84.684596738424204"/>
    <n v="18.044365637955199"/>
    <n v="12.630083766639901"/>
    <n v="0.428681390507965"/>
    <n v="152.56138775403099"/>
    <n v="27917"/>
    <n v="0.79145345185234495"/>
    <n v="87"/>
    <n v="0.839338492356002"/>
    <n v="3.8199226585830998E-3"/>
    <n v="2.7277670844133102"/>
    <n v="78.522601403801701"/>
    <n v="4.5301611978344498"/>
    <n v="0"/>
    <n v="0"/>
    <n v="0"/>
    <n v="0"/>
    <n v="387449.98354866402"/>
    <n v="0"/>
    <n v="-7.0251861570249713E-3"/>
    <n v="1.4866663150378439E-2"/>
    <n v="0.3776912171263419"/>
    <n v="0.33282463187932976"/>
    <n v="0.56010785424678866"/>
  </r>
  <r>
    <x v="0"/>
    <n v="4"/>
    <x v="3"/>
    <n v="359190.74095685798"/>
    <n v="221692.21773714799"/>
    <n v="137498.52321970899"/>
    <n v="118849.376061894"/>
    <n v="989439.784672593"/>
    <n v="678390.95172956504"/>
    <n v="311048.83294302801"/>
    <n v="115188.71892977699"/>
    <n v="16.5455251416079"/>
    <n v="38.209233880540602"/>
    <n v="12.0117846384377"/>
    <n v="2.1809789328282601"/>
    <n v="257.03073941932502"/>
    <n v="45859"/>
    <n v="0.26542375749720098"/>
    <n v="631"/>
    <n v="0.67584774646433599"/>
    <n v="0.139115848891087"/>
    <n v="2.77961968624086"/>
    <n v="81.887780663815406"/>
    <n v="3.4624578932552001"/>
    <n v="0"/>
    <n v="0"/>
    <n v="0"/>
    <n v="1"/>
    <n v="383543.46609253198"/>
    <n v="0"/>
    <n v="2.4238775660936979E-2"/>
    <n v="9.9075200293858821E-3"/>
    <n v="0.38280085631779909"/>
    <n v="0.33088095685676061"/>
    <n v="0.56010785424678866"/>
  </r>
  <r>
    <x v="1"/>
    <n v="1"/>
    <x v="3"/>
    <n v="367897.08474639698"/>
    <n v="204370.398502695"/>
    <n v="163526.68624370199"/>
    <n v="149011.59014803401"/>
    <n v="1471195.6075346901"/>
    <n v="503035.94820386398"/>
    <n v="968159.65933083103"/>
    <n v="151490.15214061999"/>
    <n v="33.365177995674003"/>
    <n v="15.3912207260347"/>
    <n v="10.128604883325799"/>
    <n v="0.51957953768859799"/>
    <n v="435.59367930673"/>
    <n v="2378"/>
    <n v="-8.4600789681412006E-2"/>
    <n v="657"/>
    <n v="0.63442414528658297"/>
    <n v="0.770780618263879"/>
    <n v="1.0201687616593"/>
    <n v="81.473917135515705"/>
    <n v="3.4881840000453201"/>
    <n v="0"/>
    <n v="0"/>
    <n v="0"/>
    <n v="0"/>
    <n v="384709.46854019101"/>
    <n v="0"/>
    <n v="4.0313868411307803E-2"/>
    <n v="-2.7593690052667326E-2"/>
    <n v="0.44449030183652061"/>
    <n v="0.40503607211444032"/>
    <n v="0.56010785424678866"/>
  </r>
  <r>
    <x v="1"/>
    <n v="2"/>
    <x v="3"/>
    <n v="382728.43940976699"/>
    <n v="236029.83087846401"/>
    <n v="146698.60853130301"/>
    <n v="130388.263007377"/>
    <n v="792966.38475389697"/>
    <n v="363094.34482876799"/>
    <n v="429872.03992512799"/>
    <n v="139350.37246712399"/>
    <n v="61.171539371677397"/>
    <n v="30.331878070061801"/>
    <n v="16.4431009326888"/>
    <n v="0.84465680738856497"/>
    <n v="373.80634420738397"/>
    <n v="20604"/>
    <n v="0.36438776125321998"/>
    <n v="821"/>
    <n v="0.199215274894053"/>
    <n v="0.89021500263617404"/>
    <n v="3.01186717525905"/>
    <n v="69.194649693903798"/>
    <n v="2.4647356166427898"/>
    <n v="0"/>
    <n v="0"/>
    <n v="0"/>
    <n v="0"/>
    <n v="402984.45003616897"/>
    <n v="0"/>
    <n v="-4.0808873731366067E-2"/>
    <n v="-1.8216678623339488E-2"/>
    <n v="0.38329685862262403"/>
    <n v="0.34068088383622108"/>
    <n v="0.56010785424678866"/>
  </r>
  <r>
    <x v="1"/>
    <n v="3"/>
    <x v="3"/>
    <n v="367109.72285249102"/>
    <n v="212549.187165057"/>
    <n v="154560.535687433"/>
    <n v="142167.566920721"/>
    <n v="1031056.83983865"/>
    <n v="528287.82189353695"/>
    <n v="502769.01794512197"/>
    <n v="146094.542044306"/>
    <n v="130.511051911355"/>
    <n v="28.276914815033201"/>
    <n v="13.7885285687031"/>
    <n v="1.05075651648686"/>
    <n v="242.765676537681"/>
    <n v="2401"/>
    <n v="3.8064560259097401E-2"/>
    <n v="229"/>
    <n v="0.762309032021938"/>
    <n v="0.45491888950758702"/>
    <n v="2.8707684085551599"/>
    <n v="65.495133720579702"/>
    <n v="3.0521461353310202"/>
    <n v="0"/>
    <n v="0"/>
    <n v="0"/>
    <n v="0"/>
    <n v="361580.36301655101"/>
    <n v="0"/>
    <n v="-1.1877354817390745E-2"/>
    <n v="1.1521411031847071E-2"/>
    <n v="0.42102000046873794"/>
    <n v="0.3872617859752126"/>
    <n v="0.56010785424678866"/>
  </r>
  <r>
    <x v="1"/>
    <n v="4"/>
    <x v="3"/>
    <n v="362749.430417258"/>
    <n v="202762.99202903599"/>
    <n v="159986.43838822201"/>
    <n v="149859.38280583901"/>
    <n v="1261661.78663613"/>
    <n v="491171.68872960802"/>
    <n v="770490.09790652699"/>
    <n v="154487.28218867001"/>
    <n v="24.423586867578202"/>
    <n v="19.449877839185401"/>
    <n v="11.877936257814101"/>
    <n v="0.637479560171057"/>
    <n v="292.68440592217598"/>
    <n v="21963"/>
    <n v="9.6764072391307895E-2"/>
    <n v="227"/>
    <n v="0.84706082698389895"/>
    <n v="2.3594964645529098E-2"/>
    <n v="7.2899242327238696"/>
    <n v="79.579960332465603"/>
    <n v="8.2430089885678406"/>
    <n v="0"/>
    <n v="0"/>
    <n v="0"/>
    <n v="0"/>
    <n v="363110.24866378499"/>
    <n v="0"/>
    <n v="-1.379460139434836E-2"/>
    <n v="4.6676900939336227E-2"/>
    <n v="0.44103842755644085"/>
    <n v="0.41312093208102629"/>
    <n v="0.56010785424678866"/>
  </r>
  <r>
    <x v="2"/>
    <n v="1"/>
    <x v="3"/>
    <n v="357745.44661862502"/>
    <n v="214710.71496287201"/>
    <n v="143034.731655752"/>
    <n v="130773.575610099"/>
    <n v="1250280.5593582999"/>
    <n v="612042.25471903"/>
    <n v="638238.30463927402"/>
    <n v="126641.242351807"/>
    <n v="13.593773871399801"/>
    <n v="20.4897723404444"/>
    <n v="10.459538431695499"/>
    <n v="0.95895569142461501"/>
    <n v="472.507673165173"/>
    <n v="12908"/>
    <n v="6.1474710573671702E-2"/>
    <n v="979"/>
    <n v="0.54448233280026204"/>
    <n v="0.96276835025320595"/>
    <n v="1.5292352843172501"/>
    <n v="69.142018706534202"/>
    <n v="3.80305014405412"/>
    <n v="0"/>
    <n v="0"/>
    <n v="0"/>
    <n v="0"/>
    <n v="352573.04908909299"/>
    <n v="0"/>
    <n v="5.0345719227567358E-2"/>
    <n v="4.9615753988791374E-2"/>
    <n v="0.39982264766107667"/>
    <n v="0.36554923856098809"/>
    <n v="0.56010785424678866"/>
  </r>
  <r>
    <x v="2"/>
    <n v="2"/>
    <x v="3"/>
    <n v="375756.398429027"/>
    <n v="228897.24913557299"/>
    <n v="146859.14929345399"/>
    <n v="136036.663701549"/>
    <n v="1258130.3407031"/>
    <n v="508236.83824502002"/>
    <n v="749893.50245808705"/>
    <n v="136214.54682896199"/>
    <n v="14.6949539305706"/>
    <n v="18.140797760699598"/>
    <n v="10.812604966312501"/>
    <n v="0.67774535527919899"/>
    <n v="159.44216272228101"/>
    <n v="10915"/>
    <n v="7.7626018079237996E-2"/>
    <n v="158"/>
    <n v="0.70772135026752703"/>
    <n v="6.2203226164702703E-2"/>
    <n v="2.0311213099527898"/>
    <n v="60.196039769297897"/>
    <n v="7.0473743218333"/>
    <n v="0"/>
    <n v="0"/>
    <n v="1"/>
    <n v="0"/>
    <n v="404165.82223738002"/>
    <n v="1"/>
    <n v="-1.1755098740119709E-2"/>
    <n v="-4.3302563492545097E-2"/>
    <n v="0.39083605736973981"/>
    <n v="0.36203419095535017"/>
    <n v="0.56010785424678866"/>
  </r>
  <r>
    <x v="2"/>
    <n v="3"/>
    <x v="3"/>
    <n v="371339.34486326203"/>
    <n v="205627.24942551801"/>
    <n v="165712.095437743"/>
    <n v="150517.790446717"/>
    <n v="799299.93223690602"/>
    <n v="327618.27597227099"/>
    <n v="471681.65626463399"/>
    <n v="157622.272809977"/>
    <n v="29.300810616048299"/>
    <n v="31.910884904599701"/>
    <n v="18.831202703280699"/>
    <n v="0.69457497789242595"/>
    <n v="282.357028175501"/>
    <n v="2932"/>
    <n v="-8.2804112972320001E-2"/>
    <n v="2"/>
    <n v="0.16574977982015501"/>
    <n v="0.44554163874189001"/>
    <n v="2.4642982578554902"/>
    <n v="61.249475716491901"/>
    <n v="8.7491973124145908"/>
    <n v="1"/>
    <n v="0"/>
    <n v="0"/>
    <n v="0"/>
    <n v="358741.66721561801"/>
    <n v="1"/>
    <n v="2.2464909519498321E-2"/>
    <n v="2.3689768142423108E-2"/>
    <n v="0.44625515106341357"/>
    <n v="0.40533757741760984"/>
    <n v="0.56010785424678866"/>
  </r>
  <r>
    <x v="2"/>
    <n v="4"/>
    <x v="3"/>
    <n v="379681.44964664499"/>
    <n v="245612.418525702"/>
    <n v="134069.03112094299"/>
    <n v="127972.807690537"/>
    <n v="1231947.2850686901"/>
    <n v="853087.93438816001"/>
    <n v="378859.35068053199"/>
    <n v="125824.422437293"/>
    <n v="15.7343176614167"/>
    <n v="33.7784477169863"/>
    <n v="10.387847697833999"/>
    <n v="2.25172727782958"/>
    <n v="455.79142101421701"/>
    <n v="29001"/>
    <n v="0.39662231445514501"/>
    <n v="810"/>
    <n v="0.52145963872147105"/>
    <n v="0.97730790799150302"/>
    <n v="6.3011714499410703"/>
    <n v="64.041785905924002"/>
    <n v="5.8152008517437599"/>
    <n v="0"/>
    <n v="0"/>
    <n v="0"/>
    <n v="0"/>
    <n v="370369.01784866699"/>
    <n v="0"/>
    <n v="-1.1025539862102576E-2"/>
    <n v="2.4972449091311032E-2"/>
    <n v="0.35310924788586828"/>
    <n v="0.33705309492901586"/>
    <n v="0.56010785424678866"/>
  </r>
  <r>
    <x v="3"/>
    <n v="1"/>
    <x v="3"/>
    <n v="375495.25668866502"/>
    <n v="210262.39420274101"/>
    <n v="165232.86248592299"/>
    <n v="148658.45882124401"/>
    <n v="1125656.4246089"/>
    <n v="343146.50784539798"/>
    <n v="782509.91676350497"/>
    <n v="143794.03585743401"/>
    <n v="35.283441873938301"/>
    <n v="18.997645350758301"/>
    <n v="13.2063794574702"/>
    <n v="0.43852033117313799"/>
    <n v="464.57315284725502"/>
    <n v="37777"/>
    <n v="0.60950624397938902"/>
    <n v="980"/>
    <n v="0.22207587069331999"/>
    <n v="0.32166998965954802"/>
    <n v="6.9362946272103798"/>
    <n v="78.221536056748604"/>
    <n v="2.7631942185056801"/>
    <n v="0"/>
    <n v="0"/>
    <n v="0"/>
    <n v="0"/>
    <n v="381377.91329472302"/>
    <n v="0"/>
    <n v="-4.2637219179616659E-2"/>
    <n v="-1.9355810114422254E-2"/>
    <n v="0.44003981286752658"/>
    <n v="0.39589969826037358"/>
    <n v="0.56010785424678866"/>
  </r>
  <r>
    <x v="3"/>
    <n v="2"/>
    <x v="3"/>
    <n v="359485.18312832399"/>
    <n v="231591.349528049"/>
    <n v="127893.833600275"/>
    <n v="107995.00836892999"/>
    <n v="751260.25934458803"/>
    <n v="454064.08179074997"/>
    <n v="297196.177553838"/>
    <n v="108570.86936496499"/>
    <n v="23.828786698665098"/>
    <n v="36.337953353847197"/>
    <n v="14.375179177339501"/>
    <n v="1.5278261165000799"/>
    <n v="382.04718720657002"/>
    <n v="41546"/>
    <n v="0.90185718900509604"/>
    <n v="602"/>
    <n v="0.27554793921948301"/>
    <n v="0.622039562370993"/>
    <n v="7.9470960256234502"/>
    <n v="69.658079326911604"/>
    <n v="6.5907300328360998"/>
    <n v="0"/>
    <n v="0"/>
    <n v="1"/>
    <n v="0"/>
    <n v="367663.84241831"/>
    <n v="1"/>
    <n v="5.7446330714376811E-2"/>
    <n v="-1.5199549547247066E-3"/>
    <n v="0.35576941582769278"/>
    <n v="0.30041574294977119"/>
    <n v="0.56010785424678866"/>
  </r>
  <r>
    <x v="3"/>
    <n v="3"/>
    <x v="3"/>
    <n v="380136.287845232"/>
    <n v="230642.083803068"/>
    <n v="149494.20404216301"/>
    <n v="141063.78790115699"/>
    <n v="1487336.51627474"/>
    <n v="534357.13230735797"/>
    <n v="952979.38396738598"/>
    <n v="146257.03680816601"/>
    <n v="46.647893649527198"/>
    <n v="14.802396596859101"/>
    <n v="9.48432223357716"/>
    <n v="0.56072265706604696"/>
    <n v="227.062711411555"/>
    <n v="3871"/>
    <n v="0.16017766933890901"/>
    <n v="98"/>
    <n v="0.326338430931987"/>
    <n v="0.83965965570878998"/>
    <n v="2.00670045220369"/>
    <n v="70.752571913245006"/>
    <n v="9.2300605742011292"/>
    <n v="0"/>
    <n v="0"/>
    <n v="0"/>
    <n v="0"/>
    <n v="393251.22867768299"/>
    <n v="0"/>
    <n v="2.3746055723320308E-2"/>
    <n v="-9.9373420771320359E-2"/>
    <n v="0.39326475483190071"/>
    <n v="0.37108740315417993"/>
    <n v="0.56010785424678866"/>
  </r>
  <r>
    <x v="3"/>
    <n v="4"/>
    <x v="3"/>
    <n v="389163.02531886101"/>
    <n v="216251.72335327099"/>
    <n v="172911.30196559001"/>
    <n v="163475.88185496599"/>
    <n v="1240497.9903851501"/>
    <n v="388429.50623427797"/>
    <n v="852068.48415087501"/>
    <n v="168016.51888666599"/>
    <n v="38.2025459696954"/>
    <n v="19.185767916046899"/>
    <n v="13.1782464076552"/>
    <n v="0.45586653357020401"/>
    <n v="161.71606519502799"/>
    <n v="46026"/>
    <n v="1.3840875923669199E-2"/>
    <n v="706"/>
    <n v="9.5053045532692698E-2"/>
    <n v="0.82674676802624703"/>
    <n v="1.33348880205554"/>
    <n v="78.168730604204896"/>
    <n v="8.1912497741653194"/>
    <n v="0"/>
    <n v="0"/>
    <n v="0"/>
    <n v="0"/>
    <n v="388498.42387808702"/>
    <n v="0"/>
    <n v="-5.3796949235797219E-2"/>
    <n v="-9.7427471092294035E-2"/>
    <n v="0.44431585406633894"/>
    <n v="0.42007043634482466"/>
    <n v="0.56010785424678866"/>
  </r>
  <r>
    <x v="4"/>
    <n v="1"/>
    <x v="3"/>
    <n v="368227.24180133297"/>
    <n v="230736.73541465099"/>
    <n v="137490.50638668099"/>
    <n v="124289.998578329"/>
    <n v="1128264.23446443"/>
    <n v="604944.18296445196"/>
    <n v="523320.05149998399"/>
    <n v="120209.962912979"/>
    <n v="29.17888969102"/>
    <n v="23.750284022574501"/>
    <n v="11.0160363841833"/>
    <n v="1.1559736364591999"/>
    <n v="367.10157146362599"/>
    <n v="23918"/>
    <n v="-0.59284324490727902"/>
    <n v="84"/>
    <n v="0.303942512255027"/>
    <n v="0.23041666211734901"/>
    <n v="1.01031675460418"/>
    <n v="78.233619852199894"/>
    <n v="9.7347639983942802"/>
    <n v="0"/>
    <n v="0"/>
    <n v="0"/>
    <n v="0"/>
    <n v="353854.49699038302"/>
    <n v="0"/>
    <n v="-2.5224803881474734E-2"/>
    <n v="3.3008863683759673E-2"/>
    <n v="0.37338493945774187"/>
    <n v="0.33753613114096076"/>
    <n v="0.56010785424678866"/>
  </r>
  <r>
    <x v="4"/>
    <n v="2"/>
    <x v="3"/>
    <n v="358938.78184307797"/>
    <n v="236519.27419354199"/>
    <n v="122419.507649536"/>
    <n v="105167.815651952"/>
    <n v="848254.15639064403"/>
    <n v="380337.14769541699"/>
    <n v="467917.00869522599"/>
    <n v="113696.918603189"/>
    <n v="12.7318085548958"/>
    <n v="22.475741145894499"/>
    <n v="12.3981491702257"/>
    <n v="0.81283035373297596"/>
    <n v="492.73203332598803"/>
    <n v="28127"/>
    <n v="0.52496576895110603"/>
    <n v="309"/>
    <n v="0.59063783399463698"/>
    <n v="0.66101425424731997"/>
    <n v="1.54919071421986"/>
    <n v="73.612423977596606"/>
    <n v="7.6745666277808704"/>
    <n v="0"/>
    <n v="0"/>
    <n v="0"/>
    <n v="1"/>
    <n v="355619.81087702297"/>
    <n v="0"/>
    <n v="-4.6185974096233387E-2"/>
    <n v="0.13245172843618663"/>
    <n v="0.34105957294705408"/>
    <n v="0.29299652467737414"/>
    <n v="0.56010785424678866"/>
  </r>
  <r>
    <x v="4"/>
    <n v="3"/>
    <x v="3"/>
    <n v="342360.84456274001"/>
    <n v="232125.22804352501"/>
    <n v="110235.616519214"/>
    <n v="94519.254058146005"/>
    <n v="1204429.0682290499"/>
    <n v="410718.00330039201"/>
    <n v="793711.06492866599"/>
    <n v="97227.071021247495"/>
    <n v="16.938888883405099"/>
    <n v="11.9085216566359"/>
    <n v="7.8476397283505399"/>
    <n v="0.51746538690033905"/>
    <n v="197.254769703459"/>
    <n v="11728"/>
    <n v="-0.10237270850678799"/>
    <n v="193"/>
    <n v="0.69720938190963599"/>
    <n v="0.714326635734997"/>
    <n v="4.2320130066918296"/>
    <n v="83.024863027414398"/>
    <n v="7.5567634180262804"/>
    <n v="0"/>
    <n v="0"/>
    <n v="0"/>
    <n v="0"/>
    <n v="344986.04349954898"/>
    <n v="0"/>
    <n v="2.5958024983927068E-2"/>
    <n v="0.14384064299980559"/>
    <n v="0.32198663565048413"/>
    <n v="0.2760807947499519"/>
    <n v="0.56010785424678866"/>
  </r>
  <r>
    <x v="4"/>
    <n v="4"/>
    <x v="3"/>
    <n v="351247.85591941798"/>
    <n v="228254.08603913701"/>
    <n v="122993.76988028"/>
    <n v="107087.918456049"/>
    <n v="1097349.43964791"/>
    <n v="744920.59703329497"/>
    <n v="352428.84261461801"/>
    <n v="109531.799749285"/>
    <n v="24.2025225097359"/>
    <n v="30.385685139042401"/>
    <n v="9.7587800737756698"/>
    <n v="2.1136765978256302"/>
    <n v="98.256961727163599"/>
    <n v="34919"/>
    <n v="0.81314442134432496"/>
    <n v="368"/>
    <n v="2.5193413959229301E-2"/>
    <n v="0.83899732771801006"/>
    <n v="1.07992588417851"/>
    <n v="77.592494490726196"/>
    <n v="9.7620568778084493"/>
    <n v="0"/>
    <n v="0"/>
    <n v="0"/>
    <n v="0"/>
    <n v="372729.28266724001"/>
    <n v="0"/>
    <n v="8.2944701925428563E-2"/>
    <n v="2.3322999779291049E-2"/>
    <n v="0.35016233638874583"/>
    <n v="0.30487849719605609"/>
    <n v="0.56010785424678866"/>
  </r>
  <r>
    <x v="5"/>
    <n v="1"/>
    <x v="3"/>
    <n v="380382.00463059999"/>
    <n v="223985.41841376701"/>
    <n v="156396.58621683199"/>
    <n v="150621.55539196299"/>
    <n v="1144794.3324847501"/>
    <n v="672431.10256389098"/>
    <n v="472363.22992086702"/>
    <n v="158561.16245919999"/>
    <n v="57.636523231332497"/>
    <n v="31.8868078315909"/>
    <n v="13.157084300464801"/>
    <n v="1.4235466691099901"/>
    <n v="404.00167124656701"/>
    <n v="14794"/>
    <n v="0.90493423337569301"/>
    <n v="591"/>
    <n v="0.13171502857909301"/>
    <n v="0.86529575890891197"/>
    <n v="2.100912457258"/>
    <n v="67.744696480227404"/>
    <n v="4.3203642556994897"/>
    <n v="0"/>
    <n v="0"/>
    <n v="0"/>
    <n v="0"/>
    <n v="408706.44548569497"/>
    <n v="0"/>
    <n v="6.8612181839985659E-2"/>
    <n v="3.2977211589717087E-2"/>
    <n v="0.41115663809783598"/>
    <n v="0.39597445083722077"/>
    <n v="0.56010785424678866"/>
  </r>
  <r>
    <x v="5"/>
    <n v="2"/>
    <x v="3"/>
    <n v="406480.84390097298"/>
    <n v="224204.183522854"/>
    <n v="182276.66037811799"/>
    <n v="172962.169442463"/>
    <n v="1062359.3099276"/>
    <n v="468695.29384257301"/>
    <n v="593664.01608503505"/>
    <n v="177281.55617820701"/>
    <n v="43.170932566602502"/>
    <n v="29.134689783469799"/>
    <n v="16.28094824662"/>
    <n v="0.789495878381549"/>
    <n v="371.69554428333402"/>
    <n v="7989"/>
    <n v="0.21100953323175201"/>
    <n v="887"/>
    <n v="0.78375984248410702"/>
    <n v="0.285758324592706"/>
    <n v="4.0293681571948303"/>
    <n v="77.136097080547501"/>
    <n v="4.6596492571896899"/>
    <n v="0"/>
    <n v="0"/>
    <n v="1"/>
    <n v="0"/>
    <n v="408273.188217466"/>
    <n v="1"/>
    <n v="-3.6593594855839524E-2"/>
    <n v="-6.359838551334282E-2"/>
    <n v="0.44842620043006332"/>
    <n v="0.42551124373428062"/>
    <n v="0.56010785424678866"/>
  </r>
  <r>
    <x v="5"/>
    <n v="3"/>
    <x v="3"/>
    <n v="391606.24858260102"/>
    <n v="239305.594114623"/>
    <n v="152300.65446797799"/>
    <n v="144315.77238358601"/>
    <n v="1110856.8075175099"/>
    <n v="666931.67707434599"/>
    <n v="443925.130443173"/>
    <n v="140836.36584688301"/>
    <n v="41.225127442536902"/>
    <n v="32.509034178694698"/>
    <n v="12.991392896632201"/>
    <n v="1.50235170603778"/>
    <n v="152.63317206360901"/>
    <n v="30240"/>
    <n v="-0.97703868050124398"/>
    <n v="573"/>
    <n v="0.51870099438059503"/>
    <n v="0.17936468201221001"/>
    <n v="7.7947358178682"/>
    <n v="62.832587618186601"/>
    <n v="5.2288080188927299"/>
    <n v="0"/>
    <n v="0"/>
    <n v="0"/>
    <n v="0"/>
    <n v="379912.42774088198"/>
    <n v="0"/>
    <n v="-8.2139238363846526E-2"/>
    <n v="2.0952390522408326E-2"/>
    <n v="0.38891272807628202"/>
    <n v="0.3685226497430254"/>
    <n v="0.56010785424678866"/>
  </r>
  <r>
    <x v="5"/>
    <n v="4"/>
    <x v="3"/>
    <n v="359440.00958550302"/>
    <n v="222526.357341467"/>
    <n v="136913.652244036"/>
    <n v="127885.645903022"/>
    <n v="925530.46634327201"/>
    <n v="520798.23818353302"/>
    <n v="404732.228159739"/>
    <n v="137413.70587852001"/>
    <n v="19.880447395862902"/>
    <n v="31.597593916476601"/>
    <n v="13.817551183192499"/>
    <n v="1.2867723446475401"/>
    <n v="56.950144191183803"/>
    <n v="30340"/>
    <n v="0.85104441570376099"/>
    <n v="19"/>
    <n v="0.29729079030733302"/>
    <n v="9.2066986082475405E-2"/>
    <n v="5.1933121100526698"/>
    <n v="75.591219457256599"/>
    <n v="7.1880385609494999"/>
    <n v="0"/>
    <n v="0"/>
    <n v="1"/>
    <n v="0"/>
    <n v="349380.79020650801"/>
    <n v="1"/>
    <n v="9.3161395514472972E-2"/>
    <n v="5.5825656046600218E-2"/>
    <n v="0.38090821442476963"/>
    <n v="0.35579134902232068"/>
    <n v="0.56010785424678866"/>
  </r>
  <r>
    <x v="6"/>
    <n v="1"/>
    <x v="3"/>
    <n v="392925.94248222403"/>
    <n v="234542.992694783"/>
    <n v="158382.94978744001"/>
    <n v="144232.83853124801"/>
    <n v="1031750.75052655"/>
    <n v="421406.73047237197"/>
    <n v="610344.02005418495"/>
    <n v="148197.86277178899"/>
    <n v="16.399672878293998"/>
    <n v="23.631400291010198"/>
    <n v="13.9794265676704"/>
    <n v="0.69044131936438202"/>
    <n v="474.432189883229"/>
    <n v="43137"/>
    <n v="-0.101830509978106"/>
    <n v="820"/>
    <n v="0.94473625878307899"/>
    <n v="0.73653522833479201"/>
    <n v="7.1809567738084104"/>
    <n v="65.065815853383498"/>
    <n v="6.7006869688752104"/>
    <n v="0"/>
    <n v="0"/>
    <n v="0"/>
    <n v="0"/>
    <n v="380649.24641735799"/>
    <n v="0"/>
    <n v="-3.1295016861887022E-2"/>
    <n v="-8.3176451489724648E-2"/>
    <n v="0.40308600849028003"/>
    <n v="0.36707385015122312"/>
    <n v="0.56010785424678866"/>
  </r>
  <r>
    <x v="6"/>
    <n v="2"/>
    <x v="3"/>
    <n v="380629.31848676997"/>
    <n v="229705.96804328001"/>
    <n v="150923.35044348901"/>
    <n v="139937.820678852"/>
    <n v="1400564.86339109"/>
    <n v="525794.798111276"/>
    <n v="874770.06527981395"/>
    <n v="145024.728149228"/>
    <n v="14.289484968926301"/>
    <n v="15.997097549753301"/>
    <n v="9.9915272999232005"/>
    <n v="0.601066290423518"/>
    <n v="68.908688419009593"/>
    <n v="17753"/>
    <n v="0.48564994981263199"/>
    <n v="689"/>
    <n v="9.2625483051367197E-2"/>
    <n v="0.74838434967623102"/>
    <n v="7.4018406469399096"/>
    <n v="70.850524317718893"/>
    <n v="4.0696931372435197"/>
    <n v="0"/>
    <n v="0"/>
    <n v="0"/>
    <n v="0"/>
    <n v="391101.32906471501"/>
    <n v="0"/>
    <n v="5.0395532386756363E-2"/>
    <n v="-4.8130466122476977E-2"/>
    <n v="0.39651005089019647"/>
    <n v="0.36764855958860143"/>
    <n v="0.56010785424678866"/>
  </r>
  <r>
    <x v="6"/>
    <n v="3"/>
    <x v="3"/>
    <n v="399811.33563391899"/>
    <n v="237573.591459541"/>
    <n v="162237.74417437799"/>
    <n v="153607.41297466401"/>
    <n v="1370595.41736153"/>
    <n v="461282.92614933598"/>
    <n v="909312.49121219595"/>
    <n v="151596.46802166599"/>
    <n v="17.2646324446386"/>
    <n v="16.8926979953714"/>
    <n v="11.207349085579599"/>
    <n v="0.50728757232225397"/>
    <n v="374.58711234875102"/>
    <n v="38887"/>
    <n v="-0.50324747926039903"/>
    <n v="365"/>
    <n v="0.27080632803697202"/>
    <n v="0.24755977027988599"/>
    <n v="1.4376840701999201"/>
    <n v="71.473512914920505"/>
    <n v="7.8618677982893201"/>
    <n v="0"/>
    <n v="0"/>
    <n v="0"/>
    <n v="1"/>
    <n v="418328.62614835898"/>
    <n v="0"/>
    <n v="-5.0787333660047278E-2"/>
    <n v="-6.7476810563505324E-2"/>
    <n v="0.4057857537159188"/>
    <n v="0.38419974443974303"/>
    <n v="0.56010785424678866"/>
  </r>
  <r>
    <x v="6"/>
    <n v="4"/>
    <x v="3"/>
    <n v="379505.98393001"/>
    <n v="208101.51934018699"/>
    <n v="171404.46458982301"/>
    <n v="157152.71047203499"/>
    <n v="1322867.91225571"/>
    <n v="787327.27030208195"/>
    <n v="535540.64195363305"/>
    <n v="159974.445834538"/>
    <n v="97.240233681954805"/>
    <n v="29.344684261263001"/>
    <n v="11.8796978153369"/>
    <n v="1.47015409965887"/>
    <n v="198.134210446461"/>
    <n v="24624"/>
    <n v="-0.58756518983172001"/>
    <n v="618"/>
    <n v="0.53833194325571299"/>
    <n v="0.26885351438219302"/>
    <n v="3.5791424394160498"/>
    <n v="82.383652228829206"/>
    <n v="7.3317043802146804"/>
    <n v="0"/>
    <n v="0"/>
    <n v="0"/>
    <n v="0"/>
    <n v="394030.05409882998"/>
    <n v="0"/>
    <n v="-5.0756056181884703E-2"/>
    <n v="1.3968772234199331E-2"/>
    <n v="0.45165154661022183"/>
    <n v="0.41409810945436293"/>
    <n v="0.56010785424678866"/>
  </r>
  <r>
    <x v="7"/>
    <n v="1"/>
    <x v="3"/>
    <n v="360243.75688829698"/>
    <n v="242272.51563569999"/>
    <n v="117971.241252597"/>
    <n v="106333.058530376"/>
    <n v="1188316.14105063"/>
    <n v="801533.792332966"/>
    <n v="386782.34871766501"/>
    <n v="102293.15372950499"/>
    <n v="12.6245973004437"/>
    <n v="27.4917040249927"/>
    <n v="8.94821292559093"/>
    <n v="2.0723122319060399"/>
    <n v="160.34389299785201"/>
    <n v="47218"/>
    <n v="0.19769080015887699"/>
    <n v="204"/>
    <n v="0.30104607783431298"/>
    <n v="0.50263124263013004"/>
    <n v="1.3932325414320701"/>
    <n v="72.277393234579094"/>
    <n v="9.4168850308674195"/>
    <n v="0"/>
    <n v="0"/>
    <n v="0"/>
    <n v="0"/>
    <n v="360975.22150075901"/>
    <n v="0"/>
    <n v="5.7341592750059425E-3"/>
    <n v="8.2208380038818987E-2"/>
    <n v="0.32747615745406816"/>
    <n v="0.29516974686489111"/>
    <n v="0.56010785424678866"/>
  </r>
  <r>
    <x v="7"/>
    <n v="2"/>
    <x v="3"/>
    <n v="362309.45196812099"/>
    <n v="229384.465522821"/>
    <n v="132924.986445299"/>
    <n v="114699.627267647"/>
    <n v="1314549.76589565"/>
    <n v="754622.18842972803"/>
    <n v="559927.57746592397"/>
    <n v="111356.105218813"/>
    <n v="31.8372444614605"/>
    <n v="20.484725504456399"/>
    <n v="8.7253925445339"/>
    <n v="1.3477139165835299"/>
    <n v="168.707300154785"/>
    <n v="12707"/>
    <n v="-0.113386980965649"/>
    <n v="745"/>
    <n v="0.53555381487967202"/>
    <n v="0.35688597517110998"/>
    <n v="3.47652411115505"/>
    <n v="80.713889947652007"/>
    <n v="8.3143427865574804"/>
    <n v="0"/>
    <n v="0"/>
    <n v="1"/>
    <n v="0"/>
    <n v="358123.18668278801"/>
    <n v="1"/>
    <n v="2.9046688826136337E-2"/>
    <n v="-3.978734916762644E-2"/>
    <n v="0.36688246945596065"/>
    <n v="0.31657917463809149"/>
    <n v="0.56010785424678866"/>
  </r>
  <r>
    <x v="7"/>
    <n v="3"/>
    <x v="3"/>
    <n v="372833.34187820699"/>
    <n v="199132.35595452299"/>
    <n v="173700.98592368301"/>
    <n v="154584.17373567799"/>
    <n v="1399108.88937894"/>
    <n v="477134.16610015702"/>
    <n v="921974.72327878501"/>
    <n v="155475.13488474899"/>
    <n v="25.848723557740399"/>
    <n v="16.766639023023998"/>
    <n v="11.048759314530299"/>
    <n v="0.51751328323117396"/>
    <n v="261.50358682473899"/>
    <n v="1661"/>
    <n v="4.3198792022716301E-2"/>
    <n v="260"/>
    <n v="0.67694078299683702"/>
    <n v="0.83790837485180303"/>
    <n v="7.0113499554462999"/>
    <n v="78.708896341643495"/>
    <n v="5.5136848099977298"/>
    <n v="0"/>
    <n v="0"/>
    <n v="0"/>
    <n v="0"/>
    <n v="368552.95309530298"/>
    <n v="0"/>
    <n v="3.2115890286305238E-2"/>
    <n v="8.8056070633524032E-3"/>
    <n v="0.46589445313189476"/>
    <n v="0.41462003627930843"/>
    <n v="0.56010785424678866"/>
  </r>
  <r>
    <x v="7"/>
    <n v="4"/>
    <x v="3"/>
    <n v="384807.21658104402"/>
    <n v="224668.129796547"/>
    <n v="160139.086784496"/>
    <n v="152718.64476866601"/>
    <n v="833919.05726361205"/>
    <n v="256556.52104220699"/>
    <n v="577362.53622140503"/>
    <n v="150204.86742314399"/>
    <n v="16.935432305830702"/>
    <n v="26.4510831908397"/>
    <n v="18.3133654805528"/>
    <n v="0.44435948809782799"/>
    <n v="135.937684016807"/>
    <n v="35441"/>
    <n v="0.26927851297476102"/>
    <n v="114"/>
    <n v="0.22236130474817001"/>
    <n v="0.51922457078020501"/>
    <n v="5.2542687816695599"/>
    <n v="66.133807854155194"/>
    <n v="2.4618572738009301"/>
    <n v="0"/>
    <n v="0"/>
    <n v="0"/>
    <n v="1"/>
    <n v="423205.422846473"/>
    <n v="0"/>
    <n v="1.3127601984756647E-2"/>
    <n v="-0.17298146146841531"/>
    <n v="0.4161540633445221"/>
    <n v="0.39687053201743172"/>
    <n v="0.56010785424678866"/>
  </r>
  <r>
    <x v="8"/>
    <n v="1"/>
    <x v="3"/>
    <n v="389858.81256118201"/>
    <n v="246314.86592503701"/>
    <n v="143543.94663614401"/>
    <n v="132307.32008329401"/>
    <n v="1114173.08209421"/>
    <n v="575316.64272684604"/>
    <n v="538856.43936736602"/>
    <n v="137753.76718883601"/>
    <n v="18.076462416511902"/>
    <n v="24.553352324902601"/>
    <n v="11.874934174016101"/>
    <n v="1.06766218364632"/>
    <n v="102.413075698615"/>
    <n v="26521"/>
    <n v="-0.344895669639735"/>
    <n v="140"/>
    <n v="0.87052696626938397"/>
    <n v="0.63141892121837595"/>
    <n v="4.7275284649118703"/>
    <n v="62.884866054472901"/>
    <n v="6.8451031145872898"/>
    <n v="0"/>
    <n v="0"/>
    <n v="0"/>
    <n v="0"/>
    <n v="394180.765176613"/>
    <n v="0"/>
    <n v="-0.10764074560623753"/>
    <n v="1.7515843443775769E-2"/>
    <n v="0.36819469513368536"/>
    <n v="0.33937239795632557"/>
    <n v="0.56010785424678866"/>
  </r>
  <r>
    <x v="8"/>
    <n v="2"/>
    <x v="3"/>
    <n v="347894.11929593398"/>
    <n v="221993.50671975201"/>
    <n v="125900.612576181"/>
    <n v="113283.5366168"/>
    <n v="987512.52920606197"/>
    <n v="303412.84580682003"/>
    <n v="684099.683399242"/>
    <n v="120174.908320392"/>
    <n v="69.867162567115997"/>
    <n v="16.559507242263599"/>
    <n v="11.471604994002099"/>
    <n v="0.443521394863367"/>
    <n v="247.64241006893701"/>
    <n v="41142"/>
    <n v="0.77123952848354604"/>
    <n v="415"/>
    <n v="0.71464127490872398"/>
    <n v="0.88156345494075605"/>
    <n v="6.1192156379230704"/>
    <n v="77.431885476346395"/>
    <n v="8.0211063525746802"/>
    <n v="0"/>
    <n v="0"/>
    <n v="0"/>
    <n v="0"/>
    <n v="360790.62100069801"/>
    <n v="0"/>
    <n v="8.1123091554651874E-2"/>
    <n v="8.8009798154383034E-2"/>
    <n v="0.36189347733436505"/>
    <n v="0.32562647752155899"/>
    <n v="0.56010785424678866"/>
  </r>
  <r>
    <x v="8"/>
    <n v="3"/>
    <x v="3"/>
    <n v="376116.36578690301"/>
    <n v="203629.12774667499"/>
    <n v="172487.23804022701"/>
    <n v="159828.81110908699"/>
    <n v="1369513.97658693"/>
    <n v="632479.16474980104"/>
    <n v="737034.81183713605"/>
    <n v="162093.97750345999"/>
    <n v="142.66491637957401"/>
    <n v="21.6853815507978"/>
    <n v="11.670476814512501"/>
    <n v="0.85814015103747998"/>
    <n v="216.67483349260999"/>
    <n v="35872"/>
    <n v="0.60707531892520605"/>
    <n v="434"/>
    <n v="0.28088196518624298"/>
    <n v="0.20795635928938899"/>
    <n v="1.2938980023671101"/>
    <n v="71.981502247863403"/>
    <n v="3.4537863458252498"/>
    <n v="0"/>
    <n v="0"/>
    <n v="0"/>
    <n v="1"/>
    <n v="399233.079820315"/>
    <n v="0"/>
    <n v="-0.1538716981712798"/>
    <n v="-8.1279024521975583E-3"/>
    <n v="0.45860072501592353"/>
    <n v="0.42494511179989841"/>
    <n v="0.56010785424678866"/>
  </r>
  <r>
    <x v="8"/>
    <n v="4"/>
    <x v="3"/>
    <n v="318242.70187326201"/>
    <n v="215216.71401147899"/>
    <n v="103025.987861783"/>
    <n v="87087.466718078402"/>
    <n v="1023728.81094311"/>
    <n v="596479.38500747096"/>
    <n v="427249.42593564"/>
    <n v="87704.672717598602"/>
    <n v="20.1342597207761"/>
    <n v="20.383284665008901"/>
    <n v="8.5068883269827005"/>
    <n v="1.39609171785598"/>
    <n v="41.7532539012294"/>
    <n v="44626"/>
    <n v="0.858576804524118"/>
    <n v="413"/>
    <n v="0.21766739958053599"/>
    <n v="0.66168428839985605"/>
    <n v="4.3879255772582297"/>
    <n v="60.1328368917086"/>
    <n v="8.4359571394545796"/>
    <n v="0"/>
    <n v="0"/>
    <n v="0"/>
    <n v="0"/>
    <n v="326598.32428709097"/>
    <n v="0"/>
    <n v="0.24649368595782634"/>
    <n v="0.15179177430541918"/>
    <n v="0.32373401575383937"/>
    <n v="0.27365110403304832"/>
    <n v="0.56010785424678866"/>
  </r>
  <r>
    <x v="9"/>
    <n v="1"/>
    <x v="3"/>
    <n v="396687.51848718"/>
    <n v="227981.86959895201"/>
    <n v="168705.648888228"/>
    <n v="152429.44400228999"/>
    <n v="1430456.8355043901"/>
    <n v="725532.32242528396"/>
    <n v="704924.51307911403"/>
    <n v="149534.311775193"/>
    <n v="21.650626427965101"/>
    <n v="21.623513039215698"/>
    <n v="10.655997456123201"/>
    <n v="1.0292340654407801"/>
    <n v="317.82741682494498"/>
    <n v="20996"/>
    <n v="-0.22675965473233101"/>
    <n v="91"/>
    <n v="0.194975199900289"/>
    <n v="0.89040951721932804"/>
    <n v="6.24984458916449"/>
    <n v="82.705712217507994"/>
    <n v="8.0697225693113595"/>
    <n v="0"/>
    <n v="0"/>
    <n v="0"/>
    <n v="0"/>
    <n v="392204.57023903402"/>
    <n v="0"/>
    <n v="-4.581769560642579E-2"/>
    <s v=""/>
    <n v="0.42528600227102975"/>
    <n v="0.38425570984335405"/>
    <n v="0.56010785424678866"/>
  </r>
  <r>
    <x v="9"/>
    <n v="2"/>
    <x v="3"/>
    <n v="378512.21051426599"/>
    <n v="243257.497687753"/>
    <n v="135254.712826512"/>
    <n v="126190.57235176599"/>
    <n v="910135.77494071797"/>
    <n v="387290.734602415"/>
    <n v="522845.04033830197"/>
    <n v="124813.081771659"/>
    <n v="43.0066054556494"/>
    <n v="24.135367578530701"/>
    <n v="13.865027155974101"/>
    <n v="0.740737129976068"/>
    <n v="223.928404576681"/>
    <n v="7859"/>
    <n v="0.44868881265907901"/>
    <n v="394"/>
    <n v="0.187920380815323"/>
    <n v="7.6971669380874005E-2"/>
    <n v="5.8730930159654697"/>
    <n v="69.569969110909696"/>
    <n v="8.5746475726828706"/>
    <n v="0"/>
    <n v="0"/>
    <n v="0"/>
    <n v="0"/>
    <n v="386566.25547535199"/>
    <n v="0"/>
    <n v="-1.4406092347048491E-2"/>
    <s v=""/>
    <n v="0.35733249567497183"/>
    <n v="0.33338573722712156"/>
    <n v="0.56010785424678866"/>
  </r>
  <r>
    <x v="9"/>
    <n v="3"/>
    <x v="3"/>
    <n v="373059.32865511201"/>
    <n v="222861.62686431501"/>
    <n v="150197.701790797"/>
    <n v="135652.087567796"/>
    <n v="988242.96593837405"/>
    <n v="403010.17064042803"/>
    <n v="585232.79529794597"/>
    <n v="133515.98634387099"/>
    <n v="18.7060694415703"/>
    <n v="23.179167103705201"/>
    <n v="13.7265927755923"/>
    <n v="0.688632239817068"/>
    <n v="124.983494239005"/>
    <n v="28526"/>
    <n v="-0.47072994614928498"/>
    <n v="998"/>
    <n v="0.77679048340722701"/>
    <n v="0.82164793296177097"/>
    <n v="4.2306604931202401"/>
    <n v="84.582641420461599"/>
    <n v="8.2936667256584702"/>
    <n v="0"/>
    <n v="0"/>
    <n v="0"/>
    <n v="0"/>
    <n v="358883.675229215"/>
    <n v="0"/>
    <n v="-1.7450313943966331E-2"/>
    <s v=""/>
    <n v="0.40261076524279232"/>
    <n v="0.3636206821494723"/>
    <n v="0.56010785424678866"/>
  </r>
  <r>
    <x v="9"/>
    <n v="4"/>
    <x v="3"/>
    <n v="366549.32625035499"/>
    <n v="233685.55512119699"/>
    <n v="132863.77112915699"/>
    <n v="115498.867750968"/>
    <n v="1194980.0384360901"/>
    <n v="768668.70821282105"/>
    <n v="426311.33022327401"/>
    <n v="122255.453586227"/>
    <n v="23.760973062759199"/>
    <n v="27.092610391208101"/>
    <n v="9.6653386697676495"/>
    <n v="1.80306891634862"/>
    <n v="116.511272983973"/>
    <n v="45535"/>
    <n v="-0.34941876327650401"/>
    <n v="924"/>
    <n v="0.43641959872959302"/>
    <n v="0.666771909783897"/>
    <n v="1.6602919840373001"/>
    <n v="78.700118409284997"/>
    <n v="8.5017089591444908"/>
    <n v="0"/>
    <n v="0"/>
    <n v="0"/>
    <n v="1"/>
    <n v="374553.395617334"/>
    <n v="0"/>
    <s v=""/>
    <s v=""/>
    <n v="0.36247173740107053"/>
    <n v="0.3150977494147178"/>
    <n v="0.56010785424678866"/>
  </r>
  <r>
    <x v="0"/>
    <n v="1"/>
    <x v="4"/>
    <n v="537084.535668439"/>
    <n v="379744.88591868198"/>
    <n v="157339.649749756"/>
    <n v="147779.19566303599"/>
    <n v="1415867.0296553101"/>
    <n v="969109.67967530806"/>
    <n v="446757.34998000303"/>
    <n v="156154.85864107701"/>
    <n v="17.098906200496302"/>
    <n v="33.078178942025403"/>
    <n v="10.437364001548399"/>
    <n v="2.1692081388670599"/>
    <n v="214.88566481893301"/>
    <n v="15334"/>
    <n v="-0.83955550708857096"/>
    <n v="500"/>
    <n v="0.23201818030881"/>
    <n v="1.4381446072085E-2"/>
    <n v="6.3504737050549904"/>
    <n v="75.593577121600205"/>
    <n v="8.0984209960076701"/>
    <n v="0"/>
    <n v="0"/>
    <n v="0"/>
    <n v="0"/>
    <n v="573966.35550500895"/>
    <n v="0"/>
    <n v="-9.2732450787710724E-2"/>
    <n v="-9.8664687689150571E-2"/>
    <n v="0.29295136854748"/>
    <n v="0.27515071808782304"/>
    <n v="0.56010785424678866"/>
  </r>
  <r>
    <x v="0"/>
    <n v="2"/>
    <x v="4"/>
    <n v="487279.37039572501"/>
    <n v="435258.59001618699"/>
    <n v="52020.780379537602"/>
    <n v="32160.5930235511"/>
    <n v="1712036.73952869"/>
    <n v="816500.31969792896"/>
    <n v="895536.41983076697"/>
    <n v="37771.548024044998"/>
    <n v="7.14191933602826"/>
    <n v="3.5912099509731399"/>
    <n v="1.8784989995252399"/>
    <n v="0.91174440437857995"/>
    <n v="129.860221992079"/>
    <n v="19642"/>
    <n v="0.73682157588276398"/>
    <n v="650"/>
    <n v="0.92913952001546196"/>
    <n v="0.34190527810548998"/>
    <n v="4.6937422635518598"/>
    <n v="65.290897464246498"/>
    <n v="9.9650488759910605"/>
    <n v="1"/>
    <n v="0"/>
    <n v="0"/>
    <n v="0"/>
    <n v="536100.38841474301"/>
    <n v="1"/>
    <n v="-4.4520203604489259E-2"/>
    <n v="-0.10932350480199068"/>
    <n v="0.10675760875592037"/>
    <n v="6.6000317225482219E-2"/>
    <n v="0.56010785424678866"/>
  </r>
  <r>
    <x v="0"/>
    <n v="3"/>
    <x v="4"/>
    <n v="465585.59361344"/>
    <n v="405422.14032033802"/>
    <n v="60163.4532931012"/>
    <n v="48341.988154811297"/>
    <n v="1559512.74934054"/>
    <n v="890501.50077531498"/>
    <n v="669011.24856522796"/>
    <n v="48938.827431147103"/>
    <n v="5.1019340925031003"/>
    <n v="7.2258857019947396"/>
    <n v="3.0998135908317002"/>
    <n v="1.33107104355135"/>
    <n v="100.33137547365401"/>
    <n v="37484"/>
    <n v="-0.89121850295537697"/>
    <n v="570"/>
    <n v="0.69713580589180901"/>
    <n v="0.648638956768815"/>
    <n v="2.92701749416302"/>
    <n v="63.905164217165499"/>
    <n v="7.0875226146136798"/>
    <n v="0"/>
    <n v="0"/>
    <n v="0"/>
    <n v="0"/>
    <n v="497293.80498375598"/>
    <n v="0"/>
    <n v="5.3820085316429934E-2"/>
    <n v="5.733405836613803E-2"/>
    <n v="0.12922103715918165"/>
    <n v="0.10383050682394614"/>
    <n v="0.56010785424678866"/>
  </r>
  <r>
    <x v="0"/>
    <n v="4"/>
    <x v="4"/>
    <n v="490643.44998381601"/>
    <n v="413314.48137330601"/>
    <n v="77328.968610509794"/>
    <n v="61834.375066178"/>
    <n v="1803757.39706668"/>
    <n v="1120357.68397429"/>
    <n v="683399.71309239406"/>
    <n v="71248.177270110406"/>
    <n v="10.6182313180063"/>
    <n v="9.0480539984976698"/>
    <n v="3.4280871233977801"/>
    <n v="1.6393885781787201"/>
    <n v="254.47790367675401"/>
    <n v="6213"/>
    <n v="0.76323127975599503"/>
    <n v="833"/>
    <n v="0.57260723288202198"/>
    <n v="0.277012524325978"/>
    <n v="7.44915258549082"/>
    <n v="74.579770106927398"/>
    <n v="6.7427214440648804"/>
    <n v="0"/>
    <n v="0"/>
    <n v="0"/>
    <n v="0"/>
    <n v="531482.00407715305"/>
    <n v="0"/>
    <n v="-1.3350208364122774E-2"/>
    <n v="-8.1015335649715012E-2"/>
    <n v="0.15760725759828387"/>
    <n v="0.12602710801136266"/>
    <n v="0.56010785424678866"/>
  </r>
  <r>
    <x v="1"/>
    <n v="1"/>
    <x v="4"/>
    <n v="484093.25769404002"/>
    <n v="388002.47604215197"/>
    <n v="96090.781651888698"/>
    <n v="77876.1865672938"/>
    <n v="1823012.73497785"/>
    <n v="1027483.09073325"/>
    <n v="795529.64424459101"/>
    <n v="76044.664039387804"/>
    <n v="8.8829063405925801"/>
    <n v="9.7892249686361499"/>
    <n v="4.2718399643126999"/>
    <n v="1.29157109124314"/>
    <n v="445.324848950339"/>
    <n v="41150"/>
    <n v="-0.426960902145754"/>
    <n v="510"/>
    <n v="0.125220559516831"/>
    <n v="0.20055297784526599"/>
    <n v="2.5135890638944498"/>
    <n v="77.280295234663498"/>
    <n v="6.8243164404262604"/>
    <n v="0"/>
    <n v="0"/>
    <n v="0"/>
    <n v="0"/>
    <n v="482735.43961738102"/>
    <n v="0"/>
    <n v="-0.10346142007071311"/>
    <n v="-1.0227632332920223E-3"/>
    <n v="0.19849642630763514"/>
    <n v="0.16087021525202413"/>
    <n v="0.56010785424678866"/>
  </r>
  <r>
    <x v="1"/>
    <n v="2"/>
    <x v="4"/>
    <n v="434008.28180635697"/>
    <n v="435315.43227841699"/>
    <n v="-1307.1504720594901"/>
    <n v="-19685.547020907899"/>
    <n v="1133674.3032684"/>
    <n v="590361.86222934304"/>
    <n v="543312.44103906502"/>
    <n v="-12844.4056922041"/>
    <n v="-4.1478513363933498"/>
    <n v="-3.6232461349973901"/>
    <n v="-1.7364376138855799"/>
    <n v="1.08659735657865"/>
    <n v="100.69670163166199"/>
    <n v="26338"/>
    <n v="-6.1785577904842598E-2"/>
    <n v="357"/>
    <n v="0.94238345400227597"/>
    <n v="7.4821205194972998E-2"/>
    <n v="4.0691970067540399"/>
    <n v="73.247031527213096"/>
    <n v="9.8824306582982793"/>
    <n v="0"/>
    <n v="0"/>
    <n v="0"/>
    <n v="0"/>
    <n v="429567.289105231"/>
    <n v="0"/>
    <n v="0.13426292964554093"/>
    <n v="0.17766464543662217"/>
    <n v="-3.0118099742696535E-3"/>
    <n v="-4.5357537738625622E-2"/>
    <n v="0.56010785424678866"/>
  </r>
  <r>
    <x v="1"/>
    <n v="3"/>
    <x v="4"/>
    <n v="492279.50521210599"/>
    <n v="378922.71717513999"/>
    <n v="113356.78803696499"/>
    <n v="105061.186181094"/>
    <n v="1004762.9634672099"/>
    <n v="633651.08843354299"/>
    <n v="371111.87503367203"/>
    <n v="105545.121696154"/>
    <n v="25.114606917528299"/>
    <n v="28.3098421928864"/>
    <n v="10.4563155690523"/>
    <n v="1.7074395379453899"/>
    <n v="165.18993400060401"/>
    <n v="5131"/>
    <n v="-0.57898612066931399"/>
    <n v="85"/>
    <n v="0.89823806395323502"/>
    <n v="0.77680333213988795"/>
    <n v="1.5353596884951899"/>
    <n v="84.668227537521204"/>
    <n v="4.1709277083120799"/>
    <n v="0"/>
    <n v="0"/>
    <n v="0"/>
    <n v="0"/>
    <n v="505549.45518444799"/>
    <n v="0"/>
    <n v="-8.4069514523525291E-2"/>
    <n v="-5.9029907337081557E-2"/>
    <n v="0.23026915976955922"/>
    <n v="0.21341775367192428"/>
    <n v="0.56010785424678866"/>
  </r>
  <r>
    <x v="1"/>
    <n v="4"/>
    <x v="4"/>
    <n v="450893.806199043"/>
    <n v="389044.06444836297"/>
    <n v="61849.741750680201"/>
    <n v="52174.394322954598"/>
    <n v="904620.04256398894"/>
    <n v="334435.64213437098"/>
    <n v="570184.40042961703"/>
    <n v="60305.478699782099"/>
    <n v="10.4858012188838"/>
    <n v="9.1504422575648601"/>
    <n v="5.7675479060883097"/>
    <n v="0.58653944562913995"/>
    <n v="492.43255963252801"/>
    <n v="8657"/>
    <n v="0.64476242237070802"/>
    <n v="105"/>
    <n v="0.28191904290472902"/>
    <n v="0.363809641140933"/>
    <n v="2.3350819131362601"/>
    <n v="68.676559212484804"/>
    <n v="6.3779001633651404"/>
    <n v="1"/>
    <n v="0"/>
    <n v="0"/>
    <n v="0"/>
    <n v="482600.69377098902"/>
    <n v="1"/>
    <n v="7.2532242093176949E-2"/>
    <n v="1.7469444265559774E-3"/>
    <n v="0.13717141575321842"/>
    <n v="0.11571326464378773"/>
    <n v="0.56010785424678866"/>
  </r>
  <r>
    <x v="2"/>
    <n v="1"/>
    <x v="4"/>
    <n v="483598.14490858599"/>
    <n v="382455.721085925"/>
    <n v="101142.423822661"/>
    <n v="84665.018890409599"/>
    <n v="1876766.2579912599"/>
    <n v="574908.43551658804"/>
    <n v="1301857.8224746699"/>
    <n v="87506.421013837695"/>
    <n v="16.164213710939801"/>
    <n v="6.5033997898074398"/>
    <n v="4.5112180874899197"/>
    <n v="0.441606161280928"/>
    <n v="334.90641054833702"/>
    <n v="37683"/>
    <n v="-3.3638273372663001E-2"/>
    <n v="210"/>
    <n v="0.65808258474919001"/>
    <n v="0.117011724857946"/>
    <n v="6.5980253953310299"/>
    <n v="63.080814392908103"/>
    <n v="7.5882450016730898"/>
    <n v="0"/>
    <n v="0"/>
    <n v="1"/>
    <n v="0"/>
    <n v="498936.56742154103"/>
    <n v="1"/>
    <n v="5.6902750126671182E-2"/>
    <n v="-2.7169437977047402E-2"/>
    <n v="0.2091455992697818"/>
    <n v="0.1750730845057599"/>
    <n v="0.56010785424678866"/>
  </r>
  <r>
    <x v="2"/>
    <n v="2"/>
    <x v="4"/>
    <n v="511116.20931004098"/>
    <n v="404844.55083232099"/>
    <n v="106271.65847772"/>
    <n v="88227.567240598597"/>
    <n v="1433962.9327874701"/>
    <n v="986701.48782472801"/>
    <n v="447261.44496274198"/>
    <n v="97212.408614031694"/>
    <n v="11.4963119220115"/>
    <n v="19.726173188915901"/>
    <n v="6.1527090570670202"/>
    <n v="2.2060955598507301"/>
    <n v="154.11962440451401"/>
    <n v="4262"/>
    <n v="0.141754833678952"/>
    <n v="219"/>
    <n v="0.165302286137961"/>
    <n v="0.85426078899733504"/>
    <n v="4.4353550469865199"/>
    <n v="70.1639195952026"/>
    <n v="9.2255262306754293"/>
    <n v="0"/>
    <n v="0"/>
    <n v="0"/>
    <n v="0"/>
    <n v="561767.47273777996"/>
    <n v="0"/>
    <n v="-9.3708469428517974E-2"/>
    <n v="-7.0682825793404694E-2"/>
    <n v="0.20792073611043715"/>
    <n v="0.17261743148333633"/>
    <n v="0.56010785424678866"/>
  </r>
  <r>
    <x v="2"/>
    <n v="3"/>
    <x v="4"/>
    <n v="463220.29163549101"/>
    <n v="418799.55485916702"/>
    <n v="44420.7367763242"/>
    <n v="25337.312375705002"/>
    <n v="1754664.7580703101"/>
    <n v="763265.36102263001"/>
    <n v="991399.39704768697"/>
    <n v="31279.26892318"/>
    <n v="4.1138620521548201"/>
    <n v="2.55571190089056"/>
    <n v="1.44399733676589"/>
    <n v="0.76988685215623098"/>
    <n v="182.07166495963199"/>
    <n v="20800"/>
    <n v="-0.94952530830347104"/>
    <n v="286"/>
    <n v="0.21820753455217201"/>
    <n v="0.87407177330518504"/>
    <n v="2.7476826691816099"/>
    <n v="66.581183662950195"/>
    <n v="2.0052271260903902"/>
    <n v="0"/>
    <n v="0"/>
    <n v="0"/>
    <n v="0"/>
    <n v="474489.48478115298"/>
    <n v="0"/>
    <n v="-2.4909960170354298E-2"/>
    <n v="6.0810245587777173E-2"/>
    <n v="9.5895489853192267E-2"/>
    <n v="5.4698191839236146E-2"/>
    <n v="0.56010785424678866"/>
  </r>
  <r>
    <x v="2"/>
    <n v="4"/>
    <x v="4"/>
    <n v="451681.49262075103"/>
    <n v="388866.41838116001"/>
    <n v="62815.074239591602"/>
    <n v="50523.116961367698"/>
    <n v="1735125.1044052399"/>
    <n v="548340.56457166001"/>
    <n v="1186784.5398335799"/>
    <n v="49895.030663774603"/>
    <n v="17.616957774612601"/>
    <n v="4.2571431684181098"/>
    <n v="2.9117852558928701"/>
    <n v="0.462038850496444"/>
    <n v="134.31039375953401"/>
    <n v="11938"/>
    <n v="0.179895765603617"/>
    <n v="228"/>
    <n v="0.46629941293981803"/>
    <n v="0.76057564245528197"/>
    <n v="2.0814454280344798"/>
    <n v="72.181633852501193"/>
    <n v="5.4398817129684698"/>
    <n v="0"/>
    <n v="1"/>
    <n v="0"/>
    <n v="0"/>
    <n v="460503.64397556102"/>
    <n v="1"/>
    <n v="4.1572574459437309E-2"/>
    <n v="2.0011158665500624E-2"/>
    <n v="0.13906940015435379"/>
    <n v="0.11185562788553045"/>
    <n v="0.56010785424678866"/>
  </r>
  <r>
    <x v="3"/>
    <n v="1"/>
    <x v="4"/>
    <n v="470459.05510467698"/>
    <n v="410547.14327523898"/>
    <n v="59911.911829437398"/>
    <n v="54454.956534803001"/>
    <n v="1133287.2864638099"/>
    <n v="494299.82142300601"/>
    <n v="638987.46504080901"/>
    <n v="57113.667896696403"/>
    <n v="8.3313348610508307"/>
    <n v="8.5220696044992401"/>
    <n v="4.80504433299682"/>
    <n v="0.77356732090423297"/>
    <n v="457.09074426292199"/>
    <n v="37203"/>
    <n v="2.5512892514587501E-3"/>
    <n v="470"/>
    <n v="0.62632235165619499"/>
    <n v="0.27847072892755198"/>
    <n v="6.97087396731414"/>
    <n v="83.2095876409076"/>
    <n v="9.9711863494324398"/>
    <n v="0"/>
    <n v="0"/>
    <n v="0"/>
    <n v="0"/>
    <n v="513400.67424791597"/>
    <n v="0"/>
    <n v="9.6289276895926233E-3"/>
    <n v="6.2464240927615738E-2"/>
    <n v="0.12734777060696095"/>
    <n v="0.11574855652993392"/>
    <n v="0.56010785424678866"/>
  </r>
  <r>
    <x v="3"/>
    <n v="2"/>
    <x v="4"/>
    <n v="474989.07132719399"/>
    <n v="407423.24254360801"/>
    <n v="67565.828783585399"/>
    <n v="53404.267823309798"/>
    <n v="1139822.98237249"/>
    <n v="367262.37810889102"/>
    <n v="772560.60426360404"/>
    <n v="56931.241300928901"/>
    <n v="7.7807488265351399"/>
    <n v="6.9126315176547299"/>
    <n v="4.6853124256321701"/>
    <n v="0.47538325936120102"/>
    <n v="121.17509569025"/>
    <n v="42692"/>
    <n v="0.71298680552514704"/>
    <n v="423"/>
    <n v="0.92914471721168701"/>
    <n v="0.38732251797531397"/>
    <n v="1.4631563218410799"/>
    <n v="60.478887138781303"/>
    <n v="8.6148684877820205"/>
    <n v="0"/>
    <n v="0"/>
    <n v="0"/>
    <n v="0"/>
    <n v="498462.35721597902"/>
    <n v="0"/>
    <n v="3.4526604913391996E-2"/>
    <n v="-3.2935644907277585E-3"/>
    <n v="0.14224712285441948"/>
    <n v="0.11243262434247149"/>
    <n v="0.56010785424678866"/>
  </r>
  <r>
    <x v="3"/>
    <n v="3"/>
    <x v="4"/>
    <n v="491388.83133108699"/>
    <n v="406850.30607037898"/>
    <n v="84538.525260708702"/>
    <n v="75556.079149272598"/>
    <n v="1583710.4413055"/>
    <n v="904932.12607585196"/>
    <n v="678778.31522965105"/>
    <n v="75319.3246531365"/>
    <n v="8.7520244325233403"/>
    <n v="11.1311863467102"/>
    <n v="4.7708266093762202"/>
    <n v="1.33317771910507"/>
    <n v="474.63750219211897"/>
    <n v="33323"/>
    <n v="-0.29917349997960502"/>
    <n v="176"/>
    <n v="0.28161604210563101"/>
    <n v="0.96336032044603703"/>
    <n v="1.07199147154984"/>
    <n v="77.901249331053606"/>
    <n v="7.6499693004420903"/>
    <n v="0"/>
    <n v="1"/>
    <n v="0"/>
    <n v="0"/>
    <n v="503996.04135225399"/>
    <n v="1"/>
    <n v="-6.2412221727050375E-2"/>
    <n v="-3.454325868995619E-2"/>
    <n v="0.17203998111171517"/>
    <n v="0.15376026952953795"/>
    <n v="0.56010785424678866"/>
  </r>
  <r>
    <x v="3"/>
    <n v="4"/>
    <x v="4"/>
    <n v="460720.16263585503"/>
    <n v="386779.80602520797"/>
    <n v="73940.356610646995"/>
    <n v="56421.779756812597"/>
    <n v="1783433.47970313"/>
    <n v="667527.07547180494"/>
    <n v="1115906.4042313299"/>
    <n v="57009.413730114597"/>
    <n v="6.0294655884973301"/>
    <n v="5.0561390760793801"/>
    <n v="3.1636604560212902"/>
    <n v="0.59819270947872805"/>
    <n v="49.6680611308268"/>
    <n v="44919"/>
    <n v="0.42026528112907402"/>
    <n v="286"/>
    <n v="0.150472271005997"/>
    <n v="0.96807638145073305"/>
    <n v="4.1270016908096396"/>
    <n v="72.537949008754097"/>
    <n v="3.9732689264432501"/>
    <n v="0"/>
    <n v="0"/>
    <n v="0"/>
    <n v="0"/>
    <n v="451480.35994641099"/>
    <n v="0"/>
    <n v="8.4923047451655048E-2"/>
    <n v="-2.2571296727215813E-2"/>
    <n v="0.16048864930855694"/>
    <n v="0.12246431637377105"/>
    <n v="0.56010785424678866"/>
  </r>
  <r>
    <x v="4"/>
    <n v="1"/>
    <x v="4"/>
    <n v="499845.92286931397"/>
    <n v="406273.81405673001"/>
    <n v="93572.108812583901"/>
    <n v="76310.991102992295"/>
    <n v="1756506.6728346399"/>
    <n v="566020.58980166598"/>
    <n v="1190486.0830329801"/>
    <n v="71414.160536287003"/>
    <n v="26.205468063493399"/>
    <n v="6.4100699865869997"/>
    <n v="4.34447487636593"/>
    <n v="0.47545334453606097"/>
    <n v="338.49132507845701"/>
    <n v="16641"/>
    <n v="0.43424113694438699"/>
    <n v="982"/>
    <n v="0.88458688822961296"/>
    <n v="0.89556284813183795"/>
    <n v="7.3642268483751003"/>
    <n v="67.846951912875596"/>
    <n v="7.5284465019140896"/>
    <n v="0"/>
    <n v="0"/>
    <n v="0"/>
    <n v="0"/>
    <n v="539295.42393211694"/>
    <n v="0"/>
    <n v="-5.2858806028182596E-2"/>
    <n v="-0.14246321098121459"/>
    <n v="0.18720190468983505"/>
    <n v="0.15266902781748606"/>
    <n v="0.56010785424678866"/>
  </r>
  <r>
    <x v="4"/>
    <n v="2"/>
    <x v="4"/>
    <n v="473424.66418838699"/>
    <n v="409944.96204658097"/>
    <n v="63479.702141806098"/>
    <n v="50507.8784289666"/>
    <n v="1219490.1826987499"/>
    <n v="606242.51288141101"/>
    <n v="613247.66981734696"/>
    <n v="50007.009475621897"/>
    <n v="7.9355790648187297"/>
    <n v="8.2361305089035408"/>
    <n v="4.1417207900100896"/>
    <n v="0.98857695303102899"/>
    <n v="228.24508297051699"/>
    <n v="32508"/>
    <n v="0.167210074016199"/>
    <n v="889"/>
    <n v="0.54669568207213004"/>
    <n v="0.90241303328610301"/>
    <n v="3.4077038059037901"/>
    <n v="78.325002680565504"/>
    <n v="7.2692908395181304"/>
    <n v="0"/>
    <n v="0"/>
    <n v="0"/>
    <n v="0"/>
    <n v="476826.66794948699"/>
    <n v="0"/>
    <n v="2.0911365620804772E-3"/>
    <n v="3.5155553498797294E-2"/>
    <n v="0.13408617451444382"/>
    <n v="0.10668620004315683"/>
    <n v="0.56010785424678866"/>
  </r>
  <r>
    <x v="4"/>
    <n v="3"/>
    <x v="4"/>
    <n v="474414.659813062"/>
    <n v="419956.46301624802"/>
    <n v="54458.1967968147"/>
    <n v="44556.276208948097"/>
    <n v="959087.19275613001"/>
    <n v="604819.97759318096"/>
    <n v="354267.215162949"/>
    <n v="51570.986714998602"/>
    <n v="22.9660794008024"/>
    <n v="12.577024997487801"/>
    <n v="4.6456960895188999"/>
    <n v="1.7072423066723399"/>
    <n v="296.89154294369598"/>
    <n v="34078"/>
    <n v="-0.27691720249192198"/>
    <n v="442"/>
    <n v="0.980568227060723"/>
    <n v="0.214695887463355"/>
    <n v="1.47063926063392"/>
    <n v="74.871184487547694"/>
    <n v="7.9109334170642596"/>
    <n v="0"/>
    <n v="0"/>
    <n v="0"/>
    <n v="0"/>
    <n v="493538.36295336502"/>
    <n v="0"/>
    <n v="-5.0785843518760115E-2"/>
    <n v="3.0720349317741962E-2"/>
    <n v="0.11479029087817955"/>
    <n v="9.3918421969727953E-2"/>
    <n v="0.56010785424678866"/>
  </r>
  <r>
    <x v="4"/>
    <n v="4"/>
    <x v="4"/>
    <n v="450321.11113679002"/>
    <n v="409582.89986654901"/>
    <n v="40738.2112702413"/>
    <n v="23457.107827980501"/>
    <n v="1786484.3769034599"/>
    <n v="721504.47183997103"/>
    <n v="1064979.9050634899"/>
    <n v="33002.9623199501"/>
    <n v="4.8056963851349801"/>
    <n v="2.2025868954383698"/>
    <n v="1.3130317920069901"/>
    <n v="0.67748177069778204"/>
    <n v="186.809021750602"/>
    <n v="47326"/>
    <n v="-0.76859736363939501"/>
    <n v="856"/>
    <n v="0.69201125594665402"/>
    <n v="0.45792899443402701"/>
    <n v="2.58565138225274"/>
    <n v="75.349257658130796"/>
    <n v="4.0228649460008796"/>
    <n v="0"/>
    <n v="0"/>
    <n v="0"/>
    <n v="0"/>
    <n v="461034.087375662"/>
    <n v="0"/>
    <n v="-4.8154179093593555E-2"/>
    <n v="8.1602163548500847E-2"/>
    <n v="9.0464804475636332E-2"/>
    <n v="5.2089736074698807E-2"/>
    <n v="0.56010785424678866"/>
  </r>
  <r>
    <x v="5"/>
    <n v="1"/>
    <x v="4"/>
    <n v="428636.26770148298"/>
    <n v="396490.42629405297"/>
    <n v="32145.8414074293"/>
    <n v="21707.444459042901"/>
    <n v="1547989.4696335499"/>
    <n v="667604.19429826306"/>
    <n v="880385.27533529396"/>
    <n v="19843.335064645598"/>
    <n v="12.3184117036031"/>
    <n v="2.4656755476488001"/>
    <n v="1.4022992329645201"/>
    <n v="0.758309132378443"/>
    <n v="244.012698024516"/>
    <n v="1589"/>
    <n v="0.82578488947314999"/>
    <n v="162"/>
    <n v="0.221238696446063"/>
    <n v="0.38099127366839902"/>
    <n v="6.6588401722558297"/>
    <n v="80.590590268724299"/>
    <n v="5.0768886078301403"/>
    <n v="0"/>
    <n v="0"/>
    <n v="1"/>
    <n v="0"/>
    <n v="444760.25915087399"/>
    <n v="1"/>
    <n v="0.14331942307600595"/>
    <n v="9.6928872778824005E-2"/>
    <n v="7.499561709933858E-2"/>
    <n v="5.0643041885948648E-2"/>
    <n v="0.56010785424678866"/>
  </r>
  <r>
    <x v="5"/>
    <n v="2"/>
    <x v="4"/>
    <n v="490068.17029791197"/>
    <n v="392910.85836104798"/>
    <n v="97157.311936863698"/>
    <n v="85023.369059533507"/>
    <n v="1379785.0761180799"/>
    <n v="502914.44713653001"/>
    <n v="876870.62898155395"/>
    <n v="89869.513112043394"/>
    <n v="8.7289776831382699"/>
    <n v="9.6962272710952"/>
    <n v="6.1620733932519398"/>
    <n v="0.57353323342651097"/>
    <n v="289.85062931097201"/>
    <n v="5621"/>
    <n v="0.68972465497926505"/>
    <n v="902"/>
    <n v="0.41766699581699401"/>
    <n v="0.116358485164495"/>
    <n v="5.2895708487555702"/>
    <n v="83.462053955353795"/>
    <n v="7.2942218597731001"/>
    <n v="0"/>
    <n v="0"/>
    <n v="0"/>
    <n v="0"/>
    <n v="505445.35315044498"/>
    <n v="0"/>
    <n v="-2.2024005625153552E-3"/>
    <n v="4.0161989380961584E-2"/>
    <n v="0.19825264692828787"/>
    <n v="0.17349294284476358"/>
    <n v="0.56010785424678866"/>
  </r>
  <r>
    <x v="5"/>
    <n v="3"/>
    <x v="4"/>
    <n v="488988.84388397698"/>
    <n v="411428.73060572101"/>
    <n v="77560.113278256496"/>
    <n v="63382.647976708096"/>
    <n v="1343211.2254274101"/>
    <n v="540151.64102771005"/>
    <n v="803059.584399699"/>
    <n v="59970.762749905101"/>
    <n v="15.1124110177721"/>
    <n v="7.8926457274135799"/>
    <n v="4.7187401934151998"/>
    <n v="0.672617140148426"/>
    <n v="218.322808259705"/>
    <n v="48929"/>
    <n v="7.5565869482752998E-2"/>
    <n v="932"/>
    <n v="7.0108139641256895E-2"/>
    <n v="0.395259315431157"/>
    <n v="2.2724520705215299"/>
    <n v="63.920317632920103"/>
    <n v="8.6184171978979602"/>
    <n v="0"/>
    <n v="0"/>
    <n v="0"/>
    <n v="0"/>
    <n v="474036.14577717998"/>
    <n v="0"/>
    <n v="-3.9276065515222542E-3"/>
    <n v="-6.8843215376480113E-4"/>
    <n v="0.15861325723140376"/>
    <n v="0.12961982419326315"/>
    <n v="0.56010785424678866"/>
  </r>
  <r>
    <x v="5"/>
    <n v="4"/>
    <x v="4"/>
    <n v="487068.28809711698"/>
    <n v="437648.525373179"/>
    <n v="49419.7627239371"/>
    <n v="30047.992590145601"/>
    <n v="1188881.0920055599"/>
    <n v="778090.22878749506"/>
    <n v="410790.86321807001"/>
    <n v="39062.554302657998"/>
    <n v="3.2492097202199499"/>
    <n v="7.3146691615179602"/>
    <n v="2.5274178210250202"/>
    <n v="1.8941273978005699"/>
    <n v="324.99889129371599"/>
    <n v="40887"/>
    <n v="-0.19357873363235401"/>
    <n v="457"/>
    <n v="0.31482582935164799"/>
    <n v="4.30524027156685E-2"/>
    <n v="6.4667470455110401"/>
    <n v="69.955694848950202"/>
    <n v="5.5512306585592901"/>
    <n v="0"/>
    <n v="0"/>
    <n v="0"/>
    <n v="1"/>
    <n v="502038.85077218502"/>
    <n v="0"/>
    <n v="-3.4666166013748632E-2"/>
    <n v="-4.0613107841836679E-2"/>
    <n v="0.10146372476231531"/>
    <n v="6.1691539614573111E-2"/>
    <n v="0.56010785424678866"/>
  </r>
  <r>
    <x v="6"/>
    <n v="1"/>
    <x v="4"/>
    <n v="470183.49796190998"/>
    <n v="397731.44642248499"/>
    <n v="72452.051539424996"/>
    <n v="55930.128863711798"/>
    <n v="1410999.34597342"/>
    <n v="668119.79777360498"/>
    <n v="742879.54819981905"/>
    <n v="54672.675058952897"/>
    <n v="9.4361113601380495"/>
    <n v="7.52882873128548"/>
    <n v="3.9638663918108699"/>
    <n v="0.899364909685055"/>
    <n v="151.70461049724199"/>
    <n v="10417"/>
    <n v="0.14608440123803099"/>
    <n v="623"/>
    <n v="0.88435515045575297"/>
    <n v="0.55940542572735696"/>
    <n v="6.7994169372666802"/>
    <n v="77.821149896523806"/>
    <n v="7.5735608914939796"/>
    <n v="0"/>
    <n v="0"/>
    <n v="0"/>
    <n v="0"/>
    <n v="479801.44428451499"/>
    <n v="0"/>
    <n v="8.4151794265351604E-2"/>
    <n v="4.1443651483620628E-2"/>
    <n v="0.1540931399197987"/>
    <n v="0.11895383208077361"/>
    <n v="0.56010785424678866"/>
  </r>
  <r>
    <x v="6"/>
    <n v="2"/>
    <x v="4"/>
    <n v="509750.28294936399"/>
    <n v="396850.60214077099"/>
    <n v="112899.68080859201"/>
    <n v="98609.528996538997"/>
    <n v="1482764.8390372"/>
    <n v="907564.33775145898"/>
    <n v="575200.50128574704"/>
    <n v="108573.871330309"/>
    <n v="36.250987115339299"/>
    <n v="17.143505399615702"/>
    <n v="6.6503822049468297"/>
    <n v="1.5778225779059201"/>
    <n v="240.63239343659399"/>
    <n v="48216"/>
    <n v="-0.39101493450209801"/>
    <n v="840"/>
    <n v="0.181183279050082"/>
    <n v="0.62275340323984096"/>
    <n v="2.5587325538615899"/>
    <n v="67.680410425531704"/>
    <n v="6.3716683338249904"/>
    <n v="0"/>
    <n v="0"/>
    <n v="0"/>
    <n v="0"/>
    <n v="505286.31106073799"/>
    <n v="0"/>
    <n v="-4.1389039720150171E-2"/>
    <n v="-0.11401686130770695"/>
    <n v="0.22148036908457758"/>
    <n v="0.19344673714744043"/>
    <n v="0.56010785424678866"/>
  </r>
  <r>
    <x v="6"/>
    <n v="3"/>
    <x v="4"/>
    <n v="488652.20824101497"/>
    <n v="407949.18867538503"/>
    <n v="80703.0195656297"/>
    <n v="74441.104631738897"/>
    <n v="1361486.6014761699"/>
    <n v="463039.17718930199"/>
    <n v="898447.42428687401"/>
    <n v="69689.991841227893"/>
    <n v="10.702529735276199"/>
    <n v="8.2855270792083502"/>
    <n v="5.4676340223272799"/>
    <n v="0.51537704341111601"/>
    <n v="309.17573214396202"/>
    <n v="41673"/>
    <n v="-0.846385117861437"/>
    <n v="458"/>
    <n v="2.3707753644518301E-2"/>
    <n v="0.83494720569440295"/>
    <n v="7.82283417233986"/>
    <n v="63.386488419867199"/>
    <n v="3.85180171012238"/>
    <n v="0"/>
    <n v="0"/>
    <n v="0"/>
    <n v="0"/>
    <n v="504943.50394151401"/>
    <n v="0"/>
    <n v="-4.372287016083045E-2"/>
    <n v="-8.9266718876752471E-2"/>
    <n v="0.16515431262683516"/>
    <n v="0.15233964643217729"/>
    <n v="0.56010785424678866"/>
  </r>
  <r>
    <x v="6"/>
    <n v="4"/>
    <x v="4"/>
    <n v="467286.93118628999"/>
    <n v="395894.51732316002"/>
    <n v="71392.413863130598"/>
    <n v="57643.627978442302"/>
    <n v="945136.91764719097"/>
    <n v="581210.79752097197"/>
    <n v="363926.120126219"/>
    <n v="57240.120318992798"/>
    <n v="42.3127768857007"/>
    <n v="15.839376398278301"/>
    <n v="6.0989711545644996"/>
    <n v="1.5970571096116699"/>
    <n v="302.409066071913"/>
    <n v="43316"/>
    <n v="0.132430031505233"/>
    <n v="757"/>
    <n v="0.54419866250370197"/>
    <n v="0.27523918103700801"/>
    <n v="5.9660720524378199"/>
    <n v="66.787300063567699"/>
    <n v="9.2339463312605208"/>
    <n v="0"/>
    <n v="0"/>
    <n v="0"/>
    <n v="0"/>
    <n v="479781.75705923699"/>
    <n v="0"/>
    <n v="4.7899237716065891E-2"/>
    <n v="3.7410587325177658E-2"/>
    <n v="0.15278067734932749"/>
    <n v="0.12335809998388747"/>
    <n v="0.56010785424678866"/>
  </r>
  <r>
    <x v="7"/>
    <n v="1"/>
    <x v="4"/>
    <n v="489669.61898479302"/>
    <n v="412266.83165943198"/>
    <n v="77402.787325360798"/>
    <n v="69038.008942557906"/>
    <n v="1200747.3430939401"/>
    <n v="752775.07578282699"/>
    <n v="447972.26731111598"/>
    <n v="77993.985245097807"/>
    <n v="37.152198261097801"/>
    <n v="15.411223859224"/>
    <n v="5.7495866503163597"/>
    <n v="1.6804055311308399"/>
    <n v="236.02814692458799"/>
    <n v="27460"/>
    <n v="0.25291403935385398"/>
    <n v="612"/>
    <n v="8.35249146800187E-2"/>
    <n v="0.21112594255803699"/>
    <n v="6.2672783631054596"/>
    <n v="61.282346224530301"/>
    <n v="5.9402830457143097"/>
    <n v="0"/>
    <n v="0"/>
    <n v="0"/>
    <n v="0"/>
    <n v="509298.85517144803"/>
    <n v="0"/>
    <n v="-7.7683936011583313E-2"/>
    <n v="-6.6463222677918973E-2"/>
    <n v="0.15807145128961908"/>
    <n v="0.14098895717829274"/>
    <n v="0.56010785424678866"/>
  </r>
  <r>
    <x v="7"/>
    <n v="2"/>
    <x v="4"/>
    <n v="451630.15563676198"/>
    <n v="415000.74328185001"/>
    <n v="36629.412354911503"/>
    <n v="29320.913784504901"/>
    <n v="1038071.43376961"/>
    <n v="422775.09030097298"/>
    <n v="615296.34346864198"/>
    <n v="29737.034679620501"/>
    <n v="6.2703775209119597"/>
    <n v="4.7653320380895803"/>
    <n v="2.824556464099"/>
    <n v="0.68710808180273197"/>
    <n v="346.254664080005"/>
    <n v="40876"/>
    <n v="0.65471310965229101"/>
    <n v="29"/>
    <n v="0.39191056294390902"/>
    <n v="0.69716369213798002"/>
    <n v="2.3540474006953702"/>
    <n v="76.037612031406297"/>
    <n v="4.0786251035223904"/>
    <n v="0"/>
    <n v="0"/>
    <n v="0"/>
    <n v="0"/>
    <n v="478083.379193181"/>
    <n v="0"/>
    <n v="-1.4610022415351974E-2"/>
    <n v="7.7445626420086762E-3"/>
    <n v="8.1104886150189556E-2"/>
    <n v="6.4922400372412647E-2"/>
    <n v="0.56010785424678866"/>
  </r>
  <r>
    <x v="7"/>
    <n v="3"/>
    <x v="4"/>
    <n v="445031.82893945999"/>
    <n v="393076.88176021702"/>
    <n v="51954.947179242299"/>
    <n v="36869.189529866802"/>
    <n v="1625313.81265256"/>
    <n v="925188.51881886797"/>
    <n v="700125.293833695"/>
    <n v="44234.446238607001"/>
    <n v="8.0624881388257794"/>
    <n v="5.2660844929599904"/>
    <n v="2.26843513190201"/>
    <n v="1.3214613540853299"/>
    <n v="95.032145940253201"/>
    <n v="24165"/>
    <n v="7.0304667360700596E-2"/>
    <n v="277"/>
    <n v="0.67127082522913195"/>
    <n v="0.270643941981765"/>
    <n v="1.5686074436466999"/>
    <n v="84.814544887194003"/>
    <n v="3.2496120634447898"/>
    <n v="1"/>
    <n v="0"/>
    <n v="0"/>
    <n v="0"/>
    <n v="477123.81389006099"/>
    <n v="1"/>
    <n v="8.9289300692455789E-2"/>
    <n v="0.11388399429806301"/>
    <n v="0.11674434006901262"/>
    <n v="8.2846185671097944E-2"/>
    <n v="0.56010785424678866"/>
  </r>
  <r>
    <x v="7"/>
    <n v="4"/>
    <x v="4"/>
    <n v="484768.40973134898"/>
    <n v="397445.14365540497"/>
    <n v="87323.266075944106"/>
    <n v="73032.416535446595"/>
    <n v="1368201.1256305501"/>
    <n v="644415.31676041603"/>
    <n v="723785.80887014302"/>
    <n v="72986.686547977893"/>
    <n v="12.015692493989301"/>
    <n v="10.090335516449599"/>
    <n v="5.3378421613115101"/>
    <n v="0.89033980614565"/>
    <n v="428.27577344725501"/>
    <n v="24853"/>
    <n v="-0.95293501117180202"/>
    <n v="926"/>
    <n v="0.689087653748229"/>
    <n v="0.82327321268002995"/>
    <n v="4.8933348484100803"/>
    <n v="79.487917535601497"/>
    <n v="2.1296031787157301"/>
    <n v="0"/>
    <n v="0"/>
    <n v="0"/>
    <n v="1"/>
    <n v="463904.28294295602"/>
    <n v="0"/>
    <n v="-5.7024779496406872E-2"/>
    <n v="3.1537845962107389E-2"/>
    <n v="0.18013398629736865"/>
    <n v="0.15065424039474851"/>
    <n v="0.56010785424678866"/>
  </r>
  <r>
    <x v="8"/>
    <n v="1"/>
    <x v="4"/>
    <n v="457124.59805959498"/>
    <n v="389608.21798320598"/>
    <n v="67516.3800763896"/>
    <n v="51035.929618519003"/>
    <n v="1145578.32490251"/>
    <n v="740301.29947596998"/>
    <n v="405277.02542654303"/>
    <n v="47578.568500881098"/>
    <n v="23.920138236978602"/>
    <n v="12.5928504249173"/>
    <n v="4.4550362475531298"/>
    <n v="1.8266549866645401"/>
    <n v="489.99274644829501"/>
    <n v="47250"/>
    <n v="0.92764632175694695"/>
    <n v="194"/>
    <n v="0.32432937735151801"/>
    <n v="0.67648374952060397"/>
    <n v="5.1596927911601798"/>
    <n v="75.078753003073601"/>
    <n v="7.4602596763017699"/>
    <n v="0"/>
    <n v="0"/>
    <n v="0"/>
    <n v="0"/>
    <n v="484166.42819172703"/>
    <n v="0"/>
    <n v="-4.3680965757691634E-3"/>
    <n v="9.8791679018491452E-3"/>
    <n v="0.14769798073213058"/>
    <n v="0.1116455553587722"/>
    <n v="0.56010785424678866"/>
  </r>
  <r>
    <x v="8"/>
    <n v="2"/>
    <x v="4"/>
    <n v="455127.83366811101"/>
    <n v="415201.998023747"/>
    <n v="39925.835644364597"/>
    <n v="23719.661637429199"/>
    <n v="1109341.22423854"/>
    <n v="359401.397176517"/>
    <n v="749939.82706202904"/>
    <n v="20684.267782341802"/>
    <n v="3.67520327711317"/>
    <n v="3.1628753109904202"/>
    <n v="2.1381754431518898"/>
    <n v="0.47924031263216299"/>
    <n v="427.73427498835298"/>
    <n v="30978"/>
    <n v="0.46830251808329199"/>
    <n v="161"/>
    <n v="0.18345240115022901"/>
    <n v="0.59414186275645697"/>
    <n v="3.8796219998881201"/>
    <n v="63.159660560141603"/>
    <n v="2.2227512606193001"/>
    <n v="0"/>
    <n v="0"/>
    <n v="0"/>
    <n v="0"/>
    <n v="444818.82338550303"/>
    <n v="0"/>
    <n v="8.917494061754784E-2"/>
    <n v="-7.0785590899922826E-2"/>
    <n v="8.7724442872634298E-2"/>
    <n v="5.2116482189762288E-2"/>
    <n v="0.56010785424678866"/>
  </r>
  <r>
    <x v="8"/>
    <n v="3"/>
    <x v="4"/>
    <n v="495713.831208858"/>
    <n v="424842.100924403"/>
    <n v="70871.730284455305"/>
    <n v="55007.912371968298"/>
    <n v="1479803.9426740699"/>
    <n v="818871.25902075996"/>
    <n v="660932.68365331297"/>
    <n v="62090.801075609197"/>
    <n v="12.007950611018201"/>
    <n v="8.3227707953420396"/>
    <n v="3.7172432634938399"/>
    <n v="1.23896317926727"/>
    <n v="406.86987241643999"/>
    <n v="28236"/>
    <n v="0.153762402622416"/>
    <n v="124"/>
    <n v="2.4684157224584599E-2"/>
    <n v="0.362753600399152"/>
    <n v="4.8268742980743697"/>
    <n v="80.995508805087198"/>
    <n v="3.0198854411219598"/>
    <n v="0"/>
    <n v="0"/>
    <n v="0"/>
    <n v="0"/>
    <n v="479015.34342523199"/>
    <n v="0"/>
    <n v="8.761365292759284E-3"/>
    <n v="-2.7099884154634275E-2"/>
    <n v="0.14296903943879422"/>
    <n v="0.11096707194516817"/>
    <n v="0.56010785424678866"/>
  </r>
  <r>
    <x v="8"/>
    <n v="4"/>
    <x v="4"/>
    <n v="500056.96116475202"/>
    <n v="410365.00040860003"/>
    <n v="89691.960756152199"/>
    <n v="75974.029400337793"/>
    <n v="1253778.3725968699"/>
    <n v="755443.73164181202"/>
    <n v="498334.64095506002"/>
    <n v="72199.0385382393"/>
    <n v="8.1529589000456593"/>
    <n v="15.2455846245673"/>
    <n v="6.05960599264266"/>
    <n v="1.5159366208096601"/>
    <n v="176.395261169832"/>
    <n v="6581"/>
    <n v="-0.11526693379516199"/>
    <n v="717"/>
    <n v="0.72877805445064703"/>
    <n v="0.32353041248549103"/>
    <n v="5.6553919230464098"/>
    <n v="73.914460712553804"/>
    <n v="4.7418474034232503"/>
    <n v="0"/>
    <n v="0"/>
    <n v="0"/>
    <n v="1"/>
    <n v="537100.31469712302"/>
    <n v="0"/>
    <n v="-7.6823952934042039E-2"/>
    <n v="-4.9533451711150742E-2"/>
    <n v="0.17936348800592239"/>
    <n v="0.15193075049565583"/>
    <n v="0.56010785424678866"/>
  </r>
  <r>
    <x v="9"/>
    <n v="1"/>
    <x v="4"/>
    <n v="461640.60871589102"/>
    <n v="408653.61124546599"/>
    <n v="52986.9974704255"/>
    <n v="41956.5892171019"/>
    <n v="1596297.0895386201"/>
    <n v="976819.449864269"/>
    <n v="619477.63967435295"/>
    <n v="38729.8685514682"/>
    <n v="41.944992701393701"/>
    <n v="6.7728980886473398"/>
    <n v="2.6283697121335101"/>
    <n v="1.5768437588445701"/>
    <n v="361.82578202269002"/>
    <n v="21955"/>
    <n v="-0.49103733676347899"/>
    <n v="949"/>
    <n v="9.2098754199589794E-2"/>
    <n v="0.81527633109055997"/>
    <n v="7.2608307205395501"/>
    <n v="80.590160519954694"/>
    <n v="9.1903031178987806"/>
    <n v="0"/>
    <n v="0"/>
    <n v="0"/>
    <n v="0"/>
    <n v="467432.176947047"/>
    <n v="0"/>
    <n v="-8.3894845812436586E-2"/>
    <s v=""/>
    <n v="0.11477975825786807"/>
    <n v="9.0885828553534775E-2"/>
    <n v="0.56010785424678866"/>
  </r>
  <r>
    <x v="9"/>
    <n v="2"/>
    <x v="4"/>
    <n v="422911.34102691198"/>
    <n v="387263.52449077897"/>
    <n v="35647.816536132399"/>
    <n v="29660.640125773702"/>
    <n v="1599719.83792089"/>
    <n v="776705.09393617499"/>
    <n v="823014.74398472102"/>
    <n v="29461.049874209599"/>
    <n v="5.6088862915200002"/>
    <n v="3.6039014297809899"/>
    <n v="1.85411466574814"/>
    <n v="0.94373168842111799"/>
    <n v="172.785965452326"/>
    <n v="30377"/>
    <n v="0.34501452534729798"/>
    <n v="325"/>
    <n v="0.59230137106209502"/>
    <n v="0.69465377281017504"/>
    <n v="3.55269473364035"/>
    <n v="78.462646962762904"/>
    <n v="7.3329366790349697"/>
    <n v="0"/>
    <n v="0"/>
    <n v="0"/>
    <n v="0"/>
    <n v="432488.644022931"/>
    <n v="0"/>
    <n v="0.14038096646492654"/>
    <s v=""/>
    <n v="8.4291465084793155E-2"/>
    <n v="7.0134416480181941E-2"/>
    <n v="0.56010785424678866"/>
  </r>
  <r>
    <x v="9"/>
    <n v="3"/>
    <x v="4"/>
    <n v="482280.04380924802"/>
    <n v="399596.71192240203"/>
    <n v="82683.331886846106"/>
    <n v="67577.805883713707"/>
    <n v="1704858.8269001599"/>
    <n v="721175.60262073099"/>
    <n v="983683.22427943104"/>
    <n v="69958.623224449693"/>
    <n v="8.2728985172830996"/>
    <n v="6.8698747946236303"/>
    <n v="3.9638358799822799"/>
    <n v="0.73313805178390301"/>
    <n v="131.61983917801001"/>
    <n v="21423"/>
    <n v="-0.74890042020304504"/>
    <n v="809"/>
    <n v="0.52356357952985499"/>
    <n v="0.28226247041293201"/>
    <n v="3.08652955367375"/>
    <n v="66.946129080164098"/>
    <n v="8.1720964959878994"/>
    <n v="0"/>
    <n v="0"/>
    <n v="1"/>
    <n v="0"/>
    <n v="504082.92856878601"/>
    <n v="1"/>
    <n v="-1.4499107049805187E-2"/>
    <s v=""/>
    <n v="0.17144257355908551"/>
    <n v="0.14012150565044354"/>
    <n v="0.56010785424678866"/>
  </r>
  <r>
    <x v="9"/>
    <n v="4"/>
    <x v="4"/>
    <n v="475287.413826073"/>
    <n v="368286.42522668198"/>
    <n v="107000.988599391"/>
    <n v="96013.486681726106"/>
    <n v="1519584.2687067599"/>
    <n v="852760.09211751702"/>
    <n v="666824.17658924405"/>
    <n v="93322.279328469696"/>
    <n v="9.8040122196060793"/>
    <n v="14.398621113713601"/>
    <n v="6.3184048860572997"/>
    <n v="1.27883799366621"/>
    <n v="281.49066895173797"/>
    <n v="31771"/>
    <n v="0.46044343551449801"/>
    <n v="375"/>
    <n v="7.4638431079428802E-2"/>
    <n v="0.90773543317751204"/>
    <n v="7.9759595940228696"/>
    <n v="77.5107949789126"/>
    <n v="8.1635777685919102"/>
    <n v="0"/>
    <n v="0"/>
    <n v="0"/>
    <n v="0"/>
    <n v="492942.45395162498"/>
    <n v="0"/>
    <s v=""/>
    <s v=""/>
    <n v="0.22512901769906121"/>
    <n v="0.20201142274905967"/>
    <n v="0.56010785424678866"/>
  </r>
  <r>
    <x v="0"/>
    <n v="1"/>
    <x v="5"/>
    <n v="463170.79239431501"/>
    <n v="442220.25502225698"/>
    <n v="20950.5373720588"/>
    <n v="1452.3246237776"/>
    <n v="1508194.82679749"/>
    <n v="1013894.51541206"/>
    <n v="494300.31138543203"/>
    <n v="6593.9000109928802"/>
    <n v="0.38572815704477098"/>
    <n v="0.29381422392937701"/>
    <n v="9.6295557972538207E-2"/>
    <n v="2.0511711040001201"/>
    <n v="197.61177158855099"/>
    <n v="48080"/>
    <n v="-0.49824180021859898"/>
    <n v="790"/>
    <n v="0.31798255134033399"/>
    <n v="0.57973116613419196"/>
    <n v="3.4193749550348098"/>
    <n v="80.394235115877606"/>
    <n v="5.7338247501435999"/>
    <n v="0"/>
    <n v="0"/>
    <n v="0"/>
    <n v="0"/>
    <n v="482773.76735091"/>
    <n v="0"/>
    <n v="2.4368759216038868E-2"/>
    <n v="6.8181807438481373E-2"/>
    <n v="4.5232855171536877E-2"/>
    <n v="3.13561357414174E-3"/>
    <n v="0.56010785424678866"/>
  </r>
  <r>
    <x v="0"/>
    <n v="2"/>
    <x v="5"/>
    <n v="474457.689910074"/>
    <n v="407253.42326630797"/>
    <n v="67204.266643765193"/>
    <n v="56250.047049750799"/>
    <n v="1381035.4407884099"/>
    <n v="643540.65973694797"/>
    <n v="737494.78105146997"/>
    <n v="62207.434211985303"/>
    <n v="25.358432318883398"/>
    <n v="7.6271789977351796"/>
    <n v="4.0730342892314404"/>
    <n v="0.87260367974323905"/>
    <n v="114.866825883742"/>
    <n v="30001"/>
    <n v="-4.5167621039292602E-2"/>
    <n v="390"/>
    <n v="0.52525841878158297"/>
    <n v="0.11120874733821801"/>
    <n v="7.0771850672855203"/>
    <n v="67.434038282711796"/>
    <n v="3.3003038997496601"/>
    <n v="0"/>
    <n v="0"/>
    <n v="0"/>
    <n v="0"/>
    <n v="530791.82558244199"/>
    <n v="0"/>
    <n v="-3.6275823217048309E-2"/>
    <n v="1.8002311424669237E-3"/>
    <n v="0.14164438278259023"/>
    <n v="0.11855650829563351"/>
    <n v="0.56010785424678866"/>
  </r>
  <r>
    <x v="0"/>
    <n v="3"/>
    <x v="5"/>
    <n v="457246.34662692703"/>
    <n v="418677.84745186497"/>
    <n v="38568.499175062097"/>
    <n v="31821.331429962102"/>
    <n v="1147012.7315879101"/>
    <n v="479666.00800547301"/>
    <n v="667346.72358243703"/>
    <n v="34770.8865452834"/>
    <n v="4.4783914784127301"/>
    <n v="4.7683356050868797"/>
    <n v="2.7742788334972501"/>
    <n v="0.71876580951883495"/>
    <n v="304.530051617688"/>
    <n v="49785"/>
    <n v="-0.65582793509474702"/>
    <n v="412"/>
    <n v="0.14346945701802"/>
    <n v="0.15144552193535701"/>
    <n v="4.0294003903927296"/>
    <n v="74.8919956040382"/>
    <n v="2.64492324135681"/>
    <n v="0"/>
    <n v="0"/>
    <n v="0"/>
    <n v="0"/>
    <n v="470124.941293807"/>
    <n v="0"/>
    <n v="-3.1563205133239625E-3"/>
    <n v="6.1150728277358297E-2"/>
    <n v="8.4349496632568119E-2"/>
    <n v="6.9593407721473877E-2"/>
    <n v="0.56010785424678866"/>
  </r>
  <r>
    <x v="0"/>
    <n v="4"/>
    <x v="5"/>
    <n v="455803.13060342602"/>
    <n v="446878.91859294899"/>
    <n v="8924.2120104779005"/>
    <n v="-7827.8313902611098"/>
    <n v="1164184.3240334699"/>
    <n v="787398.474887955"/>
    <n v="376785.84914551798"/>
    <n v="-10962.643768798"/>
    <n v="-0.88188967417697595"/>
    <n v="-2.0775279666190198"/>
    <n v="-0.67238763043471705"/>
    <n v="2.0897771948538599"/>
    <n v="486.051319810216"/>
    <n v="7533"/>
    <n v="0.44413212840756999"/>
    <n v="711"/>
    <n v="0.80168429319130496"/>
    <n v="0.46951866534563302"/>
    <n v="3.9585922365227"/>
    <n v="84.890945839870199"/>
    <n v="2.0839491291195502"/>
    <n v="0"/>
    <n v="0"/>
    <n v="0"/>
    <n v="0"/>
    <n v="477380.95108191198"/>
    <n v="0"/>
    <n v="8.5448038756305675E-2"/>
    <n v="0.11154396650871934"/>
    <n v="1.9579093277973969E-2"/>
    <n v="-1.7173711334316739E-2"/>
    <n v="0.56010785424678866"/>
  </r>
  <r>
    <x v="1"/>
    <n v="1"/>
    <x v="5"/>
    <n v="494750.61417247303"/>
    <n v="416716.25488843099"/>
    <n v="78034.359284042599"/>
    <n v="72840.750864327696"/>
    <n v="1213811.9070274001"/>
    <n v="639384.06254651805"/>
    <n v="574427.84448088298"/>
    <n v="73113.884765073206"/>
    <n v="11.217663994385701"/>
    <n v="12.6805745167445"/>
    <n v="6.0009916233820002"/>
    <n v="1.11307985622517"/>
    <n v="31.572892836160001"/>
    <n v="17555"/>
    <n v="-0.89086918343460197"/>
    <n v="258"/>
    <n v="0.18928364591600899"/>
    <n v="0.459331440800542"/>
    <n v="6.2649008968049902"/>
    <n v="82.638470948222505"/>
    <n v="8.6829802422739597"/>
    <n v="0"/>
    <n v="0"/>
    <n v="0"/>
    <n v="0"/>
    <n v="494449.36317527399"/>
    <n v="0"/>
    <n v="-3.929007907499741E-2"/>
    <n v="-4.7068503556836415E-2"/>
    <n v="0.15772463347936094"/>
    <n v="0.14722720655165267"/>
    <n v="0.56010785424678866"/>
  </r>
  <r>
    <x v="1"/>
    <n v="2"/>
    <x v="5"/>
    <n v="475311.82341923303"/>
    <n v="373504.90410617099"/>
    <n v="101806.919313062"/>
    <n v="96588.411991793604"/>
    <n v="1185807.69661398"/>
    <n v="766644.80422665598"/>
    <n v="419162.89238733001"/>
    <n v="94057.838415673599"/>
    <n v="20.3939767404663"/>
    <n v="23.0431685976964"/>
    <n v="8.1453689554888893"/>
    <n v="1.8289901566912301"/>
    <n v="26.878834816160602"/>
    <n v="13720"/>
    <n v="0.143215298965887"/>
    <n v="428"/>
    <n v="0.81960955306579897"/>
    <n v="0.82485376748710304"/>
    <n v="6.5141953181165801"/>
    <n v="67.084101722277893"/>
    <n v="8.6978977457745401"/>
    <n v="0"/>
    <n v="0"/>
    <n v="0"/>
    <n v="0"/>
    <n v="460857.96645253099"/>
    <n v="0"/>
    <n v="2.0818902073395359E-2"/>
    <n v="-3.7217389984400356E-2"/>
    <n v="0.21418974722887679"/>
    <n v="0.20321062349547531"/>
    <n v="0.56010785424678866"/>
  </r>
  <r>
    <x v="1"/>
    <n v="3"/>
    <x v="5"/>
    <n v="485207.29372532503"/>
    <n v="410903.26123767701"/>
    <n v="74304.032487647593"/>
    <n v="65641.608356905301"/>
    <n v="1550731.3583349499"/>
    <n v="704095.68045012001"/>
    <n v="846635.67788483598"/>
    <n v="73463.695038894293"/>
    <n v="6.8578569580723299"/>
    <n v="7.7532296442903101"/>
    <n v="4.2329451844828698"/>
    <n v="0.83163951017180604"/>
    <n v="444.11106961769099"/>
    <n v="24047"/>
    <n v="0.67829321614150495"/>
    <n v="339"/>
    <n v="0.47443489362073499"/>
    <n v="7.3341508361802702E-3"/>
    <n v="1.1806657500422699"/>
    <n v="73.832265990574996"/>
    <n v="6.1635952333222797"/>
    <n v="1"/>
    <n v="0"/>
    <n v="0"/>
    <n v="0"/>
    <n v="448349.01572918001"/>
    <n v="1"/>
    <n v="4.4183025049155465E-2"/>
    <n v="-5.7188554441183426E-2"/>
    <n v="0.15313873770766395"/>
    <n v="0.13528569995912901"/>
    <n v="0.56010785424678866"/>
  </r>
  <r>
    <x v="1"/>
    <n v="4"/>
    <x v="5"/>
    <n v="506645.219738024"/>
    <n v="443066.18133379897"/>
    <n v="63579.038404224702"/>
    <n v="51764.862452377398"/>
    <n v="1470857.53117987"/>
    <n v="992492.22117044695"/>
    <n v="478365.31000942399"/>
    <n v="61525.3351665644"/>
    <n v="6.3372409634079503"/>
    <n v="10.821199064655699"/>
    <n v="3.5193661761961001"/>
    <n v="2.0747579316545601"/>
    <n v="383.24388331852498"/>
    <n v="4917"/>
    <n v="-0.50830511501319897"/>
    <n v="888"/>
    <n v="5.9105820875654497E-2"/>
    <n v="0.69072631511326299"/>
    <n v="6.1015035557960298"/>
    <n v="61.1743247774534"/>
    <n v="9.4244140018307796"/>
    <n v="0"/>
    <n v="0"/>
    <n v="0"/>
    <n v="0"/>
    <n v="486716.15042291803"/>
    <n v="0"/>
    <n v="-6.9440656376205043E-2"/>
    <n v="-0.11247999580769179"/>
    <n v="0.1254902561541989"/>
    <n v="0.10217181656059829"/>
    <n v="0.56010785424678866"/>
  </r>
  <r>
    <x v="2"/>
    <n v="1"/>
    <x v="5"/>
    <n v="471463.44312954898"/>
    <n v="415410.90583568899"/>
    <n v="56052.537293859903"/>
    <n v="39562.963671032303"/>
    <n v="1332995.6349464401"/>
    <n v="748062.71234053897"/>
    <n v="584932.92260590906"/>
    <n v="43257.250129454304"/>
    <n v="32.9700612513697"/>
    <n v="6.76367531079923"/>
    <n v="2.9679739853477898"/>
    <n v="1.2788863191490001"/>
    <n v="494.49919378193903"/>
    <n v="3031"/>
    <n v="0.91344086777869904"/>
    <n v="903"/>
    <n v="0.54986417836439805"/>
    <n v="0.96315902706506595"/>
    <n v="1.80327519589684"/>
    <n v="72.260212979637799"/>
    <n v="3.3560327349284602"/>
    <n v="0"/>
    <n v="0"/>
    <n v="0"/>
    <n v="0"/>
    <n v="479450.90344124101"/>
    <n v="0"/>
    <n v="-2.9358554535696236E-2"/>
    <n v="-5.6333983632162535E-2"/>
    <n v="0.11889052716746448"/>
    <n v="8.391523085738202E-2"/>
    <n v="0.56010785424678866"/>
  </r>
  <r>
    <x v="2"/>
    <n v="2"/>
    <x v="5"/>
    <n v="457621.95792284299"/>
    <n v="417386.76536546799"/>
    <n v="40235.1925573751"/>
    <n v="25819.011333915001"/>
    <n v="1507825.8568790201"/>
    <n v="961242.02594216401"/>
    <n v="546583.83093686099"/>
    <n v="25692.853250014599"/>
    <n v="3.5931300822298802"/>
    <n v="4.7237056554820596"/>
    <n v="1.7123337695877201"/>
    <n v="1.7586360436139601"/>
    <n v="481.57558738215897"/>
    <n v="15892"/>
    <n v="-0.55068520471646598"/>
    <n v="232"/>
    <n v="0.63071744449192901"/>
    <n v="0.73968289776310803"/>
    <n v="5.2859303598571001"/>
    <n v="60.416895337245897"/>
    <n v="3.5581879814978001"/>
    <n v="0"/>
    <n v="0"/>
    <n v="0"/>
    <n v="0"/>
    <n v="497838.42467464501"/>
    <n v="0"/>
    <n v="-3.5611912227225478E-4"/>
    <n v="0.1084892448487747"/>
    <n v="8.7922338211224624E-2"/>
    <n v="5.6419957318281033E-2"/>
    <n v="0.56010785424678866"/>
  </r>
  <r>
    <x v="2"/>
    <n v="3"/>
    <x v="5"/>
    <n v="457458.989992855"/>
    <n v="424911.36251358601"/>
    <n v="32547.627479269398"/>
    <n v="24829.2440635237"/>
    <n v="1790674.69229718"/>
    <n v="1174781.4816723799"/>
    <n v="615893.21062480204"/>
    <n v="29613.3707270095"/>
    <n v="4.8336001810874798"/>
    <n v="4.0314203233926396"/>
    <n v="1.38658597065842"/>
    <n v="1.9074434681307899"/>
    <n v="344.36542058970701"/>
    <n v="16997"/>
    <n v="3.9223351606014902E-2"/>
    <n v="309"/>
    <n v="5.9177071863541798E-2"/>
    <n v="0.632802610661506"/>
    <n v="6.3824403119981703"/>
    <n v="84.852041366139304"/>
    <n v="2.0886284207544699"/>
    <n v="0"/>
    <n v="0"/>
    <n v="0"/>
    <n v="0"/>
    <n v="439085.87129824999"/>
    <n v="0"/>
    <n v="-1.7053380997218728E-2"/>
    <n v="0.12027240197149336"/>
    <n v="7.1148732872814133E-2"/>
    <n v="5.4276437028620873E-2"/>
    <n v="0.56010785424678866"/>
  </r>
  <r>
    <x v="2"/>
    <n v="4"/>
    <x v="5"/>
    <n v="449657.76754590397"/>
    <n v="446442.85327077698"/>
    <n v="3214.9142751271702"/>
    <n v="-12295.9685441367"/>
    <n v="1429030.4533921301"/>
    <n v="965261.37750718801"/>
    <n v="463769.07588494499"/>
    <n v="-12048.1527814239"/>
    <n v="-3.8494463127340199"/>
    <n v="-2.6513127294384802"/>
    <n v="-0.860441323342652"/>
    <n v="2.08134053713114"/>
    <n v="334.833590287231"/>
    <n v="32334"/>
    <n v="0.106943552419699"/>
    <n v="812"/>
    <n v="0.224602440074884"/>
    <n v="6.9153567718501202E-2"/>
    <n v="6.7924911914497104"/>
    <n v="66.363513573041502"/>
    <n v="5.7842200267441601"/>
    <n v="0"/>
    <n v="0"/>
    <n v="0"/>
    <n v="0"/>
    <n v="446647.77164844802"/>
    <n v="0"/>
    <n v="-1.0571903006863347E-2"/>
    <n v="-1.9908846546274946E-2"/>
    <n v="7.1496914034711928E-3"/>
    <n v="-2.7345170998033404E-2"/>
    <n v="0.56010785424678866"/>
  </r>
  <r>
    <x v="3"/>
    <n v="1"/>
    <x v="5"/>
    <n v="444904.02924112597"/>
    <n v="416334.20715102"/>
    <n v="28569.822090105699"/>
    <n v="15872.195855875099"/>
    <n v="1005932.06731632"/>
    <n v="479040.607324832"/>
    <n v="526891.45999149105"/>
    <n v="15631.7780171824"/>
    <n v="1.7238078711499001"/>
    <n v="3.01242230347242"/>
    <n v="1.57785961612893"/>
    <n v="0.90918271351858304"/>
    <n v="49.245786425945496"/>
    <n v="9219"/>
    <n v="2.7415710430609599E-2"/>
    <n v="536"/>
    <n v="0.319045074332239"/>
    <n v="0.41551406306206501"/>
    <n v="7.3561056256248198"/>
    <n v="66.064456651845603"/>
    <n v="2.73047042035736"/>
    <n v="0"/>
    <n v="0"/>
    <n v="0"/>
    <n v="0"/>
    <n v="442424.09871297702"/>
    <n v="0"/>
    <n v="0.14017627448634293"/>
    <n v="2.5781591480870635E-2"/>
    <n v="6.4215696447698159E-2"/>
    <n v="3.5675549810030599E-2"/>
    <n v="0.56010785424678866"/>
  </r>
  <r>
    <x v="3"/>
    <n v="2"/>
    <x v="5"/>
    <n v="507269.01856410998"/>
    <n v="416569.19607465999"/>
    <n v="90699.822489449696"/>
    <n v="76068.524879163699"/>
    <n v="1294080.3651123401"/>
    <n v="644204.14079433796"/>
    <n v="649876.22431800805"/>
    <n v="72893.954480063796"/>
    <n v="12.088101997907501"/>
    <n v="11.7050789108327"/>
    <n v="5.8781917205396796"/>
    <n v="0.99127205564471499"/>
    <n v="171.717288244766"/>
    <n v="1220"/>
    <n v="0.62032217991940497"/>
    <n v="722"/>
    <n v="0.61164641938999198"/>
    <n v="0.29574756259502"/>
    <n v="2.7902059108380999"/>
    <n v="68.185523968336199"/>
    <n v="3.3169641058920298"/>
    <n v="0"/>
    <n v="0"/>
    <n v="0"/>
    <n v="0"/>
    <n v="511295.50071218098"/>
    <n v="0"/>
    <n v="1.0270019985422435E-2"/>
    <n v="-0.10681175802885409"/>
    <n v="0.17880024044477913"/>
    <n v="0.14995696976425923"/>
    <n v="0.56010785424678866"/>
  </r>
  <r>
    <x v="3"/>
    <n v="3"/>
    <x v="5"/>
    <n v="512478.68152274902"/>
    <n v="459047.88893484499"/>
    <n v="53430.792587903998"/>
    <n v="47420.139515075098"/>
    <n v="1877251.2146749301"/>
    <n v="696329.95937598299"/>
    <n v="1180921.25529894"/>
    <n v="53266.214055820099"/>
    <n v="5.9617686249802402"/>
    <n v="4.01552087425768"/>
    <n v="2.5260412215680099"/>
    <n v="0.58964978083971198"/>
    <n v="363.15177636382998"/>
    <n v="22435"/>
    <n v="-0.97078200578223395"/>
    <n v="380"/>
    <n v="0.81186612401037905"/>
    <n v="1.3862135912860099E-2"/>
    <n v="5.54565174165635"/>
    <n v="76.721913276017105"/>
    <n v="8.3892462428530905"/>
    <n v="0"/>
    <n v="0"/>
    <n v="0"/>
    <n v="0"/>
    <n v="575075.67198376602"/>
    <n v="0"/>
    <n v="-0.1400508627129517"/>
    <n v="-8.9148303627915801E-2"/>
    <n v="0.10425954193673562"/>
    <n v="9.2530950505440898E-2"/>
    <n v="0.56010785424678866"/>
  </r>
  <r>
    <x v="3"/>
    <n v="4"/>
    <x v="5"/>
    <n v="440705.600053492"/>
    <n v="450289.950963607"/>
    <n v="-9584.3509101146992"/>
    <n v="-28560.456959862298"/>
    <n v="1760133.5825537599"/>
    <n v="1035069.4074505999"/>
    <n v="725064.17510315601"/>
    <n v="-29252.138821785"/>
    <n v="-3.2026450300353702"/>
    <n v="-3.9390247016133402"/>
    <n v="-1.62263008006609"/>
    <n v="1.4275555778264"/>
    <n v="43.6260389795655"/>
    <n v="8533"/>
    <n v="-0.88576567325911304"/>
    <n v="989"/>
    <n v="0.25619151443935401"/>
    <n v="0.220651059621748"/>
    <n v="1.96687705198173"/>
    <n v="81.477793941172905"/>
    <n v="6.0004660735286901"/>
    <n v="0"/>
    <n v="0"/>
    <n v="0"/>
    <n v="0"/>
    <n v="474136.48452372901"/>
    <n v="0"/>
    <n v="3.5553809880836909E-2"/>
    <n v="7.2419214800706289E-2"/>
    <n v="-2.1747740235094966E-2"/>
    <n v="-6.4806203861252687E-2"/>
    <n v="0.56010785424678866"/>
  </r>
  <r>
    <x v="4"/>
    <n v="1"/>
    <x v="5"/>
    <n v="456374.363171214"/>
    <n v="388920.39181415999"/>
    <n v="67453.971357053597"/>
    <n v="59308.6171956006"/>
    <n v="1804103.5565760599"/>
    <n v="1007124.62913512"/>
    <n v="796978.92744094494"/>
    <n v="68326.775406333298"/>
    <n v="15.898430734492701"/>
    <n v="7.4416794664869199"/>
    <n v="3.2874286500581902"/>
    <n v="1.2636778645690701"/>
    <n v="395.30763823850702"/>
    <n v="21470"/>
    <n v="-0.69725765747345003"/>
    <n v="798"/>
    <n v="0.96563897526679998"/>
    <n v="0.39355533610631499"/>
    <n v="1.9150212651283001"/>
    <n v="76.792721481101495"/>
    <n v="7.8344784038176396"/>
    <n v="0"/>
    <n v="0"/>
    <n v="0"/>
    <n v="0"/>
    <n v="504709.28261494101"/>
    <n v="0"/>
    <n v="-7.2038233056369956E-3"/>
    <n v="6.8691526393563115E-2"/>
    <n v="0.14780403283027513"/>
    <n v="0.12995606673320145"/>
    <n v="0.56010785424678866"/>
  </r>
  <r>
    <x v="4"/>
    <n v="2"/>
    <x v="5"/>
    <n v="453086.72289770597"/>
    <n v="406765.44819839101"/>
    <n v="46321.274699314497"/>
    <n v="35241.394289610202"/>
    <n v="1150080.5140565999"/>
    <n v="436401.09364824102"/>
    <n v="713679.42040836206"/>
    <n v="41992.2025895478"/>
    <n v="3.8375630881183298"/>
    <n v="4.9379866200212597"/>
    <n v="3.0642545333896298"/>
    <n v="0.61148056279741902"/>
    <n v="197.711449128596"/>
    <n v="2515"/>
    <n v="0.79399057872882195"/>
    <n v="182"/>
    <n v="0.14316135781119299"/>
    <n v="0.65771614727595296"/>
    <n v="5.4909799667949599"/>
    <n v="60.639244977243301"/>
    <n v="8.3037610687274501"/>
    <n v="0"/>
    <n v="0"/>
    <n v="0"/>
    <n v="0"/>
    <n v="480526.19458180101"/>
    <n v="0"/>
    <n v="3.024885265709569E-2"/>
    <n v="-1.3084622707775589E-2"/>
    <n v="0.1022348975557445"/>
    <n v="7.7780681950300051E-2"/>
    <n v="0.56010785424678866"/>
  </r>
  <r>
    <x v="4"/>
    <n v="3"/>
    <x v="5"/>
    <n v="466792.07641952502"/>
    <n v="476164.09897245403"/>
    <n v="-9372.0225529285908"/>
    <n v="-22560.875552563499"/>
    <n v="1798274.6515953699"/>
    <n v="1166228.04454763"/>
    <n v="632046.60704773106"/>
    <n v="-15784.620693967199"/>
    <n v="-6.5142973397738402"/>
    <n v="-3.5694955563395299"/>
    <n v="-1.2545845281502599"/>
    <n v="1.8451614668023399"/>
    <n v="457.67294176932398"/>
    <n v="18297"/>
    <n v="0.89004812916113696"/>
    <n v="284"/>
    <n v="0.328160072353607"/>
    <n v="5.3772311661983298E-2"/>
    <n v="5.6854988896852303"/>
    <n v="65.781998207898795"/>
    <n v="3.94856900691705"/>
    <n v="0"/>
    <n v="0"/>
    <n v="0"/>
    <n v="0"/>
    <n v="465263.21579401998"/>
    <n v="0"/>
    <n v="1.2487523766097826E-2"/>
    <n v="-1.5547838747276249E-2"/>
    <n v="-2.0077509937220926E-2"/>
    <n v="-4.8331744886532996E-2"/>
    <n v="0.56010785424678866"/>
  </r>
  <r>
    <x v="4"/>
    <n v="4"/>
    <x v="5"/>
    <n v="472621.15356763999"/>
    <n v="401364.43344654399"/>
    <n v="71256.720121096499"/>
    <n v="52103.107960568799"/>
    <n v="1768786.20551295"/>
    <n v="735419.48658632103"/>
    <n v="1033366.71892663"/>
    <n v="58851.339780419003"/>
    <n v="6.3314880833679101"/>
    <n v="5.0420733517225003"/>
    <n v="2.94569845683858"/>
    <n v="0.71167328414660902"/>
    <n v="493.55029477491701"/>
    <n v="3716"/>
    <n v="0.48395545902797099"/>
    <n v="311"/>
    <n v="0.64683722892638096"/>
    <n v="0.62497974837603498"/>
    <n v="5.4684540419430201"/>
    <n v="67.678641202605206"/>
    <n v="8.8774366806426599"/>
    <n v="1"/>
    <n v="0"/>
    <n v="0"/>
    <n v="0"/>
    <n v="501089.98437350697"/>
    <n v="1"/>
    <n v="3.1954264219224426E-2"/>
    <n v="-1.7684475023902722E-2"/>
    <n v="0.15076921458806006"/>
    <n v="0.1102428606236982"/>
    <n v="0.56010785424678866"/>
  </r>
  <r>
    <x v="5"/>
    <n v="1"/>
    <x v="5"/>
    <n v="487723.41478433501"/>
    <n v="444450.874340137"/>
    <n v="43272.540444198203"/>
    <n v="28731.830309111301"/>
    <n v="1367374.6693536099"/>
    <n v="726255.33340157196"/>
    <n v="641119.33595204295"/>
    <n v="28349.9421882268"/>
    <n v="5.4264233645297297"/>
    <n v="4.4815104923399902"/>
    <n v="2.10124049779958"/>
    <n v="1.13279274649095"/>
    <n v="400.670253617914"/>
    <n v="43543"/>
    <n v="0.65912543136609902"/>
    <n v="371"/>
    <n v="0.93386594284624802"/>
    <n v="0.40222373484711199"/>
    <n v="4.2815291635475301"/>
    <n v="77.640884909224496"/>
    <n v="9.3775354244102704"/>
    <n v="0"/>
    <n v="0"/>
    <n v="0"/>
    <n v="0"/>
    <n v="481295.95927807997"/>
    <n v="0"/>
    <n v="-8.3172469231532334E-2"/>
    <n v="-7.2338901501452404E-2"/>
    <n v="8.872352471191601E-2"/>
    <n v="5.8910090100587328E-2"/>
    <n v="0.56010785424678866"/>
  </r>
  <r>
    <x v="5"/>
    <n v="2"/>
    <x v="5"/>
    <n v="447158.25407468702"/>
    <n v="419873.01102817903"/>
    <n v="27285.243046507701"/>
    <n v="9347.7954354839803"/>
    <n v="1102757.3714241399"/>
    <n v="637476.45258117095"/>
    <n v="465280.91884296999"/>
    <n v="13792.220609562801"/>
    <n v="1.0657177294293101"/>
    <n v="2.0090648588662199"/>
    <n v="0.84767471773159797"/>
    <n v="1.3700893949539199"/>
    <n v="83.498214872498295"/>
    <n v="22991"/>
    <n v="-0.213756403585841"/>
    <n v="927"/>
    <n v="0.99547415234681402"/>
    <n v="0.91151472586585003"/>
    <n v="2.5506209047917401"/>
    <n v="61.404050247582802"/>
    <n v="4.0451127503628896"/>
    <n v="0"/>
    <n v="0"/>
    <n v="0"/>
    <n v="0"/>
    <n v="450157.656251857"/>
    <n v="0"/>
    <n v="2.7677481740265106E-2"/>
    <n v="7.8071316523715767E-2"/>
    <n v="6.1019209190200152E-2"/>
    <n v="2.0904892955241425E-2"/>
    <n v="0.56010785424678866"/>
  </r>
  <r>
    <x v="5"/>
    <n v="3"/>
    <x v="5"/>
    <n v="459534.468486848"/>
    <n v="421423.83609521098"/>
    <n v="38110.632391636304"/>
    <n v="27159.306544803301"/>
    <n v="1354713.3719378"/>
    <n v="650948.77813891903"/>
    <n v="703764.59379888501"/>
    <n v="35196.929405849602"/>
    <n v="4.7065270411256197"/>
    <n v="3.8591464793928898"/>
    <n v="2.0048009495878998"/>
    <n v="0.92495243988494902"/>
    <n v="244.63062198946"/>
    <n v="16804"/>
    <n v="0.57012784209286205"/>
    <n v="290"/>
    <n v="0.895056603999833"/>
    <n v="0.85324246919711699"/>
    <n v="5.7148260469197298"/>
    <n v="63.434043649216797"/>
    <n v="4.2149597559360901"/>
    <n v="0"/>
    <n v="0"/>
    <n v="0"/>
    <n v="0"/>
    <n v="489103.09250916902"/>
    <n v="0"/>
    <n v="1.0290040071047054E-2"/>
    <n v="-5.5755351595886467E-2"/>
    <n v="8.2933131255915254E-2"/>
    <n v="5.9101783233439009E-2"/>
    <n v="0.56010785424678866"/>
  </r>
  <r>
    <x v="5"/>
    <n v="4"/>
    <x v="5"/>
    <n v="464263.09658160497"/>
    <n v="447264.23212145001"/>
    <n v="16998.864460155099"/>
    <n v="4818.2915906722901"/>
    <n v="1728986.47204668"/>
    <n v="591593.66701417405"/>
    <n v="1137392.8050325001"/>
    <n v="8125.6432001781805"/>
    <n v="0.85783354467140005"/>
    <n v="0.42362599528969103"/>
    <n v="0.278677229033993"/>
    <n v="0.52013136042061203"/>
    <n v="155.06863144263801"/>
    <n v="36489"/>
    <n v="-0.66437080870794196"/>
    <n v="421"/>
    <n v="0.73285918733183097"/>
    <n v="0.87619247826955604"/>
    <n v="6.0594922043506401"/>
    <n v="65.796032292868105"/>
    <n v="7.6445016931975198"/>
    <n v="0"/>
    <n v="0"/>
    <n v="0"/>
    <n v="0"/>
    <n v="442070.04415971797"/>
    <n v="0"/>
    <n v="-2.5461980386434109E-2"/>
    <n v="1.213227147175494E-5"/>
    <n v="3.6614722525478649E-2"/>
    <n v="1.0378364393271056E-2"/>
    <n v="0.56010785424678866"/>
  </r>
  <r>
    <x v="6"/>
    <n v="1"/>
    <x v="5"/>
    <n v="452442.03872229898"/>
    <n v="440229.39740907098"/>
    <n v="12212.6413132284"/>
    <n v="-4028.04393763387"/>
    <n v="1735423.6781836399"/>
    <n v="595617.50775924604"/>
    <n v="1139806.1704243999"/>
    <n v="-5538.4943618322504"/>
    <n v="-0.51959024297614398"/>
    <n v="-0.35339727421672501"/>
    <n v="-0.23210723630610799"/>
    <n v="0.52256034685043995"/>
    <n v="151.76320328339699"/>
    <n v="48116"/>
    <n v="-0.83767155107257096"/>
    <n v="693"/>
    <n v="0.34124444975772"/>
    <n v="0.44418340687836599"/>
    <n v="5.72910741497207"/>
    <n v="72.722351751746999"/>
    <n v="8.8915654881705901"/>
    <n v="0"/>
    <n v="0"/>
    <n v="0"/>
    <n v="0"/>
    <n v="465831.323907251"/>
    <n v="0"/>
    <n v="6.5481202909681971E-2"/>
    <n v="-1.2443718211535599E-2"/>
    <n v="2.6992720101157323E-2"/>
    <n v="-8.9028949409942267E-3"/>
    <n v="0.56010785424678866"/>
  </r>
  <r>
    <x v="6"/>
    <n v="2"/>
    <x v="5"/>
    <n v="482068.48766474403"/>
    <n v="429272.36406755401"/>
    <n v="52796.123597190497"/>
    <n v="32914.089005011803"/>
    <n v="1790913.94173988"/>
    <n v="607024.47354380798"/>
    <n v="1183889.4681960701"/>
    <n v="38509.668957161703"/>
    <n v="8.0078727785024597"/>
    <n v="2.7801657071216002"/>
    <n v="1.8378375553341999"/>
    <n v="0.512737455523399"/>
    <n v="23.351485702567"/>
    <n v="35635"/>
    <n v="0.90808453015617097"/>
    <n v="695"/>
    <n v="0.81886927052047098"/>
    <n v="0.33733060884576499"/>
    <n v="6.7926658576767096"/>
    <n v="60.014948470869797"/>
    <n v="4.4625532002089496"/>
    <n v="0"/>
    <n v="0"/>
    <n v="0"/>
    <n v="0"/>
    <n v="465184.53316531499"/>
    <n v="0"/>
    <n v="-9.9893534364973793E-2"/>
    <n v="-2.080121930519083E-2"/>
    <n v="0.10951996437881092"/>
    <n v="6.8276790222185205E-2"/>
    <n v="0.56010785424678866"/>
  </r>
  <r>
    <x v="6"/>
    <n v="3"/>
    <x v="5"/>
    <n v="433912.96262593498"/>
    <n v="433914.05831252201"/>
    <n v="-1.09568658709758"/>
    <n v="-11262.017421524301"/>
    <n v="1194880.7743859501"/>
    <n v="777105.01434472494"/>
    <n v="417775.76004123001"/>
    <n v="-2682.53243636658"/>
    <n v="-2.07151363357328"/>
    <n v="-2.6957086788407398"/>
    <n v="-0.94252227192389304"/>
    <n v="1.86010077336232"/>
    <n v="178.47485615149"/>
    <n v="20041"/>
    <n v="0.679995521208686"/>
    <n v="157"/>
    <n v="6.0226944900297397E-2"/>
    <n v="0.29765027756828"/>
    <n v="3.0864634081900202"/>
    <n v="68.010032153505307"/>
    <n v="3.3142947461792698"/>
    <n v="0"/>
    <n v="0"/>
    <n v="0"/>
    <n v="0"/>
    <n v="455348.28539600299"/>
    <n v="0"/>
    <n v="6.9958192393899402E-2"/>
    <n v="0.15623277031308985"/>
    <n v="-2.5251298795236593E-6"/>
    <n v="-2.5954554004031891E-2"/>
    <n v="0.56010785424678866"/>
  </r>
  <r>
    <x v="6"/>
    <n v="4"/>
    <x v="5"/>
    <n v="464268.72914752702"/>
    <n v="407380.79292648798"/>
    <n v="56887.936221038202"/>
    <n v="37556.213349467202"/>
    <n v="1157850.1525912799"/>
    <n v="745491.24349374697"/>
    <n v="412358.90909753798"/>
    <n v="35088.363436235697"/>
    <n v="4.3240198201961402"/>
    <n v="9.1076517375749901"/>
    <n v="3.2436160469829201"/>
    <n v="1.80786986056704"/>
    <n v="26.349830194541099"/>
    <n v="3895"/>
    <n v="-0.76888324663873597"/>
    <n v="611"/>
    <n v="0.934795517492783"/>
    <n v="0.90920213620648704"/>
    <n v="6.7373740868335101"/>
    <n v="82.204783741532594"/>
    <n v="3.5937574866966102"/>
    <n v="0"/>
    <n v="0"/>
    <n v="0"/>
    <n v="0"/>
    <n v="479776.77238413098"/>
    <n v="0"/>
    <n v="-3.7600532980531433E-2"/>
    <n v="4.4011055955154137E-3"/>
    <n v="0.12253234527661286"/>
    <n v="8.0893265024389052E-2"/>
    <n v="0.56010785424678866"/>
  </r>
  <r>
    <x v="7"/>
    <n v="1"/>
    <x v="5"/>
    <n v="446811.97748538601"/>
    <n v="427425.99710413697"/>
    <n v="19385.980381248701"/>
    <n v="4017.2804244589101"/>
    <n v="1043365.4285448299"/>
    <n v="442515.68552829197"/>
    <n v="600849.74301653903"/>
    <n v="6567.4573835512201"/>
    <n v="0.49183369395460003"/>
    <n v="0.66859984066737399"/>
    <n v="0.38503100779002802"/>
    <n v="0.736483106918981"/>
    <n v="374.94523195458902"/>
    <n v="49467"/>
    <n v="0.32672506802936202"/>
    <n v="750"/>
    <n v="0.54704534561557705"/>
    <n v="8.7446501799885404E-2"/>
    <n v="3.6415422375765498"/>
    <n v="70.3379132572489"/>
    <n v="2.3184915155660302"/>
    <n v="0"/>
    <n v="0"/>
    <n v="1"/>
    <n v="0"/>
    <n v="470176.746152554"/>
    <n v="1"/>
    <n v="5.6464238020895841E-2"/>
    <n v="0.14942351145729232"/>
    <n v="4.3387333728946653E-2"/>
    <n v="8.9909864258066012E-3"/>
    <n v="0.56010785424678866"/>
  </r>
  <r>
    <x v="7"/>
    <n v="2"/>
    <x v="5"/>
    <n v="472040.875332708"/>
    <n v="432498.82834263903"/>
    <n v="39542.046990068899"/>
    <n v="32911.808899448501"/>
    <n v="1870469.1221826801"/>
    <n v="846661.48789443995"/>
    <n v="1023807.63428823"/>
    <n v="39540.326982934399"/>
    <n v="8.0600616538367795"/>
    <n v="3.2146477323671401"/>
    <n v="1.75954836725897"/>
    <n v="0.82697321209471797"/>
    <n v="321.28106103622798"/>
    <n v="36228"/>
    <n v="-0.70795796140607403"/>
    <n v="168"/>
    <n v="0.53110949633752702"/>
    <n v="0.74571766620478697"/>
    <n v="6.7815864337834197"/>
    <n v="77.414035053601097"/>
    <n v="9.3925839107654596"/>
    <n v="0"/>
    <n v="0"/>
    <n v="0"/>
    <n v="1"/>
    <n v="475829.28932083398"/>
    <n v="0"/>
    <n v="6.2840980663230309E-2"/>
    <n v="6.4091147477846281E-3"/>
    <n v="8.3768268928402875E-2"/>
    <n v="6.9722370708365691E-2"/>
    <n v="0.56010785424678866"/>
  </r>
  <r>
    <x v="7"/>
    <n v="3"/>
    <x v="5"/>
    <n v="501704.38685174502"/>
    <n v="432801.47008234699"/>
    <n v="68902.916769397998"/>
    <n v="53570.759215548198"/>
    <n v="1557226.56091754"/>
    <n v="617806.71281332395"/>
    <n v="939419.84810421697"/>
    <n v="54960.722007574601"/>
    <n v="5.5172497232375601"/>
    <n v="5.7025364456218304"/>
    <n v="3.44013906261549"/>
    <n v="0.65764707235011099"/>
    <n v="335.727383970848"/>
    <n v="15130"/>
    <n v="0.28559014101261798"/>
    <n v="55"/>
    <n v="0.58651178103744805"/>
    <n v="0.52608251841740294"/>
    <n v="6.3151759860514298"/>
    <n v="77.8166404746636"/>
    <n v="3.54528006726746"/>
    <n v="0"/>
    <n v="0"/>
    <n v="0"/>
    <n v="0"/>
    <n v="490362.50142441201"/>
    <n v="0"/>
    <n v="-7.0544254605057949E-2"/>
    <n v="-7.0053631534381613E-2"/>
    <n v="0.1373376804651282"/>
    <n v="0.1067775379675492"/>
    <n v="0.56010785424678866"/>
  </r>
  <r>
    <x v="7"/>
    <n v="4"/>
    <x v="5"/>
    <n v="466312.02484920103"/>
    <n v="409112.749689997"/>
    <n v="57199.275159203396"/>
    <n v="43562.487217587201"/>
    <n v="1728762.81217532"/>
    <n v="1020168.57948588"/>
    <n v="708594.23268943804"/>
    <n v="43968.397818398902"/>
    <n v="24.423351378617401"/>
    <n v="6.1477338098346799"/>
    <n v="2.5198648947551101"/>
    <n v="1.4397077091834001"/>
    <n v="117.031711628129"/>
    <n v="17727"/>
    <n v="-0.70567349781010902"/>
    <n v="119"/>
    <n v="0.54397311128496695"/>
    <n v="0.23159902476389799"/>
    <n v="6.9424670863325098"/>
    <n v="69.9317868210114"/>
    <n v="3.9644050075559201"/>
    <n v="0"/>
    <n v="0"/>
    <n v="0"/>
    <n v="0"/>
    <n v="477544.42759647901"/>
    <n v="0"/>
    <n v="0.1013573846578642"/>
    <n v="6.5772495310944229E-2"/>
    <n v="0.12266309276004946"/>
    <n v="9.3419180497596468E-2"/>
    <n v="0.56010785424678866"/>
  </r>
  <r>
    <x v="8"/>
    <n v="1"/>
    <x v="5"/>
    <n v="513576.19212242903"/>
    <n v="437135.38826668699"/>
    <n v="76440.803855741193"/>
    <n v="67837.512357615502"/>
    <n v="1482973.17325299"/>
    <n v="612389.57154690998"/>
    <n v="870583.60170608095"/>
    <n v="64051.818399350799"/>
    <n v="7.6311745123713797"/>
    <n v="7.7921881625928204"/>
    <n v="4.5744261313109096"/>
    <n v="0.70342419768395703"/>
    <n v="369.85750615440298"/>
    <n v="45755"/>
    <n v="0.83297830223102798"/>
    <n v="81"/>
    <n v="0.20126378813447199"/>
    <n v="0.89023662179577001"/>
    <n v="1.80434440353337"/>
    <n v="60.095928637695003"/>
    <n v="6.0160655819134501"/>
    <n v="0"/>
    <n v="0"/>
    <n v="0"/>
    <n v="0"/>
    <n v="498027.70744282898"/>
    <n v="0"/>
    <n v="-7.4983913282508224E-2"/>
    <n v="-0.15300289950298948"/>
    <n v="0.14884024031534482"/>
    <n v="0.13208850682362636"/>
    <n v="0.56010785424678866"/>
  </r>
  <r>
    <x v="8"/>
    <n v="2"/>
    <x v="5"/>
    <n v="475066.23946836003"/>
    <n v="464719.49008863303"/>
    <n v="10346.7493797267"/>
    <n v="1420.4828777094699"/>
    <n v="1543243.87783345"/>
    <n v="974950.58547931805"/>
    <n v="568293.29235413903"/>
    <n v="-724.46249586481497"/>
    <n v="0.15348299620247599"/>
    <n v="0.24995594648410499"/>
    <n v="9.2045262457394E-2"/>
    <n v="1.71557644370675"/>
    <n v="285.708095677931"/>
    <n v="31699"/>
    <n v="0.52434917436328898"/>
    <n v="176"/>
    <n v="0.31219188378638701"/>
    <n v="0.72511115993331599"/>
    <n v="6.5741046439059199"/>
    <n v="80.823434807966507"/>
    <n v="9.8861459966859293"/>
    <n v="0"/>
    <n v="0"/>
    <n v="0"/>
    <n v="0"/>
    <n v="486871.91410696198"/>
    <n v="0"/>
    <n v="-1.7909222263049609E-2"/>
    <n v="-4.069588951321311E-2"/>
    <n v="2.1779593075916953E-2"/>
    <n v="2.9900732986185515E-3"/>
    <n v="0.56010785424678866"/>
  </r>
  <r>
    <x v="8"/>
    <n v="3"/>
    <x v="5"/>
    <n v="466558.17259605002"/>
    <n v="423245.78288517601"/>
    <n v="43312.389710873402"/>
    <n v="37374.785588217303"/>
    <n v="1294667.63579796"/>
    <n v="690535.07421989099"/>
    <n v="604132.56157807296"/>
    <n v="39337.844822499203"/>
    <n v="5.6862470553659099"/>
    <n v="6.1865206355686997"/>
    <n v="2.8868247382411298"/>
    <n v="1.14301912880862"/>
    <n v="250.54124421985"/>
    <n v="28718"/>
    <n v="0.49873887328991301"/>
    <n v="810"/>
    <n v="0.112843187183621"/>
    <n v="0.59643395462565996"/>
    <n v="4.3928266185541496"/>
    <n v="60.6716913511233"/>
    <n v="5.0438550839442797"/>
    <n v="0"/>
    <n v="0"/>
    <n v="0"/>
    <n v="0"/>
    <n v="469096.08842699201"/>
    <n v="0"/>
    <n v="6.5210212805175014E-2"/>
    <n v="-1.6247005626535218E-2"/>
    <n v="9.2833846355906052E-2"/>
    <n v="8.0107450224811957E-2"/>
    <n v="0.56010785424678866"/>
  </r>
  <r>
    <x v="8"/>
    <n v="4"/>
    <x v="5"/>
    <n v="496982.53031703201"/>
    <n v="424991.30216830602"/>
    <n v="71991.228148726004"/>
    <n v="57716.866167404201"/>
    <n v="1670529.6173593099"/>
    <n v="946676.79218955198"/>
    <n v="723852.82516976597"/>
    <n v="60381.427313080101"/>
    <n v="11.878639225406699"/>
    <n v="7.9735637080462904"/>
    <n v="3.4550040638393398"/>
    <n v="1.3078304860764001"/>
    <n v="45.815342805141398"/>
    <n v="28369"/>
    <n v="0.95456764635385805"/>
    <n v="78"/>
    <n v="0.33366089063369198"/>
    <n v="0.38769515483900602"/>
    <n v="1.96857740621733"/>
    <n v="78.454206763421098"/>
    <n v="8.85571531820991"/>
    <n v="0"/>
    <n v="0"/>
    <n v="0"/>
    <n v="0"/>
    <n v="522810.02027003898"/>
    <n v="0"/>
    <n v="-0.12472266311956264"/>
    <n v="-8.1268289157660576E-3"/>
    <n v="0.14485665744186579"/>
    <n v="0.11613459758954871"/>
    <n v="0.56010785424678866"/>
  </r>
  <r>
    <x v="9"/>
    <n v="1"/>
    <x v="5"/>
    <n v="434997.545611993"/>
    <n v="408740.27146676101"/>
    <n v="26257.2741452316"/>
    <n v="7206.4058074292798"/>
    <n v="1318631.15932035"/>
    <n v="657867.13537685899"/>
    <n v="660764.02394349605"/>
    <n v="4882.6472558817204"/>
    <n v="3.6517804739856898"/>
    <n v="1.0906171562460101"/>
    <n v="0.54650656148180099"/>
    <n v="0.99561585004379005"/>
    <n v="424.21129399208502"/>
    <n v="31429"/>
    <n v="-0.348350831961102"/>
    <n v="999"/>
    <n v="0.47343565937502102"/>
    <n v="0.85454739320217998"/>
    <n v="3.3800307024192402"/>
    <n v="81.741242120304193"/>
    <n v="2.7050754478135302"/>
    <n v="0"/>
    <n v="0"/>
    <n v="0"/>
    <n v="0"/>
    <n v="457013.54258732998"/>
    <n v="0"/>
    <n v="4.7667971630351476E-2"/>
    <s v=""/>
    <n v="6.0361890337314282E-2"/>
    <n v="1.656654360495453E-2"/>
    <n v="0.56010785424678866"/>
  </r>
  <r>
    <x v="9"/>
    <n v="2"/>
    <x v="5"/>
    <n v="455732.99627549801"/>
    <n v="469517.62779628998"/>
    <n v="-13784.631520791399"/>
    <n v="-21731.936025134601"/>
    <n v="1104465.14487517"/>
    <n v="349672.48331504402"/>
    <n v="754792.66156012798"/>
    <n v="-21900.922997198599"/>
    <n v="-3.59937211175599"/>
    <n v="-2.8791928077593498"/>
    <n v="-1.9676434449717899"/>
    <n v="0.46326958530874401"/>
    <n v="431.808758718717"/>
    <n v="20324"/>
    <n v="-0.129207353200497"/>
    <n v="525"/>
    <n v="0.26508128433857198"/>
    <n v="0.69619245030108901"/>
    <n v="2.3500939808273"/>
    <n v="62.317870270256698"/>
    <n v="6.2577829988495504"/>
    <n v="0"/>
    <n v="0"/>
    <n v="0"/>
    <n v="0"/>
    <n v="479804.94454216998"/>
    <n v="0"/>
    <n v="7.1204040343752946E-3"/>
    <s v=""/>
    <n v="-3.0247165848089997E-2"/>
    <n v="-4.7685676048782939E-2"/>
    <n v="0.56010785424678866"/>
  </r>
  <r>
    <x v="9"/>
    <n v="3"/>
    <x v="5"/>
    <n v="458977.999340776"/>
    <n v="423532.284563981"/>
    <n v="35445.714776794302"/>
    <n v="27826.867008086501"/>
    <n v="1567342.1915913899"/>
    <n v="916442.49916883197"/>
    <n v="650899.69242256205"/>
    <n v="36302.1961356014"/>
    <n v="4.4564519070201198"/>
    <n v="4.27513906244425"/>
    <n v="1.7754174651441299"/>
    <n v="1.40796271658687"/>
    <n v="79.5715365026131"/>
    <n v="4083"/>
    <n v="0.52442411662835398"/>
    <n v="865"/>
    <n v="0.18378466510790101"/>
    <n v="0.32838549961660501"/>
    <n v="4.41048404845339"/>
    <n v="60.619121939403698"/>
    <n v="3.99055221615945"/>
    <n v="0"/>
    <n v="0"/>
    <n v="0"/>
    <n v="0"/>
    <n v="461894.95622093201"/>
    <n v="0"/>
    <n v="7.4002760539784843E-2"/>
    <s v=""/>
    <n v="7.7227481116099714E-2"/>
    <n v="6.0627888587369894E-2"/>
    <n v="0.56010785424678866"/>
  </r>
  <r>
    <x v="9"/>
    <n v="4"/>
    <x v="5"/>
    <n v="492943.63831902097"/>
    <n v="412572.25132011803"/>
    <n v="80371.386998903006"/>
    <n v="67771.100136092893"/>
    <n v="1829807.8451636899"/>
    <n v="1097850.8057376801"/>
    <n v="731957.03942600696"/>
    <n v="74847.852905835607"/>
    <n v="30.3687501170314"/>
    <n v="9.2588904110053001"/>
    <n v="3.7037277064483298"/>
    <n v="1.4998842098692"/>
    <n v="53.465324400190099"/>
    <n v="12283"/>
    <n v="0.84529027920714395"/>
    <n v="134"/>
    <n v="0.28787967806968001"/>
    <n v="0.72469625426182405"/>
    <n v="6.8549091760589898"/>
    <n v="81.562240547457506"/>
    <n v="4.52797712900181"/>
    <n v="0"/>
    <n v="0"/>
    <n v="0"/>
    <n v="0"/>
    <n v="533972.46602018201"/>
    <n v="0"/>
    <s v=""/>
    <s v=""/>
    <n v="0.16304376555700384"/>
    <n v="0.13748245208559343"/>
    <n v="0.56010785424678866"/>
  </r>
  <r>
    <x v="0"/>
    <n v="1"/>
    <x v="6"/>
    <n v="75325.547999684"/>
    <n v="59202.145118534499"/>
    <n v="16123.402881149401"/>
    <n v="8429.4061595480307"/>
    <n v="193036.87554175299"/>
    <n v="93242.627647567002"/>
    <n v="99794.247894185901"/>
    <n v="10560.193989880199"/>
    <n v="1.0475213096157401"/>
    <n v="8.4467855987911395"/>
    <n v="4.3667336284277898"/>
    <n v="0.93434871863991797"/>
    <n v="380.073550127126"/>
    <n v="1755"/>
    <n v="0.674945039237549"/>
    <n v="815"/>
    <n v="0.114237138591395"/>
    <n v="0.25535335022890099"/>
    <n v="6.7958352445157599"/>
    <n v="69.449850965653795"/>
    <n v="9.8494524703507302"/>
    <n v="0"/>
    <n v="0"/>
    <n v="0"/>
    <n v="0"/>
    <n v="82030.007914928996"/>
    <n v="0"/>
    <n v="2.0563938682466625E-2"/>
    <n v="-2.2285489009597998E-2"/>
    <n v="0.21404959285815139"/>
    <n v="0.11190633700512066"/>
    <n v="0.56010785424678866"/>
  </r>
  <r>
    <x v="0"/>
    <n v="2"/>
    <x v="6"/>
    <n v="76874.537949972699"/>
    <n v="57598.9206887365"/>
    <n v="19275.617261236101"/>
    <n v="10512.262513224499"/>
    <n v="169210.503027748"/>
    <n v="77380.7403943557"/>
    <n v="91829.762633392995"/>
    <n v="14762.953127926199"/>
    <n v="1.2017873161283401"/>
    <n v="11.447554923115799"/>
    <n v="6.2125354662533399"/>
    <n v="0.84265425691318196"/>
    <n v="186.17450560655701"/>
    <n v="38265"/>
    <n v="-0.33514661565126902"/>
    <n v="87"/>
    <n v="0.617219582994458"/>
    <n v="0.88480794703065002"/>
    <n v="2.6195034958158598"/>
    <n v="70.106041052675906"/>
    <n v="9.9461215714379705"/>
    <n v="0"/>
    <n v="0"/>
    <n v="0"/>
    <n v="0"/>
    <n v="79401.445311588803"/>
    <n v="0"/>
    <n v="0.10138277841697092"/>
    <n v="4.7424248534847925E-2"/>
    <n v="0.25074124378841933"/>
    <n v="0.13674570011810044"/>
    <n v="0.56010785424678866"/>
  </r>
  <r>
    <x v="0"/>
    <n v="3"/>
    <x v="6"/>
    <n v="84668.292196861803"/>
    <n v="55928.876500753402"/>
    <n v="28739.415696108299"/>
    <n v="13461.797996941599"/>
    <n v="218451.64944918"/>
    <n v="83139.545178211702"/>
    <n v="135312.10427096899"/>
    <n v="12439.926051893999"/>
    <n v="5.3254305150977697"/>
    <n v="9.9487019801153505"/>
    <n v="6.1623695819579103"/>
    <n v="0.61442799686065597"/>
    <n v="65.907534091383596"/>
    <n v="34313"/>
    <n v="-0.88755141029805495"/>
    <n v="903"/>
    <n v="0.17191255772710401"/>
    <n v="0.547324684339486"/>
    <n v="2.1521949158970202"/>
    <n v="61.596994185772502"/>
    <n v="4.5391108002230798"/>
    <n v="0"/>
    <n v="0"/>
    <n v="0"/>
    <n v="0"/>
    <n v="88019.427533337395"/>
    <n v="0"/>
    <n v="-3.7037323403358205E-2"/>
    <n v="-8.9854981397433725E-2"/>
    <n v="0.33943540079072976"/>
    <n v="0.15899456157260905"/>
    <n v="0.56010785424678866"/>
  </r>
  <r>
    <x v="0"/>
    <n v="4"/>
    <x v="6"/>
    <n v="81532.405276756603"/>
    <n v="58858.975651705099"/>
    <n v="22673.4296250515"/>
    <n v="7249.6539283289403"/>
    <n v="164785.32733698"/>
    <n v="75411.708131184903"/>
    <n v="89373.619205795403"/>
    <n v="15013.932419430899"/>
    <n v="1.7627353166295101"/>
    <n v="8.1116262189579498"/>
    <n v="4.3994535469190401"/>
    <n v="0.84378039964498697"/>
    <n v="36.903283292251203"/>
    <n v="42213"/>
    <n v="0.53269442620930396"/>
    <n v="543"/>
    <n v="0.160593695043308"/>
    <n v="0.53734049684318097"/>
    <n v="2.34368807297008"/>
    <n v="77.980860476103601"/>
    <n v="4.17240364141988"/>
    <n v="0"/>
    <n v="0"/>
    <n v="0"/>
    <n v="0"/>
    <n v="84314.142285098205"/>
    <n v="0"/>
    <n v="-9.6716439584906069E-2"/>
    <n v="-0.11008162998314083"/>
    <n v="0.27809101851083601"/>
    <n v="8.89174544001302E-2"/>
    <n v="0.56010785424678866"/>
  </r>
  <r>
    <x v="1"/>
    <n v="1"/>
    <x v="6"/>
    <n v="73646.881327595096"/>
    <n v="53636.937603613602"/>
    <n v="20009.943723981502"/>
    <n v="5627.7728176116298"/>
    <n v="170103.31741691401"/>
    <n v="76410.398995429205"/>
    <n v="93692.918421485403"/>
    <n v="3763.3283784004602"/>
    <n v="0.77494532245368797"/>
    <n v="6.0066149207719404"/>
    <n v="3.3084438934358"/>
    <n v="0.81554081442623705"/>
    <n v="473.22024240613098"/>
    <n v="23356"/>
    <n v="-6.2886010817730695E-2"/>
    <n v="236"/>
    <n v="0.44282937038432402"/>
    <n v="0.84726940996272304"/>
    <n v="2.4420397498642701"/>
    <n v="83.802391291323005"/>
    <n v="4.7349261503852"/>
    <n v="1"/>
    <n v="0"/>
    <n v="0"/>
    <n v="0"/>
    <n v="68325.6942225721"/>
    <n v="1"/>
    <n v="9.3328783136717691E-2"/>
    <n v="8.934496280094105E-2"/>
    <n v="0.27170116864790955"/>
    <n v="7.6415629774983201E-2"/>
    <n v="0.56010785424678866"/>
  </r>
  <r>
    <x v="1"/>
    <n v="2"/>
    <x v="6"/>
    <n v="80520.255143713803"/>
    <n v="59454.174198944696"/>
    <n v="21066.080944769001"/>
    <n v="14254.8814063188"/>
    <n v="318371.540368894"/>
    <n v="119316.92096452101"/>
    <n v="199054.61940437299"/>
    <n v="15933.991777789401"/>
    <n v="2.6431908751364102"/>
    <n v="7.1612914329611899"/>
    <n v="4.4774358253887403"/>
    <n v="0.59941799553082897"/>
    <n v="410.270142662777"/>
    <n v="8242"/>
    <n v="0.87636234504944399"/>
    <n v="835"/>
    <n v="0.62850217023620303"/>
    <n v="0.21515562162405499"/>
    <n v="5.3922752913625098"/>
    <n v="83.091620938741301"/>
    <n v="9.9801450493813899"/>
    <n v="0"/>
    <n v="0"/>
    <n v="0"/>
    <n v="0"/>
    <n v="87759.665463626094"/>
    <n v="0"/>
    <n v="-4.2968452608332409E-2"/>
    <n v="-3.0126963039753776E-2"/>
    <n v="0.26162461739807008"/>
    <n v="0.17703472723573052"/>
    <n v="0.56010785424678866"/>
  </r>
  <r>
    <x v="1"/>
    <n v="3"/>
    <x v="6"/>
    <n v="77060.424376560302"/>
    <n v="54005.534607032801"/>
    <n v="23054.889769527399"/>
    <n v="3736.5821332649798"/>
    <n v="295684.17777018901"/>
    <n v="94263.228939245499"/>
    <n v="201420.94883094399"/>
    <n v="3818.7774573377001"/>
    <n v="0.80419955480013705"/>
    <n v="1.8551109777569099"/>
    <n v="1.2637071626365799"/>
    <n v="0.467991187045604"/>
    <n v="134.72697663965201"/>
    <n v="28586"/>
    <n v="0.28076149328848199"/>
    <n v="308"/>
    <n v="0.18065754131130299"/>
    <n v="0.94768617706427905"/>
    <n v="2.5314019588761498"/>
    <n v="68.155512674523294"/>
    <n v="8.0495378728542395"/>
    <n v="0"/>
    <n v="0"/>
    <n v="0"/>
    <n v="0"/>
    <n v="78624.138367734093"/>
    <n v="0"/>
    <n v="-5.8437767577164582E-2"/>
    <n v="-2.990983863128694E-2"/>
    <n v="0.2991793771711978"/>
    <n v="4.8488989821882517E-2"/>
    <n v="0.56010785424678866"/>
  </r>
  <r>
    <x v="1"/>
    <n v="4"/>
    <x v="6"/>
    <n v="72557.185207445204"/>
    <n v="54523.5290451951"/>
    <n v="18033.656162250001"/>
    <n v="7033.9108878465504"/>
    <n v="153442.751678664"/>
    <n v="81834.5331977967"/>
    <n v="71608.218480867305"/>
    <n v="15299.062307415799"/>
    <n v="2.9733067887687898"/>
    <n v="9.8227703985205501"/>
    <n v="4.5840620106818699"/>
    <n v="1.1428092324299499"/>
    <n v="306.94784643272601"/>
    <n v="23821"/>
    <n v="0.59132046132288396"/>
    <n v="131"/>
    <n v="0.70109758736426997"/>
    <n v="0.41073154349101199"/>
    <n v="4.5324610158420402"/>
    <n v="60.183826113860597"/>
    <n v="7.5337609130775096"/>
    <n v="0"/>
    <n v="0"/>
    <n v="0"/>
    <n v="1"/>
    <n v="71716.083361603407"/>
    <n v="0"/>
    <n v="0.10570523058248681"/>
    <n v="0.11046504830299649"/>
    <n v="0.24854404302883076"/>
    <n v="9.6942995621125475E-2"/>
    <n v="0.56010785424678866"/>
  </r>
  <r>
    <x v="2"/>
    <n v="1"/>
    <x v="6"/>
    <n v="80226.8592002144"/>
    <n v="48349.6868188023"/>
    <n v="31877.1723814121"/>
    <n v="13228.220009016301"/>
    <n v="275541.053449956"/>
    <n v="146816.002879676"/>
    <n v="128725.05057028"/>
    <n v="20195.290229132399"/>
    <n v="1.50675172692353"/>
    <n v="10.2763370069869"/>
    <n v="4.8008163732374198"/>
    <n v="1.1405394849662001"/>
    <n v="239.30627443388801"/>
    <n v="47015"/>
    <n v="-0.41010835191531497"/>
    <n v="925"/>
    <n v="0.96670614001846"/>
    <n v="0.69716625429034995"/>
    <n v="1.5825614634565"/>
    <n v="81.573990582825402"/>
    <n v="5.8444795266901401"/>
    <n v="0"/>
    <n v="0"/>
    <n v="0"/>
    <n v="0"/>
    <n v="84323.360351609896"/>
    <n v="0"/>
    <n v="-2.6580060947482633E-2"/>
    <n v="2.381263386281857E-2"/>
    <n v="0.39733790776801231"/>
    <n v="0.16488517861585375"/>
    <n v="0.56010785424678866"/>
  </r>
  <r>
    <x v="2"/>
    <n v="2"/>
    <x v="6"/>
    <n v="78094.424393047593"/>
    <n v="53990.376243178602"/>
    <n v="24104.048149868901"/>
    <n v="4526.3686299867104"/>
    <n v="236253.633632777"/>
    <n v="98364.375590586307"/>
    <n v="137889.25804218999"/>
    <n v="6567.4712598255801"/>
    <n v="0.51903611206123501"/>
    <n v="3.2826114914634998"/>
    <n v="1.9158937623039101"/>
    <n v="0.71335778426256502"/>
    <n v="166.35349970483"/>
    <n v="16761"/>
    <n v="-0.64865580008817803"/>
    <n v="419"/>
    <n v="0.29785939839021103"/>
    <n v="0.78004808704004303"/>
    <n v="4.3013845563668296"/>
    <n v="65.687040092338407"/>
    <n v="3.32947999687799"/>
    <n v="0"/>
    <n v="0"/>
    <n v="0"/>
    <n v="1"/>
    <n v="80700.179904380304"/>
    <n v="0"/>
    <n v="-4.275420300999036E-2"/>
    <n v="2.5206273987924434E-2"/>
    <n v="0.30865261300286723"/>
    <n v="5.7960202218862548E-2"/>
    <n v="0.56010785424678866"/>
  </r>
  <r>
    <x v="2"/>
    <n v="3"/>
    <x v="6"/>
    <n v="74755.559518598893"/>
    <n v="55599.517139274401"/>
    <n v="19156.042379324499"/>
    <n v="788.94100242188097"/>
    <n v="218339.366029372"/>
    <n v="127481.486300808"/>
    <n v="90857.879728564396"/>
    <n v="10544.6147505591"/>
    <n v="0.54350570160945999"/>
    <n v="0.86832424967303001"/>
    <n v="0.36133704002591399"/>
    <n v="1.4030867403207701"/>
    <n v="66.413388698032193"/>
    <n v="18264"/>
    <n v="-0.436349993409056"/>
    <n v="84"/>
    <n v="0.76586842566253099"/>
    <n v="7.92131500083708E-2"/>
    <n v="1.3294086562201299"/>
    <n v="60.486201259201998"/>
    <n v="3.5103522221875498"/>
    <n v="0"/>
    <n v="0"/>
    <n v="0"/>
    <n v="0"/>
    <n v="74099.870470340495"/>
    <n v="0"/>
    <n v="7.7809044504162192E-2"/>
    <n v="-1.2673623307183935E-2"/>
    <n v="0.25624906699492422"/>
    <n v="1.0553609758289556E-2"/>
    <n v="0.56010785424678866"/>
  </r>
  <r>
    <x v="2"/>
    <n v="4"/>
    <x v="6"/>
    <n v="80572.218176115101"/>
    <n v="59137.9829657019"/>
    <n v="21434.235210413099"/>
    <n v="4554.3397093275398"/>
    <n v="320143.65538198297"/>
    <n v="128169.31672402"/>
    <n v="191974.338657963"/>
    <n v="7199.1864713839504"/>
    <n v="0.49612685864163603"/>
    <n v="2.3723690057565001"/>
    <n v="1.4225925245632201"/>
    <n v="0.66763775627521604"/>
    <n v="396.89114452296297"/>
    <n v="44226"/>
    <n v="0.23013950802939501"/>
    <n v="126"/>
    <n v="5.7236693516809302E-2"/>
    <n v="0.93099861971258402"/>
    <n v="1.3535517466796401"/>
    <n v="73.682618602867095"/>
    <n v="9.1235275840086807"/>
    <n v="0"/>
    <n v="0"/>
    <n v="0"/>
    <n v="1"/>
    <n v="89349.464243652095"/>
    <n v="0"/>
    <n v="1.9424236835294772E-2"/>
    <n v="-1.0324380113150516E-2"/>
    <n v="0.26602513491141772"/>
    <n v="5.6524938898574746E-2"/>
    <n v="0.56010785424678866"/>
  </r>
  <r>
    <x v="3"/>
    <n v="1"/>
    <x v="6"/>
    <n v="82137.272024313002"/>
    <n v="58111.776069498097"/>
    <n v="24025.495954814902"/>
    <n v="10211.091155588299"/>
    <n v="299076.88608989603"/>
    <n v="136650.26794479199"/>
    <n v="162426.618145104"/>
    <n v="11924.3689821792"/>
    <n v="1.34888642823048"/>
    <n v="6.2865873045920502"/>
    <n v="3.4142027119137102"/>
    <n v="0.84130464270773297"/>
    <n v="191.72228638098201"/>
    <n v="15390"/>
    <n v="-0.85133078222785696"/>
    <n v="683"/>
    <n v="8.6967020255933003E-2"/>
    <n v="0.30321978384425002"/>
    <n v="7.7659090756638003"/>
    <n v="83.617684541811997"/>
    <n v="4.67902632109588"/>
    <n v="0"/>
    <n v="0"/>
    <n v="0"/>
    <n v="0"/>
    <n v="83548.513400113894"/>
    <n v="0"/>
    <n v="-2.5255016656396588E-2"/>
    <n v="-5.2379081465084507E-2"/>
    <n v="0.29250418674366552"/>
    <n v="0.12431738848796647"/>
    <n v="0.56010785424678866"/>
  </r>
  <r>
    <x v="3"/>
    <n v="2"/>
    <x v="6"/>
    <n v="80062.893851228"/>
    <n v="54839.425334838699"/>
    <n v="25223.468516389301"/>
    <n v="9829.8348510178294"/>
    <n v="277523.67076384102"/>
    <n v="193758.31411889999"/>
    <n v="83765.356644941407"/>
    <n v="9142.5028417742105"/>
    <n v="1.68204431036591"/>
    <n v="11.734964482612799"/>
    <n v="3.5419806980653901"/>
    <n v="2.3131079706398001"/>
    <n v="275.99530297260998"/>
    <n v="25099"/>
    <n v="-0.80604247496780901"/>
    <n v="387"/>
    <n v="0.977456563183842"/>
    <n v="0.85331718666658596"/>
    <n v="4.4883311980596599"/>
    <n v="75.081135567100702"/>
    <n v="3.81808842847729"/>
    <n v="0"/>
    <n v="0"/>
    <n v="0"/>
    <n v="1"/>
    <n v="77204.477674888607"/>
    <n v="0"/>
    <n v="-7.8123058425893538E-2"/>
    <n v="-0.11840762245884014"/>
    <n v="0.31504567600640659"/>
    <n v="0.12277641212024538"/>
    <n v="0.56010785424678866"/>
  </r>
  <r>
    <x v="3"/>
    <n v="3"/>
    <x v="6"/>
    <n v="73808.135717142402"/>
    <n v="59472.469500655301"/>
    <n v="14335.6662164871"/>
    <n v="-2246.6141977504099"/>
    <n v="172779.31181329"/>
    <n v="78408.344613385605"/>
    <n v="94370.967199904902"/>
    <n v="-2042.22994208662"/>
    <n v="-0.45978159673172703"/>
    <n v="-2.38062008307219"/>
    <n v="-1.30027963080334"/>
    <n v="0.83085240026515905"/>
    <n v="395.25431644578799"/>
    <n v="35812"/>
    <n v="2.7733051426543202E-2"/>
    <n v="794"/>
    <n v="0.34206943465755502"/>
    <n v="0.809978743683472"/>
    <n v="2.6680276938716401"/>
    <n v="65.609574494994803"/>
    <n v="6.0360233924386799"/>
    <n v="0"/>
    <n v="0"/>
    <n v="0"/>
    <n v="0"/>
    <n v="77477.836246126593"/>
    <n v="0"/>
    <n v="8.0373582049234643E-2"/>
    <n v="0.13171502442763208"/>
    <n v="0.19422880793827654"/>
    <n v="-3.043857124857063E-2"/>
    <n v="0.56010785424678866"/>
  </r>
  <r>
    <x v="3"/>
    <n v="4"/>
    <x v="6"/>
    <n v="79740.359969105193"/>
    <n v="58706.415559047498"/>
    <n v="21033.9444100576"/>
    <n v="13942.1908669802"/>
    <n v="250258.176471574"/>
    <n v="161965.05238153299"/>
    <n v="88293.124090040496"/>
    <n v="17688.777226178699"/>
    <n v="1.8683935210525999"/>
    <n v="15.790800258423401"/>
    <n v="5.5711230152609499"/>
    <n v="1.83440164849488"/>
    <n v="198.58091254985899"/>
    <n v="16867"/>
    <n v="-8.4199409745857101E-2"/>
    <n v="510"/>
    <n v="0.58121547748938296"/>
    <n v="0.71816794756051305"/>
    <n v="1.87095320796325"/>
    <n v="74.989931501101296"/>
    <n v="6.4028102307100001"/>
    <n v="0"/>
    <n v="0"/>
    <n v="0"/>
    <n v="0"/>
    <n v="82804.521938155696"/>
    <n v="0"/>
    <n v="-2.3894584978193058E-2"/>
    <n v="-5.4785572529388931E-3"/>
    <n v="0.26378040453049295"/>
    <n v="0.17484484484873153"/>
    <n v="0.56010785424678866"/>
  </r>
  <r>
    <x v="4"/>
    <n v="1"/>
    <x v="6"/>
    <n v="77834.997161631705"/>
    <n v="53683.471939540999"/>
    <n v="24151.525222090699"/>
    <n v="17358.562178884498"/>
    <n v="191523.786722185"/>
    <n v="65609.289529830101"/>
    <n v="125914.497192355"/>
    <n v="24684.8484336654"/>
    <n v="7.71244536397458"/>
    <n v="13.7859917372075"/>
    <n v="9.0633975423971709"/>
    <n v="0.52106223661919504"/>
    <n v="378.70282762873097"/>
    <n v="6470"/>
    <n v="-1.7960474662179898E-2"/>
    <n v="132"/>
    <n v="0.71116008752776605"/>
    <n v="6.7965485861117801E-3"/>
    <n v="6.3469955014014898"/>
    <n v="72.852048019154594"/>
    <n v="8.2349213626809501"/>
    <n v="0"/>
    <n v="0"/>
    <n v="0"/>
    <n v="0"/>
    <n v="79922.446890227002"/>
    <n v="0"/>
    <n v="-9.3173514266883181E-2"/>
    <n v="7.0723650838202146E-2"/>
    <n v="0.31029133555356581"/>
    <n v="0.22301744474709503"/>
    <n v="0.56010785424678866"/>
  </r>
  <r>
    <x v="4"/>
    <n v="2"/>
    <x v="6"/>
    <n v="70582.836943129601"/>
    <n v="55755.8426370655"/>
    <n v="14826.994306064"/>
    <n v="-4970.3167175118497"/>
    <n v="180447.51574649301"/>
    <n v="82675.152542353302"/>
    <n v="97772.363204140507"/>
    <n v="337.53322951829699"/>
    <n v="-0.59645162850457001"/>
    <n v="-5.0835599699418497"/>
    <n v="-2.75443898296417"/>
    <n v="0.84558815838105905"/>
    <n v="220.347979522928"/>
    <n v="31111"/>
    <n v="-0.56482412013671102"/>
    <n v="213"/>
    <n v="0.67714496667166901"/>
    <n v="0.11902130449314099"/>
    <n v="1.48249514694254"/>
    <n v="72.088746269759199"/>
    <n v="3.7607205283781702"/>
    <n v="0"/>
    <n v="0"/>
    <n v="0"/>
    <n v="0"/>
    <n v="71996.820549832802"/>
    <n v="0"/>
    <n v="0.18342899965023901"/>
    <n v="0.16524552476622151"/>
    <n v="0.21006515107929979"/>
    <n v="-7.041820551243301E-2"/>
    <n v="0.56010785424678866"/>
  </r>
  <r>
    <x v="4"/>
    <n v="3"/>
    <x v="6"/>
    <n v="83529.776116083798"/>
    <n v="53581.805729405598"/>
    <n v="29947.9703866782"/>
    <n v="14111.799619725"/>
    <n v="168294.439977595"/>
    <n v="84762.195669439607"/>
    <n v="83532.244308155903"/>
    <n v="11201.5918553957"/>
    <n v="1.6043349467708401"/>
    <n v="16.893835113139801"/>
    <n v="8.3851846927347609"/>
    <n v="1.0147242705074"/>
    <n v="438.36122377395498"/>
    <n v="47562"/>
    <n v="0.60027516550415105"/>
    <n v="868"/>
    <n v="6.8037314091669604E-2"/>
    <n v="0.31690413772062398"/>
    <n v="2.8675618460368102"/>
    <n v="72.648145003659806"/>
    <n v="8.2218232805423401"/>
    <n v="0"/>
    <n v="0"/>
    <n v="0"/>
    <n v="0"/>
    <n v="84711.236237416"/>
    <n v="0"/>
    <n v="-5.0596068503355268E-2"/>
    <n v="0.10246491189654915"/>
    <n v="0.35853047594738696"/>
    <n v="0.16894334303151268"/>
    <n v="0.56010785424678866"/>
  </r>
  <r>
    <x v="4"/>
    <n v="4"/>
    <x v="6"/>
    <n v="79303.497841644494"/>
    <n v="51061.666099132199"/>
    <n v="28241.831742512299"/>
    <n v="12841.168664729499"/>
    <n v="280138.88807373401"/>
    <n v="118117.15969819301"/>
    <n v="162021.72837554099"/>
    <n v="20015.573881402299"/>
    <n v="3.5227119373548801"/>
    <n v="7.9255842987711498"/>
    <n v="4.5838579402619901"/>
    <n v="0.72902048930385499"/>
    <n v="234.23665279354901"/>
    <n v="15419"/>
    <n v="0.70358067732108298"/>
    <n v="12"/>
    <n v="0.22516102421593101"/>
    <n v="0.66231791353958203"/>
    <n v="5.26777335793044"/>
    <n v="82.877461362250699"/>
    <n v="3.250897133159"/>
    <n v="0"/>
    <n v="0"/>
    <n v="0"/>
    <n v="0"/>
    <n v="78776.473705579905"/>
    <n v="0"/>
    <n v="5.0896550493884342E-2"/>
    <n v="2.1612347115137862E-2"/>
    <n v="0.35612340579108376"/>
    <n v="0.16192436669528895"/>
    <n v="0.56010785424678866"/>
  </r>
  <r>
    <x v="5"/>
    <n v="1"/>
    <x v="6"/>
    <n v="83339.772323883401"/>
    <n v="50835.555563278002"/>
    <n v="32504.216760605301"/>
    <n v="14169.207598385299"/>
    <n v="261571.040215296"/>
    <n v="144567.42810019199"/>
    <n v="117003.612115104"/>
    <n v="16950.425305106"/>
    <n v="9.7016836037490606"/>
    <n v="12.110059973572501"/>
    <n v="5.41696343246669"/>
    <n v="1.2355808977757901"/>
    <n v="131.77210730052499"/>
    <n v="38953"/>
    <n v="0.85929921540265597"/>
    <n v="446"/>
    <n v="0.50413284191843799"/>
    <n v="0.32280979344784999"/>
    <n v="2.8067535022138999"/>
    <n v="71.599635436009507"/>
    <n v="3.0662740646573798"/>
    <n v="0"/>
    <n v="0"/>
    <n v="0"/>
    <n v="0"/>
    <n v="88004.900981342202"/>
    <n v="0"/>
    <n v="-1.312023563429327E-2"/>
    <n v="-1.5799973234639428E-2"/>
    <n v="0.39002046507019777"/>
    <n v="0.17001735429897144"/>
    <n v="0.56010785424678866"/>
  </r>
  <r>
    <x v="5"/>
    <n v="2"/>
    <x v="6"/>
    <n v="82246.334873285698"/>
    <n v="54645.637727783498"/>
    <n v="27600.697145502199"/>
    <n v="12942.0777894857"/>
    <n v="301732.98283515201"/>
    <n v="160202.52041055801"/>
    <n v="141530.46242459401"/>
    <n v="17638.188417907"/>
    <n v="2.5251497910014402"/>
    <n v="9.1443761065792302"/>
    <n v="4.2892486157393099"/>
    <n v="1.1319296048786001"/>
    <n v="273.77951354434498"/>
    <n v="3833"/>
    <n v="0.277926043946569"/>
    <n v="372"/>
    <n v="0.86618370886902896"/>
    <n v="0.49918645093332997"/>
    <n v="3.0757631273418302"/>
    <n v="66.627831260378699"/>
    <n v="5.4560844714429004"/>
    <n v="1"/>
    <n v="0"/>
    <n v="0"/>
    <n v="0"/>
    <n v="85649.608034853198"/>
    <n v="1"/>
    <n v="0.11966870509713094"/>
    <n v="1.7352708017000878E-2"/>
    <n v="0.33558573993632312"/>
    <n v="0.15735750181968772"/>
    <n v="0.56010785424678866"/>
  </r>
  <r>
    <x v="5"/>
    <n v="3"/>
    <x v="6"/>
    <n v="92088.6472665568"/>
    <n v="51763.489983879401"/>
    <n v="40325.157282677297"/>
    <n v="25321.126019319101"/>
    <n v="233379.16657245401"/>
    <n v="155025.84503149599"/>
    <n v="78353.321540958306"/>
    <n v="26856.207011153401"/>
    <n v="11.713114066403699"/>
    <n v="32.316595546090198"/>
    <n v="10.8497799487418"/>
    <n v="1.97854847736682"/>
    <n v="376.30340323229302"/>
    <n v="32932"/>
    <n v="-0.84944256669665197"/>
    <n v="313"/>
    <n v="0.62151872403404795"/>
    <n v="0.21986195636897601"/>
    <n v="4.1138755153837003"/>
    <n v="82.485313054183095"/>
    <n v="3.06827386528599"/>
    <n v="0"/>
    <n v="0"/>
    <n v="1"/>
    <n v="0"/>
    <n v="105040.510019173"/>
    <n v="1"/>
    <n v="-0.12022344806594587"/>
    <n v="-0.14068842255655184"/>
    <n v="0.43789499009528843"/>
    <n v="0.2749646864289948"/>
    <n v="0.56010785424678866"/>
  </r>
  <r>
    <x v="5"/>
    <n v="4"/>
    <x v="6"/>
    <n v="81017.432564442701"/>
    <n v="55115.432460818098"/>
    <n v="25902.000103624599"/>
    <n v="13941.993680678201"/>
    <n v="289895.94715361902"/>
    <n v="156879.26544011699"/>
    <n v="133016.68171350201"/>
    <n v="18755.300611113398"/>
    <n v="1.3964617521536"/>
    <n v="10.481387372680899"/>
    <n v="4.8093096221487297"/>
    <n v="1.17939542183146"/>
    <n v="55.980820865606198"/>
    <n v="12232"/>
    <n v="0.67275715482079801"/>
    <n v="734"/>
    <n v="0.34778240304888702"/>
    <n v="2.1645561346983502E-2"/>
    <n v="1.64244324529823"/>
    <n v="77.023832285089398"/>
    <n v="9.0345957069004807"/>
    <n v="0"/>
    <n v="0"/>
    <n v="0"/>
    <n v="0"/>
    <n v="79426.113686805998"/>
    <n v="0"/>
    <n v="1.2411817500419397E-2"/>
    <n v="-3.2501406224731036E-2"/>
    <n v="0.31970897230076617"/>
    <n v="0.17208634289402458"/>
    <n v="0.56010785424678866"/>
  </r>
  <r>
    <x v="6"/>
    <n v="1"/>
    <x v="6"/>
    <n v="82023.006151785099"/>
    <n v="59854.747337330002"/>
    <n v="22168.258814455101"/>
    <n v="13978.294516784899"/>
    <n v="179961.464126162"/>
    <n v="58612.626503699801"/>
    <n v="121348.837622462"/>
    <n v="17868.7355164281"/>
    <n v="1.6590821531809601"/>
    <n v="11.519100463305501"/>
    <n v="7.76738208074672"/>
    <n v="0.48300937736259197"/>
    <n v="431.99860725484302"/>
    <n v="2211"/>
    <n v="0.56854259861343304"/>
    <n v="414"/>
    <n v="0.64108610358215901"/>
    <n v="0.311652916654648"/>
    <n v="4.6772278511550498"/>
    <n v="61.651382695553998"/>
    <n v="9.7805458851978901"/>
    <n v="0"/>
    <n v="0"/>
    <n v="0"/>
    <n v="0"/>
    <n v="88602.575455606697"/>
    <n v="0"/>
    <n v="2.012271231526036E-2"/>
    <n v="2.2993134658695789E-3"/>
    <n v="0.27026879231215106"/>
    <n v="0.17041919301174849"/>
    <n v="0.56010785424678866"/>
  </r>
  <r>
    <x v="6"/>
    <n v="2"/>
    <x v="6"/>
    <n v="83673.531507810301"/>
    <n v="53304.872685565802"/>
    <n v="30368.658822244401"/>
    <n v="23489.890355801301"/>
    <n v="277044.73158151901"/>
    <n v="87523.653258624501"/>
    <n v="189521.07832289499"/>
    <n v="27455.125388653199"/>
    <n v="2.66106158301749"/>
    <n v="12.3943418661752"/>
    <n v="8.4787356257267401"/>
    <n v="0.46181487586043901"/>
    <n v="447.59943117902401"/>
    <n v="10079"/>
    <n v="0.96612939922964003"/>
    <n v="746"/>
    <n v="7.6969183008017306E-2"/>
    <n v="0.67076502544303496"/>
    <n v="6.7488159426099097"/>
    <n v="66.116376365117802"/>
    <n v="5.3704070530669101"/>
    <n v="0"/>
    <n v="0"/>
    <n v="0"/>
    <n v="0"/>
    <n v="82392.372760585597"/>
    <n v="0"/>
    <n v="-5.4266751728152617E-2"/>
    <n v="-7.4321563043117517E-2"/>
    <n v="0.36294223842350687"/>
    <n v="0.28073262754074979"/>
    <n v="0.56010785424678866"/>
  </r>
  <r>
    <x v="6"/>
    <n v="3"/>
    <x v="6"/>
    <n v="79132.840747258204"/>
    <n v="58989.637014949702"/>
    <n v="20143.203732308499"/>
    <n v="10007.276882870599"/>
    <n v="244754.135192841"/>
    <n v="82369.874125798495"/>
    <n v="162384.26106704201"/>
    <n v="16356.975123156601"/>
    <n v="1.60323807252076"/>
    <n v="6.1627135641791098"/>
    <n v="4.0887059476996903"/>
    <n v="0.50725281862009397"/>
    <n v="109.56324649912"/>
    <n v="24916"/>
    <n v="-0.63150269685465099"/>
    <n v="341"/>
    <n v="0.94779606601445698"/>
    <n v="0.396590574386329"/>
    <n v="1.8740905383414499"/>
    <n v="73.136128159054493"/>
    <n v="2.8759277804356902"/>
    <n v="0"/>
    <n v="1"/>
    <n v="0"/>
    <n v="0"/>
    <n v="76343.330574761596"/>
    <n v="1"/>
    <n v="-9.4598988587825394E-3"/>
    <n v="-5.5117573482813813E-2"/>
    <n v="0.25454923066194141"/>
    <n v="0.12646174190602821"/>
    <n v="0.56010785424678866"/>
  </r>
  <r>
    <x v="6"/>
    <n v="4"/>
    <x v="6"/>
    <n v="78384.252077380996"/>
    <n v="57144.829844954998"/>
    <n v="21239.422232425899"/>
    <n v="5935.3007073732897"/>
    <n v="296780.60942194902"/>
    <n v="170876.43768109"/>
    <n v="125904.171740858"/>
    <n v="5192.2698529965201"/>
    <n v="0.81925333331191896"/>
    <n v="4.7141414182761103"/>
    <n v="1.9998950466924701"/>
    <n v="1.3571944068127899"/>
    <n v="166.79048541615799"/>
    <n v="32816"/>
    <n v="0.717200213964996"/>
    <n v="128"/>
    <n v="7.7411551984750498E-2"/>
    <n v="0.51283536243514205"/>
    <n v="3.4031067843701801"/>
    <n v="68.214265818307297"/>
    <n v="6.81805041901805"/>
    <n v="0"/>
    <n v="0"/>
    <n v="0"/>
    <n v="0"/>
    <n v="83216.317370317993"/>
    <n v="0"/>
    <n v="4.882805634455302E-2"/>
    <n v="-4.2894388332167688E-2"/>
    <n v="0.27096542570130572"/>
    <n v="7.5720575881925309E-2"/>
    <n v="0.56010785424678866"/>
  </r>
  <r>
    <x v="7"/>
    <n v="1"/>
    <x v="6"/>
    <n v="82211.602754341002"/>
    <n v="58568.650150122303"/>
    <n v="23642.952604218699"/>
    <n v="11184.5146789188"/>
    <n v="320675.73092456802"/>
    <n v="134675.917056732"/>
    <n v="185999.81386783501"/>
    <n v="6472.0329917935096"/>
    <n v="2.2882024470354101"/>
    <n v="6.0131859523612903"/>
    <n v="3.4877958012824299"/>
    <n v="0.72406479477677299"/>
    <n v="35.845729232156998"/>
    <n v="14036"/>
    <n v="0.15958568766591"/>
    <n v="494"/>
    <n v="0.78892702394887904"/>
    <n v="0.77457208317436399"/>
    <n v="2.5241022977805301"/>
    <n v="75.530663262004097"/>
    <n v="2.3846317478915999"/>
    <n v="0"/>
    <n v="0"/>
    <n v="1"/>
    <n v="1"/>
    <n v="82463.863735123305"/>
    <n v="1"/>
    <n v="-5.7860675794664883E-2"/>
    <n v="-1.6985493241407131E-2"/>
    <n v="0.28758656700644708"/>
    <n v="0.13604545227441422"/>
    <n v="0.56010785424678866"/>
  </r>
  <r>
    <x v="7"/>
    <n v="2"/>
    <x v="6"/>
    <n v="77454.783860812298"/>
    <n v="53525.912079698399"/>
    <n v="23928.871781113899"/>
    <n v="5502.7233936862303"/>
    <n v="243816.68210128101"/>
    <n v="107355.179109483"/>
    <n v="136461.502991797"/>
    <n v="12993.129588927501"/>
    <n v="1.01140727163635"/>
    <n v="4.0324364550029799"/>
    <n v="2.25691012865166"/>
    <n v="0.78670670303211199"/>
    <n v="457.58379858006799"/>
    <n v="23340"/>
    <n v="-0.189056647339163"/>
    <n v="393"/>
    <n v="2.3234061319302702E-3"/>
    <n v="0.98393094014240201"/>
    <n v="7.3429627528923502"/>
    <n v="61.386130892596"/>
    <n v="8.6642741115285595"/>
    <n v="0"/>
    <n v="0"/>
    <n v="0"/>
    <n v="0"/>
    <n v="82391.225431942003"/>
    <n v="0"/>
    <n v="-3.4646707983425493E-2"/>
    <n v="-2.2752656485270063E-2"/>
    <n v="0.30893988193310995"/>
    <n v="7.104433218191826E-2"/>
    <n v="0.56010785424678866"/>
  </r>
  <r>
    <x v="7"/>
    <n v="3"/>
    <x v="6"/>
    <n v="74771.230582467397"/>
    <n v="57254.003667859601"/>
    <n v="17517.226914607701"/>
    <n v="4332.19694007827"/>
    <n v="251825.78546805101"/>
    <n v="94709.4548791126"/>
    <n v="157116.330588938"/>
    <n v="7145.4836805884597"/>
    <n v="0.82967838008407502"/>
    <n v="2.7573180482508501"/>
    <n v="1.7203150710028801"/>
    <n v="0.60279828662050206"/>
    <n v="54.097962273603798"/>
    <n v="41733"/>
    <n v="-0.81396518147465002"/>
    <n v="438"/>
    <n v="0.104660440346481"/>
    <n v="0.42294354374155702"/>
    <n v="6.5690486338031002"/>
    <n v="63.534588855408501"/>
    <n v="3.0425634653786799"/>
    <n v="0"/>
    <n v="0"/>
    <n v="0"/>
    <n v="0"/>
    <n v="81041.974960907595"/>
    <n v="0"/>
    <n v="3.3539229624328201E-3"/>
    <n v="5.843705966246137E-2"/>
    <n v="0.23427763296322279"/>
    <n v="5.7939355903741108E-2"/>
    <n v="0.56010785424678866"/>
  </r>
  <r>
    <x v="7"/>
    <n v="4"/>
    <x v="6"/>
    <n v="75022.007529647293"/>
    <n v="61159.791524950597"/>
    <n v="13862.2160046966"/>
    <n v="-1377.8512822447301"/>
    <n v="244381.79108324699"/>
    <n v="99326.668946114398"/>
    <n v="145055.12213713201"/>
    <n v="-5792.7549708024499"/>
    <n v="-0.270161565820488"/>
    <n v="-0.94988116375658305"/>
    <n v="-0.56381094358023298"/>
    <n v="0.68475119997632705"/>
    <n v="447.66746465153699"/>
    <n v="38534"/>
    <n v="-0.71881616365326795"/>
    <n v="478"/>
    <n v="0.99162434296122803"/>
    <n v="0.16361620413827599"/>
    <n v="5.8424434739938702"/>
    <n v="76.857339342500595"/>
    <n v="9.8396435788662195"/>
    <n v="1"/>
    <n v="0"/>
    <n v="0"/>
    <n v="0"/>
    <n v="78518.563042961294"/>
    <n v="1"/>
    <n v="7.7219882438566326E-2"/>
    <n v="0.11171038572853305"/>
    <n v="0.18477532741600666"/>
    <n v="-1.8365961237443947E-2"/>
    <n v="0.56010785424678866"/>
  </r>
  <r>
    <x v="8"/>
    <n v="1"/>
    <x v="6"/>
    <n v="80815.198131391895"/>
    <n v="54937.528131721701"/>
    <n v="25877.669999670099"/>
    <n v="7224.7281374997401"/>
    <n v="223507.909561832"/>
    <n v="123433.163459581"/>
    <n v="100074.746102251"/>
    <n v="8676.8691189521396"/>
    <n v="1.46252947461406"/>
    <n v="7.2193319682448598"/>
    <n v="3.2324261596214501"/>
    <n v="1.2334097089136"/>
    <n v="168.97802677189699"/>
    <n v="9697"/>
    <n v="0.87235312833301004"/>
    <n v="73"/>
    <n v="0.94049719851300995"/>
    <n v="0.95283438917058405"/>
    <n v="2.67532600583151"/>
    <n v="75.6028355011413"/>
    <n v="5.7926101128628602"/>
    <n v="0"/>
    <n v="0"/>
    <n v="0"/>
    <n v="0"/>
    <n v="78923.954091027495"/>
    <n v="0"/>
    <n v="-6.3388031946377529E-2"/>
    <n v="1.8193309875756878E-2"/>
    <n v="0.32020796332884643"/>
    <n v="8.9398136792952596E-2"/>
    <n v="0.56010785424678866"/>
  </r>
  <r>
    <x v="8"/>
    <n v="2"/>
    <x v="6"/>
    <n v="75692.481770486396"/>
    <n v="57536.357888484003"/>
    <n v="18156.123882002401"/>
    <n v="8662.7790877789394"/>
    <n v="220680.49461378501"/>
    <n v="74639.360514686006"/>
    <n v="146041.134099099"/>
    <n v="17134.975760080401"/>
    <n v="0.91973049089660996"/>
    <n v="5.9317391235133696"/>
    <n v="3.92548471623634"/>
    <n v="0.51108450352102497"/>
    <n v="490.30569698285001"/>
    <n v="32345"/>
    <n v="0.192087190955294"/>
    <n v="319"/>
    <n v="4.61964832016288E-2"/>
    <n v="0.57959672741267398"/>
    <n v="7.3882351881817696"/>
    <n v="64.433784041493496"/>
    <n v="2.05634331699313"/>
    <n v="0"/>
    <n v="0"/>
    <n v="0"/>
    <n v="0"/>
    <n v="81125.873636622593"/>
    <n v="0"/>
    <n v="4.5554850282485938E-2"/>
    <n v="4.0420762289688411E-2"/>
    <n v="0.23986693866182271"/>
    <n v="0.11444702148948013"/>
    <n v="0.56010785424678866"/>
  </r>
  <r>
    <x v="8"/>
    <n v="3"/>
    <x v="6"/>
    <n v="79140.6414450507"/>
    <n v="55402.721339031799"/>
    <n v="23737.920106018799"/>
    <n v="7187.60167918146"/>
    <n v="258026.20377140099"/>
    <n v="179430.44000193299"/>
    <n v="78595.763769467405"/>
    <n v="7352.22217898085"/>
    <n v="4.61969255440009"/>
    <n v="9.1450242792521408"/>
    <n v="2.78560920329988"/>
    <n v="2.28295306765169"/>
    <n v="372.48801696094102"/>
    <n v="22058"/>
    <n v="-0.79969000498646603"/>
    <n v="203"/>
    <n v="0.78172898900475896"/>
    <n v="0.20375548584994299"/>
    <n v="2.8246315838305498"/>
    <n v="62.313213859167902"/>
    <n v="5.1954582322468301"/>
    <n v="0"/>
    <n v="0"/>
    <n v="0"/>
    <n v="1"/>
    <n v="85512.230692251105"/>
    <n v="0"/>
    <n v="5.3854800846183278E-2"/>
    <n v="-6.124081465443449E-2"/>
    <n v="0.29994601601126425"/>
    <n v="9.0820614389030302E-2"/>
    <n v="0.56010785424678866"/>
  </r>
  <r>
    <x v="8"/>
    <n v="4"/>
    <x v="6"/>
    <n v="83402.744928913104"/>
    <n v="53897.784516971798"/>
    <n v="29504.960411941302"/>
    <n v="19916.538213018499"/>
    <n v="247395.00107866601"/>
    <n v="80470.973249955699"/>
    <n v="166924.027828711"/>
    <n v="24083.661061187198"/>
    <n v="2.0212417067661899"/>
    <n v="11.9314987015865"/>
    <n v="8.05050147585054"/>
    <n v="0.48208142528486603"/>
    <n v="193.187029461441"/>
    <n v="41097"/>
    <n v="0.27460431307604699"/>
    <n v="70"/>
    <n v="0.12781184436038201"/>
    <n v="0.58223744880258599"/>
    <n v="3.09911987910845"/>
    <n v="60.860080211336403"/>
    <n v="7.0794378409419503"/>
    <n v="0"/>
    <n v="0"/>
    <n v="0"/>
    <n v="0"/>
    <n v="88454.609592547393"/>
    <n v="0"/>
    <n v="-1.3395852333138163E-2"/>
    <n v="-1.1908865086265093E-2"/>
    <n v="0.3537648603422987"/>
    <n v="0.23879955306020226"/>
    <n v="0.56010785424678866"/>
  </r>
  <r>
    <x v="9"/>
    <n v="1"/>
    <x v="6"/>
    <n v="82285.494073666996"/>
    <n v="58126.952345033402"/>
    <n v="24158.541728633601"/>
    <n v="15426.585772336401"/>
    <n v="314366.24248335499"/>
    <n v="113727.113336136"/>
    <n v="200639.12914721901"/>
    <n v="19828.143563594698"/>
    <n v="12.2509971461945"/>
    <n v="7.68872245304508"/>
    <n v="4.9072017562932704"/>
    <n v="0.56682419735129697"/>
    <n v="328.98550703597402"/>
    <n v="41634"/>
    <n v="-0.10064604563255899"/>
    <n v="490"/>
    <n v="0.73603540042606497"/>
    <n v="0.32001611308739097"/>
    <n v="4.54231284688285"/>
    <n v="64.062776632436396"/>
    <n v="9.6779657716957495"/>
    <n v="0"/>
    <n v="0"/>
    <n v="0"/>
    <n v="0"/>
    <n v="84937.930571517296"/>
    <n v="0"/>
    <n v="-4.2941523657326799E-2"/>
    <s v=""/>
    <n v="0.29359417477648481"/>
    <n v="0.18747637048305962"/>
    <n v="0.56010785424678866"/>
  </r>
  <r>
    <x v="9"/>
    <n v="2"/>
    <x v="6"/>
    <n v="78752.0295832478"/>
    <n v="58899.642477902104"/>
    <n v="19852.387105345701"/>
    <n v="14740.439999087401"/>
    <n v="224078.91751790399"/>
    <n v="131585.24976175599"/>
    <n v="92493.667756148905"/>
    <n v="16380.8455285989"/>
    <n v="1.9420939016747301"/>
    <n v="15.936701783682301"/>
    <n v="6.5782359904115397"/>
    <n v="1.4226406299366099"/>
    <n v="131.84910291048001"/>
    <n v="5886"/>
    <n v="-0.234193971925508"/>
    <n v="863"/>
    <n v="0.21076309942990601"/>
    <n v="0.23672047585383199"/>
    <n v="5.3962132519867501"/>
    <n v="80.748489830311001"/>
    <n v="5.3250222562332397"/>
    <n v="0"/>
    <n v="0"/>
    <n v="0"/>
    <n v="0"/>
    <n v="72176.214822121896"/>
    <n v="0"/>
    <n v="-5.6608388585769498E-2"/>
    <s v=""/>
    <n v="0.25208730759579956"/>
    <n v="0.18717536649014821"/>
    <n v="0.56010785424678866"/>
  </r>
  <r>
    <x v="9"/>
    <n v="3"/>
    <x v="6"/>
    <n v="74294.004090681294"/>
    <n v="55604.956761064997"/>
    <n v="18689.0473296163"/>
    <n v="4287.0078786436397"/>
    <n v="201892.84327291101"/>
    <n v="140973.30722577099"/>
    <n v="60919.536047140296"/>
    <n v="6489.7606075719596"/>
    <n v="0.79788413392269797"/>
    <n v="7.0371643594368498"/>
    <n v="2.12340755083062"/>
    <n v="2.3140902963654302"/>
    <n v="291.60885795712198"/>
    <n v="35160"/>
    <n v="0.73791821004179203"/>
    <n v="49"/>
    <n v="0.45113006979784098"/>
    <n v="0.71869926597279599"/>
    <n v="5.1036484914653304"/>
    <n v="72.309176217531203"/>
    <n v="3.5385261822748002"/>
    <n v="0"/>
    <n v="0"/>
    <n v="1"/>
    <n v="0"/>
    <n v="76658.229140279494"/>
    <n v="1"/>
    <n v="0.10923504393629974"/>
    <s v=""/>
    <n v="0.2515552574983701"/>
    <n v="5.7703282130426456E-2"/>
    <n v="0.56010785424678866"/>
  </r>
  <r>
    <x v="9"/>
    <n v="4"/>
    <x v="6"/>
    <n v="82409.512891730497"/>
    <n v="57689.756247094097"/>
    <n v="24719.7566446364"/>
    <n v="17779.0473901359"/>
    <n v="226761.51296910201"/>
    <n v="77021.4628607622"/>
    <n v="149740.05010833999"/>
    <n v="22123.3580528866"/>
    <n v="3.5403256818237998"/>
    <n v="11.8732746364599"/>
    <n v="7.8404166374381203"/>
    <n v="0.51436781812905297"/>
    <n v="393.43278635404897"/>
    <n v="27120"/>
    <n v="-0.67086788314132995"/>
    <n v="897"/>
    <n v="0.85312817191023604"/>
    <n v="0.93358045600668904"/>
    <n v="7.5282154525255001"/>
    <n v="63.130750640718603"/>
    <n v="5.0564310600884497"/>
    <n v="0"/>
    <n v="0"/>
    <n v="0"/>
    <n v="0"/>
    <n v="91985.263183265095"/>
    <n v="0"/>
    <s v=""/>
    <s v=""/>
    <n v="0.29996241668256407"/>
    <n v="0.21574023151300492"/>
    <n v="0.56010785424678866"/>
  </r>
  <r>
    <x v="0"/>
    <n v="1"/>
    <x v="7"/>
    <n v="387840.78537736298"/>
    <n v="276100.86541914701"/>
    <n v="111739.919958215"/>
    <n v="106666.893843382"/>
    <n v="1095788.48267377"/>
    <n v="372768.63517734502"/>
    <n v="723019.84749642794"/>
    <n v="109304.263326821"/>
    <n v="87.286670176238204"/>
    <n v="14.752968983179899"/>
    <n v="9.7342594423981108"/>
    <n v="0.51557178750779298"/>
    <n v="215.311247067501"/>
    <n v="49151"/>
    <n v="-0.22122044066625299"/>
    <n v="355"/>
    <n v="0.99599364910069899"/>
    <n v="0.800536105126747"/>
    <n v="6.9194946413709397"/>
    <n v="75.881624683976995"/>
    <n v="2.33247878617806"/>
    <n v="0"/>
    <n v="0"/>
    <n v="0"/>
    <n v="0"/>
    <n v="383099.548563522"/>
    <n v="0"/>
    <n v="2.8616741988045792E-2"/>
    <n v="-8.5643571527529837E-3"/>
    <n v="0.28810770855235035"/>
    <n v="0.27502753156710114"/>
    <n v="0.56010785424678866"/>
  </r>
  <r>
    <x v="0"/>
    <n v="2"/>
    <x v="7"/>
    <n v="398939.52506494801"/>
    <n v="272668.97982954001"/>
    <n v="126270.545235408"/>
    <n v="106566.62711816"/>
    <n v="1316590.7713085001"/>
    <n v="785753.19629199198"/>
    <n v="530837.575016513"/>
    <n v="102039.322764393"/>
    <n v="50.880547522718501"/>
    <n v="20.075185354926202"/>
    <n v="8.0941344448471497"/>
    <n v="1.4802139736765001"/>
    <n v="323.88086071819401"/>
    <n v="29561"/>
    <n v="-0.262549689058308"/>
    <n v="598"/>
    <n v="0.13402489431899101"/>
    <n v="0.11576004624632399"/>
    <n v="6.9093012707685704"/>
    <n v="63.4825584676978"/>
    <n v="6.1618556840321999"/>
    <n v="0"/>
    <n v="0"/>
    <n v="0"/>
    <n v="0"/>
    <n v="427885.67454226402"/>
    <n v="0"/>
    <n v="-0.10293640284936044"/>
    <n v="1.0040106361298495E-2"/>
    <n v="0.31651550498750647"/>
    <n v="0.26712476559150355"/>
    <n v="0.56010785424678866"/>
  </r>
  <r>
    <x v="0"/>
    <n v="3"/>
    <x v="7"/>
    <n v="357874.12540033"/>
    <n v="267733.52428216703"/>
    <n v="90140.601118163104"/>
    <n v="72934.947056803503"/>
    <n v="871139.50753690896"/>
    <n v="450214.33007740998"/>
    <n v="420925.17745949799"/>
    <n v="82458.079669747094"/>
    <n v="31.293527751046302"/>
    <n v="17.327294959404298"/>
    <n v="8.3723613067466491"/>
    <n v="1.06958280042711"/>
    <n v="471.62060839745999"/>
    <n v="6188"/>
    <n v="-0.90027970720167105"/>
    <n v="961"/>
    <n v="0.53758113805151397"/>
    <n v="0.57579247112230902"/>
    <n v="5.5160505831063196"/>
    <n v="60.424228232886598"/>
    <n v="9.6829341969770404"/>
    <n v="0"/>
    <n v="0"/>
    <n v="0"/>
    <n v="0"/>
    <n v="371454.38711240899"/>
    <n v="0"/>
    <n v="8.6294251863335558E-2"/>
    <n v="6.2034186390871007E-2"/>
    <n v="0.25187795015168718"/>
    <n v="0.2038005596946022"/>
    <n v="0.56010785424678866"/>
  </r>
  <r>
    <x v="0"/>
    <n v="4"/>
    <x v="7"/>
    <n v="388756.60531299701"/>
    <n v="248831.61671063601"/>
    <n v="139924.98860236001"/>
    <n v="127440.469439048"/>
    <n v="833659.91620548605"/>
    <n v="478332.50516448898"/>
    <n v="355327.41104099603"/>
    <n v="129988.775661928"/>
    <n v="16.159647582415001"/>
    <n v="35.865645452369897"/>
    <n v="15.286865418588301"/>
    <n v="1.3461739519704601"/>
    <n v="252.93950434962301"/>
    <n v="22826"/>
    <n v="0.29651390815564399"/>
    <n v="818"/>
    <n v="0.85994071418340901"/>
    <n v="0.21303531984326399"/>
    <n v="5.2544490702482101"/>
    <n v="62.094774313706502"/>
    <n v="7.1444879483202302"/>
    <n v="0"/>
    <n v="0"/>
    <n v="0"/>
    <n v="0"/>
    <n v="433266.89956413"/>
    <n v="0"/>
    <n v="-1.0899948404988093E-2"/>
    <n v="-1.2107163101137618E-2"/>
    <n v="0.3599295463795506"/>
    <n v="0.32781557328509625"/>
    <n v="0.56010785424678866"/>
  </r>
  <r>
    <x v="1"/>
    <n v="1"/>
    <x v="7"/>
    <n v="384519.17837298702"/>
    <n v="264169.65168232098"/>
    <n v="120349.526690666"/>
    <n v="101333.223438028"/>
    <n v="927871.23538811703"/>
    <n v="551165.21902152197"/>
    <n v="376706.01636659401"/>
    <n v="109329.98938676401"/>
    <n v="17.815453478205701"/>
    <n v="26.899815515400501"/>
    <n v="10.921043736811299"/>
    <n v="1.46311764366712"/>
    <n v="341.24758200495501"/>
    <n v="47577"/>
    <n v="-0.47864968451881201"/>
    <n v="716"/>
    <n v="0.85328479856720196"/>
    <n v="0.85615362199466005"/>
    <n v="1.69466365443776"/>
    <n v="62.2680220686957"/>
    <n v="4.1015638160154797"/>
    <n v="0"/>
    <n v="0"/>
    <n v="0"/>
    <n v="0"/>
    <n v="373025.782542706"/>
    <n v="0"/>
    <n v="4.7918915340721562E-2"/>
    <n v="-4.663682088118918E-2"/>
    <n v="0.31298705879873157"/>
    <n v="0.26353229991491833"/>
    <n v="0.56010785424678866"/>
  </r>
  <r>
    <x v="1"/>
    <n v="2"/>
    <x v="7"/>
    <n v="402944.920328326"/>
    <n v="267359.23511440598"/>
    <n v="135585.68521391999"/>
    <n v="120997.657773071"/>
    <n v="995824.00089157"/>
    <n v="583019.21562993305"/>
    <n v="412804.78526163602"/>
    <n v="129102.828291482"/>
    <n v="56.508846802664301"/>
    <n v="29.311108323606799"/>
    <n v="12.150506280702199"/>
    <n v="1.41233637895067"/>
    <n v="435.96593052584097"/>
    <n v="36929"/>
    <n v="-0.91098192144765699"/>
    <n v="310"/>
    <n v="0.42754185535971201"/>
    <n v="0.16086029348509701"/>
    <n v="5.9024352220659804"/>
    <n v="78.9717033604487"/>
    <n v="2.8463721621823899"/>
    <n v="0"/>
    <n v="0"/>
    <n v="1"/>
    <n v="0"/>
    <n v="426668.761635161"/>
    <n v="1"/>
    <n v="-5.6758042041594285E-2"/>
    <n v="-4.7954532809035701E-2"/>
    <n v="0.33648689528941728"/>
    <n v="0.30028336794636884"/>
    <n v="0.56010785424678866"/>
  </r>
  <r>
    <x v="1"/>
    <n v="3"/>
    <x v="7"/>
    <n v="380074.55559988401"/>
    <n v="284984.221573702"/>
    <n v="95090.334026182099"/>
    <n v="84177.476607183504"/>
    <n v="1404909.96548611"/>
    <n v="698511.51873980497"/>
    <n v="706398.44674631103"/>
    <n v="86256.014265651407"/>
    <n v="15.551523000182099"/>
    <n v="11.9164300254207"/>
    <n v="5.9916634286281196"/>
    <n v="0.98883501507848204"/>
    <n v="426.45680089747702"/>
    <n v="8910"/>
    <n v="0.10837530200958199"/>
    <n v="72"/>
    <n v="0.33329985987052502"/>
    <n v="0.491928024039129"/>
    <n v="5.0094075681597596"/>
    <n v="65.958430265699903"/>
    <n v="8.3516406777247205"/>
    <n v="0"/>
    <n v="0"/>
    <n v="0"/>
    <n v="0"/>
    <n v="389733.90968353301"/>
    <n v="0"/>
    <n v="1.0459290229701374E-2"/>
    <n v="9.6533835852260601E-3"/>
    <n v="0.25018863437490008"/>
    <n v="0.22147622188052934"/>
    <n v="0.56010785424678866"/>
  </r>
  <r>
    <x v="1"/>
    <n v="4"/>
    <x v="7"/>
    <n v="384049.86568582797"/>
    <n v="274340.46600124601"/>
    <n v="109709.39968458199"/>
    <n v="100103.083534178"/>
    <n v="795105.54206019"/>
    <n v="341305.4838777"/>
    <n v="453800.05818248901"/>
    <n v="103264.71289327"/>
    <n v="16.7805835493179"/>
    <n v="22.058852071350699"/>
    <n v="12.589911431733"/>
    <n v="0.75210542115102397"/>
    <n v="191.14828216490599"/>
    <n v="29400"/>
    <n v="0.34472371586438799"/>
    <n v="938"/>
    <n v="0.37734847723031101"/>
    <n v="0.25822681325998298"/>
    <n v="2.7042693084673202"/>
    <n v="71.444115317603305"/>
    <n v="8.0761611897355507"/>
    <n v="0"/>
    <n v="0"/>
    <n v="0"/>
    <n v="0"/>
    <n v="376153.70569535298"/>
    <n v="0"/>
    <n v="-4.5471801764122854E-2"/>
    <n v="0.10062711893942246"/>
    <n v="0.28566446570334109"/>
    <n v="0.26065126557306845"/>
    <n v="0.56010785424678866"/>
  </r>
  <r>
    <x v="2"/>
    <n v="1"/>
    <x v="7"/>
    <n v="366586.426325824"/>
    <n v="292025.94135771302"/>
    <n v="74560.484968111006"/>
    <n v="61104.42844643"/>
    <n v="883458.061516969"/>
    <n v="527246.14241463202"/>
    <n v="356211.91910233599"/>
    <n v="56888.614995461401"/>
    <n v="7.0454568316823396"/>
    <n v="17.1539539160887"/>
    <n v="6.9165058431306603"/>
    <n v="1.4801473901920601"/>
    <n v="115.1342654824"/>
    <n v="37021"/>
    <n v="-0.63287177156613394"/>
    <n v="766"/>
    <n v="0.72268357447448595"/>
    <n v="0.31922529778618802"/>
    <n v="7.3413816986425298"/>
    <n v="63.165928137959298"/>
    <n v="3.4281583141807799"/>
    <n v="0"/>
    <n v="0"/>
    <n v="0"/>
    <n v="1"/>
    <n v="376665.37960106699"/>
    <n v="0"/>
    <n v="4.6470511118275319E-2"/>
    <n v="0.16576655483335676"/>
    <n v="0.20339128678441906"/>
    <n v="0.16668491809383049"/>
    <n v="0.56010785424678866"/>
  </r>
  <r>
    <x v="2"/>
    <n v="2"/>
    <x v="7"/>
    <n v="383621.88492620701"/>
    <n v="277519.068823573"/>
    <n v="106102.81610263399"/>
    <n v="97056.679114527797"/>
    <n v="1306154.8125537999"/>
    <n v="736097.55002940202"/>
    <n v="570057.26252440596"/>
    <n v="106893.558901158"/>
    <n v="28.6689742927142"/>
    <n v="17.025777144690299"/>
    <n v="7.4307178736922799"/>
    <n v="1.2912694889101299"/>
    <n v="342.588561277633"/>
    <n v="29114"/>
    <n v="-0.595838127826958"/>
    <n v="859"/>
    <n v="3.9183749510932602E-3"/>
    <n v="0.99946068105967301"/>
    <n v="6.6159158800323397"/>
    <n v="79.668075368338506"/>
    <n v="6.0778086023054296"/>
    <n v="0"/>
    <n v="0"/>
    <n v="0"/>
    <n v="0"/>
    <n v="407375.668405317"/>
    <n v="0"/>
    <n v="3.171772900558445E-4"/>
    <n v="1.1342601484586743E-2"/>
    <n v="0.27658175998755596"/>
    <n v="0.25300089209769011"/>
    <n v="0.56010785424678866"/>
  </r>
  <r>
    <x v="2"/>
    <n v="3"/>
    <x v="7"/>
    <n v="383743.56107607402"/>
    <n v="298068.21216905798"/>
    <n v="85675.348907015403"/>
    <n v="79513.094508683207"/>
    <n v="781324.15435327799"/>
    <n v="266379.08776101499"/>
    <n v="514945.066592263"/>
    <n v="80670.575214143901"/>
    <n v="8.4599772101883399"/>
    <n v="15.4410828779999"/>
    <n v="10.1767101484912"/>
    <n v="0.51729612543688297"/>
    <n v="325.95319098042597"/>
    <n v="31297"/>
    <n v="6.5694264566519694E-2"/>
    <n v="923"/>
    <n v="0.36166608319504201"/>
    <n v="0.10840037271662201"/>
    <n v="7.1315311553034304"/>
    <n v="79.579000725697497"/>
    <n v="3.3449447807818"/>
    <n v="0"/>
    <n v="0"/>
    <n v="0"/>
    <n v="1"/>
    <n v="413392.62803440401"/>
    <n v="0"/>
    <n v="0.10150564093782681"/>
    <n v="-3.2922973937213329E-2"/>
    <n v="0.2232619842969342"/>
    <n v="0.20720372293861208"/>
    <n v="0.56010785424678866"/>
  </r>
  <r>
    <x v="2"/>
    <n v="4"/>
    <x v="7"/>
    <n v="422695.697198865"/>
    <n v="288170.87647487101"/>
    <n v="134524.82072399399"/>
    <n v="127483.977207519"/>
    <n v="1552205.30216757"/>
    <n v="561765.47224612394"/>
    <n v="990439.82992145"/>
    <n v="127001.611012479"/>
    <n v="39.337289641142299"/>
    <n v="12.8714509812907"/>
    <n v="8.2130873428595095"/>
    <n v="0.56718788489218597"/>
    <n v="198.707407315062"/>
    <n v="43243"/>
    <n v="-0.87665083275808497"/>
    <n v="967"/>
    <n v="0.40740788135468498"/>
    <n v="0.98656949077932599"/>
    <n v="1.3914844508975699"/>
    <n v="63.554534409683697"/>
    <n v="2.4226071512688199"/>
    <n v="0"/>
    <n v="0"/>
    <n v="0"/>
    <n v="0"/>
    <n v="451418.93664780998"/>
    <n v="0"/>
    <n v="1.1020926161619565E-2"/>
    <n v="-0.11956248157238798"/>
    <n v="0.31825453065992365"/>
    <n v="0.30159752761226194"/>
    <n v="0.56010785424678866"/>
  </r>
  <r>
    <x v="3"/>
    <n v="1"/>
    <x v="7"/>
    <n v="427354.195266528"/>
    <n v="291785.31427388202"/>
    <n v="135568.88099264601"/>
    <n v="128006.675398053"/>
    <n v="1023675.95133203"/>
    <n v="437649.03591687098"/>
    <n v="586026.91541516106"/>
    <n v="131909.12163538099"/>
    <n v="44.276727612123103"/>
    <n v="21.843139287786599"/>
    <n v="12.504609025100899"/>
    <n v="0.74680705681722204"/>
    <n v="75.839229023965302"/>
    <n v="39043"/>
    <n v="-0.22096794810918199"/>
    <n v="157"/>
    <n v="0.80269740533602096"/>
    <n v="0.78803514957502196"/>
    <n v="3.0804987969156699"/>
    <n v="63.390665400182797"/>
    <n v="3.1650291736433802"/>
    <n v="0"/>
    <n v="0"/>
    <n v="0"/>
    <n v="1"/>
    <n v="425603.97870566603"/>
    <n v="0"/>
    <n v="-9.2150821531718552E-2"/>
    <n v="-0.11597250743218773"/>
    <n v="0.31722838454433738"/>
    <n v="0.29953297947202573"/>
    <n v="0.56010785424678866"/>
  </r>
  <r>
    <x v="3"/>
    <n v="2"/>
    <x v="7"/>
    <n v="387973.15508769098"/>
    <n v="284942.54890527797"/>
    <n v="103030.606182413"/>
    <n v="94891.015044900094"/>
    <n v="832219.73442158196"/>
    <n v="483779.33624608902"/>
    <n v="348440.39817549201"/>
    <n v="95928.910377252294"/>
    <n v="10.2249277193339"/>
    <n v="27.233069282944601"/>
    <n v="11.4021587232429"/>
    <n v="1.38841345257111"/>
    <n v="332.12243412495701"/>
    <n v="46730"/>
    <n v="0.53455835503126004"/>
    <n v="41"/>
    <n v="0.25855726364024501"/>
    <n v="0.33721249040628498"/>
    <n v="3.8158228957847902"/>
    <n v="61.280607410107798"/>
    <n v="5.9721233778448299"/>
    <n v="0"/>
    <n v="0"/>
    <n v="0"/>
    <n v="0"/>
    <n v="392253.61363356898"/>
    <n v="0"/>
    <n v="-4.34658250199976E-2"/>
    <n v="3.362197357233572E-2"/>
    <n v="0.26556117306396027"/>
    <n v="0.24458139384270675"/>
    <n v="0.56010785424678866"/>
  </r>
  <r>
    <x v="3"/>
    <n v="3"/>
    <x v="7"/>
    <n v="371109.58181619301"/>
    <n v="281493.68391049601"/>
    <n v="89615.897905696795"/>
    <n v="79117.630095008397"/>
    <n v="1019329.0345529401"/>
    <n v="367533.53502132202"/>
    <n v="651795.49953161704"/>
    <n v="86094.432670776296"/>
    <n v="10.7423000341762"/>
    <n v="12.138413068495"/>
    <n v="7.7617361433943701"/>
    <n v="0.56387860193179196"/>
    <n v="111.38325742257599"/>
    <n v="32933"/>
    <n v="-0.24143321654491001"/>
    <n v="510"/>
    <n v="0.62820659709304305"/>
    <n v="0.121371924548619"/>
    <n v="7.9015391803744199"/>
    <n v="79.5170518671965"/>
    <n v="5.1219083966719596"/>
    <n v="0"/>
    <n v="0"/>
    <n v="0"/>
    <n v="0"/>
    <n v="398017.36138260202"/>
    <n v="0"/>
    <n v="2.8228020157233728E-3"/>
    <n v="6.8882019380763423E-3"/>
    <n v="0.24148095952446436"/>
    <n v="0.21319209735251352"/>
    <n v="0.56010785424678866"/>
  </r>
  <r>
    <x v="3"/>
    <n v="4"/>
    <x v="7"/>
    <n v="372157.15069179802"/>
    <n v="294678.77721213299"/>
    <n v="77478.373479665403"/>
    <n v="59476.051194338099"/>
    <n v="1409711.23310455"/>
    <n v="941570.13815680903"/>
    <n v="468141.09494774998"/>
    <n v="55898.789093135398"/>
    <n v="10.085585814422201"/>
    <n v="12.704727663563901"/>
    <n v="4.2190237119240397"/>
    <n v="2.0112956292843598"/>
    <n v="375.44457018479198"/>
    <n v="43098"/>
    <n v="0.21343240394000701"/>
    <n v="815"/>
    <n v="0.187527222912166"/>
    <n v="1.05516368159005E-2"/>
    <n v="1.6399838820319601"/>
    <n v="73.920967367255997"/>
    <n v="9.1349850400672707"/>
    <n v="0"/>
    <n v="0"/>
    <n v="0"/>
    <n v="0"/>
    <n v="402566.04135324602"/>
    <n v="0"/>
    <n v="1.5143352687244665E-2"/>
    <n v="2.0188610131938963E-3"/>
    <n v="0.20818724921888912"/>
    <n v="0.15981434478359169"/>
    <n v="0.56010785424678866"/>
  </r>
  <r>
    <x v="4"/>
    <n v="1"/>
    <x v="7"/>
    <n v="377792.85767980397"/>
    <n v="290276.13536928903"/>
    <n v="87516.722310515295"/>
    <n v="74721.446843259706"/>
    <n v="899582.25379770901"/>
    <n v="436131.63348924002"/>
    <n v="463450.620308468"/>
    <n v="83266.864945651803"/>
    <n v="51.260499686284902"/>
    <n v="16.122849677820199"/>
    <n v="8.3062384265377496"/>
    <n v="0.94105307961170803"/>
    <n v="434.50726543918802"/>
    <n v="24290"/>
    <n v="-0.39386847764979599"/>
    <n v="220"/>
    <n v="0.940879906341484"/>
    <n v="0.67086488700190505"/>
    <n v="5.6509665061487402"/>
    <n v="71.318858442718494"/>
    <n v="8.6843217963496606"/>
    <n v="1"/>
    <n v="0"/>
    <n v="0"/>
    <n v="0"/>
    <n v="391224.15622493799"/>
    <n v="1"/>
    <n v="6.1474747610779409E-2"/>
    <n v="3.961247819374817E-2"/>
    <n v="0.23165266502917642"/>
    <n v="0.19778417014593064"/>
    <n v="0.56010785424678866"/>
  </r>
  <r>
    <x v="4"/>
    <n v="2"/>
    <x v="7"/>
    <n v="401017.57825482503"/>
    <n v="276932.88281232701"/>
    <n v="124084.69544249801"/>
    <n v="118148.03131788901"/>
    <n v="1109974.1558874999"/>
    <n v="530319.43749955494"/>
    <n v="579654.71838795196"/>
    <n v="115272.28999268801"/>
    <n v="61.456469010930597"/>
    <n v="20.382484187563399"/>
    <n v="10.6442146144764"/>
    <n v="0.91488850289082202"/>
    <n v="277.02317583533699"/>
    <n v="25161"/>
    <n v="-0.39410966421983201"/>
    <n v="86"/>
    <n v="0.38943468007767301"/>
    <n v="0.95170240639053705"/>
    <n v="3.2380459453789698"/>
    <n v="81.702453996676496"/>
    <n v="9.0500054534551104"/>
    <n v="0"/>
    <n v="0"/>
    <n v="0"/>
    <n v="0"/>
    <n v="435669.22672896698"/>
    <n v="0"/>
    <n v="-6.8205784935807673E-2"/>
    <n v="-4.5790539184315818E-2"/>
    <n v="0.30942457929774064"/>
    <n v="0.29462057955677023"/>
    <n v="0.56010785424678866"/>
  </r>
  <r>
    <x v="4"/>
    <n v="3"/>
    <x v="7"/>
    <n v="373665.85955689801"/>
    <n v="296055.79080282297"/>
    <n v="77610.068754074993"/>
    <n v="65331.067618935696"/>
    <n v="1328688.0933739699"/>
    <n v="601823.07014195004"/>
    <n v="726865.023232023"/>
    <n v="66977.977798779393"/>
    <n v="14.896334863087599"/>
    <n v="8.9880604418739996"/>
    <n v="4.9169604171765204"/>
    <n v="0.82797087616890497"/>
    <n v="196.32344733309401"/>
    <n v="29511"/>
    <n v="0.202182334792605"/>
    <n v="894"/>
    <n v="0.36176831192256498"/>
    <n v="0.52425472053773603"/>
    <n v="5.6950912780982001"/>
    <n v="66.735986157591299"/>
    <n v="4.2201824392191396"/>
    <n v="0"/>
    <n v="0"/>
    <n v="0"/>
    <n v="0"/>
    <n v="386132.944267251"/>
    <n v="0"/>
    <n v="-2.0268785157014639E-3"/>
    <n v="5.0244349845943483E-2"/>
    <n v="0.2076991161196983"/>
    <n v="0.17483820356616697"/>
    <n v="0.56010785424678866"/>
  </r>
  <r>
    <x v="4"/>
    <n v="4"/>
    <x v="7"/>
    <n v="372908.48425411101"/>
    <n v="317216.79113660502"/>
    <n v="55691.693117506598"/>
    <n v="45300.335715044297"/>
    <n v="806581.58391303895"/>
    <n v="304352.02128564799"/>
    <n v="502229.56262739003"/>
    <n v="54561.506413234398"/>
    <n v="9.6830844242891292"/>
    <n v="9.0198465176079594"/>
    <n v="5.6163364771205"/>
    <n v="0.60600180461987296"/>
    <n v="244.007914798814"/>
    <n v="26496"/>
    <n v="-0.5250279152756"/>
    <n v="216"/>
    <n v="0.71718144704675701"/>
    <n v="0.53809466412111095"/>
    <n v="4.5609418895138596"/>
    <n v="66.078113260566695"/>
    <n v="7.9580058530393698"/>
    <n v="0"/>
    <n v="0"/>
    <n v="0"/>
    <n v="0"/>
    <n v="393442.23946605402"/>
    <n v="0"/>
    <n v="5.3229372890217834E-2"/>
    <n v="-8.8802352530473333E-2"/>
    <n v="0.14934412991139134"/>
    <n v="0.12147842601557783"/>
    <n v="0.56010785424678866"/>
  </r>
  <r>
    <x v="5"/>
    <n v="1"/>
    <x v="7"/>
    <n v="392758.16901639901"/>
    <n v="259111.228467515"/>
    <n v="133646.94054888401"/>
    <n v="118882.36437060501"/>
    <n v="1433187.96734757"/>
    <n v="669418.34702173795"/>
    <n v="763769.62032583402"/>
    <n v="114978.64073599799"/>
    <n v="34.329324695267303"/>
    <n v="15.5652124942975"/>
    <n v="8.2949597037591403"/>
    <n v="0.876466318123724"/>
    <n v="490.40262233447203"/>
    <n v="27336"/>
    <n v="-0.463499282155378"/>
    <n v="191"/>
    <n v="7.3578296254145298E-3"/>
    <n v="0.51820573218251997"/>
    <n v="1.26270060272262"/>
    <n v="74.230755302286198"/>
    <n v="9.3661667970885993"/>
    <n v="1"/>
    <n v="0"/>
    <n v="0"/>
    <n v="1"/>
    <n v="397091.37473648001"/>
    <n v="1"/>
    <n v="-2.5724231064508128E-2"/>
    <n v="-6.7463480624092881E-2"/>
    <n v="0.34027793968889747"/>
    <n v="0.30268591145622042"/>
    <n v="0.56010785424678866"/>
  </r>
  <r>
    <x v="5"/>
    <n v="2"/>
    <x v="7"/>
    <n v="382654.76712414803"/>
    <n v="254779.58275497501"/>
    <n v="127875.184369173"/>
    <n v="115828.11954744199"/>
    <n v="1113881.67902662"/>
    <n v="593540.67586634797"/>
    <n v="520341.00316027203"/>
    <n v="116179.67690268101"/>
    <n v="46.7343965744356"/>
    <n v="22.260040789398602"/>
    <n v="10.398601730182"/>
    <n v="1.1406763492815299"/>
    <n v="261.78532860317898"/>
    <n v="12539"/>
    <n v="0.83186992502230706"/>
    <n v="356"/>
    <n v="0.33836786592521501"/>
    <n v="0.93552302275885701"/>
    <n v="7.3854529987442703"/>
    <n v="65.233709984602399"/>
    <n v="2.3153406809628998"/>
    <n v="0"/>
    <n v="0"/>
    <n v="1"/>
    <n v="0"/>
    <n v="390915.18156944797"/>
    <n v="1"/>
    <n v="2.5573157442559946E-2"/>
    <n v="-6.9166947676878449E-2"/>
    <n v="0.33417899201994095"/>
    <n v="0.30269613630571307"/>
    <n v="0.56010785424678866"/>
  </r>
  <r>
    <x v="5"/>
    <n v="3"/>
    <x v="7"/>
    <n v="392440.45772995998"/>
    <n v="308812.44355601497"/>
    <n v="83628.014173945397"/>
    <n v="78210.398405006606"/>
    <n v="978476.85326354101"/>
    <n v="473432.01437471702"/>
    <n v="505044.83888882399"/>
    <n v="82637.956906260093"/>
    <n v="13.0019839364977"/>
    <n v="15.485832619749401"/>
    <n v="7.9930759878630999"/>
    <n v="0.93740590521891198"/>
    <n v="376.46527504721098"/>
    <n v="4190"/>
    <n v="0.129905215304946"/>
    <n v="381"/>
    <n v="0.64873513887573397"/>
    <n v="0.72726847045243403"/>
    <n v="5.4362786103323497"/>
    <n v="63.512682577714799"/>
    <n v="5.5436080859834602"/>
    <n v="0"/>
    <n v="0"/>
    <n v="0"/>
    <n v="1"/>
    <n v="431400.76406523603"/>
    <n v="0"/>
    <n v="-0.13415315143785128"/>
    <n v="-3.4819474488276776E-2"/>
    <n v="0.21309733114084228"/>
    <n v="0.19929239420779477"/>
    <n v="0.56010785424678866"/>
  </r>
  <r>
    <x v="5"/>
    <n v="4"/>
    <x v="7"/>
    <n v="339793.33357377298"/>
    <n v="281470.57528298697"/>
    <n v="58322.758290786303"/>
    <n v="38919.487205043901"/>
    <n v="1128342.0934047501"/>
    <n v="574420.65987946198"/>
    <n v="553921.43352528894"/>
    <n v="34273.366721755898"/>
    <n v="8.2393766445173302"/>
    <n v="7.0261746250458197"/>
    <n v="3.4492630765555399"/>
    <n v="1.03700746191334"/>
    <n v="163.63924124487701"/>
    <n v="27201"/>
    <n v="-0.58344464969290799"/>
    <n v="443"/>
    <n v="0.85657198868333495"/>
    <n v="0.39605447743546601"/>
    <n v="2.3940982831794599"/>
    <n v="70.619854533285206"/>
    <n v="5.08442001193335"/>
    <n v="0"/>
    <n v="0"/>
    <n v="0"/>
    <n v="1"/>
    <n v="368223.83477718098"/>
    <n v="0"/>
    <n v="7.7894413168313373E-2"/>
    <n v="2.1194870822032745E-2"/>
    <n v="0.17164185558726824"/>
    <n v="0.11453870149749139"/>
    <n v="0.56010785424678866"/>
  </r>
  <r>
    <x v="6"/>
    <n v="1"/>
    <x v="7"/>
    <n v="366261.33589100698"/>
    <n v="275636.41465442302"/>
    <n v="90624.921236583701"/>
    <n v="81690.806409358906"/>
    <n v="1051954.18503753"/>
    <n v="381608.00435681199"/>
    <n v="670346.18068071897"/>
    <n v="90904.2833042196"/>
    <n v="10.3384620887006"/>
    <n v="12.186361131558"/>
    <n v="7.7656239759571299"/>
    <n v="0.56927005084044602"/>
    <n v="148.77785620533001"/>
    <n v="23942"/>
    <n v="0.88255785781359597"/>
    <n v="695"/>
    <n v="0.49081030126804198"/>
    <n v="7.5533269156907598E-2"/>
    <n v="5.3250665808842497"/>
    <n v="76.646444155406897"/>
    <n v="5.0293936797822596"/>
    <n v="1"/>
    <n v="0"/>
    <n v="0"/>
    <n v="0"/>
    <n v="388707.46080780099"/>
    <n v="1"/>
    <n v="-2.7503943320516765E-2"/>
    <n v="-2.9633463039046508E-2"/>
    <n v="0.24743239964469624"/>
    <n v="0.22303966704710723"/>
    <n v="0.56010785424678866"/>
  </r>
  <r>
    <x v="6"/>
    <n v="2"/>
    <x v="7"/>
    <n v="356187.70486816397"/>
    <n v="270948.61548272299"/>
    <n v="85239.089385441199"/>
    <n v="65247.0709724025"/>
    <n v="1155740.7189295599"/>
    <n v="545966.30919676495"/>
    <n v="609774.40973279497"/>
    <n v="64569.538815661799"/>
    <n v="10.138957510465699"/>
    <n v="10.7001982915278"/>
    <n v="5.6454765245992098"/>
    <n v="0.89535785772972798"/>
    <n v="43.804883945641301"/>
    <n v="1889"/>
    <n v="-0.13931365262185499"/>
    <n v="317"/>
    <n v="0.49916983326266101"/>
    <n v="0.600606629187182"/>
    <n v="1.4373583295047401"/>
    <n v="78.030611687472899"/>
    <n v="3.8431605721165099"/>
    <n v="0"/>
    <n v="1"/>
    <n v="0"/>
    <n v="0"/>
    <n v="362036.25510022702"/>
    <n v="1"/>
    <n v="6.3416513391613513E-2"/>
    <n v="7.8674481032230403E-2"/>
    <n v="0.23930946582502222"/>
    <n v="0.18318170470413192"/>
    <n v="0.56010785424678866"/>
  </r>
  <r>
    <x v="6"/>
    <n v="3"/>
    <x v="7"/>
    <n v="378775.88722386397"/>
    <n v="285313.27062777401"/>
    <n v="93462.616596089196"/>
    <n v="77927.741904793598"/>
    <n v="1402962.5942538599"/>
    <n v="621012.36449227796"/>
    <n v="781950.22976158396"/>
    <n v="76848.701653199503"/>
    <n v="8.18621415810588"/>
    <n v="9.9658186593990408"/>
    <n v="5.5545131583667002"/>
    <n v="0.79418400411701895"/>
    <n v="368.625680177032"/>
    <n v="6791"/>
    <n v="0.647792763249328"/>
    <n v="869"/>
    <n v="0.79645176953780905"/>
    <n v="0.54706299091844202"/>
    <n v="5.5496646871612203"/>
    <n v="78.844205051126295"/>
    <n v="6.9760735104718403"/>
    <n v="0"/>
    <n v="0"/>
    <n v="0"/>
    <n v="0"/>
    <n v="372536.52299116697"/>
    <n v="0"/>
    <n v="-8.3903645693327866E-2"/>
    <n v="-5.5365993672705789E-2"/>
    <n v="0.24674911933042804"/>
    <n v="0.2057357517553296"/>
    <n v="0.56010785424678866"/>
  </r>
  <r>
    <x v="6"/>
    <n v="4"/>
    <x v="7"/>
    <n v="346995.20938505698"/>
    <n v="275594.48731861199"/>
    <n v="71400.722066444505"/>
    <n v="53849.776774287697"/>
    <n v="807579.761184384"/>
    <n v="331739.106100909"/>
    <n v="475840.65508347499"/>
    <n v="49836.750041216299"/>
    <n v="7.3226472393117303"/>
    <n v="11.316766694691299"/>
    <n v="6.6680443669505101"/>
    <n v="0.69716427664784797"/>
    <n v="134.34052902829501"/>
    <n v="13336"/>
    <n v="0.93204291826041696"/>
    <n v="292"/>
    <n v="0.891313935606455"/>
    <n v="0.41133029033123603"/>
    <n v="2.0165751394067399"/>
    <n v="73.107873458502993"/>
    <n v="9.7036639571890309"/>
    <n v="0"/>
    <n v="1"/>
    <n v="0"/>
    <n v="0"/>
    <n v="333066.94163770298"/>
    <n v="1"/>
    <n v="2.4243950690560526E-2"/>
    <n v="9.6356190490481372E-2"/>
    <n v="0.20576861044560515"/>
    <n v="0.15518881908980811"/>
    <n v="0.56010785424678866"/>
  </r>
  <r>
    <x v="7"/>
    <n v="1"/>
    <x v="7"/>
    <n v="355407.74413124903"/>
    <n v="289224.37567130203"/>
    <n v="66183.368459947495"/>
    <n v="52789.115625276601"/>
    <n v="909378.37654805998"/>
    <n v="399715.59819568298"/>
    <n v="509662.77835237602"/>
    <n v="61636.646301589302"/>
    <n v="18.459096747020499"/>
    <n v="10.3576556632077"/>
    <n v="5.8049671057344199"/>
    <n v="0.78427465212953795"/>
    <n v="439.57237665239802"/>
    <n v="6409"/>
    <n v="0.59816429154390804"/>
    <n v="670"/>
    <n v="0.85467504138426298"/>
    <n v="0.63055603090919499"/>
    <n v="6.2306529662768497"/>
    <n v="65.235441770546302"/>
    <n v="6.2966676447208201"/>
    <n v="0"/>
    <n v="0"/>
    <n v="0"/>
    <n v="1"/>
    <n v="375050.67568026902"/>
    <n v="0"/>
    <n v="8.1041688154218583E-2"/>
    <n v="1.5593300960286325E-2"/>
    <n v="0.18621813832932704"/>
    <n v="0.14853113500470613"/>
    <n v="0.56010785424678866"/>
  </r>
  <r>
    <x v="7"/>
    <n v="2"/>
    <x v="7"/>
    <n v="384210.58769872802"/>
    <n v="288920.46822349803"/>
    <n v="95290.119475229905"/>
    <n v="89089.845428864704"/>
    <n v="1044641.40263626"/>
    <n v="672067.70919715206"/>
    <n v="372573.69343911199"/>
    <n v="87578.903361096003"/>
    <n v="43.681068531022902"/>
    <n v="23.912006402412299"/>
    <n v="8.5282705820424898"/>
    <n v="1.8038517507597001"/>
    <n v="176.53090718662"/>
    <n v="41473"/>
    <n v="-0.84917564801442302"/>
    <n v="614"/>
    <n v="0.86796664200213103"/>
    <n v="0.49968323028290401"/>
    <n v="1.42940712138707"/>
    <n v="77.864058652328893"/>
    <n v="6.9872938506901097"/>
    <n v="1"/>
    <n v="0"/>
    <n v="0"/>
    <n v="0"/>
    <n v="409625.12899081601"/>
    <n v="1"/>
    <n v="-6.8727944246502193E-2"/>
    <n v="-4.0840280903744981E-2"/>
    <n v="0.24801533983220178"/>
    <n v="0.23187764283769019"/>
    <n v="0.56010785424678866"/>
  </r>
  <r>
    <x v="7"/>
    <n v="3"/>
    <x v="7"/>
    <n v="357804.583848454"/>
    <n v="286687.63631072501"/>
    <n v="71116.947537729095"/>
    <n v="54962.909774319902"/>
    <n v="1252510.5671316399"/>
    <n v="534716.29214500403"/>
    <n v="717794.27498663496"/>
    <n v="57218.617260180603"/>
    <n v="15.0524342045564"/>
    <n v="7.6571953398964103"/>
    <n v="4.3882192467397498"/>
    <n v="0.744943656948169"/>
    <n v="144.17843375565701"/>
    <n v="9168"/>
    <n v="0.42602858372348101"/>
    <n v="474"/>
    <n v="0.55396994987827397"/>
    <n v="1.60118754902882E-3"/>
    <n v="2.9825335866676701"/>
    <n v="82.035258308081197"/>
    <n v="6.7491886808588797"/>
    <n v="0"/>
    <n v="0"/>
    <n v="0"/>
    <n v="0"/>
    <n v="367342.27395350399"/>
    <n v="0"/>
    <n v="6.3234969736936084E-2"/>
    <n v="4.8924571916265085E-2"/>
    <n v="0.1987591851753642"/>
    <n v="0.15361153058228877"/>
    <n v="0.56010785424678866"/>
  </r>
  <r>
    <x v="7"/>
    <n v="4"/>
    <x v="7"/>
    <n v="380430.345879848"/>
    <n v="258985.73538275101"/>
    <n v="121444.610497097"/>
    <n v="105231.91593836001"/>
    <n v="1179154.9285409199"/>
    <n v="567104.20446733094"/>
    <n v="612050.72407358803"/>
    <n v="102773.251969758"/>
    <n v="15.6330068897987"/>
    <n v="17.193332480349699"/>
    <n v="8.9243502606204199"/>
    <n v="0.92656406105181999"/>
    <n v="487.88952484179799"/>
    <n v="49877"/>
    <n v="0.84007632821810496"/>
    <n v="339"/>
    <n v="0.37622937836119102"/>
    <n v="0.92558300919027103"/>
    <n v="4.5213062328991498"/>
    <n v="76.552795645204398"/>
    <n v="9.3007947647311209"/>
    <n v="0"/>
    <n v="0"/>
    <n v="0"/>
    <n v="0"/>
    <n v="411024.14285785001"/>
    <n v="0"/>
    <n v="-5.1206803142083125E-2"/>
    <n v="1.7312273785961615E-2"/>
    <n v="0.31922955624431987"/>
    <n v="0.27661283353982385"/>
    <n v="0.56010785424678866"/>
  </r>
  <r>
    <x v="8"/>
    <n v="1"/>
    <x v="7"/>
    <n v="360949.72404910403"/>
    <n v="290006.74812055298"/>
    <n v="70942.975928550703"/>
    <n v="62194.6618320872"/>
    <n v="979076.05039772298"/>
    <n v="363125.62230327498"/>
    <n v="615950.42809444806"/>
    <n v="67621.459071273697"/>
    <n v="9.5009297525398697"/>
    <n v="10.0973485844465"/>
    <n v="6.3523831276255098"/>
    <n v="0.58953708892884205"/>
    <n v="251.78169637560401"/>
    <n v="26570"/>
    <n v="-0.45536920563783401"/>
    <n v="461"/>
    <n v="2.91237849891052E-2"/>
    <n v="0.76910774350729905"/>
    <n v="7.3133670022422201"/>
    <n v="71.158864485748097"/>
    <n v="6.4055239317651704"/>
    <n v="0"/>
    <n v="0"/>
    <n v="0"/>
    <n v="0"/>
    <n v="382656.28311725397"/>
    <n v="0"/>
    <n v="2.0971328740468073E-2"/>
    <n v="1.9236370901442687E-2"/>
    <n v="0.19654531144315235"/>
    <n v="0.17230837894649884"/>
    <n v="0.56010785424678866"/>
  </r>
  <r>
    <x v="8"/>
    <n v="2"/>
    <x v="7"/>
    <n v="368519.31937091902"/>
    <n v="278698.99199953902"/>
    <n v="89820.327371380001"/>
    <n v="81889.942958650907"/>
    <n v="800975.73496448901"/>
    <n v="434271.25712840399"/>
    <n v="366704.47783608502"/>
    <n v="77746.364366299196"/>
    <n v="11.606650221638599"/>
    <n v="22.331317970776201"/>
    <n v="10.223773253540701"/>
    <n v="1.1842540339049801"/>
    <n v="274.60362575707597"/>
    <n v="22352"/>
    <n v="-0.60066052391870595"/>
    <n v="124"/>
    <n v="0.422702569527172"/>
    <n v="0.20087718014022801"/>
    <n v="3.1399149506734201"/>
    <n v="73.112514355474403"/>
    <n v="7.2149447491808401"/>
    <n v="0"/>
    <n v="0"/>
    <n v="1"/>
    <n v="0"/>
    <n v="383160.11466105498"/>
    <n v="1"/>
    <n v="1.8426986632858303E-2"/>
    <n v="6.2053002620026436E-2"/>
    <n v="0.24373302198839347"/>
    <n v="0.22221343265921892"/>
    <n v="0.56010785424678866"/>
  </r>
  <r>
    <x v="8"/>
    <n v="3"/>
    <x v="7"/>
    <n v="375310.01994291699"/>
    <n v="268619.40707345097"/>
    <n v="106690.612869465"/>
    <n v="90541.1957411045"/>
    <n v="1079475.42485889"/>
    <n v="676955.63287974906"/>
    <n v="402519.79197914503"/>
    <n v="93781.091218894799"/>
    <n v="9.6648145571481603"/>
    <n v="22.493600947154199"/>
    <n v="8.3875180162568004"/>
    <n v="1.6817946505219801"/>
    <n v="474.97445215955298"/>
    <n v="6783"/>
    <n v="-8.7173120575151294E-2"/>
    <n v="286"/>
    <n v="0.58736986857557605"/>
    <n v="8.5402484290873798E-2"/>
    <n v="4.1486279349309996"/>
    <n v="78.908901368590804"/>
    <n v="8.3530764938581701"/>
    <n v="0"/>
    <n v="0"/>
    <n v="0"/>
    <n v="0"/>
    <n v="398870.08044544799"/>
    <n v="0"/>
    <n v="3.1191387437701532E-2"/>
    <n v="4.8057217110756251E-2"/>
    <n v="0.28427328661700318"/>
    <n v="0.24124374764861173"/>
    <n v="0.56010785424678866"/>
  </r>
  <r>
    <x v="8"/>
    <n v="4"/>
    <x v="7"/>
    <n v="387016.460184208"/>
    <n v="263290.02671448601"/>
    <n v="123726.433469722"/>
    <n v="115135.885924591"/>
    <n v="1097554.30524843"/>
    <n v="439545.03801357799"/>
    <n v="658009.26723485801"/>
    <n v="114944.399714839"/>
    <n v="51.984628201667299"/>
    <n v="17.497608568405902"/>
    <n v="10.4902222490512"/>
    <n v="0.66799216956422303"/>
    <n v="162.16484746831901"/>
    <n v="13577"/>
    <n v="-0.28199846384147198"/>
    <n v="466"/>
    <n v="0.346718761235911"/>
    <n v="0.74645212885711398"/>
    <n v="7.2545697997532201"/>
    <n v="78.919730572559899"/>
    <n v="4.6560056169414299"/>
    <n v="0"/>
    <n v="0"/>
    <n v="0"/>
    <n v="0"/>
    <n v="390289.47892622801"/>
    <n v="0"/>
    <n v="-4.9412299821614512E-2"/>
    <n v="-3.3562232174956061E-2"/>
    <n v="0.31969294900488726"/>
    <n v="0.29749609582442527"/>
    <n v="0.56010785424678866"/>
  </r>
  <r>
    <x v="9"/>
    <n v="1"/>
    <x v="7"/>
    <n v="367893.08681768598"/>
    <n v="286318.27157141297"/>
    <n v="81574.815246272803"/>
    <n v="75626.014112792604"/>
    <n v="832696.22857614898"/>
    <n v="535838.34721417504"/>
    <n v="296857.881361974"/>
    <n v="80132.763384001999"/>
    <n v="23.065076434621101"/>
    <n v="25.475494794284302"/>
    <n v="9.0820651658417706"/>
    <n v="1.80503325280018"/>
    <n v="286.54199615752702"/>
    <n v="31031"/>
    <n v="-0.47794321692830299"/>
    <n v="320"/>
    <n v="0.23318755442161601"/>
    <n v="0.86440298719439701"/>
    <n v="3.1655799345600899"/>
    <n v="77.353291349405893"/>
    <n v="2.1289971709777098"/>
    <n v="0"/>
    <n v="0"/>
    <n v="0"/>
    <n v="0"/>
    <n v="369495.90478030499"/>
    <n v="0"/>
    <n v="6.3860843504596129E-2"/>
    <s v=""/>
    <n v="0.2217351131871049"/>
    <n v="0.20556519495097231"/>
    <n v="0.56010785424678866"/>
  </r>
  <r>
    <x v="9"/>
    <n v="2"/>
    <x v="7"/>
    <n v="391387.04966137302"/>
    <n v="290286.33105594298"/>
    <n v="101100.71860543"/>
    <n v="87672.564261807507"/>
    <n v="1362718.28416789"/>
    <n v="769587.14485855296"/>
    <n v="593131.13930934295"/>
    <n v="88005.511219087595"/>
    <n v="10.5888232590692"/>
    <n v="14.781311998539699"/>
    <n v="6.4336528892574503"/>
    <n v="1.2974991428618601"/>
    <n v="161.45665754505299"/>
    <n v="1669"/>
    <n v="-0.95028096816841101"/>
    <n v="966"/>
    <n v="0.37895590981250699"/>
    <n v="0.30276760761742499"/>
    <n v="4.2154220712097503"/>
    <n v="80.449087358728804"/>
    <n v="9.4393741051653102"/>
    <n v="0"/>
    <n v="0"/>
    <n v="1"/>
    <n v="0"/>
    <n v="412515.33654766402"/>
    <n v="1"/>
    <n v="5.0061068588707512E-3"/>
    <s v=""/>
    <n v="0.25831390868170551"/>
    <n v="0.22400476545573381"/>
    <n v="0.56010785424678866"/>
  </r>
  <r>
    <x v="9"/>
    <n v="3"/>
    <x v="7"/>
    <n v="393346.37505515601"/>
    <n v="263091.052155226"/>
    <n v="130255.322899929"/>
    <n v="112899.15597124401"/>
    <n v="1460911.2733320601"/>
    <n v="680847.28372298495"/>
    <n v="780063.98960907699"/>
    <n v="109239.254505622"/>
    <n v="22.853926120213501"/>
    <n v="14.473063424940699"/>
    <n v="7.7279953979506999"/>
    <n v="0.87280952946461099"/>
    <n v="130.75260329938499"/>
    <n v="34551"/>
    <n v="0.54453511367501095"/>
    <n v="548"/>
    <n v="0.88885509839341903"/>
    <n v="0.74573373368135898"/>
    <n v="1.2460989443395101"/>
    <n v="74.376760477135306"/>
    <n v="8.2926677666520501"/>
    <n v="0"/>
    <n v="0"/>
    <n v="0"/>
    <n v="0"/>
    <n v="387240.36548634898"/>
    <n v="0"/>
    <n v="-4.9114603281830337E-2"/>
    <s v=""/>
    <n v="0.3311466207910656"/>
    <n v="0.28702223569598934"/>
    <n v="0.56010785424678866"/>
  </r>
  <r>
    <x v="9"/>
    <n v="4"/>
    <x v="7"/>
    <n v="374027.32389197598"/>
    <n v="293295.363295583"/>
    <n v="80731.960596392295"/>
    <n v="73063.763664482904"/>
    <n v="1412726.1039754499"/>
    <n v="673535.73045394197"/>
    <n v="739190.37352151005"/>
    <n v="70206.452278361699"/>
    <n v="9.2740939013958901"/>
    <n v="9.8842958839420891"/>
    <n v="5.1718279614767004"/>
    <n v="0.91118033267290899"/>
    <n v="399.18776000805099"/>
    <n v="48078"/>
    <n v="-4.5780364612147698E-2"/>
    <n v="832"/>
    <n v="0.88220573722699003"/>
    <n v="0.43388804848547902"/>
    <n v="6.2331798966960896"/>
    <n v="84.993789085726107"/>
    <n v="7.7994495801569501"/>
    <n v="0"/>
    <n v="0"/>
    <n v="0"/>
    <n v="0"/>
    <n v="399965.59058047499"/>
    <n v="0"/>
    <s v=""/>
    <s v=""/>
    <n v="0.21584508788376497"/>
    <n v="0.19534338535540971"/>
    <n v="0.56010785424678866"/>
  </r>
  <r>
    <x v="0"/>
    <n v="1"/>
    <x v="8"/>
    <n v="475467.25423896802"/>
    <n v="320837.06872340501"/>
    <n v="154630.185515563"/>
    <n v="140657.37301648501"/>
    <n v="1523231.95150437"/>
    <n v="496269.43206237"/>
    <n v="1026962.519442"/>
    <n v="150245.21045099001"/>
    <n v="23.8553153888246"/>
    <n v="13.696446594069499"/>
    <n v="9.2341401371977092"/>
    <n v="0.48324006248252899"/>
    <n v="288.70194664628599"/>
    <n v="19595"/>
    <n v="-0.53542069180709395"/>
    <n v="846"/>
    <n v="0.264299752773754"/>
    <n v="0.28724134797484002"/>
    <n v="4.5793736285729203"/>
    <n v="80.167146369089494"/>
    <n v="2.39891661195343"/>
    <n v="0"/>
    <n v="0"/>
    <n v="0"/>
    <n v="0"/>
    <n v="504942.539944947"/>
    <n v="0"/>
    <n v="-4.9565049371641023E-2"/>
    <n v="4.1846876934719286E-2"/>
    <n v="0.32521731862074033"/>
    <n v="0.29582977957466478"/>
    <n v="0.56010785424678866"/>
  </r>
  <r>
    <x v="0"/>
    <n v="2"/>
    <x v="8"/>
    <n v="451900.69630801497"/>
    <n v="318270.48558270501"/>
    <n v="133630.21072530901"/>
    <n v="120345.38826469499"/>
    <n v="1445072.7676718901"/>
    <n v="592139.79236061405"/>
    <n v="852932.97531127604"/>
    <n v="121345.83280448899"/>
    <n v="15.0336777705906"/>
    <n v="14.1095949796964"/>
    <n v="8.3279811893887992"/>
    <n v="0.69423953522785797"/>
    <n v="471.78305317792899"/>
    <n v="13397"/>
    <n v="0.70116039461319801"/>
    <n v="353"/>
    <n v="0.41029280294394599"/>
    <n v="0.33295661437141799"/>
    <n v="1.8746959625881201"/>
    <n v="62.6637811804028"/>
    <n v="7.5068609993092599"/>
    <n v="0"/>
    <n v="0"/>
    <n v="1"/>
    <n v="0"/>
    <n v="445950.12316320598"/>
    <n v="1"/>
    <n v="0.19022657614656208"/>
    <n v="0.10371984528005634"/>
    <n v="0.29570702549709676"/>
    <n v="0.26630936674341327"/>
    <n v="0.56010785424678866"/>
  </r>
  <r>
    <x v="0"/>
    <n v="3"/>
    <x v="8"/>
    <n v="537864.218524936"/>
    <n v="340036.19703689503"/>
    <n v="197828.02148804101"/>
    <n v="187349.60259418801"/>
    <n v="1651687.7876352801"/>
    <n v="1016382.28710622"/>
    <n v="635305.50052905898"/>
    <n v="194621.16511901401"/>
    <n v="19.472564081847899"/>
    <n v="29.489686841711599"/>
    <n v="11.342918679711"/>
    <n v="1.5998323424869101"/>
    <n v="415.64863324297897"/>
    <n v="30388"/>
    <n v="-0.36706243187700199"/>
    <n v="708"/>
    <n v="9.9763557702842398E-2"/>
    <n v="5.4511889910859201E-2"/>
    <n v="5.6656808224976798"/>
    <n v="80.188406384949801"/>
    <n v="6.0694716054726303"/>
    <n v="0"/>
    <n v="0"/>
    <n v="1"/>
    <n v="0"/>
    <n v="565537.40775943303"/>
    <n v="1"/>
    <n v="-5.8635492933833966E-2"/>
    <n v="-3.1418835417306216E-2"/>
    <n v="0.36780290391982906"/>
    <n v="0.34832137208900849"/>
    <n v="0.56010785424678866"/>
  </r>
  <r>
    <x v="0"/>
    <n v="4"/>
    <x v="8"/>
    <n v="506326.28494025499"/>
    <n v="308708.59804918099"/>
    <n v="197617.686891074"/>
    <n v="191718.80956125801"/>
    <n v="1536800.9983360199"/>
    <n v="537532.54550069803"/>
    <n v="999268.45283532795"/>
    <n v="201151.74770542799"/>
    <n v="53.1176668869319"/>
    <n v="19.185916358839702"/>
    <n v="12.4751877288498"/>
    <n v="0.53792606378746499"/>
    <n v="429.41321762446"/>
    <n v="25078"/>
    <n v="2.3051281618986001E-2"/>
    <n v="519"/>
    <n v="0.93515857237662103"/>
    <n v="0.36332257208622398"/>
    <n v="3.7320153606419502"/>
    <n v="62.652294490322703"/>
    <n v="7.3635733222600699"/>
    <n v="0"/>
    <n v="0"/>
    <n v="0"/>
    <n v="0"/>
    <n v="537113.02060345397"/>
    <n v="0"/>
    <n v="-2.1650487744189501E-2"/>
    <n v="2.0387716593881867E-2"/>
    <n v="0.39029711229467834"/>
    <n v="0.37864676447496748"/>
    <n v="0.56010785424678866"/>
  </r>
  <r>
    <x v="1"/>
    <n v="1"/>
    <x v="8"/>
    <n v="495364.073913595"/>
    <n v="348291.92781578301"/>
    <n v="147072.146097811"/>
    <n v="137107.26688375999"/>
    <n v="1820414.32176303"/>
    <n v="771757.84293115197"/>
    <n v="1048656.47883187"/>
    <n v="139719.90330080001"/>
    <n v="29.733060585477698"/>
    <n v="13.0745644213715"/>
    <n v="7.53165173689555"/>
    <n v="0.73594914875348905"/>
    <n v="430.43762526544998"/>
    <n v="14934"/>
    <n v="0.86298077383785199"/>
    <n v="144"/>
    <n v="0.68982369289763701"/>
    <n v="0.60244110986144195"/>
    <n v="1.7507278344709201"/>
    <n v="72.704220158599"/>
    <n v="7.8838271066659802"/>
    <n v="1"/>
    <n v="0"/>
    <n v="0"/>
    <n v="0"/>
    <n v="514240.69797679898"/>
    <n v="1"/>
    <n v="6.8791680238632098E-3"/>
    <n v="9.3420561651327907E-2"/>
    <n v="0.2968970780135044"/>
    <n v="0.27678080447084508"/>
    <n v="0.56010785424678866"/>
  </r>
  <r>
    <x v="1"/>
    <n v="2"/>
    <x v="8"/>
    <n v="498771.76661103201"/>
    <n v="310642.07668177801"/>
    <n v="188129.68992925301"/>
    <n v="172402.638277085"/>
    <n v="1311721.92586407"/>
    <n v="554280.58650713798"/>
    <n v="757441.33935694001"/>
    <n v="169686.99198309999"/>
    <n v="51.0704651230254"/>
    <n v="22.7611868165862"/>
    <n v="13.143230655652699"/>
    <n v="0.73178021545234895"/>
    <n v="225.203627644471"/>
    <n v="20230"/>
    <n v="0.24000266695481601"/>
    <n v="693"/>
    <n v="0.32860433947984202"/>
    <n v="0.28491325255243499"/>
    <n v="4.3479856725773001"/>
    <n v="64.515917448532804"/>
    <n v="5.8850458722569998"/>
    <n v="0"/>
    <n v="0"/>
    <n v="0"/>
    <n v="0"/>
    <n v="501249.850414755"/>
    <n v="0"/>
    <n v="4.4496072233612509E-2"/>
    <n v="-3.0838879994629614E-2"/>
    <n v="0.37718592455127326"/>
    <n v="0.34565436501848645"/>
    <n v="0.56010785424678866"/>
  </r>
  <r>
    <x v="1"/>
    <n v="3"/>
    <x v="8"/>
    <n v="520965.15116624301"/>
    <n v="323585.29103007598"/>
    <n v="197379.86013616601"/>
    <n v="192306.59314586301"/>
    <n v="2017866.0986015401"/>
    <n v="691142.15178366902"/>
    <n v="1326723.94681787"/>
    <n v="199936.34606673601"/>
    <n v="35.974119218669699"/>
    <n v="14.494846015789999"/>
    <n v="9.5301959470521194"/>
    <n v="0.520938928886723"/>
    <n v="336.491545893845"/>
    <n v="8848"/>
    <n v="0.80152032490146397"/>
    <n v="273"/>
    <n v="0.83489942836439102"/>
    <n v="0.75588637956781601"/>
    <n v="4.3838156556610297"/>
    <n v="62.790898234901498"/>
    <n v="2.9232236745152602"/>
    <n v="0"/>
    <n v="0"/>
    <n v="0"/>
    <n v="0"/>
    <n v="543928.36491795396"/>
    <n v="0"/>
    <n v="-8.2846797236457697E-3"/>
    <n v="-0.11920366518038403"/>
    <n v="0.37887344229130976"/>
    <n v="0.36913523431531192"/>
    <n v="0.56010785424678866"/>
  </r>
  <r>
    <x v="1"/>
    <n v="4"/>
    <x v="8"/>
    <n v="516649.12174164999"/>
    <n v="333851.81902850902"/>
    <n v="182797.30271314"/>
    <n v="172453.38098124601"/>
    <n v="1316507.92810743"/>
    <n v="816847.916892585"/>
    <n v="499660.011214845"/>
    <n v="173111.06285801"/>
    <n v="18.888600936032901"/>
    <n v="34.5141450407354"/>
    <n v="13.0993044021512"/>
    <n v="1.63480746619395"/>
    <n v="53.4515344304574"/>
    <n v="23495"/>
    <n v="-0.59887068082385997"/>
    <n v="290"/>
    <n v="0.64845491418143397"/>
    <n v="0.37959935644833198"/>
    <n v="6.2854229037132798"/>
    <n v="76.808170249840998"/>
    <n v="6.2496083745567699"/>
    <n v="0"/>
    <n v="0"/>
    <n v="0"/>
    <n v="0"/>
    <n v="547864.87016414094"/>
    <n v="0"/>
    <n v="4.8373530752540937E-2"/>
    <n v="-8.2530398110477562E-2"/>
    <n v="0.35381324581937179"/>
    <n v="0.33379207226733892"/>
    <n v="0.56010785424678866"/>
  </r>
  <r>
    <x v="2"/>
    <n v="1"/>
    <x v="8"/>
    <n v="541641.26392049296"/>
    <n v="331801.11533406202"/>
    <n v="209840.14858643"/>
    <n v="199106.58878621299"/>
    <n v="1388542.4960793001"/>
    <n v="817564.46122196096"/>
    <n v="570978.03485734004"/>
    <n v="207034.71602145"/>
    <n v="28.911764311822399"/>
    <n v="34.8711468096947"/>
    <n v="14.3392506421958"/>
    <n v="1.4318667467238499"/>
    <n v="265.56349311034302"/>
    <n v="20257"/>
    <n v="-0.74249112526388905"/>
    <n v="722"/>
    <n v="0.44569179024674599"/>
    <n v="4.9349563697421203E-2"/>
    <n v="4.9853424233505699"/>
    <n v="69.568229782944201"/>
    <n v="8.0575129574557494"/>
    <n v="0"/>
    <n v="0"/>
    <n v="0"/>
    <n v="0"/>
    <n v="553681.05982915498"/>
    <n v="0"/>
    <n v="-0.10754546199648223"/>
    <n v="-0.10040151472774719"/>
    <n v="0.38741536615502986"/>
    <n v="0.36759863409416987"/>
    <n v="0.56010785424678866"/>
  </r>
  <r>
    <x v="2"/>
    <n v="2"/>
    <x v="8"/>
    <n v="483390.20395580499"/>
    <n v="311218.89644958999"/>
    <n v="172171.30750621401"/>
    <n v="153545.82860001799"/>
    <n v="1056794.5826602799"/>
    <n v="514930.32203210797"/>
    <n v="541864.26062817394"/>
    <n v="161858.95721591401"/>
    <n v="22.6756688408875"/>
    <n v="28.336585332646798"/>
    <n v="14.5293920994083"/>
    <n v="0.95029393788613703"/>
    <n v="218.54939106929501"/>
    <n v="35878"/>
    <n v="-0.24980118936330001"/>
    <n v="560"/>
    <n v="0.53133995323660899"/>
    <n v="0.39971955097442702"/>
    <n v="7.6759253854419498"/>
    <n v="76.052755875637999"/>
    <n v="4.3852028502124396"/>
    <n v="0"/>
    <n v="0"/>
    <n v="0"/>
    <n v="0"/>
    <n v="512481.41493625398"/>
    <n v="0"/>
    <n v="-5.0737495379764262E-2"/>
    <n v="-5.7567160932492041E-2"/>
    <n v="0.35617458959088905"/>
    <n v="0.31764364967159381"/>
    <n v="0.56010785424678866"/>
  </r>
  <r>
    <x v="2"/>
    <n v="3"/>
    <x v="8"/>
    <n v="458864.19571597403"/>
    <n v="319589.33271381498"/>
    <n v="139274.863002158"/>
    <n v="125249.56387285099"/>
    <n v="973418.96668721305"/>
    <n v="452967.84607646998"/>
    <n v="520451.12061074201"/>
    <n v="128448.787967806"/>
    <n v="25.434364553440901"/>
    <n v="24.065576749238801"/>
    <n v="12.866973847767399"/>
    <n v="0.87033695987611404"/>
    <n v="379.36264412047501"/>
    <n v="13213"/>
    <n v="-0.73506209196428995"/>
    <n v="850"/>
    <n v="0.19412877044597199"/>
    <n v="0.53660750926377399"/>
    <n v="7.5437542831066002"/>
    <n v="80.873919376302894"/>
    <n v="8.7402760668144097"/>
    <n v="0"/>
    <n v="0"/>
    <n v="0"/>
    <n v="0"/>
    <n v="458188.62543542398"/>
    <n v="0"/>
    <n v="3.3006864484767529E-2"/>
    <n v="0.18059815900530518"/>
    <n v="0.30352087677018685"/>
    <n v="0.27295562617916147"/>
    <n v="0.56010785424678866"/>
  </r>
  <r>
    <x v="2"/>
    <n v="4"/>
    <x v="8"/>
    <n v="474009.86404088303"/>
    <n v="350124.49883123301"/>
    <n v="123885.36520965"/>
    <n v="105211.711900704"/>
    <n v="1275674.4666226599"/>
    <n v="699838.74304206599"/>
    <n v="575835.72358060197"/>
    <n v="100793.70372163699"/>
    <n v="39.2441499539975"/>
    <n v="18.2711331708439"/>
    <n v="8.2475360802079205"/>
    <n v="1.2153444365875701"/>
    <n v="418.99798644317201"/>
    <n v="35898"/>
    <n v="-0.29871461708570601"/>
    <n v="348"/>
    <n v="0.34610850016440697"/>
    <n v="0.83588840812624199"/>
    <n v="1.70893286681704"/>
    <n v="76.897315570755197"/>
    <n v="3.98980315032499"/>
    <n v="0"/>
    <n v="0"/>
    <n v="0"/>
    <n v="0"/>
    <n v="504515.144193716"/>
    <n v="0"/>
    <n v="2.7952575564541768E-2"/>
    <n v="3.0858927787499285E-3"/>
    <n v="0.26135609110228347"/>
    <n v="0.22196101786529396"/>
    <n v="0.56010785424678866"/>
  </r>
  <r>
    <x v="3"/>
    <n v="1"/>
    <x v="8"/>
    <n v="487259.66058382398"/>
    <n v="327148.73422028701"/>
    <n v="160110.92636353601"/>
    <n v="144010.65936116301"/>
    <n v="1276360.3566735601"/>
    <n v="821338.92368234298"/>
    <n v="455021.43299122201"/>
    <n v="149517.482342528"/>
    <n v="31.1959795227237"/>
    <n v="31.649203514319101"/>
    <n v="11.282915409287799"/>
    <n v="1.80505546361414"/>
    <n v="56.625178003558098"/>
    <n v="16659"/>
    <n v="0.96864395762808198"/>
    <n v="416"/>
    <n v="2.9117178337887402E-3"/>
    <n v="9.41985597244532E-3"/>
    <n v="6.6615508123488496"/>
    <n v="66.484993470046305"/>
    <n v="7.0890693418245201"/>
    <n v="0"/>
    <n v="0"/>
    <n v="1"/>
    <n v="1"/>
    <n v="513587.03513812"/>
    <n v="1"/>
    <n v="-6.505126702742943E-2"/>
    <n v="-5.9877818244341963E-2"/>
    <n v="0.3285946679265333"/>
    <n v="0.29555218913179176"/>
    <n v="0.56010785424678866"/>
  </r>
  <r>
    <x v="3"/>
    <n v="2"/>
    <x v="8"/>
    <n v="455562.80229149101"/>
    <n v="315715.29439448001"/>
    <n v="139847.507897011"/>
    <n v="120855.93869841901"/>
    <n v="982491.39006101899"/>
    <n v="565215.08213638503"/>
    <n v="417276.30792463297"/>
    <n v="127631.041241543"/>
    <n v="14.815151189940799"/>
    <n v="28.963048321508801"/>
    <n v="12.300966697623"/>
    <n v="1.35453432510352"/>
    <n v="85.037369085845498"/>
    <n v="11055"/>
    <n v="0.65885774086795901"/>
    <n v="616"/>
    <n v="0.92987048229387903"/>
    <n v="0.48379689658279601"/>
    <n v="4.4331436771516497"/>
    <n v="62.993669712513203"/>
    <n v="8.4212499532177496"/>
    <n v="0"/>
    <n v="0"/>
    <n v="1"/>
    <n v="1"/>
    <n v="469313.14800484001"/>
    <n v="1"/>
    <n v="0.18915377192956448"/>
    <n v="8.7047569690877388E-2"/>
    <n v="0.30697745117374581"/>
    <n v="0.26528930389072802"/>
    <n v="0.56010785424678866"/>
  </r>
  <r>
    <x v="3"/>
    <n v="3"/>
    <x v="8"/>
    <n v="541734.22469572898"/>
    <n v="325382.89051439299"/>
    <n v="216351.334181335"/>
    <n v="199673.59598041099"/>
    <n v="1225418.65510829"/>
    <n v="662195.25960107998"/>
    <n v="563223.39550721005"/>
    <n v="195188.06449995999"/>
    <n v="36.449460090525001"/>
    <n v="35.451935692514198"/>
    <n v="16.294316652357899"/>
    <n v="1.1757239931497101"/>
    <n v="94.324487177709102"/>
    <n v="3402"/>
    <n v="4.3486451581829101E-2"/>
    <n v="327"/>
    <n v="0.43243716671650301"/>
    <n v="0.62317242453218702"/>
    <n v="1.5209989290696"/>
    <n v="72.592294030936102"/>
    <n v="3.4610010420248001"/>
    <n v="0"/>
    <n v="0"/>
    <n v="0"/>
    <n v="0"/>
    <n v="583285.45258780895"/>
    <n v="0"/>
    <n v="-0.12231388385247863"/>
    <n v="-8.0890475747297658E-2"/>
    <n v="0.39936803753326111"/>
    <n v="0.36858220669473091"/>
    <n v="0.56010785424678866"/>
  </r>
  <r>
    <x v="3"/>
    <n v="4"/>
    <x v="8"/>
    <n v="475472.60765738302"/>
    <n v="311584.40655741899"/>
    <n v="163888.201099964"/>
    <n v="149166.66919104799"/>
    <n v="968403.03273973998"/>
    <n v="543852.90478897502"/>
    <n v="424550.12795076403"/>
    <n v="153445.44642712901"/>
    <n v="39.372254198818297"/>
    <n v="35.135231241373397"/>
    <n v="15.4033665889124"/>
    <n v="1.2810098713526801"/>
    <n v="61.181256751754901"/>
    <n v="36771"/>
    <n v="-3.6027626347188098E-2"/>
    <n v="639"/>
    <n v="0.68927932122583702"/>
    <n v="0.12710261377074"/>
    <n v="3.4970621851623398"/>
    <n v="74.812074847539904"/>
    <n v="8.6845736407251906"/>
    <n v="0"/>
    <n v="0"/>
    <n v="0"/>
    <n v="0"/>
    <n v="437641.34042505"/>
    <n v="0"/>
    <n v="-3.657201737334826E-2"/>
    <n v="8.4498971991639471E-2"/>
    <n v="0.34468484295536728"/>
    <n v="0.31372295015265061"/>
    <n v="0.56010785424678866"/>
  </r>
  <r>
    <x v="4"/>
    <n v="1"/>
    <x v="8"/>
    <n v="458083.61518958601"/>
    <n v="332580.21201915003"/>
    <n v="125503.40317043599"/>
    <n v="119498.536754498"/>
    <n v="941995.212677381"/>
    <n v="374818.04114094598"/>
    <n v="567177.17153643398"/>
    <n v="127720.824048332"/>
    <n v="25.193531815624699"/>
    <n v="21.068996206385901"/>
    <n v="12.685684082709299"/>
    <n v="0.660848249808073"/>
    <n v="365.76001719967599"/>
    <n v="48734"/>
    <n v="-0.78980489957272304"/>
    <n v="298"/>
    <n v="0.191277371037397"/>
    <n v="0.51711793085691904"/>
    <n v="7.3565858094189798"/>
    <n v="80.109360353442497"/>
    <n v="2.5266387469052298"/>
    <n v="0"/>
    <n v="0"/>
    <n v="1"/>
    <n v="0"/>
    <n v="490856.86056291498"/>
    <n v="1"/>
    <n v="8.1065597309294857E-2"/>
    <n v="3.7783238868864151E-2"/>
    <n v="0.2739748792772127"/>
    <n v="0.26086621042981728"/>
    <n v="0.56010785424678866"/>
  </r>
  <r>
    <x v="4"/>
    <n v="2"/>
    <x v="8"/>
    <n v="495218.43707253097"/>
    <n v="313687.607509956"/>
    <n v="181530.829562575"/>
    <n v="175473.91939757101"/>
    <n v="1265920.5919546101"/>
    <n v="544096.03735004703"/>
    <n v="721824.554604562"/>
    <n v="184650.75612874399"/>
    <n v="49.512869694163399"/>
    <n v="24.309774207348799"/>
    <n v="13.861368597112"/>
    <n v="0.753778787212523"/>
    <n v="241.216992929432"/>
    <n v="40749"/>
    <n v="5.4294588598360997E-2"/>
    <n v="918"/>
    <n v="0.48644238714187399"/>
    <n v="0.73853903947590704"/>
    <n v="7.0679864911894601"/>
    <n v="75.656481866560597"/>
    <n v="7.3524281225355796"/>
    <n v="0"/>
    <n v="0"/>
    <n v="0"/>
    <n v="0"/>
    <n v="459492.39658686699"/>
    <n v="0"/>
    <n v="5.441333070909834E-3"/>
    <n v="-2.2121049946541163E-3"/>
    <n v="0.36656718727131621"/>
    <n v="0.35433640240633985"/>
    <n v="0.56010785424678866"/>
  </r>
  <r>
    <x v="4"/>
    <n v="3"/>
    <x v="8"/>
    <n v="497913.08553149801"/>
    <n v="319995.98674501898"/>
    <n v="177917.09878647901"/>
    <n v="162117.70569593599"/>
    <n v="1746493.5945530201"/>
    <n v="676982.25539677497"/>
    <n v="1069511.33915625"/>
    <n v="163763.305345464"/>
    <n v="24.711864139790901"/>
    <n v="15.158110041529101"/>
    <n v="9.2824678087311803"/>
    <n v="0.63298277504084599"/>
    <n v="389.58733673916799"/>
    <n v="6344"/>
    <n v="-0.52148227449707196"/>
    <n v="980"/>
    <n v="0.890220670554556"/>
    <n v="0.27034859049558402"/>
    <n v="6.7593217012263196"/>
    <n v="72.958098075995593"/>
    <n v="5.6944518524961403"/>
    <n v="0"/>
    <n v="0"/>
    <n v="0"/>
    <n v="0"/>
    <n v="541685.54937487503"/>
    <n v="0"/>
    <n v="3.5621615897451622E-2"/>
    <n v="-1.7809113801738146E-2"/>
    <n v="0.35732561355876236"/>
    <n v="0.32559438666465901"/>
    <n v="0.56010785424678866"/>
  </r>
  <r>
    <x v="4"/>
    <n v="4"/>
    <x v="8"/>
    <n v="515649.55421461602"/>
    <n v="318969.25188631401"/>
    <n v="196680.302328302"/>
    <n v="178784.085243026"/>
    <n v="1503895.3433811599"/>
    <n v="609027.13233085803"/>
    <n v="894868.21105031006"/>
    <n v="177410.552855221"/>
    <n v="33.435541127334403"/>
    <n v="19.978817331457801"/>
    <n v="11.8880669476022"/>
    <n v="0.680577458010314"/>
    <n v="445.67913894510002"/>
    <n v="26362"/>
    <n v="0.61547858640142805"/>
    <n v="121"/>
    <n v="9.6818730987218604E-2"/>
    <n v="0.476056702151061"/>
    <n v="7.9418029827491496"/>
    <n v="79.2609450698084"/>
    <n v="3.6842279075249"/>
    <n v="0"/>
    <n v="0"/>
    <n v="0"/>
    <n v="0"/>
    <n v="532830.73786169896"/>
    <n v="0"/>
    <n v="-7.8072512700463656E-2"/>
    <n v="-2.9000457001070287E-2"/>
    <n v="0.38142242288537426"/>
    <n v="0.34671626064979616"/>
    <n v="0.56010785424678866"/>
  </r>
  <r>
    <x v="5"/>
    <n v="1"/>
    <x v="8"/>
    <n v="475391.49784420698"/>
    <n v="333189.65290395101"/>
    <n v="142201.84494025601"/>
    <n v="123368.495167933"/>
    <n v="1514186.74764719"/>
    <n v="684366.55488773505"/>
    <n v="829820.19275946205"/>
    <n v="125897.52887964599"/>
    <n v="19.139832607927499"/>
    <n v="14.8668948097885"/>
    <n v="8.1475085790856596"/>
    <n v="0.82471668062446202"/>
    <n v="288.74745528597703"/>
    <n v="3648"/>
    <n v="0.51485020674664905"/>
    <n v="256"/>
    <n v="0.17641191042788601"/>
    <n v="0.81273290430467904"/>
    <n v="4.7923222395870999"/>
    <n v="63.276996542617503"/>
    <n v="8.12925681266222"/>
    <n v="0"/>
    <n v="0"/>
    <n v="0"/>
    <n v="0"/>
    <n v="470505.85452593298"/>
    <n v="0"/>
    <n v="3.9402185641043211E-2"/>
    <n v="4.3877128036443641E-2"/>
    <n v="0.299125763891675"/>
    <n v="0.25950925863710489"/>
    <n v="0.56010785424678866"/>
  </r>
  <r>
    <x v="5"/>
    <n v="2"/>
    <x v="8"/>
    <n v="494122.96189443802"/>
    <n v="312848.43155961198"/>
    <n v="181274.53033482601"/>
    <n v="170527.063306439"/>
    <n v="1773568.28798737"/>
    <n v="855794.10327797499"/>
    <n v="917774.18470939505"/>
    <n v="168088.587206489"/>
    <n v="50.083001335073703"/>
    <n v="18.580503368640201"/>
    <n v="9.6149138694824003"/>
    <n v="0.93246695923241096"/>
    <n v="264.37442489001"/>
    <n v="36365"/>
    <n v="0.56327089088642102"/>
    <n v="794"/>
    <n v="0.56574730655114502"/>
    <n v="0.71470231638225701"/>
    <n v="7.5639323076555698"/>
    <n v="82.8063640275289"/>
    <n v="9.5686049445506498"/>
    <n v="0"/>
    <n v="0"/>
    <n v="0"/>
    <n v="0"/>
    <n v="479417.11556716898"/>
    <n v="0"/>
    <n v="-1.0275311123124277E-2"/>
    <n v="3.4579415449185795E-2"/>
    <n v="0.36686117487807141"/>
    <n v="0.34511058270323725"/>
    <n v="0.56010785424678866"/>
  </r>
  <r>
    <x v="5"/>
    <n v="3"/>
    <x v="8"/>
    <n v="489045.69472789299"/>
    <n v="321347.10579232097"/>
    <n v="167698.588935571"/>
    <n v="156062.68282434801"/>
    <n v="1023151.24763473"/>
    <n v="529533.123729215"/>
    <n v="493618.12390552298"/>
    <n v="156140.993235904"/>
    <n v="29.664554655126601"/>
    <n v="31.616076328311301"/>
    <n v="15.2531390823326"/>
    <n v="1.0727586733232799"/>
    <n v="314.321773156696"/>
    <n v="26017"/>
    <n v="0.50736103108597996"/>
    <n v="1"/>
    <n v="0.81942785367036497"/>
    <n v="0.905582137573132"/>
    <n v="1.83831976502538"/>
    <n v="73.298324438819705"/>
    <n v="4.2760956779395496"/>
    <n v="0"/>
    <n v="0"/>
    <n v="0"/>
    <n v="0"/>
    <n v="510793.79135991301"/>
    <n v="0"/>
    <n v="2.3821468806883132E-2"/>
    <n v="-4.0471139455912179E-2"/>
    <n v="0.34290985636603999"/>
    <n v="0.31911677069600197"/>
    <n v="0.56010785424678866"/>
  </r>
  <r>
    <x v="5"/>
    <n v="4"/>
    <x v="8"/>
    <n v="500695.48148999398"/>
    <n v="318313.56288457802"/>
    <n v="182381.91860541599"/>
    <n v="163822.62262756701"/>
    <n v="1322499.7477373199"/>
    <n v="688936.67770544998"/>
    <n v="633563.07003187004"/>
    <n v="159580.234690051"/>
    <n v="117.441482128597"/>
    <n v="25.8573503375641"/>
    <n v="12.387346228825599"/>
    <n v="1.08740030833993"/>
    <n v="365.77914211145702"/>
    <n v="29812"/>
    <n v="0.57133829975563799"/>
    <n v="458"/>
    <n v="0.19041349602491001"/>
    <n v="0.66995349085921796"/>
    <n v="1.0028108081773699"/>
    <n v="80.147279229921295"/>
    <n v="2.6339968490394301"/>
    <n v="0"/>
    <n v="0"/>
    <n v="0"/>
    <n v="0"/>
    <n v="523412.61298708199"/>
    <n v="0"/>
    <n v="-8.8779910979261342E-3"/>
    <n v="-7.1333862520871913E-2"/>
    <n v="0.36425716897359445"/>
    <n v="0.32719013588869561"/>
    <n v="0.56010785424678866"/>
  </r>
  <r>
    <x v="6"/>
    <n v="1"/>
    <x v="8"/>
    <n v="496250.31146255397"/>
    <n v="320918.775623889"/>
    <n v="175331.53583866399"/>
    <n v="160707.84062001301"/>
    <n v="1015757.84572421"/>
    <n v="479509.17533480597"/>
    <n v="536248.67038940999"/>
    <n v="168832.97111617299"/>
    <n v="43.281246096861103"/>
    <n v="29.968902394352099"/>
    <n v="15.8214717510187"/>
    <n v="0.89419182146707898"/>
    <n v="65.387045491706303"/>
    <n v="34024"/>
    <n v="0.98519543716332003"/>
    <n v="800"/>
    <n v="0.570312507826503"/>
    <n v="5.3576559607407898E-2"/>
    <n v="1.9834930685686201"/>
    <n v="75.563734905327806"/>
    <n v="3.6625907316706798"/>
    <n v="0"/>
    <n v="0"/>
    <n v="0"/>
    <n v="1"/>
    <n v="520867.93003554898"/>
    <n v="0"/>
    <n v="3.0144330932763166E-2"/>
    <n v="3.5055720270377524E-2"/>
    <n v="0.35331269681610089"/>
    <n v="0.32384431184813411"/>
    <n v="0.56010785424678866"/>
  </r>
  <r>
    <x v="6"/>
    <n v="2"/>
    <x v="8"/>
    <n v="511209.445076768"/>
    <n v="302114.534601842"/>
    <n v="209094.91047492501"/>
    <n v="189420.92852198301"/>
    <n v="1184492.9718947101"/>
    <n v="586308.78162113903"/>
    <n v="598184.19027358002"/>
    <n v="189882.744374606"/>
    <n v="28.043756205084101"/>
    <n v="31.6659870992831"/>
    <n v="15.9917308938511"/>
    <n v="0.98014757185907897"/>
    <n v="81.937476266923895"/>
    <n v="15267"/>
    <n v="-0.414149593193754"/>
    <n v="572"/>
    <n v="0.88775152467168805"/>
    <n v="4.0585712134695001E-2"/>
    <n v="7.3960924580452101"/>
    <n v="80.824853463824994"/>
    <n v="4.3805657315265201"/>
    <n v="0"/>
    <n v="0"/>
    <n v="1"/>
    <n v="0"/>
    <n v="526004.18119222496"/>
    <n v="1"/>
    <n v="-8.2072010336625367E-2"/>
    <n v="5.88654669146969E-2"/>
    <n v="0.40902004547964943"/>
    <n v="0.37053487635295507"/>
    <n v="0.56010785424678866"/>
  </r>
  <r>
    <x v="6"/>
    <n v="3"/>
    <x v="8"/>
    <n v="469253.45821624697"/>
    <n v="299590.239960248"/>
    <n v="169663.218255999"/>
    <n v="163667.13795409101"/>
    <n v="1867018.2781300701"/>
    <n v="589448.99535087298"/>
    <n v="1277569.2827792"/>
    <n v="168490.74480130899"/>
    <n v="32.834404223373703"/>
    <n v="12.8108228774922"/>
    <n v="8.7662311543094997"/>
    <n v="0.46138319330016703"/>
    <n v="475.47978473058299"/>
    <n v="39091"/>
    <n v="6.4173647876022602E-2"/>
    <n v="600"/>
    <n v="0.40267120825399699"/>
    <n v="0.20784372141964899"/>
    <n v="6.6938482549527496"/>
    <n v="78.5707819116422"/>
    <n v="7.2927285276741198"/>
    <n v="0"/>
    <n v="0"/>
    <n v="0"/>
    <n v="0"/>
    <n v="483883.57332708198"/>
    <n v="0"/>
    <n v="-9.1091909773676205E-3"/>
    <n v="8.5173256010291479E-2"/>
    <n v="0.36155986766923887"/>
    <n v="0.34878195373611498"/>
    <n v="0.56010785424678866"/>
  </r>
  <r>
    <x v="6"/>
    <n v="4"/>
    <x v="8"/>
    <n v="464978.93884856498"/>
    <n v="314324.58771491901"/>
    <n v="150654.35113364601"/>
    <n v="139281.92313599199"/>
    <n v="1049164.6308232499"/>
    <n v="366335.50478666398"/>
    <n v="682829.12603658705"/>
    <n v="143575.44650767199"/>
    <n v="19.6731678785684"/>
    <n v="20.397771246876999"/>
    <n v="13.2755069170318"/>
    <n v="0.53649660042040304"/>
    <n v="393.11960675945198"/>
    <n v="47874"/>
    <n v="-0.34135744503499099"/>
    <n v="624"/>
    <n v="1.351727169972E-2"/>
    <n v="0.162170727137188"/>
    <n v="7.8944033621183296"/>
    <n v="61.899837657895702"/>
    <n v="7.4303057780819497"/>
    <n v="0"/>
    <n v="0"/>
    <n v="0"/>
    <n v="0"/>
    <n v="498141.52960110799"/>
    <n v="0"/>
    <n v="0.10466664326178911"/>
    <n v="9.3352020618286888E-3"/>
    <n v="0.32400252688156983"/>
    <n v="0.29954458470935935"/>
    <n v="0.56010785424678866"/>
  </r>
  <r>
    <x v="7"/>
    <n v="1"/>
    <x v="8"/>
    <n v="513646.72356527299"/>
    <n v="301657.60030722403"/>
    <n v="211989.123258048"/>
    <n v="201137.83267634499"/>
    <n v="1227151.30155581"/>
    <n v="727298.01925630402"/>
    <n v="499853.28229951399"/>
    <n v="198450.04554138999"/>
    <n v="23.117184054488"/>
    <n v="40.239374192169997"/>
    <n v="16.3906302687645"/>
    <n v="1.4550229937682"/>
    <n v="267.04137154487699"/>
    <n v="13751"/>
    <n v="0.80181546053398101"/>
    <n v="1"/>
    <n v="0.51916303957454002"/>
    <n v="0.29805757179480902"/>
    <n v="3.9577756615669801"/>
    <n v="67.458443589687406"/>
    <n v="4.1042066859422697"/>
    <n v="0"/>
    <n v="0"/>
    <n v="0"/>
    <n v="0"/>
    <n v="529467.41182540497"/>
    <n v="0"/>
    <n v="5.3841099180354623E-2"/>
    <n v="3.4791711508857764E-2"/>
    <n v="0.41271386252911607"/>
    <n v="0.39158788219309038"/>
    <n v="0.56010785424678866"/>
  </r>
  <r>
    <x v="7"/>
    <n v="2"/>
    <x v="8"/>
    <n v="541302.02775241504"/>
    <n v="330477.70732350298"/>
    <n v="210824.32042891101"/>
    <n v="197127.82356739699"/>
    <n v="1752665.77280706"/>
    <n v="724121.51251889905"/>
    <n v="1028544.2602881599"/>
    <n v="205550.86157797999"/>
    <n v="161.86485313788"/>
    <n v="19.165711304651801"/>
    <n v="11.2473140416086"/>
    <n v="0.70402562191735196"/>
    <n v="187.329185332565"/>
    <n v="32615"/>
    <n v="-0.83982098065767696"/>
    <n v="687"/>
    <n v="0.81025913051728604"/>
    <n v="0.53657819002861995"/>
    <n v="2.9475203094817499"/>
    <n v="61.540199632311698"/>
    <n v="3.2999873237955302"/>
    <n v="0"/>
    <n v="0"/>
    <n v="0"/>
    <n v="0"/>
    <n v="567300.91596352798"/>
    <n v="0"/>
    <n v="-5.926584967546876E-2"/>
    <n v="-4.1174697080196984E-2"/>
    <n v="0.38947631750853245"/>
    <n v="0.36417344377206151"/>
    <n v="0.56010785424678866"/>
  </r>
  <r>
    <x v="7"/>
    <n v="3"/>
    <x v="8"/>
    <n v="509221.30314661399"/>
    <n v="349674.28354779503"/>
    <n v="159547.019598819"/>
    <n v="148479.226731945"/>
    <n v="1388759.99828441"/>
    <n v="537069.19687226205"/>
    <n v="851690.80141215306"/>
    <n v="153523.39558000799"/>
    <n v="15.2505176572407"/>
    <n v="17.4334660519708"/>
    <n v="10.6914965087824"/>
    <n v="0.63059175463885497"/>
    <n v="104.343318001676"/>
    <n v="42616"/>
    <n v="-0.82095960640631505"/>
    <n v="963"/>
    <n v="0.44668872174466401"/>
    <n v="0.25414728012781401"/>
    <n v="6.7759441296299299"/>
    <n v="72.131390103680999"/>
    <n v="6.3472468175861101"/>
    <n v="0"/>
    <n v="0"/>
    <n v="0"/>
    <n v="0"/>
    <n v="536970.44655993301"/>
    <n v="0"/>
    <n v="-7.8358253480048448E-2"/>
    <n v="-7.8037875722639538E-2"/>
    <n v="0.3133156814393574"/>
    <n v="0.29158094096702619"/>
    <n v="0.56010785424678866"/>
  </r>
  <r>
    <x v="7"/>
    <n v="4"/>
    <x v="8"/>
    <n v="469319.61119721102"/>
    <n v="299956.54603107198"/>
    <n v="169363.065166138"/>
    <n v="157325.402724746"/>
    <n v="1283784.85053107"/>
    <n v="436805.21612697898"/>
    <n v="846979.63440409396"/>
    <n v="156969.87987478901"/>
    <n v="22.560111582026199"/>
    <n v="18.574874333954298"/>
    <n v="12.25481066081"/>
    <n v="0.51572103789047996"/>
    <n v="339.57651270505801"/>
    <n v="3176"/>
    <n v="-7.9794746884623999E-2"/>
    <n v="500"/>
    <n v="0.43166021414378303"/>
    <n v="0.81756532954459604"/>
    <n v="6.9006499519737501"/>
    <n v="73.011402303484502"/>
    <n v="8.8864869014938996"/>
    <n v="0"/>
    <n v="0"/>
    <n v="1"/>
    <n v="0"/>
    <n v="449641.70183918398"/>
    <n v="1"/>
    <n v="0.13252751325083467"/>
    <n v="1.5766108601527631E-2"/>
    <n v="0.36086935454093272"/>
    <n v="0.33522017612564009"/>
    <n v="0.56010785424678866"/>
  </r>
  <r>
    <x v="8"/>
    <n v="1"/>
    <x v="8"/>
    <n v="531517.37218902598"/>
    <n v="316856.43018964998"/>
    <n v="214660.94199937501"/>
    <n v="195326.35007352399"/>
    <n v="1883792.7340341599"/>
    <n v="1199879.0194124901"/>
    <n v="683913.71462166705"/>
    <n v="201735.448794375"/>
    <n v="77.698541363818606"/>
    <n v="28.560086732809001"/>
    <n v="10.368781370933"/>
    <n v="1.7544304109711499"/>
    <n v="420.11557262995302"/>
    <n v="43718"/>
    <n v="7.2820766160060807E-2"/>
    <n v="40"/>
    <n v="0.45864989808107498"/>
    <n v="0.67697675231102805"/>
    <n v="4.4806859351644999"/>
    <n v="62.349773235415"/>
    <n v="4.3257784609653198"/>
    <n v="1"/>
    <n v="0"/>
    <n v="0"/>
    <n v="1"/>
    <n v="554821.51297225605"/>
    <n v="1"/>
    <n v="-2.3523768201063427E-2"/>
    <n v="-0.11606646946185493"/>
    <n v="0.40386439509080641"/>
    <n v="0.36748817685691593"/>
    <n v="0.56010785424678866"/>
  </r>
  <r>
    <x v="8"/>
    <n v="2"/>
    <x v="8"/>
    <n v="519014.08073081297"/>
    <n v="338624.37324515602"/>
    <n v="180389.70748565701"/>
    <n v="162873.270687071"/>
    <n v="1902712.0715129101"/>
    <n v="1102183.1545726799"/>
    <n v="800528.91694023204"/>
    <n v="162244.497767211"/>
    <n v="40.460962486026098"/>
    <n v="20.3457073492863"/>
    <n v="8.5600587248896893"/>
    <n v="1.3768186648215399"/>
    <n v="168.06522203968899"/>
    <n v="49158"/>
    <n v="2.5499799587859098E-2"/>
    <n v="557"/>
    <n v="0.69883367044603195"/>
    <n v="0.85386599352520298"/>
    <n v="1.9811580336791099"/>
    <n v="73.604578724419994"/>
    <n v="2.0640651253902602"/>
    <n v="0"/>
    <n v="0"/>
    <n v="0"/>
    <n v="0"/>
    <n v="538046.979874718"/>
    <n v="0"/>
    <n v="-9.5433492449243304E-2"/>
    <n v="-7.4753975665050973E-2"/>
    <n v="0.34756226118500283"/>
    <n v="0.31381281690418211"/>
    <n v="0.56010785424678866"/>
  </r>
  <r>
    <x v="8"/>
    <n v="3"/>
    <x v="8"/>
    <n v="469482.75437633798"/>
    <n v="334997.915264868"/>
    <n v="134484.83911146899"/>
    <n v="116319.144701015"/>
    <n v="1702485.3012689301"/>
    <n v="1163022.33692583"/>
    <n v="539462.96434310102"/>
    <n v="124575.574932886"/>
    <n v="12.3744234709173"/>
    <n v="21.562026012787801"/>
    <n v="6.8323141829370302"/>
    <n v="2.15588912269823"/>
    <n v="432.19635032638701"/>
    <n v="32212"/>
    <n v="-0.32630459710569398"/>
    <n v="285"/>
    <n v="0.271707518854092"/>
    <n v="0.212726966130273"/>
    <n v="5.2251005136074298"/>
    <n v="72.590498449340004"/>
    <n v="8.9366399772673901"/>
    <n v="1"/>
    <n v="0"/>
    <n v="0"/>
    <n v="1"/>
    <n v="500067.047107213"/>
    <n v="1"/>
    <n v="1.5413134374760116E-2"/>
    <n v="8.5324331702071904E-2"/>
    <n v="0.28645320378193651"/>
    <n v="0.24776020762580223"/>
    <n v="0.56010785424678866"/>
  </r>
  <r>
    <x v="8"/>
    <n v="4"/>
    <x v="8"/>
    <n v="476718.95515617297"/>
    <n v="332982.100213564"/>
    <n v="143736.85494260801"/>
    <n v="134932.62052802899"/>
    <n v="1796022.82583299"/>
    <n v="942177.72901103494"/>
    <n v="853845.09682195703"/>
    <n v="132721.62514114499"/>
    <n v="44.689700055348901"/>
    <n v="15.8029390846482"/>
    <n v="7.5128566623560804"/>
    <n v="1.1034527603635"/>
    <n v="257.04761393988798"/>
    <n v="37087"/>
    <n v="-0.77428371057447498"/>
    <n v="86"/>
    <n v="0.48830964282584499"/>
    <n v="0.33771914456221702"/>
    <n v="4.8448794534390904"/>
    <n v="78.709020835715407"/>
    <n v="8.2714287076224"/>
    <n v="0"/>
    <n v="0"/>
    <n v="0"/>
    <n v="1"/>
    <n v="470452.51363401802"/>
    <n v="0"/>
    <n v="-1.4459101615776628E-2"/>
    <n v="7.2290754937936408E-2"/>
    <n v="0.3015127747448616"/>
    <n v="0.28304437880768785"/>
    <n v="0.56010785424678866"/>
  </r>
  <r>
    <x v="9"/>
    <n v="1"/>
    <x v="8"/>
    <n v="469826.02734140301"/>
    <n v="336679.19385541498"/>
    <n v="133146.833485988"/>
    <n v="115457.35464450999"/>
    <n v="1341358.6675656899"/>
    <n v="548476.48481101496"/>
    <n v="792882.18275467597"/>
    <n v="116219.766013812"/>
    <n v="13.5458962053467"/>
    <n v="14.5617289877017"/>
    <n v="8.6074930916160692"/>
    <n v="0.69175029624889095"/>
    <n v="91.343943477384798"/>
    <n v="17799"/>
    <n v="-1.5284810941020599E-2"/>
    <n v="84"/>
    <n v="0.78904060420204702"/>
    <n v="0.350975623926091"/>
    <n v="3.8325761915398502"/>
    <n v="69.842047149765307"/>
    <n v="3.5349854752360099"/>
    <n v="0"/>
    <n v="0"/>
    <n v="1"/>
    <n v="0"/>
    <n v="497133.540355868"/>
    <n v="1"/>
    <n v="2.2113903496219497E-2"/>
    <s v=""/>
    <n v="0.28339603542065106"/>
    <n v="0.24574490965910653"/>
    <n v="0.56010785424678866"/>
  </r>
  <r>
    <x v="9"/>
    <n v="2"/>
    <x v="8"/>
    <n v="480215.71477004298"/>
    <n v="325799.58916351298"/>
    <n v="154416.12560652901"/>
    <n v="143282.217070179"/>
    <n v="1596208.06875608"/>
    <n v="775664.40140041697"/>
    <n v="820543.66735566396"/>
    <n v="147741.04752980699"/>
    <n v="28.393012172201999"/>
    <n v="17.4618637338253"/>
    <n v="8.97641227824632"/>
    <n v="0.94530545083617801"/>
    <n v="110.543478283555"/>
    <n v="38036"/>
    <n v="-0.533910743466255"/>
    <n v="639"/>
    <n v="0.81060384826016096"/>
    <n v="0.73552070579358098"/>
    <n v="5.6465413675900997"/>
    <n v="62.834677388814299"/>
    <n v="7.7649303253097202"/>
    <n v="0"/>
    <n v="0"/>
    <n v="1"/>
    <n v="0"/>
    <n v="496880.76904606097"/>
    <n v="1"/>
    <n v="6.1067018356837414E-2"/>
    <s v=""/>
    <n v="0.32155575266934777"/>
    <n v="0.29837052945839432"/>
    <n v="0.56010785424678866"/>
  </r>
  <r>
    <x v="9"/>
    <n v="3"/>
    <x v="8"/>
    <n v="509541.05663914699"/>
    <n v="287778.44465308299"/>
    <n v="221762.61198606301"/>
    <n v="214541.10000665599"/>
    <n v="1779637.17055997"/>
    <n v="539838.48800549901"/>
    <n v="1239798.6825544699"/>
    <n v="212070.08573316701"/>
    <n v="34.452415689155501"/>
    <n v="17.304511048892"/>
    <n v="12.0553281059616"/>
    <n v="0.43542431170617102"/>
    <n v="362.90602977790002"/>
    <n v="9015"/>
    <n v="0.260896231315979"/>
    <n v="96"/>
    <n v="0.67177927025486595"/>
    <n v="0.39434114635066397"/>
    <n v="1.0089909786876099"/>
    <n v="63.003981468390499"/>
    <n v="6.2764363580483096"/>
    <n v="0"/>
    <n v="0"/>
    <n v="0"/>
    <n v="0"/>
    <n v="534989.67338061496"/>
    <n v="0"/>
    <n v="3.219115824167256E-3"/>
    <s v=""/>
    <n v="0.43522030088954061"/>
    <n v="0.42104771972985944"/>
    <n v="0.56010785424678866"/>
  </r>
  <r>
    <x v="9"/>
    <n v="4"/>
    <x v="8"/>
    <n v="511181.32831763697"/>
    <n v="336552.34117843799"/>
    <n v="174628.987139198"/>
    <n v="166978.75242655401"/>
    <n v="1615566.6402699701"/>
    <n v="1068881.49838215"/>
    <n v="546685.14188781998"/>
    <n v="166781.46993798"/>
    <n v="23.744591381224598"/>
    <n v="30.543861472060598"/>
    <n v="10.3356152735767"/>
    <n v="1.9552049552528099"/>
    <n v="110.193722623239"/>
    <n v="39735"/>
    <n v="0.76176284754947299"/>
    <n v="424"/>
    <n v="0.211208258587951"/>
    <n v="0.31318205070363497"/>
    <n v="2.2518874795545898"/>
    <n v="82.547902695947002"/>
    <n v="5.1774950905370298"/>
    <n v="0"/>
    <n v="0"/>
    <n v="0"/>
    <n v="0"/>
    <n v="501506.93921249901"/>
    <n v="0"/>
    <s v=""/>
    <s v=""/>
    <n v="0.34161847756436114"/>
    <n v="0.326652683062784"/>
    <n v="0.56010785424678866"/>
  </r>
  <r>
    <x v="0"/>
    <n v="1"/>
    <x v="9"/>
    <n v="501650.94189333101"/>
    <n v="382846.29516217503"/>
    <n v="118804.646731156"/>
    <n v="111446.111754743"/>
    <n v="1696204.98190278"/>
    <n v="857217.55533306196"/>
    <n v="838987.42656972201"/>
    <n v="116205.209603524"/>
    <n v="12.3730211556623"/>
    <n v="13.2834066668199"/>
    <n v="6.5703209779353502"/>
    <n v="1.0217287270178399"/>
    <n v="231.40859391490201"/>
    <n v="38809"/>
    <n v="-0.77465294673041996"/>
    <n v="858"/>
    <n v="0.48860492587798399"/>
    <n v="0.60322213565796301"/>
    <n v="3.2790679276330801"/>
    <n v="84.589932493469306"/>
    <n v="7.3388093044031599"/>
    <n v="0"/>
    <n v="0"/>
    <n v="0"/>
    <n v="0"/>
    <n v="515827.00623524399"/>
    <n v="0"/>
    <n v="-2.9821573935250454E-2"/>
    <n v="-7.4573202478883563E-2"/>
    <n v="0.23682731718346522"/>
    <n v="0.22215868136143249"/>
    <n v="0.56010785424678866"/>
  </r>
  <r>
    <x v="0"/>
    <n v="2"/>
    <x v="9"/>
    <n v="486690.92123997101"/>
    <n v="350841.70066370402"/>
    <n v="135849.22057626699"/>
    <n v="126908.820928067"/>
    <n v="1133715.10648844"/>
    <n v="652631.42568444205"/>
    <n v="481083.68080400501"/>
    <n v="129627.38767208401"/>
    <n v="45.3021235908449"/>
    <n v="26.379780897155399"/>
    <n v="11.1940663224602"/>
    <n v="1.3565860820590201"/>
    <n v="173.40292460479901"/>
    <n v="48361"/>
    <n v="0.55801078784807501"/>
    <n v="177"/>
    <n v="0.14745300926617899"/>
    <n v="7.3245604107390103E-2"/>
    <n v="6.6862213289988297"/>
    <n v="78.810230830300199"/>
    <n v="8.0265034550340495"/>
    <n v="0"/>
    <n v="0"/>
    <n v="0"/>
    <n v="0"/>
    <n v="464199.36755037401"/>
    <n v="0"/>
    <n v="2.6232982713083799E-2"/>
    <n v="3.3029603096548864E-2"/>
    <n v="0.27912832281760253"/>
    <n v="0.26075855412452315"/>
    <n v="0.56010785424678866"/>
  </r>
  <r>
    <x v="0"/>
    <n v="3"/>
    <x v="9"/>
    <n v="499458.275763474"/>
    <n v="355939.73210568202"/>
    <n v="143518.543657792"/>
    <n v="126850.378074739"/>
    <n v="1498732.7994098"/>
    <n v="663946.62043896795"/>
    <n v="834786.17897083401"/>
    <n v="126011.77909675401"/>
    <n v="18.6951059840185"/>
    <n v="15.1955532171276"/>
    <n v="8.4638421288099508"/>
    <n v="0.79534932077758402"/>
    <n v="352.54457534235598"/>
    <n v="49015"/>
    <n v="-0.16967282679179099"/>
    <n v="332"/>
    <n v="0.769772307385585"/>
    <n v="0.56135582418933705"/>
    <n v="7.1798554347465497"/>
    <n v="73.195302707390496"/>
    <n v="6.1410386271837298"/>
    <n v="0"/>
    <n v="0"/>
    <n v="1"/>
    <n v="0"/>
    <n v="560811.81019290502"/>
    <n v="1"/>
    <n v="2.4081754202507074E-2"/>
    <n v="5.8864422146914168E-2"/>
    <n v="0.28734841451652582"/>
    <n v="0.25397592597867158"/>
    <n v="0.56010785424678866"/>
  </r>
  <r>
    <x v="0"/>
    <n v="4"/>
    <x v="9"/>
    <n v="511486.10719481797"/>
    <n v="347185.18807285"/>
    <n v="164300.91912196699"/>
    <n v="147779.57844568699"/>
    <n v="1787362.26422241"/>
    <n v="759059.38105434098"/>
    <n v="1028302.88316807"/>
    <n v="147373.16712411301"/>
    <n v="17.303240466482901"/>
    <n v="14.371211134835701"/>
    <n v="8.2680260965439007"/>
    <n v="0.73816712320767897"/>
    <n v="54.731483715836703"/>
    <n v="8032"/>
    <n v="-0.71695759510007895"/>
    <n v="258"/>
    <n v="0.59298474775549304"/>
    <n v="0.93599417900177695"/>
    <n v="5.7468575107565201"/>
    <n v="70.360745311675899"/>
    <n v="7.5162736712433196"/>
    <n v="0"/>
    <n v="0"/>
    <n v="1"/>
    <n v="0"/>
    <n v="526027.18037508905"/>
    <n v="1"/>
    <n v="-9.2367870603816946E-2"/>
    <n v="-3.3310028391433044E-2"/>
    <n v="0.32122264282612867"/>
    <n v="0.28892197924234098"/>
    <n v="0.56010785424678866"/>
  </r>
  <r>
    <x v="1"/>
    <n v="1"/>
    <x v="9"/>
    <n v="464241.22462979698"/>
    <n v="387165.21932037402"/>
    <n v="77076.0053094225"/>
    <n v="71338.592872096793"/>
    <n v="957318.21358706604"/>
    <n v="499406.58786399203"/>
    <n v="457911.62572307402"/>
    <n v="77769.083687682607"/>
    <n v="12.2230206066543"/>
    <n v="15.5791180797055"/>
    <n v="7.4519205693153401"/>
    <n v="1.09061783936015"/>
    <n v="423.57683453077499"/>
    <n v="43036"/>
    <n v="-0.346621954936503"/>
    <n v="502"/>
    <n v="0.237070391174178"/>
    <n v="0.44727296815712198"/>
    <n v="1.5066347523588499"/>
    <n v="83.853291039276797"/>
    <n v="3.7860432085548799"/>
    <n v="0"/>
    <n v="0"/>
    <n v="1"/>
    <n v="0"/>
    <n v="485567.501712684"/>
    <n v="1"/>
    <n v="8.2984669446676484E-2"/>
    <n v="7.6268790514353743E-2"/>
    <n v="0.16602576682173412"/>
    <n v="0.15366707885320785"/>
    <n v="0.56010785424678866"/>
  </r>
  <r>
    <x v="1"/>
    <n v="2"/>
    <x v="9"/>
    <n v="502766.12919922097"/>
    <n v="375884.32735308597"/>
    <n v="126881.801846134"/>
    <n v="113746.00344327799"/>
    <n v="1535906.7475714099"/>
    <n v="547474.64721321897"/>
    <n v="988432.10035819199"/>
    <n v="108757.846109676"/>
    <n v="13.718782457554401"/>
    <n v="11.507720500179801"/>
    <n v="7.4057883802603302"/>
    <n v="0.55388189741594096"/>
    <n v="62.035790233394302"/>
    <n v="39644"/>
    <n v="0.82923290903038205"/>
    <n v="570"/>
    <n v="0.72697791952843005"/>
    <n v="0.57983423828109004"/>
    <n v="2.1376095132997999"/>
    <n v="76.854940571623203"/>
    <n v="3.0677510342570198"/>
    <n v="0"/>
    <n v="1"/>
    <n v="0"/>
    <n v="0"/>
    <n v="515389.11094137997"/>
    <n v="1"/>
    <n v="5.1897826520499138E-2"/>
    <n v="-3.0095791745096381E-2"/>
    <n v="0.25236744179291781"/>
    <n v="0.22624038660767889"/>
    <n v="0.56010785424678866"/>
  </r>
  <r>
    <x v="1"/>
    <n v="3"/>
    <x v="9"/>
    <n v="528858.598552785"/>
    <n v="359324.32766156399"/>
    <n v="169534.27089121999"/>
    <n v="151194.48949229601"/>
    <n v="1607093.0609667201"/>
    <n v="845351.85833375796"/>
    <n v="761741.20263296296"/>
    <n v="156239.749079245"/>
    <n v="15.663858520916"/>
    <n v="19.8485376620945"/>
    <n v="9.4079486225487994"/>
    <n v="1.10976254850308"/>
    <n v="309.28158125336199"/>
    <n v="34359"/>
    <n v="0.22769189001544801"/>
    <n v="455"/>
    <n v="0.57717162662399601"/>
    <n v="0.93624038780720298"/>
    <n v="7.0668394387957596"/>
    <n v="84.564473074805093"/>
    <n v="6.2226723004901903"/>
    <n v="0"/>
    <n v="0"/>
    <n v="0"/>
    <n v="0"/>
    <n v="568973.18384931202"/>
    <n v="0"/>
    <n v="-6.5064855151476808E-2"/>
    <n v="-6.7868042739037723E-2"/>
    <n v="0.32056635054275273"/>
    <n v="0.28588830720732888"/>
    <n v="0.56010785424678866"/>
  </r>
  <r>
    <x v="1"/>
    <n v="4"/>
    <x v="9"/>
    <n v="494448.49044233502"/>
    <n v="371470.52856755001"/>
    <n v="122977.961874784"/>
    <n v="114530.866753444"/>
    <n v="1730091.50095671"/>
    <n v="955397.51916354802"/>
    <n v="774693.98179316602"/>
    <n v="120774.858370256"/>
    <n v="23.2025715761683"/>
    <n v="14.7840140036125"/>
    <n v="6.6199311822589202"/>
    <n v="1.23325795942303"/>
    <n v="467.66771002591202"/>
    <n v="46765"/>
    <n v="-0.93835076260125905"/>
    <n v="280"/>
    <n v="0.63845507065214302"/>
    <n v="0.28681574720703101"/>
    <n v="3.0554267423191099"/>
    <n v="69.989962790521702"/>
    <n v="8.8194433405529509"/>
    <n v="0"/>
    <n v="0"/>
    <n v="0"/>
    <n v="0"/>
    <n v="504998.95782574901"/>
    <n v="0"/>
    <n v="1.0516466320338407E-2"/>
    <n v="-8.8434747103821154E-2"/>
    <n v="0.24871743822044756"/>
    <n v="0.23163356541140284"/>
    <n v="0.56010785424678866"/>
  </r>
  <r>
    <x v="2"/>
    <n v="1"/>
    <x v="9"/>
    <n v="499648.34133921401"/>
    <n v="372533.54725248303"/>
    <n v="127114.794086731"/>
    <n v="108105.52400799"/>
    <n v="1202566.62098886"/>
    <n v="431429.99363256298"/>
    <n v="771136.62735630199"/>
    <n v="115942.867614849"/>
    <n v="15.165776942462401"/>
    <n v="14.0189844669433"/>
    <n v="8.9895663259883296"/>
    <n v="0.55947283312380103"/>
    <n v="109.557679641747"/>
    <n v="39031"/>
    <n v="0.60132788305062201"/>
    <n v="964"/>
    <n v="0.98634992294416202"/>
    <n v="0.315216737377286"/>
    <n v="1.8071076323733399"/>
    <n v="62.674781529365497"/>
    <n v="7.7556797413597698"/>
    <n v="0"/>
    <n v="0"/>
    <n v="0"/>
    <n v="0"/>
    <n v="485010.360909076"/>
    <n v="0"/>
    <n v="-2.4043624018967921E-2"/>
    <n v="0.10598503751666692"/>
    <n v="0.2544085180909908"/>
    <n v="0.2163632200163686"/>
    <n v="0.56010785424678866"/>
  </r>
  <r>
    <x v="2"/>
    <n v="2"/>
    <x v="9"/>
    <n v="487634.984478353"/>
    <n v="333505.94263843598"/>
    <n v="154129.041839916"/>
    <n v="135020.98232337201"/>
    <n v="1858809.91443267"/>
    <n v="979076.89735156903"/>
    <n v="879733.01708110201"/>
    <n v="135337.34220318301"/>
    <n v="30.476562246128299"/>
    <n v="15.3479498554417"/>
    <n v="7.2638402278256802"/>
    <n v="1.1129250333244101"/>
    <n v="217.689095909358"/>
    <n v="42833"/>
    <n v="0.11346461551843499"/>
    <n v="994"/>
    <n v="0.85672994650589696"/>
    <n v="0.944094785930364"/>
    <n v="3.3516230736525299"/>
    <n v="74.017362034391994"/>
    <n v="2.7604522946605101"/>
    <n v="0"/>
    <n v="0"/>
    <n v="0"/>
    <n v="0"/>
    <n v="504378.66260313202"/>
    <n v="0"/>
    <n v="1.0932390568012344E-2"/>
    <n v="-0.12526870730030379"/>
    <n v="0.31607461881512949"/>
    <n v="0.27688944932408932"/>
    <n v="0.56010785424678866"/>
  </r>
  <r>
    <x v="2"/>
    <n v="3"/>
    <x v="9"/>
    <n v="492966.00058329699"/>
    <n v="341802.24331565399"/>
    <n v="151163.75726764201"/>
    <n v="137078.26866074401"/>
    <n v="1668062.7686745501"/>
    <n v="756012.33198653196"/>
    <n v="912050.43668802397"/>
    <n v="145114.754691615"/>
    <n v="22.417192150097399"/>
    <n v="15.029680722321"/>
    <n v="8.2178123770286593"/>
    <n v="0.82891504852722697"/>
    <n v="230.96373461482401"/>
    <n v="45706"/>
    <n v="-0.73651240073607105"/>
    <n v="951"/>
    <n v="0.82073584081573003"/>
    <n v="0.61454101822131502"/>
    <n v="6.8251371761038202"/>
    <n v="72.3502917649826"/>
    <n v="2.9476936407558498"/>
    <n v="0"/>
    <n v="0"/>
    <n v="0"/>
    <n v="0"/>
    <n v="506961.24818693998"/>
    <n v="0"/>
    <n v="-8.5693409482826999E-2"/>
    <n v="-2.9586850409657247E-2"/>
    <n v="0.30664134461358394"/>
    <n v="0.27806840329464416"/>
    <n v="0.56010785424678866"/>
  </r>
  <r>
    <x v="2"/>
    <n v="4"/>
    <x v="9"/>
    <n v="450722.06323420099"/>
    <n v="331367.648658594"/>
    <n v="119354.41457560701"/>
    <n v="110884.18387760399"/>
    <n v="1024375.0581172101"/>
    <n v="387905.65874279902"/>
    <n v="636469.39937441295"/>
    <n v="106714.16968505501"/>
    <n v="39.840871338626698"/>
    <n v="17.421761986765201"/>
    <n v="10.824568891926001"/>
    <n v="0.60946474272615903"/>
    <n v="24.4164308601821"/>
    <n v="1427"/>
    <n v="-0.19545046513713199"/>
    <n v="731"/>
    <n v="0.97314471142690795"/>
    <n v="0.193717050776297"/>
    <n v="3.4207999921671499"/>
    <n v="68.946028966038298"/>
    <n v="2.0676119684996799"/>
    <n v="0"/>
    <n v="0"/>
    <n v="1"/>
    <n v="0"/>
    <n v="435698.49464774801"/>
    <n v="1"/>
    <n v="0.22604069030020182"/>
    <n v="5.8506305622495772E-2"/>
    <n v="0.26480712685588881"/>
    <n v="0.24601454626370742"/>
    <n v="0.56010785424678866"/>
  </r>
  <r>
    <x v="3"/>
    <n v="1"/>
    <x v="9"/>
    <n v="552603.589541191"/>
    <n v="396619.713355874"/>
    <n v="155983.87618531601"/>
    <n v="141177.20734097401"/>
    <n v="1532977.63093674"/>
    <n v="856764.20235810697"/>
    <n v="676213.42857863405"/>
    <n v="136848.73317130099"/>
    <n v="94.977453311917202"/>
    <n v="20.877610732712199"/>
    <n v="9.2093455567715292"/>
    <n v="1.26700264465167"/>
    <n v="239.470601417381"/>
    <n v="4088"/>
    <n v="2.5167806265020898E-2"/>
    <n v="482"/>
    <n v="0.104660633907896"/>
    <n v="0.82264792719388902"/>
    <n v="2.4703313610444799"/>
    <n v="69.852091212750693"/>
    <n v="4.5328194786192997"/>
    <n v="0"/>
    <n v="0"/>
    <n v="0"/>
    <n v="0"/>
    <n v="558946.06531659397"/>
    <n v="0"/>
    <n v="-0.22810928410273915"/>
    <n v="-7.9879384742620671E-2"/>
    <n v="0.28227083417034154"/>
    <n v="0.25547645728864865"/>
    <n v="0.56010785424678866"/>
  </r>
  <r>
    <x v="3"/>
    <n v="2"/>
    <x v="9"/>
    <n v="426549.58033834602"/>
    <n v="371670.84719684802"/>
    <n v="54878.733141497803"/>
    <n v="42521.917013701102"/>
    <n v="1072939.1018569099"/>
    <n v="701670.73414467601"/>
    <n v="371268.36771224102"/>
    <n v="46177.223039059398"/>
    <n v="14.2198146931793"/>
    <n v="11.453148372354301"/>
    <n v="3.96312492853593"/>
    <n v="1.88992867468989"/>
    <n v="149.177481266244"/>
    <n v="9524"/>
    <n v="-4.2710258898950297E-2"/>
    <n v="704"/>
    <n v="0.99209218702881996"/>
    <n v="0.130351679714791"/>
    <n v="6.5724796777785599"/>
    <n v="69.869382919291994"/>
    <n v="5.9377294662997304"/>
    <n v="0"/>
    <n v="0"/>
    <n v="0"/>
    <n v="0"/>
    <n v="452825.29739491502"/>
    <n v="0"/>
    <n v="0.12151250714520148"/>
    <n v="0.12894097032217292"/>
    <n v="0.12865733708603652"/>
    <n v="9.9688099516994089E-2"/>
    <n v="0.56010785424678866"/>
  </r>
  <r>
    <x v="3"/>
    <n v="3"/>
    <x v="9"/>
    <n v="478380.68926699198"/>
    <n v="369777.23034865002"/>
    <n v="108603.458918341"/>
    <n v="101897.029536273"/>
    <n v="1349952.6164015699"/>
    <n v="754805.50702888402"/>
    <n v="595147.10937269498"/>
    <n v="107578.109419992"/>
    <n v="39.100091065214698"/>
    <n v="17.121318062634298"/>
    <n v="7.5481930475374099"/>
    <n v="1.26826711436853"/>
    <n v="58.202310738580302"/>
    <n v="33848"/>
    <n v="-0.47866723487579599"/>
    <n v="640"/>
    <n v="0.105800359424139"/>
    <n v="0.62854403087886102"/>
    <n v="1.6652816845613301"/>
    <n v="62.373841185458197"/>
    <n v="7.8254668575078501"/>
    <n v="0"/>
    <n v="0"/>
    <n v="0"/>
    <n v="0"/>
    <n v="486786.03366809501"/>
    <n v="0"/>
    <n v="-2.693551975066866E-3"/>
    <n v="-7.130836698816095E-3"/>
    <n v="0.22702308298596188"/>
    <n v="0.21300406103851449"/>
    <n v="0.56010785424678866"/>
  </r>
  <r>
    <x v="3"/>
    <n v="4"/>
    <x v="9"/>
    <n v="477092.14601658302"/>
    <n v="364855.21919359697"/>
    <n v="112236.926822986"/>
    <n v="97519.592250619506"/>
    <n v="1154118.93884345"/>
    <n v="413223.31780846801"/>
    <n v="740895.62103498401"/>
    <n v="106085.309270602"/>
    <n v="10.033552921246301"/>
    <n v="13.1623928502088"/>
    <n v="8.44970037042666"/>
    <n v="0.55773486315281695"/>
    <n v="496.10857151342799"/>
    <n v="18810"/>
    <n v="-0.44225614747807002"/>
    <n v="675"/>
    <n v="0.171398312324752"/>
    <n v="7.8980599366231696E-2"/>
    <n v="5.8530822798604403"/>
    <n v="79.618085379483901"/>
    <n v="8.6116292196398394"/>
    <n v="0"/>
    <n v="0"/>
    <n v="1"/>
    <n v="0"/>
    <n v="479944.28176773601"/>
    <n v="1"/>
    <n v="6.575209641871485E-2"/>
    <n v="1.719957898781812E-3"/>
    <n v="0.23525209492567262"/>
    <n v="0.2044041032007051"/>
    <n v="0.56010785424678866"/>
  </r>
  <r>
    <x v="4"/>
    <n v="1"/>
    <x v="9"/>
    <n v="508461.95480207697"/>
    <n v="389356.22526301799"/>
    <n v="119105.729539059"/>
    <n v="110187.052552255"/>
    <n v="2015446.90880532"/>
    <n v="1328500.4565173599"/>
    <n v="686946.45228795498"/>
    <n v="107114.78757891701"/>
    <n v="89.189586851372297"/>
    <n v="16.040122513955001"/>
    <n v="5.4671275175177003"/>
    <n v="1.9339214171536001"/>
    <n v="350.39876591968402"/>
    <n v="20996"/>
    <n v="-0.15932922160900201"/>
    <n v="665"/>
    <n v="0.234005287160369"/>
    <n v="8.4387947894987006E-2"/>
    <n v="2.8145073364039002"/>
    <n v="60.473191012786501"/>
    <n v="2.2871420095114501"/>
    <n v="0"/>
    <n v="0"/>
    <n v="0"/>
    <n v="0"/>
    <n v="540618.16455106996"/>
    <n v="0"/>
    <n v="-5.2929540608136462E-2"/>
    <n v="9.824680417982368E-3"/>
    <n v="0.23424708262670679"/>
    <n v="0.21670658249179375"/>
    <n v="0.56010785424678866"/>
  </r>
  <r>
    <x v="4"/>
    <n v="2"/>
    <x v="9"/>
    <n v="481549.29711768799"/>
    <n v="388135.89289055602"/>
    <n v="93413.404227131497"/>
    <n v="81705.198115224703"/>
    <n v="1261398.37229769"/>
    <n v="622025.85803063202"/>
    <n v="639372.51426706603"/>
    <n v="81551.264141310996"/>
    <n v="9.5553366558662702"/>
    <n v="12.778966297743599"/>
    <n v="6.4773508440790701"/>
    <n v="0.97286924938223296"/>
    <n v="162.883383484565"/>
    <n v="18671"/>
    <n v="0.67724359239611298"/>
    <n v="552"/>
    <n v="0.68686649373490904"/>
    <n v="0.91329971160003298"/>
    <n v="5.2600820824793502"/>
    <n v="73.996384500861893"/>
    <n v="9.6889461441731193"/>
    <n v="0"/>
    <n v="0"/>
    <n v="0"/>
    <n v="0"/>
    <n v="508190.31869086"/>
    <n v="0"/>
    <n v="-1.3663943577759893E-2"/>
    <n v="-3.3250264362638698E-2"/>
    <n v="0.19398513254251984"/>
    <n v="0.16967151360052013"/>
    <n v="0.56010785424678866"/>
  </r>
  <r>
    <x v="4"/>
    <n v="3"/>
    <x v="9"/>
    <n v="474969.43469196197"/>
    <n v="382478.98042813799"/>
    <n v="92490.4542638235"/>
    <n v="82310.294594928506"/>
    <n v="1891381.96879111"/>
    <n v="644547.07621670095"/>
    <n v="1246834.89257441"/>
    <n v="83379.970021529996"/>
    <n v="52.694513892675403"/>
    <n v="6.6015392322697801"/>
    <n v="4.3518599602351902"/>
    <n v="0.51694661422721899"/>
    <n v="414.11761375915501"/>
    <n v="49926"/>
    <n v="-0.920577584855505"/>
    <n v="504"/>
    <n v="0.67285503780969103"/>
    <n v="0.84303694692770303"/>
    <n v="3.7917506884684"/>
    <n v="73.053162335804402"/>
    <n v="5.2123339040422598"/>
    <n v="0"/>
    <n v="0"/>
    <n v="0"/>
    <n v="0"/>
    <n v="476679.63726912701"/>
    <n v="0"/>
    <n v="6.196798182430175E-3"/>
    <n v="0.15354624969768033"/>
    <n v="0.1947292762613409"/>
    <n v="0.17329598197894619"/>
    <n v="0.56010785424678866"/>
  </r>
  <r>
    <x v="4"/>
    <n v="4"/>
    <x v="9"/>
    <n v="477912.72442157101"/>
    <n v="380301.23846727598"/>
    <n v="97611.485954294301"/>
    <n v="85795.151166901196"/>
    <n v="1668053.8211499499"/>
    <n v="642912.84690437303"/>
    <n v="1025140.97424558"/>
    <n v="80955.235484633697"/>
    <n v="10.739137058333201"/>
    <n v="8.3691075981075809"/>
    <n v="5.1434282322949203"/>
    <n v="0.627145790731369"/>
    <n v="414.39168026243402"/>
    <n v="7026"/>
    <n v="-0.29304504974324203"/>
    <n v="465"/>
    <n v="0.37820678387307699"/>
    <n v="0.79389565519451599"/>
    <n v="7.1209018793753396"/>
    <n v="81.275094169931194"/>
    <n v="8.2176339788068091"/>
    <n v="0"/>
    <n v="0"/>
    <n v="0"/>
    <n v="0"/>
    <n v="458892.79803787603"/>
    <n v="0"/>
    <n v="7.4374890591497766E-2"/>
    <n v="3.9305450988224681E-2"/>
    <n v="0.20424542173978838"/>
    <n v="0.1795205416862275"/>
    <n v="0.56010785424678866"/>
  </r>
  <r>
    <x v="5"/>
    <n v="1"/>
    <x v="9"/>
    <n v="513457.43101270997"/>
    <n v="362169.93544570799"/>
    <n v="151287.49556700099"/>
    <n v="132969.605320968"/>
    <n v="1131931.5720357001"/>
    <n v="676499.66727246495"/>
    <n v="455431.90476323798"/>
    <n v="140056.49831034199"/>
    <n v="38.625954652486001"/>
    <n v="29.1963746786897"/>
    <n v="11.7471416652714"/>
    <n v="1.4854024502832099"/>
    <n v="246.37211395572399"/>
    <n v="21043"/>
    <n v="-0.722694941773392"/>
    <n v="760"/>
    <n v="0.112796918866576"/>
    <n v="0.70588244468172101"/>
    <n v="7.38147082814712"/>
    <n v="76.312118210153898"/>
    <n v="8.1904059885522695"/>
    <n v="0"/>
    <n v="0"/>
    <n v="0"/>
    <n v="0"/>
    <n v="487951.18121936399"/>
    <n v="0"/>
    <n v="-9.3327649837132778E-2"/>
    <n v="3.784175386691993E-2"/>
    <n v="0.29464467048146986"/>
    <n v="0.25896909322883382"/>
    <n v="0.56010785424678866"/>
  </r>
  <r>
    <x v="5"/>
    <n v="2"/>
    <x v="9"/>
    <n v="465537.65568488202"/>
    <n v="354241.14358537598"/>
    <n v="111296.512099506"/>
    <n v="102683.341143923"/>
    <n v="1052020.8812504299"/>
    <n v="616667.79439491197"/>
    <n v="435353.08685552399"/>
    <n v="98720.954001505102"/>
    <n v="25.794165438907999"/>
    <n v="23.586220988023001"/>
    <n v="9.7605801342910503"/>
    <n v="1.4164773674834601"/>
    <n v="155.59938877806201"/>
    <n v="4937"/>
    <n v="0.460832530039471"/>
    <n v="777"/>
    <n v="0.36973781087268798"/>
    <n v="0.48605754190268002"/>
    <n v="3.1964750031401001"/>
    <n v="63.5461099404246"/>
    <n v="3.71040968530186"/>
    <n v="0"/>
    <n v="0"/>
    <n v="0"/>
    <n v="1"/>
    <n v="490004.77678908198"/>
    <n v="0"/>
    <n v="0.17691706228122556"/>
    <n v="9.3793625168218445E-2"/>
    <n v="0.23907091239648631"/>
    <n v="0.22056935650642268"/>
    <n v="0.56010785424678866"/>
  </r>
  <r>
    <x v="5"/>
    <n v="3"/>
    <x v="9"/>
    <n v="547899.21010994003"/>
    <n v="338680.78343131399"/>
    <n v="209218.42667862499"/>
    <n v="189577.25169153701"/>
    <n v="1679096.7012008401"/>
    <n v="1111778.1685808101"/>
    <n v="567318.53262002801"/>
    <n v="185822.83305869001"/>
    <n v="69.711183975614304"/>
    <n v="33.416368546259001"/>
    <n v="11.2904308343859"/>
    <n v="1.95970712158182"/>
    <n v="231.56237285183201"/>
    <n v="41768"/>
    <n v="-0.50487098371643002"/>
    <n v="985"/>
    <n v="0.98826211514318596"/>
    <n v="0.38885149647411599"/>
    <n v="1.3319094529805899"/>
    <n v="80.029287582383105"/>
    <n v="6.8350457526624604"/>
    <n v="0"/>
    <n v="0"/>
    <n v="0"/>
    <n v="0"/>
    <n v="521778.47338847298"/>
    <n v="0"/>
    <n v="-9.3451331152118275E-2"/>
    <n v="-0.11115012752880621"/>
    <n v="0.38185568224609195"/>
    <n v="0.34600752874510793"/>
    <n v="0.56010785424678866"/>
  </r>
  <r>
    <x v="5"/>
    <n v="4"/>
    <x v="9"/>
    <n v="496697.299587972"/>
    <n v="335034.16572513001"/>
    <n v="161663.13386284199"/>
    <n v="145696.58911778801"/>
    <n v="1233978.32603861"/>
    <n v="454948.05971472798"/>
    <n v="779030.266323886"/>
    <n v="148644.09745221899"/>
    <n v="40.360434532696701"/>
    <n v="18.702301491482"/>
    <n v="11.8070622508834"/>
    <n v="0.58399279127055304"/>
    <n v="321.87446956333503"/>
    <n v="15986"/>
    <n v="0.96990063272328797"/>
    <n v="323"/>
    <n v="0.283296527997702"/>
    <n v="2.4293443451273099E-4"/>
    <n v="1.8885524037192301"/>
    <n v="83.340384445877305"/>
    <n v="8.9388371129228599"/>
    <n v="0"/>
    <n v="0"/>
    <n v="0"/>
    <n v="1"/>
    <n v="498393.00236371299"/>
    <n v="0"/>
    <n v="7.2861803718850648E-2"/>
    <n v="3.2772923325078189E-2"/>
    <n v="0.32547616827582371"/>
    <n v="0.29333074538284887"/>
    <n v="0.56010785424678866"/>
  </r>
  <r>
    <x v="6"/>
    <n v="1"/>
    <x v="9"/>
    <n v="532887.56073823397"/>
    <n v="344967.04827572498"/>
    <n v="187920.51246250799"/>
    <n v="181967.47662614999"/>
    <n v="1488085.6856644501"/>
    <n v="1020123.01178122"/>
    <n v="467962.67388322699"/>
    <n v="185052.18974290101"/>
    <n v="50.674396293989297"/>
    <n v="38.885040791000499"/>
    <n v="12.2282929255447"/>
    <n v="2.17992388862146"/>
    <n v="77.730062301731294"/>
    <n v="29393"/>
    <n v="-0.19444773130333301"/>
    <n v="265"/>
    <n v="0.37393871360377401"/>
    <n v="0.95094135186583395"/>
    <n v="1.1554196909149499"/>
    <n v="67.5930962907956"/>
    <n v="9.3685558903966495"/>
    <n v="0"/>
    <n v="0"/>
    <n v="0"/>
    <n v="0"/>
    <n v="537138.14759605995"/>
    <n v="0"/>
    <n v="-4.4447351410380906E-2"/>
    <n v="-3.6060281735634928E-2"/>
    <n v="0.35264571048003812"/>
    <n v="0.34147443106771336"/>
    <n v="0.56010785424678866"/>
  </r>
  <r>
    <x v="6"/>
    <n v="2"/>
    <x v="9"/>
    <n v="509202.12006388098"/>
    <n v="348851.42165486299"/>
    <n v="160350.698409017"/>
    <n v="149316.278237872"/>
    <n v="1816110.1915175701"/>
    <n v="1244242.3782601"/>
    <n v="571867.81325746095"/>
    <n v="146216.11633058"/>
    <n v="31.200691171941799"/>
    <n v="26.110278420346901"/>
    <n v="8.2217631361399803"/>
    <n v="2.1757517199170202"/>
    <n v="250.85197188046499"/>
    <n v="18629"/>
    <n v="-0.273621752567549"/>
    <n v="694"/>
    <n v="0.80570479248120297"/>
    <n v="0.108169387550759"/>
    <n v="7.9068775725629603"/>
    <n v="75.483706223970898"/>
    <n v="7.2069311620331202"/>
    <n v="0"/>
    <n v="0"/>
    <n v="0"/>
    <n v="1"/>
    <n v="555047.48178187199"/>
    <n v="0"/>
    <n v="-4.3601501556607157E-2"/>
    <n v="-4.749028791187327E-2"/>
    <n v="0.31490579495014964"/>
    <n v="0.29323577486114905"/>
    <n v="0.56010785424678866"/>
  </r>
  <r>
    <x v="6"/>
    <n v="3"/>
    <x v="9"/>
    <n v="487000.14303328801"/>
    <n v="376203.39560658502"/>
    <n v="110796.747426703"/>
    <n v="105769.566918664"/>
    <n v="1191999.16591241"/>
    <n v="519921.94318205502"/>
    <n v="672077.22273035801"/>
    <n v="115634.359461115"/>
    <n v="18.517488399679699"/>
    <n v="15.737710391220901"/>
    <n v="8.87329202430303"/>
    <n v="0.77360446924512305"/>
    <n v="118.262694845648"/>
    <n v="43940"/>
    <n v="4.03204460487913E-2"/>
    <n v="9"/>
    <n v="1.97257464631754E-2"/>
    <n v="0.13518305417143001"/>
    <n v="5.86637521792247"/>
    <n v="63.006274664268297"/>
    <n v="3.8458742128489498"/>
    <n v="0"/>
    <n v="0"/>
    <n v="0"/>
    <n v="0"/>
    <n v="537081.26394662901"/>
    <n v="0"/>
    <n v="5.3337518358959661E-2"/>
    <n v="0.10245300409982536"/>
    <n v="0.2275086547954662"/>
    <n v="0.21718590524404491"/>
    <n v="0.56010785424678866"/>
  </r>
  <r>
    <x v="6"/>
    <n v="4"/>
    <x v="9"/>
    <n v="512975.52210314199"/>
    <n v="359420.01677055203"/>
    <n v="153555.50533258999"/>
    <n v="136989.92977891699"/>
    <n v="1472476.4538187"/>
    <n v="999424.28126722504"/>
    <n v="473052.17255147803"/>
    <n v="139003.76400639801"/>
    <n v="15.4364335810056"/>
    <n v="28.958735997351301"/>
    <n v="9.3033698042266906"/>
    <n v="2.11271470518078"/>
    <n v="409.19749441389001"/>
    <n v="8991"/>
    <n v="0.85309556150194998"/>
    <n v="412"/>
    <n v="0.55781012573543398"/>
    <n v="0.37946138059346401"/>
    <n v="4.54584999935983"/>
    <n v="74.070755930364996"/>
    <n v="4.5069415556582202"/>
    <n v="0"/>
    <n v="0"/>
    <n v="0"/>
    <n v="0"/>
    <n v="509541.32889996801"/>
    <n v="0"/>
    <n v="1.3567178773026365E-3"/>
    <n v="-1.8500448391954291E-2"/>
    <n v="0.29934275363282375"/>
    <n v="0.26704964248054891"/>
    <n v="0.56010785424678866"/>
  </r>
  <r>
    <x v="7"/>
    <n v="1"/>
    <x v="9"/>
    <n v="513671.48516459798"/>
    <n v="327240.94792795699"/>
    <n v="186430.53723664099"/>
    <n v="176037.39006884099"/>
    <n v="1156585.1162252999"/>
    <n v="619620.41849443701"/>
    <n v="536964.69773086405"/>
    <n v="178914.502845385"/>
    <n v="62.271312262959597"/>
    <n v="32.7837920840512"/>
    <n v="15.220444012228601"/>
    <n v="1.15393138713376"/>
    <n v="236.897141433093"/>
    <n v="7908"/>
    <n v="0.18085220621578199"/>
    <n v="765"/>
    <n v="0.44276495686189399"/>
    <n v="0.253252816965716"/>
    <n v="7.3646266352305103"/>
    <n v="62.543863212525302"/>
    <n v="2.3932210297976799"/>
    <n v="0"/>
    <n v="0"/>
    <n v="0"/>
    <n v="0"/>
    <n v="568246.62997038104"/>
    <n v="0"/>
    <n v="-5.5777907116463812E-2"/>
    <n v="2.4244848516400798E-3"/>
    <n v="0.3629372908969285"/>
    <n v="0.34270422858382449"/>
    <n v="0.56010785424678866"/>
  </r>
  <r>
    <x v="7"/>
    <n v="2"/>
    <x v="9"/>
    <n v="485019.96477671101"/>
    <n v="388232.08465579897"/>
    <n v="96787.880120911694"/>
    <n v="91178.940341376103"/>
    <n v="1349085.9271755801"/>
    <n v="831495.44639518496"/>
    <n v="517590.48078040202"/>
    <n v="98224.030798261098"/>
    <n v="12.2464457589326"/>
    <n v="17.6160388815304"/>
    <n v="6.7585717488185502"/>
    <n v="1.6064736065885299"/>
    <n v="118.03453787353401"/>
    <n v="44967"/>
    <n v="0.71970898067024303"/>
    <n v="423"/>
    <n v="0.18066269890240899"/>
    <n v="0.13002625565013201"/>
    <n v="3.2935847457852998"/>
    <n v="65.254395880847994"/>
    <n v="5.9815036763821698"/>
    <n v="0"/>
    <n v="0"/>
    <n v="0"/>
    <n v="0"/>
    <n v="476952.05017930799"/>
    <n v="0"/>
    <n v="0.10695395999062354"/>
    <n v="0.11355057381021746"/>
    <n v="0.1995544248688203"/>
    <n v="0.18799007662159273"/>
    <n v="0.56010785424678866"/>
  </r>
  <r>
    <x v="7"/>
    <n v="3"/>
    <x v="9"/>
    <n v="536894.770684093"/>
    <n v="390410.85977384902"/>
    <n v="146483.91091024299"/>
    <n v="134282.01747503001"/>
    <n v="1949642.6683493601"/>
    <n v="633807.12916126999"/>
    <n v="1315835.53918809"/>
    <n v="141514.33395873199"/>
    <n v="24.6263037254068"/>
    <n v="10.205076050604699"/>
    <n v="6.8875194236858803"/>
    <n v="0.48167655477092902"/>
    <n v="84.205133636960994"/>
    <n v="24644"/>
    <n v="4.1310707468222997E-2"/>
    <n v="687"/>
    <n v="0.163545686824139"/>
    <n v="3.3649723399026603E-2"/>
    <n v="1.98776753832854"/>
    <n v="75.2199490045098"/>
    <n v="3.4343698820803801"/>
    <n v="0"/>
    <n v="0"/>
    <n v="0"/>
    <n v="0"/>
    <n v="545593.81194865506"/>
    <n v="0"/>
    <n v="-6.2227325685043869E-2"/>
    <n v="-5.1094358930860388E-2"/>
    <n v="0.27283542121969112"/>
    <n v="0.25010863358555802"/>
    <n v="0.56010785424678866"/>
  </r>
  <r>
    <x v="7"/>
    <n v="4"/>
    <x v="9"/>
    <n v="503485.24493013701"/>
    <n v="368424.44194137899"/>
    <n v="135060.80298875799"/>
    <n v="116597.87365310499"/>
    <n v="1457247.9221536799"/>
    <n v="691875.00200177298"/>
    <n v="765372.92015191098"/>
    <n v="123365.921433378"/>
    <n v="63.379408012521097"/>
    <n v="15.2341258206473"/>
    <n v="8.0012379417761306"/>
    <n v="0.90397110190996799"/>
    <n v="270.01953758474502"/>
    <n v="19171"/>
    <n v="0.68287951991248896"/>
    <n v="866"/>
    <n v="0.956132856342369"/>
    <n v="0.69827259353054605"/>
    <n v="2.45439440607809"/>
    <n v="60.507007872364497"/>
    <n v="5.8353263890168101"/>
    <n v="0"/>
    <n v="0"/>
    <n v="0"/>
    <n v="0"/>
    <n v="532002.44086995197"/>
    <n v="0"/>
    <n v="2.2704993014339956E-2"/>
    <n v="-7.3382716933162076E-2"/>
    <n v="0.26825175980578914"/>
    <n v="0.231581510733813"/>
    <n v="0.56010785424678866"/>
  </r>
  <r>
    <x v="8"/>
    <n v="1"/>
    <x v="9"/>
    <n v="514916.87389909901"/>
    <n v="375020.17380725901"/>
    <n v="139896.70009183901"/>
    <n v="125649.786918407"/>
    <n v="2045170.1747244501"/>
    <n v="1137078.9372016501"/>
    <n v="908091.23752280104"/>
    <n v="133553.58621440301"/>
    <n v="13.2095216943216"/>
    <n v="13.8366919232884"/>
    <n v="6.1437326082332699"/>
    <n v="1.2521637586808001"/>
    <n v="466.33208024026902"/>
    <n v="29546"/>
    <n v="0.73388208566102398"/>
    <n v="474"/>
    <n v="0.171873702539246"/>
    <n v="5.9223305396607397E-2"/>
    <n v="1.7377785438039799"/>
    <n v="64.616281147342406"/>
    <n v="4.7287545326992104"/>
    <n v="0"/>
    <n v="0"/>
    <n v="0"/>
    <n v="0"/>
    <n v="540875.947675806"/>
    <n v="0"/>
    <n v="4.889602082131933E-2"/>
    <n v="-2.9612807358976121E-3"/>
    <n v="0.27168793097126892"/>
    <n v="0.24401955594686689"/>
    <n v="0.56010785424678866"/>
  </r>
  <r>
    <x v="8"/>
    <n v="2"/>
    <x v="9"/>
    <n v="540094.26008651801"/>
    <n v="358415.34092997003"/>
    <n v="181678.919156547"/>
    <n v="174778.22812803401"/>
    <n v="1691895.11364205"/>
    <n v="777189.25518429698"/>
    <n v="914705.85845775902"/>
    <n v="174047.165046073"/>
    <n v="69.084807122308106"/>
    <n v="19.107588140161099"/>
    <n v="10.330322885784399"/>
    <n v="0.84966030117558999"/>
    <n v="180.96235440714"/>
    <n v="15676"/>
    <n v="0.57014372312702499"/>
    <n v="618"/>
    <n v="0.16362400021023299"/>
    <n v="0.12491981074063301"/>
    <n v="1.1867373382621"/>
    <n v="60.310639844848303"/>
    <n v="9.0384834857574798"/>
    <n v="0"/>
    <n v="0"/>
    <n v="0"/>
    <n v="0"/>
    <n v="529167.08508909703"/>
    <n v="0"/>
    <n v="-5.671562500766647E-2"/>
    <n v="-8.6593066157739068E-2"/>
    <n v="0.33638372518057263"/>
    <n v="0.32360689798857739"/>
    <n v="0.56010785424678866"/>
  </r>
  <r>
    <x v="8"/>
    <n v="3"/>
    <x v="9"/>
    <n v="509462.47656265798"/>
    <n v="362080.07010963903"/>
    <n v="147382.40645301799"/>
    <n v="129870.326545164"/>
    <n v="1517896.6108313501"/>
    <n v="918370.62629908603"/>
    <n v="599525.98453227303"/>
    <n v="137370.990911639"/>
    <n v="31.428533355246898"/>
    <n v="21.6621680954303"/>
    <n v="8.5559402147972197"/>
    <n v="1.53182789402458"/>
    <n v="448.23340009758101"/>
    <n v="18861"/>
    <n v="5.5614727117659898E-2"/>
    <n v="760"/>
    <n v="0.81269304337578196"/>
    <n v="0.13260399074681101"/>
    <n v="2.63377388620688"/>
    <n v="71.334265140103895"/>
    <n v="6.1369671049066401"/>
    <n v="0"/>
    <n v="0"/>
    <n v="0"/>
    <n v="0"/>
    <n v="483291.41238308902"/>
    <n v="0"/>
    <n v="-8.4254187140264877E-2"/>
    <n v="-4.3856551765882684E-2"/>
    <n v="0.28929001297094081"/>
    <n v="0.25491637268636302"/>
    <n v="0.56010785424678866"/>
  </r>
  <r>
    <x v="8"/>
    <n v="4"/>
    <x v="9"/>
    <n v="466538.12972140498"/>
    <n v="372513.21129996201"/>
    <n v="94024.918421443494"/>
    <n v="83202.922206409799"/>
    <n v="1092408.6259860899"/>
    <n v="426842.11070545099"/>
    <n v="665566.51528063905"/>
    <n v="86835.437483445698"/>
    <n v="17.294491790467202"/>
    <n v="12.501067931779399"/>
    <n v="7.6164651419979803"/>
    <n v="0.64132149215089496"/>
    <n v="267.165204253122"/>
    <n v="34836"/>
    <n v="0.17426560316840101"/>
    <n v="854"/>
    <n v="0.85253874085596704"/>
    <n v="0.25793950678689997"/>
    <n v="4.4405995808227798"/>
    <n v="84.388183225522496"/>
    <n v="4.6659339244058202"/>
    <n v="0"/>
    <n v="0"/>
    <n v="0"/>
    <n v="0"/>
    <n v="509471.40548773599"/>
    <n v="0"/>
    <n v="0.10042894197395399"/>
    <n v="1.5462118110688422E-2"/>
    <n v="0.20153747878568962"/>
    <n v="0.17834109777071114"/>
    <n v="0.56010785424678866"/>
  </r>
  <r>
    <x v="9"/>
    <n v="1"/>
    <x v="9"/>
    <n v="513392.06047983299"/>
    <n v="380500.91966236098"/>
    <n v="132891.14081747201"/>
    <n v="119045.205276325"/>
    <n v="1488747.42039506"/>
    <n v="957784.68806055095"/>
    <n v="530962.73233451601"/>
    <n v="128397.740289471"/>
    <n v="21.678773924319302"/>
    <n v="22.4206329421486"/>
    <n v="7.9963332695303304"/>
    <n v="1.8038642445758799"/>
    <n v="467.13682359452503"/>
    <n v="21012"/>
    <n v="0.69257467297291997"/>
    <n v="13"/>
    <n v="0.45448273295535602"/>
    <n v="0.20928776153011899"/>
    <n v="1.0260376257264101"/>
    <n v="66.037655671401495"/>
    <n v="6.0777853728285196"/>
    <n v="0"/>
    <n v="0"/>
    <n v="1"/>
    <n v="0"/>
    <n v="506405.10092527"/>
    <n v="1"/>
    <n v="-3.908556429495115E-2"/>
    <s v=""/>
    <n v="0.25884923248183389"/>
    <n v="0.23187971618622513"/>
    <n v="0.56010785424678866"/>
  </r>
  <r>
    <x v="9"/>
    <n v="2"/>
    <x v="9"/>
    <n v="493325.84209143103"/>
    <n v="390336.70861362602"/>
    <n v="102989.133477804"/>
    <n v="95741.191494506405"/>
    <n v="1550847.50433448"/>
    <n v="622598.57063056203"/>
    <n v="928248.93370391906"/>
    <n v="94162.118748006702"/>
    <n v="86.742983838067403"/>
    <n v="10.314171987516"/>
    <n v="6.1734755497828298"/>
    <n v="0.67072371216873405"/>
    <n v="82.563547313154501"/>
    <n v="13771"/>
    <n v="-0.46332041745068497"/>
    <n v="890"/>
    <n v="0.98585844041093695"/>
    <n v="0.30863264852395"/>
    <n v="1.9122676269162899"/>
    <n v="64.977057820698903"/>
    <n v="6.7016258267318101"/>
    <n v="0"/>
    <n v="0"/>
    <n v="1"/>
    <n v="0"/>
    <n v="516229.472781285"/>
    <n v="1"/>
    <n v="-1.2581203892756427E-2"/>
    <s v=""/>
    <n v="0.2087649271345437"/>
    <n v="0.19407292974683074"/>
    <n v="0.56010785424678866"/>
  </r>
  <r>
    <x v="9"/>
    <n v="3"/>
    <x v="9"/>
    <n v="487119.20908651297"/>
    <n v="362618.498068997"/>
    <n v="124500.711017515"/>
    <n v="109890.05764660701"/>
    <n v="1377501.0862107701"/>
    <n v="562052.65802135703"/>
    <n v="815448.42818942096"/>
    <n v="107992.614305856"/>
    <n v="15.9579934923689"/>
    <n v="13.476027894320801"/>
    <n v="7.9774933571117899"/>
    <n v="0.68925592176234796"/>
    <n v="219.78417489551001"/>
    <n v="10916"/>
    <n v="0.17538025511963701"/>
    <n v="736"/>
    <n v="0.56507228303669299"/>
    <n v="0.85867205492949605"/>
    <n v="1.82233129213545"/>
    <n v="79.641665048611401"/>
    <n v="7.3881342945380704"/>
    <n v="0"/>
    <n v="0"/>
    <n v="0"/>
    <n v="1"/>
    <n v="509079.20235437399"/>
    <n v="0"/>
    <n v="-2.7441766719246495E-2"/>
    <s v=""/>
    <n v="0.25558571432851152"/>
    <n v="0.22559171471123488"/>
    <n v="0.56010785424678866"/>
  </r>
  <r>
    <x v="9"/>
    <n v="4"/>
    <x v="9"/>
    <n v="473751.79738629702"/>
    <n v="371665.33620842599"/>
    <n v="102086.461177871"/>
    <n v="92136.837748517501"/>
    <n v="1859178.2028556101"/>
    <n v="1228162.59867638"/>
    <n v="631015.60417922796"/>
    <n v="91192.586278177405"/>
    <n v="11.1926902014013"/>
    <n v="14.601356470155901"/>
    <n v="4.9557830232195803"/>
    <n v="1.9463268270106799"/>
    <n v="497.89001686568201"/>
    <n v="35269"/>
    <n v="-0.79782281165156999"/>
    <n v="382"/>
    <n v="0.52018073656675901"/>
    <n v="0.29493113580386399"/>
    <n v="1.1068538775222001"/>
    <n v="65.503231104938095"/>
    <n v="4.2554950747340596"/>
    <n v="0"/>
    <n v="0"/>
    <n v="0"/>
    <n v="0"/>
    <n v="485680.71231518098"/>
    <n v="0"/>
    <s v=""/>
    <s v=""/>
    <n v="0.21548511634380096"/>
    <n v="0.19448335237320305"/>
    <n v="0.56010785424678866"/>
  </r>
  <r>
    <x v="0"/>
    <n v="1"/>
    <x v="10"/>
    <n v="91736.9687708743"/>
    <n v="72074.026782251894"/>
    <n v="19662.9419886223"/>
    <n v="14617.628918279899"/>
    <n v="228963.08035199199"/>
    <n v="153660.92212243899"/>
    <n v="75302.158229552806"/>
    <n v="23599.637649254099"/>
    <n v="1.95285056332824"/>
    <n v="19.411965422981901"/>
    <n v="6.3842733491389998"/>
    <n v="2.04059120927205"/>
    <n v="387.566394102819"/>
    <n v="28974"/>
    <n v="0.52807364633494303"/>
    <n v="488"/>
    <n v="0.23158299128899901"/>
    <n v="0.18121804361361701"/>
    <n v="6.6721230938633198"/>
    <n v="63.375953417013598"/>
    <n v="5.7492130959710801"/>
    <n v="0"/>
    <n v="0"/>
    <n v="1"/>
    <n v="1"/>
    <n v="89901.078709451001"/>
    <n v="1"/>
    <n v="-7.6171811187874241E-3"/>
    <n v="1.184110966171336E-2"/>
    <n v="0.21434043714408429"/>
    <n v="0.15934283761641874"/>
    <n v="0.56010785424678866"/>
  </r>
  <r>
    <x v="0"/>
    <n v="2"/>
    <x v="10"/>
    <n v="91038.191664458005"/>
    <n v="69075.612330713499"/>
    <n v="21962.579333744499"/>
    <n v="12322.7159683712"/>
    <n v="233173.49474624501"/>
    <n v="160631.32802151499"/>
    <n v="72542.166724730094"/>
    <n v="9623.1883796073998"/>
    <n v="1.62142041166132"/>
    <n v="16.9869698200926"/>
    <n v="5.2847841826025697"/>
    <n v="2.21431665573279"/>
    <n v="20.196938930803899"/>
    <n v="29020"/>
    <n v="-0.27967569357241601"/>
    <n v="407"/>
    <n v="0.28793409409321902"/>
    <n v="0.18552597525771899"/>
    <n v="5.5617585641489802"/>
    <n v="77.815035182459795"/>
    <n v="7.5042441516158496"/>
    <n v="0"/>
    <n v="0"/>
    <n v="1"/>
    <n v="1"/>
    <n v="87298.977609076304"/>
    <n v="1"/>
    <n v="4.7561224603645327E-2"/>
    <n v="-5.9982040874860566E-2"/>
    <n v="0.24124577753798754"/>
    <n v="0.13535765312418965"/>
    <n v="0.56010785424678866"/>
  </r>
  <r>
    <x v="0"/>
    <n v="3"/>
    <x v="10"/>
    <n v="95368.079545721004"/>
    <n v="71121.881825107004"/>
    <n v="24246.197720613902"/>
    <n v="12461.345556099501"/>
    <n v="271682.49035918101"/>
    <n v="98540.646307683201"/>
    <n v="173141.844051497"/>
    <n v="13857.4364034791"/>
    <n v="2.1349792831549901"/>
    <n v="7.1971888854280097"/>
    <n v="4.5867312021561704"/>
    <n v="0.56913247544235501"/>
    <n v="30.8020771657695"/>
    <n v="26544"/>
    <n v="5.9790593107882303E-2"/>
    <n v="532"/>
    <n v="0.68004605637426896"/>
    <n v="0.63515698886393501"/>
    <n v="7.3668879990604097"/>
    <n v="60.450800245630703"/>
    <n v="6.4563806895378697"/>
    <n v="0"/>
    <n v="0"/>
    <n v="0"/>
    <n v="0"/>
    <n v="97941.072289282703"/>
    <n v="0"/>
    <n v="-8.8072440036095351E-3"/>
    <n v="2.1321469329759927E-2"/>
    <n v="0.25423808297397854"/>
    <n v="0.13066579106403553"/>
    <n v="0.56010785424678866"/>
  </r>
  <r>
    <x v="0"/>
    <n v="4"/>
    <x v="10"/>
    <n v="94528.149599006196"/>
    <n v="72421.738191467201"/>
    <n v="22106.411407538901"/>
    <n v="6993.5296583139498"/>
    <n v="341106.93663352297"/>
    <n v="192269.092423478"/>
    <n v="148837.844210045"/>
    <n v="7964.3522684980198"/>
    <n v="1.2438026378676801"/>
    <n v="4.69875769528376"/>
    <n v="2.0502455116670899"/>
    <n v="1.29180245416711"/>
    <n v="405.46185184442197"/>
    <n v="36757"/>
    <n v="0.69141716343345405"/>
    <n v="220"/>
    <n v="9.5690116058001096E-2"/>
    <n v="0.91458443522174704"/>
    <n v="1.63725420461809"/>
    <n v="76.205229436213898"/>
    <n v="5.3055558304223798"/>
    <n v="0"/>
    <n v="0"/>
    <n v="0"/>
    <n v="0"/>
    <n v="101082.663036976"/>
    <n v="0"/>
    <n v="-1.8036038239562908E-2"/>
    <n v="-4.4916140425149458E-2"/>
    <n v="0.23386061719514931"/>
    <n v="7.3983566672794307E-2"/>
    <n v="0.56010785424678866"/>
  </r>
  <r>
    <x v="1"/>
    <n v="1"/>
    <x v="10"/>
    <n v="92823.236278123397"/>
    <n v="73427.405977673203"/>
    <n v="19395.830300450099"/>
    <n v="11837.8744595435"/>
    <n v="352249.15360803698"/>
    <n v="198125.508281004"/>
    <n v="154123.64532703301"/>
    <n v="20065.6964718538"/>
    <n v="2.2054617822590901"/>
    <n v="7.6807646447921201"/>
    <n v="3.3606537697223402"/>
    <n v="1.28549715950855"/>
    <n v="280.17600564665599"/>
    <n v="7057"/>
    <n v="-2.43543252362379E-2"/>
    <n v="644"/>
    <n v="0.44816087336900201"/>
    <n v="0.27441263163568103"/>
    <n v="3.7521930419498402"/>
    <n v="69.694108213243695"/>
    <n v="4.2949349998623498"/>
    <n v="0"/>
    <n v="0"/>
    <n v="0"/>
    <n v="0"/>
    <n v="93798.409849082498"/>
    <n v="0"/>
    <n v="-7.8059130857560624E-2"/>
    <n v="7.0983571846411533E-2"/>
    <n v="0.20895447172661666"/>
    <n v="0.12753136966776338"/>
    <n v="0.56010785424678866"/>
  </r>
  <r>
    <x v="1"/>
    <n v="2"/>
    <x v="10"/>
    <n v="85577.535130867094"/>
    <n v="71314.874502929393"/>
    <n v="14262.660627937699"/>
    <n v="-2263.6554388208801"/>
    <n v="322629.93031733099"/>
    <n v="125377.494927862"/>
    <n v="197252.435389469"/>
    <n v="-310.43784993706203"/>
    <n v="-0.43258008578596702"/>
    <n v="-1.1475931510560899"/>
    <n v="-0.70162598882081595"/>
    <n v="0.63561950289895397"/>
    <n v="439.316146764672"/>
    <n v="49744"/>
    <n v="2.6154436736099702E-2"/>
    <n v="686"/>
    <n v="0.30968195831295098"/>
    <n v="0.14503273374988801"/>
    <n v="6.1576357470469896"/>
    <n v="75.034674649544598"/>
    <n v="7.2436276519485103"/>
    <n v="0"/>
    <n v="0"/>
    <n v="0"/>
    <n v="0"/>
    <n v="87545.257954702"/>
    <n v="0"/>
    <n v="0.13816630707865893"/>
    <n v="5.4476311187904095E-2"/>
    <n v="0.1666636063556507"/>
    <n v="-2.6451514820557138E-2"/>
    <n v="0.56010785424678866"/>
  </r>
  <r>
    <x v="1"/>
    <n v="3"/>
    <x v="10"/>
    <n v="97401.4671287932"/>
    <n v="71570.809895457394"/>
    <n v="25830.6572333357"/>
    <n v="8481.6274366141897"/>
    <n v="366112.04893087101"/>
    <n v="181257.51635173499"/>
    <n v="184854.532579135"/>
    <n v="12941.1702945589"/>
    <n v="4.9436026489484499"/>
    <n v="4.5882712846022402"/>
    <n v="2.3166753078415199"/>
    <n v="0.98054136851710605"/>
    <n v="254.25834765523899"/>
    <n v="1329"/>
    <n v="0.75497848346297602"/>
    <n v="46"/>
    <n v="0.32930531286459902"/>
    <n v="0.42354057724150801"/>
    <n v="5.0014563258189204"/>
    <n v="82.571916176574803"/>
    <n v="5.15587705078004"/>
    <n v="1"/>
    <n v="0"/>
    <n v="0"/>
    <n v="0"/>
    <n v="101236.04649904001"/>
    <n v="1"/>
    <n v="-7.3090861782316857E-2"/>
    <n v="-0.13149773367217232"/>
    <n v="0.26519782498943395"/>
    <n v="8.7079052160466949E-2"/>
    <n v="0.56010785424678866"/>
  </r>
  <r>
    <x v="1"/>
    <n v="4"/>
    <x v="10"/>
    <n v="90282.309957487698"/>
    <n v="75350.212433666005"/>
    <n v="14932.0975238217"/>
    <n v="-2064.3436181068701"/>
    <n v="242942.68142523299"/>
    <n v="98111.004995825002"/>
    <n v="144831.67642940799"/>
    <n v="-606.93986663422504"/>
    <n v="-0.39659469054519197"/>
    <n v="-1.4253398627979299"/>
    <n v="-0.84972455477823705"/>
    <n v="0.67741399819841797"/>
    <n v="135.24065692958899"/>
    <n v="25028"/>
    <n v="-0.93040160026329899"/>
    <n v="127"/>
    <n v="0.97844439215356904"/>
    <n v="0.81001777804626296"/>
    <n v="4.8899340227436197"/>
    <n v="83.676006953608905"/>
    <n v="6.0389985207624504"/>
    <n v="0"/>
    <n v="0"/>
    <n v="0"/>
    <n v="0"/>
    <n v="94549.787059674694"/>
    <n v="0"/>
    <n v="0.10112558247899711"/>
    <n v="4.2017590132317928E-2"/>
    <n v="0.1653933924691664"/>
    <n v="-2.2865427558055748E-2"/>
    <n v="0.56010785424678866"/>
  </r>
  <r>
    <x v="2"/>
    <n v="1"/>
    <x v="10"/>
    <n v="99412.161139488002"/>
    <n v="78086.029635330997"/>
    <n v="21326.1315041569"/>
    <n v="8880.14767900072"/>
    <n v="259664.75846835601"/>
    <n v="174204.56463258999"/>
    <n v="85460.193835765502"/>
    <n v="12708.939139239499"/>
    <n v="1.90167187630755"/>
    <n v="10.390975354053399"/>
    <n v="3.4198509383331999"/>
    <n v="2.0384293179508899"/>
    <n v="332.56494115693602"/>
    <n v="31763"/>
    <n v="-0.17448335944521301"/>
    <n v="619"/>
    <n v="0.499549162267582"/>
    <n v="0.112098510350758"/>
    <n v="4.0853606100557798"/>
    <n v="71.974264036336706"/>
    <n v="9.1759526254853903"/>
    <n v="0"/>
    <n v="0"/>
    <n v="0"/>
    <n v="1"/>
    <n v="102026.502741298"/>
    <n v="0"/>
    <n v="-9.2269169777604521E-2"/>
    <n v="-0.13187311944171684"/>
    <n v="0.21452236084309353"/>
    <n v="8.9326573099449427E-2"/>
    <n v="0.56010785424678866"/>
  </r>
  <r>
    <x v="2"/>
    <n v="2"/>
    <x v="10"/>
    <n v="90239.483565350005"/>
    <n v="82035.105764949505"/>
    <n v="8204.3778004004507"/>
    <n v="2690.4609584978898"/>
    <n v="211226.67258464699"/>
    <n v="105588.46843545399"/>
    <n v="105638.204149193"/>
    <n v="6599.5702726489699"/>
    <n v="1.15192814284378"/>
    <n v="2.5468635898979599"/>
    <n v="1.2737316388959801"/>
    <n v="0.99952918819342296"/>
    <n v="211.443877734545"/>
    <n v="44027"/>
    <n v="0.99779857409234396"/>
    <n v="554"/>
    <n v="0.176194406164247"/>
    <n v="0.60621664222076599"/>
    <n v="3.3584533915372101"/>
    <n v="74.637148457875895"/>
    <n v="4.5252290158585904"/>
    <n v="0"/>
    <n v="0"/>
    <n v="0"/>
    <n v="0"/>
    <n v="95843.019753280096"/>
    <n v="0"/>
    <n v="-6.2567829482854845E-2"/>
    <n v="2.0550065201302294E-2"/>
    <n v="9.0917827499079368E-2"/>
    <n v="2.9814675928962964E-2"/>
    <n v="0.56010785424678866"/>
  </r>
  <r>
    <x v="2"/>
    <n v="3"/>
    <x v="10"/>
    <n v="84593.394945012304"/>
    <n v="74575.142114309201"/>
    <n v="10018.252830703101"/>
    <n v="4837.2038011938403"/>
    <n v="256984.13670396901"/>
    <n v="139363.472780451"/>
    <n v="117620.663923517"/>
    <n v="14280.261211220901"/>
    <n v="0.76717237217282896"/>
    <n v="4.1125459080380802"/>
    <n v="1.8822966519392601"/>
    <n v="1.1848553488107501"/>
    <n v="246.16282850150799"/>
    <n v="30410"/>
    <n v="-8.1008450271179797E-2"/>
    <n v="232"/>
    <n v="0.82837814560164602"/>
    <n v="0.322978733363808"/>
    <n v="2.6607805455999598"/>
    <n v="66.565840309151795"/>
    <n v="6.0353683177216997"/>
    <n v="0"/>
    <n v="0"/>
    <n v="0"/>
    <n v="0"/>
    <n v="85039.505154367507"/>
    <n v="0"/>
    <n v="0.11209338642374804"/>
    <n v="8.5658122221741323E-2"/>
    <n v="0.11842831035703441"/>
    <n v="5.7181814305220124E-2"/>
    <n v="0.56010785424678866"/>
  </r>
  <r>
    <x v="2"/>
    <n v="4"/>
    <x v="10"/>
    <n v="94075.755053480301"/>
    <n v="68737.547017086094"/>
    <n v="25338.2080363942"/>
    <n v="7001.4177004825797"/>
    <n v="347181.97525590198"/>
    <n v="177122.80019108899"/>
    <n v="170059.17506481201"/>
    <n v="12374.000887686399"/>
    <n v="0.78226843185994699"/>
    <n v="4.1170479027751297"/>
    <n v="2.01664204926593"/>
    <n v="1.0415362777314701"/>
    <n v="257.94416483757198"/>
    <n v="14136"/>
    <n v="0.36545459559062299"/>
    <n v="897"/>
    <n v="0.220066254784691"/>
    <n v="0.38853114800604199"/>
    <n v="7.0600906597475497"/>
    <n v="78.110558506732801"/>
    <n v="5.2304880419799904"/>
    <n v="0"/>
    <n v="0"/>
    <n v="0"/>
    <n v="0"/>
    <n v="103846.07131940599"/>
    <n v="0"/>
    <n v="-8.2629001590050266E-2"/>
    <n v="-7.5859460402049564E-2"/>
    <n v="0.26933834357204905"/>
    <n v="7.4423189019343028E-2"/>
    <n v="0.56010785424678866"/>
  </r>
  <r>
    <x v="3"/>
    <n v="1"/>
    <x v="10"/>
    <n v="86302.369339581099"/>
    <n v="74606.294724398904"/>
    <n v="11696.0746151821"/>
    <n v="-116.437437334348"/>
    <n v="239205.907667194"/>
    <n v="165729.25660254"/>
    <n v="73476.651064654201"/>
    <n v="749.946224888958"/>
    <n v="-6.7702390083194397E-2"/>
    <n v="-0.158468623225481"/>
    <n v="-4.8676656220525798E-2"/>
    <n v="2.2555363397919499"/>
    <n v="63.116361234600298"/>
    <n v="42684"/>
    <n v="-0.42489308715815"/>
    <n v="802"/>
    <n v="0.41875899048265403"/>
    <n v="0.43184369231202901"/>
    <n v="1.3775280798860901"/>
    <n v="72.913662759731494"/>
    <n v="6.0379158030428099"/>
    <n v="0"/>
    <n v="0"/>
    <n v="0"/>
    <n v="0"/>
    <n v="84595.355250312001"/>
    <n v="0"/>
    <n v="6.7107560789904111E-2"/>
    <n v="1.8279354866747335E-2"/>
    <n v="0.13552437441387824"/>
    <n v="-1.3491800772721771E-3"/>
    <n v="0.56010785424678866"/>
  </r>
  <r>
    <x v="3"/>
    <n v="2"/>
    <x v="10"/>
    <n v="92093.910836349794"/>
    <n v="69152.906225325394"/>
    <n v="22941.004611024298"/>
    <n v="3573.4750442968302"/>
    <n v="341597.95057408401"/>
    <n v="133974.01079510001"/>
    <n v="207623.939778984"/>
    <n v="3486.96945312872"/>
    <n v="1.23690932299815"/>
    <n v="1.72112861749025"/>
    <n v="1.04610552794339"/>
    <n v="0.645272462018181"/>
    <n v="256.10046054119499"/>
    <n v="13846"/>
    <n v="-0.77287091804492403"/>
    <n v="157"/>
    <n v="0.52315814981764097"/>
    <n v="0.89863892830110303"/>
    <n v="2.15074879029889"/>
    <n v="80.102731151528204"/>
    <n v="8.3356881157337206"/>
    <n v="0"/>
    <n v="0"/>
    <n v="0"/>
    <n v="0"/>
    <n v="92871.955910673205"/>
    <n v="0"/>
    <n v="-2.7624467858430694E-3"/>
    <n v="3.237152378254745E-2"/>
    <n v="0.24910446741468498"/>
    <n v="3.8802511608469634E-2"/>
    <n v="0.56010785424678866"/>
  </r>
  <r>
    <x v="3"/>
    <n v="3"/>
    <x v="10"/>
    <n v="91839.506308364202"/>
    <n v="65838.863524768705"/>
    <n v="26000.642783595398"/>
    <n v="14829.4788071885"/>
    <n v="357757.63828108902"/>
    <n v="125411.24489720901"/>
    <n v="232346.39338388"/>
    <n v="24434.860829941401"/>
    <n v="4.82142228655675"/>
    <n v="6.3824871956102998"/>
    <n v="4.1451187117735202"/>
    <n v="0.53975980892462705"/>
    <n v="390.97948946328899"/>
    <n v="49043"/>
    <n v="-0.29751233543334299"/>
    <n v="221"/>
    <n v="0.85788918524623903"/>
    <n v="0.30886089923646298"/>
    <n v="5.61198782958789"/>
    <n v="74.161092127165603"/>
    <n v="5.7740504751269901"/>
    <n v="0"/>
    <n v="0"/>
    <n v="0"/>
    <n v="0"/>
    <n v="96182.973890544701"/>
    <n v="0"/>
    <n v="-5.3357073302451034E-2"/>
    <n v="-1.2961705684513181E-2"/>
    <n v="0.28310956611955906"/>
    <n v="0.161471673828433"/>
    <n v="0.56010785424678866"/>
  </r>
  <r>
    <x v="3"/>
    <n v="4"/>
    <x v="10"/>
    <n v="86939.219038207899"/>
    <n v="64500.672345006897"/>
    <n v="22438.5466932009"/>
    <n v="15384.0471750374"/>
    <n v="261994.821220346"/>
    <n v="91860.132839371101"/>
    <n v="170134.68838097501"/>
    <n v="17533.3540196955"/>
    <n v="1.95414080942401"/>
    <n v="9.0422754591871293"/>
    <n v="5.8718897966685102"/>
    <n v="0.53992594757438594"/>
    <n v="143.96689178583799"/>
    <n v="27997"/>
    <n v="0.37330084670807401"/>
    <n v="87"/>
    <n v="0.28199935268497101"/>
    <n v="0.218794351576722"/>
    <n v="4.6535447484520303"/>
    <n v="63.883582562750398"/>
    <n v="7.3329070927542697"/>
    <n v="0"/>
    <n v="0"/>
    <n v="0"/>
    <n v="0"/>
    <n v="84951.594489566298"/>
    <n v="0"/>
    <n v="1.0820225288187596E-2"/>
    <n v="2.3096850885415687E-3"/>
    <n v="0.25809464291759682"/>
    <n v="0.17695175256033122"/>
    <n v="0.56010785424678866"/>
  </r>
  <r>
    <x v="4"/>
    <n v="1"/>
    <x v="10"/>
    <n v="87879.920974580396"/>
    <n v="70756.861959305694"/>
    <n v="17123.059015274699"/>
    <n v="731.62844092743399"/>
    <n v="230956.166284623"/>
    <n v="111745.78988962001"/>
    <n v="119210.376395003"/>
    <n v="-716.17764726602695"/>
    <n v="0.110087954592288"/>
    <n v="0.61372882382586003"/>
    <n v="0.31678238026595701"/>
    <n v="0.93738308080960397"/>
    <n v="164.71443937009201"/>
    <n v="15551"/>
    <n v="-0.85530323232788497"/>
    <n v="53"/>
    <n v="0.13672227637346501"/>
    <n v="0.41669483967346599"/>
    <n v="3.6979476981091501"/>
    <n v="73.356177768009502"/>
    <n v="8.7354453958340201"/>
    <n v="0"/>
    <n v="0"/>
    <n v="0"/>
    <n v="0"/>
    <n v="92869.659709206098"/>
    <n v="0"/>
    <n v="8.1875472882108558E-2"/>
    <n v="-1.2417009394800496E-2"/>
    <n v="0.1948460902716061"/>
    <n v="8.3253197410027291E-3"/>
    <n v="0.56010785424678866"/>
  </r>
  <r>
    <x v="4"/>
    <n v="2"/>
    <x v="10"/>
    <n v="95075.131061216496"/>
    <n v="67731.100823854504"/>
    <n v="27344.030237361902"/>
    <n v="10369.935289167401"/>
    <n v="339101.939422019"/>
    <n v="149517.146479446"/>
    <n v="189584.79294257201"/>
    <n v="9854.1512103641107"/>
    <n v="1.71732505614945"/>
    <n v="5.4698138644002903"/>
    <n v="3.0580583841078499"/>
    <n v="0.78865579964916999"/>
    <n v="24.015516792389199"/>
    <n v="44713"/>
    <n v="-0.96191318145141602"/>
    <n v="401"/>
    <n v="0.185411817827174"/>
    <n v="0.51201812667546898"/>
    <n v="7.9456934040278497"/>
    <n v="76.315335043683802"/>
    <n v="2.4903903555937799"/>
    <n v="0"/>
    <n v="0"/>
    <n v="0"/>
    <n v="1"/>
    <n v="94029.920086836602"/>
    <n v="0"/>
    <n v="-4.655288248808722E-2"/>
    <n v="-3.6908868918823362E-2"/>
    <n v="0.28760444431841864"/>
    <n v="0.10907095444854512"/>
    <n v="0.56010785424678866"/>
  </r>
  <r>
    <x v="4"/>
    <n v="3"/>
    <x v="10"/>
    <n v="90649.109657384193"/>
    <n v="71585.960080201796"/>
    <n v="19063.149577182299"/>
    <n v="7762.06514839993"/>
    <n v="291519.86823000398"/>
    <n v="99672.104797707201"/>
    <n v="191847.76343229701"/>
    <n v="9575.4825055029705"/>
    <n v="2.4650139064493901"/>
    <n v="4.0459502938845304"/>
    <n v="2.66261959966165"/>
    <n v="0.51953748646583198"/>
    <n v="421.07110331419199"/>
    <n v="37725"/>
    <n v="0.64835999925071697"/>
    <n v="970"/>
    <n v="0.69522965574773499"/>
    <n v="0.41799921692035102"/>
    <n v="4.9589023825847001"/>
    <n v="76.227015050472104"/>
    <n v="4.8018929146166096"/>
    <n v="0"/>
    <n v="0"/>
    <n v="0"/>
    <n v="0"/>
    <n v="92364.592004143793"/>
    <n v="0"/>
    <n v="-3.8710676967674433E-2"/>
    <n v="-5.6037565824859699E-2"/>
    <n v="0.21029604867861523"/>
    <n v="8.5627593891846238E-2"/>
    <n v="0.56010785424678866"/>
  </r>
  <r>
    <x v="4"/>
    <n v="4"/>
    <x v="10"/>
    <n v="87140.021256029897"/>
    <n v="67233.409937289907"/>
    <n v="19906.611318740001"/>
    <n v="6129.7864048331403"/>
    <n v="251471.13034800399"/>
    <n v="78879.008706989596"/>
    <n v="172592.121641014"/>
    <n v="5924.5673386626504"/>
    <n v="0.73907199229915499"/>
    <n v="3.5516026725616601"/>
    <n v="2.4375706254432798"/>
    <n v="0.457025546456026"/>
    <n v="351.05673673369603"/>
    <n v="9933"/>
    <n v="-0.87817554625694505"/>
    <n v="216"/>
    <n v="0.31097302138303301"/>
    <n v="9.9663922076775796E-2"/>
    <n v="2.9072702882316701"/>
    <n v="80.794632504628893"/>
    <n v="9.84376638226456"/>
    <n v="0"/>
    <n v="0"/>
    <n v="0"/>
    <n v="0"/>
    <n v="87819.655206910596"/>
    <n v="0"/>
    <n v="-4.0315125098834056E-3"/>
    <n v="4.978966278286364E-2"/>
    <n v="0.22844395757319713"/>
    <n v="7.0344100408501711E-2"/>
    <n v="0.56010785424678866"/>
  </r>
  <r>
    <x v="5"/>
    <n v="1"/>
    <x v="10"/>
    <n v="86788.715170224707"/>
    <n v="72125.497381725305"/>
    <n v="14663.2177884993"/>
    <n v="-4487.1416921488699"/>
    <n v="236947.71620840699"/>
    <n v="157578.21337657099"/>
    <n v="79369.502831836406"/>
    <n v="2220.6853492064402"/>
    <n v="-0.57535310035548604"/>
    <n v="-5.6534834313577296"/>
    <n v="-1.8937264996477901"/>
    <n v="1.9853748323261999"/>
    <n v="311.225398295471"/>
    <n v="42037"/>
    <n v="0.27600647043249599"/>
    <n v="647"/>
    <n v="0.111582313133241"/>
    <n v="0.14774632443796101"/>
    <n v="3.9968635747286201"/>
    <n v="64.892693790969702"/>
    <n v="2.2227982206620398"/>
    <n v="0"/>
    <n v="0"/>
    <n v="0"/>
    <n v="0"/>
    <n v="89643.308595300594"/>
    <n v="0"/>
    <n v="5.5045178763660101E-2"/>
    <n v="9.8110392779656747E-2"/>
    <n v="0.16895304602377648"/>
    <n v="-5.170190252670441E-2"/>
    <n v="0.56010785424678866"/>
  </r>
  <r>
    <x v="5"/>
    <n v="2"/>
    <x v="10"/>
    <n v="91566.015511438105"/>
    <n v="69788.749708490301"/>
    <n v="21777.265802947699"/>
    <n v="3845.7047011755699"/>
    <n v="336815.02919178701"/>
    <n v="189019.61513203499"/>
    <n v="147795.414059751"/>
    <n v="6379.8276701063796"/>
    <n v="0.513212078400206"/>
    <n v="2.6020460280457698"/>
    <n v="1.14178536225168"/>
    <n v="1.2789274710216401"/>
    <n v="22.845543361701498"/>
    <n v="13941"/>
    <n v="-0.67163007188728197"/>
    <n v="790"/>
    <n v="0.35689988717475402"/>
    <n v="0.108289356482916"/>
    <n v="3.9461407482024402"/>
    <n v="78.177611226462602"/>
    <n v="2.8584096829653798"/>
    <n v="0"/>
    <n v="0"/>
    <n v="0"/>
    <n v="0"/>
    <n v="95476.294448272398"/>
    <n v="0"/>
    <n v="-6.5490032190987077E-2"/>
    <n v="-1.1958098704665417E-2"/>
    <n v="0.23783131417602707"/>
    <n v="4.1999257909122165E-2"/>
    <n v="0.56010785424678866"/>
  </r>
  <r>
    <x v="5"/>
    <n v="3"/>
    <x v="10"/>
    <n v="85569.354207993601"/>
    <n v="76678.078569327001"/>
    <n v="8891.2756386665696"/>
    <n v="-7445.5930046129597"/>
    <n v="336182.04112448101"/>
    <n v="116257.84138382399"/>
    <n v="219924.199740657"/>
    <n v="-7729.81738860108"/>
    <n v="-0.89801921303987098"/>
    <n v="-3.3855269285476801"/>
    <n v="-2.21475037146794"/>
    <n v="0.52862687017126497"/>
    <n v="147.75602530456399"/>
    <n v="10394"/>
    <n v="0.56304625906613404"/>
    <n v="350"/>
    <n v="0.98708236400597005"/>
    <n v="0.55688059014796498"/>
    <n v="2.9463412383333698"/>
    <n v="69.964149040001303"/>
    <n v="3.3610426190688698"/>
    <n v="0"/>
    <n v="0"/>
    <n v="0"/>
    <n v="0"/>
    <n v="83236.189678713301"/>
    <n v="0"/>
    <n v="6.9059061809695926E-2"/>
    <n v="4.4713105264191904E-3"/>
    <n v="0.10390724250477057"/>
    <n v="-8.7012378129148221E-2"/>
    <n v="0.56010785424678866"/>
  </r>
  <r>
    <x v="5"/>
    <n v="4"/>
    <x v="10"/>
    <n v="91478.693529259195"/>
    <n v="75642.590600525305"/>
    <n v="15836.102928733801"/>
    <n v="7955.5981433114102"/>
    <n v="299746.72579519497"/>
    <n v="168405.64679276"/>
    <n v="131341.07900243401"/>
    <n v="17267.006866845899"/>
    <n v="0.99738602790158504"/>
    <n v="6.05720480122136"/>
    <n v="2.65410677037625"/>
    <n v="1.28220087783532"/>
    <n v="405.744870633772"/>
    <n v="21133"/>
    <n v="-0.148873268563296"/>
    <n v="342"/>
    <n v="0.116445524084711"/>
    <n v="0.59647457754395194"/>
    <n v="2.9248543438154799"/>
    <n v="61.991128225869097"/>
    <n v="5.4368219475883697"/>
    <n v="0"/>
    <n v="0"/>
    <n v="0"/>
    <n v="0"/>
    <n v="91892.752038835402"/>
    <n v="0"/>
    <n v="4.1811884577632588E-2"/>
    <n v="-9.7907911393640426E-2"/>
    <n v="0.1731124737113649"/>
    <n v="8.6966678648147014E-2"/>
    <n v="0.56010785424678866"/>
  </r>
  <r>
    <x v="6"/>
    <n v="1"/>
    <x v="10"/>
    <n v="95303.590104417206"/>
    <n v="68927.608138864001"/>
    <n v="26375.981965553201"/>
    <n v="11645.556327557701"/>
    <n v="312108.84638340602"/>
    <n v="162724.52641473099"/>
    <n v="149384.319968675"/>
    <n v="6816.40134888599"/>
    <n v="1.6021810200845701"/>
    <n v="7.7957019384629298"/>
    <n v="3.7312483969941201"/>
    <n v="1.08930124961477"/>
    <n v="200.50005973239499"/>
    <n v="4679"/>
    <n v="0.63596954215441004"/>
    <n v="272"/>
    <n v="0.45865795949236998"/>
    <n v="0.64231965097574395"/>
    <n v="5.7586762412093098"/>
    <n v="73.9682360881134"/>
    <n v="6.9995382008591598"/>
    <n v="0"/>
    <n v="0"/>
    <n v="0"/>
    <n v="0"/>
    <n v="95898.413050033807"/>
    <n v="0"/>
    <n v="-5.0706694670821437E-2"/>
    <n v="-1.4020728024854073E-2"/>
    <n v="0.27675748559582025"/>
    <n v="0.12219430889013218"/>
    <n v="0.56010785424678866"/>
  </r>
  <r>
    <x v="6"/>
    <n v="2"/>
    <x v="10"/>
    <n v="90471.060059959404"/>
    <n v="74558.507859106699"/>
    <n v="15912.5522008526"/>
    <n v="2524.7640011549502"/>
    <n v="277227.34620516998"/>
    <n v="127780.68562397"/>
    <n v="149446.66058120001"/>
    <n v="-51.266659474732002"/>
    <n v="1.22253534852402"/>
    <n v="1.6894081081076699"/>
    <n v="0.91071968033284201"/>
    <n v="0.855025365752764"/>
    <n v="385.12628538606299"/>
    <n v="4216"/>
    <n v="-0.83220407874218105"/>
    <n v="992"/>
    <n v="0.914457650880941"/>
    <n v="9.0113632934144497E-2"/>
    <n v="6.3933701718332001"/>
    <n v="75.420422109389307"/>
    <n v="6.7890974306388898"/>
    <n v="0"/>
    <n v="0"/>
    <n v="0"/>
    <n v="0"/>
    <n v="94806.725747881894"/>
    <n v="0"/>
    <n v="-4.9950765413400593E-2"/>
    <n v="-4.1863362572926589E-2"/>
    <n v="0.17588555047665752"/>
    <n v="2.7906868776398454E-2"/>
    <n v="0.56010785424678866"/>
  </r>
  <r>
    <x v="6"/>
    <n v="3"/>
    <x v="10"/>
    <n v="85951.961362202695"/>
    <n v="71915.293392203894"/>
    <n v="14036.6679699988"/>
    <n v="-4051.9423194658498"/>
    <n v="259168.66666799199"/>
    <n v="161510.35616007599"/>
    <n v="97658.310507916307"/>
    <n v="-3530.6577544726301"/>
    <n v="-1.9061648473408199"/>
    <n v="-4.1491013907489096"/>
    <n v="-1.56343834752855"/>
    <n v="1.65383115190164"/>
    <n v="39.919666105141502"/>
    <n v="1947"/>
    <n v="0.42041969663252898"/>
    <n v="757"/>
    <n v="0.56035197401996095"/>
    <n v="2.17388380637073E-2"/>
    <n v="4.6439938100942104"/>
    <n v="69.794293550299997"/>
    <n v="6.6169781593155301"/>
    <n v="0"/>
    <n v="0"/>
    <n v="1"/>
    <n v="0"/>
    <n v="82214.465340705807"/>
    <n v="1"/>
    <n v="-3.9903169154676559E-2"/>
    <n v="1.2404918005224051E-2"/>
    <n v="0.16330829160312116"/>
    <n v="-4.7141941326864105E-2"/>
    <n v="0.56010785424678866"/>
  </r>
  <r>
    <x v="6"/>
    <n v="4"/>
    <x v="10"/>
    <n v="82522.205708790498"/>
    <n v="77909.028256499194"/>
    <n v="4613.1774522913101"/>
    <n v="-7734.24345590951"/>
    <n v="250443.76370020301"/>
    <n v="118445.473882689"/>
    <n v="131998.28981751401"/>
    <n v="2141.2484593689201"/>
    <n v="-0.82736417604423096"/>
    <n v="-5.8593512587185801"/>
    <n v="-3.0882156303831398"/>
    <n v="0.89732582176965303"/>
    <n v="167.70761089489801"/>
    <n v="28498"/>
    <n v="-0.91842997312896302"/>
    <n v="461"/>
    <n v="0.99717025142572402"/>
    <n v="0.29260889403964502"/>
    <n v="3.5044944808923599"/>
    <n v="83.540829537129994"/>
    <n v="7.6890361440247101"/>
    <n v="0"/>
    <n v="0"/>
    <n v="1"/>
    <n v="0"/>
    <n v="82012.640830770499"/>
    <n v="1"/>
    <n v="0.1386918657914803"/>
    <n v="0.10785625215790484"/>
    <n v="5.5902255794889583E-2"/>
    <n v="-9.3723178985333847E-2"/>
    <n v="0.56010785424678866"/>
  </r>
  <r>
    <x v="7"/>
    <n v="1"/>
    <x v="10"/>
    <n v="93967.364387770998"/>
    <n v="74769.291887850704"/>
    <n v="19198.072499920199"/>
    <n v="11527.7676355362"/>
    <n v="342920.97379612201"/>
    <n v="140751.040267142"/>
    <n v="202169.93352897899"/>
    <n v="20483.267504059098"/>
    <n v="2.6922965914199501"/>
    <n v="5.7020188087878001"/>
    <n v="3.3616397118917098"/>
    <n v="0.69620164487498504"/>
    <n v="431.67699058028302"/>
    <n v="6594"/>
    <n v="2.9053873164480899E-2"/>
    <n v="426"/>
    <n v="0.51715036228387701"/>
    <n v="0.36999888595997699"/>
    <n v="6.1854590701246996"/>
    <n v="79.604679480801906"/>
    <n v="8.1062815216252702"/>
    <n v="0"/>
    <n v="0"/>
    <n v="0"/>
    <n v="0"/>
    <n v="101175.570560482"/>
    <n v="0"/>
    <n v="-7.7513370359109532E-2"/>
    <n v="4.0692584578106254E-2"/>
    <n v="0.20430574620244163"/>
    <n v="0.12267841830664812"/>
    <n v="0.56010785424678866"/>
  </r>
  <r>
    <x v="7"/>
    <n v="2"/>
    <x v="10"/>
    <n v="86683.637270312305"/>
    <n v="68636.900820023104"/>
    <n v="18046.736450289201"/>
    <n v="7061.1296695646397"/>
    <n v="343252.36903512798"/>
    <n v="133989.442754719"/>
    <n v="209262.92628040799"/>
    <n v="11243.509553713"/>
    <n v="1.44200110864076"/>
    <n v="3.3742860214536199"/>
    <n v="2.05712481735035"/>
    <n v="0.64029231138235798"/>
    <n v="54.091792471676698"/>
    <n v="32541"/>
    <n v="0.20282144400722199"/>
    <n v="359"/>
    <n v="0.51321997582781798"/>
    <n v="0.87210606374658095"/>
    <n v="3.0225591166030701"/>
    <n v="62.156229282599099"/>
    <n v="9.49252489326404"/>
    <n v="0"/>
    <n v="0"/>
    <n v="0"/>
    <n v="0"/>
    <n v="87886.577768384101"/>
    <n v="0"/>
    <n v="3.8594495514008465E-3"/>
    <n v="0.10504111199882848"/>
    <n v="0.2081908076147366"/>
    <n v="8.1458622318135679E-2"/>
    <n v="0.56010785424678866"/>
  </r>
  <r>
    <x v="7"/>
    <n v="3"/>
    <x v="10"/>
    <n v="87018.188395289006"/>
    <n v="73093.597058322994"/>
    <n v="13924.591336965899"/>
    <n v="4555.1851288833896"/>
    <n v="199221.291586837"/>
    <n v="124412.147323823"/>
    <n v="74809.144263014299"/>
    <n v="2894.9236572851701"/>
    <n v="0.61089043011777799"/>
    <n v="6.08907530457539"/>
    <n v="2.28649512941133"/>
    <n v="1.6630606933079499"/>
    <n v="472.78323067791302"/>
    <n v="6212"/>
    <n v="0.60553134292407595"/>
    <n v="942"/>
    <n v="0.46103356809781199"/>
    <n v="0.32589014339364197"/>
    <n v="4.3295852164744204"/>
    <n v="75.070188306668896"/>
    <n v="9.8879325773652695"/>
    <n v="0"/>
    <n v="0"/>
    <n v="0"/>
    <n v="0"/>
    <n v="92230.386340697703"/>
    <n v="0"/>
    <n v="5.0616465618051727E-2"/>
    <n v="8.4630367166108278E-2"/>
    <n v="0.16001932002666081"/>
    <n v="5.234750588223E-2"/>
    <n v="0.56010785424678866"/>
  </r>
  <r>
    <x v="7"/>
    <n v="4"/>
    <x v="10"/>
    <n v="91422.7415363443"/>
    <n v="73218.366666578004"/>
    <n v="18204.3748697663"/>
    <n v="6967.5839387285596"/>
    <n v="292750.73339313001"/>
    <n v="170943.560168494"/>
    <n v="121807.173224636"/>
    <n v="16226.4641348676"/>
    <n v="2.1763182298616099"/>
    <n v="5.7201753839890603"/>
    <n v="2.3800397894723302"/>
    <n v="1.40339485469579"/>
    <n v="378.14286955454799"/>
    <n v="12158"/>
    <n v="0.35849400264854903"/>
    <n v="649"/>
    <n v="0.77660683979639"/>
    <n v="0.552222280173846"/>
    <n v="5.62681674454773"/>
    <n v="68.072526714447505"/>
    <n v="5.8501916146208401"/>
    <n v="0"/>
    <n v="0"/>
    <n v="0"/>
    <n v="1"/>
    <n v="93783.794360430198"/>
    <n v="0"/>
    <n v="6.9658792411361886E-2"/>
    <n v="-1.3817637803345788E-2"/>
    <n v="0.19912304710890022"/>
    <n v="7.621280899740529E-2"/>
    <n v="0.56010785424678866"/>
  </r>
  <r>
    <x v="8"/>
    <n v="1"/>
    <x v="10"/>
    <n v="97791.139310702099"/>
    <n v="71937.066875966004"/>
    <n v="25854.072434736099"/>
    <n v="14688.3645313952"/>
    <n v="265039.75824039202"/>
    <n v="122677.818364056"/>
    <n v="142361.93987633599"/>
    <n v="15826.31418818"/>
    <n v="2.4905575355065799"/>
    <n v="10.3176203865684"/>
    <n v="5.5419476039790299"/>
    <n v="0.86173185382708894"/>
    <n v="280.86553759105402"/>
    <n v="31955"/>
    <n v="0.26865871451475798"/>
    <n v="787"/>
    <n v="0.49607547850053102"/>
    <n v="0.16910390042065099"/>
    <n v="1.88295050407035"/>
    <n v="83.316142933529093"/>
    <n v="6.8396001051816304"/>
    <n v="0"/>
    <n v="0"/>
    <n v="1"/>
    <n v="0"/>
    <n v="98267.775671645693"/>
    <n v="1"/>
    <n v="-2.0473801650391275E-2"/>
    <n v="-9.0243185366487552E-2"/>
    <n v="0.2643805217627388"/>
    <n v="0.15020138465436336"/>
    <n v="0.56010785424678866"/>
  </r>
  <r>
    <x v="8"/>
    <n v="2"/>
    <x v="10"/>
    <n v="95788.982921289004"/>
    <n v="70734.9023369387"/>
    <n v="25054.080584350198"/>
    <n v="15989.632466281901"/>
    <n v="246297.72880049"/>
    <n v="100579.04919886999"/>
    <n v="145718.67960161899"/>
    <n v="23820.7548978462"/>
    <n v="12.424312522729"/>
    <n v="10.9729463031068"/>
    <n v="6.4919934682930398"/>
    <n v="0.69022756364416704"/>
    <n v="56.527994710771601"/>
    <n v="19660"/>
    <n v="0.20271921455670799"/>
    <n v="420"/>
    <n v="0.23185961388284801"/>
    <n v="0.79794318925329999"/>
    <n v="4.94188615724432"/>
    <n v="60.144266532324203"/>
    <n v="5.4345821256335602"/>
    <n v="0"/>
    <n v="0"/>
    <n v="0"/>
    <n v="0"/>
    <n v="99726.111327919396"/>
    <n v="0"/>
    <n v="-1.4682411787718579E-2"/>
    <n v="-8.8908757047052103E-2"/>
    <n v="0.26155492855517165"/>
    <n v="0.16692558975619126"/>
    <n v="0.56010785424678866"/>
  </r>
  <r>
    <x v="8"/>
    <n v="3"/>
    <x v="10"/>
    <n v="94382.569629311896"/>
    <n v="74924.019490022998"/>
    <n v="19458.550139288898"/>
    <n v="14457.7577353044"/>
    <n v="368832.13263844798"/>
    <n v="230772.18217781099"/>
    <n v="138059.950460636"/>
    <n v="23017.483184143701"/>
    <n v="12.6734649432266"/>
    <n v="10.4720867181729"/>
    <n v="3.9198747766038"/>
    <n v="1.67153603494598"/>
    <n v="468.25222197715402"/>
    <n v="20739"/>
    <n v="-3.8039507907343797E-2"/>
    <n v="133"/>
    <n v="9.32873847219685E-2"/>
    <n v="0.73877802891859701"/>
    <n v="7.71941682749463"/>
    <n v="76.963683535453995"/>
    <n v="6.56449123699685"/>
    <n v="0"/>
    <n v="0"/>
    <n v="0"/>
    <n v="0"/>
    <n v="104702.86437099399"/>
    <n v="0"/>
    <n v="-4.4744219606351561E-2"/>
    <n v="-7.9240897671255903E-2"/>
    <n v="0.20616677651087981"/>
    <n v="0.15318249748960353"/>
    <n v="0.56010785424678866"/>
  </r>
  <r>
    <x v="8"/>
    <n v="4"/>
    <x v="10"/>
    <n v="90159.495206806198"/>
    <n v="72995.133419997102"/>
    <n v="17164.361786809099"/>
    <n v="-1469.40437501265"/>
    <n v="350177.93709397002"/>
    <n v="114062.650285557"/>
    <n v="236115.28680841299"/>
    <n v="-433.84628189204301"/>
    <n v="-1.21324954759974"/>
    <n v="-0.62232496458602904"/>
    <n v="-0.41961649189176098"/>
    <n v="0.48308032837411802"/>
    <n v="178.119995539732"/>
    <n v="13823"/>
    <n v="-9.7153992790059304E-2"/>
    <n v="837"/>
    <n v="0.84655432246540196"/>
    <n v="0.127499726671985"/>
    <n v="1.6512126231862601"/>
    <n v="74.7316834689166"/>
    <n v="6.2569437796702596"/>
    <n v="0"/>
    <n v="0"/>
    <n v="1"/>
    <n v="0"/>
    <n v="97766.423478792596"/>
    <n v="1"/>
    <n v="-1.3235874994447725E-2"/>
    <n v="0.11354746945235761"/>
    <n v="0.19037774942547978"/>
    <n v="-1.629783276450425E-2"/>
    <n v="0.56010785424678866"/>
  </r>
  <r>
    <x v="9"/>
    <n v="1"/>
    <x v="10"/>
    <n v="88966.155398686402"/>
    <n v="74688.059497929295"/>
    <n v="14278.095900757"/>
    <n v="-1774.1565766884"/>
    <n v="262617.809371665"/>
    <n v="91662.350822611697"/>
    <n v="170955.458549053"/>
    <n v="7144.8564418669102"/>
    <n v="-0.34877180009299302"/>
    <n v="-1.03778878530476"/>
    <n v="-0.67556597967716803"/>
    <n v="0.53617680067413798"/>
    <n v="372.55377935475298"/>
    <n v="7762"/>
    <n v="-0.69187669427870402"/>
    <n v="787"/>
    <n v="0.10053035869183501"/>
    <n v="0.49621947948992401"/>
    <n v="5.82975049988453"/>
    <n v="68.368383164481898"/>
    <n v="7.5639076734212001"/>
    <n v="0"/>
    <n v="0"/>
    <n v="0"/>
    <n v="1"/>
    <n v="81122.0132449292"/>
    <n v="0"/>
    <n v="-1.9037035827171568E-2"/>
    <s v=""/>
    <n v="0.16048907403913651"/>
    <n v="-1.9941927002890311E-2"/>
    <n v="0.56010785424678866"/>
  </r>
  <r>
    <x v="9"/>
    <n v="2"/>
    <x v="10"/>
    <n v="87272.503510955896"/>
    <n v="69439.583901984603"/>
    <n v="17832.919608971199"/>
    <n v="12197.9022211967"/>
    <n v="285125.42929477501"/>
    <n v="113883.17306135601"/>
    <n v="171242.256233419"/>
    <n v="11760.2310384787"/>
    <n v="1.53677636600337"/>
    <n v="7.12318471474111"/>
    <n v="4.2780828954354604"/>
    <n v="0.66504130210783097"/>
    <n v="177.06616791749701"/>
    <n v="37051"/>
    <n v="-0.28612540410373"/>
    <n v="538"/>
    <n v="0.77485840218195501"/>
    <n v="0.129706257990026"/>
    <n v="4.1762763217524697"/>
    <n v="72.6732529019298"/>
    <n v="7.4991193014857096"/>
    <n v="0"/>
    <n v="0"/>
    <n v="0"/>
    <n v="0"/>
    <n v="86475.688315624895"/>
    <n v="0"/>
    <n v="-4.2269146495170652E-3"/>
    <s v=""/>
    <n v="0.20433606109090946"/>
    <n v="0.13976798797418957"/>
    <n v="0.56010785424678866"/>
  </r>
  <r>
    <x v="9"/>
    <n v="3"/>
    <x v="10"/>
    <n v="86903.610087365407"/>
    <n v="70055.712268585994"/>
    <n v="16847.8978187793"/>
    <n v="7510.2240109326904"/>
    <n v="227646.66833246101"/>
    <n v="115816.104104646"/>
    <n v="111830.564227814"/>
    <n v="12465.791194826499"/>
    <n v="1.69534666113953"/>
    <n v="6.7157168192706997"/>
    <n v="3.2990704700165199"/>
    <n v="1.0356390929827699"/>
    <n v="365.34571103042299"/>
    <n v="3179"/>
    <n v="-0.41943264537047897"/>
    <n v="247"/>
    <n v="0.27786690014389398"/>
    <n v="0.99667260855279205"/>
    <n v="7.2528664538695402"/>
    <n v="72.8345161570073"/>
    <n v="8.6025702787346692"/>
    <n v="0"/>
    <n v="0"/>
    <n v="0"/>
    <n v="0"/>
    <n v="87092.307733046997"/>
    <n v="0"/>
    <n v="0.15526705546191499"/>
    <s v=""/>
    <n v="0.19386879097245774"/>
    <n v="8.6420161410815474E-2"/>
    <n v="0.56010785424678866"/>
  </r>
  <r>
    <x v="9"/>
    <n v="4"/>
    <x v="10"/>
    <n v="100396.87773464101"/>
    <n v="75932.596365031102"/>
    <n v="24464.281369610399"/>
    <n v="4928.7169750721296"/>
    <n v="294622.13900199102"/>
    <n v="155991.01518455299"/>
    <n v="138631.12381743701"/>
    <n v="6600.7994009538497"/>
    <n v="0.70245691078055095"/>
    <n v="3.5552744862421499"/>
    <n v="1.6728943017547"/>
    <n v="1.1252236214284499"/>
    <n v="322.36184194940398"/>
    <n v="43725"/>
    <n v="8.2323118201316797E-2"/>
    <n v="971"/>
    <n v="9.8494641679403194E-2"/>
    <n v="0.265123261445739"/>
    <n v="4.46539161958209"/>
    <n v="81.1633623280851"/>
    <n v="6.0413256921818599"/>
    <n v="0"/>
    <n v="0"/>
    <n v="0"/>
    <n v="0"/>
    <n v="105513.21565965201"/>
    <n v="0"/>
    <s v=""/>
    <s v=""/>
    <n v="0.24367571902257207"/>
    <n v="4.9092333210791893E-2"/>
    <n v="0.56010785424678866"/>
  </r>
  <r>
    <x v="0"/>
    <n v="1"/>
    <x v="11"/>
    <n v="121510.126744651"/>
    <n v="83676.317509242595"/>
    <n v="37833.809235409099"/>
    <n v="22208.948499239599"/>
    <n v="332414.568695953"/>
    <n v="173555.417767746"/>
    <n v="158859.150928207"/>
    <n v="18707.9266550557"/>
    <n v="2.6935742361274801"/>
    <n v="13.9802764709956"/>
    <n v="6.6810996239918996"/>
    <n v="1.0925113017013399"/>
    <n v="197.54654031109899"/>
    <n v="22946"/>
    <n v="-0.28830817751005799"/>
    <n v="819"/>
    <n v="0.20966092211170001"/>
    <n v="0.88467498495334995"/>
    <n v="5.3135697612486696"/>
    <n v="70.718128543787003"/>
    <n v="3.4586814686257501"/>
    <n v="0"/>
    <n v="0"/>
    <n v="0"/>
    <n v="0"/>
    <n v="128051.733575456"/>
    <n v="0"/>
    <n v="9.0164060939211366E-2"/>
    <n v="4.0977321304943734E-2"/>
    <n v="0.31136342500008041"/>
    <n v="0.18277446575223213"/>
    <n v="0.56010785424678866"/>
  </r>
  <r>
    <x v="0"/>
    <n v="2"/>
    <x v="11"/>
    <n v="132465.97321718701"/>
    <n v="87838.765292009703"/>
    <n v="44627.2079251779"/>
    <n v="28880.063985545399"/>
    <n v="367326.48071738001"/>
    <n v="141238.92972921199"/>
    <n v="226087.550988167"/>
    <n v="33370.219508165799"/>
    <n v="2.9517267011947301"/>
    <n v="12.773840867981599"/>
    <n v="7.8622330546774997"/>
    <n v="0.62470900813377395"/>
    <n v="169.08846626975799"/>
    <n v="7765"/>
    <n v="-0.31229284891484099"/>
    <n v="567"/>
    <n v="0.54150628212248697"/>
    <n v="0.84342779570904902"/>
    <n v="6.3321989452866099"/>
    <n v="61.457430096558902"/>
    <n v="9.9873698713901895"/>
    <n v="0"/>
    <n v="0"/>
    <n v="0"/>
    <n v="0"/>
    <n v="144508.24978130599"/>
    <n v="0"/>
    <n v="-5.8835477176329032E-2"/>
    <n v="-7.6782393331786936E-2"/>
    <n v="0.3368956332054267"/>
    <n v="0.21801873556007142"/>
    <n v="0.56010785424678866"/>
  </r>
  <r>
    <x v="0"/>
    <n v="3"/>
    <x v="11"/>
    <n v="124672.27447332699"/>
    <n v="85828.671956936101"/>
    <n v="38843.6025163913"/>
    <n v="20697.288362323899"/>
    <n v="299626.17664274003"/>
    <n v="99265.205332836806"/>
    <n v="200360.97130990299"/>
    <n v="27519.072461502099"/>
    <n v="2.42943729893689"/>
    <n v="10.3300000129819"/>
    <n v="6.9077036573484403"/>
    <n v="0.49543184325704098"/>
    <n v="98.0730647311523"/>
    <n v="28399"/>
    <n v="0.47004639635634099"/>
    <n v="809"/>
    <n v="0.52008268321658302"/>
    <n v="0.83025019278138501"/>
    <n v="3.9347447452327602"/>
    <n v="64.849848905584906"/>
    <n v="4.2788214128849003"/>
    <n v="0"/>
    <n v="0"/>
    <n v="0"/>
    <n v="0"/>
    <n v="135430.49291869899"/>
    <n v="0"/>
    <n v="3.5867755517051243E-2"/>
    <n v="-2.9720865433250226E-2"/>
    <n v="0.31156568435511528"/>
    <n v="0.16601356195480318"/>
    <n v="0.56010785424678866"/>
  </r>
  <r>
    <x v="0"/>
    <n v="4"/>
    <x v="11"/>
    <n v="129143.98913389099"/>
    <n v="92887.120850231004"/>
    <n v="36256.8682836609"/>
    <n v="25115.1492192513"/>
    <n v="484629.34188507602"/>
    <n v="203152.70327841301"/>
    <n v="281476.63860666298"/>
    <n v="20293.219419291701"/>
    <n v="6.7770700867471403"/>
    <n v="8.9226407362166"/>
    <n v="5.1823418535824102"/>
    <n v="0.72173912650100902"/>
    <n v="297.476023608719"/>
    <n v="33576"/>
    <n v="0.229282238109003"/>
    <n v="70"/>
    <n v="0.87659811883501804"/>
    <n v="0.91248505423036796"/>
    <n v="2.8618184525787802"/>
    <n v="71.5535118317475"/>
    <n v="6.3931521219315997"/>
    <n v="0"/>
    <n v="1"/>
    <n v="0"/>
    <n v="0"/>
    <n v="127549.99959892299"/>
    <n v="1"/>
    <n v="-2.0556147456988558E-2"/>
    <n v="5.36839373704981E-3"/>
    <n v="0.28074762539718678"/>
    <n v="0.19447400833509162"/>
    <n v="0.56010785424678866"/>
  </r>
  <r>
    <x v="1"/>
    <n v="1"/>
    <x v="11"/>
    <n v="126489.286250071"/>
    <n v="88228.356868228104"/>
    <n v="38260.929381843802"/>
    <n v="25935.905686778799"/>
    <n v="258688.22212105399"/>
    <n v="148686.47950493699"/>
    <n v="110001.742616117"/>
    <n v="25345.956515703099"/>
    <n v="4.2947082063205304"/>
    <n v="23.577722561441199"/>
    <n v="10.025932171988"/>
    <n v="1.3516738550572001"/>
    <n v="164.441155119401"/>
    <n v="21617"/>
    <n v="-0.97480992366114605"/>
    <n v="349"/>
    <n v="0.23227336479050001"/>
    <n v="0.53480097691916795"/>
    <n v="2.3917997120053598"/>
    <n v="72.710149416115598"/>
    <n v="3.25902811895094"/>
    <n v="0"/>
    <n v="0"/>
    <n v="0"/>
    <n v="0"/>
    <n v="131089.33282878899"/>
    <n v="0"/>
    <n v="-3.3159863699694508E-2"/>
    <n v="7.3412129735507869E-2"/>
    <n v="0.30248355822168632"/>
    <n v="0.20504428837951671"/>
    <n v="0.56010785424678866"/>
  </r>
  <r>
    <x v="1"/>
    <n v="2"/>
    <x v="11"/>
    <n v="122294.91875854701"/>
    <n v="90194.147471379794"/>
    <n v="32100.771287168001"/>
    <n v="19338.856146403701"/>
    <n v="470677.51686085801"/>
    <n v="244579.70615769899"/>
    <n v="226097.81070315899"/>
    <n v="23083.833342178401"/>
    <n v="4.19054536084312"/>
    <n v="8.5533141989567607"/>
    <n v="4.1087274096673303"/>
    <n v="1.08174292089366"/>
    <n v="475.55820952775201"/>
    <n v="43964"/>
    <n v="0.99719633587308598"/>
    <n v="724"/>
    <n v="0.84420958577623195"/>
    <n v="0.43239636018508998"/>
    <n v="6.8006700047351503"/>
    <n v="80.572201707337499"/>
    <n v="3.5109614941028302"/>
    <n v="0"/>
    <n v="0"/>
    <n v="0"/>
    <n v="0"/>
    <n v="117572.939668658"/>
    <n v="0"/>
    <n v="-1.0859095304858596E-2"/>
    <n v="-4.7733391947587002E-3"/>
    <n v="0.26248654983405628"/>
    <n v="0.15813294896237984"/>
    <n v="0.56010785424678866"/>
  </r>
  <r>
    <x v="1"/>
    <n v="3"/>
    <x v="11"/>
    <n v="120966.90658044801"/>
    <n v="92638.785968650496"/>
    <n v="28328.120611797502"/>
    <n v="23314.533083106198"/>
    <n v="414973.79243715003"/>
    <n v="152907.010673802"/>
    <n v="262066.78176334701"/>
    <n v="19881.7690127237"/>
    <n v="7.4305832715082802"/>
    <n v="8.8964091237476008"/>
    <n v="5.6183145798628402"/>
    <n v="0.58346582365360999"/>
    <n v="202.352250714897"/>
    <n v="44020"/>
    <n v="-0.91085991857473803"/>
    <n v="616"/>
    <n v="0.56263259586738801"/>
    <n v="0.13471573086972499"/>
    <n v="2.0564118789946999"/>
    <n v="79.816937194865602"/>
    <n v="9.1004996673014595"/>
    <n v="0"/>
    <n v="0"/>
    <n v="0"/>
    <n v="0"/>
    <n v="129315.531608409"/>
    <n v="0"/>
    <n v="7.3328967290635219E-2"/>
    <n v="1.0467840196871371E-2"/>
    <n v="0.23418074754981136"/>
    <n v="0.19273480443679089"/>
    <n v="0.56010785424678866"/>
  </r>
  <r>
    <x v="1"/>
    <n v="4"/>
    <x v="11"/>
    <n v="129837.284916335"/>
    <n v="90283.556367245299"/>
    <n v="39553.728549090498"/>
    <n v="27830.308331199201"/>
    <n v="375645.726388996"/>
    <n v="181458.76586216199"/>
    <n v="194186.96052683299"/>
    <n v="26710.5349382206"/>
    <n v="3.74059993601248"/>
    <n v="14.331708089819699"/>
    <n v="7.4086583118424301"/>
    <n v="0.93445391683283197"/>
    <n v="366.35673252081199"/>
    <n v="12588"/>
    <n v="2.4339911867774199E-2"/>
    <n v="534"/>
    <n v="0.31684494365033"/>
    <n v="0.72509312398654202"/>
    <n v="1.8469983725844601"/>
    <n v="64.217541070093603"/>
    <n v="4.5263651560660003"/>
    <n v="0"/>
    <n v="0"/>
    <n v="0"/>
    <n v="0"/>
    <n v="130716.02317511399"/>
    <n v="0"/>
    <n v="4.5733005198809074E-2"/>
    <n v="-1.693725684190835E-2"/>
    <n v="0.30464075534679791"/>
    <n v="0.21434758397121897"/>
    <n v="0.56010785424678866"/>
  </r>
  <r>
    <x v="2"/>
    <n v="1"/>
    <x v="11"/>
    <n v="135775.13414241301"/>
    <n v="84987.059762818099"/>
    <n v="50788.074379595397"/>
    <n v="35723.142462640702"/>
    <n v="315051.64726903202"/>
    <n v="95496.435242922103"/>
    <n v="219555.21202611001"/>
    <n v="42017.866722082399"/>
    <n v="18.2511092417577"/>
    <n v="16.270687510890099"/>
    <n v="11.3388210384869"/>
    <n v="0.43495407994033602"/>
    <n v="59.527589102857"/>
    <n v="2773"/>
    <n v="-0.62736644696293298"/>
    <n v="15"/>
    <n v="0.50326390090081397"/>
    <n v="0.63766404614858996"/>
    <n v="3.0724468849880999"/>
    <n v="77.760617909669406"/>
    <n v="3.3546548592555299"/>
    <n v="0"/>
    <n v="0"/>
    <n v="0"/>
    <n v="0"/>
    <n v="139493.12189355801"/>
    <n v="0"/>
    <n v="-0.10358281434761438"/>
    <n v="-0.13686207951679921"/>
    <n v="0.37406020403061335"/>
    <n v="0.26310518997662047"/>
    <n v="0.56010785424678866"/>
  </r>
  <r>
    <x v="2"/>
    <n v="2"/>
    <x v="11"/>
    <n v="121711.163629517"/>
    <n v="85825.136625543906"/>
    <n v="35886.027003973002"/>
    <n v="16628.009886050499"/>
    <n v="482077.07250508002"/>
    <n v="249803.98850876701"/>
    <n v="232273.08399631301"/>
    <n v="25879.047215151601"/>
    <n v="6.3586862318548798"/>
    <n v="7.1588190934402398"/>
    <n v="3.4492430431599299"/>
    <n v="1.07547540253408"/>
    <n v="32.201928886171899"/>
    <n v="49704"/>
    <n v="-0.42357606310378698"/>
    <n v="868"/>
    <n v="6.1641883436823502E-2"/>
    <n v="0.95854560682408696"/>
    <n v="1.9935324753157899"/>
    <n v="67.618070151324403"/>
    <n v="8.5801424159867796"/>
    <n v="0"/>
    <n v="0"/>
    <n v="0"/>
    <n v="0"/>
    <n v="126469.977046752"/>
    <n v="0"/>
    <n v="4.288885115862986E-3"/>
    <n v="-1.0370063332176667E-2"/>
    <n v="0.29484581310230884"/>
    <n v="0.13661860909214021"/>
    <n v="0.56010785424678866"/>
  </r>
  <r>
    <x v="2"/>
    <n v="3"/>
    <x v="11"/>
    <n v="122233.168827642"/>
    <n v="85762.481730592495"/>
    <n v="36470.6870970499"/>
    <n v="24110.974606938998"/>
    <n v="480645.235351187"/>
    <n v="304198.05112130899"/>
    <n v="176447.18422987699"/>
    <n v="23380.128575341601"/>
    <n v="5.6461237344054602"/>
    <n v="13.6646978596875"/>
    <n v="5.0163764942602898"/>
    <n v="1.7240176002185199"/>
    <n v="242.965880241957"/>
    <n v="9747"/>
    <n v="-0.81107514839782602"/>
    <n v="356"/>
    <n v="0.357483103491882"/>
    <n v="0.72942609398271496"/>
    <n v="7.7476061398825999"/>
    <n v="63.891880319105901"/>
    <n v="3.8190396335547598"/>
    <n v="0"/>
    <n v="0"/>
    <n v="0"/>
    <n v="0"/>
    <n v="122523.06715164499"/>
    <n v="0"/>
    <n v="4.4219001260046693E-2"/>
    <n v="-7.7820361285085904E-2"/>
    <n v="0.29836980785858486"/>
    <n v="0.19725394373876778"/>
    <n v="0.56010785424678866"/>
  </r>
  <r>
    <x v="2"/>
    <n v="4"/>
    <x v="11"/>
    <n v="127638.197474051"/>
    <n v="93447.462037170699"/>
    <n v="34190.735436880903"/>
    <n v="26799.881450647001"/>
    <n v="266532.096995336"/>
    <n v="121963.75574689099"/>
    <n v="144568.34124844399"/>
    <n v="28045.764002775799"/>
    <n v="5.2983395995913396"/>
    <n v="18.537863282660599"/>
    <n v="10.0550296766381"/>
    <n v="0.843640832381783"/>
    <n v="416.91370113294403"/>
    <n v="36904"/>
    <n v="0.89252898600616404"/>
    <n v="145"/>
    <n v="0.30998013643546901"/>
    <n v="0.932543126085979"/>
    <n v="2.73927967091719"/>
    <n v="76.063295883484102"/>
    <n v="4.2010220590087304"/>
    <n v="0"/>
    <n v="0"/>
    <n v="0"/>
    <n v="0"/>
    <n v="127939.351186453"/>
    <n v="0"/>
    <n v="-8.1837026405552266E-2"/>
    <n v="6.1688650517285323E-2"/>
    <n v="0.26787228363853477"/>
    <n v="0.20996756442048195"/>
    <n v="0.56010785424678866"/>
  </r>
  <r>
    <x v="3"/>
    <n v="1"/>
    <x v="11"/>
    <n v="117192.66693701"/>
    <n v="91487.709392870398"/>
    <n v="25704.957544140099"/>
    <n v="10786.4567952121"/>
    <n v="400776.665047927"/>
    <n v="121947.039570543"/>
    <n v="278829.62547738297"/>
    <n v="12374.614459190299"/>
    <n v="1.25579307687893"/>
    <n v="3.86847587545431"/>
    <n v="2.6913884304921498"/>
    <n v="0.43735323806341803"/>
    <n v="255.00204619666201"/>
    <n v="20726"/>
    <n v="-0.195687236312064"/>
    <n v="522"/>
    <n v="0.15588069752980499"/>
    <n v="0.2064452324162"/>
    <n v="5.8116065685529303"/>
    <n v="68.810898538164295"/>
    <n v="7.7041346858702298"/>
    <n v="0"/>
    <n v="0"/>
    <n v="0"/>
    <n v="1"/>
    <n v="112697.267748318"/>
    <n v="0"/>
    <n v="2.7786245526661243E-2"/>
    <n v="6.5052005479145067E-2"/>
    <n v="0.21933930011129266"/>
    <n v="9.2040373149027521E-2"/>
    <n v="0.56010785424678866"/>
  </r>
  <r>
    <x v="3"/>
    <n v="2"/>
    <x v="11"/>
    <n v="120449.01115444599"/>
    <n v="86197.001289103704"/>
    <n v="34252.009865342501"/>
    <n v="21590.919922749301"/>
    <n v="350510.34155499103"/>
    <n v="212713.24922738"/>
    <n v="137797.092327611"/>
    <n v="26487.960443754"/>
    <n v="4.3065341654736597"/>
    <n v="15.6686324493822"/>
    <n v="6.1598524673948596"/>
    <n v="1.54367008500916"/>
    <n v="127.837136050434"/>
    <n v="48889"/>
    <n v="-0.206224043550162"/>
    <n v="236"/>
    <n v="0.153296160515387"/>
    <n v="0.91475183142540195"/>
    <n v="1.4508358121053"/>
    <n v="61.375942722317902"/>
    <n v="3.4988033412994102"/>
    <n v="0"/>
    <n v="0"/>
    <n v="0"/>
    <n v="0"/>
    <n v="123435.638173178"/>
    <n v="0"/>
    <n v="-6.4160524124873525E-2"/>
    <n v="6.3885198936836418E-2"/>
    <n v="0.2843693737047171"/>
    <n v="0.17925360877445726"/>
    <n v="0.56010785424678866"/>
  </r>
  <r>
    <x v="3"/>
    <n v="3"/>
    <x v="11"/>
    <n v="112720.939468454"/>
    <n v="88637.440542747994"/>
    <n v="24083.498925706099"/>
    <n v="6666.0698197132597"/>
    <n v="230537.86621836701"/>
    <n v="91647.352929209301"/>
    <n v="138890.513289158"/>
    <n v="3954.6831842489401"/>
    <n v="0.76334567663450104"/>
    <n v="4.7995141366027401"/>
    <n v="2.8915292437898601"/>
    <n v="0.65985322365687504"/>
    <n v="244.421047853007"/>
    <n v="48899"/>
    <n v="-0.10103447579784"/>
    <n v="26"/>
    <n v="0.98268823959132501"/>
    <n v="0.86024781097746394"/>
    <n v="5.8152905183535202"/>
    <n v="83.468747206995801"/>
    <n v="7.7784893465896596"/>
    <n v="0"/>
    <n v="0"/>
    <n v="0"/>
    <n v="0"/>
    <n v="113063.965619785"/>
    <n v="0"/>
    <n v="0.20219034963426899"/>
    <n v="0.12079507760341719"/>
    <n v="0.21365594572999455"/>
    <n v="5.9137812824730948E-2"/>
    <n v="0.56010785424678866"/>
  </r>
  <r>
    <x v="3"/>
    <n v="4"/>
    <x v="11"/>
    <n v="135512.02563068399"/>
    <n v="93479.635648571202"/>
    <n v="42032.3899821132"/>
    <n v="23949.322047129801"/>
    <n v="283920.24087716598"/>
    <n v="128953.21573153901"/>
    <n v="154967.02514562599"/>
    <n v="21322.933174358699"/>
    <n v="3.29962811661653"/>
    <n v="15.454463312194299"/>
    <n v="8.4352288421349702"/>
    <n v="0.83213325938443405"/>
    <n v="70.7477890069447"/>
    <n v="29204"/>
    <n v="-0.42763825840418501"/>
    <n v="578"/>
    <n v="0.80080949467683205"/>
    <n v="0.91825816794130599"/>
    <n v="5.2210268830093796"/>
    <n v="80.076405447279399"/>
    <n v="8.3335607936139695"/>
    <n v="0"/>
    <n v="0"/>
    <n v="0"/>
    <n v="0"/>
    <n v="130397.806711493"/>
    <n v="0"/>
    <n v="-7.8928350692074337E-2"/>
    <n v="-8.7838515664042674E-2"/>
    <n v="0.31017461207955993"/>
    <n v="0.17673207920601666"/>
    <n v="0.56010785424678866"/>
  </r>
  <r>
    <x v="4"/>
    <n v="1"/>
    <x v="11"/>
    <n v="124816.284948712"/>
    <n v="84196.286230510203"/>
    <n v="40619.9987182021"/>
    <n v="23125.267597725498"/>
    <n v="496061.81462440098"/>
    <n v="211909.63681561599"/>
    <n v="284152.177808785"/>
    <n v="26104.6030794732"/>
    <n v="4.1282719533621304"/>
    <n v="8.1383390322938993"/>
    <n v="4.6617713591268997"/>
    <n v="0.74576108636484395"/>
    <n v="478.11272471891101"/>
    <n v="31383"/>
    <n v="-0.55022643954893602"/>
    <n v="116"/>
    <n v="0.92178923310852601"/>
    <n v="0.37337855953684002"/>
    <n v="7.3148556677177101"/>
    <n v="82.936405547275299"/>
    <n v="9.4453000317370392"/>
    <n v="0"/>
    <n v="0"/>
    <n v="0"/>
    <n v="0"/>
    <n v="123868.694136187"/>
    <n v="0"/>
    <n v="2.6660265096404366E-2"/>
    <n v="-1.3491462811426842E-2"/>
    <n v="0.32543829304720034"/>
    <n v="0.1852744424113236"/>
    <n v="0.56010785424678866"/>
  </r>
  <r>
    <x v="4"/>
    <n v="2"/>
    <x v="11"/>
    <n v="128143.920193793"/>
    <n v="88774.615758015003"/>
    <n v="39369.3044357783"/>
    <n v="25685.5564468876"/>
    <n v="356931.84807246999"/>
    <n v="189564.47287817299"/>
    <n v="167367.37519429601"/>
    <n v="28411.8220894644"/>
    <n v="3.58168301560208"/>
    <n v="15.346812015824"/>
    <n v="7.1962075072865197"/>
    <n v="1.1326249973037299"/>
    <n v="331.77556691138699"/>
    <n v="25021"/>
    <n v="-0.20370101295418599"/>
    <n v="375"/>
    <n v="0.140778340012232"/>
    <n v="0.51323857209645896"/>
    <n v="5.1102538969498701"/>
    <n v="71.912234933845596"/>
    <n v="4.6056586806959903"/>
    <n v="0"/>
    <n v="0"/>
    <n v="1"/>
    <n v="0"/>
    <n v="128806.587654726"/>
    <n v="1"/>
    <n v="-1.4100131258545102E-2"/>
    <n v="5.5006812695444843E-2"/>
    <n v="0.30722725179813065"/>
    <n v="0.20044303629889848"/>
    <n v="0.56010785424678866"/>
  </r>
  <r>
    <x v="4"/>
    <n v="3"/>
    <x v="11"/>
    <n v="126337.074099076"/>
    <n v="91703.403093636502"/>
    <n v="34633.671005439697"/>
    <n v="23443.6218453865"/>
    <n v="317470.921871175"/>
    <n v="96520.193545150207"/>
    <n v="220950.72832602501"/>
    <n v="22565.475811713499"/>
    <n v="11.812773238974099"/>
    <n v="10.610339247578301"/>
    <n v="7.3844942104334201"/>
    <n v="0.43684035022835099"/>
    <n v="336.71400449282902"/>
    <n v="37145"/>
    <n v="0.53435865680732297"/>
    <n v="409"/>
    <n v="0.55201817229565098"/>
    <n v="0.23094166459874399"/>
    <n v="6.2045177504535198"/>
    <n v="73.299707956769495"/>
    <n v="8.4722764019227306"/>
    <n v="0"/>
    <n v="0"/>
    <n v="0"/>
    <n v="0"/>
    <n v="124923.63391700599"/>
    <n v="0"/>
    <n v="-2.1594798469683322E-2"/>
    <n v="6.6857506309976888E-2"/>
    <n v="0.27413703580216758"/>
    <n v="0.18556407145381218"/>
    <n v="0.56010785424678866"/>
  </r>
  <r>
    <x v="4"/>
    <n v="4"/>
    <x v="11"/>
    <n v="123608.850444657"/>
    <n v="89295.773894660102"/>
    <n v="34313.076549997102"/>
    <n v="24026.5855769144"/>
    <n v="384401.23420850298"/>
    <n v="144233.66149176899"/>
    <n v="240167.57271673399"/>
    <n v="31921.568791911599"/>
    <n v="7.2373660216062996"/>
    <n v="10.0040922698805"/>
    <n v="6.2503924126013999"/>
    <n v="0.60055427075446599"/>
    <n v="128.686210442072"/>
    <n v="6004"/>
    <n v="-4.2012132721379103E-2"/>
    <n v="5"/>
    <n v="0.21508522878509201"/>
    <n v="0.27186072672591499"/>
    <n v="2.1879366740867101"/>
    <n v="77.961504458079105"/>
    <n v="8.1607122500326508"/>
    <n v="0"/>
    <n v="0"/>
    <n v="0"/>
    <n v="0"/>
    <n v="127113.113628644"/>
    <n v="0"/>
    <n v="-3.8550618412583524E-3"/>
    <n v="2.4923812288840618E-2"/>
    <n v="0.27759401067611889"/>
    <n v="0.1943759325524328"/>
    <n v="0.56010785424678866"/>
  </r>
  <r>
    <x v="5"/>
    <n v="1"/>
    <x v="11"/>
    <n v="123132.33068206599"/>
    <n v="87001.691442073105"/>
    <n v="36130.639239992997"/>
    <n v="29245.722056299299"/>
    <n v="280342.41120857297"/>
    <n v="167999.316448111"/>
    <n v="112343.094760461"/>
    <n v="31290.535910573599"/>
    <n v="3.6346309651399999"/>
    <n v="26.032505263146898"/>
    <n v="10.432143295842801"/>
    <n v="1.4954129295291301"/>
    <n v="378.20234928809799"/>
    <n v="35383"/>
    <n v="0.37273321315735902"/>
    <n v="484"/>
    <n v="0.62196262413097603"/>
    <n v="0.39535651086138301"/>
    <n v="6.3774473746524301"/>
    <n v="70.629734589341396"/>
    <n v="5.6596931726865698"/>
    <n v="0"/>
    <n v="0"/>
    <n v="0"/>
    <n v="0"/>
    <n v="132519.910104059"/>
    <n v="0"/>
    <n v="9.794647807834915E-2"/>
    <n v="1.6240583041950508E-2"/>
    <n v="0.29342934580913649"/>
    <n v="0.23751456578705762"/>
    <n v="0.56010785424678866"/>
  </r>
  <r>
    <x v="5"/>
    <n v="2"/>
    <x v="11"/>
    <n v="135192.70880995301"/>
    <n v="83447.864056198101"/>
    <n v="51744.844753755497"/>
    <n v="35051.198020836397"/>
    <n v="425913.35215812601"/>
    <n v="295629.86301257898"/>
    <n v="130283.48914554701"/>
    <n v="33763.789949383499"/>
    <n v="20.415368155661"/>
    <n v="26.903791302118499"/>
    <n v="8.2296546570399993"/>
    <n v="2.2691276151064099"/>
    <n v="53.548069706214797"/>
    <n v="3056"/>
    <n v="0.151040433932247"/>
    <n v="200"/>
    <n v="1.9319142915051801E-3"/>
    <n v="0.72577104695777706"/>
    <n v="5.5994562777306101"/>
    <n v="78.307604805486605"/>
    <n v="4.8432432540986801"/>
    <n v="0"/>
    <n v="0"/>
    <n v="0"/>
    <n v="0"/>
    <n v="145988.71887744"/>
    <n v="0"/>
    <n v="-3.025702981431109E-3"/>
    <n v="-4.3073365615641061E-2"/>
    <n v="0.38274878289845615"/>
    <n v="0.25926840529624701"/>
    <n v="0.56010785424678866"/>
  </r>
  <r>
    <x v="5"/>
    <n v="3"/>
    <x v="11"/>
    <n v="134783.65582783899"/>
    <n v="88899.826285092"/>
    <n v="45883.829542747"/>
    <n v="36813.444014879897"/>
    <n v="319493.20266796002"/>
    <n v="182917.93344307001"/>
    <n v="136575.26922489001"/>
    <n v="39814.367387482002"/>
    <n v="6.5392241593529397"/>
    <n v="26.954692620273299"/>
    <n v="11.522449838514699"/>
    <n v="1.3393195889796801"/>
    <n v="143.24936745819801"/>
    <n v="2780"/>
    <n v="-0.17946172333656599"/>
    <n v="867"/>
    <n v="0.36524420161537102"/>
    <n v="0.392785646328704"/>
    <n v="5.8694852741178503"/>
    <n v="83.447174402371999"/>
    <n v="6.3388716039385704"/>
    <n v="0"/>
    <n v="0"/>
    <n v="0"/>
    <n v="0"/>
    <n v="136968.977176902"/>
    <n v="0"/>
    <n v="-6.0051803371460412E-2"/>
    <n v="-0.14854847586611128"/>
    <n v="0.34042576795331203"/>
    <n v="0.27312988202295252"/>
    <n v="0.56010785424678866"/>
  </r>
  <r>
    <x v="5"/>
    <n v="4"/>
    <x v="11"/>
    <n v="126689.654230379"/>
    <n v="89765.0848040579"/>
    <n v="36924.569426321403"/>
    <n v="23327.330706602701"/>
    <n v="487945.632253488"/>
    <n v="272341.12093966198"/>
    <n v="215604.51131382599"/>
    <n v="24548.367744552601"/>
    <n v="2.4887369070624201"/>
    <n v="10.819500280607899"/>
    <n v="4.78072333568592"/>
    <n v="1.26315131014699"/>
    <n v="396.74383202614098"/>
    <n v="13439"/>
    <n v="-0.73831527730236002"/>
    <n v="461"/>
    <n v="0.30535321354778899"/>
    <n v="0.42919058196003401"/>
    <n v="3.1336920125159198"/>
    <n v="66.412188080178794"/>
    <n v="6.7500060192574303"/>
    <n v="0"/>
    <n v="0"/>
    <n v="0"/>
    <n v="0"/>
    <n v="121720.85503551"/>
    <n v="0"/>
    <n v="-1.2294474368756426E-2"/>
    <n v="-2.7809183065851228E-2"/>
    <n v="0.29145686481372474"/>
    <n v="0.18412972115452364"/>
    <n v="0.56010785424678866"/>
  </r>
  <r>
    <x v="6"/>
    <n v="1"/>
    <x v="11"/>
    <n v="125132.071523657"/>
    <n v="87206.264630489299"/>
    <n v="37925.806893168497"/>
    <n v="19758.734914033699"/>
    <n v="441687.72244983498"/>
    <n v="136420.84120856001"/>
    <n v="305266.88124127401"/>
    <n v="22284.427164361099"/>
    <n v="5.69057264965359"/>
    <n v="6.4726100760393104"/>
    <n v="4.4734625641032597"/>
    <n v="0.44689040833334798"/>
    <n v="331.34991634979002"/>
    <n v="29489"/>
    <n v="0.72572515425856499"/>
    <n v="245"/>
    <n v="0.19841010119356201"/>
    <n v="0.49398718014349102"/>
    <n v="6.5414805052814398"/>
    <n v="71.892601954726402"/>
    <n v="6.2929862378839498"/>
    <n v="0"/>
    <n v="0"/>
    <n v="0"/>
    <n v="0"/>
    <n v="127432.291897349"/>
    <n v="0"/>
    <n v="3.386367906771922E-2"/>
    <n v="5.8232624306002893E-2"/>
    <n v="0.30308622267152019"/>
    <n v="0.15790304334806915"/>
    <n v="0.56010785424678866"/>
  </r>
  <r>
    <x v="6"/>
    <n v="2"/>
    <x v="11"/>
    <n v="129369.503834813"/>
    <n v="92885.074579631299"/>
    <n v="36484.429255181902"/>
    <n v="18599.6333897002"/>
    <n v="515303.11621629499"/>
    <n v="215198.76641486699"/>
    <n v="300104.34980142699"/>
    <n v="24253.2835186091"/>
    <n v="9.1237344387192305"/>
    <n v="6.1977220263575603"/>
    <n v="3.6094548634348098"/>
    <n v="0.71707979760126594"/>
    <n v="215.26845985128699"/>
    <n v="45112"/>
    <n v="-0.83054263341936396"/>
    <n v="694"/>
    <n v="0.59109538053561395"/>
    <n v="0.50377344372463395"/>
    <n v="5.52166071778431"/>
    <n v="84.322359734692299"/>
    <n v="2.4458842120112099"/>
    <n v="0"/>
    <n v="0"/>
    <n v="0"/>
    <n v="0"/>
    <n v="136368.256530877"/>
    <n v="0"/>
    <n v="-0.11291497778730059"/>
    <n v="-3.8661648178239985E-2"/>
    <n v="0.28201723106063142"/>
    <n v="0.1437713899981356"/>
    <n v="0.56010785424678866"/>
  </r>
  <r>
    <x v="6"/>
    <n v="3"/>
    <x v="11"/>
    <n v="114761.749182951"/>
    <n v="92327.444402496403"/>
    <n v="22434.304780455299"/>
    <n v="15110.1780003862"/>
    <n v="424396.87008811801"/>
    <n v="215865.14132760299"/>
    <n v="208531.72876051499"/>
    <n v="24109.324186072299"/>
    <n v="1.8306161955467799"/>
    <n v="7.2459851026983602"/>
    <n v="3.5603886516054901"/>
    <n v="1.03516689096031"/>
    <n v="352.62646101135999"/>
    <n v="24016"/>
    <n v="0.28749706488584598"/>
    <n v="548"/>
    <n v="0.197486281652032"/>
    <n v="0.91079791104886698"/>
    <n v="2.2220878927345198"/>
    <n v="67.151501291482106"/>
    <n v="6.1346941418759897"/>
    <n v="0"/>
    <n v="0"/>
    <n v="0"/>
    <n v="0"/>
    <n v="117467.55759305799"/>
    <n v="0"/>
    <n v="7.3236677902035821E-2"/>
    <n v="0.14567063272010106"/>
    <n v="0.19548590832900475"/>
    <n v="0.13166562995042749"/>
    <n v="0.56010785424678866"/>
  </r>
  <r>
    <x v="6"/>
    <n v="4"/>
    <x v="11"/>
    <n v="123166.518443337"/>
    <n v="91187.276093634893"/>
    <n v="31979.242349702799"/>
    <n v="20636.095322701101"/>
    <n v="385696.33782550402"/>
    <n v="172090.22106111501"/>
    <n v="213606.11676438799"/>
    <n v="29678.290354182798"/>
    <n v="13.8113160922756"/>
    <n v="9.6608166635336392"/>
    <n v="5.3503477474129699"/>
    <n v="0.80564275811883401"/>
    <n v="343.22790993432"/>
    <n v="7617"/>
    <n v="-0.44206761115961202"/>
    <n v="934"/>
    <n v="0.18404103482144599"/>
    <n v="0.29592634898028802"/>
    <n v="6.01933557094973"/>
    <n v="62.106763979519101"/>
    <n v="8.4948935986606706"/>
    <n v="0"/>
    <n v="0"/>
    <n v="0"/>
    <n v="0"/>
    <n v="135350.51855624601"/>
    <n v="0"/>
    <n v="7.5120431322783107E-2"/>
    <n v="6.8811581463789434E-2"/>
    <n v="0.25964233424698308"/>
    <n v="0.16754630709314705"/>
    <n v="0.56010785424678866"/>
  </r>
  <r>
    <x v="7"/>
    <n v="1"/>
    <x v="11"/>
    <n v="132418.840433326"/>
    <n v="91539.059310348093"/>
    <n v="40879.7811229785"/>
    <n v="35255.841779131399"/>
    <n v="270958.256706941"/>
    <n v="121715.21842104501"/>
    <n v="149243.03828589601"/>
    <n v="32487.666036868701"/>
    <n v="5.8511449805853699"/>
    <n v="23.623106433677499"/>
    <n v="13.011539935194801"/>
    <n v="0.81555039229288695"/>
    <n v="460.327472723239"/>
    <n v="1997"/>
    <n v="0.92696855731234495"/>
    <n v="568"/>
    <n v="2.4087451786647301E-4"/>
    <n v="0.16851464345918399"/>
    <n v="1.2129647775785899"/>
    <n v="68.203679512876704"/>
    <n v="9.2655167655720199"/>
    <n v="0"/>
    <n v="0"/>
    <n v="0"/>
    <n v="1"/>
    <n v="134929.758796346"/>
    <n v="0"/>
    <n v="-6.0799315372511022E-2"/>
    <n v="-0.11020285797942524"/>
    <n v="0.30871574610684815"/>
    <n v="0.26624490641785231"/>
    <n v="0.56010785424678866"/>
  </r>
  <r>
    <x v="7"/>
    <n v="2"/>
    <x v="11"/>
    <n v="124367.865592558"/>
    <n v="89038.248491014601"/>
    <n v="35329.617101544201"/>
    <n v="26162.123608074398"/>
    <n v="465112.41971359903"/>
    <n v="252079.92007804799"/>
    <n v="213032.49963555101"/>
    <n v="30373.484677709901"/>
    <n v="4.5206905691038104"/>
    <n v="12.2808133279343"/>
    <n v="5.6249032490218598"/>
    <n v="1.18329325576753"/>
    <n v="64.088161870016407"/>
    <n v="49795"/>
    <n v="0.29433554410197099"/>
    <n v="0"/>
    <n v="0.83522929084601405"/>
    <n v="0.89345905416711502"/>
    <n v="6.7625845147254902"/>
    <n v="62.576042335774503"/>
    <n v="3.8195860325183899"/>
    <n v="0"/>
    <n v="0"/>
    <n v="0"/>
    <n v="0"/>
    <n v="125870.838090463"/>
    <n v="0"/>
    <n v="5.7179563000915111E-2"/>
    <n v="-6.1859067849760405E-3"/>
    <n v="0.28407351797197256"/>
    <n v="0.21036079925809956"/>
    <n v="0.56010785424678866"/>
  </r>
  <r>
    <x v="7"/>
    <n v="3"/>
    <x v="11"/>
    <n v="131479.16579849701"/>
    <n v="90937.143634881199"/>
    <n v="40542.022163616202"/>
    <n v="24303.7646872527"/>
    <n v="509767.23392388102"/>
    <n v="163920.40314007099"/>
    <n v="345846.83078381"/>
    <n v="19486.462218500801"/>
    <n v="3.4959168983149498"/>
    <n v="7.0273203406756304"/>
    <n v="4.7676200175081798"/>
    <n v="0.47396820947750301"/>
    <n v="158.88915690667801"/>
    <n v="30006"/>
    <n v="-0.14518342419136901"/>
    <n v="67"/>
    <n v="0.26979605789236399"/>
    <n v="0.51143640630158704"/>
    <n v="4.0810391305689198"/>
    <n v="72.810713784416393"/>
    <n v="7.3817088920034797"/>
    <n v="0"/>
    <n v="0"/>
    <n v="0"/>
    <n v="0"/>
    <n v="139947.38460167401"/>
    <n v="0"/>
    <n v="1.2369683160619834E-3"/>
    <n v="-7.2367120477416114E-2"/>
    <n v="0.30835320499180763"/>
    <n v="0.18484878984173267"/>
    <n v="0.56010785424678866"/>
  </r>
  <r>
    <x v="7"/>
    <n v="4"/>
    <x v="11"/>
    <n v="131641.80136081201"/>
    <n v="84254.901069258995"/>
    <n v="47386.900291553196"/>
    <n v="33565.606603732798"/>
    <n v="413536.83285756101"/>
    <n v="204165.813787775"/>
    <n v="209371.01906978499"/>
    <n v="36815.291399490699"/>
    <n v="6.1859364044231997"/>
    <n v="16.0316393132446"/>
    <n v="8.1167151113947096"/>
    <n v="0.97513884536104301"/>
    <n v="291.41905571557101"/>
    <n v="27092"/>
    <n v="0.19943802222055401"/>
    <n v="961"/>
    <n v="0.74962575214902305"/>
    <n v="0.135886150127594"/>
    <n v="1.4663959888726199"/>
    <n v="84.401992155536604"/>
    <n v="9.6559341509635299"/>
    <n v="0"/>
    <n v="0"/>
    <n v="0"/>
    <n v="0"/>
    <n v="139409.094394582"/>
    <n v="0"/>
    <n v="-0.10495067258835623"/>
    <n v="1.4101824730169804E-2"/>
    <n v="0.35996848874524334"/>
    <n v="0.25497681022864538"/>
    <n v="0.56010785424678866"/>
  </r>
  <r>
    <x v="8"/>
    <n v="1"/>
    <x v="11"/>
    <n v="117825.905767252"/>
    <n v="95009.605222742"/>
    <n v="22816.300544509999"/>
    <n v="8766.4170598410492"/>
    <n v="309175.48452009098"/>
    <n v="205270.71134886201"/>
    <n v="103904.773171229"/>
    <n v="16822.424006428599"/>
    <n v="1.4552278005302799"/>
    <n v="8.4369724241584496"/>
    <n v="2.8354179094919001"/>
    <n v="1.9755657520235901"/>
    <n v="175.90347938257301"/>
    <n v="39381"/>
    <n v="0.35080887427058699"/>
    <n v="959"/>
    <n v="0.815820851025295"/>
    <n v="0.45038321303900702"/>
    <n v="3.2759304988018498"/>
    <n v="71.7777588749438"/>
    <n v="8.5499039236372099"/>
    <n v="0"/>
    <n v="0"/>
    <n v="0"/>
    <n v="1"/>
    <n v="115044.625753398"/>
    <n v="0"/>
    <n v="4.8992891368957521E-2"/>
    <n v="8.8765343559810722E-2"/>
    <n v="0.19364417694000413"/>
    <n v="7.4401440012333411E-2"/>
    <n v="0.56010785424678866"/>
  </r>
  <r>
    <x v="8"/>
    <n v="2"/>
    <x v="11"/>
    <n v="123598.537568956"/>
    <n v="82799.571292021603"/>
    <n v="40798.9662769344"/>
    <n v="33156.6575893915"/>
    <n v="397311.61981573899"/>
    <n v="194940.81284672199"/>
    <n v="202370.80696901699"/>
    <n v="41142.172474251602"/>
    <n v="25.723050381245699"/>
    <n v="16.384110972323999"/>
    <n v="8.3452524254811706"/>
    <n v="0.963285247345813"/>
    <n v="329.05660522646002"/>
    <n v="41491"/>
    <n v="-0.89206047714521597"/>
    <n v="568"/>
    <n v="0.88607396709552499"/>
    <n v="0.72903374282949396"/>
    <n v="7.4946704315338701"/>
    <n v="68.316414995522194"/>
    <n v="6.0256753340123401"/>
    <n v="0"/>
    <n v="0"/>
    <n v="0"/>
    <n v="0"/>
    <n v="121743.639429349"/>
    <n v="0"/>
    <n v="-1.3221357098641261E-2"/>
    <n v="6.060748234114615E-2"/>
    <n v="0.33009262956831131"/>
    <n v="0.26826092154118975"/>
    <n v="0.56010785424678866"/>
  </r>
  <r>
    <x v="8"/>
    <n v="3"/>
    <x v="11"/>
    <n v="121964.39716688701"/>
    <n v="86878.9473025349"/>
    <n v="35085.449864352398"/>
    <n v="29657.6494917727"/>
    <n v="465734.25844930398"/>
    <n v="141252.19513460499"/>
    <n v="324482.063314698"/>
    <n v="35698.881656828999"/>
    <n v="12.517309617623599"/>
    <n v="9.1399965806458994"/>
    <n v="6.3679338493414601"/>
    <n v="0.43531588061190502"/>
    <n v="457.870218559808"/>
    <n v="19006"/>
    <n v="0.158759454695897"/>
    <n v="405"/>
    <n v="0.27024887506171402"/>
    <n v="0.50464105594807496"/>
    <n v="7.8289862434925697"/>
    <n v="75.406762230229702"/>
    <n v="9.4891848361041795"/>
    <n v="1"/>
    <n v="0"/>
    <n v="0"/>
    <n v="0"/>
    <n v="125907.046467142"/>
    <n v="1"/>
    <n v="9.4566890599205075E-2"/>
    <n v="-1.21567597486027E-2"/>
    <n v="0.2876696042398651"/>
    <n v="0.24316645005174239"/>
    <n v="0.56010785424678866"/>
  </r>
  <r>
    <x v="8"/>
    <n v="4"/>
    <x v="11"/>
    <n v="133498.19097076601"/>
    <n v="93294.741907829506"/>
    <n v="40203.449062937099"/>
    <n v="28164.1003988749"/>
    <n v="298128.952101673"/>
    <n v="133297.876986841"/>
    <n v="164831.07511483101"/>
    <n v="23545.807548300501"/>
    <n v="4.15111066988272"/>
    <n v="17.086644844883701"/>
    <n v="9.4469524681621309"/>
    <n v="0.80869385153241102"/>
    <n v="448.51642063825"/>
    <n v="8244"/>
    <n v="-7.9586763686769299E-2"/>
    <n v="644"/>
    <n v="0.46577019549792698"/>
    <n v="0.51203161869148905"/>
    <n v="1.9584317679696399"/>
    <n v="68.525427327979997"/>
    <n v="3.5018246039861798"/>
    <n v="0"/>
    <n v="0"/>
    <n v="0"/>
    <n v="0"/>
    <n v="129601.941837256"/>
    <n v="0"/>
    <n v="-3.9052425803879701E-2"/>
    <n v="-4.2952103969870759E-2"/>
    <n v="0.30115351204826757"/>
    <n v="0.21096990299323526"/>
    <n v="0.56010785424678866"/>
  </r>
  <r>
    <x v="9"/>
    <n v="1"/>
    <x v="11"/>
    <n v="128284.76277292801"/>
    <n v="85200.445669792694"/>
    <n v="43084.317103135298"/>
    <n v="27542.4517824676"/>
    <n v="372736.02971688"/>
    <n v="148091.46637209901"/>
    <n v="224644.563344781"/>
    <n v="35703.069590588399"/>
    <n v="3.5833739556826001"/>
    <n v="12.260457752630201"/>
    <n v="7.3892646770391401"/>
    <n v="0.65922568597758702"/>
    <n v="451.93149528761302"/>
    <n v="11386"/>
    <n v="0.98074885915772503"/>
    <n v="889"/>
    <n v="0.63559348200818699"/>
    <n v="0.303720953591188"/>
    <n v="7.8806144513415397"/>
    <n v="66.853404179798403"/>
    <n v="3.62125537592344"/>
    <n v="0"/>
    <n v="0"/>
    <n v="1"/>
    <n v="0"/>
    <n v="142258.07725323501"/>
    <n v="1"/>
    <n v="2.1863633049660033E-2"/>
    <s v=""/>
    <n v="0.33584906088494099"/>
    <n v="0.21469776446653646"/>
    <n v="0.56010785424678866"/>
  </r>
  <r>
    <x v="9"/>
    <n v="2"/>
    <x v="11"/>
    <n v="131089.53375205799"/>
    <n v="87059.786499016394"/>
    <n v="44029.7472530417"/>
    <n v="29845.0779204358"/>
    <n v="449944.86673536099"/>
    <n v="209989.100238438"/>
    <n v="239955.76649692201"/>
    <n v="36204.511501503701"/>
    <n v="9.8077434203861902"/>
    <n v="12.437741487166299"/>
    <n v="6.6330522085919101"/>
    <n v="0.875115873663041"/>
    <n v="126.21276371176801"/>
    <n v="41883"/>
    <n v="-0.30393969458349401"/>
    <n v="875"/>
    <n v="0.84701203538908298"/>
    <n v="0.82791206214906399"/>
    <n v="3.6797694557445202"/>
    <n v="74.727968399505897"/>
    <n v="7.7665305317993196"/>
    <n v="0"/>
    <n v="0"/>
    <n v="1"/>
    <n v="0"/>
    <n v="135005.050291669"/>
    <n v="1"/>
    <n v="-8.0920483548866509E-2"/>
    <s v=""/>
    <n v="0.33587538221258162"/>
    <n v="0.22766941849747221"/>
    <n v="0.56010785424678866"/>
  </r>
  <r>
    <x v="9"/>
    <n v="3"/>
    <x v="11"/>
    <n v="120481.705292646"/>
    <n v="92479.150604833005"/>
    <n v="28002.554687813801"/>
    <n v="19084.552118705102"/>
    <n v="364313.091612269"/>
    <n v="155870.35445934601"/>
    <n v="208442.737152922"/>
    <n v="16598.875576313902"/>
    <n v="5.66992569539957"/>
    <n v="9.1557769675150098"/>
    <n v="5.2385029684896596"/>
    <n v="0.74778501083006099"/>
    <n v="37.159229343615003"/>
    <n v="7998"/>
    <n v="-0.95151948195521996"/>
    <n v="632"/>
    <n v="9.4243066404525594E-2"/>
    <n v="0.17169399312849101"/>
    <n v="1.7177417667885"/>
    <n v="75.314820206896897"/>
    <n v="2.7536829088999499"/>
    <n v="0"/>
    <n v="0"/>
    <n v="0"/>
    <n v="0"/>
    <n v="122349.327677361"/>
    <n v="0"/>
    <n v="6.0444508832815408E-2"/>
    <s v=""/>
    <n v="0.23242163297569315"/>
    <n v="0.15840207500673539"/>
    <n v="0.56010785424678866"/>
  </r>
  <r>
    <x v="9"/>
    <n v="4"/>
    <x v="11"/>
    <n v="127764.16279240001"/>
    <n v="89187.297779519096"/>
    <n v="38576.865012881201"/>
    <n v="20875.119605348798"/>
    <n v="409034.35426230001"/>
    <n v="234267.55986759701"/>
    <n v="174766.794394703"/>
    <n v="30777.643011284399"/>
    <n v="6.7534730253333102"/>
    <n v="11.9445571326342"/>
    <n v="5.1035125504304899"/>
    <n v="1.34045806973213"/>
    <n v="319.49387588546603"/>
    <n v="41803"/>
    <n v="-0.75338838935715002"/>
    <n v="259"/>
    <n v="0.62521705865285204"/>
    <n v="0.82738419360735804"/>
    <n v="5.75054606028006"/>
    <n v="61.629994167653699"/>
    <n v="4.4594602603826896"/>
    <n v="0"/>
    <n v="0"/>
    <n v="0"/>
    <n v="0"/>
    <n v="138394.955532867"/>
    <n v="0"/>
    <s v=""/>
    <s v=""/>
    <n v="0.30193807222423752"/>
    <n v="0.16338791057761734"/>
    <n v="0.56010785424678866"/>
  </r>
  <r>
    <x v="0"/>
    <n v="1"/>
    <x v="12"/>
    <n v="83375.558838769299"/>
    <n v="76956.412543093305"/>
    <n v="6419.1462956759297"/>
    <n v="-1242.3284880680301"/>
    <n v="246372.783769817"/>
    <n v="122654.006973417"/>
    <n v="123718.776796399"/>
    <n v="1106.6478106048701"/>
    <n v="-0.212401848612884"/>
    <n v="-1.0041551656403001"/>
    <n v="-0.50424745341544197"/>
    <n v="0.99139362794756802"/>
    <n v="143.67537103575401"/>
    <n v="40823"/>
    <n v="-0.13162681607306001"/>
    <n v="200"/>
    <n v="0.833916600461036"/>
    <n v="0.55353088535718298"/>
    <n v="5.3127756029100404"/>
    <n v="71.858139263757195"/>
    <n v="5.13333234303047"/>
    <n v="0"/>
    <n v="0"/>
    <n v="0"/>
    <n v="0"/>
    <n v="75409.809035094906"/>
    <n v="0"/>
    <n v="-3.323392694154343E-3"/>
    <n v="4.5866080050364924E-2"/>
    <n v="7.6990743871225675E-2"/>
    <n v="-1.4900391737948417E-2"/>
    <n v="0.56010785424678866"/>
  </r>
  <r>
    <x v="0"/>
    <n v="2"/>
    <x v="12"/>
    <n v="83098.469115653497"/>
    <n v="68570.5188687021"/>
    <n v="14527.950246951399"/>
    <n v="1830.8277242522499"/>
    <n v="206486.20286902599"/>
    <n v="77170.612989626694"/>
    <n v="129315.58987939901"/>
    <n v="-2196.6589939548699"/>
    <n v="0.232815015901955"/>
    <n v="1.4157826801545601"/>
    <n v="0.88665862358539405"/>
    <n v="0.59676186809027698"/>
    <n v="225.17212201114799"/>
    <n v="48207"/>
    <n v="-0.12068853188167"/>
    <n v="961"/>
    <n v="0.67931666531355295"/>
    <n v="0.470500719089682"/>
    <n v="3.7152897026620999"/>
    <n v="69.398997741016501"/>
    <n v="7.1203903754404498"/>
    <n v="0"/>
    <n v="0"/>
    <n v="0"/>
    <n v="0"/>
    <n v="85790.544594393694"/>
    <n v="0"/>
    <n v="2.3666839192733491E-2"/>
    <n v="4.851737360346197E-2"/>
    <n v="0.1748281334368737"/>
    <n v="2.2032027108756586E-2"/>
    <n v="0.56010785424678866"/>
  </r>
  <r>
    <x v="0"/>
    <n v="3"/>
    <x v="12"/>
    <n v="85065.147221375999"/>
    <n v="69233.874268429907"/>
    <n v="15831.272952945999"/>
    <n v="6312.8867320118998"/>
    <n v="173289.73629427099"/>
    <n v="113583.982421779"/>
    <n v="59705.753872492598"/>
    <n v="4716.3982406690202"/>
    <n v="0.67419974301483299"/>
    <n v="10.573330579651801"/>
    <n v="3.6429663216127599"/>
    <n v="1.90239591755844"/>
    <n v="364.36853642156098"/>
    <n v="17980"/>
    <n v="0.33438068928512099"/>
    <n v="534"/>
    <n v="0.234194425616812"/>
    <n v="0.52126775382406498"/>
    <n v="2.2046989685490299"/>
    <n v="67.635792317075797"/>
    <n v="4.5716998235824304"/>
    <n v="0"/>
    <n v="0"/>
    <n v="0"/>
    <n v="0"/>
    <n v="87886.070155114896"/>
    <n v="0"/>
    <n v="-3.0407408838463854E-2"/>
    <n v="6.9414082210929491E-4"/>
    <n v="0.18610763009374837"/>
    <n v="7.4212376492843318E-2"/>
    <n v="0.56010785424678866"/>
  </r>
  <r>
    <x v="0"/>
    <n v="4"/>
    <x v="12"/>
    <n v="82478.536511911501"/>
    <n v="73288.171793967194"/>
    <n v="9190.3647179442905"/>
    <n v="-9404.9484484904006"/>
    <n v="294293.60929417802"/>
    <n v="161569.05949148399"/>
    <n v="132724.54980269301"/>
    <n v="-9679.1009993764092"/>
    <n v="-1.60031886648373"/>
    <n v="-7.0860654358757698"/>
    <n v="-3.1957705337356201"/>
    <n v="1.2173261068255301"/>
    <n v="63.7975238260425"/>
    <n v="25086"/>
    <n v="-0.43410486392533698"/>
    <n v="356"/>
    <n v="0.96503162290991795"/>
    <n v="0.26039735874507097"/>
    <n v="1.12919493330115"/>
    <n v="73.640211610678705"/>
    <n v="7.6543240351745103"/>
    <n v="0"/>
    <n v="0"/>
    <n v="0"/>
    <n v="0"/>
    <n v="81681.704636776994"/>
    <n v="0"/>
    <n v="5.7240739014796628E-2"/>
    <n v="1.4852031604128841E-2"/>
    <n v="0.11142734954586687"/>
    <n v="-0.11402904132679589"/>
    <n v="0.56010785424678866"/>
  </r>
  <r>
    <x v="1"/>
    <n v="1"/>
    <x v="12"/>
    <n v="87199.668894712202"/>
    <n v="71192.562080642005"/>
    <n v="16007.106814070199"/>
    <n v="3900.7045079894201"/>
    <n v="313845.32383137901"/>
    <n v="167043.51585000599"/>
    <n v="146801.807981372"/>
    <n v="10497.0566322461"/>
    <n v="0.97662718042909502"/>
    <n v="2.65712293440171"/>
    <n v="1.2428748213834"/>
    <n v="1.13788459520336"/>
    <n v="419.07997852654898"/>
    <n v="25346"/>
    <n v="-0.27008562466354902"/>
    <n v="617"/>
    <n v="0.214007113173874"/>
    <n v="0.47552652162619302"/>
    <n v="3.22722646656092"/>
    <n v="66.667585765930298"/>
    <n v="9.7358801442242999"/>
    <n v="0"/>
    <n v="0"/>
    <n v="1"/>
    <n v="0"/>
    <n v="86151.746424670899"/>
    <n v="1"/>
    <n v="-7.9679553809649292E-4"/>
    <n v="-3.5873060167244487E-2"/>
    <n v="0.18356843571731579"/>
    <n v="4.4733019717073254E-2"/>
    <n v="0.56010785424678866"/>
  </r>
  <r>
    <x v="1"/>
    <n v="2"/>
    <x v="12"/>
    <n v="87130.188587613404"/>
    <n v="72268.142232682003"/>
    <n v="14862.046354931401"/>
    <n v="-4166.2207976316704"/>
    <n v="176310.56695712201"/>
    <n v="94353.3539471845"/>
    <n v="81957.213009937506"/>
    <n v="-1645.2736187018099"/>
    <n v="-0.47020380238225301"/>
    <n v="-5.0834095555768899"/>
    <n v="-2.3630011913267102"/>
    <n v="1.15125137229524"/>
    <n v="60.320822969900298"/>
    <n v="33099"/>
    <n v="-0.39150737702682997"/>
    <n v="15"/>
    <n v="0.66908001686228302"/>
    <n v="0.94233449493503696"/>
    <n v="6.7616127030481596"/>
    <n v="61.049318156087601"/>
    <n v="5.7686628056361"/>
    <n v="0"/>
    <n v="0"/>
    <n v="0"/>
    <n v="0"/>
    <n v="88037.838933132094"/>
    <n v="0"/>
    <n v="-2.3022952291618094E-2"/>
    <n v="-6.6125868750501846E-2"/>
    <n v="0.17057287027431292"/>
    <n v="-4.7816042466639952E-2"/>
    <n v="0.56010785424678866"/>
  </r>
  <r>
    <x v="1"/>
    <n v="3"/>
    <x v="12"/>
    <n v="85124.194412601093"/>
    <n v="72457.078541094204"/>
    <n v="12667.1158715069"/>
    <n v="6337.6212502631997"/>
    <n v="327256.70854010998"/>
    <n v="161041.28703029201"/>
    <n v="166215.421509818"/>
    <n v="10693.754932756299"/>
    <n v="0.74809791709006601"/>
    <n v="3.8128960554293898"/>
    <n v="1.93659017061415"/>
    <n v="0.96887091202172204"/>
    <n v="193.022253991642"/>
    <n v="9539"/>
    <n v="0.169983497403837"/>
    <n v="569"/>
    <n v="0.37473102253575902"/>
    <n v="0.92552932164689405"/>
    <n v="6.8025092383510799"/>
    <n v="62.724999746574397"/>
    <n v="2.8649868198167598"/>
    <n v="0"/>
    <n v="0"/>
    <n v="0"/>
    <n v="0"/>
    <n v="86887.036452611195"/>
    <n v="0"/>
    <n v="-1.6689544959054333E-2"/>
    <n v="-2.953844119540559E-2"/>
    <n v="0.14880746841619158"/>
    <n v="7.4451468163615656E-2"/>
    <n v="0.56010785424678866"/>
  </r>
  <r>
    <x v="1"/>
    <n v="4"/>
    <x v="12"/>
    <n v="83703.510342848705"/>
    <n v="76696.525843302195"/>
    <n v="7006.98449954649"/>
    <n v="-5253.5996038712301"/>
    <n v="331176.20076451602"/>
    <n v="215145.80993137401"/>
    <n v="116030.39083314101"/>
    <n v="-4867.5379182239603"/>
    <n v="-3.7275992308262502"/>
    <n v="-4.5277789432134199"/>
    <n v="-1.58634575544479"/>
    <n v="1.85421947117946"/>
    <n v="425.90062405520899"/>
    <n v="43719"/>
    <n v="0.61216433078985499"/>
    <n v="510"/>
    <n v="0.127949940919764"/>
    <n v="0.99791513441228696"/>
    <n v="2.8100895508694101"/>
    <n v="78.105122820209203"/>
    <n v="9.2642790106857706"/>
    <n v="0"/>
    <n v="0"/>
    <n v="0"/>
    <n v="1"/>
    <n v="82263.034086310203"/>
    <n v="0"/>
    <n v="4.3969432289303282E-3"/>
    <n v="-1.1143881682244191E-2"/>
    <n v="8.3711955100162161E-2"/>
    <n v="-6.2764388044808883E-2"/>
    <n v="0.56010785424678866"/>
  </r>
  <r>
    <x v="2"/>
    <n v="1"/>
    <x v="12"/>
    <n v="84071.549925888394"/>
    <n v="71874.720552281302"/>
    <n v="12196.829373607001"/>
    <n v="-784.83763394805101"/>
    <n v="248494.832947299"/>
    <n v="96763.322798460198"/>
    <n v="151731.51014883901"/>
    <n v="4799.0992126993197"/>
    <n v="-0.288831503418847"/>
    <n v="-0.51725421646312897"/>
    <n v="-0.31583660096244198"/>
    <n v="0.63772727697458098"/>
    <n v="285.364062072688"/>
    <n v="46104"/>
    <n v="-0.49240471488801502"/>
    <n v="335"/>
    <n v="2.86311938356528E-2"/>
    <n v="0.199728280111236"/>
    <n v="2.6961742447121302"/>
    <n v="70.351695644195402"/>
    <n v="3.8618419349604198"/>
    <n v="0"/>
    <n v="0"/>
    <n v="0"/>
    <n v="0"/>
    <n v="87480.670056370698"/>
    <n v="0"/>
    <n v="-3.215024292294711E-2"/>
    <n v="-5.3597196142192736E-2"/>
    <n v="0.14507677548896106"/>
    <n v="-9.3353534535750692E-3"/>
    <n v="0.56010785424678866"/>
  </r>
  <r>
    <x v="2"/>
    <n v="2"/>
    <x v="12"/>
    <n v="81368.629172862406"/>
    <n v="74300.238285854095"/>
    <n v="7068.3908870083196"/>
    <n v="-1682.4604906439699"/>
    <n v="230606.624989239"/>
    <n v="101510.287703105"/>
    <n v="129096.337286134"/>
    <n v="6199.7482294788697"/>
    <n v="-0.78660077125072303"/>
    <n v="-1.30325966329695"/>
    <n v="-0.72958029316047601"/>
    <n v="0.786314235067054"/>
    <n v="291.50954354469798"/>
    <n v="10821"/>
    <n v="-8.9057658541264795E-2"/>
    <n v="163"/>
    <n v="0.90507812779448105"/>
    <n v="0.43460765386725297"/>
    <n v="4.4166458218548303"/>
    <n v="83.185570912068997"/>
    <n v="6.1679311091948499"/>
    <n v="0"/>
    <n v="0"/>
    <n v="0"/>
    <n v="0"/>
    <n v="82038.142796461703"/>
    <n v="0"/>
    <n v="1.5253166255745786E-2"/>
    <n v="-4.0212196750975468E-2"/>
    <n v="8.6868747315282532E-2"/>
    <n v="-2.0677016532620836E-2"/>
    <n v="0.56010785424678866"/>
  </r>
  <r>
    <x v="2"/>
    <n v="3"/>
    <x v="12"/>
    <n v="82609.758401638202"/>
    <n v="77177.646222282696"/>
    <n v="5432.1121793554903"/>
    <n v="-653.11546910679101"/>
    <n v="295112.23752731498"/>
    <n v="133030.69109027201"/>
    <n v="162081.546437043"/>
    <n v="-4147.6030426809803"/>
    <n v="-9.7421593496116399E-2"/>
    <n v="-0.40295486035511002"/>
    <n v="-0.22131087296789501"/>
    <n v="0.82076395502522403"/>
    <n v="442.463049648148"/>
    <n v="2938"/>
    <n v="0.91532694961794603"/>
    <n v="487"/>
    <n v="0.383080281333185"/>
    <n v="0.330380934329637"/>
    <n v="4.1365260610714403"/>
    <n v="68.654376932653193"/>
    <n v="4.7062847376792698"/>
    <n v="0"/>
    <n v="0"/>
    <n v="1"/>
    <n v="0"/>
    <n v="84254.419480231896"/>
    <n v="1"/>
    <n v="1.94855824149344E-3"/>
    <n v="1.303326296748061E-2"/>
    <n v="6.5756301488563415E-2"/>
    <n v="-7.9060329160076485E-3"/>
    <n v="0.56010785424678866"/>
  </r>
  <r>
    <x v="2"/>
    <n v="4"/>
    <x v="12"/>
    <n v="82770.728327199497"/>
    <n v="78874.231144241596"/>
    <n v="3896.4971829579499"/>
    <n v="-1898.8893824892"/>
    <n v="205768.34748908499"/>
    <n v="127202.858254819"/>
    <n v="78565.489234266104"/>
    <n v="-6154.5199663363201"/>
    <n v="-0.218368617568475"/>
    <n v="-2.4169510060926398"/>
    <n v="-0.92282870794300498"/>
    <n v="1.61906785656901"/>
    <n v="335.91798873264003"/>
    <n v="24765"/>
    <n v="0.72416817168046199"/>
    <n v="532"/>
    <n v="1.92489638488939E-2"/>
    <n v="0.82521494575184295"/>
    <n v="1.9990529777797601"/>
    <n v="67.738549796552206"/>
    <n v="6.5528558429024297"/>
    <n v="0"/>
    <n v="0"/>
    <n v="0"/>
    <n v="0"/>
    <n v="89244.583139734197"/>
    <n v="0"/>
    <n v="-3.8723565896348774E-2"/>
    <n v="-2.587738006112358E-3"/>
    <n v="4.707578707722284E-2"/>
    <n v="-2.2941557007722997E-2"/>
    <n v="0.56010785424678866"/>
  </r>
  <r>
    <x v="3"/>
    <n v="1"/>
    <x v="12"/>
    <n v="79565.550574532404"/>
    <n v="66703.057201575502"/>
    <n v="12862.4933729568"/>
    <n v="1512.59246761897"/>
    <n v="258775.727009861"/>
    <n v="107319.02743259299"/>
    <n v="151456.69957726801"/>
    <n v="11051.329549956599"/>
    <n v="0.23349113606376801"/>
    <n v="0.99869630847680202"/>
    <n v="0.58451868152275799"/>
    <n v="0.70857893861501298"/>
    <n v="211.712796195744"/>
    <n v="24792"/>
    <n v="0.94595476084060903"/>
    <n v="350"/>
    <n v="0.81779568097941802"/>
    <n v="0.56784096055172095"/>
    <n v="1.29379352384246"/>
    <n v="64.418921685586497"/>
    <n v="8.9199517842362699"/>
    <n v="0"/>
    <n v="0"/>
    <n v="0"/>
    <n v="0"/>
    <n v="82711.083802661102"/>
    <n v="0"/>
    <n v="-1.846191871632049E-2"/>
    <n v="4.1712075060624354E-2"/>
    <n v="0.1616590758196044"/>
    <n v="1.9010645394856671E-2"/>
    <n v="0.56010785424678866"/>
  </r>
  <r>
    <x v="3"/>
    <n v="2"/>
    <x v="12"/>
    <n v="78096.6178472061"/>
    <n v="68810.781967241506"/>
    <n v="9285.8358799646794"/>
    <n v="-5355.4428294285199"/>
    <n v="239959.41274589999"/>
    <n v="98358.0436321983"/>
    <n v="141601.36911370201"/>
    <n v="-3158.8724626928501"/>
    <n v="-0.69446180986771"/>
    <n v="-3.7820558254124199"/>
    <n v="-2.2318119419218299"/>
    <n v="0.69461223608098999"/>
    <n v="118.53040378431599"/>
    <n v="47117"/>
    <n v="-0.307778025811769"/>
    <n v="698"/>
    <n v="0.83865715449245704"/>
    <n v="0.10357656610301499"/>
    <n v="6.8641036903585899"/>
    <n v="63.818760791690401"/>
    <n v="2.6634172200777999"/>
    <n v="0"/>
    <n v="0"/>
    <n v="1"/>
    <n v="0"/>
    <n v="79291.652077344595"/>
    <n v="1"/>
    <n v="7.1575638144753137E-2"/>
    <n v="4.943104657805752E-3"/>
    <n v="0.11890189531807994"/>
    <n v="-6.8574580782823372E-2"/>
    <n v="0.56010785424678866"/>
  </r>
  <r>
    <x v="3"/>
    <n v="3"/>
    <x v="12"/>
    <n v="83686.433106566794"/>
    <n v="66055.597431741699"/>
    <n v="17630.835674825001"/>
    <n v="5791.6428882951404"/>
    <n v="225020.775512694"/>
    <n v="129948.71466912"/>
    <n v="95072.060843573301"/>
    <n v="12185.070397003699"/>
    <n v="0.66748175541250299"/>
    <n v="6.0918453191252597"/>
    <n v="2.5738258501239599"/>
    <n v="1.36684440745353"/>
    <n v="486.97117026096402"/>
    <n v="39023"/>
    <n v="-0.46968754058937001"/>
    <n v="966"/>
    <n v="0.39425823549574501"/>
    <n v="0.67708197195110797"/>
    <n v="4.3318718324445404"/>
    <n v="84.844327569198299"/>
    <n v="7.8312170863259896"/>
    <n v="1"/>
    <n v="0"/>
    <n v="1"/>
    <n v="0"/>
    <n v="80721.660554841597"/>
    <n v="1"/>
    <n v="-1.3501516278204603E-2"/>
    <n v="5.3770353178319498E-2"/>
    <n v="0.21067734661810578"/>
    <n v="6.9206473179709169E-2"/>
    <n v="0.56010785424678866"/>
  </r>
  <r>
    <x v="3"/>
    <n v="4"/>
    <x v="12"/>
    <n v="82556.539367713602"/>
    <n v="72101.543812718795"/>
    <n v="10454.995554994801"/>
    <n v="-2404.9019569751199"/>
    <n v="248504.72707741699"/>
    <n v="126762.307487219"/>
    <n v="121742.41959019699"/>
    <n v="7205.5664176058199"/>
    <n v="-0.261314731694338"/>
    <n v="-1.97540180741468"/>
    <n v="-0.96774897816166106"/>
    <n v="1.0412336793857"/>
    <n v="97.622133598451796"/>
    <n v="6558"/>
    <n v="0.88428496456080896"/>
    <n v="743"/>
    <n v="0.36053291785164698"/>
    <n v="0.79849596360391295"/>
    <n v="4.6682636890731004"/>
    <n v="74.302495424290598"/>
    <n v="8.8241084719034006"/>
    <n v="0"/>
    <n v="0"/>
    <n v="0"/>
    <n v="0"/>
    <n v="84899.120729004906"/>
    <n v="0"/>
    <n v="3.971283524413575E-3"/>
    <n v="2.02204665036149E-4"/>
    <n v="0.12664042891172314"/>
    <n v="-2.9130362965718429E-2"/>
    <n v="0.56010785424678866"/>
  </r>
  <r>
    <x v="4"/>
    <n v="1"/>
    <x v="12"/>
    <n v="82884.394792337203"/>
    <n v="72329.117510375596"/>
    <n v="10555.2772819616"/>
    <n v="-1753.4661232201399"/>
    <n v="224689.097922374"/>
    <n v="90011.624576954302"/>
    <n v="134677.47334542"/>
    <n v="3666.6098207342202"/>
    <n v="-0.22124726772678599"/>
    <n v="-1.3019743240377399"/>
    <n v="-0.78039661889867395"/>
    <n v="0.66834951934458098"/>
    <n v="137.498969134123"/>
    <n v="39493"/>
    <n v="0.21305173410106701"/>
    <n v="887"/>
    <n v="9.9597412043033098E-3"/>
    <n v="0.937112493921472"/>
    <n v="5.3933391178789396"/>
    <n v="68.046165880033001"/>
    <n v="3.9718232766138799"/>
    <n v="0"/>
    <n v="0"/>
    <n v="0"/>
    <n v="0"/>
    <n v="85730.307563680995"/>
    <n v="0"/>
    <n v="-5.3106947341776942E-2"/>
    <n v="-1.1858664822036926E-2"/>
    <n v="0.1273493919863605"/>
    <n v="-2.1155564055373312E-2"/>
    <n v="0.56010785424678866"/>
  </r>
  <r>
    <x v="4"/>
    <n v="2"/>
    <x v="12"/>
    <n v="78482.6576026455"/>
    <n v="66762.897813706106"/>
    <n v="11719.7597889394"/>
    <n v="6193.7855536586503"/>
    <n v="162812.88231851801"/>
    <n v="50559.738733913597"/>
    <n v="112253.143584604"/>
    <n v="12280.6555607068"/>
    <n v="1.6037404136800999"/>
    <n v="5.5176945213925404"/>
    <n v="3.8042355527748999"/>
    <n v="0.45040822127005198"/>
    <n v="402.22408926447798"/>
    <n v="3775"/>
    <n v="0.438422895267577"/>
    <n v="566"/>
    <n v="0.63956209803396002"/>
    <n v="6.7197570752373703E-2"/>
    <n v="2.7720648784273201"/>
    <n v="80.198296114067901"/>
    <n v="3.3370593385087002"/>
    <n v="0"/>
    <n v="0"/>
    <n v="0"/>
    <n v="0"/>
    <n v="83147.914009894899"/>
    <n v="0"/>
    <n v="0.12364036673457537"/>
    <n v="5.7022583495455428E-2"/>
    <n v="0.14932929320864821"/>
    <n v="7.8919161797725235E-2"/>
    <n v="0.56010785424678866"/>
  </r>
  <r>
    <x v="4"/>
    <n v="3"/>
    <x v="12"/>
    <n v="88186.2821709407"/>
    <n v="73265.2410295804"/>
    <n v="14921.0411413603"/>
    <n v="6562.4481126581704"/>
    <n v="342384.68608569301"/>
    <n v="184767.03095779"/>
    <n v="157617.65512790199"/>
    <n v="16444.345182942299"/>
    <n v="3.6326391849809099"/>
    <n v="4.1635235007987497"/>
    <n v="1.91668856095266"/>
    <n v="1.1722483170293101"/>
    <n v="80.749825523244297"/>
    <n v="40377"/>
    <n v="0.72951179120769805"/>
    <n v="189"/>
    <n v="7.1006780222588495E-2"/>
    <n v="0.89211201569108101"/>
    <n v="1.2154817156634801"/>
    <n v="78.709908905243495"/>
    <n v="8.0703531416345005"/>
    <n v="1"/>
    <n v="0"/>
    <n v="0"/>
    <n v="0"/>
    <n v="88570.192580792893"/>
    <n v="1"/>
    <n v="-6.3649916377666815E-2"/>
    <n v="-0.11595732805802006"/>
    <n v="0.16919911775436097"/>
    <n v="7.4415747564201537E-2"/>
    <n v="0.56010785424678866"/>
  </r>
  <r>
    <x v="4"/>
    <n v="4"/>
    <x v="12"/>
    <n v="82573.232685102994"/>
    <n v="69422.529236529605"/>
    <n v="13150.7034485734"/>
    <n v="6582.3865763080303"/>
    <n v="266296.94254362897"/>
    <n v="158494.94662864399"/>
    <n v="107801.995914984"/>
    <n v="13091.561092112701"/>
    <n v="0.71951557609615502"/>
    <n v="6.1059969441558897"/>
    <n v="2.4718220620312201"/>
    <n v="1.4702413001113299"/>
    <n v="216.545956106613"/>
    <n v="38822"/>
    <n v="0.24626584150536901"/>
    <n v="904"/>
    <n v="0.29650157102393898"/>
    <n v="0.15928303734945801"/>
    <n v="4.04772577289609"/>
    <n v="70.047467698899098"/>
    <n v="6.60575444264963"/>
    <n v="0"/>
    <n v="0"/>
    <n v="0"/>
    <n v="0"/>
    <n v="93962.819058886307"/>
    <n v="0"/>
    <n v="-8.1350351408330888E-3"/>
    <n v="2.9414118773205128E-3"/>
    <n v="0.15926109492072607"/>
    <n v="7.9715742768728448E-2"/>
    <n v="0.56010785424678866"/>
  </r>
  <r>
    <x v="5"/>
    <n v="1"/>
    <x v="12"/>
    <n v="81901.496535517494"/>
    <n v="75512.533172495401"/>
    <n v="6388.9633630220897"/>
    <n v="-13180.498541576701"/>
    <n v="183108.831636458"/>
    <n v="125118.350515642"/>
    <n v="57990.481120816898"/>
    <n v="-16815.321438339"/>
    <n v="-4.2803203649431802"/>
    <n v="-22.728727692595999"/>
    <n v="-7.1981774029038101"/>
    <n v="2.1575670368206001"/>
    <n v="42.3583722015399"/>
    <n v="20336"/>
    <n v="4.9633500729482298E-2"/>
    <n v="702"/>
    <n v="0.43407108181597998"/>
    <n v="0.92852207504242901"/>
    <n v="5.13209350228919"/>
    <n v="75.750178386163"/>
    <n v="8.7633536136061601"/>
    <n v="0"/>
    <n v="0"/>
    <n v="1"/>
    <n v="1"/>
    <n v="84845.955697432"/>
    <n v="1"/>
    <n v="1.2898970200891998E-2"/>
    <n v="6.9253575173382678E-3"/>
    <n v="7.8007895255631232E-2"/>
    <n v="-0.16093110747812564"/>
    <n v="0.56010785424678866"/>
  </r>
  <r>
    <x v="5"/>
    <n v="2"/>
    <x v="12"/>
    <n v="82957.941498737593"/>
    <n v="72947.700508300797"/>
    <n v="10010.2409904367"/>
    <n v="-2073.9734744952302"/>
    <n v="257806.08566169301"/>
    <n v="131973.50457215199"/>
    <n v="125832.581089541"/>
    <n v="-2247.9180266210601"/>
    <n v="-1.2380461796237701"/>
    <n v="-1.6482006937610301"/>
    <n v="-0.80447033248734401"/>
    <n v="1.04880233266645"/>
    <n v="449.91259059292003"/>
    <n v="11619"/>
    <n v="0.75566433578024395"/>
    <n v="477"/>
    <n v="0.77676827135007198"/>
    <n v="0.62584666605061001"/>
    <n v="3.8640065154233501"/>
    <n v="66.350528727389005"/>
    <n v="8.8778302680178598"/>
    <n v="0"/>
    <n v="0"/>
    <n v="0"/>
    <n v="0"/>
    <n v="85393.407341747603"/>
    <n v="0"/>
    <n v="-6.0241429445134415E-2"/>
    <n v="3.4379936096244679E-2"/>
    <n v="0.120666458323211"/>
    <n v="-2.5000300598427828E-2"/>
    <n v="0.56010785424678866"/>
  </r>
  <r>
    <x v="5"/>
    <n v="3"/>
    <x v="12"/>
    <n v="77960.436519027804"/>
    <n v="72215.164442304304"/>
    <n v="5745.2720767234696"/>
    <n v="-2380.4831084089001"/>
    <n v="259031.964181349"/>
    <n v="172127.37760719401"/>
    <n v="86904.586574155095"/>
    <n v="-1324.1339512337099"/>
    <n v="-0.82951077125424699"/>
    <n v="-2.73919156887957"/>
    <n v="-0.91899203093805104"/>
    <n v="1.9806477930864901"/>
    <n v="331.39852987359399"/>
    <n v="8501"/>
    <n v="-0.95165929573299302"/>
    <n v="269"/>
    <n v="0.86875723053658704"/>
    <n v="0.53655467101079901"/>
    <n v="6.2631337105843299"/>
    <n v="63.5016139839734"/>
    <n v="4.7861969229055301"/>
    <n v="0"/>
    <n v="0"/>
    <n v="1"/>
    <n v="0"/>
    <n v="79724.5595734573"/>
    <n v="1"/>
    <n v="6.2283874619644755E-2"/>
    <n v="6.2658945399972674E-2"/>
    <n v="7.369471405308578E-2"/>
    <n v="-3.0534502046148698E-2"/>
    <n v="0.56010785424678866"/>
  </r>
  <r>
    <x v="5"/>
    <n v="4"/>
    <x v="12"/>
    <n v="82816.114572471706"/>
    <n v="67778.178788891804"/>
    <n v="15037.9357835799"/>
    <n v="816.37148623599705"/>
    <n v="315161.038354847"/>
    <n v="215859.032095901"/>
    <n v="99302.006258945301"/>
    <n v="5620.4157742643902"/>
    <n v="9.5555440552076903E-2"/>
    <n v="0.82210976091176102"/>
    <n v="0.25903312493748798"/>
    <n v="2.1737630510003498"/>
    <n v="272.09705611078198"/>
    <n v="33267"/>
    <n v="4.9376824186954701E-2"/>
    <n v="173"/>
    <n v="0.61729107605261702"/>
    <n v="0.40515767201693997"/>
    <n v="3.1305744840068499"/>
    <n v="77.062325843428695"/>
    <n v="8.7805523848199591"/>
    <n v="0"/>
    <n v="0"/>
    <n v="0"/>
    <n v="0"/>
    <n v="82225.583207731994"/>
    <n v="0"/>
    <n v="-4.1950880457774587E-3"/>
    <n v="-5.4753912532508421E-2"/>
    <n v="0.18158224231131162"/>
    <n v="9.8576405141730852E-3"/>
    <n v="0.56010785424678866"/>
  </r>
  <r>
    <x v="6"/>
    <n v="1"/>
    <x v="12"/>
    <n v="82468.693680230994"/>
    <n v="68366.436271016297"/>
    <n v="14102.257409214701"/>
    <n v="1826.4274448752601"/>
    <n v="207209.71194768499"/>
    <n v="105970.350471224"/>
    <n v="101239.361476461"/>
    <n v="1188.30660820297"/>
    <n v="0.25411097859256399"/>
    <n v="1.8040685146951601"/>
    <n v="0.88143911195455005"/>
    <n v="1.0467307273155999"/>
    <n v="245.73846881752399"/>
    <n v="25408"/>
    <n v="0.98517975186768902"/>
    <n v="836"/>
    <n v="0.39244484854257"/>
    <n v="0.36229543258956798"/>
    <n v="3.2302305989785798"/>
    <n v="82.368730524394906"/>
    <n v="5.9737906087854196"/>
    <n v="0"/>
    <n v="0"/>
    <n v="0"/>
    <n v="0"/>
    <n v="87435.921915379804"/>
    <n v="0"/>
    <n v="4.0516423830661105E-2"/>
    <n v="3.1237498989986345E-2"/>
    <n v="0.17100134341760798"/>
    <n v="2.2146918586550653E-2"/>
    <n v="0.56010785424678866"/>
  </r>
  <r>
    <x v="6"/>
    <n v="2"/>
    <x v="12"/>
    <n v="85810.030226140196"/>
    <n v="76177.200366172896"/>
    <n v="9632.8298599673108"/>
    <n v="-3054.29070182544"/>
    <n v="293833.80432950502"/>
    <n v="137830.02541914801"/>
    <n v="156003.77891035599"/>
    <n v="1718.04660111875"/>
    <n v="-0.91683193035458199"/>
    <n v="-1.9578312289348501"/>
    <n v="-1.03946198729413"/>
    <n v="0.88350440214880399"/>
    <n v="53.4833659097648"/>
    <n v="26173"/>
    <n v="-0.80161093977424203"/>
    <n v="239"/>
    <n v="0.25640715818868998"/>
    <n v="0.72770951840723697"/>
    <n v="1.5148533528339501"/>
    <n v="65.568708109479701"/>
    <n v="7.9885177476290101"/>
    <n v="0"/>
    <n v="0"/>
    <n v="0"/>
    <n v="1"/>
    <n v="91568.715270182496"/>
    <n v="0"/>
    <n v="-3.4549282456789857E-2"/>
    <n v="-9.9202998245435992E-2"/>
    <n v="0.11225762110304983"/>
    <n v="-3.5593632746385113E-2"/>
    <n v="0.56010785424678866"/>
  </r>
  <r>
    <x v="6"/>
    <n v="3"/>
    <x v="12"/>
    <n v="82845.355254231603"/>
    <n v="72779.161509045502"/>
    <n v="10066.193745185999"/>
    <n v="-226.966512378923"/>
    <n v="189394.536588786"/>
    <n v="126866.587729837"/>
    <n v="62527.948858949603"/>
    <n v="-3666.77969810271"/>
    <n v="-5.05565412414338E-2"/>
    <n v="-0.362984099943713"/>
    <n v="-0.11983794066442"/>
    <n v="2.0289580906615399"/>
    <n v="128.52761294081199"/>
    <n v="15039"/>
    <n v="-0.51339614403406497"/>
    <n v="827"/>
    <n v="6.8348371448194695E-2"/>
    <n v="0.95509855616568595"/>
    <n v="2.3511048978398899"/>
    <n v="82.068551905177003"/>
    <n v="8.4757856769234703"/>
    <n v="1"/>
    <n v="0"/>
    <n v="0"/>
    <n v="0"/>
    <n v="84546.874969615601"/>
    <n v="1"/>
    <n v="-5.5087541858420602E-2"/>
    <n v="4.373739970255381E-2"/>
    <n v="0.12150583112711001"/>
    <n v="-2.7396407641975791E-3"/>
    <n v="0.56010785424678866"/>
  </r>
  <r>
    <x v="6"/>
    <n v="4"/>
    <x v="12"/>
    <n v="78281.608278888394"/>
    <n v="73306.190029089703"/>
    <n v="4975.4182497986603"/>
    <n v="-9421.5395790121693"/>
    <n v="240806.680554077"/>
    <n v="136025.51818543399"/>
    <n v="104781.16236864201"/>
    <n v="-12678.827953833799"/>
    <n v="-1.5715225318028601"/>
    <n v="-8.9916349141701293"/>
    <n v="-3.9124909480642098"/>
    <n v="1.2981867647818901"/>
    <n v="157.86203414113299"/>
    <n v="25805"/>
    <n v="-0.72749597188723603"/>
    <n v="856"/>
    <n v="0.97251448215974201"/>
    <n v="3.7556069740189497E-2"/>
    <n v="2.9959322262649599"/>
    <n v="64.885564665958697"/>
    <n v="2.08923669849464"/>
    <n v="0"/>
    <n v="0"/>
    <n v="0"/>
    <n v="0"/>
    <n v="77964.785443191504"/>
    <n v="0"/>
    <n v="8.639578677011242E-2"/>
    <n v="9.3835506631211055E-2"/>
    <n v="6.3557946230142812E-2"/>
    <n v="-0.12035444577794967"/>
    <n v="0.56010785424678866"/>
  </r>
  <r>
    <x v="7"/>
    <n v="1"/>
    <x v="12"/>
    <n v="85044.809415772703"/>
    <n v="75042.625195775196"/>
    <n v="10002.1842199974"/>
    <n v="-917.25182859301594"/>
    <n v="233442.71867769599"/>
    <n v="112588.098571682"/>
    <n v="120854.620106013"/>
    <n v="-3261.6302126944202"/>
    <n v="-0.13678062688402201"/>
    <n v="-0.75897125636438301"/>
    <n v="-0.39292372612376197"/>
    <n v="0.93159945786863396"/>
    <n v="194.79335317021"/>
    <n v="41324"/>
    <n v="0.20775597924817499"/>
    <n v="406"/>
    <n v="0.61051316409216005"/>
    <n v="0.36420222264951602"/>
    <n v="2.4695228217143899"/>
    <n v="79.403796602640497"/>
    <n v="5.8912727919286896"/>
    <n v="0"/>
    <n v="0"/>
    <n v="0"/>
    <n v="0"/>
    <n v="88115.0150839259"/>
    <n v="0"/>
    <n v="-9.1097758003326715E-2"/>
    <n v="6.6215064265889384E-2"/>
    <n v="0.11761075471517804"/>
    <n v="-1.0785512189329443E-2"/>
    <n v="0.56010785424678866"/>
  </r>
  <r>
    <x v="7"/>
    <n v="2"/>
    <x v="12"/>
    <n v="77297.4179481756"/>
    <n v="80520.908363025796"/>
    <n v="-3223.4904148501601"/>
    <n v="-21380.813920418001"/>
    <n v="288744.101265523"/>
    <n v="138721.45236423699"/>
    <n v="150022.64890128499"/>
    <n v="-26150.320159397201"/>
    <n v="-4.41935496597665"/>
    <n v="-14.2517240410056"/>
    <n v="-7.4047621498444602"/>
    <n v="0.92467006402157204"/>
    <n v="310.972897963587"/>
    <n v="44977"/>
    <n v="0.44921838717663398"/>
    <n v="463"/>
    <n v="0.15407573247308301"/>
    <n v="0.64653509878073201"/>
    <n v="2.2785613312063999"/>
    <n v="78.763099517418695"/>
    <n v="4.71270090610144"/>
    <n v="0"/>
    <n v="0"/>
    <n v="0"/>
    <n v="0"/>
    <n v="75449.362740707307"/>
    <n v="0"/>
    <n v="0.11865050561532842"/>
    <n v="0.13862736796920921"/>
    <n v="-4.170243328194221E-2"/>
    <n v="-0.27660450359095906"/>
    <n v="0.56010785424678866"/>
  </r>
  <r>
    <x v="7"/>
    <n v="3"/>
    <x v="12"/>
    <n v="86468.795670485997"/>
    <n v="70381.049896348602"/>
    <n v="16087.7457741374"/>
    <n v="1626.0497775634501"/>
    <n v="274549.108980591"/>
    <n v="121191.341855341"/>
    <n v="153357.76712524999"/>
    <n v="3862.8218332802198"/>
    <n v="0.255020879676708"/>
    <n v="1.0602982868389199"/>
    <n v="0.59226190301656001"/>
    <n v="0.79025238908416096"/>
    <n v="246.781814679147"/>
    <n v="44381"/>
    <n v="0.54285997798587204"/>
    <n v="798"/>
    <n v="0.20227318174202999"/>
    <n v="0.213933782801047"/>
    <n v="1.0406263819005801"/>
    <n v="67.523942888966801"/>
    <n v="7.9913411238281498"/>
    <n v="0"/>
    <n v="0"/>
    <n v="1"/>
    <n v="0"/>
    <n v="89885.452899170094"/>
    <n v="1"/>
    <n v="-9.7329101477165759E-3"/>
    <n v="2.3220839614322711E-2"/>
    <n v="0.18605261758755537"/>
    <n v="1.8805047126595545E-2"/>
    <n v="0.56010785424678866"/>
  </r>
  <r>
    <x v="7"/>
    <n v="4"/>
    <x v="12"/>
    <n v="85627.202651643893"/>
    <n v="71097.275511677697"/>
    <n v="14529.927139966099"/>
    <n v="6230.0602365122204"/>
    <n v="172763.98433698001"/>
    <n v="101317.62108613399"/>
    <n v="71446.363250845505"/>
    <n v="6396.6345629398702"/>
    <n v="0.77105921225240603"/>
    <n v="8.7199123272918797"/>
    <n v="3.6061105330612899"/>
    <n v="1.4180934686684099"/>
    <n v="182.68938556977201"/>
    <n v="34447"/>
    <n v="-0.73860349250337398"/>
    <n v="756"/>
    <n v="0.19618060693797801"/>
    <n v="0.67145803130036097"/>
    <n v="2.7670183587142798"/>
    <n v="60.4639584130881"/>
    <n v="7.59366942029901"/>
    <n v="0"/>
    <n v="0"/>
    <n v="0"/>
    <n v="1"/>
    <n v="88989.717624548895"/>
    <n v="0"/>
    <n v="5.8963204784520482E-2"/>
    <n v="-2.3283764280949341E-3"/>
    <n v="0.16968821460953387"/>
    <n v="7.2757955925033535E-2"/>
    <n v="0.56010785424678866"/>
  </r>
  <r>
    <x v="8"/>
    <n v="1"/>
    <x v="12"/>
    <n v="90676.056936718407"/>
    <n v="76309.462688551197"/>
    <n v="14366.594248167199"/>
    <n v="8407.9244339300894"/>
    <n v="211455.560208151"/>
    <n v="88891.880944257893"/>
    <n v="122563.679263894"/>
    <n v="11498.6142043522"/>
    <n v="1.05239575727674"/>
    <n v="6.8600457202552096"/>
    <n v="3.9762134538592999"/>
    <n v="0.72527098956341896"/>
    <n v="174.19562133852099"/>
    <n v="7818"/>
    <n v="0.66641891382052398"/>
    <n v="981"/>
    <n v="0.948863845894796"/>
    <n v="0.63545717961889003"/>
    <n v="2.0913087047796202"/>
    <n v="78.056214452106502"/>
    <n v="7.7761691468802301"/>
    <n v="0"/>
    <n v="0"/>
    <n v="0"/>
    <n v="0"/>
    <n v="95283.010331087702"/>
    <n v="0"/>
    <n v="-2.9369400010742119E-2"/>
    <n v="-0.11047776712804155"/>
    <n v="0.15843867425988165"/>
    <n v="9.2724857233237062E-2"/>
    <n v="0.56010785424678866"/>
  </r>
  <r>
    <x v="8"/>
    <n v="2"/>
    <x v="12"/>
    <n v="88012.955549147096"/>
    <n v="64983.359488264199"/>
    <n v="23029.596060882799"/>
    <n v="15265.8539434663"/>
    <n v="194763.444906858"/>
    <n v="133938.089339058"/>
    <n v="60825.355567799801"/>
    <n v="13260.5835728067"/>
    <n v="9.9201606825251396"/>
    <n v="25.097845793026298"/>
    <n v="7.8381515333983298"/>
    <n v="2.20201079120306"/>
    <n v="481.60005064759798"/>
    <n v="7641"/>
    <n v="1.33824020125974E-2"/>
    <n v="397"/>
    <n v="4.3765847198318497E-2"/>
    <n v="0.56694585747965398"/>
    <n v="3.7874697488259601"/>
    <n v="79.299110858746999"/>
    <n v="2.3074051651124599"/>
    <n v="0"/>
    <n v="0"/>
    <n v="0"/>
    <n v="0"/>
    <n v="91000.5894440431"/>
    <n v="0"/>
    <n v="5.2687488376407764E-3"/>
    <n v="-6.602045582319159E-2"/>
    <n v="0.26166143287874244"/>
    <n v="0.17345007730074161"/>
    <n v="0.56010785424678866"/>
  </r>
  <r>
    <x v="8"/>
    <n v="3"/>
    <x v="12"/>
    <n v="88476.673706393995"/>
    <n v="76864.952293156006"/>
    <n v="11611.721413237899"/>
    <n v="-8074.8295005461396"/>
    <n v="302935.811851523"/>
    <n v="150649.19110788999"/>
    <n v="152286.62074363299"/>
    <n v="-214.91214754284701"/>
    <n v="-4.1617321993007099"/>
    <n v="-5.3023893111001996"/>
    <n v="-2.66552490152726"/>
    <n v="0.98924771179669102"/>
    <n v="235.66199403020201"/>
    <n v="23218"/>
    <n v="-0.79072438614474805"/>
    <n v="885"/>
    <n v="0.13443108283573399"/>
    <n v="0.81406690595126596"/>
    <n v="5.2427671989708102"/>
    <n v="83.738435927841294"/>
    <n v="4.71623135304554"/>
    <n v="0"/>
    <n v="0"/>
    <n v="0"/>
    <n v="1"/>
    <n v="83147.577375546505"/>
    <n v="0"/>
    <n v="-3.4459290650158847E-2"/>
    <n v="-2.2173946371569022E-2"/>
    <n v="0.13124048324613766"/>
    <n v="-9.1265066398654532E-2"/>
    <n v="0.56010785424678866"/>
  </r>
  <r>
    <x v="8"/>
    <n v="4"/>
    <x v="12"/>
    <n v="85427.830291386097"/>
    <n v="73255.892261340807"/>
    <n v="12171.938030045299"/>
    <n v="-1606.3669108189899"/>
    <n v="218846.15774938799"/>
    <n v="145333.25614631901"/>
    <n v="73512.901603068603"/>
    <n v="-2044.71680067644"/>
    <n v="-0.31824819783700198"/>
    <n v="-2.1851496482787902"/>
    <n v="-0.734016501518169"/>
    <n v="1.97697619026172"/>
    <n v="281.00597884095401"/>
    <n v="16245"/>
    <n v="0.864323438427264"/>
    <n v="498"/>
    <n v="0.43584036887272598"/>
    <n v="0.55584048768349803"/>
    <n v="3.8360934496031498"/>
    <n v="65.264479762623495"/>
    <n v="6.7439079102600701"/>
    <n v="0"/>
    <n v="0"/>
    <n v="0"/>
    <n v="0"/>
    <n v="85878.291096651505"/>
    <n v="0"/>
    <n v="-5.5830303084408547E-2"/>
    <n v="-0.10049674435820434"/>
    <n v="0.14248211605665254"/>
    <n v="-1.8803789179004396E-2"/>
    <n v="0.56010785424678866"/>
  </r>
  <r>
    <x v="9"/>
    <n v="1"/>
    <x v="12"/>
    <n v="80658.368634374594"/>
    <n v="70685.758113564501"/>
    <n v="9972.6105208100598"/>
    <n v="-5387.4097107707603"/>
    <n v="297272.42602356197"/>
    <n v="146441.087744191"/>
    <n v="150831.338279371"/>
    <n v="-2416.5328136941998"/>
    <n v="-1.4463900495836901"/>
    <n v="-3.5718105880570801"/>
    <n v="-1.8122803325000401"/>
    <n v="0.97089298162264004"/>
    <n v="257.41664725281498"/>
    <n v="42809"/>
    <n v="-0.74429236418260802"/>
    <n v="312"/>
    <n v="0.80036065365659603"/>
    <n v="0.66797306082218399"/>
    <n v="4.7673606017908199"/>
    <n v="79.804228405699106"/>
    <n v="5.95805791668643"/>
    <n v="0"/>
    <n v="0"/>
    <n v="0"/>
    <n v="1"/>
    <n v="82018.530443929194"/>
    <n v="0"/>
    <n v="1.9141615398523278E-2"/>
    <s v=""/>
    <n v="0.12364012178347002"/>
    <n v="-6.6792941662283764E-2"/>
    <n v="0.56010785424678866"/>
  </r>
  <r>
    <x v="9"/>
    <n v="2"/>
    <x v="12"/>
    <n v="82202.300105446106"/>
    <n v="77383.881097028105"/>
    <n v="4818.41900841801"/>
    <n v="-4590.4219261545504"/>
    <n v="206149.05307964599"/>
    <n v="112966.90149443899"/>
    <n v="93182.151585207204"/>
    <n v="-1556.2001980395701"/>
    <n v="-2.9769595985070199"/>
    <n v="-4.92628883113629"/>
    <n v="-2.2267489748696598"/>
    <n v="1.21232338567692"/>
    <n v="59.115189108452697"/>
    <n v="33683"/>
    <n v="-0.450183325035518"/>
    <n v="527"/>
    <n v="0.97097719158914697"/>
    <n v="0.67853141073006396"/>
    <n v="1.0705156339526201"/>
    <n v="72.025469495011507"/>
    <n v="5.3155834802838298"/>
    <n v="0"/>
    <n v="0"/>
    <n v="0"/>
    <n v="0"/>
    <n v="83719.944712374505"/>
    <n v="0"/>
    <n v="5.2461994098894855E-2"/>
    <s v=""/>
    <n v="5.861659591321787E-2"/>
    <n v="-5.5842986391696159E-2"/>
    <n v="0.56010785424678866"/>
  </r>
  <r>
    <x v="9"/>
    <n v="3"/>
    <x v="12"/>
    <n v="86514.796688493603"/>
    <n v="66682.820160702002"/>
    <n v="19831.976527791601"/>
    <n v="8519.3257019915709"/>
    <n v="340739.472142827"/>
    <n v="109865.332551881"/>
    <n v="230874.13959094501"/>
    <n v="12390.778085476701"/>
    <n v="0.97645108006600101"/>
    <n v="3.69003029836334"/>
    <n v="2.5002461993662202"/>
    <n v="0.47586677635934799"/>
    <n v="250.75563795666599"/>
    <n v="11796"/>
    <n v="0.244630712908528"/>
    <n v="365"/>
    <n v="0.32376897566796597"/>
    <n v="0.965994494557462"/>
    <n v="7.38241297287089"/>
    <n v="83.729262627690701"/>
    <n v="8.6060676609357394"/>
    <n v="0"/>
    <n v="0"/>
    <n v="1"/>
    <n v="0"/>
    <n v="90237.478948623495"/>
    <n v="1"/>
    <n v="-0.11179804598978377"/>
    <s v=""/>
    <n v="0.22923219249071225"/>
    <n v="9.8472469774926186E-2"/>
    <n v="0.56010785424678866"/>
  </r>
  <r>
    <x v="9"/>
    <n v="4"/>
    <x v="12"/>
    <n v="76842.611469516603"/>
    <n v="71513.413002058398"/>
    <n v="5329.19846745824"/>
    <n v="-12136.346231632"/>
    <n v="255271.20122608301"/>
    <n v="116892.513045849"/>
    <n v="138378.68818023399"/>
    <n v="-5973.7812738897501"/>
    <n v="-1.33757034785064"/>
    <n v="-8.77038682128914"/>
    <n v="-4.7542951078462403"/>
    <n v="0.84472916012616694"/>
    <n v="464.55599865241601"/>
    <n v="19909"/>
    <n v="-0.66824415067492904"/>
    <n v="697"/>
    <n v="0.91283885819397503"/>
    <n v="9.2555445861028193E-2"/>
    <n v="6.0518187385971398"/>
    <n v="63.512432871519998"/>
    <n v="5.1150948373415304"/>
    <n v="0"/>
    <n v="0"/>
    <n v="1"/>
    <n v="0"/>
    <n v="75602.802640124399"/>
    <n v="1"/>
    <s v=""/>
    <s v=""/>
    <n v="6.935212593044543E-2"/>
    <n v="-0.15793771189630221"/>
    <n v="0.56010785424678866"/>
  </r>
  <r>
    <x v="0"/>
    <n v="1"/>
    <x v="13"/>
    <n v="487355.719024516"/>
    <n v="378827.00808271102"/>
    <n v="108528.71094180499"/>
    <n v="99736.577272330906"/>
    <n v="1714296.7080671501"/>
    <n v="899059.30289143603"/>
    <n v="815237.40517572104"/>
    <n v="99239.959086045797"/>
    <n v="21.671910702930202"/>
    <n v="12.2340531284666"/>
    <n v="5.8179296969415697"/>
    <n v="1.1028190036221901"/>
    <n v="351.14659147443302"/>
    <n v="1183"/>
    <n v="-0.92443406387080895"/>
    <n v="666"/>
    <n v="0.57136396966915703"/>
    <n v="0.25372919945711703"/>
    <n v="6.6096057491282103"/>
    <n v="61.755932646737001"/>
    <n v="7.5116463213693496"/>
    <n v="0"/>
    <n v="0"/>
    <n v="0"/>
    <n v="0"/>
    <n v="504237.29534409201"/>
    <n v="0"/>
    <n v="2.27186114343392E-2"/>
    <n v="-0.10860806155552961"/>
    <n v="0.22268890402893896"/>
    <n v="0.20464841876065837"/>
    <n v="0.56010785424678866"/>
  </r>
  <r>
    <x v="0"/>
    <n v="2"/>
    <x v="13"/>
    <n v="498427.76423533697"/>
    <n v="403109.29886161501"/>
    <n v="95318.465373722604"/>
    <n v="76555.695845479102"/>
    <n v="1541659.4619942999"/>
    <n v="774508.47766751505"/>
    <n v="767150.98432678694"/>
    <n v="74890.991133633797"/>
    <n v="12.968771780222101"/>
    <n v="9.9792214843679705"/>
    <n v="4.9657980723217596"/>
    <n v="1.0095906718378"/>
    <n v="87.480718999470497"/>
    <n v="2110"/>
    <n v="0.75383786374169404"/>
    <n v="386"/>
    <n v="0.99363544849294105"/>
    <n v="9.2097427790523101E-2"/>
    <n v="2.6847092489170001"/>
    <n v="81.928965106653393"/>
    <n v="5.1620327981513396"/>
    <n v="0"/>
    <n v="0"/>
    <n v="0"/>
    <n v="0"/>
    <n v="531697.89246231294"/>
    <n v="0"/>
    <n v="-9.9224084315216537E-2"/>
    <n v="-0.16770891375748259"/>
    <n v="0.19123827405552898"/>
    <n v="0.15359436479813085"/>
    <n v="0.56010785424678866"/>
  </r>
  <r>
    <x v="0"/>
    <n v="3"/>
    <x v="13"/>
    <n v="448971.72573180503"/>
    <n v="403172.76442558202"/>
    <n v="45798.961306222402"/>
    <n v="30205.766516746498"/>
    <n v="928447.77699209901"/>
    <n v="591405.53489878797"/>
    <n v="337042.24209331098"/>
    <n v="32194.925780696201"/>
    <n v="16.406501060748798"/>
    <n v="8.9620120994756203"/>
    <n v="3.2533619300166099"/>
    <n v="1.7546926202059101"/>
    <n v="359.27333360486898"/>
    <n v="8851"/>
    <n v="-0.45416567935125701"/>
    <n v="294"/>
    <n v="1.5672373888725701E-2"/>
    <n v="0.417998259725537"/>
    <n v="1.5994046150997401"/>
    <n v="62.354242456180899"/>
    <n v="4.1386363869014096"/>
    <n v="0"/>
    <n v="0"/>
    <n v="0"/>
    <n v="1"/>
    <n v="456679.18389772298"/>
    <n v="0"/>
    <n v="5.3346626972593049E-2"/>
    <n v="-1.5253892589191747E-2"/>
    <n v="0.10200856464084153"/>
    <n v="6.7277658671071924E-2"/>
    <n v="0.56010785424678866"/>
  </r>
  <r>
    <x v="0"/>
    <n v="4"/>
    <x v="13"/>
    <n v="472922.85290566098"/>
    <n v="361647.82766390499"/>
    <n v="111275.02524175499"/>
    <n v="98919.654714277698"/>
    <n v="1676742.43662138"/>
    <n v="615958.24113356997"/>
    <n v="1060784.1954878101"/>
    <n v="105432.09221691699"/>
    <n v="12.7720316764606"/>
    <n v="9.3251440901028708"/>
    <n v="5.8995139953396301"/>
    <n v="0.580663101650294"/>
    <n v="278.88713832362203"/>
    <n v="10711"/>
    <n v="0.976406985453948"/>
    <n v="841"/>
    <n v="0.44934305250182099"/>
    <n v="0.42229211283583101"/>
    <n v="2.76792749888667"/>
    <n v="69.306991420247698"/>
    <n v="2.8652060481893198"/>
    <n v="0"/>
    <n v="0"/>
    <n v="0"/>
    <n v="0"/>
    <n v="479666.17417192401"/>
    <n v="0"/>
    <n v="-8.1404173166650926E-2"/>
    <n v="1.44045509489154E-2"/>
    <n v="0.23529212969531255"/>
    <n v="0.20916657781815901"/>
    <n v="0.56010785424678866"/>
  </r>
  <r>
    <x v="1"/>
    <n v="1"/>
    <x v="13"/>
    <n v="434424.95909326198"/>
    <n v="411655.63674709602"/>
    <n v="22769.3223461661"/>
    <n v="16541.399757421699"/>
    <n v="1130205.3266356001"/>
    <n v="440541.77107603598"/>
    <n v="689663.55555957102"/>
    <n v="19821.885395019399"/>
    <n v="3.92312121297405"/>
    <n v="2.3984738100305298"/>
    <n v="1.4635747476666101"/>
    <n v="0.63877780335745704"/>
    <n v="483.67699635599598"/>
    <n v="13225"/>
    <n v="-0.908899688069295"/>
    <n v="781"/>
    <n v="0.79508746066025904"/>
    <n v="1.3268540860875E-2"/>
    <n v="4.8346810930736099"/>
    <n v="78.582479307674404"/>
    <n v="3.7355458032586801"/>
    <n v="0"/>
    <n v="0"/>
    <n v="0"/>
    <n v="0"/>
    <n v="429479.27860123402"/>
    <n v="0"/>
    <n v="-4.5089430002567744E-2"/>
    <n v="5.1436590865323546E-2"/>
    <n v="5.2412555654468861E-2"/>
    <n v="3.8076540979475826E-2"/>
    <n v="0.56010785424678866"/>
  </r>
  <r>
    <x v="1"/>
    <n v="2"/>
    <x v="13"/>
    <n v="414836.98530885798"/>
    <n v="429483.322554018"/>
    <n v="-14646.337245160301"/>
    <n v="-21224.965716325099"/>
    <n v="1467652.1579142001"/>
    <n v="844561.78585901496"/>
    <n v="623090.37205518503"/>
    <n v="-15100.0535741803"/>
    <n v="-2.7890098239621302"/>
    <n v="-3.4064024527160099"/>
    <n v="-1.4461850242832499"/>
    <n v="1.3554402759800801"/>
    <n v="245.884071584856"/>
    <n v="22134"/>
    <n v="-5.8910630097554498E-2"/>
    <n v="306"/>
    <n v="0.95798205360909905"/>
    <n v="0.58852568139336303"/>
    <n v="1.0773300164894399"/>
    <n v="61.492772621909701"/>
    <n v="9.9429074688284196"/>
    <n v="0"/>
    <n v="0"/>
    <n v="0"/>
    <n v="1"/>
    <n v="424430.85767009499"/>
    <n v="0"/>
    <n v="6.5775653833600914E-2"/>
    <n v="1.2132406062258023E-2"/>
    <n v="-3.5306247426939039E-2"/>
    <n v="-5.1164593486095526E-2"/>
    <n v="0.56010785424678866"/>
  </r>
  <r>
    <x v="1"/>
    <n v="3"/>
    <x v="13"/>
    <n v="442123.15925190801"/>
    <n v="365746.92230893997"/>
    <n v="76376.236942967895"/>
    <n v="61865.081024839397"/>
    <n v="905567.12366053904"/>
    <n v="596864.20934665995"/>
    <n v="308702.91431387898"/>
    <n v="64656.7262881559"/>
    <n v="11.894161648247"/>
    <n v="20.0403294417677"/>
    <n v="6.83163946751562"/>
    <n v="1.9334582916823"/>
    <n v="433.14879785918203"/>
    <n v="40051"/>
    <n v="0.13902373868884199"/>
    <n v="12"/>
    <n v="0.81570927000207205"/>
    <n v="0.40326042122248701"/>
    <n v="7.54881877658236"/>
    <n v="83.747474595774506"/>
    <n v="2.9186322537709501"/>
    <n v="1"/>
    <n v="0"/>
    <n v="0"/>
    <n v="0"/>
    <n v="460648.903180719"/>
    <n v="1"/>
    <n v="8.5071171225185413E-2"/>
    <n v="5.5524541781345332E-2"/>
    <n v="0.17274878129478677"/>
    <n v="0.1399272572138448"/>
    <n v="0.56010785424678866"/>
  </r>
  <r>
    <x v="1"/>
    <n v="4"/>
    <x v="13"/>
    <n v="479735.094235247"/>
    <n v="413691.74543334398"/>
    <n v="66043.348801902204"/>
    <n v="53418.141178292099"/>
    <n v="1353348.66676942"/>
    <n v="874874.27689701505"/>
    <n v="478474.38987240801"/>
    <n v="59554.448856363"/>
    <n v="5.5989275158967198"/>
    <n v="11.1642633982012"/>
    <n v="3.9471085678021498"/>
    <n v="1.8284662573692001"/>
    <n v="471.25850878905499"/>
    <n v="9382"/>
    <n v="-0.67554085780700601"/>
    <n v="257"/>
    <n v="0.25598495379077801"/>
    <n v="0.66064788913856698"/>
    <n v="3.5517937906222001"/>
    <n v="79.652516165191699"/>
    <n v="2.9724060858472798"/>
    <n v="0"/>
    <n v="0"/>
    <n v="0"/>
    <n v="0"/>
    <n v="499251.57135140197"/>
    <n v="0"/>
    <n v="-4.786974423046645E-2"/>
    <n v="-5.3977194019973036E-2"/>
    <n v="0.13766628623904142"/>
    <n v="0.11134924632405051"/>
    <n v="0.56010785424678866"/>
  </r>
  <r>
    <x v="2"/>
    <n v="1"/>
    <x v="13"/>
    <n v="456770.29797582701"/>
    <n v="395030.287713364"/>
    <n v="61740.010262462602"/>
    <n v="56526.586906525103"/>
    <n v="1628011.5739987399"/>
    <n v="1017374.4240968"/>
    <n v="610637.14990194002"/>
    <n v="53956.923151991701"/>
    <n v="7.3835756248691897"/>
    <n v="9.2569845964338295"/>
    <n v="3.4721243883840298"/>
    <n v="1.6660866838189901"/>
    <n v="228.10165911553199"/>
    <n v="6906"/>
    <n v="0.66408147843755105"/>
    <n v="206"/>
    <n v="0.17848407434708399"/>
    <n v="0.75688360765303497"/>
    <n v="1.3333065929938599"/>
    <n v="83.978273323197797"/>
    <n v="2.5750020296689899"/>
    <n v="0"/>
    <n v="0"/>
    <n v="0"/>
    <n v="0"/>
    <n v="488385.18403380603"/>
    <n v="0"/>
    <n v="-8.0785335813389106E-2"/>
    <n v="3.3159568795131163E-2"/>
    <n v="0.13516642946370033"/>
    <n v="0.12375276404140573"/>
    <n v="0.56010785424678866"/>
  </r>
  <r>
    <x v="2"/>
    <n v="2"/>
    <x v="13"/>
    <n v="419869.95606426802"/>
    <n v="375462.64872352802"/>
    <n v="44407.307340739899"/>
    <n v="30070.0242601465"/>
    <n v="1016538.03679376"/>
    <n v="442698.76240763802"/>
    <n v="573839.27438612597"/>
    <n v="33495.245100615699"/>
    <n v="4.7443914595961099"/>
    <n v="5.2401474772381897"/>
    <n v="2.9580815642658602"/>
    <n v="0.77146821796263798"/>
    <n v="198.71110773164699"/>
    <n v="38130"/>
    <n v="0.95394210925252099"/>
    <n v="892"/>
    <n v="0.17469935142089801"/>
    <n v="0.32540496232958699"/>
    <n v="2.3960823590925302"/>
    <n v="75.845385155748602"/>
    <n v="6.5525359859367098"/>
    <n v="0"/>
    <n v="0"/>
    <n v="0"/>
    <n v="0"/>
    <n v="463145.672008592"/>
    <n v="0"/>
    <n v="0.11146758261707862"/>
    <n v="0.16055038220464565"/>
    <n v="0.10576443181836694"/>
    <n v="7.161747066166313E-2"/>
    <n v="0.56010785424678866"/>
  </r>
  <r>
    <x v="2"/>
    <n v="3"/>
    <x v="13"/>
    <n v="466671.84508029098"/>
    <n v="409622.19059774099"/>
    <n v="57049.654482550002"/>
    <n v="40883.433772016499"/>
    <n v="1712105.00441395"/>
    <n v="754445.90035566699"/>
    <n v="957659.10405829002"/>
    <n v="36826.570503733798"/>
    <n v="6.1916178694044497"/>
    <n v="4.2691009356840999"/>
    <n v="2.3879045775005201"/>
    <n v="0.78780214917660896"/>
    <n v="110.562699789455"/>
    <n v="43723"/>
    <n v="0.47902046631412898"/>
    <n v="260"/>
    <n v="0.48806015626966198"/>
    <n v="0.94114033514583995"/>
    <n v="2.5900436218586198"/>
    <n v="69.740650433950194"/>
    <n v="6.8516622043483597"/>
    <n v="0"/>
    <n v="0"/>
    <n v="1"/>
    <n v="0"/>
    <n v="461785.20890901599"/>
    <n v="1"/>
    <n v="-2.7495777257705124E-2"/>
    <n v="-5.8918885752013449E-2"/>
    <n v="0.12224790306930683"/>
    <n v="8.7606385949815541E-2"/>
    <n v="0.56010785424678866"/>
  </r>
  <r>
    <x v="2"/>
    <n v="4"/>
    <x v="13"/>
    <n v="453840.33997552103"/>
    <n v="418011.14664682897"/>
    <n v="35829.193328691901"/>
    <n v="30169.618704370099"/>
    <n v="1667040.6902354299"/>
    <n v="665978.26560241799"/>
    <n v="1001062.4246330101"/>
    <n v="31653.0248367358"/>
    <n v="4.3029356664301597"/>
    <n v="3.0137599775988102"/>
    <n v="1.8097709840609399"/>
    <n v="0.66527146481055999"/>
    <n v="226.12101768908099"/>
    <n v="16582"/>
    <n v="-0.42815911672073598"/>
    <n v="188"/>
    <n v="0.40144354926000297"/>
    <n v="0.76484789321998303"/>
    <n v="7.40623436030618"/>
    <n v="70.337428426584296"/>
    <n v="5.38868661503263"/>
    <n v="0"/>
    <n v="0"/>
    <n v="0"/>
    <n v="0"/>
    <n v="490422.694272389"/>
    <n v="0"/>
    <n v="3.9829566760378694E-2"/>
    <n v="-7.7684177589419839E-2"/>
    <n v="7.8946691540519712E-2"/>
    <n v="6.6476282619560373E-2"/>
    <n v="0.56010785424678866"/>
  </r>
  <r>
    <x v="3"/>
    <n v="1"/>
    <x v="13"/>
    <n v="471916.60409512901"/>
    <n v="423937.31570729997"/>
    <n v="47979.288387827997"/>
    <n v="41320.493228368701"/>
    <n v="1536308.20988203"/>
    <n v="575652.40304134705"/>
    <n v="960655.80684068997"/>
    <n v="43973.732239544697"/>
    <n v="7.1712945952147598"/>
    <n v="4.3012797022754103"/>
    <n v="2.6895965902272501"/>
    <n v="0.59922856754959497"/>
    <n v="440.577613867992"/>
    <n v="2617"/>
    <n v="0.34191780208710398"/>
    <n v="261"/>
    <n v="0.23096634821603099"/>
    <n v="0.87425187668433602"/>
    <n v="2.1970759809275902"/>
    <n v="70.646714022078598"/>
    <n v="3.4973849194155702"/>
    <n v="0"/>
    <n v="0"/>
    <n v="0"/>
    <n v="0"/>
    <n v="489390.90091810602"/>
    <n v="0"/>
    <n v="3.255582397013522E-2"/>
    <n v="-6.99483926227501E-2"/>
    <n v="0.10166899823291099"/>
    <n v="8.7558888307391086E-2"/>
    <n v="0.56010785424678866"/>
  </r>
  <r>
    <x v="3"/>
    <n v="2"/>
    <x v="13"/>
    <n v="487280.23798663402"/>
    <n v="409846.95797187998"/>
    <n v="77433.280014753895"/>
    <n v="58907.154874144297"/>
    <n v="1294712.4163303"/>
    <n v="881673.91543713398"/>
    <n v="413038.50089317001"/>
    <n v="54280.2931043633"/>
    <n v="13.413841725624399"/>
    <n v="14.2619040953231"/>
    <n v="4.5498254385409398"/>
    <n v="2.1346046761514201"/>
    <n v="449.98345160424299"/>
    <n v="40492"/>
    <n v="-0.93191098759947"/>
    <n v="519"/>
    <n v="0.30262228508188799"/>
    <n v="0.61231338484692199"/>
    <n v="4.0683294293004701"/>
    <n v="78.168370908833495"/>
    <n v="9.1592851405173192"/>
    <n v="0"/>
    <n v="0"/>
    <n v="1"/>
    <n v="0"/>
    <n v="507798.18387264101"/>
    <n v="1"/>
    <n v="-9.8719739238900775E-2"/>
    <n v="-5.94721897463363E-2"/>
    <n v="0.15890913272965118"/>
    <n v="0.12088968581516762"/>
    <n v="0.56010785424678866"/>
  </r>
  <r>
    <x v="3"/>
    <n v="3"/>
    <x v="13"/>
    <n v="439176.059956324"/>
    <n v="402192.02619340603"/>
    <n v="36984.033762917999"/>
    <n v="29902.395501228599"/>
    <n v="1141884.5285821101"/>
    <n v="471211.44424954499"/>
    <n v="670673.08433256904"/>
    <n v="33965.988156210697"/>
    <n v="3.5808217982256298"/>
    <n v="4.4585650147249396"/>
    <n v="2.6186882081989999"/>
    <n v="0.702594833842898"/>
    <n v="385.44783497738803"/>
    <n v="12885"/>
    <n v="-0.70527119569017704"/>
    <n v="301"/>
    <n v="0.96579153010696706"/>
    <n v="8.2362415919601199E-3"/>
    <n v="7.1580437314215102"/>
    <n v="64.9932129780601"/>
    <n v="9.5782745847181392"/>
    <n v="0"/>
    <n v="0"/>
    <n v="0"/>
    <n v="0"/>
    <n v="462154.44832449598"/>
    <n v="0"/>
    <n v="-4.6887650366807081E-2"/>
    <n v="4.2318216016247037E-2"/>
    <n v="8.4212317416837407E-2"/>
    <n v="6.8087489796694267E-2"/>
    <n v="0.56010785424678866"/>
  </r>
  <r>
    <x v="3"/>
    <n v="4"/>
    <x v="13"/>
    <n v="418584.12640761997"/>
    <n v="398596.12717302999"/>
    <n v="19987.999234590301"/>
    <n v="13010.449967537599"/>
    <n v="1393336.2025685301"/>
    <n v="537299.67537472094"/>
    <n v="856036.52719381405"/>
    <n v="14503.216569472699"/>
    <n v="4.68163729523899"/>
    <n v="1.51984752451947"/>
    <n v="0.93376242887780003"/>
    <n v="0.62765975318372202"/>
    <n v="283.272121159579"/>
    <n v="45529"/>
    <n v="0.29027424787144102"/>
    <n v="141"/>
    <n v="5.1131638106697103E-2"/>
    <n v="0.95425844151530903"/>
    <n v="1.99600353027655"/>
    <n v="77.711956328420797"/>
    <n v="2.54340963378261"/>
    <n v="0"/>
    <n v="0"/>
    <n v="0"/>
    <n v="1"/>
    <n v="426544.290513555"/>
    <n v="0"/>
    <n v="4.8550980548358595E-2"/>
    <n v="0.12364878844533234"/>
    <n v="4.7751450601176249E-2"/>
    <n v="3.1082043361739756E-2"/>
    <n v="0.56010785424678866"/>
  </r>
  <r>
    <x v="4"/>
    <n v="1"/>
    <x v="13"/>
    <n v="438906.79618668801"/>
    <n v="442893.04724978399"/>
    <n v="-3986.25106309581"/>
    <n v="-14328.9290780221"/>
    <n v="1709179.91427607"/>
    <n v="924945.82653367799"/>
    <n v="784234.08774240001"/>
    <n v="-10642.8411627322"/>
    <n v="-4.6415348441762703"/>
    <n v="-1.8271239801971899"/>
    <n v="-0.83835112724754401"/>
    <n v="1.1794256855071701"/>
    <n v="42.414952584854198"/>
    <n v="41545"/>
    <n v="-0.372529482310692"/>
    <n v="950"/>
    <n v="0.14834786291897201"/>
    <n v="0.76612175134513005"/>
    <n v="1.4784333273278301"/>
    <n v="80.659969343615799"/>
    <n v="4.0954339587858302"/>
    <n v="0"/>
    <n v="0"/>
    <n v="0"/>
    <n v="0"/>
    <n v="430755.85623731301"/>
    <n v="0"/>
    <n v="4.4186645536734612E-2"/>
    <n v="0.10272495508084695"/>
    <n v="-9.0822267910393561E-3"/>
    <n v="-3.2646860797132249E-2"/>
    <n v="0.56010785424678866"/>
  </r>
  <r>
    <x v="4"/>
    <n v="2"/>
    <x v="13"/>
    <n v="458300.61521345301"/>
    <n v="428778.502029219"/>
    <n v="29522.1131842338"/>
    <n v="10768.990750376601"/>
    <n v="1696447.94194926"/>
    <n v="855022.91342232295"/>
    <n v="841425.02852694097"/>
    <n v="16554.2480680556"/>
    <n v="1.31216329925369"/>
    <n v="1.27985148828168"/>
    <n v="0.63479641691820698"/>
    <n v="1.0161605424540101"/>
    <n v="256.874582594407"/>
    <n v="44290"/>
    <n v="0.89261779841677402"/>
    <n v="29"/>
    <n v="0.84247803820156397"/>
    <n v="0.596641405393735"/>
    <n v="6.0712086390653699"/>
    <n v="64.631700553814596"/>
    <n v="9.7147021456880402"/>
    <n v="0"/>
    <n v="0"/>
    <n v="0"/>
    <n v="0"/>
    <n v="482401.38090684201"/>
    <n v="0"/>
    <n v="-1.1769739442348535E-3"/>
    <n v="8.5788712509956247E-2"/>
    <n v="6.4416481680881266E-2"/>
    <n v="2.3497657199000169E-2"/>
    <n v="0.56010785424678866"/>
  </r>
  <r>
    <x v="4"/>
    <n v="3"/>
    <x v="13"/>
    <n v="457761.20733071998"/>
    <n v="397880.64898837602"/>
    <n v="59880.558342344302"/>
    <n v="49467.559312642203"/>
    <n v="931514.87947409297"/>
    <n v="351133.82298340101"/>
    <n v="580381.05649069196"/>
    <n v="55754.639538448297"/>
    <n v="5.2436539331000702"/>
    <n v="8.5232897868429092"/>
    <n v="5.3104422057724001"/>
    <n v="0.60500565801811601"/>
    <n v="61.975560497065501"/>
    <n v="39349"/>
    <n v="0.96275420865238903"/>
    <n v="116"/>
    <n v="0.13905912579392901"/>
    <n v="0.21898022989155699"/>
    <n v="5.0443414724839499"/>
    <n v="61.628362536098997"/>
    <n v="5.4737487693473401"/>
    <n v="0"/>
    <n v="0"/>
    <n v="0"/>
    <n v="0"/>
    <n v="484523.94575580198"/>
    <n v="0"/>
    <n v="2.7482318222219072E-2"/>
    <n v="-2.6472804986189896E-2"/>
    <n v="0.1308117799922742"/>
    <n v="0.10806411404123907"/>
    <n v="0.56010785424678866"/>
  </r>
  <r>
    <x v="4"/>
    <n v="4"/>
    <x v="13"/>
    <n v="470341.54650037002"/>
    <n v="368989.807863091"/>
    <n v="101351.73863727901"/>
    <n v="90642.930713812602"/>
    <n v="958131.06712436001"/>
    <n v="565183.99233637704"/>
    <n v="392947.07478798198"/>
    <n v="90889.5175672388"/>
    <n v="23.7290486655296"/>
    <n v="23.0674654500786"/>
    <n v="9.4603894836495996"/>
    <n v="1.4383209052804999"/>
    <n v="307.10771137785503"/>
    <n v="5861"/>
    <n v="0.97978432447974895"/>
    <n v="510"/>
    <n v="0.356253042898801"/>
    <n v="0.61389584220791305"/>
    <n v="3.18155770426756"/>
    <n v="84.764874505266405"/>
    <n v="5.5608882777610198"/>
    <n v="0"/>
    <n v="0"/>
    <n v="0"/>
    <n v="0"/>
    <n v="466390.69524549402"/>
    <n v="0"/>
    <n v="2.90255681447933E-2"/>
    <n v="-2.4838429399867658E-2"/>
    <n v="0.21548540500280744"/>
    <n v="0.19271725278842933"/>
    <n v="0.56010785424678866"/>
  </r>
  <r>
    <x v="5"/>
    <n v="1"/>
    <x v="13"/>
    <n v="483993.47710964398"/>
    <n v="396418.79175916198"/>
    <n v="87574.685350481595"/>
    <n v="68016.397627205093"/>
    <n v="1378967.2099262101"/>
    <n v="874156.36532513704"/>
    <n v="504810.84460108099"/>
    <n v="63816.632545453002"/>
    <n v="7.8830652439530997"/>
    <n v="13.4736403456138"/>
    <n v="4.9324158788985502"/>
    <n v="1.7316513198442101"/>
    <n v="322.16495463327101"/>
    <n v="25829"/>
    <n v="0.77992741027449497"/>
    <n v="296"/>
    <n v="0.39864133519638401"/>
    <n v="0.11963043951607"/>
    <n v="3.9169606469306002"/>
    <n v="61.8190594059906"/>
    <n v="2.79015241119001"/>
    <n v="0"/>
    <n v="0"/>
    <n v="1"/>
    <n v="0"/>
    <n v="502165.12994529499"/>
    <n v="1"/>
    <n v="2.8149465787956501E-2"/>
    <n v="-5.8548676657946934E-2"/>
    <n v="0.18094187110427279"/>
    <n v="0.14053164111506536"/>
    <n v="0.56010785424678866"/>
  </r>
  <r>
    <x v="5"/>
    <n v="2"/>
    <x v="13"/>
    <n v="497617.63493513601"/>
    <n v="378798.82285200298"/>
    <n v="118818.812083132"/>
    <n v="99690.237490558007"/>
    <n v="1522798.03815202"/>
    <n v="963214.87737430097"/>
    <n v="559583.16077772505"/>
    <n v="100165.922892699"/>
    <n v="52.416070899582202"/>
    <n v="17.8150888872362"/>
    <n v="6.5465173314470402"/>
    <n v="1.7213078321291799"/>
    <n v="343.38159090600698"/>
    <n v="36139"/>
    <n v="-0.26014380938868198"/>
    <n v="701"/>
    <n v="0.192801902666459"/>
    <n v="0.62737550443536205"/>
    <n v="7.8559391119649602"/>
    <n v="71.610072658016094"/>
    <n v="8.5399860522053306"/>
    <n v="0"/>
    <n v="0"/>
    <n v="1"/>
    <n v="0"/>
    <n v="530083.38166735799"/>
    <n v="1"/>
    <n v="-0.10444696314490517"/>
    <n v="-3.9274299604111745E-2"/>
    <n v="0.23877532414746705"/>
    <n v="0.20033501727396083"/>
    <n v="0.56010785424678866"/>
  </r>
  <r>
    <x v="5"/>
    <n v="3"/>
    <x v="13"/>
    <n v="445642.98415881098"/>
    <n v="418007.12588515499"/>
    <n v="27635.8582736555"/>
    <n v="14460.732037796401"/>
    <n v="1090842.4307081101"/>
    <n v="520949.99718403799"/>
    <n v="569892.43352407799"/>
    <n v="16723.928024193199"/>
    <n v="1.7043182625842599"/>
    <n v="2.5374493829256002"/>
    <n v="1.3256481074364901"/>
    <n v="0.91411986988949501"/>
    <n v="450.09361535599601"/>
    <n v="36416"/>
    <n v="0.51614700284159798"/>
    <n v="78"/>
    <n v="0.86177383978935396"/>
    <n v="0.17427867850136"/>
    <n v="5.3531737472327503"/>
    <n v="60.624272510853203"/>
    <n v="5.1960518020845097"/>
    <n v="1"/>
    <n v="0"/>
    <n v="0"/>
    <n v="0"/>
    <n v="455740.53541090002"/>
    <n v="1"/>
    <n v="2.9207274674263897E-2"/>
    <n v="0.11278830849495204"/>
    <n v="6.2013448558650652E-2"/>
    <n v="3.2449141020568881E-2"/>
    <n v="0.56010785424678866"/>
  </r>
  <r>
    <x v="5"/>
    <n v="4"/>
    <x v="13"/>
    <n v="458659.00120379601"/>
    <n v="370062.071052354"/>
    <n v="88596.930151441396"/>
    <n v="73515.664292350397"/>
    <n v="946782.03288153803"/>
    <n v="334554.60949093598"/>
    <n v="612227.42339060199"/>
    <n v="78811.247783940096"/>
    <n v="25.251522625699501"/>
    <n v="12.0079012281433"/>
    <n v="7.7647929237318696"/>
    <n v="0.54645479230271099"/>
    <n v="431.64208436595197"/>
    <n v="7259"/>
    <n v="-0.56903603442884998"/>
    <n v="252"/>
    <n v="0.82278136486616804"/>
    <n v="0.54029424267236603"/>
    <n v="2.5608214160698699"/>
    <n v="70.178534613897696"/>
    <n v="9.9039439395729296"/>
    <n v="0"/>
    <n v="0"/>
    <n v="0"/>
    <n v="0"/>
    <n v="493547.64268156298"/>
    <n v="0"/>
    <n v="-6.5466973985447317E-3"/>
    <n v="-1.1877366801251199E-2"/>
    <n v="0.19316513993819065"/>
    <n v="0.16028392356718443"/>
    <n v="0.56010785424678866"/>
  </r>
  <r>
    <x v="6"/>
    <n v="1"/>
    <x v="13"/>
    <n v="455656.299513796"/>
    <n v="396380.09700066497"/>
    <n v="59276.202513130702"/>
    <n v="46143.136682340999"/>
    <n v="1721638.73016774"/>
    <n v="981747.178708244"/>
    <n v="739891.55145950394"/>
    <n v="44888.342502048697"/>
    <n v="7.4880199359459203"/>
    <n v="6.2364729792250504"/>
    <n v="2.6801869564031602"/>
    <n v="1.3268798336346099"/>
    <n v="472.752456006545"/>
    <n v="37660"/>
    <n v="0.37894779881352703"/>
    <n v="696"/>
    <n v="0.41570357828492899"/>
    <n v="0.78695681047904098"/>
    <n v="4.8221721532452504"/>
    <n v="73.675703660611106"/>
    <n v="2.4267213040414601"/>
    <n v="0"/>
    <n v="0"/>
    <n v="1"/>
    <n v="0"/>
    <n v="475538.98352010403"/>
    <n v="1"/>
    <n v="4.9198817974268422E-2"/>
    <n v="-3.463735670112493E-2"/>
    <n v="0.13008972459369303"/>
    <n v="0.10126741741873782"/>
    <n v="0.56010785424678866"/>
  </r>
  <r>
    <x v="6"/>
    <n v="2"/>
    <x v="13"/>
    <n v="478074.05085240398"/>
    <n v="409932.16319300001"/>
    <n v="68141.887659403597"/>
    <n v="50533.8494601657"/>
    <n v="1800779.0229732699"/>
    <n v="655767.27710176597"/>
    <n v="1145011.7458715001"/>
    <n v="50627.446578288203"/>
    <n v="12.5799703750661"/>
    <n v="4.4133913597281698"/>
    <n v="2.8062215749675401"/>
    <n v="0.57271663759452596"/>
    <n v="40.181502116453402"/>
    <n v="8169"/>
    <n v="0.862262351137698"/>
    <n v="758"/>
    <n v="0.381574387825517"/>
    <n v="0.74003594498417702"/>
    <n v="5.3939028952051702"/>
    <n v="69.391218387324997"/>
    <n v="3.12847839593837"/>
    <n v="0"/>
    <n v="0"/>
    <n v="0"/>
    <n v="0"/>
    <n v="453566.993792238"/>
    <n v="0"/>
    <n v="3.7300187388391359E-2"/>
    <n v="-3.9998745145407619E-2"/>
    <n v="0.14253416921062181"/>
    <n v="0.10570297503088499"/>
    <n v="0.56010785424678866"/>
  </r>
  <r>
    <x v="6"/>
    <n v="3"/>
    <x v="13"/>
    <n v="495906.30253472598"/>
    <n v="407283.28516777599"/>
    <n v="88623.017366949905"/>
    <n v="81964.329560919999"/>
    <n v="1823286.6228404201"/>
    <n v="952126.82252262102"/>
    <n v="871159.80031780305"/>
    <n v="87313.864743045895"/>
    <n v="8.4129687753103504"/>
    <n v="9.4086446058483197"/>
    <n v="4.4954166028614297"/>
    <n v="1.09294164190689"/>
    <n v="60.166874358894702"/>
    <n v="41455"/>
    <n v="0.56619735250029901"/>
    <n v="735"/>
    <n v="0.22436682769237901"/>
    <n v="0.35284411837349999"/>
    <n v="5.51731568980665"/>
    <n v="73.669678120707005"/>
    <n v="7.9487152521697997"/>
    <n v="0"/>
    <n v="0"/>
    <n v="0"/>
    <n v="0"/>
    <n v="473676.10076176701"/>
    <n v="0"/>
    <n v="-8.6094817320724104E-2"/>
    <n v="-3.3089762862267579E-2"/>
    <n v="0.17870919751164918"/>
    <n v="0.16528188720727224"/>
    <n v="0.56010785424678866"/>
  </r>
  <r>
    <x v="6"/>
    <n v="4"/>
    <x v="13"/>
    <n v="453211.34000980301"/>
    <n v="389725.15731787699"/>
    <n v="63486.182691925897"/>
    <n v="56659.687027932399"/>
    <n v="1690651.2537509999"/>
    <n v="890169.557299315"/>
    <n v="800481.69645168597"/>
    <n v="62340.505033300797"/>
    <n v="6.6054260361719699"/>
    <n v="7.0781989493437596"/>
    <n v="3.3513527347655598"/>
    <n v="1.11204236304863"/>
    <n v="242.64048461602499"/>
    <n v="17950"/>
    <n v="4.9171158147048602E-2"/>
    <n v="36"/>
    <n v="0.86093048257869598"/>
    <n v="0.82164659716449995"/>
    <n v="1.8560210482641899"/>
    <n v="81.214691425771903"/>
    <n v="5.3125489555235399"/>
    <n v="0"/>
    <n v="0"/>
    <n v="0"/>
    <n v="0"/>
    <n v="468942.27977876202"/>
    <n v="0"/>
    <n v="-2.9429471634784092E-2"/>
    <n v="-4.7605908732127798E-2"/>
    <n v="0.14008074619349287"/>
    <n v="0.12501824651322019"/>
    <n v="0.56010785424678866"/>
  </r>
  <r>
    <x v="7"/>
    <n v="1"/>
    <x v="13"/>
    <n v="439873.56973442202"/>
    <n v="398846.76725825202"/>
    <n v="41026.802476169403"/>
    <n v="24711.1631432957"/>
    <n v="1122623.4507043799"/>
    <n v="536005.83788330294"/>
    <n v="586617.612821077"/>
    <n v="21016.666619668998"/>
    <n v="6.9026882665365203"/>
    <n v="4.2124823058854997"/>
    <n v="2.2011978395597298"/>
    <n v="0.91372271505047598"/>
    <n v="395.11531676411403"/>
    <n v="31498"/>
    <n v="-0.74441302348435601"/>
    <n v="412"/>
    <n v="0.91742585280450095"/>
    <n v="0.67983675975771996"/>
    <n v="6.6771518250455797"/>
    <n v="62.724290732597801"/>
    <n v="4.0058546080164303"/>
    <n v="0"/>
    <n v="0"/>
    <n v="0"/>
    <n v="0"/>
    <n v="443542.59025496902"/>
    <n v="0"/>
    <n v="4.3371823882991205E-2"/>
    <n v="1.4255857780352692E-2"/>
    <n v="9.3269533109116648E-2"/>
    <n v="5.6177876652637501E-2"/>
    <n v="0.56010785424678866"/>
  </r>
  <r>
    <x v="7"/>
    <n v="2"/>
    <x v="13"/>
    <n v="458951.68873172603"/>
    <n v="412183.099534704"/>
    <n v="46768.5891970226"/>
    <n v="34676.5222353317"/>
    <n v="1743795.7673151901"/>
    <n v="757616.25057180203"/>
    <n v="986179.51674339199"/>
    <n v="34091.348398800299"/>
    <n v="3.9159648289218301"/>
    <n v="3.5162484767319202"/>
    <n v="1.9885655697353199"/>
    <n v="0.76823361032039805"/>
    <n v="402.554074284313"/>
    <n v="47993"/>
    <n v="-0.69781790478922801"/>
    <n v="29"/>
    <n v="0.21507147146505201"/>
    <n v="0.65622799040880597"/>
    <n v="3.69528866488288"/>
    <n v="80.911829791649197"/>
    <n v="9.5996400746576303"/>
    <n v="0"/>
    <n v="0"/>
    <n v="0"/>
    <n v="0"/>
    <n v="492326.61474575399"/>
    <n v="0"/>
    <n v="4.4765478272880618E-2"/>
    <n v="2.9746804703904769E-2"/>
    <n v="0.10190307682767885"/>
    <n v="7.5555931237898527E-2"/>
    <n v="0.56010785424678866"/>
  </r>
  <r>
    <x v="7"/>
    <n v="3"/>
    <x v="13"/>
    <n v="479496.88058194797"/>
    <n v="394588.41192330298"/>
    <n v="84908.4686586444"/>
    <n v="76323.669842309202"/>
    <n v="1157038.5979297699"/>
    <n v="795959.61201830697"/>
    <n v="361078.98591146199"/>
    <n v="71698.731535068102"/>
    <n v="9.4553143882780493"/>
    <n v="21.1376659457618"/>
    <n v="6.59646704776066"/>
    <n v="2.2043919559846001"/>
    <n v="174.257578755617"/>
    <n v="4006"/>
    <n v="0.83560508041916703"/>
    <n v="414"/>
    <n v="0.293356079993987"/>
    <n v="0.81913022156100102"/>
    <n v="1.4902423654224599"/>
    <n v="79.779566684723306"/>
    <n v="6.8148105809424298"/>
    <n v="0"/>
    <n v="0"/>
    <n v="0"/>
    <n v="0"/>
    <n v="535996.634159373"/>
    <n v="0"/>
    <n v="-9.9815202557584373E-2"/>
    <n v="-0.10997418818974943"/>
    <n v="0.17707825034355734"/>
    <n v="0.15917448670297485"/>
    <n v="0.56010785424678866"/>
  </r>
  <r>
    <x v="7"/>
    <n v="4"/>
    <x v="13"/>
    <n v="431635.80232093099"/>
    <n v="391273.42676795903"/>
    <n v="40362.3755529716"/>
    <n v="33186.033853384601"/>
    <n v="1466851.62782907"/>
    <n v="453252.65248454502"/>
    <n v="1013598.9753445199"/>
    <n v="41032.679523065999"/>
    <n v="4.5776517267408199"/>
    <n v="3.2740792621760999"/>
    <n v="2.2623988155161698"/>
    <n v="0.44717157723100798"/>
    <n v="388.68153982770298"/>
    <n v="6049"/>
    <n v="-0.19868430312409299"/>
    <n v="31"/>
    <n v="0.82245109097006597"/>
    <n v="0.50464243765905603"/>
    <n v="7.1986668712723798"/>
    <n v="82.164665026508501"/>
    <n v="2.1934243500333599"/>
    <n v="0"/>
    <n v="0"/>
    <n v="0"/>
    <n v="0"/>
    <n v="441032.47505529801"/>
    <n v="0"/>
    <n v="3.3612926423034706E-2"/>
    <n v="9.4094543459796648E-2"/>
    <n v="9.3510258731877904E-2"/>
    <n v="7.6884340165809584E-2"/>
    <n v="0.56010785424678866"/>
  </r>
  <r>
    <x v="8"/>
    <n v="1"/>
    <x v="13"/>
    <n v="446144.344785892"/>
    <n v="371761.46479362302"/>
    <n v="74382.879992269198"/>
    <n v="61868.799616020799"/>
    <n v="1740985.7139836601"/>
    <n v="1053023.6954055901"/>
    <n v="687962.01857807103"/>
    <n v="63308.617120086303"/>
    <n v="41.542323342901"/>
    <n v="8.9930545502926993"/>
    <n v="3.5536649795048998"/>
    <n v="1.53064219676263"/>
    <n v="100.889884229004"/>
    <n v="31362"/>
    <n v="-0.25627976933381102"/>
    <n v="910"/>
    <n v="0.38069553567734299"/>
    <n v="0.53849665074505904"/>
    <n v="7.2426342025957098"/>
    <n v="82.844906485665703"/>
    <n v="3.7261999715415102"/>
    <n v="0"/>
    <n v="0"/>
    <n v="0"/>
    <n v="1"/>
    <n v="465313.22157216998"/>
    <n v="0"/>
    <n v="5.9307465192150258E-2"/>
    <n v="0.11210525596060313"/>
    <n v="0.16672379883682237"/>
    <n v="0.13867440064876782"/>
    <n v="0.56010785424678866"/>
  </r>
  <r>
    <x v="8"/>
    <n v="2"/>
    <x v="13"/>
    <n v="472604.03498495597"/>
    <n v="375365.69258173701"/>
    <n v="97238.342403218296"/>
    <n v="90500.635114258199"/>
    <n v="1492217.0038167301"/>
    <n v="665102.01041204203"/>
    <n v="827114.993404696"/>
    <n v="86705.381833436899"/>
    <n v="10.0747865479673"/>
    <n v="10.941723440621599"/>
    <n v="6.0648441133413504"/>
    <n v="0.80412278306580798"/>
    <n v="115.211104759679"/>
    <n v="15685"/>
    <n v="-0.45764442857759302"/>
    <n v="988"/>
    <n v="0.81290483075279896"/>
    <n v="0.118396841427654"/>
    <n v="6.2925012715523296"/>
    <n v="62.452971847512799"/>
    <n v="5.5753263028555402"/>
    <n v="0"/>
    <n v="0"/>
    <n v="0"/>
    <n v="0"/>
    <n v="480916.78661104001"/>
    <n v="0"/>
    <n v="-9.699332039343278E-2"/>
    <n v="8.7601156853026781E-3"/>
    <n v="0.20575013162194919"/>
    <n v="0.19149357266308367"/>
    <n v="0.56010785424678866"/>
  </r>
  <r>
    <x v="8"/>
    <n v="3"/>
    <x v="13"/>
    <n v="426764.60040043102"/>
    <n v="447398.48755646002"/>
    <n v="-20633.8871560281"/>
    <n v="-40400.897752417302"/>
    <n v="1328907.5212020299"/>
    <n v="750098.09078099998"/>
    <n v="578809.430421039"/>
    <n v="-40409.339561679597"/>
    <n v="-9.1012818891157501"/>
    <n v="-6.9799999151756698"/>
    <n v="-3.0401587099058198"/>
    <n v="1.29593273944303"/>
    <n v="305.31650422835497"/>
    <n v="32543"/>
    <n v="-0.24951773500617"/>
    <n v="97"/>
    <n v="0.196811749460307"/>
    <n v="1.5893393140003501E-2"/>
    <n v="4.7583088936429503"/>
    <n v="74.026320988096899"/>
    <n v="5.0715137842980704"/>
    <n v="0"/>
    <n v="0"/>
    <n v="0"/>
    <n v="0"/>
    <n v="429175.02524736599"/>
    <n v="0"/>
    <n v="0.10658282256333336"/>
    <n v="5.2845738408124489E-2"/>
    <n v="-4.8349575238125019E-2"/>
    <n v="-9.466787478274756E-2"/>
    <n v="0.56010785424678866"/>
  </r>
  <r>
    <x v="8"/>
    <n v="4"/>
    <x v="13"/>
    <n v="472250.37608122203"/>
    <n v="414902.73716567497"/>
    <n v="57347.638915547301"/>
    <n v="51448.739192090499"/>
    <n v="962242.56228065304"/>
    <n v="663537.60890576697"/>
    <n v="298704.95337488502"/>
    <n v="49349.479084572798"/>
    <n v="6.1253947125409702"/>
    <n v="17.223932382373398"/>
    <n v="5.3467536366453698"/>
    <n v="2.2213813377008198"/>
    <n v="289.68831346174301"/>
    <n v="30312"/>
    <n v="-0.79225241944237901"/>
    <n v="161"/>
    <n v="0.49667727357772701"/>
    <n v="0.40735481162944898"/>
    <n v="5.8922025958194704"/>
    <n v="82.604213738693105"/>
    <n v="8.4419846957075002"/>
    <n v="0"/>
    <n v="0"/>
    <n v="0"/>
    <n v="1"/>
    <n v="501277.58431779599"/>
    <n v="0"/>
    <n v="5.0628005573373762E-2"/>
    <n v="-8.7744943073107158E-3"/>
    <n v="0.12143481894376273"/>
    <n v="0.10894377600927917"/>
    <n v="0.56010785424678866"/>
  </r>
  <r>
    <x v="9"/>
    <n v="1"/>
    <x v="13"/>
    <n v="496159.47075348999"/>
    <n v="394409.30593659898"/>
    <n v="101750.164816891"/>
    <n v="87875.293834036405"/>
    <n v="1300436.7042518801"/>
    <n v="907408.84149661101"/>
    <n v="393027.86275527597"/>
    <n v="83449.905836631398"/>
    <n v="35.715085136150599"/>
    <n v="22.358540490742001"/>
    <n v="6.75736800927878"/>
    <n v="2.3087646639994501"/>
    <n v="448.42033401530898"/>
    <n v="4046"/>
    <n v="-0.51187309791414903"/>
    <n v="415"/>
    <n v="0.71522147605819997"/>
    <n v="3.66840053945423E-2"/>
    <n v="4.0052402999792296"/>
    <n v="78.861786875055898"/>
    <n v="6.6648022770463902"/>
    <n v="0"/>
    <n v="0"/>
    <n v="0"/>
    <n v="0"/>
    <n v="511573.16950941301"/>
    <n v="0"/>
    <n v="-3.9131309373657476E-2"/>
    <s v=""/>
    <n v="0.20507552675023749"/>
    <n v="0.17711098752299345"/>
    <n v="0.56010785424678866"/>
  </r>
  <r>
    <x v="9"/>
    <n v="2"/>
    <x v="13"/>
    <n v="476744.10100476502"/>
    <n v="405814.62423035398"/>
    <n v="70929.476774410898"/>
    <n v="59216.842289115797"/>
    <n v="1584862.3569491601"/>
    <n v="923457.26212185901"/>
    <n v="661405.09482730902"/>
    <n v="67612.291660405404"/>
    <n v="6.1666512920843797"/>
    <n v="8.9531881069916999"/>
    <n v="3.7364028509773699"/>
    <n v="1.3962052444772399"/>
    <n v="266.87404754763702"/>
    <n v="10039"/>
    <n v="-0.77928988688424905"/>
    <n v="493"/>
    <n v="0.151243338146966"/>
    <n v="1.82679816096766E-2"/>
    <n v="7.0827464099380499"/>
    <n v="64.881833331178996"/>
    <n v="2.3398301330544"/>
    <n v="0"/>
    <n v="0"/>
    <n v="0"/>
    <n v="0"/>
    <n v="508458.322981884"/>
    <n v="0"/>
    <n v="-5.7529416959583753E-2"/>
    <s v=""/>
    <n v="0.14877892904164558"/>
    <n v="0.1242109596412687"/>
    <n v="0.56010785424678866"/>
  </r>
  <r>
    <x v="9"/>
    <n v="3"/>
    <x v="13"/>
    <n v="449317.29083503998"/>
    <n v="404465.21805150999"/>
    <n v="44852.072783529497"/>
    <n v="28870.597236189202"/>
    <n v="1563034.96702551"/>
    <n v="881392.30334383796"/>
    <n v="681642.66368167696"/>
    <n v="27297.141676157298"/>
    <n v="6.00554228440157"/>
    <n v="4.2354445774056702"/>
    <n v="1.84708581991166"/>
    <n v="1.2930415748674999"/>
    <n v="426.21269824142001"/>
    <n v="22859"/>
    <n v="0.98399401802970199"/>
    <n v="70"/>
    <n v="0.58737440012580799"/>
    <n v="0.44958659911177801"/>
    <n v="6.31336407046975"/>
    <n v="61.6981453591576"/>
    <n v="7.3852858622421103"/>
    <n v="1"/>
    <n v="0"/>
    <n v="0"/>
    <n v="0"/>
    <n v="475683.61323685199"/>
    <n v="1"/>
    <n v="4.1817502671025041E-2"/>
    <s v=""/>
    <n v="9.9822717038496406E-2"/>
    <n v="6.4254365066909042E-2"/>
    <n v="0.56010785424678866"/>
  </r>
  <r>
    <x v="9"/>
    <n v="4"/>
    <x v="13"/>
    <n v="468106.617844672"/>
    <n v="416465.97850446601"/>
    <n v="51640.639340206399"/>
    <n v="44234.877332551303"/>
    <n v="1606033.5068632001"/>
    <n v="932976.098043854"/>
    <n v="673057.40881935204"/>
    <n v="53739.148217559101"/>
    <n v="11.949786021780101"/>
    <n v="6.5722294640729402"/>
    <n v="2.7542935526262999"/>
    <n v="1.3861761059586799"/>
    <n v="383.09382865641498"/>
    <n v="24471"/>
    <n v="0.116945583232269"/>
    <n v="694"/>
    <n v="0.51554699407514204"/>
    <n v="0.569704632035409"/>
    <n v="2.5511540130761299"/>
    <n v="78.915569702248604"/>
    <n v="4.4764253552211999"/>
    <n v="0"/>
    <n v="0"/>
    <n v="0"/>
    <n v="0"/>
    <n v="529552.565815315"/>
    <n v="0"/>
    <s v=""/>
    <s v=""/>
    <n v="0.11031811423213309"/>
    <n v="9.4497440639109698E-2"/>
    <n v="0.56010785424678866"/>
  </r>
  <r>
    <x v="0"/>
    <n v="1"/>
    <x v="14"/>
    <n v="437073.215677656"/>
    <n v="290323.37624892802"/>
    <n v="146749.83942872699"/>
    <n v="139278.723853278"/>
    <n v="910992.06792359997"/>
    <n v="438753.93929539598"/>
    <n v="472238.12862820399"/>
    <n v="146296.872356932"/>
    <n v="17.530333129806898"/>
    <n v="29.493324534777901"/>
    <n v="15.2886867797578"/>
    <n v="0.92909469332754702"/>
    <n v="461.37470187815899"/>
    <n v="13125"/>
    <n v="-0.79987065686693304"/>
    <n v="518"/>
    <n v="0.63403039260503302"/>
    <n v="0.84365225652849696"/>
    <n v="2.8278879315301899"/>
    <n v="62.442580277526801"/>
    <n v="6.9274560566933499"/>
    <n v="0"/>
    <n v="0"/>
    <n v="0"/>
    <n v="0"/>
    <n v="444507.49852057802"/>
    <n v="0"/>
    <n v="-2.0196606850178746E-2"/>
    <n v="-8.5917547661630247E-2"/>
    <n v="0.33575573648730933"/>
    <n v="0.31866222604680688"/>
    <n v="0.56010785424678866"/>
  </r>
  <r>
    <x v="0"/>
    <n v="2"/>
    <x v="14"/>
    <n v="428245.819775871"/>
    <n v="290422.89656269999"/>
    <n v="137822.92321317"/>
    <n v="124844.558848284"/>
    <n v="1673696.5241110099"/>
    <n v="1106210.34050856"/>
    <n v="567486.18360245798"/>
    <n v="131698.225986801"/>
    <n v="26.756317765025901"/>
    <n v="21.9995768100923"/>
    <n v="7.4592112159995896"/>
    <n v="1.94931678069451"/>
    <n v="290.88282712744302"/>
    <n v="21426"/>
    <n v="0.58443406631070305"/>
    <n v="375"/>
    <n v="0.62644936822811104"/>
    <n v="0.82793432485185603"/>
    <n v="5.9521835421303004"/>
    <n v="71.987015779775007"/>
    <n v="6.6768668764412604"/>
    <n v="1"/>
    <n v="0"/>
    <n v="0"/>
    <n v="0"/>
    <n v="451057.105457281"/>
    <n v="1"/>
    <n v="4.7527343233681144E-2"/>
    <n v="8.386716938029673E-2"/>
    <n v="0.32183133342738229"/>
    <n v="0.29152545823710152"/>
    <n v="0.56010785424678866"/>
  </r>
  <r>
    <x v="0"/>
    <n v="3"/>
    <x v="14"/>
    <n v="448599.20584074798"/>
    <n v="307204.61375733902"/>
    <n v="141394.592083408"/>
    <n v="129578.44581418599"/>
    <n v="1322614.16714177"/>
    <n v="644305.00402697502"/>
    <n v="678309.16311480396"/>
    <n v="125077.264922375"/>
    <n v="40.881795021424502"/>
    <n v="19.103154263634099"/>
    <n v="9.7971463661402307"/>
    <n v="0.949869232295667"/>
    <n v="94.190723191943704"/>
    <n v="4936"/>
    <n v="-0.14665203876839"/>
    <n v="336"/>
    <n v="0.13844263446554"/>
    <n v="0.119766931910884"/>
    <n v="5.8999288418651101"/>
    <n v="60.152082772873896"/>
    <n v="5.7704352140520596"/>
    <n v="0"/>
    <n v="0"/>
    <n v="1"/>
    <n v="1"/>
    <n v="498025.239448726"/>
    <n v="1"/>
    <n v="-8.6943672314092113E-2"/>
    <n v="-8.2908350087233327E-3"/>
    <n v="0.31519135620940852"/>
    <n v="0.28885125993777649"/>
    <n v="0.56010785424678866"/>
  </r>
  <r>
    <x v="0"/>
    <n v="4"/>
    <x v="14"/>
    <n v="409596.34348776803"/>
    <n v="268839.781222969"/>
    <n v="140756.56226479899"/>
    <n v="129095.594893491"/>
    <n v="871886.18934827403"/>
    <n v="539069.45579010202"/>
    <n v="332816.73355817102"/>
    <n v="127707.64757581"/>
    <n v="25.092705332710199"/>
    <n v="38.788793313761403"/>
    <n v="14.8064731923313"/>
    <n v="1.6197186061736299"/>
    <n v="250.697952135989"/>
    <n v="2499"/>
    <n v="0.63575327577617902"/>
    <n v="458"/>
    <n v="6.50459577371406E-2"/>
    <n v="0.97487253343124303"/>
    <n v="5.7682078530765297"/>
    <n v="70.436401777343505"/>
    <n v="7.6138483260462699"/>
    <n v="0"/>
    <n v="0"/>
    <n v="0"/>
    <n v="0"/>
    <n v="440217.769936817"/>
    <n v="0"/>
    <n v="-2.4598331527878783E-2"/>
    <n v="-3.1380492023276231E-2"/>
    <n v="0.34364701858966301"/>
    <n v="0.31517760582095194"/>
    <n v="0.56010785424678866"/>
  </r>
  <r>
    <x v="1"/>
    <n v="1"/>
    <x v="14"/>
    <n v="399520.95683804899"/>
    <n v="299447.36322057602"/>
    <n v="100073.593617472"/>
    <n v="81279.542326151393"/>
    <n v="1530110.8513499401"/>
    <n v="1064457.8249570201"/>
    <n v="465653.026392926"/>
    <n v="89390.390773236097"/>
    <n v="8.1441941708357302"/>
    <n v="17.454958460329198"/>
    <n v="5.3120035227802003"/>
    <n v="2.2859463261789501"/>
    <n v="137.44937029917"/>
    <n v="44809"/>
    <n v="0.46876728270990098"/>
    <n v="869"/>
    <n v="0.230940359220733"/>
    <n v="9.8437549000990707E-2"/>
    <n v="7.8559435957431898"/>
    <n v="67.400613788015207"/>
    <n v="8.9671343237424495"/>
    <n v="0"/>
    <n v="0"/>
    <n v="0"/>
    <n v="0"/>
    <n v="421471.05049359502"/>
    <n v="0"/>
    <n v="0.16179533647736011"/>
    <n v="8.7158617594997462E-2"/>
    <n v="0.25048396562095515"/>
    <n v="0.20344250016176024"/>
    <n v="0.56010785424678866"/>
  </r>
  <r>
    <x v="1"/>
    <n v="2"/>
    <x v="14"/>
    <n v="464161.584479418"/>
    <n v="275807.29120388802"/>
    <n v="188354.29327553001"/>
    <n v="171470.95806687101"/>
    <n v="1314570.8085371"/>
    <n v="443500.36445644201"/>
    <n v="871070.44408066501"/>
    <n v="173736.101600953"/>
    <n v="94.342141381809995"/>
    <n v="19.6850850849202"/>
    <n v="13.0438738600691"/>
    <n v="0.50914408526915"/>
    <n v="81.889906601512195"/>
    <n v="5576"/>
    <n v="-0.477425279326324"/>
    <n v="637"/>
    <n v="0.92461253233297103"/>
    <n v="0.82625772933206898"/>
    <n v="3.33854052192493"/>
    <n v="66.811161027720701"/>
    <n v="6.3932455263219099"/>
    <n v="0"/>
    <n v="1"/>
    <n v="0"/>
    <n v="0"/>
    <n v="470166.512469512"/>
    <n v="1"/>
    <n v="-4.1540793732349417E-2"/>
    <n v="-0.16505341522379499"/>
    <n v="0.4057946619748366"/>
    <n v="0.36942083059110731"/>
    <n v="0.56010785424678866"/>
  </r>
  <r>
    <x v="1"/>
    <n v="3"/>
    <x v="14"/>
    <n v="444879.94384007802"/>
    <n v="300433.61682698701"/>
    <n v="144446.32701308999"/>
    <n v="126751.095315094"/>
    <n v="1493429.53890213"/>
    <n v="1017931.01465106"/>
    <n v="475498.52425106597"/>
    <n v="129416.16676826301"/>
    <n v="13.740949375164799"/>
    <n v="26.656464500017801"/>
    <n v="8.4872497840288599"/>
    <n v="2.1407658756761698"/>
    <n v="484.54982575593101"/>
    <n v="21388"/>
    <n v="-0.72557037607195096"/>
    <n v="32"/>
    <n v="0.19621565117029499"/>
    <n v="0.54812006498181798"/>
    <n v="4.1711032526613101"/>
    <n v="81.943958554818295"/>
    <n v="2.80025336853722"/>
    <n v="0"/>
    <n v="0"/>
    <n v="0"/>
    <n v="0"/>
    <n v="485676.27482595103"/>
    <n v="0"/>
    <n v="-0.10820207970354109"/>
    <n v="3.9340301934616739E-2"/>
    <n v="0.32468608444397629"/>
    <n v="0.28491078788810831"/>
    <n v="0.56010785424678866"/>
  </r>
  <r>
    <x v="1"/>
    <n v="4"/>
    <x v="14"/>
    <n v="396743.00869818701"/>
    <n v="294658.35254152498"/>
    <n v="102084.656156661"/>
    <n v="90371.522624667501"/>
    <n v="1521129.92342248"/>
    <n v="741015.34738581197"/>
    <n v="780114.57603667199"/>
    <n v="89497.1265087785"/>
    <n v="39.698278965423803"/>
    <n v="11.5843909857184"/>
    <n v="5.9410784860069699"/>
    <n v="0.94988014600431903"/>
    <n v="21.7976454614167"/>
    <n v="31995"/>
    <n v="0.14571750323707899"/>
    <n v="245"/>
    <n v="0.39172776363117801"/>
    <n v="0.58927176123708602"/>
    <n v="2.9298012783188998"/>
    <n v="64.380607309152794"/>
    <n v="8.1977729808747295"/>
    <n v="0"/>
    <n v="0"/>
    <n v="0"/>
    <n v="1"/>
    <n v="406922.99244766502"/>
    <n v="0"/>
    <n v="9.4770775070418534E-2"/>
    <n v="6.1388893838240199E-2"/>
    <n v="0.25730675504938905"/>
    <n v="0.22778352899323684"/>
    <n v="0.56010785424678866"/>
  </r>
  <r>
    <x v="2"/>
    <n v="1"/>
    <x v="14"/>
    <n v="434342.651136284"/>
    <n v="290623.34654882201"/>
    <n v="143719.304587461"/>
    <n v="133965.12525792801"/>
    <n v="1437071.5869732299"/>
    <n v="477126.488909201"/>
    <n v="959945.09806402901"/>
    <n v="132600.07242973399"/>
    <n v="16.823208014794101"/>
    <n v="13.9554986559233"/>
    <n v="9.3220912912269203"/>
    <n v="0.497035184482369"/>
    <n v="273.76920976583301"/>
    <n v="25952"/>
    <n v="-0.74530244724822903"/>
    <n v="361"/>
    <n v="0.86981236581392296"/>
    <n v="0.44895543747823702"/>
    <n v="7.8547379509138899"/>
    <n v="83.995859534971899"/>
    <n v="4.6330936444486399"/>
    <n v="0"/>
    <n v="0"/>
    <n v="0"/>
    <n v="0"/>
    <n v="472280.45956685301"/>
    <n v="0"/>
    <n v="-0.10773181327799156"/>
    <n v="8.8819984429034209E-3"/>
    <n v="0.33088922815081101"/>
    <n v="0.30843189105988505"/>
    <n v="0.56010785424678866"/>
  </r>
  <r>
    <x v="2"/>
    <n v="2"/>
    <x v="14"/>
    <n v="387550.12974540202"/>
    <n v="283177.82853116997"/>
    <n v="104372.30121423199"/>
    <n v="88135.567528844404"/>
    <n v="1213166.1970472401"/>
    <n v="581296.514920305"/>
    <n v="631869.68212693604"/>
    <n v="87774.600710727202"/>
    <n v="15.9619999666577"/>
    <n v="13.948377335049701"/>
    <n v="7.2649211413374299"/>
    <n v="0.91996266217996603"/>
    <n v="182.56621013937399"/>
    <n v="35688"/>
    <n v="0.91617437517484501"/>
    <n v="548"/>
    <n v="0.87684777415411197"/>
    <n v="0.54354391464944196"/>
    <n v="2.6678368933795098"/>
    <n v="81.277297055803601"/>
    <n v="6.4577523594403496"/>
    <n v="0"/>
    <n v="0"/>
    <n v="0"/>
    <n v="0"/>
    <n v="397715.27401352703"/>
    <n v="0"/>
    <n v="0.19308863464749704"/>
    <n v="0.15233473298858413"/>
    <n v="0.26931303385912581"/>
    <n v="0.22741720557994488"/>
    <n v="0.56010785424678866"/>
  </r>
  <r>
    <x v="2"/>
    <n v="3"/>
    <x v="14"/>
    <n v="462381.65515540203"/>
    <n v="287918.22505193902"/>
    <n v="174463.43010346199"/>
    <n v="168030.386988919"/>
    <n v="1290992.09576103"/>
    <n v="895040.397812546"/>
    <n v="395951.69794848701"/>
    <n v="175157.29133107601"/>
    <n v="68.879952770676198"/>
    <n v="42.437092165413503"/>
    <n v="13.0156015316163"/>
    <n v="2.26047874639747"/>
    <n v="153.326743749082"/>
    <n v="22314"/>
    <n v="0.300731120990891"/>
    <n v="137"/>
    <n v="0.72660802118127499"/>
    <n v="0.50974245004261998"/>
    <n v="3.8251262953560299"/>
    <n v="70.109367489270497"/>
    <n v="3.8104342892098702"/>
    <n v="0"/>
    <n v="0"/>
    <n v="0"/>
    <n v="0"/>
    <n v="472349.710963602"/>
    <n v="0"/>
    <n v="-8.9283455679709384E-2"/>
    <n v="-5.2641289108486457E-2"/>
    <n v="0.37731477483644443"/>
    <n v="0.36340193239813029"/>
    <n v="0.56010785424678866"/>
  </r>
  <r>
    <x v="2"/>
    <n v="4"/>
    <x v="14"/>
    <n v="421098.62314022402"/>
    <n v="293305.26678234502"/>
    <n v="127793.35635787901"/>
    <n v="116772.399613188"/>
    <n v="1315111.71708592"/>
    <n v="729601.68582429504"/>
    <n v="585510.03126163001"/>
    <n v="126359.668047331"/>
    <n v="72.332086801457805"/>
    <n v="19.943706064535299"/>
    <n v="8.8792760414253902"/>
    <n v="1.2460959622710099"/>
    <n v="220.60048871909001"/>
    <n v="11918"/>
    <n v="0.91563864762651803"/>
    <n v="226"/>
    <n v="0.92047230061388796"/>
    <n v="0.72398426524815096"/>
    <n v="5.6336471053592501"/>
    <n v="71.031146910779398"/>
    <n v="7.3688999869954799"/>
    <n v="0"/>
    <n v="0"/>
    <n v="0"/>
    <n v="0"/>
    <n v="432813.95204903203"/>
    <n v="0"/>
    <n v="4.0612478425141145E-2"/>
    <n v="-5.210143029238587E-2"/>
    <n v="0.30347607267128102"/>
    <n v="0.2773041591596544"/>
    <n v="0.56010785424678866"/>
  </r>
  <r>
    <x v="3"/>
    <n v="1"/>
    <x v="14"/>
    <n v="438200.48188736301"/>
    <n v="285159.780911476"/>
    <n v="153040.70097588701"/>
    <n v="147232.76925906099"/>
    <n v="937462.32930450502"/>
    <n v="446427.714881216"/>
    <n v="491034.61442328902"/>
    <n v="146021.08747018999"/>
    <n v="19.098637887520699"/>
    <n v="29.984193564843299"/>
    <n v="15.7054597989331"/>
    <n v="0.90915732163920104"/>
    <n v="324.41123692217099"/>
    <n v="23516"/>
    <n v="-0.350642087324397"/>
    <n v="546"/>
    <n v="0.61647935854124403"/>
    <n v="0.18651101250405899"/>
    <n v="2.2404656587486702"/>
    <n v="81.825890038153403"/>
    <n v="7.9418469101065501"/>
    <n v="0"/>
    <n v="0"/>
    <n v="0"/>
    <n v="1"/>
    <n v="440070.47041732498"/>
    <n v="0"/>
    <n v="1.9139626128142396E-2"/>
    <n v="2.7955598527908094E-2"/>
    <n v="0.34924813481885963"/>
    <n v="0.33599408340428605"/>
    <n v="0.56010785424678866"/>
  </r>
  <r>
    <x v="3"/>
    <n v="2"/>
    <x v="14"/>
    <n v="446587.47527985898"/>
    <n v="299502.11363931"/>
    <n v="147085.36164054801"/>
    <n v="137629.15339237801"/>
    <n v="1274161.2750581"/>
    <n v="477022.25414978102"/>
    <n v="797139.02090831997"/>
    <n v="134294.94005805001"/>
    <n v="18.338674492208899"/>
    <n v="17.2653890704727"/>
    <n v="10.801548915862501"/>
    <n v="0.59841789404089896"/>
    <n v="148.40569152985501"/>
    <n v="27886"/>
    <n v="0.79116637998236194"/>
    <n v="689"/>
    <n v="7.6619813929648603E-2"/>
    <n v="0.47303512508369999"/>
    <n v="6.6144379151756203"/>
    <n v="79.723772413530796"/>
    <n v="8.0799772666477399"/>
    <n v="0"/>
    <n v="0"/>
    <n v="0"/>
    <n v="1"/>
    <n v="470816.16631951299"/>
    <n v="0"/>
    <n v="-1.9136646200383009E-2"/>
    <n v="-5.6671150825582495E-2"/>
    <n v="0.32935397829591234"/>
    <n v="0.30817960872308653"/>
    <n v="0.56010785424678866"/>
  </r>
  <r>
    <x v="3"/>
    <n v="3"/>
    <x v="14"/>
    <n v="438041.28876790602"/>
    <n v="289760.370334882"/>
    <n v="148280.918433024"/>
    <n v="139240.564660317"/>
    <n v="1742593.4846228701"/>
    <n v="989976.89884488902"/>
    <n v="752616.585777984"/>
    <n v="141193.23686569501"/>
    <n v="21.3542318609421"/>
    <n v="18.500863160806201"/>
    <n v="7.99042151190248"/>
    <n v="1.31538012522211"/>
    <n v="150.81496113929899"/>
    <n v="17905"/>
    <n v="-0.53563043305941604"/>
    <n v="224"/>
    <n v="0.114050297705398"/>
    <n v="0.347671741468911"/>
    <n v="6.3399883452746"/>
    <n v="75.199279189953998"/>
    <n v="2.8206764826481598"/>
    <n v="0"/>
    <n v="0"/>
    <n v="1"/>
    <n v="0"/>
    <n v="449338.01238623401"/>
    <n v="1"/>
    <n v="-8.8764477651885804E-2"/>
    <n v="-0.11365010218801208"/>
    <n v="0.33850899957421576"/>
    <n v="0.31787086795394054"/>
    <n v="0.56010785424678866"/>
  </r>
  <r>
    <x v="3"/>
    <n v="4"/>
    <x v="14"/>
    <n v="399158.78258046397"/>
    <n v="290147.07423493301"/>
    <n v="109011.70834553"/>
    <n v="103788.054383208"/>
    <n v="901622.253523294"/>
    <n v="361249.17807993398"/>
    <n v="540373.07544336002"/>
    <n v="105231.29123601801"/>
    <n v="19.266519935898302"/>
    <n v="19.206740509425501"/>
    <n v="11.51125695685"/>
    <n v="0.66851809332568801"/>
    <n v="86.253252290190403"/>
    <n v="26574"/>
    <n v="0.60651814335790299"/>
    <n v="519"/>
    <n v="0.29446409884115998"/>
    <n v="1.3659883435292E-2"/>
    <n v="1.5435354074730301"/>
    <n v="69.792369387770904"/>
    <n v="3.23179480932547"/>
    <n v="0"/>
    <n v="0"/>
    <n v="0"/>
    <n v="0"/>
    <n v="412136.768956744"/>
    <n v="0"/>
    <n v="0.12849988097891449"/>
    <n v="2.5081690653823607E-2"/>
    <n v="0.27310361966933788"/>
    <n v="0.26001696295455057"/>
    <n v="0.56010785424678866"/>
  </r>
  <r>
    <x v="4"/>
    <n v="1"/>
    <x v="14"/>
    <n v="450450.638633742"/>
    <n v="270401.12743109599"/>
    <n v="180049.51120264601"/>
    <n v="162136.68578199399"/>
    <n v="1579472.22628237"/>
    <n v="823473.65684763202"/>
    <n v="755998.56943474198"/>
    <n v="162571.08075674201"/>
    <n v="37.834124950683801"/>
    <n v="21.4466921416562"/>
    <n v="10.265244496487099"/>
    <n v="1.0892529300198801"/>
    <n v="442.12030892691001"/>
    <n v="49503"/>
    <n v="0.97596528884052103"/>
    <n v="473"/>
    <n v="0.18356324494732601"/>
    <n v="0.42464397130904902"/>
    <n v="3.7436929809950601"/>
    <n v="72.834850230212894"/>
    <n v="8.4766981664764192"/>
    <n v="0"/>
    <n v="0"/>
    <n v="0"/>
    <n v="0"/>
    <n v="486843.06717845798"/>
    <n v="0"/>
    <n v="-6.4761345684323388E-2"/>
    <n v="-1.2093130789784523E-3"/>
    <n v="0.39970974788436897"/>
    <n v="0.35994329206363074"/>
    <n v="0.56010785424678866"/>
  </r>
  <r>
    <x v="4"/>
    <n v="2"/>
    <x v="14"/>
    <n v="421278.849111458"/>
    <n v="296040.88418747002"/>
    <n v="125237.96492398799"/>
    <n v="107926.228186394"/>
    <n v="892271.41150467598"/>
    <n v="591080.46802911605"/>
    <n v="301190.943475559"/>
    <n v="105760.104188981"/>
    <n v="32.619081547812399"/>
    <n v="35.833158507686697"/>
    <n v="12.095672549274401"/>
    <n v="1.9624775606079199"/>
    <n v="45.598432739238099"/>
    <n v="31284"/>
    <n v="-0.37761511129124598"/>
    <n v="839"/>
    <n v="0.80568478887689199"/>
    <n v="0.161616060730297"/>
    <n v="3.0498493572218202"/>
    <n v="76.9877005684138"/>
    <n v="4.5239136518577903"/>
    <n v="0"/>
    <n v="0"/>
    <n v="0"/>
    <n v="0"/>
    <n v="444733.47788054397"/>
    <n v="0"/>
    <n v="-7.8382756799301387E-2"/>
    <n v="7.2719348251570726E-2"/>
    <n v="0.29728044782721502"/>
    <n v="0.256187151132859"/>
    <n v="0.56010785424678866"/>
  </r>
  <r>
    <x v="4"/>
    <n v="3"/>
    <x v="14"/>
    <n v="388257.851536865"/>
    <n v="307410.13837925397"/>
    <n v="80847.713157610895"/>
    <n v="72358.793603153201"/>
    <n v="1255537.2007786899"/>
    <n v="632289.63091679197"/>
    <n v="623247.56986190204"/>
    <n v="82232.760236103"/>
    <n v="7.3468581490188702"/>
    <n v="11.6099600066128"/>
    <n v="5.7631740069729203"/>
    <n v="1.0145079764320499"/>
    <n v="324.81179174797199"/>
    <n v="28185"/>
    <n v="-0.99005502935530099"/>
    <n v="985"/>
    <n v="0.101574544235381"/>
    <n v="0.32835207381071801"/>
    <n v="1.52690568702522"/>
    <n v="61.834018987922903"/>
    <n v="3.5667139351538699"/>
    <n v="0"/>
    <n v="0"/>
    <n v="0"/>
    <n v="0"/>
    <n v="401449.20850971498"/>
    <n v="0"/>
    <n v="5.3862421757241319E-2"/>
    <n v="0.12439518817100127"/>
    <n v="0.20823201085975862"/>
    <n v="0.18636788236665641"/>
    <n v="0.56010785424678866"/>
  </r>
  <r>
    <x v="4"/>
    <n v="4"/>
    <x v="14"/>
    <n v="409170.359686904"/>
    <n v="303567.59708339098"/>
    <n v="105602.76260351299"/>
    <n v="85944.9465165273"/>
    <n v="909433.76128835499"/>
    <n v="349995.7280763"/>
    <n v="559438.03321205406"/>
    <n v="88041.364588017896"/>
    <n v="8.8443253164224398"/>
    <n v="15.3627285622802"/>
    <n v="9.4503800249039394"/>
    <n v="0.625620189007842"/>
    <n v="390.46869260959699"/>
    <n v="23821"/>
    <n v="5.9176405276579302E-2"/>
    <n v="833"/>
    <n v="0.992038473778594"/>
    <n v="0.10283281606415701"/>
    <n v="1.3708103423227"/>
    <n v="81.390065676350702"/>
    <n v="9.41811896165588"/>
    <n v="0"/>
    <n v="0"/>
    <n v="0"/>
    <n v="0"/>
    <n v="397513.44029226899"/>
    <n v="0"/>
    <n v="9.9556436906316312E-2"/>
    <n v="-1.6237365266041935E-2"/>
    <n v="0.25808996204984141"/>
    <n v="0.21004685330162265"/>
    <n v="0.56010785424678866"/>
  </r>
  <r>
    <x v="5"/>
    <n v="1"/>
    <x v="14"/>
    <n v="449905.90278500802"/>
    <n v="302738.04407450202"/>
    <n v="147167.858710506"/>
    <n v="130525.76765513299"/>
    <n v="1381277.4824719699"/>
    <n v="855004.67171542405"/>
    <n v="526272.81075654703"/>
    <n v="134462.88064098201"/>
    <n v="34.071696134532303"/>
    <n v="24.801921168508599"/>
    <n v="9.4496413147589209"/>
    <n v="1.62464154377708"/>
    <n v="289.33285220883198"/>
    <n v="2238"/>
    <n v="-0.40106657410482999"/>
    <n v="728"/>
    <n v="0.98172721738165902"/>
    <n v="0.41104256542092998"/>
    <n v="6.34373474908951"/>
    <n v="62.494075100953303"/>
    <n v="8.2146509555863005"/>
    <n v="0"/>
    <n v="0"/>
    <n v="0"/>
    <n v="0"/>
    <n v="445361.03195562301"/>
    <n v="0"/>
    <n v="4.4633103357316602E-3"/>
    <n v="-8.7070431863614559E-2"/>
    <n v="0.32710808593420837"/>
    <n v="0.29011792654231083"/>
    <n v="0.56010785424678866"/>
  </r>
  <r>
    <x v="5"/>
    <n v="2"/>
    <x v="14"/>
    <n v="451913.97245101503"/>
    <n v="313893.75203631597"/>
    <n v="138020.220414699"/>
    <n v="123998.153901481"/>
    <n v="1510877.58630865"/>
    <n v="688455.31448244199"/>
    <n v="822422.27182620799"/>
    <n v="126315.356128595"/>
    <n v="12.5139332557646"/>
    <n v="15.0771882218292"/>
    <n v="8.2070284863005494"/>
    <n v="0.83710684652752798"/>
    <n v="122.68297783986399"/>
    <n v="41821"/>
    <n v="0.97148940402005801"/>
    <n v="747"/>
    <n v="0.76511151043984904"/>
    <n v="0.76401262566572004"/>
    <n v="3.04711822698177"/>
    <n v="62.0347579158245"/>
    <n v="2.0914614133776301"/>
    <n v="0"/>
    <n v="0"/>
    <n v="1"/>
    <n v="0"/>
    <n v="453549.97861013701"/>
    <n v="1"/>
    <n v="-3.3985920661078542E-2"/>
    <n v="-0.14863843689080028"/>
    <n v="0.30541259803525922"/>
    <n v="0.27438442150606818"/>
    <n v="0.56010785424678866"/>
  </r>
  <r>
    <x v="5"/>
    <n v="3"/>
    <x v="14"/>
    <n v="436555.260037662"/>
    <n v="288679.21988374001"/>
    <n v="147876.040153921"/>
    <n v="135510.020909118"/>
    <n v="1396257.0705504899"/>
    <n v="472308.36651148403"/>
    <n v="923948.70403900999"/>
    <n v="136253.76701906399"/>
    <n v="14.267196718581699"/>
    <n v="14.6664008853241"/>
    <n v="9.7052343559980194"/>
    <n v="0.51118461928330405"/>
    <n v="302.96258440420399"/>
    <n v="18934"/>
    <n v="-0.42198733053107301"/>
    <n v="997"/>
    <n v="0.91041108957811601"/>
    <n v="0.27399060047259"/>
    <n v="4.5358170292947202"/>
    <n v="83.967266347793796"/>
    <n v="3.3791691463876199"/>
    <n v="0"/>
    <n v="0"/>
    <n v="0"/>
    <n v="0"/>
    <n v="469409.67193899897"/>
    <n v="0"/>
    <n v="-7.7948319610434483E-2"/>
    <n v="-3.5292057377732367E-3"/>
    <n v="0.33873384125795347"/>
    <n v="0.31040748632241294"/>
    <n v="0.56010785424678866"/>
  </r>
  <r>
    <x v="5"/>
    <n v="4"/>
    <x v="14"/>
    <n v="402526.51110062998"/>
    <n v="287352.82691574801"/>
    <n v="115173.684184882"/>
    <n v="107351.064494088"/>
    <n v="811738.85964649904"/>
    <n v="558494.95998554805"/>
    <n v="253243.89966095099"/>
    <n v="108826.609173934"/>
    <n v="11.0396387143432"/>
    <n v="42.390385173270701"/>
    <n v="13.224827568417499"/>
    <n v="2.2053639228162001"/>
    <n v="87.355289488556494"/>
    <n v="44847"/>
    <n v="0.282921704664439"/>
    <n v="583"/>
    <n v="0.79007412696327395"/>
    <n v="0.78370298876097499"/>
    <n v="1.78825004327518"/>
    <n v="82.801611321909704"/>
    <n v="3.5570371776257899"/>
    <n v="0"/>
    <n v="1"/>
    <n v="0"/>
    <n v="1"/>
    <n v="392134.28059607203"/>
    <n v="1"/>
    <n v="2.0385962674757983E-2"/>
    <n v="8.8523322631683554E-2"/>
    <n v="0.28612695315387321"/>
    <n v="0.26669315320513304"/>
    <n v="0.56010785424678866"/>
  </r>
  <r>
    <x v="6"/>
    <n v="1"/>
    <x v="14"/>
    <n v="410732.40153152798"/>
    <n v="288711.52443068603"/>
    <n v="122020.877100842"/>
    <n v="114195.6740015"/>
    <n v="1232603.74348123"/>
    <n v="760876.27139641403"/>
    <n v="471727.47208481899"/>
    <n v="111447.978664258"/>
    <n v="16.4604388865754"/>
    <n v="24.2079761640355"/>
    <n v="9.2645892571264206"/>
    <n v="1.6129573035754901"/>
    <n v="175.31724993896501"/>
    <n v="2234"/>
    <n v="0.89073274525877399"/>
    <n v="254"/>
    <n v="0.46699941953321999"/>
    <n v="0.81203329302599303"/>
    <n v="2.0914295676397798"/>
    <n v="79.748706744175905"/>
    <n v="2.5138819844593598"/>
    <n v="0"/>
    <n v="0"/>
    <n v="0"/>
    <n v="0"/>
    <n v="430091.49147601798"/>
    <n v="0"/>
    <n v="-6.3277733769803363E-2"/>
    <n v="6.154804028871716E-2"/>
    <n v="0.2970812057822898"/>
    <n v="0.27802937770599601"/>
    <n v="0.56010785424678866"/>
  </r>
  <r>
    <x v="6"/>
    <n v="2"/>
    <x v="14"/>
    <n v="384742.18597678398"/>
    <n v="301551.857807183"/>
    <n v="83190.3281696005"/>
    <n v="66585.778494514103"/>
    <n v="881284.07368561695"/>
    <n v="427891.52432643197"/>
    <n v="453392.54935918399"/>
    <n v="73208.194994333404"/>
    <n v="16.4981028396273"/>
    <n v="14.686121019991401"/>
    <n v="7.5555408843422898"/>
    <n v="0.94375508581075096"/>
    <n v="323.89127490451102"/>
    <n v="16624"/>
    <n v="0.217377521058635"/>
    <n v="14"/>
    <n v="0.148110924889023"/>
    <n v="0.81154700633473198"/>
    <n v="3.9441340190982501"/>
    <n v="79.125058099792994"/>
    <n v="9.6356834203090607"/>
    <n v="0"/>
    <n v="0"/>
    <n v="0"/>
    <n v="0"/>
    <n v="387804.88165906997"/>
    <n v="0"/>
    <n v="0.1306651117674201"/>
    <n v="7.0196509355414743E-2"/>
    <n v="0.21622356788974742"/>
    <n v="0.17306596708511712"/>
    <n v="0.56010785424678866"/>
  </r>
  <r>
    <x v="6"/>
    <n v="3"/>
    <x v="14"/>
    <n v="435014.56670908199"/>
    <n v="304145.471030496"/>
    <n v="130869.095678585"/>
    <n v="116495.351745794"/>
    <n v="882839.34829482099"/>
    <n v="529016.43122566305"/>
    <n v="353822.91706915799"/>
    <n v="112868.378508036"/>
    <n v="34.902271798917099"/>
    <n v="32.924761547603303"/>
    <n v="13.195532343546001"/>
    <n v="1.4951446209524599"/>
    <n v="284.715341768641"/>
    <n v="49951"/>
    <n v="-0.58874104893543699"/>
    <n v="128"/>
    <n v="0.82398505845171199"/>
    <n v="0.87880095808592595"/>
    <n v="5.7731106044773597"/>
    <n v="73.526696466420503"/>
    <n v="9.6859027111957694"/>
    <n v="0"/>
    <n v="0"/>
    <n v="0"/>
    <n v="0"/>
    <n v="475161.95603593602"/>
    <n v="0"/>
    <n v="7.2294788317242703E-3"/>
    <n v="-6.0047759001513955E-2"/>
    <n v="0.30083842173061137"/>
    <n v="0.26779643869650188"/>
    <n v="0.56010785424678866"/>
  </r>
  <r>
    <x v="6"/>
    <n v="4"/>
    <x v="14"/>
    <n v="438159.49531059701"/>
    <n v="321398.710343774"/>
    <n v="116760.784966822"/>
    <n v="102196.388442628"/>
    <n v="1142591.6539042699"/>
    <n v="589819.18056541902"/>
    <n v="552772.47333885205"/>
    <n v="100043.190104147"/>
    <n v="38.106676780637898"/>
    <n v="18.487966273961302"/>
    <n v="8.9442617660841908"/>
    <n v="1.0670198119721701"/>
    <n v="296.75070244285098"/>
    <n v="9594"/>
    <n v="0.94214491725563898"/>
    <n v="580"/>
    <n v="0.12278990190422299"/>
    <n v="0.56530269146044998"/>
    <n v="2.8906702659855101"/>
    <n v="69.809977556027803"/>
    <n v="5.2059875811806204"/>
    <n v="0"/>
    <n v="0"/>
    <n v="0"/>
    <n v="0"/>
    <n v="491551.56513324101"/>
    <n v="0"/>
    <n v="-4.9007710769860642E-3"/>
    <n v="-3.8169370820373805E-2"/>
    <n v="0.26648009735371608"/>
    <n v="0.23324015463863063"/>
    <n v="0.56010785424678866"/>
  </r>
  <r>
    <x v="7"/>
    <n v="1"/>
    <x v="14"/>
    <n v="436012.17592887202"/>
    <n v="320011.346140465"/>
    <n v="116000.829788406"/>
    <n v="100486.284969734"/>
    <n v="1687967.40282953"/>
    <n v="955844.447918777"/>
    <n v="732122.954910759"/>
    <n v="99462.655998646296"/>
    <n v="16.379074519892601"/>
    <n v="13.725329098851001"/>
    <n v="5.9530939283122102"/>
    <n v="1.3055791264396099"/>
    <n v="232.31571361578"/>
    <n v="32739"/>
    <n v="0.18721365209833399"/>
    <n v="637"/>
    <n v="0.645916526405514"/>
    <n v="0.98597194395034304"/>
    <n v="1.3433750081145499"/>
    <n v="82.163266767629196"/>
    <n v="6.4982600221401796"/>
    <n v="0"/>
    <n v="0"/>
    <n v="0"/>
    <n v="0"/>
    <n v="439269.88914096798"/>
    <n v="0"/>
    <n v="-5.5646224656588514E-2"/>
    <n v="-6.8571383286856552E-2"/>
    <n v="0.26604951923941361"/>
    <n v="0.23046669454966467"/>
    <n v="0.56010785424678866"/>
  </r>
  <r>
    <x v="7"/>
    <n v="2"/>
    <x v="14"/>
    <n v="411749.74443412601"/>
    <n v="298547.06012377999"/>
    <n v="113202.68431034499"/>
    <n v="94504.000018021194"/>
    <n v="1014525.39065374"/>
    <n v="353516.88077904203"/>
    <n v="661008.50987470604"/>
    <n v="89595.312982654999"/>
    <n v="16.964297188077602"/>
    <n v="14.296941507747601"/>
    <n v="9.3150946135634793"/>
    <n v="0.53481441690675202"/>
    <n v="499.18732658335398"/>
    <n v="16990"/>
    <n v="-0.16050605016358799"/>
    <n v="531"/>
    <n v="0.87685858302617103"/>
    <n v="0.78172226598795902"/>
    <n v="1.10790616253577"/>
    <n v="80.421512013525501"/>
    <n v="4.4042140579079598"/>
    <n v="0"/>
    <n v="0"/>
    <n v="0"/>
    <n v="0"/>
    <n v="442559.91889556899"/>
    <n v="0"/>
    <n v="-6.9382619602233716E-3"/>
    <n v="5.0000088026628309E-2"/>
    <n v="0.27493079434917977"/>
    <n v="0.22951805385550267"/>
    <n v="0.56010785424678866"/>
  </r>
  <r>
    <x v="7"/>
    <n v="3"/>
    <x v="14"/>
    <n v="408892.91684518702"/>
    <n v="285255.95216387801"/>
    <n v="123636.964681308"/>
    <n v="107203.502836675"/>
    <n v="1627483.5886270299"/>
    <n v="994582.28959023999"/>
    <n v="632901.29903679003"/>
    <n v="106642.557351749"/>
    <n v="33.466784356221602"/>
    <n v="16.938423574075099"/>
    <n v="6.5870712052534"/>
    <n v="1.57146507852628"/>
    <n v="124.47962051165"/>
    <n v="30394"/>
    <n v="-0.34658157003923401"/>
    <n v="331"/>
    <n v="0.60540037195334395"/>
    <n v="0.70550266066313705"/>
    <n v="5.7614935965356704"/>
    <n v="67.308332782084506"/>
    <n v="4.6424880431747697"/>
    <n v="0"/>
    <n v="0"/>
    <n v="0"/>
    <n v="0"/>
    <n v="414110.45261226001"/>
    <n v="0"/>
    <n v="3.067381628227293E-2"/>
    <n v="5.9236980553191231E-2"/>
    <n v="0.30237003280768449"/>
    <n v="0.2621798970346651"/>
    <n v="0.56010785424678866"/>
  </r>
  <r>
    <x v="7"/>
    <n v="4"/>
    <x v="14"/>
    <n v="421435.22305561899"/>
    <n v="296869.41978984699"/>
    <n v="124565.803265771"/>
    <n v="116269.548763268"/>
    <n v="897465.01882065099"/>
    <n v="534468.21763323096"/>
    <n v="362996.80118741997"/>
    <n v="114442.47815121899"/>
    <n v="25.604847475820002"/>
    <n v="32.030460980078203"/>
    <n v="12.9553293248195"/>
    <n v="1.4723772107216899"/>
    <n v="50.784921073943899"/>
    <n v="38628"/>
    <n v="0.585804556659271"/>
    <n v="242"/>
    <n v="0.51623100941691402"/>
    <n v="0.69970635574991802"/>
    <n v="1.6577465678726699"/>
    <n v="75.526852211760797"/>
    <n v="9.3330102558238295"/>
    <n v="0"/>
    <n v="0"/>
    <n v="0"/>
    <n v="0"/>
    <n v="438308.66372288001"/>
    <n v="0"/>
    <n v="-3.6354353698812659E-2"/>
    <n v="-2.8478756269518138E-2"/>
    <n v="0.2955752069383446"/>
    <n v="0.27588949001522661"/>
    <n v="0.56010785424678866"/>
  </r>
  <r>
    <x v="8"/>
    <n v="1"/>
    <x v="14"/>
    <n v="406114.21789551701"/>
    <n v="309109.625757656"/>
    <n v="97004.592137861298"/>
    <n v="87413.715343984106"/>
    <n v="1354459.16157556"/>
    <n v="788516.75327670597"/>
    <n v="565942.408298861"/>
    <n v="96468.860836666296"/>
    <n v="28.9109811615116"/>
    <n v="15.445690950557401"/>
    <n v="6.4537726809201397"/>
    <n v="1.3932809093541301"/>
    <n v="244.74444612222501"/>
    <n v="43661"/>
    <n v="-0.59710703670841203"/>
    <n v="434"/>
    <n v="0.40323052794748698"/>
    <n v="0.37408074728820301"/>
    <n v="2.89303883987531"/>
    <n v="67.424872278485395"/>
    <n v="4.8832944508102196"/>
    <n v="1"/>
    <n v="0"/>
    <n v="0"/>
    <n v="0"/>
    <n v="431765.45299571898"/>
    <n v="1"/>
    <n v="6.4570627793197694E-2"/>
    <n v="0.1052814413906954"/>
    <n v="0.2388603694806318"/>
    <n v="0.21524416406045024"/>
    <n v="0.56010785424678866"/>
  </r>
  <r>
    <x v="8"/>
    <n v="2"/>
    <x v="14"/>
    <n v="432337.26790077402"/>
    <n v="286347.68717542"/>
    <n v="145989.58072535301"/>
    <n v="127546.174865732"/>
    <n v="1100361.58556968"/>
    <n v="733061.27398124104"/>
    <n v="367300.31158844201"/>
    <n v="134973.67054789601"/>
    <n v="12.9817706026154"/>
    <n v="34.725310826484296"/>
    <n v="11.5912965827227"/>
    <n v="1.99580901745226"/>
    <n v="175.64364176785401"/>
    <n v="22021"/>
    <n v="-0.62196586533089104"/>
    <n v="707"/>
    <n v="0.95464979598873501"/>
    <n v="0.333073296052941"/>
    <n v="4.9564827397006601"/>
    <n v="70.091982064662801"/>
    <n v="5.16976115585424"/>
    <n v="0"/>
    <n v="0"/>
    <n v="0"/>
    <n v="0"/>
    <n v="409500.02860155399"/>
    <n v="0"/>
    <n v="1.7977416374092535E-3"/>
    <n v="-6.4557252637206838E-2"/>
    <n v="0.33767521693008473"/>
    <n v="0.2950154528316194"/>
    <n v="0.56010785424678866"/>
  </r>
  <r>
    <x v="8"/>
    <n v="3"/>
    <x v="14"/>
    <n v="433114.498608683"/>
    <n v="303829.892450794"/>
    <n v="129284.606157888"/>
    <n v="115033.53494926399"/>
    <n v="1408401.9283412299"/>
    <n v="589427.38180941495"/>
    <n v="818974.54653181601"/>
    <n v="116260.702507289"/>
    <n v="14.0394202559359"/>
    <n v="14.0460451959596"/>
    <n v="8.1676638347653601"/>
    <n v="0.71971392066519702"/>
    <n v="167.06289772941901"/>
    <n v="17012"/>
    <n v="0.28586241632151999"/>
    <n v="19"/>
    <n v="0.73355835293550598"/>
    <n v="0.41770217667860499"/>
    <n v="4.6775113793152201"/>
    <n v="62.867232945268903"/>
    <n v="9.9337138302994905"/>
    <n v="0"/>
    <n v="0"/>
    <n v="0"/>
    <n v="0"/>
    <n v="463587.87510554999"/>
    <n v="0"/>
    <n v="-5.4676596211688772E-2"/>
    <n v="6.5675298472023413E-2"/>
    <n v="0.2984998345084196"/>
    <n v="0.26559613062779569"/>
    <n v="0.56010785424678866"/>
  </r>
  <r>
    <x v="8"/>
    <n v="4"/>
    <x v="14"/>
    <n v="409433.272054828"/>
    <n v="273861.10842845199"/>
    <n v="135572.16362637599"/>
    <n v="120481.47572907399"/>
    <n v="1461091.9236091501"/>
    <n v="828068.95954680501"/>
    <n v="633022.96406234498"/>
    <n v="128979.66853764201"/>
    <n v="33.7820826357977"/>
    <n v="19.0327180164049"/>
    <n v="8.2459887555510196"/>
    <n v="1.30811835676983"/>
    <n v="452.29603140893499"/>
    <n v="18829"/>
    <n v="-0.73962130159839501"/>
    <n v="696"/>
    <n v="0.54763065138017697"/>
    <n v="0.494635940415589"/>
    <n v="3.1763842020352402"/>
    <n v="72.593318632705802"/>
    <n v="3.2941868510776202"/>
    <n v="0"/>
    <n v="0"/>
    <n v="0"/>
    <n v="0"/>
    <n v="392832.84648836998"/>
    <n v="0"/>
    <n v="9.6321522362019615E-2"/>
    <n v="-1.4540710536174378E-2"/>
    <n v="0.33112151082880553"/>
    <n v="0.29426400820923043"/>
    <n v="0.56010785424678866"/>
  </r>
  <r>
    <x v="9"/>
    <n v="1"/>
    <x v="14"/>
    <n v="448870.50812481198"/>
    <n v="287660.33100370702"/>
    <n v="161210.17712110499"/>
    <n v="142606.73124659801"/>
    <n v="962279.12827987201"/>
    <n v="532929.48104324006"/>
    <n v="429349.64723663201"/>
    <n v="147872.51261547901"/>
    <n v="24.570720869648301"/>
    <n v="33.214591455807501"/>
    <n v="14.8196845442876"/>
    <n v="1.2412482098757101"/>
    <n v="340.152733505382"/>
    <n v="11140"/>
    <n v="0.76293352975911199"/>
    <n v="169"/>
    <n v="0.390875849035828"/>
    <n v="8.9707951439631006E-2"/>
    <n v="5.3788950780574201"/>
    <n v="72.380379816788604"/>
    <n v="4.2013922152206602"/>
    <n v="0"/>
    <n v="0"/>
    <n v="0"/>
    <n v="0"/>
    <n v="506711.50477090798"/>
    <n v="0"/>
    <n v="-9.9012400342483778E-2"/>
    <s v=""/>
    <n v="0.35914628874721971"/>
    <n v="0.31770127167041473"/>
    <n v="0.56010785424678866"/>
  </r>
  <r>
    <x v="9"/>
    <n v="2"/>
    <x v="14"/>
    <n v="404426.76167242398"/>
    <n v="279381.59366020397"/>
    <n v="125045.16801222001"/>
    <n v="114260.85905142799"/>
    <n v="1237815.0416369501"/>
    <n v="667842.81280242302"/>
    <n v="569972.228834535"/>
    <n v="123297.873692248"/>
    <n v="14.289750461017"/>
    <n v="20.046741450029302"/>
    <n v="9.2308507497471997"/>
    <n v="1.1717111448886"/>
    <n v="92.9564294934451"/>
    <n v="14442"/>
    <n v="-0.930035023383874"/>
    <n v="519"/>
    <n v="0.73818172722091702"/>
    <n v="0.70612227849185705"/>
    <n v="7.9045403118781596"/>
    <n v="73.050585441608703"/>
    <n v="8.6113194307910508"/>
    <n v="0"/>
    <n v="0"/>
    <n v="0"/>
    <n v="0"/>
    <n v="411832.065814692"/>
    <n v="0"/>
    <n v="0.14126825007495705"/>
    <s v=""/>
    <n v="0.30919113140565019"/>
    <n v="0.28252546537456036"/>
    <n v="0.56010785424678866"/>
  </r>
  <r>
    <x v="9"/>
    <n v="3"/>
    <x v="14"/>
    <n v="461559.42257736903"/>
    <n v="300065.764114936"/>
    <n v="161493.65846243201"/>
    <n v="150198.85082236701"/>
    <n v="1012270.5068047401"/>
    <n v="319871.86358676298"/>
    <n v="692398.64321798203"/>
    <n v="152384.20679650499"/>
    <n v="23.491973438652899"/>
    <n v="21.692539737557201"/>
    <n v="14.837817541130701"/>
    <n v="0.46197644481238698"/>
    <n v="57.847534673900199"/>
    <n v="34490"/>
    <n v="-1.9761527746436001E-2"/>
    <n v="874"/>
    <n v="0.56279553520825099"/>
    <n v="0.27848245604278898"/>
    <n v="1.66954019689204"/>
    <n v="64.121418523663706"/>
    <n v="3.3915824128335399"/>
    <n v="0"/>
    <n v="0"/>
    <n v="0"/>
    <n v="0"/>
    <n v="489805.628879831"/>
    <n v="0"/>
    <n v="-0.12583342116828608"/>
    <s v=""/>
    <n v="0.34988703634441048"/>
    <n v="0.32541606448775268"/>
    <n v="0.56010785424678866"/>
  </r>
  <r>
    <x v="9"/>
    <n v="4"/>
    <x v="14"/>
    <n v="403479.82136200002"/>
    <n v="290571.766589484"/>
    <n v="112908.054772515"/>
    <n v="95078.4292497555"/>
    <n v="1277379.1464680899"/>
    <n v="418735.89024033799"/>
    <n v="858643.25622775697"/>
    <n v="90793.676413501904"/>
    <n v="61.336732286058997"/>
    <n v="11.0731003312667"/>
    <n v="7.4432426357235899"/>
    <n v="0.48767155300322701"/>
    <n v="472.100024070681"/>
    <n v="12409"/>
    <n v="-0.53284183375626704"/>
    <n v="690"/>
    <n v="0.92421676224354499"/>
    <n v="0.50525539025091004"/>
    <n v="2.7314126980034001"/>
    <n v="70.033700105962893"/>
    <n v="7.7509125830704804"/>
    <n v="0"/>
    <n v="0"/>
    <n v="0"/>
    <n v="1"/>
    <n v="411126.05725223199"/>
    <n v="0"/>
    <s v=""/>
    <s v=""/>
    <n v="0.27983569138942266"/>
    <n v="0.2356460576610884"/>
    <n v="0.56010785424678866"/>
  </r>
  <r>
    <x v="0"/>
    <n v="1"/>
    <x v="15"/>
    <n v="100053.989040432"/>
    <n v="80943.972951964693"/>
    <n v="19110.016088468099"/>
    <n v="10833.6691585222"/>
    <n v="320762.60934701102"/>
    <n v="167896.57010771599"/>
    <n v="152866.039239295"/>
    <n v="11533.779622133499"/>
    <n v="1.2353478545463099"/>
    <n v="7.08703464316448"/>
    <n v="3.3774725740561702"/>
    <n v="1.09832485320622"/>
    <n v="336.71039373826801"/>
    <n v="27309"/>
    <n v="-0.69868052358466204"/>
    <n v="327"/>
    <n v="0.74546703820705496"/>
    <n v="0.24582713263321601"/>
    <n v="6.1017552606492096"/>
    <n v="78.694415956802501"/>
    <n v="5.1796314053362096"/>
    <n v="0"/>
    <n v="0"/>
    <n v="1"/>
    <n v="0"/>
    <n v="105152.90616090001"/>
    <n v="1"/>
    <n v="-4.3228980667634052E-2"/>
    <n v="-1.1404036979852077E-2"/>
    <n v="0.19099704341368057"/>
    <n v="0.10827823320611729"/>
    <n v="0.56010785424678866"/>
  </r>
  <r>
    <x v="0"/>
    <n v="2"/>
    <x v="15"/>
    <n v="95728.757082483498"/>
    <n v="94131.399552844901"/>
    <n v="1597.35752963855"/>
    <n v="-14413.602995708001"/>
    <n v="290048.05401175597"/>
    <n v="181452.20333222399"/>
    <n v="108595.850679532"/>
    <n v="-8581.26930595864"/>
    <n v="-2.20537831879534"/>
    <n v="-13.272701402047799"/>
    <n v="-4.9693844852080398"/>
    <n v="1.6708944420693499"/>
    <n v="92.380551599528701"/>
    <n v="15919"/>
    <n v="0.87181117063963198"/>
    <n v="370"/>
    <n v="0.73292225963056901"/>
    <n v="0.108708979628151"/>
    <n v="6.26441557915257"/>
    <n v="61.142620615964603"/>
    <n v="3.6161426985791301"/>
    <n v="0"/>
    <n v="0"/>
    <n v="0"/>
    <n v="0"/>
    <n v="92854.617606612999"/>
    <n v="0"/>
    <n v="-2.5974641425426836E-2"/>
    <n v="-2.2808375874317253E-2"/>
    <n v="1.6686287154676557E-2"/>
    <n v="-0.15056711729045744"/>
    <n v="0.56010785424678866"/>
  </r>
  <r>
    <x v="0"/>
    <n v="3"/>
    <x v="15"/>
    <n v="93242.2369431642"/>
    <n v="93345.046486041698"/>
    <n v="-102.809542877512"/>
    <n v="-9850.7317958470594"/>
    <n v="305911.11456613301"/>
    <n v="145199.433313413"/>
    <n v="160711.68125271899"/>
    <n v="-13464.415289049301"/>
    <n v="-1.06568659044185"/>
    <n v="-6.1294435594614596"/>
    <n v="-3.22012876512124"/>
    <n v="0.90347778196089701"/>
    <n v="393.67668773762102"/>
    <n v="36184"/>
    <n v="5.0127740381391103E-2"/>
    <n v="895"/>
    <n v="5.84309908545751E-2"/>
    <n v="0.56027007559697295"/>
    <n v="1.5927330866988201"/>
    <n v="82.593644265223503"/>
    <n v="9.2569393534410498"/>
    <n v="0"/>
    <n v="0"/>
    <n v="0"/>
    <n v="0"/>
    <n v="89430.879640066007"/>
    <n v="0"/>
    <n v="0.10973806922135357"/>
    <n v="3.5941017864658683E-3"/>
    <n v="-1.1026069970861518E-3"/>
    <n v="-0.10564666956511964"/>
    <n v="0.56010785424678866"/>
  </r>
  <r>
    <x v="0"/>
    <n v="4"/>
    <x v="15"/>
    <n v="103474.459995187"/>
    <n v="83328.406082395595"/>
    <n v="20146.053912792198"/>
    <n v="5718.6224614562898"/>
    <n v="242680.00361017001"/>
    <n v="97910.726507403204"/>
    <n v="144769.27710276601"/>
    <n v="7739.5354033882504"/>
    <n v="1.8462350721916001"/>
    <n v="3.9501630289946301"/>
    <n v="2.3564456800661699"/>
    <n v="0.67632254900257305"/>
    <n v="302.54896146370902"/>
    <n v="18314"/>
    <n v="-0.83305611091719001"/>
    <n v="922"/>
    <n v="0.66642661414891302"/>
    <n v="0.58272147598377799"/>
    <n v="4.4156353647994502"/>
    <n v="64.664096490866498"/>
    <n v="9.15768364341492"/>
    <n v="0"/>
    <n v="0"/>
    <n v="0"/>
    <n v="0"/>
    <n v="102043.039169706"/>
    <n v="0"/>
    <n v="-4.4083248619668801E-2"/>
    <n v="-5.328047801580834E-2"/>
    <n v="0.19469590770252368"/>
    <n v="5.5266028561272849E-2"/>
    <n v="0.56010785424678866"/>
  </r>
  <r>
    <x v="1"/>
    <n v="1"/>
    <x v="15"/>
    <n v="98912.969649433202"/>
    <n v="85829.327141244503"/>
    <n v="13083.642508188699"/>
    <n v="6027.6233700819703"/>
    <n v="232090.11024392"/>
    <n v="74678.254092345902"/>
    <n v="157411.856151574"/>
    <n v="10877.4777194246"/>
    <n v="0.70638389881797403"/>
    <n v="3.82920544706485"/>
    <n v="2.5971047899227999"/>
    <n v="0.47441314725643602"/>
    <n v="199.19139505565099"/>
    <n v="16993"/>
    <n v="0.33472359498361598"/>
    <n v="737"/>
    <n v="0.32539042356123898"/>
    <n v="0.150736993031168"/>
    <n v="5.3439143679329897"/>
    <n v="70.496739771757603"/>
    <n v="6.9062667747351796"/>
    <n v="0"/>
    <n v="0"/>
    <n v="0"/>
    <n v="1"/>
    <n v="98048.534995799695"/>
    <n v="0"/>
    <n v="-5.4266190364035391E-2"/>
    <n v="-6.4327657869953732E-4"/>
    <n v="0.13227428672457892"/>
    <n v="6.0938655380027913E-2"/>
    <n v="0.56010785424678866"/>
  </r>
  <r>
    <x v="1"/>
    <n v="2"/>
    <x v="15"/>
    <n v="93545.339608965005"/>
    <n v="89414.9657704368"/>
    <n v="4130.3738385282104"/>
    <n v="-3547.6197295675001"/>
    <n v="257464.33493378901"/>
    <n v="125419.941642497"/>
    <n v="132044.39329129201"/>
    <n v="-2256.7721600416598"/>
    <n v="-1.3621256028077"/>
    <n v="-2.6866871369096099"/>
    <n v="-1.37790724702892"/>
    <n v="0.94983163250118396"/>
    <n v="463.72644405644502"/>
    <n v="22142"/>
    <n v="-0.58732224283582202"/>
    <n v="375"/>
    <n v="0.68006102830683601"/>
    <n v="0.89728267213552104"/>
    <n v="1.9532189965309901"/>
    <n v="66.259326267674396"/>
    <n v="6.3416099780531603"/>
    <n v="0"/>
    <n v="0"/>
    <n v="1"/>
    <n v="0"/>
    <n v="101987.42200280901"/>
    <n v="1"/>
    <n v="3.4228775804911028E-4"/>
    <n v="2.7717854096910001E-2"/>
    <n v="4.415371044451654E-2"/>
    <n v="-3.7924067028856139E-2"/>
    <n v="0.56010785424678866"/>
  </r>
  <r>
    <x v="1"/>
    <n v="3"/>
    <x v="15"/>
    <n v="93577.3590335357"/>
    <n v="82217.681756120393"/>
    <n v="11359.6772774152"/>
    <n v="3744.32666265221"/>
    <n v="335301.50982212002"/>
    <n v="228731.17772455799"/>
    <n v="106570.332097561"/>
    <n v="4948.9979853331897"/>
    <n v="0.39118368962368899"/>
    <n v="3.5134793980226999"/>
    <n v="1.1167043848500999"/>
    <n v="2.1462931870678799"/>
    <n v="415.42285540881602"/>
    <n v="11922"/>
    <n v="-0.236580361812916"/>
    <n v="371"/>
    <n v="0.434984179170462"/>
    <n v="0.55872340821255195"/>
    <n v="1.40632435912952"/>
    <n v="77.406586882513295"/>
    <n v="2.4225971558730901"/>
    <n v="0"/>
    <n v="0"/>
    <n v="0"/>
    <n v="0"/>
    <n v="105754.28802054899"/>
    <n v="0"/>
    <n v="4.6848215379844342E-2"/>
    <n v="0.13759287735148651"/>
    <n v="0.12139343741624822"/>
    <n v="4.0013168797703946E-2"/>
    <n v="0.56010785424678866"/>
  </r>
  <r>
    <x v="1"/>
    <n v="4"/>
    <x v="15"/>
    <n v="97961.291304215803"/>
    <n v="89115.771964674394"/>
    <n v="8845.5193395413899"/>
    <n v="-621.28675889808801"/>
    <n v="206794.46799147699"/>
    <n v="62247.413726567996"/>
    <n v="144547.05426490901"/>
    <n v="-4104.0208901216502"/>
    <n v="-7.6416626470346805E-2"/>
    <n v="-0.42981627128800698"/>
    <n v="-0.30043683708390601"/>
    <n v="0.43063771892914399"/>
    <n v="481.48702994400099"/>
    <n v="44056"/>
    <n v="-0.59935902785235695"/>
    <n v="393"/>
    <n v="0.14684816907342599"/>
    <n v="0.55103135268015702"/>
    <n v="2.01258431404883"/>
    <n v="75.280358279970699"/>
    <n v="9.4660693406468308"/>
    <n v="0"/>
    <n v="0"/>
    <n v="0"/>
    <n v="0"/>
    <n v="94600.665294028106"/>
    <n v="0"/>
    <n v="9.0653148472133547E-3"/>
    <n v="8.1590307095811249E-2"/>
    <n v="9.0296067168734229E-2"/>
    <n v="-6.3421658762000278E-3"/>
    <n v="0.56010785424678866"/>
  </r>
  <r>
    <x v="2"/>
    <n v="1"/>
    <x v="15"/>
    <n v="98849.341252728103"/>
    <n v="82780.909368978595"/>
    <n v="16068.431883749499"/>
    <n v="8465.3780891662991"/>
    <n v="271500.58722546301"/>
    <n v="126793.25098292599"/>
    <n v="144707.33624253701"/>
    <n v="7974.2449308800697"/>
    <n v="1.22516225202954"/>
    <n v="5.8499992529596803"/>
    <n v="3.1179962355426998"/>
    <n v="0.87620471964471602"/>
    <n v="461.04898460427597"/>
    <n v="28409"/>
    <n v="0.91943937826667899"/>
    <n v="508"/>
    <n v="0.27072275819598302"/>
    <n v="0.85400082349636897"/>
    <n v="5.0014780628910298"/>
    <n v="71.375275807673901"/>
    <n v="3.1970937720714101"/>
    <n v="0"/>
    <n v="0"/>
    <n v="1"/>
    <n v="0"/>
    <n v="101950.06591168301"/>
    <n v="1"/>
    <n v="-2.7426845082400456E-2"/>
    <n v="3.9438088887651643E-2"/>
    <n v="0.16255476951199249"/>
    <n v="8.5639195789103617E-2"/>
    <n v="0.56010785424678866"/>
  </r>
  <r>
    <x v="2"/>
    <n v="2"/>
    <x v="15"/>
    <n v="96138.215683692193"/>
    <n v="84232.365221795495"/>
    <n v="11905.8504618966"/>
    <n v="-6246.8695118752003"/>
    <n v="293705.04074603203"/>
    <n v="127375.798766772"/>
    <n v="166329.24197926"/>
    <n v="-8128.5442003002499"/>
    <n v="-0.76154182507895096"/>
    <n v="-3.7557253538461501"/>
    <n v="-2.1269194073100302"/>
    <n v="0.76580520208620195"/>
    <n v="319.76864737488597"/>
    <n v="10050"/>
    <n v="0.30736533131427002"/>
    <n v="657"/>
    <n v="0.33424637415713099"/>
    <n v="0.95984342673851797"/>
    <n v="4.6406295632408403"/>
    <n v="70.0174820310813"/>
    <n v="6.1713763387865903"/>
    <n v="0"/>
    <n v="0"/>
    <n v="0"/>
    <n v="0"/>
    <n v="93606.985802879295"/>
    <n v="0"/>
    <n v="0.1072905437329692"/>
    <n v="5.2425845731665303E-2"/>
    <n v="0.12384097600759063"/>
    <n v="-6.4978005545976131E-2"/>
    <n v="0.56010785424678866"/>
  </r>
  <r>
    <x v="2"/>
    <n v="3"/>
    <x v="15"/>
    <n v="106452.937117913"/>
    <n v="90237.934648915005"/>
    <n v="16215.0024689988"/>
    <n v="-2014.8113924930501"/>
    <n v="291931.02489485801"/>
    <n v="96378.680303235902"/>
    <n v="195552.34459162201"/>
    <n v="7360.41736197108"/>
    <n v="-0.40992215434491502"/>
    <n v="-1.0303181977698299"/>
    <n v="-0.69016693008860697"/>
    <n v="0.49285361678739398"/>
    <n v="319.16360464310299"/>
    <n v="22134"/>
    <n v="-0.39454124562058501"/>
    <n v="847"/>
    <n v="0.75514305011614102"/>
    <n v="0.80375197430408096"/>
    <n v="4.8708291021220704"/>
    <n v="72.214029014621005"/>
    <n v="2.9115054650238799"/>
    <n v="0"/>
    <n v="0"/>
    <n v="0"/>
    <n v="1"/>
    <n v="112385.98587987199"/>
    <n v="0"/>
    <n v="-4.6870850743303862E-3"/>
    <n v="-8.3007861032404359E-2"/>
    <n v="0.15232085565696871"/>
    <n v="-1.8926780669859176E-2"/>
    <n v="0.56010785424678866"/>
  </r>
  <r>
    <x v="2"/>
    <n v="4"/>
    <x v="15"/>
    <n v="105953.98314522899"/>
    <n v="80786.5453525794"/>
    <n v="25167.4377926495"/>
    <n v="5490.5877098852898"/>
    <n v="291382.07793069398"/>
    <n v="99877.105069236102"/>
    <n v="191504.97286145799"/>
    <n v="7897.5711456214804"/>
    <n v="0.61928702823430104"/>
    <n v="2.86707317718448"/>
    <n v="1.8843258133368199"/>
    <n v="0.52153791923456105"/>
    <n v="445.89968085311801"/>
    <n v="44401"/>
    <n v="-0.32292984595454099"/>
    <n v="526"/>
    <n v="0.27148421749985802"/>
    <n v="3.8972363968422997E-2"/>
    <n v="6.9345318925401198"/>
    <n v="81.596668899705193"/>
    <n v="6.7698486387388002"/>
    <n v="0"/>
    <n v="0"/>
    <n v="0"/>
    <n v="0"/>
    <n v="109418.810048176"/>
    <n v="0"/>
    <n v="-3.0260427126135487E-2"/>
    <n v="-1.3818313332177177E-2"/>
    <n v="0.23753177601783118"/>
    <n v="5.1820493641654336E-2"/>
    <n v="0.56010785424678866"/>
  </r>
  <r>
    <x v="3"/>
    <n v="1"/>
    <x v="15"/>
    <n v="102747.770359539"/>
    <n v="86395.562268569207"/>
    <n v="16352.2080909703"/>
    <n v="-3589.99437302975"/>
    <n v="229444.938368642"/>
    <n v="146802.887731536"/>
    <n v="82642.050637105494"/>
    <n v="-1092.6605068009101"/>
    <n v="-0.79989232346711203"/>
    <n v="-4.3440286698523298"/>
    <n v="-1.5646430897777299"/>
    <n v="1.7763703417304"/>
    <n v="314.274708743703"/>
    <n v="22125"/>
    <n v="1.29222375341597E-2"/>
    <n v="814"/>
    <n v="0.64560411284462704"/>
    <n v="0.71160772760502899"/>
    <n v="7.4267793713239296"/>
    <n v="66.212842730537702"/>
    <n v="6.9059296463947"/>
    <n v="0"/>
    <n v="0"/>
    <n v="0"/>
    <n v="0"/>
    <n v="109932.080319969"/>
    <n v="0"/>
    <n v="-1.5274564168197493E-2"/>
    <n v="0.10498111690447579"/>
    <n v="0.15914903100816216"/>
    <n v="-3.493987616925897E-2"/>
    <n v="0.56010785424678866"/>
  </r>
  <r>
    <x v="3"/>
    <n v="2"/>
    <x v="15"/>
    <n v="101178.34294804301"/>
    <n v="87264.875122997604"/>
    <n v="13913.467825046"/>
    <n v="7805.41155643401"/>
    <n v="260211.735297259"/>
    <n v="116232.27803579799"/>
    <n v="143979.45726145999"/>
    <n v="12131.1693344916"/>
    <n v="4.92668651555321"/>
    <n v="5.4211980687353902"/>
    <n v="2.99963856261797"/>
    <n v="0.807283762882408"/>
    <n v="274.49290616022699"/>
    <n v="26061"/>
    <n v="-0.43474878809701301"/>
    <n v="558"/>
    <n v="0.79707680656275604"/>
    <n v="0.68167564835907302"/>
    <n v="2.4461237852081399"/>
    <n v="62.7620955016504"/>
    <n v="8.63592538403927"/>
    <n v="0"/>
    <n v="0"/>
    <n v="0"/>
    <n v="0"/>
    <n v="109979.159276787"/>
    <n v="0"/>
    <n v="-3.5203545908377668E-2"/>
    <n v="-1.1285670054819712E-2"/>
    <n v="0.13751428833135002"/>
    <n v="7.7145081931636661E-2"/>
    <n v="0.56010785424678866"/>
  </r>
  <r>
    <x v="3"/>
    <n v="3"/>
    <x v="15"/>
    <n v="97616.506507137994"/>
    <n v="78337.9803256124"/>
    <n v="19278.526181525602"/>
    <n v="12470.0587441956"/>
    <n v="218649.29649026899"/>
    <n v="129081.24423242301"/>
    <n v="89568.052257845105"/>
    <n v="16015.8498421978"/>
    <n v="2.1486476534214698"/>
    <n v="13.9224404571144"/>
    <n v="5.7032238129110899"/>
    <n v="1.4411527434003999"/>
    <n v="237.16855765642299"/>
    <n v="48796"/>
    <n v="-0.94474048838316904"/>
    <n v="607"/>
    <n v="0.180627176161577"/>
    <n v="0.64750775740123701"/>
    <n v="1.9545595769586801"/>
    <n v="74.734523450229304"/>
    <n v="6.5420898038486399"/>
    <n v="1"/>
    <n v="0"/>
    <n v="1"/>
    <n v="0"/>
    <n v="105996.51576587"/>
    <n v="1"/>
    <n v="7.0411977913749729E-2"/>
    <n v="1.4205762696494432E-2"/>
    <n v="0.1974924822792741"/>
    <n v="0.12774539051224654"/>
    <n v="0.56010785424678866"/>
  </r>
  <r>
    <x v="3"/>
    <n v="4"/>
    <x v="15"/>
    <n v="104489.877807336"/>
    <n v="87895.055433767004"/>
    <n v="16594.822373569801"/>
    <n v="10807.9149798899"/>
    <n v="270266.43054328201"/>
    <n v="180663.216411064"/>
    <n v="89603.214132217894"/>
    <n v="8383.8824234179792"/>
    <n v="6.8084359263105103"/>
    <n v="12.061972424272399"/>
    <n v="3.9989853561036601"/>
    <n v="2.0162582130645301"/>
    <n v="232.96553583462"/>
    <n v="8549"/>
    <n v="-0.312078772832864"/>
    <n v="933"/>
    <n v="0.35553536523040802"/>
    <n v="0.89977483455932605"/>
    <n v="1.8270888496111799"/>
    <n v="67.766712647798599"/>
    <n v="8.2273648922856299"/>
    <n v="0"/>
    <n v="0"/>
    <n v="0"/>
    <n v="1"/>
    <n v="103241.56636527"/>
    <n v="0"/>
    <n v="8.6558319655313132E-2"/>
    <n v="-1.5249909857374996E-3"/>
    <n v="0.15881751153128357"/>
    <n v="0.10343504276862213"/>
    <n v="0.56010785424678866"/>
  </r>
  <r>
    <x v="4"/>
    <n v="1"/>
    <x v="15"/>
    <n v="113534.346051328"/>
    <n v="83372.986632000699"/>
    <n v="30161.3594193276"/>
    <n v="15922.788414328899"/>
    <n v="406377.67714094103"/>
    <n v="253902.81703318999"/>
    <n v="152474.86010774999"/>
    <n v="13831.6667791255"/>
    <n v="5.0875906316234998"/>
    <n v="10.442894260127"/>
    <n v="3.9182241815921799"/>
    <n v="1.66521101809021"/>
    <n v="440.87985389425802"/>
    <n v="17202"/>
    <n v="0.23523876310791"/>
    <n v="687"/>
    <n v="0.18124780606615401"/>
    <n v="0.56553891461965999"/>
    <n v="5.4611337849982702"/>
    <n v="78.485447841646604"/>
    <n v="3.4484028837771801"/>
    <n v="1"/>
    <n v="0"/>
    <n v="0"/>
    <n v="0"/>
    <n v="118509.967625349"/>
    <n v="1"/>
    <n v="-0.11888797503081333"/>
    <n v="-0.11784001832710178"/>
    <n v="0.26565845903310692"/>
    <n v="0.14024644495798946"/>
    <n v="0.56010785424678866"/>
  </r>
  <r>
    <x v="4"/>
    <n v="2"/>
    <x v="15"/>
    <n v="100036.477552838"/>
    <n v="90564.392933416006"/>
    <n v="9472.0846194226706"/>
    <n v="-9827.3013260716707"/>
    <n v="335193.15107559197"/>
    <n v="174158.139482656"/>
    <n v="161035.011592936"/>
    <n v="-14774.638562411899"/>
    <n v="-7.22501778226066"/>
    <n v="-6.1025867784038699"/>
    <n v="-2.9318323762096798"/>
    <n v="1.0814923895114901"/>
    <n v="116.408583704535"/>
    <n v="17289"/>
    <n v="-0.77489098526896805"/>
    <n v="566"/>
    <n v="0.30493463769765999"/>
    <n v="0.36006549355072798"/>
    <n v="3.9437638304821299"/>
    <n v="62.471658461400303"/>
    <n v="2.3388954556222501"/>
    <n v="0"/>
    <n v="0"/>
    <n v="0"/>
    <n v="0"/>
    <n v="103971.052430471"/>
    <n v="0"/>
    <n v="-1.0328773506174737E-2"/>
    <n v="-9.5369542856686002E-2"/>
    <n v="9.4686306946573137E-2"/>
    <n v="-9.8237178741934564E-2"/>
    <n v="0.56010785424678866"/>
  </r>
  <r>
    <x v="4"/>
    <n v="3"/>
    <x v="15"/>
    <n v="99003.223433839201"/>
    <n v="91371.751158507599"/>
    <n v="7631.47227533161"/>
    <n v="-6985.3197004480699"/>
    <n v="386819.89474098798"/>
    <n v="245959.35206674601"/>
    <n v="140860.54267424199"/>
    <n v="-5595.3075429119299"/>
    <n v="-1.0268826847249299"/>
    <n v="-4.9590322228152299"/>
    <n v="-1.80583258395367"/>
    <n v="1.7461195832218099"/>
    <n v="104.994042519651"/>
    <n v="26041"/>
    <n v="-0.69957020906614797"/>
    <n v="127"/>
    <n v="0.51831511520252205"/>
    <n v="0.92763829919014695"/>
    <n v="3.8513444435228199"/>
    <n v="84.971120679615694"/>
    <n v="6.63376028182046"/>
    <n v="0"/>
    <n v="0"/>
    <n v="0"/>
    <n v="0"/>
    <n v="99728.666314948001"/>
    <n v="0"/>
    <n v="5.3809442429921236E-2"/>
    <n v="4.3122044422440324E-2"/>
    <n v="7.7083068718782469E-2"/>
    <n v="-7.0556487538167317E-2"/>
    <n v="0.56010785424678866"/>
  </r>
  <r>
    <x v="4"/>
    <n v="4"/>
    <x v="15"/>
    <n v="104330.531685579"/>
    <n v="83401.360479316296"/>
    <n v="20929.171206263502"/>
    <n v="13014.2758981569"/>
    <n v="411883.49591878999"/>
    <n v="183147.34552701001"/>
    <n v="228736.150391779"/>
    <n v="17034.919069804298"/>
    <n v="2.0053328067416998"/>
    <n v="5.6896454171612501"/>
    <n v="3.15969831933322"/>
    <n v="0.80069261117368495"/>
    <n v="289.02727144327997"/>
    <n v="33795"/>
    <n v="1.33763056165139E-2"/>
    <n v="404"/>
    <n v="0.40373300410493002"/>
    <n v="0.86238038452427401"/>
    <n v="2.2674402938117502"/>
    <n v="73.605918940260395"/>
    <n v="9.60440297555005"/>
    <n v="0"/>
    <n v="0"/>
    <n v="0"/>
    <n v="0"/>
    <n v="111280.626780837"/>
    <n v="0"/>
    <n v="-4.0017768396670629E-2"/>
    <n v="-0.11212789144047265"/>
    <n v="0.20060447184662072"/>
    <n v="0.12474081831939698"/>
    <n v="0.56010785424678866"/>
  </r>
  <r>
    <x v="5"/>
    <n v="1"/>
    <x v="15"/>
    <n v="100155.45663188399"/>
    <n v="86475.874937143701"/>
    <n v="13679.5816947411"/>
    <n v="6134.6654758903796"/>
    <n v="297259.54247409798"/>
    <n v="172631.98429324001"/>
    <n v="124627.558180858"/>
    <n v="4542.5342736236198"/>
    <n v="5.9162776020472396"/>
    <n v="4.92239883813484"/>
    <n v="2.0637404689623802"/>
    <n v="1.3851830751808401"/>
    <n v="184.60885560161799"/>
    <n v="11844"/>
    <n v="0.51615279458414598"/>
    <n v="901"/>
    <n v="0.40132544394122299"/>
    <n v="0.19257609734684"/>
    <n v="3.49262771628322"/>
    <n v="64.245985832531204"/>
    <n v="2.8504465705036099"/>
    <n v="0"/>
    <n v="1"/>
    <n v="0"/>
    <n v="0"/>
    <n v="101354.356399015"/>
    <n v="1"/>
    <n v="-9.6444193228092778E-2"/>
    <n v="0.11722799616180184"/>
    <n v="0.13658348885591787"/>
    <n v="6.1251435340542788E-2"/>
    <n v="0.56010785424678866"/>
  </r>
  <r>
    <x v="5"/>
    <n v="2"/>
    <x v="15"/>
    <n v="90496.044419630707"/>
    <n v="83411.727711730506"/>
    <n v="7084.3167079002296"/>
    <n v="-928.74432747463402"/>
    <n v="321127.12642572401"/>
    <n v="187869.380835455"/>
    <n v="133257.74559026799"/>
    <n v="3595.5284089400898"/>
    <n v="-0.207079701865611"/>
    <n v="-0.69695335408890102"/>
    <n v="-0.289213912823851"/>
    <n v="1.4098195943754199"/>
    <n v="456.33965183083302"/>
    <n v="19630"/>
    <n v="0.89379205068408396"/>
    <n v="368"/>
    <n v="0.22301264141187799"/>
    <n v="0.52563102800036898"/>
    <n v="1.63875398497571"/>
    <n v="70.911209970577801"/>
    <n v="6.6543301182216803"/>
    <n v="0"/>
    <n v="0"/>
    <n v="0"/>
    <n v="1"/>
    <n v="89706.453408413305"/>
    <n v="0"/>
    <n v="0.14118186595916885"/>
    <n v="0.10525471098337943"/>
    <n v="7.8283164234783362E-2"/>
    <n v="-1.0262816827308395E-2"/>
    <n v="0.56010785424678866"/>
  </r>
  <r>
    <x v="5"/>
    <n v="3"/>
    <x v="15"/>
    <n v="103272.444832718"/>
    <n v="81384.485622438704"/>
    <n v="21887.959210279801"/>
    <n v="16237.008797938999"/>
    <n v="220262.85860102999"/>
    <n v="114697.762429995"/>
    <n v="105565.09617103401"/>
    <n v="12811.0965028583"/>
    <n v="13.5182113228646"/>
    <n v="15.381039175706499"/>
    <n v="7.3716508089771597"/>
    <n v="1.0865121767536201"/>
    <n v="102.32623887104999"/>
    <n v="22655"/>
    <n v="0.406681909037864"/>
    <n v="662"/>
    <n v="0.84775829813077597"/>
    <n v="0.376639851797195"/>
    <n v="5.0174001626238303"/>
    <n v="60.679350907348002"/>
    <n v="4.1057712229370704"/>
    <n v="0"/>
    <n v="0"/>
    <n v="0"/>
    <n v="0"/>
    <n v="105421.32981742101"/>
    <n v="0"/>
    <n v="-0.10303112020967108"/>
    <n v="3.2226870341018649E-2"/>
    <n v="0.21194384664499505"/>
    <n v="0.15722498701604198"/>
    <n v="0.56010785424678866"/>
  </r>
  <r>
    <x v="5"/>
    <n v="4"/>
    <x v="15"/>
    <n v="92632.169154811607"/>
    <n v="77314.183586691797"/>
    <n v="15317.9855681197"/>
    <n v="-4002.00594875771"/>
    <n v="314335.04478967801"/>
    <n v="162096.212325172"/>
    <n v="152238.83246450499"/>
    <n v="-1344.27954792798"/>
    <n v="-1.64443595343997"/>
    <n v="-2.6287681559110498"/>
    <n v="-1.27316569217901"/>
    <n v="1.06474944467906"/>
    <n v="198.649710592687"/>
    <n v="30424"/>
    <n v="0.84914043937346695"/>
    <n v="482"/>
    <n v="4.5229630920214897E-2"/>
    <n v="1.8727439191685801E-3"/>
    <n v="3.4545449806781301"/>
    <n v="66.036605704980403"/>
    <n v="2.4985418003934798"/>
    <n v="0"/>
    <n v="0"/>
    <n v="1"/>
    <n v="0"/>
    <n v="94071.619688101404"/>
    <n v="1"/>
    <n v="0.20796566828207266"/>
    <n v="0.13228135943731067"/>
    <n v="0.16536356330509341"/>
    <n v="-4.3203198038786653E-2"/>
    <n v="0.56010785424678866"/>
  </r>
  <r>
    <x v="6"/>
    <n v="1"/>
    <x v="15"/>
    <n v="111896.48011751"/>
    <n v="90174.543301434795"/>
    <n v="21721.9368160759"/>
    <n v="8569.5949504464206"/>
    <n v="245961.09287854299"/>
    <n v="105153.125249184"/>
    <n v="140807.967629358"/>
    <n v="4338.6499373937204"/>
    <n v="1.8788730622393299"/>
    <n v="6.0860156528952496"/>
    <n v="3.4841262291341799"/>
    <n v="0.74678391442999903"/>
    <n v="110.527487010364"/>
    <n v="10819"/>
    <n v="0.17662769098294301"/>
    <n v="145"/>
    <n v="0.53211986020470603"/>
    <n v="0.43423669661139502"/>
    <n v="3.7113339459968402"/>
    <n v="81.042294202425097"/>
    <n v="3.7549445205221601"/>
    <n v="0"/>
    <n v="0"/>
    <n v="0"/>
    <n v="0"/>
    <n v="111223.682800688"/>
    <n v="0"/>
    <n v="-0.10612756259071729"/>
    <n v="-6.3011469223522729E-2"/>
    <n v="0.19412529145924468"/>
    <n v="7.6585026995012837E-2"/>
    <n v="0.56010785424678866"/>
  </r>
  <r>
    <x v="6"/>
    <n v="2"/>
    <x v="15"/>
    <n v="100021.17942015801"/>
    <n v="86239.749342410199"/>
    <n v="13781.4300777483"/>
    <n v="-3955.6194646685299"/>
    <n v="247180.80677616701"/>
    <n v="166615.882145974"/>
    <n v="80564.924630192603"/>
    <n v="5367.9991693565098"/>
    <n v="-0.410754035943526"/>
    <n v="-4.9098531188672103"/>
    <n v="-1.60029393716256"/>
    <n v="2.0680945574115701"/>
    <n v="422.03011264463498"/>
    <n v="42800"/>
    <n v="-0.26924525093013102"/>
    <n v="494"/>
    <n v="0.568818731766494"/>
    <n v="0.55868144393723296"/>
    <n v="6.9498303697671604"/>
    <n v="84.899776273652606"/>
    <n v="6.0652584524811797"/>
    <n v="0"/>
    <n v="0"/>
    <n v="0"/>
    <n v="0"/>
    <n v="97543.746371427798"/>
    <n v="0"/>
    <n v="6.5780199155080155E-2"/>
    <n v="8.4017060325259255E-2"/>
    <n v="0.13778511868827586"/>
    <n v="-3.9547818648010512E-2"/>
    <n v="0.56010785424678866"/>
  </r>
  <r>
    <x v="6"/>
    <n v="3"/>
    <x v="15"/>
    <n v="106600.592522142"/>
    <n v="87080.787674670501"/>
    <n v="19519.8048474719"/>
    <n v="6951.1503290799801"/>
    <n v="408593.32303546701"/>
    <n v="225230.282845037"/>
    <n v="183363.04019043001"/>
    <n v="14556.1939023962"/>
    <n v="2.9773006569074298"/>
    <n v="3.7909222719370899"/>
    <n v="1.70123933436783"/>
    <n v="1.22832978015158"/>
    <n v="430.56134254511102"/>
    <n v="15937"/>
    <n v="-0.56676792844782697"/>
    <n v="904"/>
    <n v="0.18976355814601001"/>
    <n v="0.92650061904422099"/>
    <n v="1.22550752315261"/>
    <n v="71.5633735823926"/>
    <n v="4.5078023194728098"/>
    <n v="0"/>
    <n v="0"/>
    <n v="0"/>
    <n v="0"/>
    <n v="109191.324907895"/>
    <n v="0"/>
    <n v="-1.6087284914000795E-2"/>
    <n v="-0.10419512646927938"/>
    <n v="0.18311159802809771"/>
    <n v="6.5207426756433429E-2"/>
    <n v="0.56010785424678866"/>
  </r>
  <r>
    <x v="6"/>
    <n v="4"/>
    <x v="15"/>
    <n v="104885.678418237"/>
    <n v="84139.839755045803"/>
    <n v="20745.8386631918"/>
    <n v="5004.4598957191301"/>
    <n v="232726.72133808301"/>
    <n v="94996.171670774595"/>
    <n v="137730.54966730799"/>
    <n v="703.998402642992"/>
    <n v="1.02317056772167"/>
    <n v="3.6335147923300299"/>
    <n v="2.1503589561806802"/>
    <n v="0.68972476985127795"/>
    <n v="417.17395327021399"/>
    <n v="24560"/>
    <n v="-0.58508159704024298"/>
    <n v="289"/>
    <n v="0.93249587451373905"/>
    <n v="0.236927861511182"/>
    <n v="5.8554438850935302"/>
    <n v="84.377547527505001"/>
    <n v="9.6982244812197003"/>
    <n v="0"/>
    <n v="0"/>
    <n v="0"/>
    <n v="0"/>
    <n v="101970.18168641999"/>
    <n v="0"/>
    <n v="-3.8098541645185865E-4"/>
    <n v="-4.4681118474723613E-2"/>
    <n v="0.19779477023036557"/>
    <n v="4.7713472145964393E-2"/>
    <n v="0.56010785424678866"/>
  </r>
  <r>
    <x v="7"/>
    <n v="1"/>
    <x v="15"/>
    <n v="104845.718504365"/>
    <n v="91173.549481562499"/>
    <n v="13672.1690228026"/>
    <n v="3630.9932066690399"/>
    <n v="245292.207477555"/>
    <n v="130570.130348084"/>
    <n v="114722.077129471"/>
    <n v="5886.1998930370301"/>
    <n v="0.48032140865753797"/>
    <n v="3.1650344009821398"/>
    <n v="1.4802725467751601"/>
    <n v="1.1381430114861599"/>
    <n v="231.85283776909799"/>
    <n v="6983"/>
    <n v="-0.13713706592502301"/>
    <n v="81"/>
    <n v="0.211470320049746"/>
    <n v="0.26574637618666103"/>
    <n v="1.6638130719087001"/>
    <n v="68.671425273222198"/>
    <n v="2.2925584989036598"/>
    <n v="0"/>
    <n v="0"/>
    <n v="0"/>
    <n v="0"/>
    <n v="110570.79319568"/>
    <n v="0"/>
    <n v="3.4135360337017515E-2"/>
    <n v="-5.0179937932802315E-2"/>
    <n v="0.13040274050135189"/>
    <n v="3.4631773795492399E-2"/>
    <n v="0.56010785424678866"/>
  </r>
  <r>
    <x v="7"/>
    <n v="2"/>
    <x v="15"/>
    <n v="108424.664885305"/>
    <n v="85413.447898709899"/>
    <n v="23011.2169865957"/>
    <n v="13108.9123928197"/>
    <n v="254245.39566553099"/>
    <n v="137425.571849684"/>
    <n v="116819.823815847"/>
    <n v="18791.732122512101"/>
    <n v="3.4016750423589199"/>
    <n v="11.2214793385448"/>
    <n v="5.1560077847250296"/>
    <n v="1.1763891380825899"/>
    <n v="278.96315551246101"/>
    <n v="12171"/>
    <n v="-0.71315879491955303"/>
    <n v="893"/>
    <n v="0.85401553045545897"/>
    <n v="0.77154993528781701"/>
    <n v="1.4526588069539901"/>
    <n v="75.528132477270702"/>
    <n v="3.8826044076779902"/>
    <n v="0"/>
    <n v="0"/>
    <n v="0"/>
    <n v="0"/>
    <n v="112516.46155251699"/>
    <n v="0"/>
    <n v="-0.11926561725034492"/>
    <n v="-0.20205257096798981"/>
    <n v="0.21223230905013252"/>
    <n v="0.12090341627236495"/>
    <n v="0.56010785424678866"/>
  </r>
  <r>
    <x v="7"/>
    <n v="3"/>
    <x v="15"/>
    <n v="95493.3303025973"/>
    <n v="82894.359187291499"/>
    <n v="12598.9711153058"/>
    <n v="-388.75193104197001"/>
    <n v="212806.59117225901"/>
    <n v="110597.714190032"/>
    <n v="102208.87698222599"/>
    <n v="-5368.7473386800903"/>
    <n v="-9.9307028998190897E-2"/>
    <n v="-0.38035045733803602"/>
    <n v="-0.18267851991825201"/>
    <n v="1.08207542686595"/>
    <n v="125.568470638679"/>
    <n v="22814"/>
    <n v="0.45448463913995701"/>
    <n v="591"/>
    <n v="0.313161142862179"/>
    <n v="0.57010329154730199"/>
    <n v="5.5389709285954698"/>
    <n v="76.949875938972298"/>
    <n v="9.0603945157147798"/>
    <n v="0"/>
    <n v="0"/>
    <n v="0"/>
    <n v="0"/>
    <n v="96870.485886222901"/>
    <n v="0"/>
    <n v="4.9280286665263552E-2"/>
    <n v="0.11129590416157713"/>
    <n v="0.13193561346517543"/>
    <n v="-4.0709851652476767E-3"/>
    <n v="0.56010785424678866"/>
  </r>
  <r>
    <x v="7"/>
    <n v="4"/>
    <x v="15"/>
    <n v="100199.26899452999"/>
    <n v="87930.800473125899"/>
    <n v="12268.4685214047"/>
    <n v="-3943.4555308216"/>
    <n v="223508.30365224299"/>
    <n v="87410.481230801801"/>
    <n v="136097.822421441"/>
    <n v="-7459.8888327658296"/>
    <n v="-0.80466932922665102"/>
    <n v="-2.8975155227761502"/>
    <n v="-1.76434408314297"/>
    <n v="0.64226215875905501"/>
    <n v="80.535713957423894"/>
    <n v="42400"/>
    <n v="0.77517798143771599"/>
    <n v="879"/>
    <n v="0.68338863314341702"/>
    <n v="0.28046048685184499"/>
    <n v="5.7163378447285202"/>
    <n v="83.1928032724894"/>
    <n v="4.7801950966793196"/>
    <n v="0"/>
    <n v="0"/>
    <n v="0"/>
    <n v="0"/>
    <n v="99836.863115128494"/>
    <n v="0"/>
    <n v="-6.1347966247902895E-3"/>
    <n v="2.2682056162835692E-2"/>
    <n v="0.12244069886451812"/>
    <n v="-3.935613074220011E-2"/>
    <n v="0.56010785424678866"/>
  </r>
  <r>
    <x v="8"/>
    <n v="1"/>
    <x v="15"/>
    <n v="99584.566857295897"/>
    <n v="91473.733298406005"/>
    <n v="8110.8335588899299"/>
    <n v="-7081.7763150357996"/>
    <n v="329004.588870537"/>
    <n v="103789.835572807"/>
    <n v="225214.75329773"/>
    <n v="-9330.5318873991491"/>
    <n v="-0.78322898085437798"/>
    <n v="-3.1444548864317898"/>
    <n v="-2.1524855745469398"/>
    <n v="0.46084829724986298"/>
    <n v="470.66823073520902"/>
    <n v="16196"/>
    <n v="0.84249629665538905"/>
    <n v="517"/>
    <n v="0.35655622368835599"/>
    <n v="0.83285580861792097"/>
    <n v="1.3104280336752001"/>
    <n v="67.710527220716997"/>
    <n v="7.43526846076103"/>
    <n v="0"/>
    <n v="0"/>
    <n v="0"/>
    <n v="0"/>
    <n v="102847.29662276201"/>
    <n v="0"/>
    <n v="-0.13121896977405129"/>
    <n v="-6.1931070742826258E-3"/>
    <n v="8.1446692141691687E-2"/>
    <n v="-7.1113190914250238E-2"/>
    <n v="0.56010785424678866"/>
  </r>
  <r>
    <x v="8"/>
    <n v="2"/>
    <x v="15"/>
    <n v="86517.182588886397"/>
    <n v="85033.485985099906"/>
    <n v="1483.69660378653"/>
    <n v="-16533.730928687401"/>
    <n v="284510.26699093502"/>
    <n v="87667.950208424998"/>
    <n v="196842.31678251"/>
    <n v="-10664.2608751965"/>
    <n v="-12.5258678490134"/>
    <n v="-8.3994799486918303"/>
    <n v="-5.8112950030074604"/>
    <n v="0.44537146098157498"/>
    <n v="498.74294087062998"/>
    <n v="8735"/>
    <n v="0.18271628465270601"/>
    <n v="113"/>
    <n v="0.25741123019670498"/>
    <n v="0.38144108210560801"/>
    <n v="3.4931687572010999"/>
    <n v="69.308445459634498"/>
    <n v="4.5462123689558398"/>
    <n v="0"/>
    <n v="0"/>
    <n v="0"/>
    <n v="0"/>
    <n v="90664.516105771399"/>
    <n v="0"/>
    <n v="0.22659272602870062"/>
    <n v="0.14182172067767213"/>
    <n v="1.7149155339890601E-2"/>
    <n v="-0.19110343672716001"/>
    <n v="0.56010785424678866"/>
  </r>
  <r>
    <x v="8"/>
    <n v="3"/>
    <x v="15"/>
    <n v="106121.346840025"/>
    <n v="85831.668441614893"/>
    <n v="20289.678398410699"/>
    <n v="11582.502347956301"/>
    <n v="215970.83331437799"/>
    <n v="118283.590619736"/>
    <n v="97687.2426946419"/>
    <n v="13451.143452427001"/>
    <n v="1.89737710807493"/>
    <n v="11.856719494235101"/>
    <n v="5.36299377569018"/>
    <n v="1.21083968957417"/>
    <n v="451.68291632883302"/>
    <n v="3753"/>
    <n v="0.62623558393795897"/>
    <n v="922"/>
    <n v="0.76405558985243804"/>
    <n v="8.3808433487164199E-2"/>
    <n v="2.12500909424053"/>
    <n v="78.3301201238244"/>
    <n v="5.4509236511040102"/>
    <n v="0"/>
    <n v="0"/>
    <n v="0"/>
    <n v="0"/>
    <n v="104580.19278373499"/>
    <n v="0"/>
    <n v="-3.4388485515428793E-2"/>
    <n v="-5.6394501533171305E-2"/>
    <n v="0.19119318593832244"/>
    <n v="0.10914394410595452"/>
    <n v="0.56010785424678866"/>
  </r>
  <r>
    <x v="8"/>
    <n v="4"/>
    <x v="15"/>
    <n v="102471.994441339"/>
    <n v="85375.09768182"/>
    <n v="17096.896759519401"/>
    <n v="8629.7916293717408"/>
    <n v="387137.481371762"/>
    <n v="124651.06110088"/>
    <n v="262486.42027088202"/>
    <n v="6278.99701798358"/>
    <n v="1.45319960459086"/>
    <n v="3.2877097491237501"/>
    <n v="2.2291284219738601"/>
    <n v="0.47488575207906902"/>
    <n v="250.91225160678701"/>
    <n v="20337"/>
    <n v="-0.17864750343459901"/>
    <n v="990"/>
    <n v="0.65883470035883795"/>
    <n v="0.36540613090155599"/>
    <n v="4.2930257336426898"/>
    <n v="66.663753011357102"/>
    <n v="4.7589902695456701"/>
    <n v="0"/>
    <n v="0"/>
    <n v="0"/>
    <n v="0"/>
    <n v="103581.340092688"/>
    <n v="0"/>
    <n v="-3.4196323479800991E-2"/>
    <n v="-9.2959782645242822E-2"/>
    <n v="0.1668445788796106"/>
    <n v="8.42160990075385E-2"/>
    <n v="0.56010785424678866"/>
  </r>
  <r>
    <x v="9"/>
    <n v="1"/>
    <x v="15"/>
    <n v="98967.828971802606"/>
    <n v="84595.855964943999"/>
    <n v="14371.9730068585"/>
    <n v="8814.3436861138398"/>
    <n v="225807.346513247"/>
    <n v="150595.71964417101"/>
    <n v="75211.626869076004"/>
    <n v="10705.924885389501"/>
    <n v="5.18798191161149"/>
    <n v="11.7193897446964"/>
    <n v="3.90347959099583"/>
    <n v="2.0022930750629699"/>
    <n v="480.66888225870099"/>
    <n v="42945"/>
    <n v="-4.6314392169080502E-2"/>
    <n v="500"/>
    <n v="0.93347279194755695"/>
    <n v="0.22012942083576401"/>
    <n v="6.8545850510706003"/>
    <n v="77.249779908857604"/>
    <n v="8.9580739965415006"/>
    <n v="0"/>
    <n v="0"/>
    <n v="0"/>
    <n v="0"/>
    <n v="99074.652082080502"/>
    <n v="0"/>
    <n v="-1.8251454220287106E-3"/>
    <s v=""/>
    <n v="0.14521863474395699"/>
    <n v="8.9062716416919444E-2"/>
    <n v="0.56010785424678866"/>
  </r>
  <r>
    <x v="9"/>
    <n v="2"/>
    <x v="15"/>
    <n v="98787.1982918266"/>
    <n v="85475.587388973305"/>
    <n v="13311.610902853199"/>
    <n v="502.27392528150398"/>
    <n v="274891.74561182997"/>
    <n v="188018.05037518201"/>
    <n v="86873.695236648404"/>
    <n v="528.01148935874005"/>
    <n v="6.2730038826564E-2"/>
    <n v="0.57816571968451902"/>
    <n v="0.18271699070613601"/>
    <n v="2.16426905593242"/>
    <n v="430.599754222966"/>
    <n v="11961"/>
    <n v="0.49549164186525502"/>
    <n v="282"/>
    <n v="0.37703549679317799"/>
    <n v="8.0582888955351706E-3"/>
    <n v="6.3104630873959797"/>
    <n v="75.647166108262098"/>
    <n v="8.5425865993636396"/>
    <n v="0"/>
    <n v="0"/>
    <n v="0"/>
    <n v="0"/>
    <n v="103088.721238087"/>
    <n v="0"/>
    <n v="1.3660556372293207E-2"/>
    <s v=""/>
    <n v="0.13475036374176291"/>
    <n v="5.0844029789947065E-3"/>
    <n v="0.56010785424678866"/>
  </r>
  <r>
    <x v="9"/>
    <n v="3"/>
    <x v="15"/>
    <n v="100136.686382953"/>
    <n v="79058.298755170894"/>
    <n v="21078.3876277827"/>
    <n v="6798.0773821031298"/>
    <n v="213409.47645492601"/>
    <n v="124211.138269509"/>
    <n v="89198.338185416302"/>
    <n v="9951.1188468120308"/>
    <n v="1.1859841349167899"/>
    <n v="7.6213049709199598"/>
    <n v="3.1854618150187601"/>
    <n v="1.39252749318392"/>
    <n v="160.18186788699899"/>
    <n v="22383"/>
    <n v="0.95108638744790597"/>
    <n v="836"/>
    <n v="6.4700330503988407E-2"/>
    <n v="0.73387008721284097"/>
    <n v="3.2532393977377398"/>
    <n v="68.674176890612102"/>
    <n v="3.6670816260516101"/>
    <n v="0"/>
    <n v="0"/>
    <n v="0"/>
    <n v="0"/>
    <n v="97022.680783698204"/>
    <n v="0"/>
    <n v="-7.1806512995715527E-2"/>
    <s v=""/>
    <n v="0.21049615669497965"/>
    <n v="6.7887980196440934E-2"/>
    <n v="0.56010785424678866"/>
  </r>
  <r>
    <x v="9"/>
    <n v="4"/>
    <x v="15"/>
    <n v="92946.2201108476"/>
    <n v="80316.886794240301"/>
    <n v="12629.333316607301"/>
    <n v="-5515.2330277799801"/>
    <n v="292272.69595398102"/>
    <n v="110140.935835062"/>
    <n v="182131.76011891899"/>
    <n v="1386.390842802"/>
    <n v="-4.2133514883368104"/>
    <n v="-3.0281555639603499"/>
    <n v="-1.88701616816384"/>
    <n v="0.60473217720593098"/>
    <n v="491.63081628100502"/>
    <n v="28973"/>
    <n v="-0.81255026788056695"/>
    <n v="175"/>
    <n v="0.111295662757066"/>
    <n v="0.21527277328967101"/>
    <n v="2.9560461921949401"/>
    <n v="66.025793447590203"/>
    <n v="5.9801600836275597"/>
    <n v="0"/>
    <n v="0"/>
    <n v="0"/>
    <n v="0"/>
    <n v="95794.117849558606"/>
    <n v="0"/>
    <s v=""/>
    <s v=""/>
    <n v="0.13587785820171669"/>
    <n v="-5.9337894765408607E-2"/>
    <n v="0.56010785424678866"/>
  </r>
  <r>
    <x v="0"/>
    <n v="1"/>
    <x v="16"/>
    <n v="480978.45701310498"/>
    <n v="269075.513213292"/>
    <n v="211902.94379981299"/>
    <n v="194679.93857533101"/>
    <n v="1854010.9347948499"/>
    <n v="1077398.65164434"/>
    <n v="776612.283150509"/>
    <n v="193357.247766902"/>
    <n v="35.071199801041701"/>
    <n v="25.0678418046089"/>
    <n v="10.5004741299906"/>
    <n v="1.3873057058454299"/>
    <n v="35.525738201070801"/>
    <n v="7303"/>
    <n v="-0.75796856650270195"/>
    <n v="924"/>
    <n v="0.66683628076129298"/>
    <n v="0.93014055338759505"/>
    <n v="5.8109362820430199"/>
    <n v="68.011248259368998"/>
    <n v="3.5898933109612501"/>
    <n v="0"/>
    <n v="0"/>
    <n v="0"/>
    <n v="0"/>
    <n v="474863.03393661499"/>
    <n v="0"/>
    <n v="-6.105775050565071E-2"/>
    <n v="-2.3940075577830348E-2"/>
    <n v="0.44056639275642107"/>
    <n v="0.40475812531043703"/>
    <n v="0.56010785424678866"/>
  </r>
  <r>
    <x v="0"/>
    <n v="2"/>
    <x v="16"/>
    <n v="451610.99438620597"/>
    <n v="277443.51648593001"/>
    <n v="174167.477900275"/>
    <n v="158649.02561414801"/>
    <n v="1013643.53225818"/>
    <n v="658583.29065716197"/>
    <n v="355060.24160101998"/>
    <n v="154543.619383579"/>
    <n v="41.105310538261399"/>
    <n v="44.6822840255996"/>
    <n v="15.6513626896737"/>
    <n v="1.85484944100615"/>
    <n v="495.75278967112899"/>
    <n v="45568"/>
    <n v="-0.191474569869693"/>
    <n v="603"/>
    <n v="0.96929466204907999"/>
    <n v="0.98413964704173595"/>
    <n v="2.3092987966709999"/>
    <n v="81.620095218504204"/>
    <n v="5.1233866095511296"/>
    <n v="0"/>
    <n v="0"/>
    <n v="0"/>
    <n v="0"/>
    <n v="472900.35748619202"/>
    <n v="0"/>
    <n v="3.6725407896516855E-2"/>
    <n v="1.472753003265056E-2"/>
    <n v="0.38565818827548842"/>
    <n v="0.35129575583023892"/>
    <n v="0.56010785424678866"/>
  </r>
  <r>
    <x v="0"/>
    <n v="3"/>
    <x v="16"/>
    <n v="468196.59236559097"/>
    <n v="279584.62736383302"/>
    <n v="188611.96500175699"/>
    <n v="172852.604779699"/>
    <n v="1059329.3160576399"/>
    <n v="716353.03321979498"/>
    <n v="342976.28283785097"/>
    <n v="181351.00058419001"/>
    <n v="41.825742170289601"/>
    <n v="50.397830237555603"/>
    <n v="16.317173721103"/>
    <n v="2.0886372296432598"/>
    <n v="73.5360033688047"/>
    <n v="32835"/>
    <n v="0.622577707892079"/>
    <n v="78"/>
    <n v="0.89682904484070702"/>
    <n v="5.2655759451079899E-2"/>
    <n v="1.9919268661916001"/>
    <n v="74.956219821979502"/>
    <n v="6.9530524069606603"/>
    <n v="0"/>
    <n v="0"/>
    <n v="0"/>
    <n v="0"/>
    <n v="478981.07449779002"/>
    <n v="0"/>
    <n v="-0.13054413969648937"/>
    <n v="1.0846616405797337E-2"/>
    <n v="0.40284779530065534"/>
    <n v="0.36918808807717074"/>
    <n v="0.56010785424678866"/>
  </r>
  <r>
    <x v="0"/>
    <n v="4"/>
    <x v="16"/>
    <n v="407076.27100639697"/>
    <n v="265017.712691647"/>
    <n v="142058.55831475"/>
    <n v="122961.285503242"/>
    <n v="1136484.61181744"/>
    <n v="667502.11024229997"/>
    <n v="468982.50157514302"/>
    <n v="127145.26393419001"/>
    <n v="34.440147964004801"/>
    <n v="26.2187363260376"/>
    <n v="10.819441303882201"/>
    <n v="1.42329854099118"/>
    <n v="333.70986653985199"/>
    <n v="11939"/>
    <n v="0.56143599141304401"/>
    <n v="250"/>
    <n v="9.9660824849512802E-2"/>
    <n v="0.99517182237403701"/>
    <n v="3.8029152281957899"/>
    <n v="75.956274634924696"/>
    <n v="9.0860935529009499"/>
    <n v="0"/>
    <n v="0"/>
    <n v="1"/>
    <n v="0"/>
    <n v="405854.58501791098"/>
    <n v="1"/>
    <n v="0.15325758300838338"/>
    <n v="0.14985019359401186"/>
    <n v="0.34897282998968415"/>
    <n v="0.30205957522223087"/>
    <n v="0.56010785424678866"/>
  </r>
  <r>
    <x v="1"/>
    <n v="1"/>
    <x v="16"/>
    <n v="469463.79640090303"/>
    <n v="272586.52118242602"/>
    <n v="196877.27521847599"/>
    <n v="189482.63220124799"/>
    <n v="965776.07554919401"/>
    <n v="640846.12514995295"/>
    <n v="324929.95039924001"/>
    <n v="196806.50581301199"/>
    <n v="19.427645635313699"/>
    <n v="58.314917405561403"/>
    <n v="19.619727284453401"/>
    <n v="1.97225932654883"/>
    <n v="47.954135701125502"/>
    <n v="16552"/>
    <n v="-8.6210890035144094E-2"/>
    <n v="117"/>
    <n v="0.68341613229370901"/>
    <n v="0.606010073747143"/>
    <n v="3.51534639571081"/>
    <n v="61.435586985056098"/>
    <n v="7.1172958723723196"/>
    <n v="0"/>
    <n v="0"/>
    <n v="1"/>
    <n v="0"/>
    <n v="493226.49889044598"/>
    <n v="1"/>
    <n v="-2.3860599300043219E-2"/>
    <n v="-0.12125892062059872"/>
    <n v="0.41936625726587828"/>
    <n v="0.40361500429617264"/>
    <n v="0.56010785424678866"/>
  </r>
  <r>
    <x v="1"/>
    <n v="2"/>
    <x v="16"/>
    <n v="458262.10886910401"/>
    <n v="254718.738792986"/>
    <n v="203543.37007611801"/>
    <n v="193904.64231174099"/>
    <n v="1728333.2831934099"/>
    <n v="724695.09308446303"/>
    <n v="1003638.19010894"/>
    <n v="200097.499561501"/>
    <n v="19.5636279467072"/>
    <n v="19.3201737660752"/>
    <n v="11.219169600984999"/>
    <n v="0.72206807216632096"/>
    <n v="499.91202529408503"/>
    <n v="9444"/>
    <n v="0.49344320336812397"/>
    <n v="211"/>
    <n v="0.99024986792119896"/>
    <n v="0.37467288984198199"/>
    <n v="2.7668670954921399"/>
    <n v="62.855833896054499"/>
    <n v="3.127197104585"/>
    <n v="0"/>
    <n v="0"/>
    <n v="0"/>
    <n v="0"/>
    <n v="480750.90143821202"/>
    <n v="0"/>
    <n v="3.2760361473975132E-2"/>
    <n v="-7.6610422343683302E-2"/>
    <n v="0.44416364813233389"/>
    <n v="0.42313042810861562"/>
    <n v="0.56010785424678866"/>
  </r>
  <r>
    <x v="1"/>
    <n v="3"/>
    <x v="16"/>
    <n v="473274.941205482"/>
    <n v="296758.01301735401"/>
    <n v="176516.92818812799"/>
    <n v="170791.84462545699"/>
    <n v="1772201.8666177799"/>
    <n v="827860.75264942204"/>
    <n v="944341.11396836594"/>
    <n v="174188.647481527"/>
    <n v="142.613961735591"/>
    <n v="18.0858211189964"/>
    <n v="9.6372680698847102"/>
    <n v="0.87665435762987898"/>
    <n v="469.315280894137"/>
    <n v="13247"/>
    <n v="8.6556059836211105E-2"/>
    <n v="508"/>
    <n v="0.75182638842625304"/>
    <n v="0.44968967336933902"/>
    <n v="5.2899875309572302"/>
    <n v="77.207116759200204"/>
    <n v="6.1018917622817996"/>
    <n v="0"/>
    <n v="0"/>
    <n v="0"/>
    <n v="0"/>
    <n v="515779.09158438002"/>
    <n v="0"/>
    <n v="-1.0983493374924097E-2"/>
    <n v="-9.9050502648634617E-2"/>
    <n v="0.37296909855087712"/>
    <n v="0.36087235928957456"/>
    <n v="0.56010785424678866"/>
  </r>
  <r>
    <x v="1"/>
    <n v="4"/>
    <x v="16"/>
    <n v="468076.729024234"/>
    <n v="279330.59379061701"/>
    <n v="188746.13523361599"/>
    <n v="173519.18306435001"/>
    <n v="1356937.55408722"/>
    <n v="538254.37113197695"/>
    <n v="818683.18295525003"/>
    <n v="168540.45636635899"/>
    <n v="28.729876406782999"/>
    <n v="21.194912351562898"/>
    <n v="12.7875584651404"/>
    <n v="0.65746357362442398"/>
    <n v="303.514508772147"/>
    <n v="14155"/>
    <n v="0.113896837256525"/>
    <n v="955"/>
    <n v="0.39413324282831103"/>
    <n v="0.20179958134219"/>
    <n v="1.4937400666612499"/>
    <n v="79.320112321543505"/>
    <n v="3.9974485147146002"/>
    <n v="0"/>
    <n v="0"/>
    <n v="0"/>
    <n v="0"/>
    <n v="523485.53885659698"/>
    <n v="0"/>
    <n v="-0.11865491788308387"/>
    <n v="-1.8775238605275774E-2"/>
    <n v="0.40323759659464919"/>
    <n v="0.37070670747950452"/>
    <n v="0.56010785424678866"/>
  </r>
  <r>
    <x v="2"/>
    <n v="1"/>
    <x v="16"/>
    <n v="412537.12317888101"/>
    <n v="269068.67944548099"/>
    <n v="143468.4437334"/>
    <n v="125028.21088897499"/>
    <n v="1535928.7488740601"/>
    <n v="561560.09293359495"/>
    <n v="974368.65594046703"/>
    <n v="120417.626164284"/>
    <n v="69.0813209762469"/>
    <n v="12.8317151959591"/>
    <n v="8.1402350845134901"/>
    <n v="0.57633226347123601"/>
    <n v="157.54275130583201"/>
    <n v="2195"/>
    <n v="0.23100570676499799"/>
    <n v="857"/>
    <n v="0.37326173202926799"/>
    <n v="0.88871609461274603"/>
    <n v="4.1719543203494904"/>
    <n v="67.880965710025507"/>
    <n v="9.5297562299652494"/>
    <n v="0"/>
    <n v="0"/>
    <n v="0"/>
    <n v="0"/>
    <n v="429668.39565512998"/>
    <n v="0"/>
    <n v="2.5736670445171448E-2"/>
    <n v="5.2721567887525841E-2"/>
    <n v="0.34777098998479805"/>
    <n v="0.30307141797457404"/>
    <n v="0.56010785424678866"/>
  </r>
  <r>
    <x v="2"/>
    <n v="2"/>
    <x v="16"/>
    <n v="423154.45516453497"/>
    <n v="274575.26739696402"/>
    <n v="148579.18776757101"/>
    <n v="142982.10251924"/>
    <n v="1492059.0254543901"/>
    <n v="548223.75295766804"/>
    <n v="943835.27249672404"/>
    <n v="147454.206026231"/>
    <n v="80.736250248233404"/>
    <n v="15.1490526668928"/>
    <n v="9.5828717282613098"/>
    <n v="0.58084685848564799"/>
    <n v="474.49635079806302"/>
    <n v="28312"/>
    <n v="-0.31864726205967803"/>
    <n v="292"/>
    <n v="0.129136404066334"/>
    <n v="0.946002193339047"/>
    <n v="5.9833261970891298"/>
    <n v="78.541522217952206"/>
    <n v="5.9952364910419504"/>
    <n v="0"/>
    <n v="0"/>
    <n v="0"/>
    <n v="0"/>
    <n v="460465.00077011"/>
    <n v="0"/>
    <n v="7.6623681588802207E-3"/>
    <n v="9.7795836935572894E-2"/>
    <n v="0.35112282513910664"/>
    <n v="0.33789577487408073"/>
    <n v="0.56010785424678866"/>
  </r>
  <r>
    <x v="2"/>
    <n v="3"/>
    <x v="16"/>
    <n v="426396.82038807601"/>
    <n v="271455.32040697802"/>
    <n v="154941.49998109799"/>
    <n v="138161.524614016"/>
    <n v="956880.31717587204"/>
    <n v="359531.99199211103"/>
    <n v="597348.32518376003"/>
    <n v="136334.332380179"/>
    <n v="22.9808986680349"/>
    <n v="23.129139028139701"/>
    <n v="14.4387466367565"/>
    <n v="0.60187996991790305"/>
    <n v="397.78719391537498"/>
    <n v="28482"/>
    <n v="-0.83066037144942095"/>
    <n v="569"/>
    <n v="0.142858428866492"/>
    <n v="0.862018639010666"/>
    <n v="3.7925643961092201"/>
    <n v="64.231791933481901"/>
    <n v="6.0853552194925298"/>
    <n v="0"/>
    <n v="0"/>
    <n v="0"/>
    <n v="0"/>
    <n v="412056.83953258803"/>
    <n v="0"/>
    <n v="7.7138606083449066E-2"/>
    <n v="0.10125634960377945"/>
    <n v="0.36337395724499372"/>
    <n v="0.32402100111410592"/>
    <n v="0.56010785424678866"/>
  </r>
  <r>
    <x v="2"/>
    <n v="4"/>
    <x v="16"/>
    <n v="459288.47675122699"/>
    <n v="269788.38196703099"/>
    <n v="189500.094784196"/>
    <n v="178130.53368834101"/>
    <n v="1043081.80438207"/>
    <n v="486416.75489122502"/>
    <n v="556665.04949084704"/>
    <n v="175362.09011185201"/>
    <n v="25.7739305699778"/>
    <n v="31.999590031971199"/>
    <n v="17.077331129735001"/>
    <n v="0.87380509219345703"/>
    <n v="396.91617040945198"/>
    <n v="35270"/>
    <n v="0.31364461302842001"/>
    <n v="480"/>
    <n v="0.93837873708406006"/>
    <n v="0.63837152957060705"/>
    <n v="3.5491073872871701"/>
    <n v="71.237003966872805"/>
    <n v="8.8842018085762895"/>
    <n v="0"/>
    <n v="0"/>
    <n v="0"/>
    <n v="0"/>
    <n v="467110.69623622001"/>
    <n v="0"/>
    <n v="-5.4435830403139325E-2"/>
    <n v="-0.10001563741033323"/>
    <n v="0.4125949253606867"/>
    <n v="0.38784019783893942"/>
    <n v="0.56010785424678866"/>
  </r>
  <r>
    <x v="3"/>
    <n v="1"/>
    <x v="16"/>
    <n v="434286.727124681"/>
    <n v="290039.81304250797"/>
    <n v="144246.914082173"/>
    <n v="137059.027072036"/>
    <n v="1697921.4448508599"/>
    <n v="561259.626930536"/>
    <n v="1136661.81792032"/>
    <n v="133496.10740883899"/>
    <n v="25.127776575670701"/>
    <n v="12.058030357947899"/>
    <n v="8.0721653812479204"/>
    <n v="0.493778904228027"/>
    <n v="413.25009350892702"/>
    <n v="35902"/>
    <n v="0.87539853238818299"/>
    <n v="225"/>
    <n v="0.97772351187264295"/>
    <n v="0.79059212865041195"/>
    <n v="4.4307803364551797"/>
    <n v="62.164683954483699"/>
    <n v="6.7395635263233098"/>
    <n v="0"/>
    <n v="0"/>
    <n v="0"/>
    <n v="0"/>
    <n v="459279.28108889097"/>
    <n v="0"/>
    <n v="6.9655529967420124E-2"/>
    <n v="-1.2720878140524432E-3"/>
    <n v="0.33214672490039199"/>
    <n v="0.31559570788514385"/>
    <n v="0.56010785424678866"/>
  </r>
  <r>
    <x v="3"/>
    <n v="2"/>
    <x v="16"/>
    <n v="464537.19926036702"/>
    <n v="294354.06253782602"/>
    <n v="170183.13672253999"/>
    <n v="153323.243831856"/>
    <n v="1576769.1518472701"/>
    <n v="1100912.9799410701"/>
    <n v="475856.17190619902"/>
    <n v="148528.408598426"/>
    <n v="36.538602221443398"/>
    <n v="32.220501253071802"/>
    <n v="9.7238865722499792"/>
    <n v="2.31354145419823"/>
    <n v="154.893404609697"/>
    <n v="9623"/>
    <n v="-0.14478702511593999"/>
    <n v="496"/>
    <n v="0.70912384081522895"/>
    <n v="8.4759473275321795E-2"/>
    <n v="6.1912618376033599"/>
    <n v="77.335646050406794"/>
    <n v="4.0064330600071703"/>
    <n v="0"/>
    <n v="0"/>
    <n v="0"/>
    <n v="0"/>
    <n v="442247.02889643097"/>
    <n v="0"/>
    <n v="1.0838758770838315E-2"/>
    <n v="-0.11583261655641497"/>
    <n v="0.3663498574355411"/>
    <n v="0.33005590096116355"/>
    <n v="0.56010785424678866"/>
  </r>
  <r>
    <x v="3"/>
    <n v="3"/>
    <x v="16"/>
    <n v="469572.20590323099"/>
    <n v="277459.91772528598"/>
    <n v="192112.28817794501"/>
    <n v="174984.589079039"/>
    <n v="1779366.51160513"/>
    <n v="542085.14746992604"/>
    <n v="1237281.3641351999"/>
    <n v="184473.133957026"/>
    <n v="33.255832227307998"/>
    <n v="14.142667476555999"/>
    <n v="9.8340947712446791"/>
    <n v="0.438126010124475"/>
    <n v="403.12783499592399"/>
    <n v="30433"/>
    <n v="0.77951562994630696"/>
    <n v="988"/>
    <n v="0.27146066302098998"/>
    <n v="0.29165877050093703"/>
    <n v="1.8627893396561701"/>
    <n v="80.144095813575106"/>
    <n v="2.0739385166486199"/>
    <n v="0"/>
    <n v="0"/>
    <n v="0"/>
    <n v="0"/>
    <n v="482109.52987664501"/>
    <n v="0"/>
    <n v="-0.11972548247688386"/>
    <n v="-8.1926383600152725E-2"/>
    <n v="0.40912193218168313"/>
    <n v="0.3726468195502603"/>
    <n v="0.56010785424678866"/>
  </r>
  <r>
    <x v="3"/>
    <n v="4"/>
    <x v="16"/>
    <n v="413352.44699373201"/>
    <n v="263947.49064256297"/>
    <n v="149404.95635116901"/>
    <n v="141772.28456418699"/>
    <n v="1031045.46501385"/>
    <n v="710905.11159682099"/>
    <n v="320140.35341703298"/>
    <n v="142729.57206333001"/>
    <n v="22.183424030322499"/>
    <n v="44.2844155855311"/>
    <n v="13.750342674004299"/>
    <n v="2.2206045067700502"/>
    <n v="135.94055010366901"/>
    <n v="16034"/>
    <n v="-0.85176165122808301"/>
    <n v="117"/>
    <n v="0.89153918973157897"/>
    <n v="7.4034586448913304E-3"/>
    <n v="6.7177401852470799"/>
    <n v="72.9237694083901"/>
    <n v="6.4743551011624003"/>
    <n v="0"/>
    <n v="0"/>
    <n v="0"/>
    <n v="0"/>
    <n v="431318.42135332001"/>
    <n v="0"/>
    <n v="4.9308597120456939E-2"/>
    <n v="4.8718727216392504E-2"/>
    <n v="0.36144688978564238"/>
    <n v="0.34298160225077073"/>
    <n v="0.56010785424678866"/>
  </r>
  <r>
    <x v="4"/>
    <n v="1"/>
    <x v="16"/>
    <n v="433734.27627130097"/>
    <n v="284846.36436736002"/>
    <n v="148887.91190394"/>
    <n v="143466.38664967599"/>
    <n v="1717252.79496989"/>
    <n v="1188607.86920573"/>
    <n v="528644.92576415103"/>
    <n v="144138.506709832"/>
    <n v="116.666409044321"/>
    <n v="27.138515789647698"/>
    <n v="8.35441276147065"/>
    <n v="2.2484049525068501"/>
    <n v="369.08703612451899"/>
    <n v="14508"/>
    <n v="0.39797021634897101"/>
    <n v="468"/>
    <n v="0.135458614909236"/>
    <n v="0.82222399969679005"/>
    <n v="7.4533517210066398"/>
    <n v="79.7688709168537"/>
    <n v="3.6059595933562298"/>
    <n v="0"/>
    <n v="0"/>
    <n v="0"/>
    <n v="0"/>
    <n v="448132.80814813101"/>
    <n v="0"/>
    <n v="-5.3040853692321387E-2"/>
    <n v="7.159387243188628E-2"/>
    <n v="0.34326987754781801"/>
    <n v="0.33077023075745504"/>
    <n v="0.56010785424678866"/>
  </r>
  <r>
    <x v="4"/>
    <n v="2"/>
    <x v="16"/>
    <n v="410728.63998225"/>
    <n v="293571.911401438"/>
    <n v="117156.72858081201"/>
    <n v="100861.57557049701"/>
    <n v="1572052.10224684"/>
    <n v="995361.59240662097"/>
    <n v="576690.50984021998"/>
    <n v="99669.738795082594"/>
    <n v="25.331469501718502"/>
    <n v="17.4897234911049"/>
    <n v="6.4159181127866098"/>
    <n v="1.7259892011789799"/>
    <n v="260.20315694361602"/>
    <n v="18913"/>
    <n v="-0.48577067399170998"/>
    <n v="459"/>
    <n v="4.4344212562339197E-2"/>
    <n v="0.32244127081663598"/>
    <n v="4.9842235383748399"/>
    <n v="72.946034715171606"/>
    <n v="7.2356791426069904"/>
    <n v="0"/>
    <n v="0"/>
    <n v="0"/>
    <n v="1"/>
    <n v="423819.24785793602"/>
    <n v="0"/>
    <n v="4.96026117220933E-2"/>
    <n v="0.14252890790587402"/>
    <n v="0.28524119619677613"/>
    <n v="0.24556742762047426"/>
    <n v="0.56010785424678866"/>
  </r>
  <r>
    <x v="4"/>
    <n v="3"/>
    <x v="16"/>
    <n v="431101.85323443299"/>
    <n v="262089.68629349099"/>
    <n v="169012.16694094101"/>
    <n v="157817.87349943601"/>
    <n v="982427.94896139298"/>
    <n v="494071.99273263197"/>
    <n v="488355.95622876001"/>
    <n v="162793.349924968"/>
    <n v="19.546418991117498"/>
    <n v="32.316156173901497"/>
    <n v="16.0640659364668"/>
    <n v="1.01170465196741"/>
    <n v="361.49803609482899"/>
    <n v="31831"/>
    <n v="0.33988522672753202"/>
    <n v="421"/>
    <n v="3.85862008081784E-2"/>
    <n v="1.77979967209492E-2"/>
    <n v="4.0809129279166001"/>
    <n v="66.324012361440694"/>
    <n v="7.4668863589869003"/>
    <n v="0"/>
    <n v="0"/>
    <n v="0"/>
    <n v="0"/>
    <n v="419814.32252187602"/>
    <n v="0"/>
    <n v="5.5406833691250103E-3"/>
    <n v="-2.368191821503525E-2"/>
    <n v="0.39204695055911359"/>
    <n v="0.36608024835749137"/>
    <n v="0.56010785424678866"/>
  </r>
  <r>
    <x v="4"/>
    <n v="4"/>
    <x v="16"/>
    <n v="433490.45210304798"/>
    <n v="260452.73863419899"/>
    <n v="173037.713468848"/>
    <n v="166572.15191349"/>
    <n v="1318664.5539474301"/>
    <n v="775575.88617050799"/>
    <n v="543088.66777692095"/>
    <n v="172100.815442469"/>
    <n v="32.929166383157899"/>
    <n v="30.671262686319"/>
    <n v="12.631882112464099"/>
    <n v="1.4280833539489"/>
    <n v="270.69391341869402"/>
    <n v="8832"/>
    <n v="-0.92749536497040996"/>
    <n v="423"/>
    <n v="4.7925175956024003E-2"/>
    <n v="0.70989610887122301"/>
    <n v="5.0754063053010103"/>
    <n v="64.9527178667893"/>
    <n v="2.3924708299701098"/>
    <n v="0"/>
    <n v="0"/>
    <n v="0"/>
    <n v="0"/>
    <n v="440141.46696812898"/>
    <n v="0"/>
    <n v="7.2196608855221847E-2"/>
    <n v="0.10298446718346327"/>
    <n v="0.39917306743290165"/>
    <n v="0.38425794871692581"/>
    <n v="0.56010785424678866"/>
  </r>
  <r>
    <x v="5"/>
    <n v="1"/>
    <x v="16"/>
    <n v="464786.99271600501"/>
    <n v="272877.24023864401"/>
    <n v="191909.75247736101"/>
    <n v="183714.55621687201"/>
    <n v="1026016.75152079"/>
    <n v="448742.83721643197"/>
    <n v="577273.91430436599"/>
    <n v="189903.38800925601"/>
    <n v="27.689975057299399"/>
    <n v="31.8245033535344"/>
    <n v="17.905609820167498"/>
    <n v="0.777348198310991"/>
    <n v="219.58181089739301"/>
    <n v="2460"/>
    <n v="-0.92213258542125698"/>
    <n v="292"/>
    <n v="6.1861424383293701E-2"/>
    <n v="0.744631443854048"/>
    <n v="1.1682698913409999"/>
    <n v="76.258083077935098"/>
    <n v="3.6838626903412699"/>
    <n v="0"/>
    <n v="0"/>
    <n v="0"/>
    <n v="0"/>
    <n v="451340.34590774297"/>
    <n v="0"/>
    <n v="9.6438838410411124E-3"/>
    <n v="1.1356032929054058E-2"/>
    <n v="0.4128982856338711"/>
    <n v="0.39526613071361399"/>
    <n v="0.56010785424678866"/>
  </r>
  <r>
    <x v="5"/>
    <n v="2"/>
    <x v="16"/>
    <n v="469269.34448458499"/>
    <n v="293591.33925226802"/>
    <n v="175678.00523231601"/>
    <n v="159535.20676560001"/>
    <n v="960033.25356500898"/>
    <n v="656266.19262707897"/>
    <n v="303767.06093792903"/>
    <n v="159701.82635691101"/>
    <n v="58.912339451185197"/>
    <n v="52.518928903288597"/>
    <n v="16.617675082938899"/>
    <n v="2.16042579007991"/>
    <n v="428.33974002967898"/>
    <n v="14598"/>
    <n v="0.50677622983967097"/>
    <n v="571"/>
    <n v="0.117044581376769"/>
    <n v="0.71519187065364898"/>
    <n v="1.52348279171358"/>
    <n v="82.929385878101598"/>
    <n v="7.9323210955810604"/>
    <n v="0"/>
    <n v="0"/>
    <n v="0"/>
    <n v="0"/>
    <n v="459291.22425452899"/>
    <n v="0"/>
    <n v="-0.1030896448902579"/>
    <n v="-9.7436665118160085E-2"/>
    <n v="0.37436497247709688"/>
    <n v="0.33996511521719608"/>
    <n v="0.56010785424678866"/>
  </r>
  <r>
    <x v="5"/>
    <n v="3"/>
    <x v="16"/>
    <n v="420892.53440378502"/>
    <n v="304035.801971048"/>
    <n v="116856.732432736"/>
    <n v="108515.120328713"/>
    <n v="1391835.5645902399"/>
    <n v="799234.77279101103"/>
    <n v="592600.79179923597"/>
    <n v="113792.97943392899"/>
    <n v="87.310441716090196"/>
    <n v="18.311673192208001"/>
    <n v="7.7965474578644001"/>
    <n v="1.3486900183923101"/>
    <n v="451.57860831702601"/>
    <n v="10941"/>
    <n v="0.53070398783930695"/>
    <n v="963"/>
    <n v="0.75980690710031895"/>
    <n v="0.650554978812239"/>
    <n v="3.7640656620100401"/>
    <n v="75.209605420413098"/>
    <n v="2.3215895300630098"/>
    <n v="0"/>
    <n v="0"/>
    <n v="0"/>
    <n v="0"/>
    <n v="436596.15572060097"/>
    <n v="0"/>
    <n v="0.13599837549815"/>
    <n v="0.1469767561728951"/>
    <n v="0.27764030692126751"/>
    <n v="0.2578214424316887"/>
    <n v="0.56010785424678866"/>
  </r>
  <r>
    <x v="5"/>
    <n v="4"/>
    <x v="16"/>
    <n v="478133.23534199898"/>
    <n v="290102.66381740599"/>
    <n v="188030.57152459299"/>
    <n v="170406.47804971499"/>
    <n v="1083038.14614153"/>
    <n v="610715.74069906306"/>
    <n v="472322.40544247098"/>
    <n v="174033.48886576999"/>
    <n v="133.330671226975"/>
    <n v="36.078423569612099"/>
    <n v="15.7341159826005"/>
    <n v="1.2930060773359699"/>
    <n v="116.68299623494499"/>
    <n v="38262"/>
    <n v="-0.27751441191797899"/>
    <n v="382"/>
    <n v="0.35471980589880098"/>
    <n v="2.7202508715475599E-2"/>
    <n v="4.8722844458040999"/>
    <n v="65.287524014494593"/>
    <n v="4.29602484407358"/>
    <n v="0"/>
    <n v="0"/>
    <n v="0"/>
    <n v="0"/>
    <n v="514558.43921197299"/>
    <n v="0"/>
    <n v="-1.6874179904988313E-2"/>
    <n v="-0.11694902418883213"/>
    <n v="0.39325978121997429"/>
    <n v="0.35639956701153958"/>
    <n v="0.56010785424678866"/>
  </r>
  <r>
    <x v="6"/>
    <n v="1"/>
    <x v="16"/>
    <n v="470065.12911028398"/>
    <n v="283895.33861193201"/>
    <n v="186169.790498352"/>
    <n v="166456.024575669"/>
    <n v="1815982.5917263301"/>
    <n v="1080083.3936535399"/>
    <n v="735899.19807279599"/>
    <n v="171865.83062295901"/>
    <n v="41.2873205051133"/>
    <n v="22.619405621257801"/>
    <n v="9.16616851582428"/>
    <n v="1.4677056266430299"/>
    <n v="69.928280861649"/>
    <n v="32510"/>
    <n v="0.88853231931110099"/>
    <n v="582"/>
    <n v="0.95223728541574404"/>
    <n v="0.442570806661709"/>
    <n v="5.8356533701424702"/>
    <n v="74.374265684918001"/>
    <n v="3.4140818328083902"/>
    <n v="0"/>
    <n v="0"/>
    <n v="0"/>
    <n v="0"/>
    <n v="481624.26311727101"/>
    <n v="0"/>
    <n v="-9.8964636416473656E-2"/>
    <n v="-0.12940203035147499"/>
    <n v="0.396051055415927"/>
    <n v="0.35411268410981417"/>
    <n v="0.56010785424678866"/>
  </r>
  <r>
    <x v="6"/>
    <n v="2"/>
    <x v="16"/>
    <n v="423545.30451582198"/>
    <n v="271872.53956309299"/>
    <n v="151672.76495272899"/>
    <n v="139342.472025836"/>
    <n v="912755.13303092297"/>
    <n v="343478.57451042999"/>
    <n v="569276.55852049298"/>
    <n v="139157.06241746899"/>
    <n v="29.1870305020209"/>
    <n v="24.477113968644201"/>
    <n v="15.266139513577"/>
    <n v="0.60335977192369294"/>
    <n v="305.08997305213001"/>
    <n v="13100"/>
    <n v="-0.18198452652745301"/>
    <n v="105"/>
    <n v="1.50880302106949E-2"/>
    <n v="0.44923713077591498"/>
    <n v="4.0247202818813896"/>
    <n v="73.797530462379299"/>
    <n v="8.665774170972"/>
    <n v="0"/>
    <n v="0"/>
    <n v="1"/>
    <n v="0"/>
    <n v="478220.66185878002"/>
    <n v="1"/>
    <n v="0.13979295404940137"/>
    <n v="8.5971548873737452E-2"/>
    <n v="0.35810281293547691"/>
    <n v="0.32899071372099398"/>
    <n v="0.56010785424678866"/>
  </r>
  <r>
    <x v="6"/>
    <n v="3"/>
    <x v="16"/>
    <n v="482753.95380784199"/>
    <n v="290306.13418887602"/>
    <n v="192447.819618965"/>
    <n v="177249.65731061899"/>
    <n v="1221706.56216336"/>
    <n v="527945.87520410703"/>
    <n v="693760.68695925304"/>
    <n v="180479.81043786"/>
    <n v="63.387494921967097"/>
    <n v="25.549106578451699"/>
    <n v="14.508365822047301"/>
    <n v="0.76099134057031803"/>
    <n v="29.7490245600085"/>
    <n v="46805"/>
    <n v="-1.6119234781286601E-2"/>
    <n v="125"/>
    <n v="0.65673120622346204"/>
    <n v="0.146700575833659"/>
    <n v="6.8864742621289601"/>
    <n v="63.655537211513099"/>
    <n v="9.1307488390401801"/>
    <n v="0"/>
    <n v="0"/>
    <n v="0"/>
    <n v="0"/>
    <n v="492942.22057150799"/>
    <n v="0"/>
    <n v="-0.12540121793686201"/>
    <n v="-0.11322771564801855"/>
    <n v="0.39864576582125505"/>
    <n v="0.36716355384045679"/>
    <n v="0.56010785424678866"/>
  </r>
  <r>
    <x v="6"/>
    <n v="4"/>
    <x v="16"/>
    <n v="422216.02003650297"/>
    <n v="277592.33005545399"/>
    <n v="144623.68998104901"/>
    <n v="135494.82201438499"/>
    <n v="1574434.70223764"/>
    <n v="854807.57610045001"/>
    <n v="719627.12613719504"/>
    <n v="130498.43206052799"/>
    <n v="16.4250808781694"/>
    <n v="18.828476177891201"/>
    <n v="8.6059346774950196"/>
    <n v="1.1878479076919599"/>
    <n v="178.50192162855001"/>
    <n v="10864"/>
    <n v="-0.75852329458202705"/>
    <n v="210"/>
    <n v="0.63026252808408001"/>
    <n v="0.44206071039422301"/>
    <n v="5.40044882598791"/>
    <n v="63.6695180408948"/>
    <n v="9.76131571619268"/>
    <n v="0"/>
    <n v="0"/>
    <n v="0"/>
    <n v="0"/>
    <n v="407500.54975661502"/>
    <n v="0"/>
    <n v="-3.0738466601518168E-2"/>
    <n v="3.3387042278799128E-2"/>
    <n v="0.34253482368704402"/>
    <n v="0.32091350300415106"/>
    <n v="0.56010785424678866"/>
  </r>
  <r>
    <x v="7"/>
    <n v="1"/>
    <x v="16"/>
    <n v="409237.747005985"/>
    <n v="282409.02153842599"/>
    <n v="126828.725467558"/>
    <n v="119933.55193713499"/>
    <n v="1214655.18146309"/>
    <n v="619601.12100422103"/>
    <n v="595054.06045887701"/>
    <n v="125462.779451843"/>
    <n v="12.3268774850226"/>
    <n v="20.1550682377746"/>
    <n v="9.8738764521360594"/>
    <n v="1.0412518158878099"/>
    <n v="228.77385459553901"/>
    <n v="33333"/>
    <n v="-0.26013999081975497"/>
    <n v="257"/>
    <n v="0.29041092214224601"/>
    <n v="0.30347869801381899"/>
    <n v="6.4808925470321999"/>
    <n v="67.417657229247496"/>
    <n v="6.5021605664122504"/>
    <n v="0"/>
    <n v="0"/>
    <n v="0"/>
    <n v="0"/>
    <n v="401427.37688518601"/>
    <n v="0"/>
    <n v="0.12393872199799595"/>
    <n v="0.14678066852455457"/>
    <n v="0.30991453353325243"/>
    <n v="0.29306571257069547"/>
    <n v="0.56010785424678866"/>
  </r>
  <r>
    <x v="7"/>
    <n v="2"/>
    <x v="16"/>
    <n v="459958.15036324598"/>
    <n v="251308.06981178399"/>
    <n v="208650.08055146199"/>
    <n v="198798.07053050399"/>
    <n v="1243292.67635392"/>
    <n v="404477.54531935003"/>
    <n v="838815.13103457401"/>
    <n v="208587.495796526"/>
    <n v="154.84987228299701"/>
    <n v="23.699867011854199"/>
    <n v="15.989643815283999"/>
    <n v="0.48220105998860202"/>
    <n v="337.99849912845298"/>
    <n v="6614"/>
    <n v="-0.73323101291432002"/>
    <n v="419"/>
    <n v="0.72923550946836002"/>
    <n v="0.69055264039964404"/>
    <n v="1.7977338695070599"/>
    <n v="76.422330866367105"/>
    <n v="4.2399003956327697"/>
    <n v="0"/>
    <n v="0"/>
    <n v="0"/>
    <n v="0"/>
    <n v="480056.73156492203"/>
    <n v="0"/>
    <n v="-6.9278746207562109E-2"/>
    <n v="2.5062737294069187E-2"/>
    <n v="0.45362840159845691"/>
    <n v="0.43220903983004932"/>
    <n v="0.56010785424678866"/>
  </r>
  <r>
    <x v="7"/>
    <n v="3"/>
    <x v="16"/>
    <n v="428092.82639813097"/>
    <n v="290222.32234478497"/>
    <n v="137870.50405334501"/>
    <n v="128141.296356786"/>
    <n v="908029.62583447294"/>
    <n v="521870.49245940603"/>
    <n v="386159.13337506598"/>
    <n v="131658.68772777999"/>
    <n v="30.915965089105399"/>
    <n v="33.183546699211703"/>
    <n v="14.1120171314923"/>
    <n v="1.35143894668037"/>
    <n v="358.49070988032997"/>
    <n v="19201"/>
    <n v="-0.55114955500893303"/>
    <n v="424"/>
    <n v="0.51132454366112601"/>
    <n v="0.63634812526705598"/>
    <n v="5.6200182320221899"/>
    <n v="67.223945478517905"/>
    <n v="3.1259469071292201"/>
    <n v="0"/>
    <n v="0"/>
    <n v="0"/>
    <n v="0"/>
    <n v="449801.035339528"/>
    <n v="0"/>
    <n v="1.920083038829663E-2"/>
    <n v="4.9699906303075837E-2"/>
    <n v="0.32205749676619183"/>
    <n v="0.29933063217838929"/>
    <n v="0.56010785424678866"/>
  </r>
  <r>
    <x v="7"/>
    <n v="4"/>
    <x v="16"/>
    <n v="436312.564148248"/>
    <n v="289007.65317700902"/>
    <n v="147304.91097123901"/>
    <n v="142073.68659451301"/>
    <n v="966201.78357360605"/>
    <n v="325639.39951286803"/>
    <n v="640562.38406073698"/>
    <n v="147762.756858334"/>
    <n v="87.363508163038702"/>
    <n v="22.1795238262136"/>
    <n v="14.704349444381799"/>
    <n v="0.50836484878886001"/>
    <n v="258.254898783827"/>
    <n v="21914"/>
    <n v="0.88977805242990704"/>
    <n v="312"/>
    <n v="0.87040516994209904"/>
    <n v="0.170433201879996"/>
    <n v="3.46723949079467"/>
    <n v="79.354287500573193"/>
    <n v="2.24337851514627"/>
    <n v="0"/>
    <n v="0"/>
    <n v="1"/>
    <n v="0"/>
    <n v="454688.221419434"/>
    <n v="1"/>
    <n v="7.561866345326626E-2"/>
    <n v="-5.5860282011264341E-2"/>
    <n v="0.33761326873270714"/>
    <n v="0.32562364293098828"/>
    <n v="0.56010785424678866"/>
  </r>
  <r>
    <x v="8"/>
    <n v="1"/>
    <x v="16"/>
    <n v="469305.93709700601"/>
    <n v="251922.111742554"/>
    <n v="217383.82535445201"/>
    <n v="211224.422957195"/>
    <n v="1180651.7215226199"/>
    <n v="398693.04192646802"/>
    <n v="781958.67959615798"/>
    <n v="210952.232309504"/>
    <n v="23.795417414718798"/>
    <n v="27.012223083997402"/>
    <n v="17.8904937931052"/>
    <n v="0.50986459045684196"/>
    <n v="186.64008304366001"/>
    <n v="37317"/>
    <n v="0.504722884794784"/>
    <n v="675"/>
    <n v="0.45891652429873497"/>
    <n v="0.96957205183655804"/>
    <n v="3.0730812778469998"/>
    <n v="75.683111738079205"/>
    <n v="5.3605013566355701"/>
    <n v="0"/>
    <n v="0"/>
    <n v="0"/>
    <n v="0"/>
    <n v="498080.15083267598"/>
    <n v="0"/>
    <n v="4.6452077051165929E-3"/>
    <n v="1.9408581813181308E-2"/>
    <n v="0.46320280263046948"/>
    <n v="0.45007830982017749"/>
    <n v="0.56010785424678866"/>
  </r>
  <r>
    <x v="8"/>
    <n v="2"/>
    <x v="16"/>
    <n v="471485.96065206599"/>
    <n v="258739.845806853"/>
    <n v="212746.114845212"/>
    <n v="194421.22762467299"/>
    <n v="1665946.44130408"/>
    <n v="1040844.85403149"/>
    <n v="625101.58727259305"/>
    <n v="201620.16214493199"/>
    <n v="28.656870010590801"/>
    <n v="31.102341056748902"/>
    <n v="11.670316812374899"/>
    <n v="1.66508112477021"/>
    <n v="239.84701967165401"/>
    <n v="35157"/>
    <n v="-0.191615731626638"/>
    <n v="396"/>
    <n v="2.3806043258342999E-2"/>
    <n v="5.15548732662513E-2"/>
    <n v="7.7112030783590599"/>
    <n v="66.929015346104805"/>
    <n v="8.9869555171953497"/>
    <n v="0"/>
    <n v="0"/>
    <n v="0"/>
    <n v="0"/>
    <n v="532745.19077259302"/>
    <n v="0"/>
    <n v="-4.6909055069935056E-2"/>
    <n v="-3.56436746660048E-2"/>
    <n v="0.45122470783856361"/>
    <n v="0.41235846631740225"/>
    <n v="0.56010785424678866"/>
  </r>
  <r>
    <x v="8"/>
    <n v="3"/>
    <x v="16"/>
    <n v="449368.99975913699"/>
    <n v="252794.054633928"/>
    <n v="196574.94512520899"/>
    <n v="181052.47661672201"/>
    <n v="1785251.8828763401"/>
    <n v="850855.86276674306"/>
    <n v="934396.02010960504"/>
    <n v="183825.250751869"/>
    <n v="31.7839937401633"/>
    <n v="19.376417784344198"/>
    <n v="10.1415648040105"/>
    <n v="0.91059448505242702"/>
    <n v="278.92849063420903"/>
    <n v="43690"/>
    <n v="0.379575982820611"/>
    <n v="112"/>
    <n v="1.7248221098407001E-3"/>
    <n v="9.7666318126122906E-2"/>
    <n v="1.71089622400425"/>
    <n v="77.622422723869903"/>
    <n v="3.6393282601279902"/>
    <n v="0"/>
    <n v="0"/>
    <n v="1"/>
    <n v="1"/>
    <n v="464212.96873805101"/>
    <n v="1"/>
    <n v="-8.3292302115477529E-2"/>
    <n v="2.4721589634862505E-2"/>
    <n v="0.4374466089796441"/>
    <n v="0.40290379780039709"/>
    <n v="0.56010785424678866"/>
  </r>
  <r>
    <x v="8"/>
    <n v="4"/>
    <x v="16"/>
    <n v="411940.021269869"/>
    <n v="281457.40909503697"/>
    <n v="130482.612174831"/>
    <n v="112156.136597669"/>
    <n v="1525239.9276737701"/>
    <n v="721967.40769676003"/>
    <n v="803272.519977018"/>
    <n v="118536.24486797101"/>
    <n v="59.714294859588897"/>
    <n v="13.962401776283601"/>
    <n v="7.35334386169162"/>
    <n v="0.89878265438162297"/>
    <n v="39.3174898972403"/>
    <n v="7674"/>
    <n v="-0.64922282956011101"/>
    <n v="905"/>
    <n v="0.99554926473956895"/>
    <n v="9.72542158555324E-2"/>
    <n v="6.9893937707466298"/>
    <n v="71.999576638224795"/>
    <n v="8.61720156403101"/>
    <n v="0"/>
    <n v="0"/>
    <n v="0"/>
    <n v="1"/>
    <n v="416210.57908494002"/>
    <n v="0"/>
    <n v="0.16136931366313495"/>
    <n v="8.4353774982318414E-2"/>
    <n v="0.31675148186039109"/>
    <n v="0.27226326845333043"/>
    <n v="0.56010785424678866"/>
  </r>
  <r>
    <x v="9"/>
    <n v="1"/>
    <x v="16"/>
    <n v="478414.49977256497"/>
    <n v="271733.03546522697"/>
    <n v="206681.46430733701"/>
    <n v="194580.14734783501"/>
    <n v="1750314.5415427501"/>
    <n v="1035966.9332442899"/>
    <n v="714347.60829846596"/>
    <n v="192721.573139919"/>
    <n v="20.3963816330964"/>
    <n v="27.238860337380199"/>
    <n v="11.1168674389421"/>
    <n v="1.4502280419359099"/>
    <n v="49.1749609421136"/>
    <n v="44186"/>
    <n v="-8.9934761756011103E-2"/>
    <n v="665"/>
    <n v="0.50014808316439896"/>
    <n v="0.42235187270073399"/>
    <n v="2.2028418984184102"/>
    <n v="68.953671660042303"/>
    <n v="3.54347549034236"/>
    <n v="0"/>
    <n v="0"/>
    <n v="0"/>
    <n v="0"/>
    <n v="510653.32501134201"/>
    <n v="0"/>
    <n v="-4.9609765847090682E-2"/>
    <s v=""/>
    <n v="0.43201337836874293"/>
    <n v="0.40671875003859015"/>
    <n v="0.56010785424678866"/>
  </r>
  <r>
    <x v="9"/>
    <n v="2"/>
    <x v="16"/>
    <n v="454680.46846099501"/>
    <n v="294309.30307576898"/>
    <n v="160371.16538522599"/>
    <n v="145357.05693932099"/>
    <n v="1318081.5699437601"/>
    <n v="758866.38977859495"/>
    <n v="559215.18016516499"/>
    <n v="141402.67313635501"/>
    <n v="16.633786292796401"/>
    <n v="25.993045628051402"/>
    <n v="11.0279257561824"/>
    <n v="1.3570203683570601"/>
    <n v="393.34982885308"/>
    <n v="26579"/>
    <n v="0.662781682134158"/>
    <n v="662"/>
    <n v="1.26426014000184E-2"/>
    <n v="0.21724657248088"/>
    <n v="1.45596067069627"/>
    <n v="79.505672915447306"/>
    <n v="8.0469932094270895"/>
    <n v="0"/>
    <n v="0"/>
    <n v="0"/>
    <n v="0"/>
    <n v="486889.66192113102"/>
    <n v="0"/>
    <n v="1.2751036622355709E-2"/>
    <s v=""/>
    <n v="0.35271179764561084"/>
    <n v="0.3196905673809266"/>
    <n v="0.56010785424678866"/>
  </r>
  <r>
    <x v="9"/>
    <n v="3"/>
    <x v="16"/>
    <n v="460478.115765811"/>
    <n v="261983.80933252501"/>
    <n v="198494.306433285"/>
    <n v="192232.65494363999"/>
    <n v="1087949.40864869"/>
    <n v="533441.967998732"/>
    <n v="554507.44064996298"/>
    <n v="197036.132233857"/>
    <n v="83.116056096202897"/>
    <n v="34.667281419761601"/>
    <n v="17.669264160215398"/>
    <n v="0.96201047793598704"/>
    <n v="108.90719879885"/>
    <n v="40113"/>
    <n v="0.77081464586706105"/>
    <n v="670"/>
    <n v="0.22655384852629101"/>
    <n v="0.39514910849763601"/>
    <n v="5.5765275558570604"/>
    <n v="70.950794578361695"/>
    <n v="8.2077912699991007"/>
    <n v="0"/>
    <n v="0"/>
    <n v="0"/>
    <n v="0"/>
    <n v="475269.42405476898"/>
    <n v="0"/>
    <n v="-2.9945828397510626E-2"/>
    <s v=""/>
    <n v="0.43106132438709815"/>
    <n v="0.41746317221599577"/>
    <n v="0.56010785424678866"/>
  </r>
  <r>
    <x v="9"/>
    <n v="4"/>
    <x v="16"/>
    <n v="446688.71713027899"/>
    <n v="278176.29577083199"/>
    <n v="168512.42135944701"/>
    <n v="150208.43541468901"/>
    <n v="1260415.4580419101"/>
    <n v="565465.652562837"/>
    <n v="694949.80547907203"/>
    <n v="149661.215928889"/>
    <n v="63.334664745393901"/>
    <n v="21.614285554212199"/>
    <n v="11.9173748985943"/>
    <n v="0.81367840972777306"/>
    <n v="86.280155168964299"/>
    <n v="23612"/>
    <n v="0.48092930188945998"/>
    <n v="382"/>
    <n v="0.240512042405536"/>
    <n v="0.30666863031311598"/>
    <n v="7.7310527972724099"/>
    <n v="74.461831275047103"/>
    <n v="9.9007661961062396"/>
    <n v="0"/>
    <n v="0"/>
    <n v="0"/>
    <n v="0"/>
    <n v="460754.01923894801"/>
    <n v="0"/>
    <s v=""/>
    <s v=""/>
    <n v="0.37724799149180105"/>
    <n v="0.33627094138328095"/>
    <n v="0.56010785424678866"/>
  </r>
  <r>
    <x v="0"/>
    <n v="1"/>
    <x v="17"/>
    <n v="115299.008532099"/>
    <n v="97408.088672476602"/>
    <n v="17890.9198596233"/>
    <n v="10095.9177144572"/>
    <n v="314508.11428309901"/>
    <n v="110593.174107003"/>
    <n v="203914.94017609599"/>
    <n v="11943.594065284"/>
    <n v="2.9303862377118999"/>
    <n v="4.9510436585659896"/>
    <n v="3.2100658952695702"/>
    <n v="0.54234954050692896"/>
    <n v="188.91442676415701"/>
    <n v="27871"/>
    <n v="-0.14374389857971601"/>
    <n v="324"/>
    <n v="0.58196980751181404"/>
    <n v="0.44371085521898601"/>
    <n v="1.1542744256734301"/>
    <n v="61.007031454156703"/>
    <n v="8.6170019382303593"/>
    <n v="0"/>
    <n v="0"/>
    <n v="1"/>
    <n v="0"/>
    <n v="122720.777653768"/>
    <n v="1"/>
    <n v="-2.793311878535688E-2"/>
    <n v="1.506456547275894E-2"/>
    <n v="0.15516976327373713"/>
    <n v="8.7562918736170378E-2"/>
    <n v="0.56010785424678866"/>
  </r>
  <r>
    <x v="0"/>
    <n v="2"/>
    <x v="17"/>
    <n v="112078.34763093801"/>
    <n v="100690.81067779299"/>
    <n v="11387.5369531451"/>
    <n v="-7877.1395665112796"/>
    <n v="434472.74071683601"/>
    <n v="132498.49538053101"/>
    <n v="301974.24533630401"/>
    <n v="-10292.221031400401"/>
    <n v="-0.93977130567199896"/>
    <n v="-2.60854681754022"/>
    <n v="-1.81303424318745"/>
    <n v="0.43877415848152901"/>
    <n v="180.90400871648399"/>
    <n v="16852"/>
    <n v="0.68776993133126396"/>
    <n v="778"/>
    <n v="0.45458350557520899"/>
    <n v="0.49241078671537097"/>
    <n v="2.30458572171319"/>
    <n v="76.522376348473102"/>
    <n v="6.4099305449809396"/>
    <n v="0"/>
    <n v="0"/>
    <n v="0"/>
    <n v="1"/>
    <n v="121671.643147533"/>
    <n v="0"/>
    <n v="3.0077370060998882E-2"/>
    <n v="9.1161381846939685E-2"/>
    <n v="0.10160336223587942"/>
    <n v="-7.0282438428248925E-2"/>
    <n v="0.56010785424678866"/>
  </r>
  <r>
    <x v="0"/>
    <n v="3"/>
    <x v="17"/>
    <n v="115449.36956845901"/>
    <n v="105330.48671149299"/>
    <n v="10118.8828569651"/>
    <n v="-5915.4318094331302"/>
    <n v="409965.11700648698"/>
    <n v="255625.23783074401"/>
    <n v="154339.87917574201"/>
    <n v="-2353.9975381609302"/>
    <n v="-5.4043332936227797"/>
    <n v="-3.8327306209028298"/>
    <n v="-1.4429110097529401"/>
    <n v="1.65624878803793"/>
    <n v="385.60461701419899"/>
    <n v="8458"/>
    <n v="-0.76625722755919601"/>
    <n v="551"/>
    <n v="3.1615011271242097E-2"/>
    <n v="0.773392224628772"/>
    <n v="1.3643667885711499"/>
    <n v="60.953840148384401"/>
    <n v="5.4385415851310501"/>
    <n v="0"/>
    <n v="0"/>
    <n v="0"/>
    <n v="0"/>
    <n v="119429.98039647999"/>
    <n v="0"/>
    <n v="-1.1690306808576341E-2"/>
    <n v="1.9732069947953707E-2"/>
    <n v="8.7647796560428426E-2"/>
    <n v="-5.1238320586284414E-2"/>
    <n v="0.56010785424678866"/>
  </r>
  <r>
    <x v="0"/>
    <n v="4"/>
    <x v="17"/>
    <n v="114099.731017347"/>
    <n v="101737.6200711"/>
    <n v="12362.1109462476"/>
    <n v="-956.59912678676403"/>
    <n v="410720.11316838698"/>
    <n v="223514.89990749801"/>
    <n v="187205.213260889"/>
    <n v="-2585.1955619044702"/>
    <n v="-0.14677465123172201"/>
    <n v="-0.51098957669178102"/>
    <n v="-0.23290778710770699"/>
    <n v="1.1939565998945101"/>
    <n v="321.57414035130199"/>
    <n v="29520"/>
    <n v="-0.83439145057090802"/>
    <n v="228"/>
    <n v="0.96924213045803798"/>
    <n v="0.19728830871706801"/>
    <n v="7.6576347569695304"/>
    <n v="73.458487258750395"/>
    <n v="7.3756491239592901"/>
    <n v="0"/>
    <n v="0"/>
    <n v="0"/>
    <n v="0"/>
    <n v="123658.023285669"/>
    <n v="0"/>
    <n v="2.5733688866291852E-2"/>
    <n v="-3.126703646558647E-2"/>
    <n v="0.108344786057099"/>
    <n v="-8.3838859062807854E-3"/>
    <n v="0.56010785424678866"/>
  </r>
  <r>
    <x v="1"/>
    <n v="1"/>
    <x v="17"/>
    <n v="117035.937995075"/>
    <n v="100298.885305324"/>
    <n v="16737.052689750701"/>
    <n v="10412.8797952245"/>
    <n v="467173.85858473502"/>
    <n v="307829.561399428"/>
    <n v="159344.29718530699"/>
    <n v="5729.0897016526296"/>
    <n v="1.1930640784144799"/>
    <n v="6.5348305393791799"/>
    <n v="2.2289089177141701"/>
    <n v="1.93185176273639"/>
    <n v="461.32620826803497"/>
    <n v="9945"/>
    <n v="-0.65818942011145198"/>
    <n v="722"/>
    <n v="0.44210374620777798"/>
    <n v="0.65523248457634398"/>
    <n v="3.3822218300873401"/>
    <n v="68.063980915831706"/>
    <n v="5.3954711108606297"/>
    <n v="0"/>
    <n v="0"/>
    <n v="0"/>
    <n v="0"/>
    <n v="120507.875631699"/>
    <n v="0"/>
    <n v="4.4940270237696762E-2"/>
    <n v="2.6529230514217447E-2"/>
    <n v="0.14300780577719052"/>
    <n v="8.8971643869447059E-2"/>
    <n v="0.56010785424678866"/>
  </r>
  <r>
    <x v="1"/>
    <n v="2"/>
    <x v="17"/>
    <n v="122295.56467609599"/>
    <n v="106075.19129865601"/>
    <n v="16220.373377439601"/>
    <n v="-2080.5223697352098"/>
    <n v="286041.18306681502"/>
    <n v="139955.94972115301"/>
    <n v="146085.23334566099"/>
    <n v="7488.92104169297"/>
    <n v="-0.478138477056269"/>
    <n v="-1.4241838973637799"/>
    <n v="-0.72735063791469201"/>
    <n v="0.95804309933225895"/>
    <n v="198.355092087776"/>
    <n v="33833"/>
    <n v="0.20410734585408999"/>
    <n v="915"/>
    <n v="0.74030479075598099"/>
    <n v="0.77003046870151604"/>
    <n v="7.7830907445209903"/>
    <n v="79.335455272633993"/>
    <n v="3.9468199522687799"/>
    <n v="0"/>
    <n v="1"/>
    <n v="0"/>
    <n v="0"/>
    <n v="126241.830482006"/>
    <n v="1"/>
    <n v="-3.7353276743632299E-2"/>
    <n v="1.4054518556296991E-2"/>
    <n v="0.13263255638420088"/>
    <n v="-1.7012247134600054E-2"/>
    <n v="0.56010785424678866"/>
  </r>
  <r>
    <x v="1"/>
    <n v="3"/>
    <x v="17"/>
    <n v="117727.424604231"/>
    <n v="107395.53980424"/>
    <n v="10331.884799990899"/>
    <n v="2108.8171922539"/>
    <n v="444796.87096902501"/>
    <n v="310176.581319294"/>
    <n v="134620.28964973101"/>
    <n v="-1591.00439048363"/>
    <n v="0.24072528346698999"/>
    <n v="1.56649283532283"/>
    <n v="0.47410791979261702"/>
    <n v="2.3040849349406498"/>
    <n v="207.44753488850901"/>
    <n v="41097"/>
    <n v="-0.84493717678165403"/>
    <n v="1"/>
    <n v="0.973379195775117"/>
    <n v="0.26216391040879899"/>
    <n v="2.4899553967193899"/>
    <n v="62.012913964787799"/>
    <n v="6.4943828212971004"/>
    <n v="0"/>
    <n v="0"/>
    <n v="0"/>
    <n v="0"/>
    <n v="118250.20475132301"/>
    <n v="0"/>
    <n v="-6.1117909115106901E-2"/>
    <n v="-7.2400036537830434E-2"/>
    <n v="8.7761070410943789E-2"/>
    <n v="1.7912709798444969E-2"/>
    <n v="0.56010785424678866"/>
  </r>
  <r>
    <x v="1"/>
    <n v="4"/>
    <x v="17"/>
    <n v="110532.17056691401"/>
    <n v="105039.528902651"/>
    <n v="5492.6416642623799"/>
    <n v="-2792.9337603684899"/>
    <n v="236958.73874725201"/>
    <n v="138921.68383142501"/>
    <n v="98037.054915827204"/>
    <n v="-1932.39550004685"/>
    <n v="-0.353772364716676"/>
    <n v="-2.8488552239420599"/>
    <n v="-1.17865826562637"/>
    <n v="1.41703240627435"/>
    <n v="233.741490740101"/>
    <n v="41239"/>
    <n v="0.50331335442074199"/>
    <n v="767"/>
    <n v="0.74855898567067602"/>
    <n v="0.90222028654037401"/>
    <n v="1.3483703761200201"/>
    <n v="73.102788530673806"/>
    <n v="2.2626834326710199"/>
    <n v="0"/>
    <n v="0"/>
    <n v="0"/>
    <n v="1"/>
    <n v="116373.144210108"/>
    <n v="0"/>
    <n v="8.6930716699018556E-2"/>
    <n v="0.12961700892947536"/>
    <n v="4.9692697031927635E-2"/>
    <n v="-2.5268062194415179E-2"/>
    <n v="0.56010785424678866"/>
  </r>
  <r>
    <x v="2"/>
    <n v="1"/>
    <x v="17"/>
    <n v="120140.81137259401"/>
    <n v="104029.552105461"/>
    <n v="16111.2592671331"/>
    <n v="-246.24011405461499"/>
    <n v="265135.19243647298"/>
    <n v="104055.102659215"/>
    <n v="161080.089777257"/>
    <n v="666.316704697977"/>
    <n v="-9.72911170045581E-2"/>
    <n v="-0.15286812566041899"/>
    <n v="-9.2873417441034098E-2"/>
    <n v="0.64598363958639204"/>
    <n v="257.55757029279698"/>
    <n v="39210"/>
    <n v="0.81960865790038095"/>
    <n v="511"/>
    <n v="0.43372788289597702"/>
    <n v="0.78562680428799703"/>
    <n v="7.5933738139603504"/>
    <n v="81.924720774349595"/>
    <n v="3.6693409960927301"/>
    <n v="0"/>
    <n v="0"/>
    <n v="0"/>
    <n v="0"/>
    <n v="122845.58688251799"/>
    <n v="0"/>
    <n v="3.2241821428872233E-2"/>
    <n v="-6.5501872613398654E-2"/>
    <n v="0.13410313350695613"/>
    <n v="-2.0495958970257644E-3"/>
    <n v="0.56010785424678866"/>
  </r>
  <r>
    <x v="2"/>
    <n v="2"/>
    <x v="17"/>
    <n v="124014.369959189"/>
    <n v="104994.739762703"/>
    <n v="19019.6301964864"/>
    <n v="13119.941113613701"/>
    <n v="369056.258449224"/>
    <n v="224985.804484508"/>
    <n v="144070.45396471501"/>
    <n v="10387.370486437099"/>
    <n v="2.0172780037704099"/>
    <n v="9.1066146823046097"/>
    <n v="3.55499759541912"/>
    <n v="1.56163736764243"/>
    <n v="134.94309417654401"/>
    <n v="13836"/>
    <n v="-0.33028757084757598"/>
    <n v="428"/>
    <n v="0.32906281690090899"/>
    <n v="0.59819387851789296"/>
    <n v="2.28494035683936"/>
    <n v="67.122215972576498"/>
    <n v="5.3330548009552903"/>
    <n v="0"/>
    <n v="0"/>
    <n v="0"/>
    <n v="0"/>
    <n v="127825.237282912"/>
    <n v="0"/>
    <n v="-0.11942499246404156"/>
    <n v="-9.9073729134238776E-3"/>
    <n v="0.15336634135822355"/>
    <n v="0.10579371663083276"/>
    <n v="0.56010785424678866"/>
  </r>
  <r>
    <x v="2"/>
    <n v="3"/>
    <x v="17"/>
    <n v="109203.95476138"/>
    <n v="108438.305823414"/>
    <n v="765.64893796597596"/>
    <n v="-6130.7444693594398"/>
    <n v="384574.294195875"/>
    <n v="246247.59432511899"/>
    <n v="138326.69987075601"/>
    <n v="-7275.6509860229598"/>
    <n v="-1.31453067909967"/>
    <n v="-4.4320760020210299"/>
    <n v="-1.5941638746756299"/>
    <n v="1.78018845642379"/>
    <n v="259.31322414250599"/>
    <n v="8087"/>
    <n v="-0.76857521147295504"/>
    <n v="727"/>
    <n v="4.1603233355321297E-2"/>
    <n v="0.72147708273401701"/>
    <n v="1.43379704885587"/>
    <n v="71.707214191821606"/>
    <n v="8.6213690845535496"/>
    <n v="0"/>
    <n v="0"/>
    <n v="1"/>
    <n v="0"/>
    <n v="110451.492959094"/>
    <n v="1"/>
    <n v="0.14335621067119464"/>
    <n v="0.11321299185052303"/>
    <n v="7.0111832455060736E-3"/>
    <n v="-5.6140315456117335E-2"/>
    <n v="0.56010785424678866"/>
  </r>
  <r>
    <x v="2"/>
    <n v="4"/>
    <x v="17"/>
    <n v="124859.01990627999"/>
    <n v="109038.15355473501"/>
    <n v="15820.866351545101"/>
    <n v="5689.4412651537896"/>
    <n v="333445.58112569799"/>
    <n v="231483.321658211"/>
    <n v="101962.259467486"/>
    <n v="8516.9369925765295"/>
    <n v="2.5104993428518201"/>
    <n v="5.5799482032545598"/>
    <n v="1.7062578085294899"/>
    <n v="2.27028434704338"/>
    <n v="125.443845437459"/>
    <n v="46900"/>
    <n v="-0.59462359484328398"/>
    <n v="909"/>
    <n v="0.46253398537829998"/>
    <n v="0.418940842080127"/>
    <n v="6.4553538572363998"/>
    <n v="68.873549112231004"/>
    <n v="9.8603900923167895"/>
    <n v="0"/>
    <n v="0"/>
    <n v="0"/>
    <n v="0"/>
    <n v="129141.80915023699"/>
    <n v="0"/>
    <n v="-0.10081495646315643"/>
    <n v="-0.10866205369800921"/>
    <n v="0.1267098393325547"/>
    <n v="4.5566922353101294E-2"/>
    <n v="0.56010785424678866"/>
  </r>
  <r>
    <x v="3"/>
    <n v="1"/>
    <x v="17"/>
    <n v="112271.363250396"/>
    <n v="117443.174888478"/>
    <n v="-5171.8116380817801"/>
    <n v="-22697.261057084401"/>
    <n v="434708.89941582299"/>
    <n v="302419.42187460198"/>
    <n v="132289.47754122"/>
    <n v="-21749.172643617199"/>
    <n v="-2.28843237597067"/>
    <n v="-17.157268649739802"/>
    <n v="-5.2212552095404101"/>
    <n v="2.2860429075348798"/>
    <n v="94.844601043439098"/>
    <n v="42811"/>
    <n v="0.72097988559329695"/>
    <n v="584"/>
    <n v="0.271738516484481"/>
    <n v="0.76793755161801103"/>
    <n v="6.9704705072491402"/>
    <n v="79.472316127564298"/>
    <n v="7.0485262253415701"/>
    <n v="0"/>
    <n v="0"/>
    <n v="0"/>
    <n v="0"/>
    <n v="120961.198128232"/>
    <n v="0"/>
    <n v="9.3651219639456232E-2"/>
    <n v="6.8598238191018332E-2"/>
    <n v="-4.6065278699319236E-2"/>
    <n v="-0.20216429550662238"/>
    <n v="0.56010785424678866"/>
  </r>
  <r>
    <x v="3"/>
    <n v="2"/>
    <x v="17"/>
    <n v="122785.71334938001"/>
    <n v="108215.718474719"/>
    <n v="14569.994874661001"/>
    <n v="5789.7738694752998"/>
    <n v="339170.39971751801"/>
    <n v="207252.456393231"/>
    <n v="131917.943324286"/>
    <n v="8181.0073114153602"/>
    <n v="0.64309912041679895"/>
    <n v="4.3889206605068098"/>
    <n v="1.70703984613556"/>
    <n v="1.5710710095271401"/>
    <n v="186.27167348616899"/>
    <n v="28678"/>
    <n v="-0.71834166513777098"/>
    <n v="754"/>
    <n v="0.464370320182041"/>
    <n v="0.51612458420248597"/>
    <n v="3.3293460073497498"/>
    <n v="66.916748554476996"/>
    <n v="7.2475896867071299"/>
    <n v="0"/>
    <n v="0"/>
    <n v="0"/>
    <n v="0"/>
    <n v="126931.302052076"/>
    <n v="0"/>
    <n v="-9.9234032552954678E-3"/>
    <n v="-9.5545564991028634E-2"/>
    <n v="0.11866197196088182"/>
    <n v="4.715348155367894E-2"/>
    <n v="0.56010785424678866"/>
  </r>
  <r>
    <x v="3"/>
    <n v="3"/>
    <x v="17"/>
    <n v="121567.26120182499"/>
    <n v="111226.78585126001"/>
    <n v="10340.4753505646"/>
    <n v="2572.4495895149598"/>
    <n v="309559.72636617598"/>
    <n v="143510.21798317501"/>
    <n v="166049.508383001"/>
    <n v="8061.0906181970604"/>
    <n v="0.38118774819240098"/>
    <n v="1.54920638703817"/>
    <n v="0.83100266940797696"/>
    <n v="0.86426162522662398"/>
    <n v="275.47272688481502"/>
    <n v="37281"/>
    <n v="-0.46397653582784898"/>
    <n v="690"/>
    <n v="0.617859154062255"/>
    <n v="0.78699008338482501"/>
    <n v="3.3398436234544602"/>
    <n v="82.031238208065105"/>
    <n v="6.9192806864155196"/>
    <n v="0"/>
    <n v="0"/>
    <n v="0"/>
    <n v="0"/>
    <n v="132274.54880413899"/>
    <n v="0"/>
    <n v="-8.4526695096160773E-2"/>
    <n v="-6.1252807597529449E-2"/>
    <n v="8.5059704795009003E-2"/>
    <n v="2.116071024454684E-2"/>
    <n v="0.56010785424678866"/>
  </r>
  <r>
    <x v="3"/>
    <n v="4"/>
    <x v="17"/>
    <n v="111291.582380543"/>
    <n v="109452.34129821901"/>
    <n v="1839.2410823238299"/>
    <n v="-13331.8466025049"/>
    <n v="374951.23108478403"/>
    <n v="145054.433177075"/>
    <n v="229896.79790770801"/>
    <n v="-3568.1001051355602"/>
    <n v="-1.55472035804667"/>
    <n v="-5.7990571090324501"/>
    <n v="-3.5556215041444399"/>
    <n v="0.63095456090392199"/>
    <n v="398.722344589133"/>
    <n v="11220"/>
    <n v="-1.99195871188762E-2"/>
    <n v="745"/>
    <n v="0.53847597666270597"/>
    <n v="0.14588924648328699"/>
    <n v="4.8712649079272001"/>
    <n v="76.218047003872599"/>
    <n v="5.1215677379992099"/>
    <n v="0"/>
    <n v="0"/>
    <n v="0"/>
    <n v="0"/>
    <n v="114228.598928997"/>
    <n v="0"/>
    <n v="7.8005886900317498E-2"/>
    <n v="7.6328648574819323E-3"/>
    <n v="1.6526326996007781E-2"/>
    <n v="-0.11979204821546049"/>
    <n v="0.56010785424678866"/>
  </r>
  <r>
    <x v="4"/>
    <n v="1"/>
    <x v="17"/>
    <n v="119972.980968677"/>
    <n v="99701.021826039607"/>
    <n v="20271.959142638199"/>
    <n v="9195.0680425853207"/>
    <n v="449303.73666209099"/>
    <n v="229092.344561815"/>
    <n v="220211.39210027599"/>
    <n v="4528.8233214802804"/>
    <n v="1.2341673320336599"/>
    <n v="4.1755641953338296"/>
    <n v="2.0465149279407502"/>
    <n v="1.0403292144735801"/>
    <n v="72.911796186191694"/>
    <n v="36533"/>
    <n v="-0.66379490038963995"/>
    <n v="170"/>
    <n v="4.8627471635277697E-2"/>
    <n v="0.67562776769870003"/>
    <n v="6.5078879415991704"/>
    <n v="83.946713996939394"/>
    <n v="3.2624070162053198"/>
    <n v="0"/>
    <n v="0"/>
    <n v="0"/>
    <n v="0"/>
    <n v="119127.671484427"/>
    <n v="0"/>
    <n v="-7.4340888273990421E-2"/>
    <n v="-3.6485222107349606E-2"/>
    <n v="0.16897103813674577"/>
    <n v="7.6642823812021504E-2"/>
    <n v="0.56010785424678866"/>
  </r>
  <r>
    <x v="4"/>
    <n v="2"/>
    <x v="17"/>
    <n v="111054.08299458701"/>
    <n v="104509.465443414"/>
    <n v="6544.6175511736501"/>
    <n v="-7220.6537035580404"/>
    <n v="304200.55267267599"/>
    <n v="134154.690067875"/>
    <n v="170045.86260480099"/>
    <n v="-2191.8274251838402"/>
    <n v="-1.6064889382757099"/>
    <n v="-4.2462977886967703"/>
    <n v="-2.3736491075108401"/>
    <n v="0.78893239748890698"/>
    <n v="142.45538880224001"/>
    <n v="33458"/>
    <n v="-0.46219139087703698"/>
    <n v="194"/>
    <n v="0.96647845513118502"/>
    <n v="0.63595023045384402"/>
    <n v="6.4747085783887401"/>
    <n v="73.320621532815196"/>
    <n v="6.9985851367474998"/>
    <n v="1"/>
    <n v="0"/>
    <n v="0"/>
    <n v="1"/>
    <n v="108899.891904031"/>
    <n v="1"/>
    <n v="2.7615753189673155E-2"/>
    <n v="0.12969299249987076"/>
    <n v="5.8931804889082812E-2"/>
    <n v="-6.5019254662703294E-2"/>
    <n v="0.56010785424678866"/>
  </r>
  <r>
    <x v="4"/>
    <n v="3"/>
    <x v="17"/>
    <n v="114120.925141271"/>
    <n v="109717.404282859"/>
    <n v="4403.5208584126804"/>
    <n v="-15332.4049459288"/>
    <n v="307107.56928087998"/>
    <n v="137844.642334804"/>
    <n v="169262.92694607601"/>
    <n v="-11186.43464808"/>
    <n v="-4.4196730948441099"/>
    <n v="-9.0583361770728601"/>
    <n v="-4.9925193904634098"/>
    <n v="0.81438177173149595"/>
    <n v="355.31431286275102"/>
    <n v="13952"/>
    <n v="4.0692673743148298E-2"/>
    <n v="929"/>
    <n v="0.53487800756415504"/>
    <n v="0.555493682394401"/>
    <n v="1.7465854874078299"/>
    <n v="84.104406528278702"/>
    <n v="6.58629326085667"/>
    <n v="0"/>
    <n v="0"/>
    <n v="0"/>
    <n v="0"/>
    <n v="108977.818843196"/>
    <n v="0"/>
    <n v="-1.7348870508989551E-2"/>
    <n v="4.0060132553251457E-2"/>
    <n v="3.8586445500339676E-2"/>
    <n v="-0.13435226648354559"/>
    <n v="0.56010785424678866"/>
  </r>
  <r>
    <x v="4"/>
    <n v="4"/>
    <x v="17"/>
    <n v="112141.055988629"/>
    <n v="106102.925330249"/>
    <n v="6038.1306583793703"/>
    <n v="-2677.8236282329999"/>
    <n v="416095.784768552"/>
    <n v="278028.875138873"/>
    <n v="138066.909629678"/>
    <n v="5852.2153638155096"/>
    <n v="-0.27985251457105598"/>
    <n v="-1.939511527719"/>
    <n v="-0.64355942219470097"/>
    <n v="2.0137256340755298"/>
    <n v="424.21213862205201"/>
    <n v="46799"/>
    <n v="-0.51172635838618696"/>
    <n v="157"/>
    <n v="0.491687786033771"/>
    <n v="0.87261217487758502"/>
    <n v="3.1097886419202698"/>
    <n v="63.9815423585273"/>
    <n v="3.12655374507036"/>
    <n v="0"/>
    <n v="0"/>
    <n v="0"/>
    <n v="0"/>
    <n v="116476.364774598"/>
    <n v="0"/>
    <n v="3.080659524799996E-2"/>
    <n v="6.9317850874101028E-2"/>
    <n v="5.3844068126059595E-2"/>
    <n v="-2.3879065562790212E-2"/>
    <n v="0.56010785424678866"/>
  </r>
  <r>
    <x v="5"/>
    <n v="1"/>
    <x v="17"/>
    <n v="115595.74011115399"/>
    <n v="103498.07091038401"/>
    <n v="12097.6692007699"/>
    <n v="-1425.74803422997"/>
    <n v="323303.98474100803"/>
    <n v="223449.56187381901"/>
    <n v="99854.422867188798"/>
    <n v="1187.65570242791"/>
    <n v="-0.23880237515755201"/>
    <n v="-1.4278266232896699"/>
    <n v="-0.44099302870396301"/>
    <n v="2.23775327579648"/>
    <n v="361.93407845255302"/>
    <n v="47785"/>
    <n v="-0.86948962174998801"/>
    <n v="614"/>
    <n v="0.53727784654844801"/>
    <n v="0.94426887089071998"/>
    <n v="3.8693769171793"/>
    <n v="76.991023874991797"/>
    <n v="9.8242735110854795"/>
    <n v="0"/>
    <n v="0"/>
    <n v="0"/>
    <n v="1"/>
    <n v="112578.805495029"/>
    <n v="0"/>
    <n v="8.5308327338426568E-2"/>
    <n v="-1.9687304643542035E-2"/>
    <n v="0.10465497421563434"/>
    <n v="-1.2333915011565357E-2"/>
    <n v="0.56010785424678866"/>
  </r>
  <r>
    <x v="5"/>
    <n v="2"/>
    <x v="17"/>
    <n v="125457.01934748401"/>
    <n v="101573.58437623701"/>
    <n v="23883.434971247199"/>
    <n v="4739.1031502129899"/>
    <n v="474176.617805399"/>
    <n v="241575.852316857"/>
    <n v="232600.76548854201"/>
    <n v="7794.2124491218501"/>
    <n v="1.2536370866247999"/>
    <n v="2.0374409087860199"/>
    <n v="0.99943838904302496"/>
    <n v="1.03858580090854"/>
    <n v="238.16378723383099"/>
    <n v="7331"/>
    <n v="0.259134790337543"/>
    <n v="278"/>
    <n v="0.18798387207603301"/>
    <n v="0.54085957882507696"/>
    <n v="2.5773583801802902"/>
    <n v="84.357188900314995"/>
    <n v="5.1227193120956303"/>
    <n v="0"/>
    <n v="0"/>
    <n v="0"/>
    <n v="0"/>
    <n v="124305.149205343"/>
    <n v="0"/>
    <n v="-5.3918025895532802E-2"/>
    <n v="-9.0341909655047931E-2"/>
    <n v="0.19037145227479033"/>
    <n v="3.7774714996909667E-2"/>
    <n v="0.56010785424678866"/>
  </r>
  <r>
    <x v="5"/>
    <n v="3"/>
    <x v="17"/>
    <n v="118692.62452953"/>
    <n v="110438.783935324"/>
    <n v="8253.8405942065092"/>
    <n v="-193.094659872374"/>
    <n v="246380.811830213"/>
    <n v="134848.04423329799"/>
    <n v="111532.767596915"/>
    <n v="-3227.53627938915"/>
    <n v="-4.7227718780997997E-2"/>
    <n v="-0.17312818827398599"/>
    <n v="-7.83724424146474E-2"/>
    <n v="1.20904418619508"/>
    <n v="344.37668176219103"/>
    <n v="5213"/>
    <n v="-2.8431771289535199E-2"/>
    <n v="978"/>
    <n v="6.1666207307404103E-2"/>
    <n v="0.99607912890682604"/>
    <n v="3.7095373802110601"/>
    <n v="82.644879193365796"/>
    <n v="4.3486851073942496"/>
    <n v="0"/>
    <n v="0"/>
    <n v="0"/>
    <n v="0"/>
    <n v="124725.184816354"/>
    <n v="0"/>
    <n v="1.0293886918635083E-2"/>
    <n v="-0.13444313170640942"/>
    <n v="6.9539624950769374E-2"/>
    <n v="-1.6268463237522667E-3"/>
    <n v="0.56010785424678866"/>
  </r>
  <r>
    <x v="5"/>
    <n v="4"/>
    <x v="17"/>
    <n v="119914.432984513"/>
    <n v="100580.340065228"/>
    <n v="19334.092919285598"/>
    <n v="7100.8488308797996"/>
    <n v="356115.04186239297"/>
    <n v="233683.044782905"/>
    <n v="122431.99707948801"/>
    <n v="6554.22627187123"/>
    <n v="0.75674074701746197"/>
    <n v="5.7998309267712003"/>
    <n v="1.993976102145"/>
    <n v="1.9086762476902699"/>
    <n v="236.381953426927"/>
    <n v="11548"/>
    <n v="0.62080388171796597"/>
    <n v="766"/>
    <n v="0.41029810683130702"/>
    <n v="0.70980093206913997"/>
    <n v="4.5892299929570601"/>
    <n v="83.267700292208303"/>
    <n v="7.8969997271798196"/>
    <n v="0"/>
    <n v="0"/>
    <n v="0"/>
    <n v="0"/>
    <n v="126214.089601285"/>
    <n v="0"/>
    <n v="-5.4993058469239318E-2"/>
    <n v="-7.8886111538305867E-2"/>
    <n v="0.16123240912778206"/>
    <n v="5.9215964702071161E-2"/>
    <n v="0.56010785424678866"/>
  </r>
  <r>
    <x v="6"/>
    <n v="1"/>
    <x v="17"/>
    <n v="113319.97156008999"/>
    <n v="95887.786885055495"/>
    <n v="17432.184675034801"/>
    <n v="2182.6298859745102"/>
    <n v="428755.565885772"/>
    <n v="182743.76401631199"/>
    <n v="246011.80186945901"/>
    <n v="414.91421511928098"/>
    <n v="0.34408625458077502"/>
    <n v="0.88720535738064599"/>
    <n v="0.50906158651617295"/>
    <n v="0.74282519223724297"/>
    <n v="52.254607089302297"/>
    <n v="14432"/>
    <n v="0.45974802528528103"/>
    <n v="561"/>
    <n v="0.35496603098615498"/>
    <n v="0.89267765334490101"/>
    <n v="4.5152679907738902"/>
    <n v="76.144123767323407"/>
    <n v="3.6766278555067"/>
    <n v="0"/>
    <n v="0"/>
    <n v="0"/>
    <n v="0"/>
    <n v="112784.86251055601"/>
    <n v="0"/>
    <n v="7.0863155792992216E-3"/>
    <n v="-7.8817912678205374E-3"/>
    <n v="0.1538315306211559"/>
    <n v="1.9260769800115336E-2"/>
    <n v="0.56010785424678866"/>
  </r>
  <r>
    <x v="6"/>
    <n v="2"/>
    <x v="17"/>
    <n v="114122.992640002"/>
    <n v="98185.299248175099"/>
    <n v="15937.693391826901"/>
    <n v="-2916.2110650929899"/>
    <n v="397394.24719300203"/>
    <n v="169465.05420954101"/>
    <n v="227929.19298346"/>
    <n v="3533.8747335476501"/>
    <n v="-2.4316762778303"/>
    <n v="-1.2794372791486099"/>
    <n v="-0.73383323631171604"/>
    <n v="0.74349868040746703"/>
    <n v="272.731861170147"/>
    <n v="3808"/>
    <n v="-0.77135585638297099"/>
    <n v="934"/>
    <n v="0.77421555816635801"/>
    <n v="0.60702865438454601"/>
    <n v="1.1588078952771299"/>
    <n v="83.275556976774794"/>
    <n v="7.4898662407715797"/>
    <n v="0"/>
    <n v="0"/>
    <n v="0"/>
    <n v="0"/>
    <n v="114041.067573073"/>
    <n v="0"/>
    <n v="-9.9785117786013969E-2"/>
    <n v="3.308235417168362E-2"/>
    <n v="0.13965365806785265"/>
    <n v="-2.5553229876227497E-2"/>
    <n v="0.56010785424678866"/>
  </r>
  <r>
    <x v="6"/>
    <n v="3"/>
    <x v="17"/>
    <n v="102735.216377327"/>
    <n v="97978.165917388702"/>
    <n v="4757.0504599382803"/>
    <n v="-13588.655341927601"/>
    <n v="295335.24660215899"/>
    <n v="97501.283398043102"/>
    <n v="197833.96320411499"/>
    <n v="-4389.0744337033902"/>
    <n v="-1.4635350619352001"/>
    <n v="-6.8687171413067896"/>
    <n v="-4.6010950261662096"/>
    <n v="0.49284400827296598"/>
    <n v="348.52769099916702"/>
    <n v="24991"/>
    <n v="-0.81428105411295704"/>
    <n v="992"/>
    <n v="0.89574344512431203"/>
    <n v="0.188171595846123"/>
    <n v="3.3183214050657002"/>
    <n v="69.903049126291293"/>
    <n v="6.6897656922179598"/>
    <n v="0"/>
    <n v="0"/>
    <n v="0"/>
    <n v="0"/>
    <n v="108018.50973020701"/>
    <n v="0"/>
    <n v="7.5141062081032162E-2"/>
    <n v="0.23235528862686267"/>
    <n v="4.6303990274051236E-2"/>
    <n v="-0.13226871778825133"/>
    <n v="0.56010785424678866"/>
  </r>
  <r>
    <x v="6"/>
    <n v="4"/>
    <x v="17"/>
    <n v="110454.849649044"/>
    <n v="94318.971330505199"/>
    <n v="16135.8783185394"/>
    <n v="2870.94906836065"/>
    <n v="246250.763898245"/>
    <n v="166741.85781943399"/>
    <n v="79508.906078810804"/>
    <n v="2234.5511783089501"/>
    <n v="0.30847176727279801"/>
    <n v="3.61085217989908"/>
    <n v="1.1658640253181001"/>
    <n v="2.0971469240710801"/>
    <n v="176.40101096198899"/>
    <n v="45499"/>
    <n v="-0.76335185399372296"/>
    <n v="308"/>
    <n v="0.66976890238960096"/>
    <n v="0.323716213822767"/>
    <n v="4.56411390446761"/>
    <n v="76.845353644092"/>
    <n v="6.7110600416236803"/>
    <n v="0"/>
    <n v="0"/>
    <n v="0"/>
    <n v="0"/>
    <n v="115328.843502216"/>
    <n v="0"/>
    <n v="1.7853064442164779E-2"/>
    <n v="0.11598588719245871"/>
    <n v="0.14608573883182557"/>
    <n v="2.5992059900336827E-2"/>
    <n v="0.56010785424678866"/>
  </r>
  <r>
    <x v="7"/>
    <n v="1"/>
    <x v="17"/>
    <n v="112426.80719777801"/>
    <n v="99018.846123252399"/>
    <n v="13407.9610745262"/>
    <n v="373.81858102646902"/>
    <n v="355709.50343168998"/>
    <n v="236048.54110900901"/>
    <n v="119660.96232268101"/>
    <n v="1164.28431641975"/>
    <n v="4.0026787153103101E-2"/>
    <n v="0.31239810692681702"/>
    <n v="0.105090973791836"/>
    <n v="1.9726445160324999"/>
    <n v="332.93808559240102"/>
    <n v="8313"/>
    <n v="0.546706226966859"/>
    <n v="276"/>
    <n v="0.68758244340768704"/>
    <n v="0.35610589951895899"/>
    <n v="2.6877731337965201"/>
    <n v="65.5597858878008"/>
    <n v="9.6173906996502492"/>
    <n v="1"/>
    <n v="0"/>
    <n v="0"/>
    <n v="1"/>
    <n v="126209.531445546"/>
    <n v="1"/>
    <n v="4.8668487883387387E-2"/>
    <n v="3.6985502219342312E-2"/>
    <n v="0.11925946674745203"/>
    <n v="3.3249950820791177E-3"/>
    <n v="0.56010785424678866"/>
  </r>
  <r>
    <x v="7"/>
    <n v="2"/>
    <x v="17"/>
    <n v="117898.44990165099"/>
    <n v="94440.251853594702"/>
    <n v="23458.198048056602"/>
    <n v="17881.764268387298"/>
    <n v="338090.65525375999"/>
    <n v="192507.44124861699"/>
    <n v="145583.21400514201"/>
    <n v="19211.496759985901"/>
    <n v="2.02015322985892"/>
    <n v="12.282847573179399"/>
    <n v="5.2890442224633096"/>
    <n v="1.3223189401617199"/>
    <n v="179.630217155368"/>
    <n v="30534"/>
    <n v="0.67157487290439999"/>
    <n v="459"/>
    <n v="0.38839318038388598"/>
    <n v="0.50320467007496394"/>
    <n v="6.3811435536516097"/>
    <n v="81.9386385639868"/>
    <n v="2.8302554254133701"/>
    <n v="0"/>
    <n v="0"/>
    <n v="0"/>
    <n v="0"/>
    <n v="113365.29010291101"/>
    <n v="0"/>
    <n v="7.3858794042134981E-2"/>
    <n v="1.1165966170913737E-2"/>
    <n v="0.19896952052910574"/>
    <n v="0.15167090223242105"/>
    <n v="0.56010785424678866"/>
  </r>
  <r>
    <x v="7"/>
    <n v="3"/>
    <x v="17"/>
    <n v="126606.287230824"/>
    <n v="95581.213225691798"/>
    <n v="31025.074005132199"/>
    <n v="11027.9968431251"/>
    <n v="378044.45662530803"/>
    <n v="144941.409184977"/>
    <n v="233103.04744033"/>
    <n v="8470.6954723115996"/>
    <n v="7.9846613256800198"/>
    <n v="4.7309535264433196"/>
    <n v="2.9171163998987999"/>
    <n v="0.62179113819641996"/>
    <n v="288.23227276079399"/>
    <n v="6004"/>
    <n v="0.70367895372560496"/>
    <n v="12"/>
    <n v="0.69532940645256702"/>
    <n v="0.74110704162968"/>
    <n v="2.81368743767477"/>
    <n v="68.602494100743399"/>
    <n v="9.9237733787780495"/>
    <n v="0"/>
    <n v="0"/>
    <n v="0"/>
    <n v="0"/>
    <n v="134021.78953745501"/>
    <n v="0"/>
    <n v="-2.6382843408370424E-2"/>
    <n v="-8.0447819097109394E-2"/>
    <n v="0.24505160591723549"/>
    <n v="8.7104653997311016E-2"/>
    <n v="0.56010785424678866"/>
  </r>
  <r>
    <x v="7"/>
    <n v="4"/>
    <x v="17"/>
    <n v="123266.05338029801"/>
    <n v="95628.284099540804"/>
    <n v="27637.769280757999"/>
    <n v="16658.334856096899"/>
    <n v="433478.811881628"/>
    <n v="242901.32348643499"/>
    <n v="190577.48839519199"/>
    <n v="14325.3099345756"/>
    <n v="11.4007924784051"/>
    <n v="8.7409772247355999"/>
    <n v="3.8429409695452099"/>
    <n v="1.2745541224824"/>
    <n v="347.82156490019099"/>
    <n v="47871"/>
    <n v="-0.69264770299687595"/>
    <n v="277"/>
    <n v="0.74674677251259403"/>
    <n v="0.56266678065633302"/>
    <n v="1.5831180817825701"/>
    <n v="64.6395059195888"/>
    <n v="3.75462547224735"/>
    <n v="0"/>
    <n v="0"/>
    <n v="0"/>
    <n v="0"/>
    <n v="129189.917985445"/>
    <n v="0"/>
    <n v="-5.420052051784819E-2"/>
    <n v="-5.1772056954652333E-2"/>
    <n v="0.22421233196693416"/>
    <n v="0.13514130126891408"/>
    <n v="0.56010785424678866"/>
  </r>
  <r>
    <x v="8"/>
    <n v="1"/>
    <x v="17"/>
    <n v="116584.96912490499"/>
    <n v="104854.962899896"/>
    <n v="11730.006225008399"/>
    <n v="-6280.1763455232403"/>
    <n v="431073.49849235802"/>
    <n v="217523.059620821"/>
    <n v="213550.43887153699"/>
    <n v="-679.86071861509095"/>
    <n v="-2.2964200730429698"/>
    <n v="-2.94083982159415"/>
    <n v="-1.45686904147149"/>
    <n v="1.01860272809681"/>
    <n v="350.430418364915"/>
    <n v="2436"/>
    <n v="-0.63748341674023601"/>
    <n v="609"/>
    <n v="0.77313867288527705"/>
    <n v="9.9936906568619505E-2"/>
    <n v="7.1683246582601603"/>
    <n v="67.605112953375098"/>
    <n v="7.23514691864459"/>
    <n v="0"/>
    <n v="0"/>
    <n v="0"/>
    <n v="1"/>
    <n v="125828.777917631"/>
    <n v="0"/>
    <n v="2.2558061298051116E-2"/>
    <n v="2.0547314771568424E-2"/>
    <n v="0.10061336648330614"/>
    <n v="-5.3867804680677853E-2"/>
    <n v="0.56010785424678866"/>
  </r>
  <r>
    <x v="8"/>
    <n v="2"/>
    <x v="17"/>
    <n v="119214.900004856"/>
    <n v="100268.203287671"/>
    <n v="18946.696717184801"/>
    <n v="913.935440167362"/>
    <n v="337341.91848590499"/>
    <n v="173347.809139363"/>
    <n v="163994.10934654099"/>
    <n v="-3783.14071356764"/>
    <n v="0.37651075124747202"/>
    <n v="0.55729772478357198"/>
    <n v="0.27092258331528601"/>
    <n v="1.05703680351747"/>
    <n v="328.00952382790302"/>
    <n v="19722"/>
    <n v="0.16520187356899799"/>
    <n v="870"/>
    <n v="0.46851004991982398"/>
    <n v="0.66258326437394799"/>
    <n v="6.3617071991386203"/>
    <n v="71.345397843109197"/>
    <n v="7.0422723159707399"/>
    <n v="0"/>
    <n v="0"/>
    <n v="0"/>
    <n v="0"/>
    <n v="111702.35775919999"/>
    <n v="0"/>
    <n v="-2.3435094653606162E-2"/>
    <n v="-6.5329826469365518E-3"/>
    <n v="0.15892893184000689"/>
    <n v="7.6662853395853582E-3"/>
    <n v="0.56010785424678866"/>
  </r>
  <r>
    <x v="8"/>
    <n v="3"/>
    <x v="17"/>
    <n v="116421.087539122"/>
    <n v="100648.92045390399"/>
    <n v="15772.1670852184"/>
    <n v="-2212.3967240042002"/>
    <n v="267961.62940906698"/>
    <n v="81766.619139587099"/>
    <n v="186195.01026948"/>
    <n v="-5562.7081875229496"/>
    <n v="-0.51777016554368704"/>
    <n v="-1.18821482960375"/>
    <n v="-0.82563937563866097"/>
    <n v="0.43914506098335299"/>
    <n v="298.48249759582501"/>
    <n v="16963"/>
    <n v="-0.79996381995135502"/>
    <n v="159"/>
    <n v="2.9039902209219301E-2"/>
    <n v="0.61774050062499797"/>
    <n v="1.98495481577901"/>
    <n v="83.629036429447396"/>
    <n v="9.4647525848788305"/>
    <n v="0"/>
    <n v="0"/>
    <n v="0"/>
    <n v="1"/>
    <n v="117136.3791388"/>
    <n v="0"/>
    <n v="3.9789072133545973E-3"/>
    <n v="8.6003964667160052E-2"/>
    <n v="0.13547517394490882"/>
    <n v="-1.900340196754088E-2"/>
    <n v="0.56010785424678866"/>
  </r>
  <r>
    <x v="8"/>
    <n v="4"/>
    <x v="17"/>
    <n v="116884.316244118"/>
    <n v="100092.296483025"/>
    <n v="16792.019761093099"/>
    <n v="5897.85317049278"/>
    <n v="390376.39736313699"/>
    <n v="190486.49099234599"/>
    <n v="199889.906370791"/>
    <n v="6653.6857912845899"/>
    <n v="2.8458864155290802"/>
    <n v="2.95055076945826"/>
    <n v="1.5108119267278399"/>
    <n v="0.95295702744989297"/>
    <n v="137.570741932955"/>
    <n v="19243"/>
    <n v="0.61499746331332095"/>
    <n v="965"/>
    <n v="0.44722028520236401"/>
    <n v="0.56990369664684204"/>
    <n v="5.2397265552121999"/>
    <n v="69.138219922681898"/>
    <n v="2.61068513733162"/>
    <n v="0"/>
    <n v="0"/>
    <n v="0"/>
    <n v="1"/>
    <n v="119349.07165069701"/>
    <n v="0"/>
    <n v="1.7933637346622931E-2"/>
    <n v="-0.14800383732338399"/>
    <n v="0.14366358379529839"/>
    <n v="5.0458892689887118E-2"/>
    <n v="0.56010785424678866"/>
  </r>
  <r>
    <x v="9"/>
    <n v="1"/>
    <x v="17"/>
    <n v="118980.477183148"/>
    <n v="100955.56159342"/>
    <n v="18024.9155897282"/>
    <n v="9638.9540627824208"/>
    <n v="363170.13583682501"/>
    <n v="127547.685466738"/>
    <n v="235622.45037008601"/>
    <n v="11758.6399119207"/>
    <n v="1.6002849875233001"/>
    <n v="4.09084705113741"/>
    <n v="2.65411527866191"/>
    <n v="0.54132229448595603"/>
    <n v="234.04350077664401"/>
    <n v="14217"/>
    <n v="-3.01219388344733E-2"/>
    <n v="875"/>
    <n v="8.4860120834430106E-3"/>
    <n v="0.21668424398900199"/>
    <n v="6.7903069997172496"/>
    <n v="76.764501270673307"/>
    <n v="9.15511882958792"/>
    <n v="0"/>
    <n v="0"/>
    <n v="0"/>
    <n v="0"/>
    <n v="134161.788632599"/>
    <n v="0"/>
    <n v="-4.5755914261630974E-3"/>
    <s v=""/>
    <n v="0.1514947327197389"/>
    <n v="8.1012904730118615E-2"/>
    <n v="0.56010785424678866"/>
  </r>
  <r>
    <x v="9"/>
    <n v="2"/>
    <x v="17"/>
    <n v="118436.071131868"/>
    <n v="100028.90718287299"/>
    <n v="18407.163948994701"/>
    <n v="3801.9537545286998"/>
    <n v="347799.59094587498"/>
    <n v="223706.59693505801"/>
    <n v="124092.994010817"/>
    <n v="3937.6802446665201"/>
    <n v="1.11824243738771"/>
    <n v="3.0637940399739798"/>
    <n v="1.0931449758721401"/>
    <n v="1.8027334961033901"/>
    <n v="492.73565136552401"/>
    <n v="13685"/>
    <n v="0.93278013212968003"/>
    <n v="754"/>
    <n v="0.770728615306565"/>
    <n v="0.110334773825202"/>
    <n v="1.1923963638055901"/>
    <n v="66.842387899158695"/>
    <n v="4.1547670324888299"/>
    <n v="0"/>
    <n v="0"/>
    <n v="1"/>
    <n v="0"/>
    <n v="118045.75584527099"/>
    <n v="1"/>
    <n v="6.7527497577796941E-2"/>
    <s v=""/>
    <n v="0.15541856271557902"/>
    <n v="3.2101316078743981E-2"/>
    <n v="0.56010785424678866"/>
  </r>
  <r>
    <x v="9"/>
    <n v="3"/>
    <x v="17"/>
    <n v="126433.762638349"/>
    <n v="99588.967224388995"/>
    <n v="26844.795413960299"/>
    <n v="6852.90940616432"/>
    <n v="432439.34571562102"/>
    <n v="261484.19860425199"/>
    <n v="170955.14711136799"/>
    <n v="15928.384634018201"/>
    <n v="3.3877306519544499"/>
    <n v="4.0086008066782597"/>
    <n v="1.58470996546898"/>
    <n v="1.5295485571657499"/>
    <n v="358.29646085490799"/>
    <n v="28470"/>
    <n v="0.29450902274815099"/>
    <n v="764"/>
    <n v="0.21096928971169901"/>
    <n v="0.50392900772424398"/>
    <n v="5.7638839335113703"/>
    <n v="66.186693237533404"/>
    <n v="6.8037829060021897"/>
    <n v="0"/>
    <n v="0"/>
    <n v="0"/>
    <n v="0"/>
    <n v="128192.15272055"/>
    <n v="0"/>
    <n v="-0.21235446261358693"/>
    <s v=""/>
    <n v="0.21232299706801283"/>
    <n v="5.4201577673254689E-2"/>
    <n v="0.56010785424678866"/>
  </r>
  <r>
    <x v="9"/>
    <n v="4"/>
    <x v="17"/>
    <n v="99584.988917068593"/>
    <n v="98916.344067141195"/>
    <n v="668.64484992742598"/>
    <n v="-5041.6048099751597"/>
    <n v="238203.055648765"/>
    <n v="126909.218143448"/>
    <n v="111293.837505316"/>
    <n v="1750.1269070718199"/>
    <n v="-1.9980770888433199"/>
    <n v="-4.5299945827946697"/>
    <n v="-2.11651559055107"/>
    <n v="1.14030768448779"/>
    <n v="72.106571730871195"/>
    <n v="33311"/>
    <n v="0.61044241942701205"/>
    <n v="639"/>
    <n v="0.95149943922735203"/>
    <n v="0.71431797061037305"/>
    <n v="3.2872923307012099"/>
    <n v="67.238568694842598"/>
    <n v="6.1895870901704697"/>
    <n v="0"/>
    <n v="0"/>
    <n v="0"/>
    <n v="0"/>
    <n v="100616.892755864"/>
    <n v="0"/>
    <s v=""/>
    <s v=""/>
    <n v="6.7143136450436812E-3"/>
    <n v="-5.0626152242419363E-2"/>
    <n v="0.56010785424678866"/>
  </r>
  <r>
    <x v="0"/>
    <n v="1"/>
    <x v="18"/>
    <n v="275710.26617378299"/>
    <n v="188318.44383502199"/>
    <n v="87391.822338761005"/>
    <n v="74729.0368643041"/>
    <n v="669488.62527458905"/>
    <n v="348611.35779778397"/>
    <n v="320877.26747680502"/>
    <n v="84416.335460576403"/>
    <n v="44.990329336803399"/>
    <n v="23.2889781977795"/>
    <n v="11.1621070236487"/>
    <n v="1.0864320820825399"/>
    <n v="156.28035183892601"/>
    <n v="6909"/>
    <n v="0.64649920535906102"/>
    <n v="824"/>
    <n v="0.37870635756537702"/>
    <n v="0.81810978474416696"/>
    <n v="7.3900108297507101"/>
    <n v="65.055377186474303"/>
    <n v="6.3435995035849002"/>
    <n v="0"/>
    <n v="0"/>
    <n v="0"/>
    <n v="0"/>
    <n v="256151.85011513601"/>
    <n v="0"/>
    <n v="2.5093634552716095E-2"/>
    <n v="8.2138355343492148E-2"/>
    <n v="0.31696977973129609"/>
    <n v="0.27104190896251074"/>
    <n v="0.56010785424678866"/>
  </r>
  <r>
    <x v="0"/>
    <n v="2"/>
    <x v="18"/>
    <n v="282628.83883557998"/>
    <n v="178477.00718767801"/>
    <n v="104151.831647901"/>
    <n v="97141.851429816496"/>
    <n v="615293.75175261102"/>
    <n v="408100.70428473398"/>
    <n v="207193.04746787599"/>
    <n v="100174.477264284"/>
    <n v="11.139854299109301"/>
    <n v="46.884706131308498"/>
    <n v="15.7878819918317"/>
    <n v="1.96966408512335"/>
    <n v="47.912537871872502"/>
    <n v="48668"/>
    <n v="0.61210496037343898"/>
    <n v="975"/>
    <n v="0.86070203254214905"/>
    <n v="9.7609998229707506E-2"/>
    <n v="2.6831189457313598"/>
    <n v="70.163457847175295"/>
    <n v="8.9267318033595302"/>
    <n v="0"/>
    <n v="1"/>
    <n v="1"/>
    <n v="0"/>
    <n v="299254.64116776199"/>
    <n v="1"/>
    <n v="6.6188796866758534E-2"/>
    <n v="-0.10874069074899016"/>
    <n v="0.36851098450180647"/>
    <n v="0.34370820695452459"/>
    <n v="0.56010785424678866"/>
  </r>
  <r>
    <x v="0"/>
    <n v="3"/>
    <x v="18"/>
    <n v="301335.70163795602"/>
    <n v="169025.97127117499"/>
    <n v="132309.730366781"/>
    <n v="113919.88743674901"/>
    <n v="715271.15709769097"/>
    <n v="391872.505025702"/>
    <n v="323398.65207198798"/>
    <n v="122680.317212728"/>
    <n v="22.019522963318"/>
    <n v="35.225838669046297"/>
    <n v="15.926811294753501"/>
    <n v="1.21173202954003"/>
    <n v="69.700914537336303"/>
    <n v="19041"/>
    <n v="0.92349075340918996"/>
    <n v="332"/>
    <n v="0.57765799606600698"/>
    <n v="0.43865868440710298"/>
    <n v="1.12142148797602"/>
    <n v="84.849943335341706"/>
    <n v="6.3483219018445602"/>
    <n v="0"/>
    <n v="0"/>
    <n v="0"/>
    <n v="0"/>
    <n v="303004.910956298"/>
    <n v="0"/>
    <n v="-1.1286098569741042E-2"/>
    <n v="-0.13629115538648462"/>
    <n v="0.43907751271286932"/>
    <n v="0.37804975254349266"/>
    <n v="0.56010785424678866"/>
  </r>
  <r>
    <x v="0"/>
    <n v="4"/>
    <x v="18"/>
    <n v="297934.79720668797"/>
    <n v="167542.074199728"/>
    <n v="130392.72300696"/>
    <n v="124894.908553585"/>
    <n v="903942.94824149797"/>
    <n v="342300.21052994602"/>
    <n v="561642.73771155195"/>
    <n v="131262.60294757201"/>
    <n v="18.446117067786599"/>
    <n v="22.2374296269684"/>
    <n v="13.8166804438877"/>
    <n v="0.60946254183695103"/>
    <n v="463.32928062939999"/>
    <n v="17014"/>
    <n v="-0.63844809031854599"/>
    <n v="904"/>
    <n v="0.565635268701143"/>
    <n v="0.12837239853256599"/>
    <n v="4.4928670363563299"/>
    <n v="76.340911122751194"/>
    <n v="8.7060349265338992"/>
    <n v="0"/>
    <n v="0"/>
    <n v="0"/>
    <n v="0"/>
    <n v="316964.14426860301"/>
    <n v="0"/>
    <n v="1.4159365937821255E-3"/>
    <n v="-9.1740153533889091E-3"/>
    <n v="0.43765523272027168"/>
    <n v="0.41920215337230637"/>
    <n v="0.56010785424678866"/>
  </r>
  <r>
    <x v="1"/>
    <n v="1"/>
    <x v="18"/>
    <n v="298356.65398861398"/>
    <n v="178625.34199084999"/>
    <n v="119731.311997764"/>
    <n v="108590.71509384101"/>
    <n v="832967.26740403695"/>
    <n v="567829.46530645096"/>
    <n v="265137.80209758598"/>
    <n v="117340.934970046"/>
    <n v="35.036121907011399"/>
    <n v="40.9563307211371"/>
    <n v="13.0366125228746"/>
    <n v="2.1416390300220298"/>
    <n v="394.78767091990699"/>
    <n v="20216"/>
    <n v="-0.18583005436923"/>
    <n v="478"/>
    <n v="0.35677104708655999"/>
    <n v="0.17747294130748201"/>
    <n v="3.0660922717528698"/>
    <n v="75.382529394333702"/>
    <n v="5.0021237683475102"/>
    <n v="0"/>
    <n v="0"/>
    <n v="0"/>
    <n v="0"/>
    <n v="301389.05161084898"/>
    <n v="0"/>
    <n v="-0.15572325836370671"/>
    <n v="-1.0812071173680224E-2"/>
    <n v="0.40130263695185836"/>
    <n v="0.36396277288317186"/>
    <n v="0.56010785424678866"/>
  </r>
  <r>
    <x v="1"/>
    <n v="2"/>
    <x v="18"/>
    <n v="251895.583675014"/>
    <n v="172811.59795986599"/>
    <n v="79083.985715148199"/>
    <n v="64360.701675539298"/>
    <n v="701531.37555041199"/>
    <n v="461406.366972772"/>
    <n v="240125.008577639"/>
    <n v="72062.0456804649"/>
    <n v="20.273523503097501"/>
    <n v="26.802998178646401"/>
    <n v="9.1743154930230801"/>
    <n v="1.92152566575999"/>
    <n v="352.03794205323197"/>
    <n v="8347"/>
    <n v="-0.56290307695887398"/>
    <n v="924"/>
    <n v="0.34899010801415697"/>
    <n v="0.83184277258476702"/>
    <n v="3.22901956254116"/>
    <n v="75.8192685299218"/>
    <n v="9.8687263358746495"/>
    <n v="0"/>
    <n v="0"/>
    <n v="0"/>
    <n v="0"/>
    <n v="260227.59023228101"/>
    <n v="0"/>
    <n v="3.3230940000550324E-2"/>
    <n v="0.13818211227809077"/>
    <n v="0.31395542772666918"/>
    <n v="0.25550547864536999"/>
    <n v="0.56010785424678866"/>
  </r>
  <r>
    <x v="1"/>
    <n v="3"/>
    <x v="18"/>
    <n v="260266.31070252199"/>
    <n v="166635.218390177"/>
    <n v="93631.092312345398"/>
    <n v="83591.703589412704"/>
    <n v="802949.28363989503"/>
    <n v="302539.730535999"/>
    <n v="500409.55310389498"/>
    <n v="86652.634967913196"/>
    <n v="23.810626672493498"/>
    <n v="16.704657828955799"/>
    <n v="10.4105832451183"/>
    <n v="0.60458424236594399"/>
    <n v="158.711794036063"/>
    <n v="39723"/>
    <n v="-0.95672135010967196"/>
    <n v="672"/>
    <n v="0.38094576267380698"/>
    <n v="0.40753438015364502"/>
    <n v="4.3957709780272003"/>
    <n v="76.725275618238399"/>
    <n v="4.9574942618966897"/>
    <n v="0"/>
    <n v="0"/>
    <n v="1"/>
    <n v="0"/>
    <n v="247037.137801209"/>
    <n v="1"/>
    <n v="0.13422877515720089"/>
    <n v="0.15326456270797884"/>
    <n v="0.3597511028592672"/>
    <n v="0.32117757908727562"/>
    <n v="0.56010785424678866"/>
  </r>
  <r>
    <x v="1"/>
    <n v="4"/>
    <x v="18"/>
    <n v="295201.53880280501"/>
    <n v="165293.379075487"/>
    <n v="129908.15972731799"/>
    <n v="115324.99338092501"/>
    <n v="703002.396993945"/>
    <n v="467598.02646503801"/>
    <n v="235404.370528906"/>
    <n v="117316.711255017"/>
    <n v="29.343352208033298"/>
    <n v="48.990166631916303"/>
    <n v="16.404637292000299"/>
    <n v="1.9863608539401301"/>
    <n v="387.455039142847"/>
    <n v="20343"/>
    <n v="-0.46324326944570399"/>
    <n v="348"/>
    <n v="7.6603616313710002E-2"/>
    <n v="0.70590666932665802"/>
    <n v="3.7556438983894802"/>
    <n v="66.816699756703599"/>
    <n v="2.0270307744672902"/>
    <n v="0"/>
    <n v="0"/>
    <n v="0"/>
    <n v="0"/>
    <n v="289445.48166994099"/>
    <n v="0"/>
    <n v="-2.3962677343717683E-4"/>
    <n v="-9.0713143764423937E-2"/>
    <n v="0.44006599780666056"/>
    <n v="0.39066528531195172"/>
    <n v="0.56010785424678866"/>
  </r>
  <r>
    <x v="2"/>
    <n v="1"/>
    <x v="18"/>
    <n v="295130.800610548"/>
    <n v="161909.26223312301"/>
    <n v="133221.53837742499"/>
    <n v="128039.476502697"/>
    <n v="878689.330349528"/>
    <n v="490029.392483295"/>
    <n v="388659.93786623201"/>
    <n v="136812.353101143"/>
    <n v="28.889627865760598"/>
    <n v="32.943831876689501"/>
    <n v="14.571643478562001"/>
    <n v="1.2608178634864899"/>
    <n v="387.29129743089402"/>
    <n v="2120"/>
    <n v="-0.57183069099467798"/>
    <n v="150"/>
    <n v="0.39837767565943"/>
    <n v="0.31909533987298799"/>
    <n v="7.2099939908590001"/>
    <n v="61.231110035207202"/>
    <n v="3.0910831434694099"/>
    <n v="0"/>
    <n v="0"/>
    <n v="0"/>
    <n v="0"/>
    <n v="302639.16203993902"/>
    <n v="0"/>
    <n v="-2.8555993113437178E-2"/>
    <n v="-3.196505267449145E-2"/>
    <n v="0.45139828883269612"/>
    <n v="0.43383976270120572"/>
    <n v="0.56010785424678866"/>
  </r>
  <r>
    <x v="2"/>
    <n v="2"/>
    <x v="18"/>
    <n v="286703.04750074999"/>
    <n v="162527.96457358499"/>
    <n v="124175.082927164"/>
    <n v="109809.07561508199"/>
    <n v="962954.56583541702"/>
    <n v="476673.129707482"/>
    <n v="486281.43612793501"/>
    <n v="105416.86849667699"/>
    <n v="15.902468257362999"/>
    <n v="22.581383424678499"/>
    <n v="11.403349598308001"/>
    <n v="0.98024126420091096"/>
    <n v="424.17861613065003"/>
    <n v="12236"/>
    <n v="0.85198306783971001"/>
    <n v="675"/>
    <n v="0.200509523550887"/>
    <n v="0.88888793965648205"/>
    <n v="3.2553541545357301"/>
    <n v="60.335120356299697"/>
    <n v="8.7471331706325604"/>
    <n v="0"/>
    <n v="0"/>
    <n v="0"/>
    <n v="0"/>
    <n v="290846.72772973799"/>
    <n v="0"/>
    <n v="4.6922645631026286E-2"/>
    <n v="-4.219921057859824E-2"/>
    <n v="0.43311392749266181"/>
    <n v="0.38300630764936233"/>
    <n v="0.56010785424678866"/>
  </r>
  <r>
    <x v="2"/>
    <n v="3"/>
    <x v="18"/>
    <n v="300155.91299996298"/>
    <n v="172352.29137905699"/>
    <n v="127803.62162090599"/>
    <n v="120559.65677869201"/>
    <n v="1096153.58781545"/>
    <n v="456571.12390578201"/>
    <n v="639582.46390966803"/>
    <n v="127688.449320129"/>
    <n v="12.987926306952801"/>
    <n v="18.849743947282398"/>
    <n v="10.998427421011201"/>
    <n v="0.71385810222943602"/>
    <n v="225.19705855727301"/>
    <n v="9265"/>
    <n v="0.604442637942603"/>
    <n v="172"/>
    <n v="0.48785350236631198"/>
    <n v="0.21649221049866901"/>
    <n v="1.8183219959603301"/>
    <n v="72.474681594369997"/>
    <n v="8.3549311873778702"/>
    <n v="0"/>
    <n v="0"/>
    <n v="0"/>
    <n v="0"/>
    <n v="310727.32044887397"/>
    <n v="0"/>
    <n v="-0.10572183472547451"/>
    <n v="-1.8669116680395621E-2"/>
    <n v="0.42579078434120921"/>
    <n v="0.4016567775518281"/>
    <n v="0.56010785424678866"/>
  </r>
  <r>
    <x v="2"/>
    <n v="4"/>
    <x v="18"/>
    <n v="268422.87917390699"/>
    <n v="165641.684995199"/>
    <n v="102781.194178707"/>
    <n v="97032.635365044407"/>
    <n v="835262.953381837"/>
    <n v="257511.19223844499"/>
    <n v="577751.76114339195"/>
    <n v="93584.327115438398"/>
    <n v="23.505520703922599"/>
    <n v="16.794866219535699"/>
    <n v="11.617016530204699"/>
    <n v="0.44571251800050099"/>
    <n v="40.889688970766102"/>
    <n v="38893"/>
    <n v="-3.4365011299177697E-2"/>
    <n v="49"/>
    <n v="0.34987309070015299"/>
    <n v="0.79115968709006801"/>
    <n v="5.3845504113366003"/>
    <n v="71.135026944687695"/>
    <n v="2.7346664628412798"/>
    <n v="0"/>
    <n v="0"/>
    <n v="0"/>
    <n v="0"/>
    <n v="272899.74754961301"/>
    <n v="0"/>
    <n v="6.435386544702261E-2"/>
    <n v="-1.8105511349393567E-3"/>
    <n v="0.38290772565671521"/>
    <n v="0.36149167188605591"/>
    <n v="0.56010785424678866"/>
  </r>
  <r>
    <x v="3"/>
    <n v="1"/>
    <x v="18"/>
    <n v="285696.929023167"/>
    <n v="180364.67055837699"/>
    <n v="105332.25846478999"/>
    <n v="99717.319805668594"/>
    <n v="1074390.5670314899"/>
    <n v="351099.56313414499"/>
    <n v="723291.00389735098"/>
    <n v="107730.018446192"/>
    <n v="22.030285587681298"/>
    <n v="13.786611373341501"/>
    <n v="9.2812914470371801"/>
    <n v="0.48541950783611998"/>
    <n v="195.389378539083"/>
    <n v="45827"/>
    <n v="0.91416963488843705"/>
    <n v="79"/>
    <n v="2.2921573149636901E-2"/>
    <n v="0.86230523657667002"/>
    <n v="2.10345225083086"/>
    <n v="72.856787386063701"/>
    <n v="6.7772056358651698"/>
    <n v="0"/>
    <n v="0"/>
    <n v="0"/>
    <n v="0"/>
    <n v="271557.09970789502"/>
    <n v="0"/>
    <n v="-3.8826191920766244E-2"/>
    <n v="1.9308942448270718E-2"/>
    <n v="0.36868530167591923"/>
    <n v="0.34903182245120518"/>
    <n v="0.56010785424678866"/>
  </r>
  <r>
    <x v="3"/>
    <n v="2"/>
    <x v="18"/>
    <n v="274604.40522573999"/>
    <n v="160127.47283600201"/>
    <n v="114476.93238973799"/>
    <n v="94647.084066028096"/>
    <n v="824291.00173938903"/>
    <n v="311305.721838539"/>
    <n v="512985.27990084898"/>
    <n v="96803.0853095372"/>
    <n v="10.7581180298154"/>
    <n v="18.450253403824998"/>
    <n v="11.4822415707932"/>
    <n v="0.60685117884612405"/>
    <n v="30.467260699709801"/>
    <n v="17937"/>
    <n v="0.83924340528201702"/>
    <n v="787"/>
    <n v="0.169557994370135"/>
    <n v="0.81747643930491998"/>
    <n v="3.5821923566180298"/>
    <n v="67.345050720387604"/>
    <n v="8.6250015348551994"/>
    <n v="0"/>
    <n v="0"/>
    <n v="0"/>
    <n v="0"/>
    <n v="287062.22046979901"/>
    <n v="0"/>
    <n v="7.2642177738255001E-2"/>
    <n v="5.7632837946510737E-2"/>
    <n v="0.41687944625517431"/>
    <n v="0.34466702742158473"/>
    <n v="0.56010785424678866"/>
  </r>
  <r>
    <x v="3"/>
    <n v="3"/>
    <x v="18"/>
    <n v="294552.26723785599"/>
    <n v="184288.99423586999"/>
    <n v="110263.273001986"/>
    <n v="104220.656054258"/>
    <n v="888710.09438280796"/>
    <n v="295925.55882193998"/>
    <n v="592784.53556086705"/>
    <n v="110259.864080106"/>
    <n v="17.6092564720878"/>
    <n v="17.581540981943601"/>
    <n v="11.727182656413699"/>
    <n v="0.49921268364726801"/>
    <n v="477.71529795790201"/>
    <n v="1561"/>
    <n v="-0.82143784744170101"/>
    <n v="945"/>
    <n v="0.61406498472739801"/>
    <n v="0.72264970236085602"/>
    <n v="6.0561303053067697"/>
    <n v="80.376849767065195"/>
    <n v="8.82840182366653"/>
    <n v="0"/>
    <n v="0"/>
    <n v="0"/>
    <n v="0"/>
    <n v="306090.69152940903"/>
    <n v="0"/>
    <n v="-9.0358772865899009E-2"/>
    <n v="2.6975282023593426E-2"/>
    <n v="0.37434195987005092"/>
    <n v="0.35382737682374732"/>
    <n v="0.56010785424678866"/>
  </r>
  <r>
    <x v="3"/>
    <n v="4"/>
    <x v="18"/>
    <n v="267936.88582537498"/>
    <n v="158535.99736832699"/>
    <n v="109400.888457047"/>
    <n v="92254.582695512407"/>
    <n v="754295.02811996196"/>
    <n v="234270.30921809099"/>
    <n v="520024.71890187101"/>
    <n v="88125.532778878798"/>
    <n v="10.5964279599807"/>
    <n v="17.740422588050201"/>
    <n v="12.230570169002901"/>
    <n v="0.45049841036940702"/>
    <n v="481.08838880601002"/>
    <n v="39968"/>
    <n v="-0.85385469549345505"/>
    <n v="66"/>
    <n v="0.93860031579472702"/>
    <n v="0.66280308637573504"/>
    <n v="6.9103348443953596"/>
    <n v="79.146307600925198"/>
    <n v="5.0331145261807304"/>
    <n v="0"/>
    <n v="0"/>
    <n v="0"/>
    <n v="0"/>
    <n v="260562.465867191"/>
    <n v="0"/>
    <n v="8.6873252580528554E-2"/>
    <n v="6.9297972436692445E-2"/>
    <n v="0.40830842726278777"/>
    <n v="0.34431460383412216"/>
    <n v="0.56010785424678866"/>
  </r>
  <r>
    <x v="4"/>
    <n v="1"/>
    <x v="18"/>
    <n v="291213.43458332302"/>
    <n v="177634.12132924801"/>
    <n v="113579.31325407499"/>
    <n v="101601.707804226"/>
    <n v="632812.19182912004"/>
    <n v="204258.600043151"/>
    <n v="428553.59178596898"/>
    <n v="102216.591273418"/>
    <n v="19.635474021016201"/>
    <n v="23.708051863667102"/>
    <n v="16.055586336058099"/>
    <n v="0.47662323676232998"/>
    <n v="312.37789866238199"/>
    <n v="20464"/>
    <n v="0.63274037822667994"/>
    <n v="455"/>
    <n v="0.36393888340404201"/>
    <n v="0.84809466380112097"/>
    <n v="4.74476693965783"/>
    <n v="63.2609863633336"/>
    <n v="8.3805244202761706"/>
    <n v="0"/>
    <n v="0"/>
    <n v="0"/>
    <n v="0"/>
    <n v="307753.69109362399"/>
    <n v="0"/>
    <n v="-2.6880565209158095E-3"/>
    <n v="7.6338504885141989E-2"/>
    <n v="0.39002085675266912"/>
    <n v="0.34889086744779063"/>
    <n v="0.56010785424678866"/>
  </r>
  <r>
    <x v="4"/>
    <n v="2"/>
    <x v="18"/>
    <n v="290430.63641151303"/>
    <n v="170923.38169191001"/>
    <n v="119507.25471960301"/>
    <n v="100972.63511797199"/>
    <n v="746025.63820042904"/>
    <n v="418951.18961419299"/>
    <n v="327074.448586235"/>
    <n v="103994.90759211899"/>
    <n v="15.8588743084161"/>
    <n v="30.871453136868901"/>
    <n v="13.5347406238664"/>
    <n v="1.28090467300362"/>
    <n v="219.57867275708099"/>
    <n v="16804"/>
    <n v="0.19419603122075499"/>
    <n v="723"/>
    <n v="0.74428093929416395"/>
    <n v="0.74609346219422601"/>
    <n v="5.6950801805510602"/>
    <n v="76.090844702990495"/>
    <n v="3.9497370573402"/>
    <n v="0"/>
    <n v="0"/>
    <n v="0"/>
    <n v="0"/>
    <n v="294190.83179548301"/>
    <n v="0"/>
    <n v="4.1549546751930164E-2"/>
    <n v="-0.12053610041642387"/>
    <n v="0.41148294889342329"/>
    <n v="0.34766523382506803"/>
    <n v="0.56010785424678866"/>
  </r>
  <r>
    <x v="4"/>
    <n v="3"/>
    <x v="18"/>
    <n v="302497.89771728602"/>
    <n v="168347.93928976601"/>
    <n v="134149.95842751901"/>
    <n v="115369.10218751201"/>
    <n v="1147526.6005756899"/>
    <n v="766548.15234353603"/>
    <n v="380978.44823215599"/>
    <n v="123984.982334452"/>
    <n v="20.081574419921299"/>
    <n v="30.282317207930301"/>
    <n v="10.053719201771299"/>
    <n v="2.0120512220586901"/>
    <n v="125.31950650731299"/>
    <n v="6560"/>
    <n v="-0.46558544648686101"/>
    <n v="557"/>
    <n v="0.12120327737169199"/>
    <n v="0.18402986468246199"/>
    <n v="7.6804874172739099"/>
    <n v="78.454214642415394"/>
    <n v="7.8752406760398799"/>
    <n v="0"/>
    <n v="0"/>
    <n v="0"/>
    <n v="0"/>
    <n v="303784.91519744199"/>
    <n v="0"/>
    <n v="-5.2871537567373492E-2"/>
    <n v="-2.8154461512465416E-2"/>
    <n v="0.44347401895961708"/>
    <n v="0.38138811230792669"/>
    <n v="0.56010785424678866"/>
  </r>
  <r>
    <x v="4"/>
    <n v="4"/>
    <x v="18"/>
    <n v="286504.36875407503"/>
    <n v="158810.67893032599"/>
    <n v="127693.68982374801"/>
    <n v="109027.70688464001"/>
    <n v="801348.41855804506"/>
    <n v="443585.59845195501"/>
    <n v="357762.82010608999"/>
    <n v="116932.01585685799"/>
    <n v="11.0651779279229"/>
    <n v="30.474856736736701"/>
    <n v="13.6055309225949"/>
    <n v="1.23988735978885"/>
    <n v="261.83329775770198"/>
    <n v="36169"/>
    <n v="-0.20687256640583801"/>
    <n v="144"/>
    <n v="1.2738943337215E-2"/>
    <n v="0.60880209249849604"/>
    <n v="1.45825046503352"/>
    <n v="69.509473425961801"/>
    <n v="2.0288514888516902"/>
    <n v="0"/>
    <n v="0"/>
    <n v="0"/>
    <n v="0"/>
    <n v="295064.25718016201"/>
    <n v="0"/>
    <n v="9.4029505186813328E-2"/>
    <n v="-4.3882876580677549E-2"/>
    <n v="0.44569543696332492"/>
    <n v="0.38054465751698691"/>
    <n v="0.56010785424678866"/>
  </r>
  <r>
    <x v="5"/>
    <n v="1"/>
    <x v="18"/>
    <n v="313444.232781881"/>
    <n v="180153.20215662799"/>
    <n v="133291.03062525199"/>
    <n v="121355.992430301"/>
    <n v="1130881.1622260101"/>
    <n v="390127.04605494201"/>
    <n v="740754.11617107305"/>
    <n v="117624.17826948701"/>
    <n v="86.794542601182201"/>
    <n v="16.382763157305799"/>
    <n v="10.7311003564181"/>
    <n v="0.52666200232742799"/>
    <n v="277.19736293573197"/>
    <n v="40367"/>
    <n v="0.56783385769309602"/>
    <n v="606"/>
    <n v="0.63894562185539205"/>
    <n v="0.47694776618953399"/>
    <n v="7.9114115010577999"/>
    <n v="77.936840231660199"/>
    <n v="7.2597866815329999"/>
    <n v="0"/>
    <n v="1"/>
    <n v="1"/>
    <n v="0"/>
    <n v="299152.751122143"/>
    <n v="1"/>
    <n v="-0.18510780118659106"/>
    <n v="-5.1594686168773149E-2"/>
    <n v="0.42524639691809973"/>
    <n v="0.38716932627294498"/>
    <n v="0.56010785424678866"/>
  </r>
  <r>
    <x v="5"/>
    <n v="2"/>
    <x v="18"/>
    <n v="255423.260057009"/>
    <n v="182297.77975528801"/>
    <n v="73125.480301720701"/>
    <n v="64021.716284505201"/>
    <n v="984293.34484872804"/>
    <n v="488300.08610567101"/>
    <n v="495993.25874305598"/>
    <n v="71651.833462084294"/>
    <n v="12.130533206398001"/>
    <n v="12.907779522396799"/>
    <n v="6.5043329429748802"/>
    <n v="0.98448936048670999"/>
    <n v="364.77933147691601"/>
    <n v="12116"/>
    <n v="0.249613715466521"/>
    <n v="357"/>
    <n v="0.108498345070438"/>
    <n v="0.42835028381314999"/>
    <n v="4.25305369339124"/>
    <n v="84.440384188093802"/>
    <n v="7.4239841219406699"/>
    <n v="0"/>
    <n v="0"/>
    <n v="0"/>
    <n v="0"/>
    <n v="237595.769725063"/>
    <n v="0"/>
    <n v="0.15095716902520182"/>
    <n v="3.5462526355075477E-2"/>
    <n v="0.28629139055464176"/>
    <n v="0.25064951512331307"/>
    <n v="0.56010785424678866"/>
  </r>
  <r>
    <x v="5"/>
    <n v="3"/>
    <x v="18"/>
    <n v="293981.23229840299"/>
    <n v="178714.23915179801"/>
    <n v="115266.993146605"/>
    <n v="103359.355747982"/>
    <n v="840322.29236766195"/>
    <n v="553718.26234132797"/>
    <n v="286604.03002633399"/>
    <n v="102686.231004254"/>
    <n v="31.8894250314769"/>
    <n v="36.063469079093402"/>
    <n v="12.2999659400634"/>
    <n v="1.93199747501963"/>
    <n v="470.81476775636497"/>
    <n v="49166"/>
    <n v="0.20502267510631"/>
    <n v="773"/>
    <n v="0.195193814275925"/>
    <n v="0.14329599143093399"/>
    <n v="1.18220684871994"/>
    <n v="65.926037722966996"/>
    <n v="8.1935239337145909"/>
    <n v="0"/>
    <n v="0"/>
    <n v="0"/>
    <n v="0"/>
    <n v="285405.12070049299"/>
    <n v="0"/>
    <n v="-6.8199929775914755E-2"/>
    <n v="6.1137878920656093E-2"/>
    <n v="0.39208963186331658"/>
    <n v="0.35158487819068673"/>
    <n v="0.56010785424678866"/>
  </r>
  <r>
    <x v="5"/>
    <n v="4"/>
    <x v="18"/>
    <n v="273931.73290021502"/>
    <n v="172807.45606529599"/>
    <n v="101124.276834918"/>
    <n v="90443.916884923703"/>
    <n v="928566.71297076799"/>
    <n v="582246.44629347895"/>
    <n v="346320.26667728898"/>
    <n v="93607.662602358294"/>
    <n v="70.124185896137405"/>
    <n v="26.115687006328699"/>
    <n v="9.7401635899230108"/>
    <n v="1.6812370003053601"/>
    <n v="317.08273099266597"/>
    <n v="6690"/>
    <n v="0.87134372616345102"/>
    <n v="243"/>
    <n v="0.68502994926918803"/>
    <n v="0.19776762761751801"/>
    <n v="6.7354230410523899"/>
    <n v="82.777128289351197"/>
    <n v="8.50469571291055"/>
    <n v="0"/>
    <n v="0"/>
    <n v="1"/>
    <n v="0"/>
    <n v="271258.36320477101"/>
    <n v="1"/>
    <n v="8.5205327665981517E-2"/>
    <n v="0.10996863932744226"/>
    <n v="0.36915867966182481"/>
    <n v="0.33016954964421613"/>
    <n v="0.56010785424678866"/>
  </r>
  <r>
    <x v="6"/>
    <n v="1"/>
    <x v="18"/>
    <n v="297272.17596008797"/>
    <n v="178707.43109492"/>
    <n v="118564.744865167"/>
    <n v="99614.342296845396"/>
    <n v="664644.88366866601"/>
    <n v="261068.51844354399"/>
    <n v="403576.36522512097"/>
    <n v="108170.216102452"/>
    <n v="38.385169253229499"/>
    <n v="24.6828979296839"/>
    <n v="14.987603868550099"/>
    <n v="0.64688753093337203"/>
    <n v="347.47004843676001"/>
    <n v="28723"/>
    <n v="0.30708429341306798"/>
    <n v="745"/>
    <n v="0.28526366194153202"/>
    <n v="0.52037221644096698"/>
    <n v="6.9664508167868302"/>
    <n v="77.688462240366803"/>
    <n v="6.97506529163946"/>
    <n v="0"/>
    <n v="0"/>
    <n v="0"/>
    <n v="0"/>
    <n v="283376.07999643602"/>
    <n v="0"/>
    <n v="-0.1103061923158612"/>
    <n v="-0.11118240564643531"/>
    <n v="0.39884238907406722"/>
    <n v="0.33509473927428618"/>
    <n v="0.56010785424678866"/>
  </r>
  <r>
    <x v="6"/>
    <n v="2"/>
    <x v="18"/>
    <n v="264481.21414847998"/>
    <n v="173910.92357114499"/>
    <n v="90570.290577334599"/>
    <n v="77325.026739536101"/>
    <n v="570276.67061230598"/>
    <n v="386228.55534436298"/>
    <n v="184048.11526794199"/>
    <n v="73815.768423799003"/>
    <n v="8.8945719520770794"/>
    <n v="42.013484695001601"/>
    <n v="13.559212698726"/>
    <n v="2.098519481072"/>
    <n v="20.148671319202801"/>
    <n v="12399"/>
    <n v="-0.93131323129356303"/>
    <n v="528"/>
    <n v="0.75781203189211599"/>
    <n v="0.36169081130025199"/>
    <n v="6.1675176009542296"/>
    <n v="70.043630135624397"/>
    <n v="2.5672633786547299"/>
    <n v="0"/>
    <n v="0"/>
    <n v="1"/>
    <n v="0"/>
    <n v="266765.950675603"/>
    <n v="1"/>
    <n v="0.17949632940083385"/>
    <n v="7.874807929226868E-2"/>
    <n v="0.3424450801503382"/>
    <n v="0.2923649113926321"/>
    <n v="0.56010785424678866"/>
  </r>
  <r>
    <x v="6"/>
    <n v="3"/>
    <x v="18"/>
    <n v="311954.62128360802"/>
    <n v="171622.63460005401"/>
    <n v="140331.98668355399"/>
    <n v="129433.289711673"/>
    <n v="759443.21516042703"/>
    <n v="458427.55667685502"/>
    <n v="301015.65848357102"/>
    <n v="136197.71028350401"/>
    <n v="13.9111935045416"/>
    <n v="42.998856060751301"/>
    <n v="17.043182048091801"/>
    <n v="1.52293591298963"/>
    <n v="200.559253006917"/>
    <n v="47776"/>
    <n v="0.20058088545692601"/>
    <n v="868"/>
    <n v="0.25708182185136802"/>
    <n v="0.75103296153760801"/>
    <n v="3.3775629151186801"/>
    <n v="70.703736049808796"/>
    <n v="5.2293892609922201"/>
    <n v="0"/>
    <n v="0"/>
    <n v="0"/>
    <n v="0"/>
    <n v="329017.37974297599"/>
    <n v="0"/>
    <n v="-2.5320953461903623E-2"/>
    <n v="-9.0763450190304417E-3"/>
    <n v="0.4498474364833136"/>
    <n v="0.41491063405020379"/>
    <n v="0.56010785424678866"/>
  </r>
  <r>
    <x v="6"/>
    <n v="4"/>
    <x v="18"/>
    <n v="304055.63283586001"/>
    <n v="172594.83493422001"/>
    <n v="131460.79790164001"/>
    <n v="114072.99638655499"/>
    <n v="798500.66804648598"/>
    <n v="362251.06554842799"/>
    <n v="436249.60249805701"/>
    <n v="122715.15301207401"/>
    <n v="13.369813037517099"/>
    <n v="26.148561679678199"/>
    <n v="14.2858986787866"/>
    <n v="0.83037569197565397"/>
    <n v="339.22309394362799"/>
    <n v="17547"/>
    <n v="-9.1541884585597005E-2"/>
    <n v="637"/>
    <n v="1.6058822680113698E-2"/>
    <n v="0.10701067260442"/>
    <n v="3.0481751053675898"/>
    <n v="73.794751589487305"/>
    <n v="2.5120006620190898"/>
    <n v="0"/>
    <n v="0"/>
    <n v="0"/>
    <n v="0"/>
    <n v="306566.13331475999"/>
    <n v="0"/>
    <n v="-0.13101185516358882"/>
    <n v="-7.5397193254198774E-2"/>
    <n v="0.43235771255258143"/>
    <n v="0.37517146228346848"/>
    <n v="0.56010785424678866"/>
  </r>
  <r>
    <x v="7"/>
    <n v="1"/>
    <x v="18"/>
    <n v="264220.74030509498"/>
    <n v="175804.23146051899"/>
    <n v="88416.508844575699"/>
    <n v="77849.713476294695"/>
    <n v="579536.337471487"/>
    <n v="226357.760794856"/>
    <n v="353178.576676631"/>
    <n v="86315.291873383394"/>
    <n v="7.9299097029185397"/>
    <n v="22.0425922231329"/>
    <n v="13.4331030588957"/>
    <n v="0.640915887155036"/>
    <n v="330.876601107341"/>
    <n v="49047"/>
    <n v="0.124563128250784"/>
    <n v="525"/>
    <n v="0.99676258498640902"/>
    <n v="9.8952301686534905E-2"/>
    <n v="5.7784926101154204"/>
    <n v="66.320905076869707"/>
    <n v="5.1358489032556802"/>
    <n v="0"/>
    <n v="0"/>
    <n v="0"/>
    <n v="0"/>
    <n v="275528.62557428202"/>
    <n v="0"/>
    <n v="7.9811529716080951E-2"/>
    <n v="6.9138388404995116E-2"/>
    <n v="0.33463122063196737"/>
    <n v="0.29463891966392131"/>
    <n v="0.56010785424678866"/>
  </r>
  <r>
    <x v="7"/>
    <n v="2"/>
    <x v="18"/>
    <n v="285308.60177155997"/>
    <n v="171366.75007004401"/>
    <n v="113941.851701515"/>
    <n v="105944.53789639501"/>
    <n v="1033396.94840961"/>
    <n v="374991.83912431501"/>
    <n v="658405.10928530199"/>
    <n v="104101.471153525"/>
    <n v="24.671999130223099"/>
    <n v="16.091086840349298"/>
    <n v="10.2520660680721"/>
    <n v="0.56954576116726596"/>
    <n v="442.56713400895501"/>
    <n v="36120"/>
    <n v="-0.75553161429094695"/>
    <n v="284"/>
    <n v="0.61915937272020005"/>
    <n v="0.82084366357868799"/>
    <n v="2.2469281789768898"/>
    <n v="77.490866675033999"/>
    <n v="2.21896553706961"/>
    <n v="0"/>
    <n v="0"/>
    <n v="0"/>
    <n v="0"/>
    <n v="309948.37720506202"/>
    <n v="0"/>
    <n v="8.3469659137949362E-2"/>
    <n v="5.7820018969405064E-2"/>
    <n v="0.39936353476207692"/>
    <n v="0.37133313625511494"/>
    <n v="0.56010785424678866"/>
  </r>
  <r>
    <x v="7"/>
    <n v="3"/>
    <x v="18"/>
    <n v="309123.21351055702"/>
    <n v="177814.166428742"/>
    <n v="131309.047081814"/>
    <n v="121143.476225746"/>
    <n v="1028922.1662547"/>
    <n v="678791.80318976997"/>
    <n v="350130.36306493299"/>
    <n v="127041.85803411"/>
    <n v="16.372500166269401"/>
    <n v="34.599534631984902"/>
    <n v="11.773823151921199"/>
    <n v="1.9386830586408801"/>
    <n v="203.34591603997501"/>
    <n v="29256"/>
    <n v="-0.87025272432978495"/>
    <n v="978"/>
    <n v="0.20528035661970001"/>
    <n v="0.36422393372650302"/>
    <n v="5.5510935451694499"/>
    <n v="81.541949654862606"/>
    <n v="3.0566302587785299"/>
    <n v="0"/>
    <n v="0"/>
    <n v="0"/>
    <n v="0"/>
    <n v="313163.77870360098"/>
    <n v="0"/>
    <n v="-9.055457746363671E-2"/>
    <n v="-8.9352502038937673E-2"/>
    <n v="0.42477899213910253"/>
    <n v="0.39189381751690661"/>
    <n v="0.56010785424678866"/>
  </r>
  <r>
    <x v="7"/>
    <n v="4"/>
    <x v="18"/>
    <n v="281130.69152690697"/>
    <n v="172976.67468138199"/>
    <n v="108154.016845525"/>
    <n v="99464.958631732297"/>
    <n v="949507.86647269595"/>
    <n v="623589.35470808495"/>
    <n v="325918.51176461001"/>
    <n v="103949.79832089601"/>
    <n v="24.106257430585099"/>
    <n v="30.518351993325599"/>
    <n v="10.475422283885999"/>
    <n v="1.9133290445265101"/>
    <n v="251.95412734064601"/>
    <n v="48918"/>
    <n v="0.78373640876265105"/>
    <n v="915"/>
    <n v="0.21716451595644201"/>
    <n v="0.46258318664944698"/>
    <n v="5.2296867486796899"/>
    <n v="68.479139776058105"/>
    <n v="4.3871273749590403"/>
    <n v="0"/>
    <n v="0"/>
    <n v="0"/>
    <n v="0"/>
    <n v="302301.73589111201"/>
    <n v="0"/>
    <n v="4.8299420411273475E-3"/>
    <n v="5.3987774709885653E-2"/>
    <n v="0.38471081281843456"/>
    <n v="0.3538032723908856"/>
    <n v="0.56010785424678866"/>
  </r>
  <r>
    <x v="8"/>
    <n v="1"/>
    <x v="18"/>
    <n v="282488.53647296398"/>
    <n v="197915.53901474201"/>
    <n v="84572.997458222293"/>
    <n v="73424.787198179707"/>
    <n v="707516.03657566698"/>
    <n v="325653.905420086"/>
    <n v="381862.13115557999"/>
    <n v="70506.186678962404"/>
    <n v="36.039658215576601"/>
    <n v="19.228088152125299"/>
    <n v="10.377826565395001"/>
    <n v="0.85280492316585799"/>
    <n v="163.972763270619"/>
    <n v="12724"/>
    <n v="-0.95200810839985395"/>
    <n v="82"/>
    <n v="0.93645639035510497"/>
    <n v="0.39226214576769403"/>
    <n v="4.0730699383972597"/>
    <n v="79.926572080055706"/>
    <n v="2.7491066195796501"/>
    <n v="0"/>
    <n v="0"/>
    <n v="0"/>
    <n v="0"/>
    <n v="289625.13717349502"/>
    <n v="0"/>
    <n v="6.8380169710039726E-2"/>
    <n v="7.0128093907318528E-2"/>
    <n v="0.29938559105500612"/>
    <n v="0.25992129845313899"/>
    <n v="0.56010785424678866"/>
  </r>
  <r>
    <x v="8"/>
    <n v="2"/>
    <x v="18"/>
    <n v="301805.15053812601"/>
    <n v="175892.36686939001"/>
    <n v="125912.783668736"/>
    <n v="116043.782059541"/>
    <n v="856558.267261817"/>
    <n v="490799.79405278602"/>
    <n v="365758.47320903098"/>
    <n v="116344.757360656"/>
    <n v="17.429148495548699"/>
    <n v="31.726888249892198"/>
    <n v="13.547681050409"/>
    <n v="1.3418685553520799"/>
    <n v="444.93570101244001"/>
    <n v="43898"/>
    <n v="5.6874212862709703E-3"/>
    <n v="891"/>
    <n v="0.28793655470373403"/>
    <n v="0.285510448739559"/>
    <n v="3.4401380526360801"/>
    <n v="72.3379246681193"/>
    <n v="5.3327798455515403"/>
    <n v="0"/>
    <n v="0"/>
    <n v="0"/>
    <n v="0"/>
    <n v="306698.87627210002"/>
    <n v="0"/>
    <n v="-6.7271448339610782E-2"/>
    <n v="2.8418868139225197E-2"/>
    <n v="0.41719892269641656"/>
    <n v="0.38449901153983651"/>
    <n v="0.56010785424678866"/>
  </r>
  <r>
    <x v="8"/>
    <n v="3"/>
    <x v="18"/>
    <n v="281502.28094507201"/>
    <n v="194738.54597811101"/>
    <n v="86763.734966960503"/>
    <n v="70682.096748847805"/>
    <n v="978078.99320817005"/>
    <n v="460725.07675291301"/>
    <n v="517353.916455256"/>
    <n v="67548.708910261907"/>
    <n v="12.2465916365914"/>
    <n v="13.6622328546653"/>
    <n v="7.2266245609677497"/>
    <n v="0.89054139168338398"/>
    <n v="203.10515071703901"/>
    <n v="38787"/>
    <n v="0.96363441992967802"/>
    <n v="529"/>
    <n v="0.26493088622240601"/>
    <n v="0.22126999862588001"/>
    <n v="2.3707753419861"/>
    <n v="63.265599171732298"/>
    <n v="9.4716330543619005"/>
    <n v="0"/>
    <n v="0"/>
    <n v="0"/>
    <n v="1"/>
    <n v="298518.20442820399"/>
    <n v="0"/>
    <n v="5.2596486857287655E-2"/>
    <n v="4.0758783744057059E-2"/>
    <n v="0.3082168097383578"/>
    <n v="0.25108889530681855"/>
    <n v="0.56010785424678866"/>
  </r>
  <r>
    <x v="8"/>
    <n v="4"/>
    <x v="18"/>
    <n v="296308.31196509599"/>
    <n v="160019.08511464999"/>
    <n v="136289.22685044599"/>
    <n v="122652.97559764099"/>
    <n v="1079855.8818284201"/>
    <n v="660289.60664316395"/>
    <n v="419566.27518525702"/>
    <n v="131002.937836358"/>
    <n v="13.1134917467534"/>
    <n v="29.233277994873301"/>
    <n v="11.3582726789397"/>
    <n v="1.57374328132454"/>
    <n v="134.29859428531901"/>
    <n v="8084"/>
    <n v="-0.97074292158985998"/>
    <n v="356"/>
    <n v="0.28774651255139799"/>
    <n v="0.98301515625025904"/>
    <n v="1.29303957004629"/>
    <n v="84.726135352278703"/>
    <n v="2.38201552862717"/>
    <n v="0"/>
    <n v="0"/>
    <n v="0"/>
    <n v="0"/>
    <n v="298162.13102845801"/>
    <n v="0"/>
    <n v="2.0217479157623716E-2"/>
    <n v="5.1599082713228245E-2"/>
    <n v="0.45995748801842712"/>
    <n v="0.41393700630338393"/>
    <n v="0.56010785424678866"/>
  </r>
  <r>
    <x v="9"/>
    <n v="1"/>
    <x v="18"/>
    <n v="302298.91908648098"/>
    <n v="156110.00220425599"/>
    <n v="146188.91688222499"/>
    <n v="130624.5458465"/>
    <n v="1053343.5553756701"/>
    <n v="605900.47370643204"/>
    <n v="447443.08166923799"/>
    <n v="130678.468744376"/>
    <n v="65.131518428620396"/>
    <n v="29.193555828193901"/>
    <n v="12.400944134500699"/>
    <n v="1.3541397744849399"/>
    <n v="155.223908159941"/>
    <n v="5549"/>
    <n v="-0.52495391630386201"/>
    <n v="165"/>
    <n v="0.93572584905841405"/>
    <n v="0.92103438654533798"/>
    <n v="1.3529190394111801"/>
    <n v="64.327114320510006"/>
    <n v="3.1160037717023399"/>
    <n v="0"/>
    <n v="0"/>
    <n v="1"/>
    <n v="0"/>
    <n v="304456.09422562202"/>
    <n v="1"/>
    <n v="2.673907089364954E-2"/>
    <s v=""/>
    <n v="0.48359060404183452"/>
    <n v="0.43210391304486018"/>
    <n v="0.56010785424678866"/>
  </r>
  <r>
    <x v="9"/>
    <n v="2"/>
    <x v="18"/>
    <n v="310382.11131500802"/>
    <n v="168181.38692017601"/>
    <n v="142200.72439483201"/>
    <n v="130555.124266491"/>
    <n v="1097649.37200896"/>
    <n v="445526.877616891"/>
    <n v="652122.49439207104"/>
    <n v="130217.002954511"/>
    <n v="20.400836372495199"/>
    <n v="20.020030805439202"/>
    <n v="11.894064497804401"/>
    <n v="0.68319507676579205"/>
    <n v="134.11009389356099"/>
    <n v="24055"/>
    <n v="-0.98957496304615"/>
    <n v="527"/>
    <n v="3.4368205901348002E-2"/>
    <n v="0.402701286231963"/>
    <n v="7.4366769566340096"/>
    <n v="67.327796978336494"/>
    <n v="4.58265911549175"/>
    <n v="0"/>
    <n v="0"/>
    <n v="0"/>
    <n v="0"/>
    <n v="311805.34387199301"/>
    <n v="0"/>
    <n v="-5.6079713175774711E-2"/>
    <s v=""/>
    <n v="0.45814729396731224"/>
    <n v="0.42062708998712262"/>
    <n v="0.56010785424678866"/>
  </r>
  <r>
    <x v="9"/>
    <n v="3"/>
    <x v="18"/>
    <n v="292975.97153757099"/>
    <n v="186485.202412185"/>
    <n v="106490.76912538501"/>
    <n v="96907.8016302123"/>
    <n v="715328.97073555505"/>
    <n v="419395.66991199099"/>
    <n v="295933.30082356301"/>
    <n v="99734.633887272503"/>
    <n v="17.045032844409398"/>
    <n v="32.746501107014303"/>
    <n v="13.547305588722899"/>
    <n v="1.4171966072923801"/>
    <n v="55.380712962677002"/>
    <n v="12604"/>
    <n v="0.92964625094449505"/>
    <n v="477"/>
    <n v="0.94679927779575901"/>
    <n v="0.106682397481735"/>
    <n v="5.4181564748934896"/>
    <n v="74.208681269956102"/>
    <n v="9.12249992758513"/>
    <n v="0"/>
    <n v="0"/>
    <n v="1"/>
    <n v="0"/>
    <n v="304557.58904678799"/>
    <n v="1"/>
    <n v="6.3560084560863053E-2"/>
    <s v=""/>
    <n v="0.36347953235383235"/>
    <n v="0.33077047623267264"/>
    <n v="0.56010785424678866"/>
  </r>
  <r>
    <x v="9"/>
    <n v="4"/>
    <x v="18"/>
    <n v="311597.54906280001"/>
    <n v="167775.36334195401"/>
    <n v="143822.185720846"/>
    <n v="137605.92060185201"/>
    <n v="1118975.0147267"/>
    <n v="480937.60108727502"/>
    <n v="638037.41363942903"/>
    <n v="145460.45313178599"/>
    <n v="21.252410384507399"/>
    <n v="21.567061376061599"/>
    <n v="12.2974971550603"/>
    <n v="0.75377648834722699"/>
    <n v="343.34401032246097"/>
    <n v="9566"/>
    <n v="0.97984298254988"/>
    <n v="557"/>
    <n v="0.41231757808312403"/>
    <n v="0.235688663924601"/>
    <n v="6.8275851796875404"/>
    <n v="75.552112645165494"/>
    <n v="2.2994558196245598"/>
    <n v="0"/>
    <n v="0"/>
    <n v="0"/>
    <n v="0"/>
    <n v="313728.989821408"/>
    <n v="0"/>
    <s v=""/>
    <s v=""/>
    <n v="0.46156391843717542"/>
    <n v="0.44161425857081638"/>
    <n v="0.56010785424678866"/>
  </r>
  <r>
    <x v="0"/>
    <n v="1"/>
    <x v="19"/>
    <n v="57848.656245887498"/>
    <n v="46165.101911407102"/>
    <n v="11683.554334480399"/>
    <n v="4231.5352628862502"/>
    <n v="145284.855416743"/>
    <n v="57961.440694787998"/>
    <n v="87323.414721955196"/>
    <n v="13632.5400105808"/>
    <n v="2.6319549457600302"/>
    <n v="4.8458197338706901"/>
    <n v="2.9125783625197998"/>
    <n v="0.66375600266368195"/>
    <n v="225.805523697681"/>
    <n v="33483"/>
    <n v="0.50062487675943901"/>
    <n v="304"/>
    <n v="0.82244212464892597"/>
    <n v="0.97229358412233302"/>
    <n v="3.7108326859123202"/>
    <n v="67.741381859511506"/>
    <n v="2.24527592120157"/>
    <n v="0"/>
    <n v="0"/>
    <n v="0"/>
    <n v="0"/>
    <n v="57110.288205453799"/>
    <n v="0"/>
    <n v="-1.8202609142226239E-2"/>
    <n v="-8.951002727282549E-2"/>
    <n v="0.20196760119749518"/>
    <n v="7.3148376081545938E-2"/>
    <n v="0.56010785424678866"/>
  </r>
  <r>
    <x v="0"/>
    <n v="2"/>
    <x v="19"/>
    <n v="56795.659766840603"/>
    <n v="42126.981136053997"/>
    <n v="14668.6786307865"/>
    <n v="-3840.1998786373601"/>
    <n v="119404.893241618"/>
    <n v="70449.212961515703"/>
    <n v="48955.6802801023"/>
    <n v="-8490.3649051972407"/>
    <n v="-1.4936603220083899"/>
    <n v="-7.8442375974871004"/>
    <n v="-3.2161160019352302"/>
    <n v="1.43904062937001"/>
    <n v="494.04115593851498"/>
    <n v="21875"/>
    <n v="0.64099875632847703"/>
    <n v="31"/>
    <n v="0.12778295457384301"/>
    <n v="0.121442615728375"/>
    <n v="2.9707452807482602"/>
    <n v="61.334387354431499"/>
    <n v="7.5080975072765002"/>
    <n v="0"/>
    <n v="0"/>
    <n v="0"/>
    <n v="0"/>
    <n v="61022.820164479097"/>
    <n v="0"/>
    <n v="-1.6580315886193801E-2"/>
    <n v="-8.6677164891341987E-2"/>
    <n v="0.25827111950111936"/>
    <n v="-6.7614319375851495E-2"/>
    <n v="0.56010785424678866"/>
  </r>
  <r>
    <x v="0"/>
    <n v="3"/>
    <x v="19"/>
    <n v="55853.969786941598"/>
    <n v="39934.357948336103"/>
    <n v="15919.6118386054"/>
    <n v="-3550.6715080971398"/>
    <n v="209514.56941148001"/>
    <n v="136262.73851247801"/>
    <n v="73251.830899002307"/>
    <n v="-5909.6659675322699"/>
    <n v="-1.04920173198894"/>
    <n v="-4.8472119597839303"/>
    <n v="-1.6947134120891201"/>
    <n v="1.86019566801481"/>
    <n v="56.6687920617467"/>
    <n v="46930"/>
    <n v="0.80669570073211605"/>
    <n v="419"/>
    <n v="0.55669567082085303"/>
    <n v="0.24787557232394999"/>
    <n v="2.7041194382012099"/>
    <n v="84.7681263811901"/>
    <n v="8.0542384558282993"/>
    <n v="0"/>
    <n v="0"/>
    <n v="0"/>
    <n v="0"/>
    <n v="57373.863725169896"/>
    <n v="0"/>
    <n v="-1.7223494256576665E-2"/>
    <n v="9.4174699033761425E-3"/>
    <n v="0.28502202975601976"/>
    <n v="-6.3570620345185749E-2"/>
    <n v="0.56010785424678866"/>
  </r>
  <r>
    <x v="0"/>
    <n v="4"/>
    <x v="19"/>
    <n v="54891.969259109203"/>
    <n v="46899.9499212019"/>
    <n v="7992.0193379072998"/>
    <n v="-2902.0402375097901"/>
    <n v="206361.74557245101"/>
    <n v="142786.08009396799"/>
    <n v="63575.665478482799"/>
    <n v="-495.49786691987401"/>
    <n v="-0.64264629879389801"/>
    <n v="-4.56470288697487"/>
    <n v="-1.40628788996695"/>
    <n v="2.2459234837627302"/>
    <n v="246.53020570710001"/>
    <n v="1102"/>
    <n v="0.29093685103633499"/>
    <n v="974"/>
    <n v="0.116548363433554"/>
    <n v="0.56998731953874304"/>
    <n v="2.17889874763598"/>
    <n v="76.592854136286704"/>
    <n v="5.4350719733242601"/>
    <n v="0"/>
    <n v="0"/>
    <n v="0"/>
    <n v="0"/>
    <n v="58358.298285066303"/>
    <n v="0"/>
    <n v="-4.0467628352006582E-2"/>
    <n v="9.9765874160951298E-2"/>
    <n v="0.14559542034613823"/>
    <n v="-5.2868211446580646E-2"/>
    <n v="0.56010785424678866"/>
  </r>
  <r>
    <x v="1"/>
    <n v="1"/>
    <x v="19"/>
    <n v="52670.621447621801"/>
    <n v="43586.505064356897"/>
    <n v="9084.1163832648308"/>
    <n v="-5748.2279697301801"/>
    <n v="154527.40541515901"/>
    <n v="75381.850286098706"/>
    <n v="79145.555129060202"/>
    <n v="-5062.8950377361298"/>
    <n v="-0.61401945111639"/>
    <n v="-7.2628563415301297"/>
    <n v="-3.71987606618177"/>
    <n v="0.95244578376101896"/>
    <n v="139.736608137167"/>
    <n v="22912"/>
    <n v="-0.53187501485584998"/>
    <n v="699"/>
    <n v="0.81015373527669798"/>
    <n v="1.4086412162869899E-2"/>
    <n v="7.3427531990331101"/>
    <n v="65.666182470826698"/>
    <n v="7.6474603133284997"/>
    <n v="0"/>
    <n v="0"/>
    <n v="0"/>
    <n v="0"/>
    <n v="55177.788522270101"/>
    <n v="0"/>
    <n v="-1.5147883688777387E-2"/>
    <n v="4.2972737926423199E-2"/>
    <n v="0.17247027154024727"/>
    <n v="-0.10913537398541034"/>
    <n v="0.56010785424678866"/>
  </r>
  <r>
    <x v="1"/>
    <n v="2"/>
    <x v="19"/>
    <n v="51872.773000117602"/>
    <n v="41296.148625240799"/>
    <n v="10576.624374876799"/>
    <n v="-4710.6031177038603"/>
    <n v="135508.20896017901"/>
    <n v="48706.389164444503"/>
    <n v="86801.819795735195"/>
    <n v="-3368.2526743550502"/>
    <n v="-0.48673309288918398"/>
    <n v="-5.4268483411856998"/>
    <n v="-3.4762492647866901"/>
    <n v="0.56112175158380195"/>
    <n v="217.48667666582199"/>
    <n v="16455"/>
    <n v="-0.110982075861391"/>
    <n v="974"/>
    <n v="0.47870168189035001"/>
    <n v="0.10401029772813999"/>
    <n v="6.4970626670587102"/>
    <n v="77.428533762309897"/>
    <n v="4.8373666128824802"/>
    <n v="0"/>
    <n v="0"/>
    <n v="0"/>
    <n v="0"/>
    <n v="53174.5903251985"/>
    <n v="0"/>
    <n v="8.6889510731696956E-2"/>
    <n v="1.5808613840953497E-2"/>
    <n v="0.20389548819479583"/>
    <n v="-9.0810705602593883E-2"/>
    <n v="0.56010785424678866"/>
  </r>
  <r>
    <x v="1"/>
    <n v="3"/>
    <x v="19"/>
    <n v="56379.972866394201"/>
    <n v="39822.153231427401"/>
    <n v="16557.819634966701"/>
    <n v="4963.18482709407"/>
    <n v="146834.98953013099"/>
    <n v="47996.551910306"/>
    <n v="98838.437619824996"/>
    <n v="3753.8027227309499"/>
    <n v="1.7848740888969901"/>
    <n v="5.0215128310552704"/>
    <n v="3.3801104511779898"/>
    <n v="0.48560613730987201"/>
    <n v="280.18015258589497"/>
    <n v="4059"/>
    <n v="-0.346359735599581"/>
    <n v="555"/>
    <n v="0.38818100104567899"/>
    <n v="0.42122973368549599"/>
    <n v="6.8396690074844697"/>
    <n v="71.905820337929001"/>
    <n v="9.9021866570969799"/>
    <n v="0"/>
    <n v="0"/>
    <n v="0"/>
    <n v="0"/>
    <n v="54839.580887233897"/>
    <n v="0"/>
    <n v="7.0740397476200007E-2"/>
    <n v="-3.2774139815757219E-2"/>
    <n v="0.29368264639297548"/>
    <n v="8.8030989990994152E-2"/>
    <n v="0.56010785424678866"/>
  </r>
  <r>
    <x v="1"/>
    <n v="4"/>
    <x v="19"/>
    <n v="60368.314556660298"/>
    <n v="40871.706435659398"/>
    <n v="19496.6081210009"/>
    <n v="1654.36453206183"/>
    <n v="230554.91727891099"/>
    <n v="110635.158200672"/>
    <n v="119919.759078238"/>
    <n v="860.81245566548296"/>
    <n v="0.72959819745209298"/>
    <n v="1.3795595861583301"/>
    <n v="0.71755768716070401"/>
    <n v="0.92257655494863799"/>
    <n v="348.20711589334599"/>
    <n v="28906"/>
    <n v="-0.75368905202241798"/>
    <n v="905"/>
    <n v="0.67101247484487003"/>
    <n v="0.64568532517424004"/>
    <n v="4.9158148112876798"/>
    <n v="61.144408485718102"/>
    <n v="9.4553794854846895"/>
    <n v="0"/>
    <n v="1"/>
    <n v="0"/>
    <n v="0"/>
    <n v="62710.917114694697"/>
    <n v="1"/>
    <n v="-9.001895012403402E-2"/>
    <n v="-0.11042718312774431"/>
    <n v="0.32296094837469475"/>
    <n v="2.7404517489205069E-2"/>
    <n v="0.56010785424678866"/>
  </r>
  <r>
    <x v="2"/>
    <n v="1"/>
    <x v="19"/>
    <n v="54934.022259512298"/>
    <n v="42252.8333715935"/>
    <n v="12681.188887918801"/>
    <n v="-3788.5552859365398"/>
    <n v="195401.88772458199"/>
    <n v="118813.074559172"/>
    <n v="76588.813165409796"/>
    <n v="-5394.3158765315302"/>
    <n v="-0.38743384476120202"/>
    <n v="-4.9466170441293498"/>
    <n v="-1.9388529609685601"/>
    <n v="1.55131108119629"/>
    <n v="497.68741789997"/>
    <n v="17473"/>
    <n v="0.220723538643813"/>
    <n v="41"/>
    <n v="0.289449194304369"/>
    <n v="0.68928408175096401"/>
    <n v="3.3667764451529201"/>
    <n v="84.193858084327999"/>
    <n v="2.8120308664282798"/>
    <n v="0"/>
    <n v="0"/>
    <n v="0"/>
    <n v="0"/>
    <n v="57460.503683028503"/>
    <n v="0"/>
    <n v="-4.0798261805566442E-2"/>
    <n v="4.0457853974691482E-2"/>
    <n v="0.23084399005068193"/>
    <n v="-6.8965554133996063E-2"/>
    <n v="0.56010785424678866"/>
  </r>
  <r>
    <x v="2"/>
    <n v="2"/>
    <x v="19"/>
    <n v="52692.8096373359"/>
    <n v="42600.204427167198"/>
    <n v="10092.6052101687"/>
    <n v="219.30611295044201"/>
    <n v="159875.08032864099"/>
    <n v="50886.742581902603"/>
    <n v="108988.33774673899"/>
    <n v="9399.6781297984307"/>
    <n v="9.5597101255554706E-2"/>
    <n v="0.201219797901728"/>
    <n v="0.13717341845873199"/>
    <n v="0.46690080456268901"/>
    <n v="453.44625880068401"/>
    <n v="43235"/>
    <n v="0.87615872655250004"/>
    <n v="603"/>
    <n v="0.15196252587821499"/>
    <n v="3.8131614091472699E-2"/>
    <n v="6.03642615181586"/>
    <n v="67.006632504360695"/>
    <n v="7.71596922227479"/>
    <n v="0"/>
    <n v="0"/>
    <n v="1"/>
    <n v="0"/>
    <n v="56267.365405141303"/>
    <n v="1"/>
    <n v="3.4907193755392515E-2"/>
    <n v="0.11250446030084991"/>
    <n v="0.19153666846828202"/>
    <n v="4.1619741756008201E-3"/>
    <n v="0.56010785424678866"/>
  </r>
  <r>
    <x v="2"/>
    <n v="3"/>
    <x v="19"/>
    <n v="54532.167752862399"/>
    <n v="47086.089912740397"/>
    <n v="7446.0778401220005"/>
    <n v="-6619.3442842960703"/>
    <n v="142086.13616478801"/>
    <n v="54013.2094240976"/>
    <n v="88072.926740690993"/>
    <n v="-3480.7912331750499"/>
    <n v="-1.33401517437524"/>
    <n v="-7.5157537387000799"/>
    <n v="-4.6586841355296498"/>
    <n v="0.61327823910208201"/>
    <n v="207.25434244828699"/>
    <n v="24824"/>
    <n v="0.70586612359444201"/>
    <n v="44"/>
    <n v="4.5920056091262998E-2"/>
    <n v="0.33874449424367198"/>
    <n v="3.88235185158464"/>
    <n v="62.422304029104197"/>
    <n v="3.8872069335863002"/>
    <n v="0"/>
    <n v="1"/>
    <n v="0"/>
    <n v="0"/>
    <n v="59286.325018438401"/>
    <n v="1"/>
    <n v="-1.5223237165739211E-2"/>
    <n v="-1.4120107367702377E-3"/>
    <n v="0.13654468815300591"/>
    <n v="-0.12138421333798197"/>
    <n v="0.56010785424678866"/>
  </r>
  <r>
    <x v="2"/>
    <n v="4"/>
    <x v="19"/>
    <n v="53702.011629998698"/>
    <n v="43747.015642856597"/>
    <n v="9954.9959871421397"/>
    <n v="2148.3696433833402"/>
    <n v="191414.80970136201"/>
    <n v="130607.052082428"/>
    <n v="60807.757618933399"/>
    <n v="5851.83894928268"/>
    <n v="0.300977382765511"/>
    <n v="3.5330519123014299"/>
    <n v="1.12236333580204"/>
    <n v="2.14786825228631"/>
    <n v="181.98785361760301"/>
    <n v="44809"/>
    <n v="0.469308995706127"/>
    <n v="24"/>
    <n v="0.93222769818446305"/>
    <n v="0.27163679741209601"/>
    <n v="6.1971868738639699"/>
    <n v="62.0682951830251"/>
    <n v="6.1869771797677604"/>
    <n v="0"/>
    <n v="0"/>
    <n v="0"/>
    <n v="1"/>
    <n v="56874.448351684798"/>
    <n v="0"/>
    <n v="6.4327632717610411E-2"/>
    <n v="-2.7086529166658543E-2"/>
    <n v="0.18537473150411932"/>
    <n v="4.0005384866872114E-2"/>
    <n v="0.56010785424678866"/>
  </r>
  <r>
    <x v="3"/>
    <n v="1"/>
    <x v="19"/>
    <n v="57156.534910330098"/>
    <n v="45698.756208737701"/>
    <n v="11457.7787015924"/>
    <n v="-2337.9816298010201"/>
    <n v="186671.94147052101"/>
    <n v="116013.28318978399"/>
    <n v="70658.658280736694"/>
    <n v="7350.5146196576397"/>
    <n v="-0.28659012147130197"/>
    <n v="-3.3088395487385101"/>
    <n v="-1.25245476710822"/>
    <n v="1.64188347207001"/>
    <n v="359.61767918095802"/>
    <n v="5549"/>
    <n v="-0.35927605901538701"/>
    <n v="825"/>
    <n v="0.73599436739870305"/>
    <n v="0.77043219540123298"/>
    <n v="2.6176753477031802"/>
    <n v="82.586092413523104"/>
    <n v="2.7782509467748899"/>
    <n v="0"/>
    <n v="0"/>
    <n v="0"/>
    <n v="0"/>
    <n v="56916.094489080497"/>
    <n v="0"/>
    <n v="2.5621756799764046E-2"/>
    <n v="-2.3556806168102064E-3"/>
    <n v="0.2004631442330769"/>
    <n v="-4.0904887489575027E-2"/>
    <n v="0.56010785424678866"/>
  </r>
  <r>
    <x v="3"/>
    <n v="2"/>
    <x v="19"/>
    <n v="58620.985747319799"/>
    <n v="42791.320601040301"/>
    <n v="15829.6651462795"/>
    <n v="9136.0100633964394"/>
    <n v="197224.515489085"/>
    <n v="93934.600477597007"/>
    <n v="103289.915011488"/>
    <n v="16084.874109361101"/>
    <n v="1.0437570500728801"/>
    <n v="8.8450165365905207"/>
    <n v="4.6322892672549303"/>
    <n v="0.90942664118901895"/>
    <n v="426.074661145871"/>
    <n v="25402"/>
    <n v="-0.51267797491630995"/>
    <n v="573"/>
    <n v="0.65014173464696401"/>
    <n v="0.321983087284123"/>
    <n v="1.2876952074711201"/>
    <n v="72.391609557422896"/>
    <n v="2.1025466677247402"/>
    <n v="1"/>
    <n v="0"/>
    <n v="0"/>
    <n v="0"/>
    <n v="61282.073314162"/>
    <n v="1"/>
    <n v="-7.1063595190639775E-2"/>
    <n v="5.9339142076300731E-3"/>
    <n v="0.27003410032222536"/>
    <n v="0.15584879624468181"/>
    <n v="0.56010785424678866"/>
  </r>
  <r>
    <x v="3"/>
    <n v="3"/>
    <x v="19"/>
    <n v="54455.167746496001"/>
    <n v="43557.0075502951"/>
    <n v="10898.160196200801"/>
    <n v="-5857.6751653075498"/>
    <n v="157573.15806199101"/>
    <n v="101735.27687020801"/>
    <n v="55837.881191782799"/>
    <n v="-301.37254288492102"/>
    <n v="-4.8563431529355698"/>
    <n v="-10.490504009614099"/>
    <n v="-3.7174321041424201"/>
    <n v="1.82197595429498"/>
    <n v="161.307145250833"/>
    <n v="39297"/>
    <n v="0.49291951844355503"/>
    <n v="107"/>
    <n v="0.10202989464149"/>
    <n v="0.60116253771106698"/>
    <n v="3.1152371198886"/>
    <n v="82.233194550486004"/>
    <n v="8.1213568772681004"/>
    <n v="0"/>
    <n v="0"/>
    <n v="0"/>
    <n v="0"/>
    <n v="52446.320989028201"/>
    <n v="0"/>
    <n v="-4.0542657605963581E-2"/>
    <n v="-0.10766094656330107"/>
    <n v="0.20013087181982209"/>
    <n v="-0.10756876542143184"/>
    <n v="0.56010785424678866"/>
  </r>
  <r>
    <x v="3"/>
    <n v="4"/>
    <x v="19"/>
    <n v="52247.410525674502"/>
    <n v="43335.915405047097"/>
    <n v="8911.49512062742"/>
    <n v="-7336.0941340539302"/>
    <n v="123033.49984430399"/>
    <n v="37572.228933804297"/>
    <n v="85461.270910499996"/>
    <n v="-6072.6548423336899"/>
    <n v="-1.04936510275771"/>
    <n v="-8.5841154196463005"/>
    <n v="-5.9626801995696797"/>
    <n v="0.43964041879452098"/>
    <n v="263.16737416806001"/>
    <n v="40074"/>
    <n v="0.918016887217452"/>
    <n v="663"/>
    <n v="0.31100281315309097"/>
    <n v="0.91604867620764296"/>
    <n v="3.8476159504406602"/>
    <n v="66.741196540990202"/>
    <n v="2.7812886144806401"/>
    <n v="0"/>
    <n v="0"/>
    <n v="0"/>
    <n v="0"/>
    <n v="54499.957331194302"/>
    <n v="0"/>
    <n v="9.138217177092639E-2"/>
    <n v="6.5729873476344181E-2"/>
    <n v="0.17056338354315714"/>
    <n v="-0.1404106741414286"/>
    <n v="0.56010785424678866"/>
  </r>
  <r>
    <x v="4"/>
    <n v="1"/>
    <x v="19"/>
    <n v="57021.892368917797"/>
    <n v="42728.5218792612"/>
    <n v="14293.3704896565"/>
    <n v="3387.5643916736599"/>
    <n v="134514.03136869401"/>
    <n v="40539.631287449403"/>
    <n v="93974.400081244807"/>
    <n v="3340.2797389668599"/>
    <n v="0.76880449828455499"/>
    <n v="3.6047736285041099"/>
    <n v="2.51837251267012"/>
    <n v="0.43139015787705098"/>
    <n v="473.65641386592102"/>
    <n v="2340"/>
    <n v="-0.82343500283016702"/>
    <n v="413"/>
    <n v="2.5154129823113099E-2"/>
    <n v="0.76353973509138595"/>
    <n v="7.4059886537848998"/>
    <n v="65.945516181912296"/>
    <n v="5.4319608851213097"/>
    <n v="0"/>
    <n v="0"/>
    <n v="0"/>
    <n v="0"/>
    <n v="59597.480265513899"/>
    <n v="0"/>
    <n v="3.4143820867905253E-2"/>
    <n v="-4.8250633198029927E-2"/>
    <n v="0.25066461135982582"/>
    <n v="5.9408136961799529E-2"/>
    <n v="0.56010785424678866"/>
  </r>
  <r>
    <x v="4"/>
    <n v="2"/>
    <x v="19"/>
    <n v="58968.8376475111"/>
    <n v="41840.616687283196"/>
    <n v="17128.2209602279"/>
    <n v="2549.6298946434399"/>
    <n v="187492.058261739"/>
    <n v="66505.292095794794"/>
    <n v="120986.766165945"/>
    <n v="10223.8719981349"/>
    <n v="0.48318642201877499"/>
    <n v="2.1073626276996"/>
    <n v="1.35986020863035"/>
    <n v="0.54969063314392896"/>
    <n v="97.937227772668606"/>
    <n v="37731"/>
    <n v="-3.5049111164334901E-2"/>
    <n v="243"/>
    <n v="0.28153511117354602"/>
    <n v="0.90859358791637501"/>
    <n v="3.8740970913825699"/>
    <n v="69.648035761329695"/>
    <n v="7.6074317571954504"/>
    <n v="0"/>
    <n v="0"/>
    <n v="0"/>
    <n v="0"/>
    <n v="57753.832493264701"/>
    <n v="0"/>
    <n v="-0.17596352954913902"/>
    <n v="-2.9956680107386512E-2"/>
    <n v="0.29046224486588357"/>
    <n v="4.3236902682124552E-2"/>
    <n v="0.56010785424678866"/>
  </r>
  <r>
    <x v="4"/>
    <n v="3"/>
    <x v="19"/>
    <n v="48592.4728416449"/>
    <n v="44397.640848080497"/>
    <n v="4194.8319935643704"/>
    <n v="-4796.3576609313895"/>
    <n v="154573.60937799999"/>
    <n v="55749.948725194001"/>
    <n v="98823.660652806604"/>
    <n v="-6103.2861332996699"/>
    <n v="-1.31677286769345"/>
    <n v="-4.85345071134559"/>
    <n v="-3.1029602531970202"/>
    <n v="0.564135636718196"/>
    <n v="311.79629485133103"/>
    <n v="42740"/>
    <n v="0.12784891584192601"/>
    <n v="356"/>
    <n v="0.65043826376658598"/>
    <n v="0.95627160080768703"/>
    <n v="6.35386177971926"/>
    <n v="70.131419514302607"/>
    <n v="7.9862029951780498"/>
    <n v="0"/>
    <n v="0"/>
    <n v="0"/>
    <n v="0"/>
    <n v="49500.404732893701"/>
    <n v="0"/>
    <n v="0.14588994864392307"/>
    <n v="0.12271936211421344"/>
    <n v="8.6326785780890175E-2"/>
    <n v="-9.8705774381187647E-2"/>
    <n v="0.56010785424678866"/>
  </r>
  <r>
    <x v="4"/>
    <n v="4"/>
    <x v="19"/>
    <n v="55681.626208993701"/>
    <n v="43516.524378338698"/>
    <n v="12165.101830655"/>
    <n v="-5523.3928587678602"/>
    <n v="156647.45475933899"/>
    <n v="96060.446869899999"/>
    <n v="60587.007889439803"/>
    <n v="2022.5472504920599"/>
    <n v="-1.08522439871592"/>
    <n v="-9.1164641582021098"/>
    <n v="-3.5260023006779999"/>
    <n v="1.58549580539102"/>
    <n v="303.65843165142701"/>
    <n v="32212"/>
    <n v="0.32230853943818499"/>
    <n v="681"/>
    <n v="0.72550568509176105"/>
    <n v="0.92534281077011304"/>
    <n v="2.5400698464337998"/>
    <n v="67.755921295816705"/>
    <n v="2.5673077854405402"/>
    <n v="0"/>
    <n v="0"/>
    <n v="0"/>
    <n v="0"/>
    <n v="55731.950072074898"/>
    <n v="0"/>
    <n v="-2.5341864975886443E-2"/>
    <n v="-1.6999350525542158E-2"/>
    <n v="0.21847605141765947"/>
    <n v="-9.9195968846824398E-2"/>
    <n v="0.56010785424678866"/>
  </r>
  <r>
    <x v="5"/>
    <n v="1"/>
    <x v="19"/>
    <n v="54270.549955967603"/>
    <n v="41805.4422592677"/>
    <n v="12465.107696699901"/>
    <n v="5004.7815272685102"/>
    <n v="146107.611891076"/>
    <n v="91754.400190454297"/>
    <n v="54353.2117006224"/>
    <n v="5765.4922686313803"/>
    <n v="0.77129084181340202"/>
    <n v="9.2078855520716196"/>
    <n v="3.4254077953170401"/>
    <n v="1.68811367938729"/>
    <n v="261.03682679495103"/>
    <n v="28946"/>
    <n v="0.97704933465184296"/>
    <n v="353"/>
    <n v="0.643632797550035"/>
    <n v="0.27095373158010699"/>
    <n v="1.86277595696641"/>
    <n v="63.743139103654698"/>
    <n v="8.2613034151688591"/>
    <n v="0"/>
    <n v="0"/>
    <n v="0"/>
    <n v="0"/>
    <n v="56372.5942199575"/>
    <n v="0"/>
    <n v="5.4021510528478027E-2"/>
    <n v="3.7890131246639099E-2"/>
    <n v="0.22968456569563905"/>
    <n v="9.2219104677014302E-2"/>
    <n v="0.56010785424678866"/>
  </r>
  <r>
    <x v="5"/>
    <n v="2"/>
    <x v="19"/>
    <n v="57202.327041800199"/>
    <n v="46243.281511835099"/>
    <n v="10959.0455299651"/>
    <n v="-5280.98216695052"/>
    <n v="160203.71820316999"/>
    <n v="53363.133435481897"/>
    <n v="106840.58476768799"/>
    <n v="1246.51944349113"/>
    <n v="-2.0970348042087901"/>
    <n v="-4.9428615337826702"/>
    <n v="-3.2964167287635502"/>
    <n v="0.49946500715541298"/>
    <n v="27.860915109669602"/>
    <n v="45854"/>
    <n v="-0.83559682103613198"/>
    <n v="373"/>
    <n v="0.89166603553575796"/>
    <n v="0.48458808319761798"/>
    <n v="7.4853677049798204"/>
    <n v="68.849293699471502"/>
    <n v="7.7961760186743403"/>
    <n v="0"/>
    <n v="0"/>
    <n v="0"/>
    <n v="0"/>
    <n v="59156.9518567122"/>
    <n v="0"/>
    <n v="-4.6267644453387359E-2"/>
    <n v="-4.2752639742324364E-2"/>
    <n v="0.19158391094748392"/>
    <n v="-9.2321107200612304E-2"/>
    <n v="0.56010785424678866"/>
  </r>
  <r>
    <x v="5"/>
    <n v="3"/>
    <x v="19"/>
    <n v="54555.710112323803"/>
    <n v="40844.645411170401"/>
    <n v="13711.0647011533"/>
    <n v="5526.2424283926302"/>
    <n v="117253.764095702"/>
    <n v="64135.556841239799"/>
    <n v="53118.207254462599"/>
    <n v="14805.7567629436"/>
    <n v="1.4556771484264199"/>
    <n v="10.403668937694301"/>
    <n v="4.7130618543572798"/>
    <n v="1.2074119243896599"/>
    <n v="298.70998417277599"/>
    <n v="23953"/>
    <n v="-0.134679784618566"/>
    <n v="322"/>
    <n v="0.67311330230995403"/>
    <n v="0.178928511560835"/>
    <n v="4.4482677519697802"/>
    <n v="69.177068677181097"/>
    <n v="5.7676548191282402"/>
    <n v="0"/>
    <n v="0"/>
    <n v="0"/>
    <n v="1"/>
    <n v="57918.543090361898"/>
    <n v="0"/>
    <n v="3.2877331179762556E-3"/>
    <n v="-5.1805526812062484E-2"/>
    <n v="0.2513222662288499"/>
    <n v="0.10129539908865169"/>
    <n v="0.56010785424678866"/>
  </r>
  <r>
    <x v="5"/>
    <n v="4"/>
    <x v="19"/>
    <n v="54735.074727234802"/>
    <n v="41837.4425289641"/>
    <n v="12897.6321982707"/>
    <n v="-395.40870461582301"/>
    <n v="172496.3764412"/>
    <n v="66538.053937763005"/>
    <n v="105958.322503437"/>
    <n v="1670.0275569498201"/>
    <n v="-7.7003064648153596E-2"/>
    <n v="-0.37317380576971299"/>
    <n v="-0.22922725263774299"/>
    <n v="0.62796439548771199"/>
    <n v="318.980551529889"/>
    <n v="5558"/>
    <n v="-3.8437164101773301E-2"/>
    <n v="647"/>
    <n v="0.240952042636942"/>
    <n v="0.44644527220390601"/>
    <n v="1.85893989536114"/>
    <n v="60.932513696536901"/>
    <n v="4.5646984479338704"/>
    <n v="0"/>
    <n v="0"/>
    <n v="1"/>
    <n v="0"/>
    <n v="56644.900347350202"/>
    <n v="1"/>
    <n v="2.9081781605747231E-2"/>
    <n v="-7.7729562803427577E-2"/>
    <n v="0.23563742741823943"/>
    <n v="-7.2240461273925614E-3"/>
    <n v="0.56010785424678866"/>
  </r>
  <r>
    <x v="6"/>
    <n v="1"/>
    <x v="19"/>
    <n v="56326.868216626499"/>
    <n v="43558.4753863968"/>
    <n v="12768.392830229601"/>
    <n v="-6048.8142336478404"/>
    <n v="212252.25146543901"/>
    <n v="71995.517290664298"/>
    <n v="140256.734174774"/>
    <n v="-1534.3530758428899"/>
    <n v="-0.73116089188281097"/>
    <n v="-4.3126729488156901"/>
    <n v="-2.8498233549398999"/>
    <n v="0.513312374726694"/>
    <n v="421.07585099700498"/>
    <n v="48346"/>
    <n v="0.32315348114811598"/>
    <n v="299"/>
    <n v="0.97371290164173496"/>
    <n v="0.47219670275812098"/>
    <n v="3.75517126691518"/>
    <n v="69.873717841931494"/>
    <n v="5.3932070404661303"/>
    <n v="0"/>
    <n v="0"/>
    <n v="1"/>
    <n v="0"/>
    <n v="60707.287293997302"/>
    <n v="1"/>
    <n v="-2.7874648546562446E-2"/>
    <n v="-1.5222273350413391E-2"/>
    <n v="0.22668387635406897"/>
    <n v="-0.10738772499093707"/>
    <n v="0.56010785424678866"/>
  </r>
  <r>
    <x v="6"/>
    <n v="2"/>
    <x v="19"/>
    <n v="54756.776561359497"/>
    <n v="39109.959265833299"/>
    <n v="15646.8172955261"/>
    <n v="2790.5526417482101"/>
    <n v="122007.55034156601"/>
    <n v="42946.997156596197"/>
    <n v="79060.553184970006"/>
    <n v="8202.1656252082503"/>
    <n v="0.30144848825648102"/>
    <n v="3.5296396614117298"/>
    <n v="2.2871966808086199"/>
    <n v="0.54321650211727501"/>
    <n v="368.32550407448798"/>
    <n v="34159"/>
    <n v="-0.19420877793798799"/>
    <n v="522"/>
    <n v="0.81558698051576795"/>
    <n v="0.62744560981694197"/>
    <n v="1.00176718143393"/>
    <n v="79.079359640243396"/>
    <n v="7.9747849703689404"/>
    <n v="0"/>
    <n v="0"/>
    <n v="1"/>
    <n v="0"/>
    <n v="57087.315932253601"/>
    <n v="1"/>
    <n v="-5.5287289393640485E-2"/>
    <n v="-2.6292796310162334E-2"/>
    <n v="0.28575124903476823"/>
    <n v="5.0962690227412587E-2"/>
    <n v="0.56010785424678866"/>
  </r>
  <r>
    <x v="6"/>
    <n v="3"/>
    <x v="19"/>
    <n v="51729.422809348704"/>
    <n v="40844.289158345302"/>
    <n v="10885.1336510033"/>
    <n v="3143.5251110508998"/>
    <n v="196144.204971926"/>
    <n v="117254.094834549"/>
    <n v="78890.110137377094"/>
    <n v="-271.83215589546597"/>
    <n v="0.31959689932636298"/>
    <n v="3.9846884553423099"/>
    <n v="1.60266020171273"/>
    <n v="1.48629650320383"/>
    <n v="370.86161991733502"/>
    <n v="40992"/>
    <n v="4.8468075766576899E-2"/>
    <n v="239"/>
    <n v="0.69859828672703905"/>
    <n v="0.54294658457184097"/>
    <n v="5.6665322598949404"/>
    <n v="80.446851589761806"/>
    <n v="4.9946965036815696"/>
    <n v="0"/>
    <n v="0"/>
    <n v="0"/>
    <n v="0"/>
    <n v="50516.116846529498"/>
    <n v="0"/>
    <n v="-2.4142575788591612E-2"/>
    <n v="8.529516120716496E-2"/>
    <n v="0.21042441728223199"/>
    <n v="6.0768609822624817E-2"/>
    <n v="0.56010785424678866"/>
  </r>
  <r>
    <x v="6"/>
    <n v="4"/>
    <x v="19"/>
    <n v="50480.541298673903"/>
    <n v="44561.991024609597"/>
    <n v="5918.5502740642996"/>
    <n v="-5632.2880982706902"/>
    <n v="166799.21585606501"/>
    <n v="53561.453347328803"/>
    <n v="113237.76250873601"/>
    <n v="-7928.2150579950503"/>
    <n v="-0.847912995067583"/>
    <n v="-4.9738602860826999"/>
    <n v="-3.37668739589934"/>
    <n v="0.47299992653242701"/>
    <n v="327.85607322814502"/>
    <n v="46177"/>
    <n v="-0.88446740205586305"/>
    <n v="374"/>
    <n v="0.72255409661615599"/>
    <n v="0.68398033256018897"/>
    <n v="7.7437536485889398"/>
    <n v="65.378255660616901"/>
    <n v="6.4134365100211097"/>
    <n v="0"/>
    <n v="1"/>
    <n v="0"/>
    <n v="0"/>
    <n v="54223.630939333998"/>
    <n v="1"/>
    <n v="9.882825747586528E-2"/>
    <n v="0.15449242920301989"/>
    <n v="0.11724419195599599"/>
    <n v="-0.11157344896415854"/>
    <n v="0.56010785424678866"/>
  </r>
  <r>
    <x v="7"/>
    <n v="1"/>
    <x v="19"/>
    <n v="55469.445231660298"/>
    <n v="38857.552684475202"/>
    <n v="16611.8925471851"/>
    <n v="8129.9635156385302"/>
    <n v="116220.954898386"/>
    <n v="61483.927987042698"/>
    <n v="54737.026911343302"/>
    <n v="8167.7782535510096"/>
    <n v="3.0824826264101799"/>
    <n v="14.852767814383601"/>
    <n v="6.99526477195674"/>
    <n v="1.1232602765697699"/>
    <n v="175.489071717456"/>
    <n v="42113"/>
    <n v="0.347397281981143"/>
    <n v="408"/>
    <n v="0.58114791497326002"/>
    <n v="0.81476868134702396"/>
    <n v="3.9618273828341102"/>
    <n v="82.582866689154599"/>
    <n v="5.8665457724180197"/>
    <n v="0"/>
    <n v="0"/>
    <n v="0"/>
    <n v="0"/>
    <n v="55593.8255029141"/>
    <n v="0"/>
    <n v="-3.880293797856816E-2"/>
    <n v="-3.7177343033810449E-2"/>
    <n v="0.29947825289775071"/>
    <n v="0.14656651930959264"/>
    <n v="0.56010785424678866"/>
  </r>
  <r>
    <x v="7"/>
    <n v="2"/>
    <x v="19"/>
    <n v="53317.0677886306"/>
    <n v="42848.316360248296"/>
    <n v="10468.7514283823"/>
    <n v="4029.1159779406498"/>
    <n v="148820.46206139299"/>
    <n v="75289.844610585307"/>
    <n v="73530.617450808"/>
    <n v="11432.5144853245"/>
    <n v="2.3912951834871699"/>
    <n v="5.4795078806949098"/>
    <n v="2.7073669320274698"/>
    <n v="1.02392509706523"/>
    <n v="187.27776715808099"/>
    <n v="39766"/>
    <n v="0.43095425737535797"/>
    <n v="319"/>
    <n v="0.289958321803786"/>
    <n v="0.84533512202264205"/>
    <n v="4.45305506393884"/>
    <n v="72.458797282761495"/>
    <n v="9.8126987136030692"/>
    <n v="0"/>
    <n v="0"/>
    <n v="0"/>
    <n v="0"/>
    <n v="60190.704011760499"/>
    <n v="0"/>
    <n v="5.2977866104583937E-2"/>
    <n v="1.1616855549349582E-2"/>
    <n v="0.19634897158794382"/>
    <n v="7.5568971532973608E-2"/>
    <n v="0.56010785424678866"/>
  </r>
  <r>
    <x v="7"/>
    <n v="3"/>
    <x v="19"/>
    <n v="56141.692267025697"/>
    <n v="43077.2544523947"/>
    <n v="13064.437814630901"/>
    <n v="-5005.9223038521404"/>
    <n v="169709.916922009"/>
    <n v="89282.783952854501"/>
    <n v="80427.132969154496"/>
    <n v="-9916.9198526613"/>
    <n v="-1.70297825773573"/>
    <n v="-6.22417102170236"/>
    <n v="-2.94969345023758"/>
    <n v="1.1101077541468001"/>
    <n v="31.891580928504101"/>
    <n v="33938"/>
    <n v="0.52911326506206002"/>
    <n v="849"/>
    <n v="0.86904710247681605"/>
    <n v="0.64332431367578802"/>
    <n v="2.6059307356099901"/>
    <n v="63.943007927081197"/>
    <n v="7.0209976073844196"/>
    <n v="0"/>
    <n v="0"/>
    <n v="0"/>
    <n v="0"/>
    <n v="59281.310885859501"/>
    <n v="0"/>
    <n v="3.8077058208294705E-2"/>
    <n v="-2.8988787378997141E-2"/>
    <n v="0.23270473844095849"/>
    <n v="-8.9165860552306908E-2"/>
    <n v="0.56010785424678866"/>
  </r>
  <r>
    <x v="7"/>
    <n v="4"/>
    <x v="19"/>
    <n v="58279.402751389403"/>
    <n v="47399.065420008497"/>
    <n v="10880.337331380801"/>
    <n v="756.09639437083297"/>
    <n v="119923.256711036"/>
    <n v="54929.097929374198"/>
    <n v="64994.158781662001"/>
    <n v="9713.3086880688297"/>
    <n v="0.113926389901325"/>
    <n v="1.1633297646190299"/>
    <n v="0.63048354014659702"/>
    <n v="0.84513899339631704"/>
    <n v="60.298737474032698"/>
    <n v="42411"/>
    <n v="-0.46225030131696998"/>
    <n v="382"/>
    <n v="0.51727540267326599"/>
    <n v="0.839013603159801"/>
    <n v="6.1054187403083997"/>
    <n v="69.234001765290898"/>
    <n v="7.2274615000210298"/>
    <n v="0"/>
    <n v="0"/>
    <n v="0"/>
    <n v="0"/>
    <n v="57169.605506964203"/>
    <n v="0"/>
    <n v="-8.3600103689901784E-2"/>
    <n v="-9.2952036686077016E-2"/>
    <n v="0.1866926704412995"/>
    <n v="1.297364692627718E-2"/>
    <n v="0.56010785424678866"/>
  </r>
  <r>
    <x v="8"/>
    <n v="1"/>
    <x v="19"/>
    <n v="53407.238638387702"/>
    <n v="42619.308853166898"/>
    <n v="10787.9297852208"/>
    <n v="4914.9632332664896"/>
    <n v="200074.471431304"/>
    <n v="83146.422078540505"/>
    <n v="116928.04935276401"/>
    <n v="4269.7722922699904"/>
    <n v="1.72089342376911"/>
    <n v="4.2034082159690902"/>
    <n v="2.4565668963689"/>
    <n v="0.71109047434540795"/>
    <n v="248.19073849466301"/>
    <n v="24682"/>
    <n v="0.153579416994472"/>
    <n v="437"/>
    <n v="0.60857033786365"/>
    <n v="0.72299995959374896"/>
    <n v="3.6168806017581598"/>
    <n v="74.636292421435897"/>
    <n v="6.0184152413155703"/>
    <n v="0"/>
    <n v="0"/>
    <n v="0"/>
    <n v="0"/>
    <n v="56124.455122669598"/>
    <n v="0"/>
    <n v="9.9088782447913429E-3"/>
    <n v="4.4366744954253523E-2"/>
    <n v="0.20199377575508512"/>
    <n v="9.2028035123571147E-2"/>
    <n v="0.56010785424678866"/>
  </r>
  <r>
    <x v="8"/>
    <n v="2"/>
    <x v="19"/>
    <n v="53936.444463446001"/>
    <n v="39788.175925858799"/>
    <n v="14148.268537587101"/>
    <n v="3024.7492252578099"/>
    <n v="182529.02844537501"/>
    <n v="116521.55132059001"/>
    <n v="66007.477124784898"/>
    <n v="3373.3817145009002"/>
    <n v="0.97773779956394002"/>
    <n v="4.5824342286853801"/>
    <n v="1.6571332521846101"/>
    <n v="1.7652780623672299"/>
    <n v="320.716703280898"/>
    <n v="36550"/>
    <n v="-0.63341327288115601"/>
    <n v="437"/>
    <n v="3.2184403215402099E-2"/>
    <n v="4.7733789678756001E-2"/>
    <n v="6.5256807248203996"/>
    <n v="73.326970558115704"/>
    <n v="6.6251253900969598"/>
    <n v="0"/>
    <n v="0"/>
    <n v="0"/>
    <n v="0"/>
    <n v="54858.874331458297"/>
    <n v="0"/>
    <n v="1.0712019101395661E-2"/>
    <n v="3.2360533245246674E-4"/>
    <n v="0.26231370418151712"/>
    <n v="5.6079877999888436E-2"/>
    <n v="0.56010785424678866"/>
  </r>
  <r>
    <x v="8"/>
    <n v="3"/>
    <x v="19"/>
    <n v="54514.212686799801"/>
    <n v="45196.902400317202"/>
    <n v="9317.3102864825905"/>
    <n v="-3864.8032045903701"/>
    <n v="199854.51490710999"/>
    <n v="102935.035985929"/>
    <n v="96919.478921180504"/>
    <n v="-1111.9253215306101"/>
    <n v="-0.42257885088750902"/>
    <n v="-3.98764340007792"/>
    <n v="-1.93380830369866"/>
    <n v="1.0620675753905"/>
    <n v="399.16770610682198"/>
    <n v="39133"/>
    <n v="-0.56350589043769195"/>
    <n v="202"/>
    <n v="0.43777631105834303"/>
    <n v="3.1243496473716201E-3"/>
    <n v="7.1233995375233503"/>
    <n v="81.923025172757605"/>
    <n v="8.4513333921503193"/>
    <n v="0"/>
    <n v="0"/>
    <n v="0"/>
    <n v="0"/>
    <n v="55149.418657214701"/>
    <n v="0"/>
    <n v="-3.0304007644601321E-2"/>
    <n v="9.140339231288469E-2"/>
    <n v="0.17091524993698964"/>
    <n v="-7.0895331953059693E-2"/>
    <n v="0.56010785424678866"/>
  </r>
  <r>
    <x v="8"/>
    <n v="4"/>
    <x v="19"/>
    <n v="52862.213568799598"/>
    <n v="43018.915037285697"/>
    <n v="9843.2985315138794"/>
    <n v="-6385.7263617685103"/>
    <n v="175620.24583067099"/>
    <n v="83536.733735568007"/>
    <n v="92083.512095103797"/>
    <n v="-6077.0639915225102"/>
    <n v="-0.819814495814152"/>
    <n v="-6.9347119983579004"/>
    <n v="-3.6360992046016398"/>
    <n v="0.90718448759090897"/>
    <n v="175.10777900471601"/>
    <n v="26676"/>
    <n v="-0.51863018155331797"/>
    <n v="768"/>
    <n v="0.57766917023316799"/>
    <n v="0.36880088490229701"/>
    <n v="2.4355695043646199"/>
    <n v="77.760495031016603"/>
    <n v="2.7307938173646402"/>
    <n v="1"/>
    <n v="0"/>
    <n v="0"/>
    <n v="0"/>
    <n v="58186.893124974296"/>
    <n v="1"/>
    <n v="5.5134475236743079E-2"/>
    <n v="-1.2570027215961815E-2"/>
    <n v="0.18620670355967889"/>
    <n v="-0.12079945069756787"/>
    <n v="0.56010785424678866"/>
  </r>
  <r>
    <x v="9"/>
    <n v="1"/>
    <x v="19"/>
    <n v="55776.743973768003"/>
    <n v="43195.047361397599"/>
    <n v="12581.6966123703"/>
    <n v="1577.03312390364"/>
    <n v="152136.88206583"/>
    <n v="88457.559477419796"/>
    <n v="63679.322588410803"/>
    <n v="-741.99832716795004"/>
    <n v="0.369336268094766"/>
    <n v="2.4765230844190098"/>
    <n v="1.0365883029081999"/>
    <n v="1.3891096180335001"/>
    <n v="159.82757421175401"/>
    <n v="12333"/>
    <n v="-0.27435993905733702"/>
    <n v="648"/>
    <n v="0.54870125560623595"/>
    <n v="0.85754658993684396"/>
    <n v="4.5991938269532104"/>
    <n v="77.0874154274521"/>
    <n v="2.6019841414234599"/>
    <n v="0"/>
    <n v="0"/>
    <n v="0"/>
    <n v="0"/>
    <n v="56523.117013800198"/>
    <n v="0"/>
    <n v="-3.2681100749398263E-2"/>
    <s v=""/>
    <n v="0.22557244679409075"/>
    <n v="2.8274026261649911E-2"/>
    <n v="0.56010785424678866"/>
  </r>
  <r>
    <x v="9"/>
    <n v="2"/>
    <x v="19"/>
    <n v="53953.898584487899"/>
    <n v="43531.711387159703"/>
    <n v="10422.1871973282"/>
    <n v="-3347.7143502481699"/>
    <n v="115101.52995420501"/>
    <n v="64524.038577717802"/>
    <n v="50577.491376487502"/>
    <n v="-1014.57793894575"/>
    <n v="-0.57400815842925301"/>
    <n v="-6.6189806159592504"/>
    <n v="-2.9084881422341602"/>
    <n v="1.2757461238521099"/>
    <n v="419.74240340854101"/>
    <n v="10967"/>
    <n v="0.90067093333678105"/>
    <n v="946"/>
    <n v="0.55181017570695401"/>
    <n v="0.94502191753523801"/>
    <n v="4.62508733426791"/>
    <n v="80.797804352987598"/>
    <n v="8.05625643568826"/>
    <n v="0"/>
    <n v="0"/>
    <n v="0"/>
    <n v="0"/>
    <n v="51327.974759739503"/>
    <n v="0"/>
    <n v="0.10273767450690166"/>
    <s v=""/>
    <n v="0.19316838024239907"/>
    <n v="-6.2047682152308076E-2"/>
    <n v="0.56010785424678866"/>
  </r>
  <r>
    <x v="9"/>
    <n v="3"/>
    <x v="19"/>
    <n v="59496.996655639399"/>
    <n v="43522.769499595001"/>
    <n v="15974.227156044401"/>
    <n v="4824.5073657002104"/>
    <n v="130865.681633263"/>
    <n v="80545.708215439197"/>
    <n v="50319.973417824098"/>
    <n v="10097.3024156233"/>
    <n v="0.505125248322847"/>
    <n v="9.5876588122188906"/>
    <n v="3.6866100458792199"/>
    <n v="1.60067072266991"/>
    <n v="225.783764406974"/>
    <n v="19735"/>
    <n v="0.17470926227597799"/>
    <n v="847"/>
    <n v="0.77331954320307705"/>
    <n v="6.7757282778601893E-2"/>
    <n v="7.3547830145049904"/>
    <n v="67.041252782379601"/>
    <n v="9.1910323246345893"/>
    <n v="0"/>
    <n v="0"/>
    <n v="0"/>
    <n v="0"/>
    <n v="63892.8318433682"/>
    <n v="0"/>
    <n v="-0.12268287410107012"/>
    <s v=""/>
    <n v="0.2684879582830218"/>
    <n v="8.1088250447729465E-2"/>
    <n v="0.56010785424678866"/>
  </r>
  <r>
    <x v="9"/>
    <n v="4"/>
    <x v="19"/>
    <n v="52197.734105543801"/>
    <n v="42989.282621904"/>
    <n v="9208.4514836398594"/>
    <n v="2992.1070587110898"/>
    <n v="184672.226231134"/>
    <n v="65840.448164572605"/>
    <n v="118831.77806656199"/>
    <n v="11263.4607126479"/>
    <n v="0.51838325676267605"/>
    <n v="2.5179351074214402"/>
    <n v="1.6202258021009499"/>
    <n v="0.55406431878594797"/>
    <n v="475.26695333858999"/>
    <n v="7080"/>
    <n v="-0.96575582840567598"/>
    <n v="983"/>
    <n v="0.69424696232957706"/>
    <n v="0.83191331257096002"/>
    <n v="3.9494996142192398"/>
    <n v="82.310813458179098"/>
    <n v="2.9438976665951602"/>
    <n v="0"/>
    <n v="0"/>
    <n v="0"/>
    <n v="0"/>
    <n v="52415.209867222402"/>
    <n v="0"/>
    <s v=""/>
    <s v=""/>
    <n v="0.17641477434672384"/>
    <n v="5.7322546849659227E-2"/>
    <n v="0.56010785424678866"/>
  </r>
  <r>
    <x v="0"/>
    <n v="1"/>
    <x v="20"/>
    <n v="475209.687480202"/>
    <n v="401851.34653976298"/>
    <n v="73358.340940438997"/>
    <n v="60713.524696810797"/>
    <n v="1631884.35889417"/>
    <n v="519181.67340802698"/>
    <n v="1112702.68548615"/>
    <n v="64073.204276571203"/>
    <n v="37.214286890360199"/>
    <n v="5.4564013809569003"/>
    <n v="3.7204550902094802"/>
    <n v="0.466595147275295"/>
    <n v="148.93661940502301"/>
    <n v="49747"/>
    <n v="-0.96810862709337797"/>
    <n v="874"/>
    <n v="0.56089364380391005"/>
    <n v="0.93619154111520997"/>
    <n v="6.6723275530308399"/>
    <n v="63.906003652627497"/>
    <n v="5.1116678850234898"/>
    <n v="0"/>
    <n v="0"/>
    <n v="1"/>
    <n v="0"/>
    <n v="518405.235405315"/>
    <n v="1"/>
    <n v="-2.1945253619930608E-2"/>
    <n v="-2.1148855240259994E-2"/>
    <n v="0.15437046607661012"/>
    <n v="0.12776154673686071"/>
    <n v="0.56010785424678866"/>
  </r>
  <r>
    <x v="0"/>
    <n v="2"/>
    <x v="20"/>
    <n v="464781.09036580101"/>
    <n v="388041.63035060797"/>
    <n v="76739.460015193603"/>
    <n v="61924.2198227587"/>
    <n v="1739987.5603692899"/>
    <n v="1196978.8469487701"/>
    <n v="543008.71342052496"/>
    <n v="62044.238835226999"/>
    <n v="7.5804078420712298"/>
    <n v="11.4039090519717"/>
    <n v="3.5588886514576998"/>
    <n v="2.20434556088198"/>
    <n v="428.734786537996"/>
    <n v="19462"/>
    <n v="0.66013074439155806"/>
    <n v="211"/>
    <n v="0.61908856527380096"/>
    <n v="0.58444890431151197"/>
    <n v="5.2456785405754296"/>
    <n v="75.481505344693005"/>
    <n v="8.7764655269735599"/>
    <n v="0"/>
    <n v="0"/>
    <n v="0"/>
    <n v="0"/>
    <n v="460342.46435515699"/>
    <n v="0"/>
    <n v="2.9454486185273767E-2"/>
    <n v="-8.3459849391005342E-2"/>
    <n v="0.16510882565122445"/>
    <n v="0.13323308780488877"/>
    <n v="0.56010785424678866"/>
  </r>
  <r>
    <x v="0"/>
    <n v="3"/>
    <x v="20"/>
    <n v="478470.97857115697"/>
    <n v="405172.14019163401"/>
    <n v="73298.838379522698"/>
    <n v="67097.883439619298"/>
    <n v="1742292.7400696001"/>
    <n v="920633.31633430196"/>
    <n v="821659.42373530101"/>
    <n v="62574.914051914398"/>
    <n v="7.3522129254837099"/>
    <n v="8.1661429908013901"/>
    <n v="3.8511256975643899"/>
    <n v="1.1204561035143501"/>
    <n v="38.814481018756602"/>
    <n v="21575"/>
    <n v="-0.91860040949238397"/>
    <n v="74"/>
    <n v="7.1200098474498097E-2"/>
    <n v="0.88720431425789104"/>
    <n v="6.3607788287371001"/>
    <n v="64.923529331122197"/>
    <n v="6.9637437857140299"/>
    <n v="0"/>
    <n v="0"/>
    <n v="0"/>
    <n v="0"/>
    <n v="530609.46550284897"/>
    <n v="0"/>
    <n v="-4.5176264364233207E-2"/>
    <n v="-2.4922054268358477E-2"/>
    <n v="0.15319390655293871"/>
    <n v="0.140233967042247"/>
    <n v="0.56010785424678866"/>
  </r>
  <r>
    <x v="0"/>
    <n v="4"/>
    <x v="20"/>
    <n v="456855.44715261302"/>
    <n v="397324.95909434097"/>
    <n v="59530.488058272"/>
    <n v="52064.502717467403"/>
    <n v="1173353.5456341"/>
    <n v="700719.84910263401"/>
    <n v="472633.696531475"/>
    <n v="54227.363256286699"/>
    <n v="11.8994469217406"/>
    <n v="11.015825384341801"/>
    <n v="4.43723913488755"/>
    <n v="1.4825854657529001"/>
    <n v="196.98752253238001"/>
    <n v="47969"/>
    <n v="-0.482035645136066"/>
    <n v="468"/>
    <n v="0.624635558688176"/>
    <n v="0.139154834518223"/>
    <n v="7.8096900302914998"/>
    <n v="71.082029410668298"/>
    <n v="9.5836873340111506"/>
    <n v="0"/>
    <n v="0"/>
    <n v="0"/>
    <n v="0"/>
    <n v="452229.96503173001"/>
    <n v="0"/>
    <n v="1.8176645348232007E-2"/>
    <n v="-3.2240350000858689E-2"/>
    <n v="0.13030486651587594"/>
    <n v="0.11396274914081347"/>
    <n v="0.56010785424678866"/>
  </r>
  <r>
    <x v="1"/>
    <n v="1"/>
    <x v="20"/>
    <n v="465159.54659091402"/>
    <n v="408832.18907971698"/>
    <n v="56327.357511197399"/>
    <n v="41923.380047249499"/>
    <n v="1660251.29157901"/>
    <n v="1080877.8959995899"/>
    <n v="579373.39557942096"/>
    <n v="47642.132115406399"/>
    <n v="7.3316592511763004"/>
    <n v="7.2359863892822904"/>
    <n v="2.52512256788413"/>
    <n v="1.8655980827677201"/>
    <n v="150.95219780644101"/>
    <n v="2825"/>
    <n v="-0.67450178443523801"/>
    <n v="38"/>
    <n v="0.62070822633505895"/>
    <n v="7.9226537880919795E-2"/>
    <n v="4.4814592618879399"/>
    <n v="77.453941100496095"/>
    <n v="6.67257527947016"/>
    <n v="0"/>
    <n v="0"/>
    <n v="0"/>
    <n v="0"/>
    <n v="489801.50856983702"/>
    <n v="0"/>
    <n v="-8.4205551221927993E-2"/>
    <n v="-0.15703003929725606"/>
    <n v="0.12109255399359632"/>
    <n v="9.012688303292879E-2"/>
    <n v="0.56010785424678866"/>
  </r>
  <r>
    <x v="1"/>
    <n v="2"/>
    <x v="20"/>
    <n v="425990.53056408401"/>
    <n v="414995.65407202701"/>
    <n v="10994.876492056999"/>
    <n v="5083.1488547870003"/>
    <n v="944099.47482421098"/>
    <n v="474347.09610061301"/>
    <n v="469752.37872359698"/>
    <n v="7989.7962350915204"/>
    <n v="3.7393996091970898"/>
    <n v="1.0820911367386401"/>
    <n v="0.538412422666952"/>
    <n v="1.0097811476537899"/>
    <n v="416.410602012536"/>
    <n v="14054"/>
    <n v="0.80716597060328299"/>
    <n v="818"/>
    <n v="0.31885377061487502"/>
    <n v="0.86140718155418095"/>
    <n v="2.3771300649972602"/>
    <n v="64.010442635815195"/>
    <n v="3.7054282337862601"/>
    <n v="0"/>
    <n v="0"/>
    <n v="0"/>
    <n v="0"/>
    <n v="440096.22812705202"/>
    <n v="0"/>
    <n v="9.5203919813862989E-2"/>
    <n v="1.184103829893038E-2"/>
    <n v="2.5810142956694149E-2"/>
    <n v="1.1932539552125832E-2"/>
    <n v="0.56010785424678866"/>
  </r>
  <r>
    <x v="1"/>
    <n v="3"/>
    <x v="20"/>
    <n v="466546.49887737201"/>
    <n v="381709.86916334298"/>
    <n v="84836.629714029506"/>
    <n v="76146.101320816102"/>
    <n v="1751677.0386973601"/>
    <n v="598296.75162790006"/>
    <n v="1153380.2870694599"/>
    <n v="71631.629330898897"/>
    <n v="42.4116757340635"/>
    <n v="6.6019943443189604"/>
    <n v="4.3470399873164904"/>
    <n v="0.51873329060275897"/>
    <n v="425.90869778543299"/>
    <n v="35735"/>
    <n v="0.40697022099313301"/>
    <n v="142"/>
    <n v="0.56197523931374904"/>
    <n v="0.53782827912674802"/>
    <n v="5.1371679173672504"/>
    <n v="68.688346566508699"/>
    <n v="2.0471755202942901"/>
    <n v="0"/>
    <n v="0"/>
    <n v="0"/>
    <n v="0"/>
    <n v="497592.78697208897"/>
    <n v="0"/>
    <n v="-5.2342545275806888E-2"/>
    <n v="-9.897649173628735E-2"/>
    <n v="0.1818396020936118"/>
    <n v="0.1632122446616634"/>
    <n v="0.56010785424678866"/>
  </r>
  <r>
    <x v="1"/>
    <n v="4"/>
    <x v="20"/>
    <n v="442126.26763661398"/>
    <n v="389399.78030238597"/>
    <n v="52726.487334227997"/>
    <n v="33057.813895367603"/>
    <n v="1336933.1785176101"/>
    <n v="737708.23774737201"/>
    <n v="599224.94077023899"/>
    <n v="38119.771692711103"/>
    <n v="7.7569360187975498"/>
    <n v="5.5167620114201803"/>
    <n v="2.4726601468610401"/>
    <n v="1.2311040271439999"/>
    <n v="378.81359353382499"/>
    <n v="47051"/>
    <n v="-0.22562604717228199"/>
    <n v="469"/>
    <n v="0.29767197934630302"/>
    <n v="0.468892985508783"/>
    <n v="1.15252264833578"/>
    <n v="79.733075259028993"/>
    <n v="4.5367102981930003"/>
    <n v="0"/>
    <n v="0"/>
    <n v="0"/>
    <n v="0"/>
    <n v="452529.74192382599"/>
    <n v="0"/>
    <n v="-0.11311416350287765"/>
    <n v="-1.5900563274354196E-3"/>
    <n v="0.11925662688190287"/>
    <n v="7.4770074332109124E-2"/>
    <n v="0.56010785424678866"/>
  </r>
  <r>
    <x v="2"/>
    <n v="1"/>
    <x v="20"/>
    <n v="392115.52471024898"/>
    <n v="423494.33051085001"/>
    <n v="-31378.8058006014"/>
    <n v="-41462.034094331597"/>
    <n v="1449365.8616323301"/>
    <n v="715121.21758993599"/>
    <n v="734244.64404239994"/>
    <n v="-33971.187627374398"/>
    <n v="-21.295712612593"/>
    <n v="-5.6468963622344397"/>
    <n v="-2.8607017173452101"/>
    <n v="0.97395496636219203"/>
    <n v="87.691898528161104"/>
    <n v="44466"/>
    <n v="0.76106105130565804"/>
    <n v="360"/>
    <n v="0.509769673499049"/>
    <n v="0.52315606314411101"/>
    <n v="2.5068814182300101"/>
    <n v="77.967598737549295"/>
    <n v="2.6782449898380301"/>
    <n v="0"/>
    <n v="0"/>
    <n v="1"/>
    <n v="0"/>
    <n v="407259.81051572901"/>
    <n v="1"/>
    <n v="9.9254361504776109E-2"/>
    <n v="0.17600696465151244"/>
    <n v="-8.0024390321674133E-2"/>
    <n v="-0.10573933313395249"/>
    <n v="0.56010785424678866"/>
  </r>
  <r>
    <x v="2"/>
    <n v="2"/>
    <x v="20"/>
    <n v="431034.700751475"/>
    <n v="407145.444786562"/>
    <n v="23889.2559649131"/>
    <n v="17621.2667355095"/>
    <n v="1266719.9324723"/>
    <n v="852728.00860015897"/>
    <n v="413991.92387214402"/>
    <n v="23417.6879307995"/>
    <n v="10.385580303590199"/>
    <n v="4.2564276546012003"/>
    <n v="1.3910941387902001"/>
    <n v="2.05976967044292"/>
    <n v="127.62070986024401"/>
    <n v="10200"/>
    <n v="-0.125842483420642"/>
    <n v="427"/>
    <n v="3.2918586763953699E-2"/>
    <n v="0.81245113172059402"/>
    <n v="4.9326971623681599"/>
    <n v="73.652283132409806"/>
    <n v="9.6625054620268607"/>
    <n v="0"/>
    <n v="0"/>
    <n v="0"/>
    <n v="0"/>
    <n v="435256.95434527402"/>
    <n v="0"/>
    <n v="-2.4743570636514466E-2"/>
    <n v="8.7991219171630081E-2"/>
    <n v="5.5423045808757308E-2"/>
    <n v="4.0881318150924301E-2"/>
    <n v="0.56010785424678866"/>
  </r>
  <r>
    <x v="2"/>
    <n v="3"/>
    <x v="20"/>
    <n v="420369.363186642"/>
    <n v="426900.25986392703"/>
    <n v="-6530.8966772856002"/>
    <n v="-20084.618551496598"/>
    <n v="1039704.06870644"/>
    <n v="371538.52803719899"/>
    <n v="668165.54066924495"/>
    <n v="-19475.064662336601"/>
    <n v="-2.6242031302482598"/>
    <n v="-3.0059345070952799"/>
    <n v="-1.9317630041099101"/>
    <n v="0.55605760163126705"/>
    <n v="459.76983107546602"/>
    <n v="11269"/>
    <n v="0.28564737655086297"/>
    <n v="60"/>
    <n v="0.61911641735183998"/>
    <n v="0.73123414493057204"/>
    <n v="5.7360835929391296"/>
    <n v="76.693749613024494"/>
    <n v="2.1380878839779198"/>
    <n v="0"/>
    <n v="0"/>
    <n v="0"/>
    <n v="1"/>
    <n v="404586.29724302603"/>
    <n v="0"/>
    <n v="5.0084284499208709E-2"/>
    <n v="0.13431594460519955"/>
    <n v="-1.5536090993351811E-2"/>
    <n v="-4.7778502218248295E-2"/>
    <n v="0.56010785424678866"/>
  </r>
  <r>
    <x v="2"/>
    <n v="4"/>
    <x v="20"/>
    <n v="441423.26196723297"/>
    <n v="434943.65819936601"/>
    <n v="6479.6037678664397"/>
    <n v="-5641.7221586631204"/>
    <n v="1452375.8280791501"/>
    <n v="726138.17764247197"/>
    <n v="726237.65043668204"/>
    <n v="-1172.63830904573"/>
    <n v="-2.5160669475125799"/>
    <n v="-0.776842422762133"/>
    <n v="-0.38844781423583702"/>
    <n v="0.99986302996801202"/>
    <n v="38.558425365487899"/>
    <n v="20870"/>
    <n v="-0.42832371067214198"/>
    <n v="367"/>
    <n v="7.6811027639920496E-2"/>
    <n v="0.753057609914909"/>
    <n v="6.0856833552694596"/>
    <n v="82.815063043472506"/>
    <n v="7.8442561680428904"/>
    <n v="0"/>
    <n v="0"/>
    <n v="0"/>
    <n v="0"/>
    <n v="457292.59699898103"/>
    <n v="0"/>
    <n v="4.464496490777356E-2"/>
    <n v="-4.755620167993805E-3"/>
    <n v="1.4678890593554516E-2"/>
    <n v="-1.2780754085139056E-2"/>
    <n v="0.56010785424678866"/>
  </r>
  <r>
    <x v="3"/>
    <n v="1"/>
    <x v="20"/>
    <n v="461130.58800723503"/>
    <n v="421415.68880827102"/>
    <n v="39714.8991989645"/>
    <n v="28739.569369475899"/>
    <n v="999241.66635008203"/>
    <n v="415966.261757006"/>
    <n v="583275.40459307504"/>
    <n v="31895.4703919284"/>
    <n v="8.2567926052989495"/>
    <n v="4.9272726302468097"/>
    <n v="2.8761380091817599"/>
    <n v="0.71315584110255303"/>
    <n v="126.192967000593"/>
    <n v="18148"/>
    <n v="-0.55438631519942905"/>
    <n v="947"/>
    <n v="0.80041006332510301"/>
    <n v="0.48436815134265798"/>
    <n v="5.01703941773855"/>
    <n v="63.684581689933701"/>
    <n v="4.5966106850349302"/>
    <n v="0"/>
    <n v="0"/>
    <n v="0"/>
    <n v="0"/>
    <n v="449503.58721686801"/>
    <n v="0"/>
    <n v="1.6983001718632731E-2"/>
    <n v="-5.7921479779697381E-2"/>
    <n v="8.612505921715366E-2"/>
    <n v="6.2324144433084067E-2"/>
    <n v="0.56010785424678866"/>
  </r>
  <r>
    <x v="3"/>
    <n v="2"/>
    <x v="20"/>
    <n v="468961.96957587602"/>
    <n v="442388.26841517503"/>
    <n v="26573.701160700901"/>
    <n v="9552.2454275712498"/>
    <n v="1614165.6174024499"/>
    <n v="936105.44970754103"/>
    <n v="678060.16769491695"/>
    <n v="18930.555546814099"/>
    <n v="1.5000138176778699"/>
    <n v="1.4087607387474701"/>
    <n v="0.59177604358485103"/>
    <n v="1.38056398872368"/>
    <n v="325.42528247314601"/>
    <n v="45367"/>
    <n v="-0.70957662657065801"/>
    <n v="410"/>
    <n v="0.73293262201752196"/>
    <n v="0.234168686196642"/>
    <n v="3.5988684688054899"/>
    <n v="63.682533642797303"/>
    <n v="6.0461235386784402"/>
    <n v="0"/>
    <n v="1"/>
    <n v="0"/>
    <n v="0"/>
    <n v="493659.52967368998"/>
    <n v="1"/>
    <n v="1.6781108535055142E-2"/>
    <n v="2.8878482323613692E-2"/>
    <n v="5.6664938491140231E-2"/>
    <n v="2.0368912720599059E-2"/>
    <n v="0.56010785424678866"/>
  </r>
  <r>
    <x v="3"/>
    <n v="3"/>
    <x v="20"/>
    <n v="476831.67128614202"/>
    <n v="397095.30308883102"/>
    <n v="79736.3681973114"/>
    <n v="65510.093699996098"/>
    <n v="1618359.3792717"/>
    <n v="676105.73819781595"/>
    <n v="942253.64107388596"/>
    <n v="68739.669575429798"/>
    <n v="9.7683929559347895"/>
    <n v="6.9524903746017097"/>
    <n v="4.0479324023491703"/>
    <n v="0.71754112557979399"/>
    <n v="302.765444391958"/>
    <n v="9861"/>
    <n v="0.25458593514967898"/>
    <n v="855"/>
    <n v="0.97098405787687003"/>
    <n v="0.66742800600698904"/>
    <n v="7.8033989108797899"/>
    <n v="80.811950000797694"/>
    <n v="4.1666571227196698"/>
    <n v="0"/>
    <n v="0"/>
    <n v="0"/>
    <n v="0"/>
    <n v="457356.78242468101"/>
    <n v="0"/>
    <n v="-7.8660149786137126E-2"/>
    <n v="-0.1235457720121917"/>
    <n v="0.1672212082352684"/>
    <n v="0.1373862049123078"/>
    <n v="0.56010785424678866"/>
  </r>
  <r>
    <x v="3"/>
    <n v="4"/>
    <x v="20"/>
    <n v="439324.02059999999"/>
    <n v="419664.85483556002"/>
    <n v="19659.165764440899"/>
    <n v="29.672684692697601"/>
    <n v="1442752.01979869"/>
    <n v="699174.34079130704"/>
    <n v="743577.67900738597"/>
    <n v="-391.36279119576301"/>
    <n v="9.8880475257495104E-3"/>
    <n v="3.9905292386275097E-3"/>
    <n v="2.0566725456283002E-3"/>
    <n v="0.94028419697138499"/>
    <n v="122.204456231648"/>
    <n v="42607"/>
    <n v="-0.60673591506799496"/>
    <n v="945"/>
    <n v="8.53697437403266E-4"/>
    <n v="0.19720589723099999"/>
    <n v="2.31875087682501"/>
    <n v="77.927987138307302"/>
    <n v="4.8198778207844901"/>
    <n v="0"/>
    <n v="0"/>
    <n v="0"/>
    <n v="0"/>
    <n v="461384.999219032"/>
    <n v="0"/>
    <n v="-1.1159869235308529E-2"/>
    <n v="-8.458207524943151E-2"/>
    <n v="4.4748670326723236E-2"/>
    <n v="6.754168518300591E-5"/>
    <n v="0.56010785424678866"/>
  </r>
  <r>
    <x v="4"/>
    <n v="1"/>
    <x v="20"/>
    <n v="434421.221978174"/>
    <n v="408373.48797478998"/>
    <n v="26047.734003384299"/>
    <n v="9190.1082857870206"/>
    <n v="1361130.0649740901"/>
    <n v="802504.79511962901"/>
    <n v="558625.26985446399"/>
    <n v="10467.854085577201"/>
    <n v="2.0729154665935798"/>
    <n v="1.64512935266628"/>
    <n v="0.67518222705351305"/>
    <n v="1.43657087931002"/>
    <n v="67.140266743454504"/>
    <n v="27278"/>
    <n v="-0.24530308672037399"/>
    <n v="164"/>
    <n v="0.46810204444960501"/>
    <n v="0.74051836468244903"/>
    <n v="6.8275308002264801"/>
    <n v="78.769741873712704"/>
    <n v="3.1509259424547502"/>
    <n v="0"/>
    <n v="0"/>
    <n v="0"/>
    <n v="0"/>
    <n v="420168.09359507298"/>
    <n v="0"/>
    <n v="0.11068441207267221"/>
    <n v="-1.7156821314393501E-3"/>
    <n v="5.9959626016365966E-2"/>
    <n v="2.1154832731096977E-2"/>
    <n v="0.56010785424678866"/>
  </r>
  <r>
    <x v="4"/>
    <n v="2"/>
    <x v="20"/>
    <n v="482504.87952472002"/>
    <n v="407635.97865616198"/>
    <n v="74868.900868558398"/>
    <n v="56020.512691264899"/>
    <n v="1540522.11770749"/>
    <n v="1060896.3341523199"/>
    <n v="479625.78355517099"/>
    <n v="53067.279465321801"/>
    <n v="9.1615437875190793"/>
    <n v="11.6800461134552"/>
    <n v="3.6364627321697198"/>
    <n v="2.2119251519143699"/>
    <n v="403.10002304308603"/>
    <n v="1193"/>
    <n v="-0.81786728802505404"/>
    <n v="95"/>
    <n v="0.81067205676241105"/>
    <n v="0.85365447944931105"/>
    <n v="5.9206450382506803"/>
    <n v="62.323686661342599"/>
    <n v="2.1286406912472402"/>
    <n v="0"/>
    <n v="0"/>
    <n v="0"/>
    <n v="0"/>
    <n v="487533.21736570902"/>
    <n v="0"/>
    <n v="-0.13385096799664434"/>
    <n v="-0.16152867454048006"/>
    <n v="0.1551671372573597"/>
    <n v="0.11610351536018988"/>
    <n v="0.56010785424678866"/>
  </r>
  <r>
    <x v="4"/>
    <n v="3"/>
    <x v="20"/>
    <n v="417921.13433723198"/>
    <n v="410343.09417378402"/>
    <n v="7578.0401634483096"/>
    <n v="258.927112392688"/>
    <n v="1008483.7923162"/>
    <n v="464014.28746059601"/>
    <n v="544469.50485560799"/>
    <n v="6361.0752138069802"/>
    <n v="7.8685714947946905E-2"/>
    <n v="4.7555852087869402E-2"/>
    <n v="2.5674890797997299E-2"/>
    <n v="0.85223191257268005"/>
    <n v="355.33424060418503"/>
    <n v="48099"/>
    <n v="0.63976426251889496"/>
    <n v="929"/>
    <n v="0.23291456088903301"/>
    <n v="0.45085668261760797"/>
    <n v="1.67665337015969"/>
    <n v="68.378828565557995"/>
    <n v="6.0550435522576196"/>
    <n v="0"/>
    <n v="0"/>
    <n v="0"/>
    <n v="0"/>
    <n v="424424.62532421103"/>
    <n v="0"/>
    <n v="-3.7701015363798288E-2"/>
    <n v="0.10436378888283795"/>
    <n v="1.8132703854438326E-2"/>
    <n v="6.1955974732723763E-4"/>
    <n v="0.56010785424678866"/>
  </r>
  <r>
    <x v="4"/>
    <n v="4"/>
    <x v="20"/>
    <n v="402165.08323072799"/>
    <n v="406791.288021721"/>
    <n v="-4626.2047909939402"/>
    <n v="-19413.6955001315"/>
    <n v="1332594.1450475501"/>
    <n v="828133.67154365499"/>
    <n v="504460.47350389499"/>
    <n v="-14841.603172766099"/>
    <n v="-12.2616291014536"/>
    <n v="-3.8484076592338998"/>
    <n v="-1.45683481893421"/>
    <n v="1.6416225156186799"/>
    <n v="184.24303168968299"/>
    <n v="33655"/>
    <n v="-1.51546212028106E-2"/>
    <n v="258"/>
    <n v="0.84294063987726098"/>
    <n v="0.58655856074735402"/>
    <n v="3.6058918068867398"/>
    <n v="62.005714067942598"/>
    <n v="4.8933192202887597"/>
    <n v="0"/>
    <n v="0"/>
    <n v="0"/>
    <n v="0"/>
    <n v="434503.98009726597"/>
    <n v="0"/>
    <n v="7.8352923546328349E-2"/>
    <n v="7.4183474610297756E-2"/>
    <n v="-1.1503248252755175E-2"/>
    <n v="-4.827295135662879E-2"/>
    <n v="0.56010785424678866"/>
  </r>
  <r>
    <x v="5"/>
    <n v="1"/>
    <x v="20"/>
    <n v="433675.893250108"/>
    <n v="403726.86099741101"/>
    <n v="29949.0322526973"/>
    <n v="20948.284960187499"/>
    <n v="1092612.6765860899"/>
    <n v="540528.31873027305"/>
    <n v="552084.357855818"/>
    <n v="22862.981760587802"/>
    <n v="4.2745722622617297"/>
    <n v="3.79439929099718"/>
    <n v="1.9172654142766401"/>
    <n v="0.97906834533326303"/>
    <n v="258.069184012515"/>
    <n v="36687"/>
    <n v="9.4222639476561898E-2"/>
    <n v="1"/>
    <n v="0.61526916034358703"/>
    <n v="0.239507744040304"/>
    <n v="4.2662438614832698"/>
    <n v="65.001230828659303"/>
    <n v="6.4655378823980598"/>
    <n v="0"/>
    <n v="0"/>
    <n v="0"/>
    <n v="0"/>
    <n v="439900.02383560099"/>
    <n v="0"/>
    <n v="-6.7122447494544407E-2"/>
    <n v="1.336160491105317E-2"/>
    <n v="6.9058558981107313E-2"/>
    <n v="4.8304010636132544E-2"/>
    <n v="0.56010785424678866"/>
  </r>
  <r>
    <x v="5"/>
    <n v="2"/>
    <x v="20"/>
    <n v="404566.50587577798"/>
    <n v="440013.58367348998"/>
    <n v="-35447.0777977119"/>
    <n v="-49398.726736676101"/>
    <n v="1048127.58640028"/>
    <n v="336114.81209314702"/>
    <n v="712012.77430713596"/>
    <n v="-42884.799962878402"/>
    <n v="-11.838426962699801"/>
    <n v="-6.9378989421568003"/>
    <n v="-4.7130451843493901"/>
    <n v="0.47206289581001198"/>
    <n v="447.06787567998498"/>
    <n v="29869"/>
    <n v="0.16807731565324299"/>
    <n v="6"/>
    <n v="0.939564703234679"/>
    <n v="0.651152450635479"/>
    <n v="3.8944223937825302"/>
    <n v="74.184981719648505"/>
    <n v="6.34756150833514"/>
    <n v="0"/>
    <n v="0"/>
    <n v="0"/>
    <n v="0"/>
    <n v="408654.63628949597"/>
    <n v="0"/>
    <n v="0.14081853210209599"/>
    <n v="0.19231467775188429"/>
    <n v="-8.761743071384169E-2"/>
    <n v="-0.12210285829208997"/>
    <n v="0.56010785424678866"/>
  </r>
  <r>
    <x v="5"/>
    <n v="3"/>
    <x v="20"/>
    <n v="461536.96737087902"/>
    <n v="398603.24601433799"/>
    <n v="62933.721356541202"/>
    <n v="44944.2320540289"/>
    <n v="1795135.8410444399"/>
    <n v="1015671.31697798"/>
    <n v="779464.52406646102"/>
    <n v="47174.455447413398"/>
    <n v="10.7766243146622"/>
    <n v="5.7660394625216602"/>
    <n v="2.5036674677432398"/>
    <n v="1.3030372590650099"/>
    <n v="255.64404511343801"/>
    <n v="15870"/>
    <n v="-0.66000740650399703"/>
    <n v="655"/>
    <n v="0.21742297113421299"/>
    <n v="0.26406713567366502"/>
    <n v="6.2452977899549396"/>
    <n v="64.445898395680501"/>
    <n v="3.96710069178702"/>
    <n v="0"/>
    <n v="0"/>
    <n v="0"/>
    <n v="0"/>
    <n v="487880.40332395601"/>
    <n v="0"/>
    <n v="-6.3998949136007496E-2"/>
    <n v="1.3740748385833714E-2"/>
    <n v="0.13635683770909979"/>
    <n v="9.7379484703145988E-2"/>
    <n v="0.56010785424678866"/>
  </r>
  <r>
    <x v="5"/>
    <n v="4"/>
    <x v="20"/>
    <n v="431999.08647172299"/>
    <n v="372770.18158153398"/>
    <n v="59228.9048901883"/>
    <n v="47661.517715672198"/>
    <n v="1354680.4501487899"/>
    <n v="673705.44190750504"/>
    <n v="680975.00824128801"/>
    <n v="52288.9387052128"/>
    <n v="18.1304108456508"/>
    <n v="6.9990112909965196"/>
    <n v="3.5182848996187399"/>
    <n v="0.98932476780233503"/>
    <n v="279.54077835977398"/>
    <n v="34843"/>
    <n v="-0.68981278745799501"/>
    <n v="592"/>
    <n v="0.46938205058259502"/>
    <n v="0.88147196382231696"/>
    <n v="6.7303920879563002"/>
    <n v="75.739249029263405"/>
    <n v="7.7318954848189501"/>
    <n v="0"/>
    <n v="0"/>
    <n v="0"/>
    <n v="0"/>
    <n v="466221.66158795898"/>
    <n v="0"/>
    <n v="1.7294973432611823E-2"/>
    <n v="7.234945212459104E-2"/>
    <n v="0.13710423643237474"/>
    <n v="0.11032782060938905"/>
    <n v="0.56010785424678866"/>
  </r>
  <r>
    <x v="6"/>
    <n v="1"/>
    <x v="20"/>
    <n v="439470.49919516401"/>
    <n v="380233.40724051598"/>
    <n v="59237.091954647898"/>
    <n v="41896.348747409698"/>
    <n v="979718.17285858898"/>
    <n v="621374.11447940301"/>
    <n v="358344.05837918498"/>
    <n v="46489.454005664003"/>
    <n v="10.2730799152486"/>
    <n v="11.691654366172401"/>
    <n v="4.2763674195371797"/>
    <n v="1.73401539651563"/>
    <n v="76.547462272488403"/>
    <n v="5284"/>
    <n v="0.93137783312073796"/>
    <n v="527"/>
    <n v="0.14034197271804499"/>
    <n v="0.267710296475274"/>
    <n v="1.37069060315927"/>
    <n v="74.875210542417406"/>
    <n v="3.1622089356304302"/>
    <n v="0"/>
    <n v="0"/>
    <n v="0"/>
    <n v="0"/>
    <n v="436399.74440102198"/>
    <n v="0"/>
    <n v="9.7617664816833483E-2"/>
    <n v="5.061507518259091E-2"/>
    <n v="0.13479196456447806"/>
    <n v="9.5333700041613012E-2"/>
    <n v="0.56010785424678866"/>
  </r>
  <r>
    <x v="6"/>
    <n v="2"/>
    <x v="20"/>
    <n v="482370.58308248402"/>
    <n v="396889.724803761"/>
    <n v="85480.858278723405"/>
    <n v="73052.191763409603"/>
    <n v="1108186.4990944499"/>
    <n v="548029.35375790205"/>
    <n v="560157.14533654903"/>
    <n v="70172.578726701802"/>
    <n v="14.8064698502938"/>
    <n v="13.0413746163175"/>
    <n v="6.5920485246033698"/>
    <n v="0.97834930486986704"/>
    <n v="73.097993711498404"/>
    <n v="49659"/>
    <n v="0.96089779727278501"/>
    <n v="984"/>
    <n v="0.97666063721014196"/>
    <n v="0.44918476839197102"/>
    <n v="5.8102158482665098"/>
    <n v="73.485616776109296"/>
    <n v="5.9868634743555003"/>
    <n v="0"/>
    <n v="0"/>
    <n v="0"/>
    <n v="0"/>
    <n v="498579.55065340898"/>
    <n v="0"/>
    <n v="-3.0042778064107111E-2"/>
    <n v="-0.10886260366895886"/>
    <n v="0.17720993210754321"/>
    <n v="0.15144412683001005"/>
    <n v="0.56010785424678866"/>
  </r>
  <r>
    <x v="6"/>
    <n v="3"/>
    <x v="20"/>
    <n v="467878.83071028301"/>
    <n v="453424.93590497703"/>
    <n v="14453.8948053064"/>
    <n v="3770.6591120379298"/>
    <n v="1298659.96239438"/>
    <n v="678142.05419221497"/>
    <n v="620517.90820216597"/>
    <n v="887.78613417408496"/>
    <n v="0.84066455908686399"/>
    <n v="0.60766322167279596"/>
    <n v="0.29034999316417198"/>
    <n v="1.0928645978276399"/>
    <n v="234.54827331331401"/>
    <n v="16223"/>
    <n v="7.0058425537567803E-2"/>
    <n v="813"/>
    <n v="0.64457889588086803"/>
    <n v="0.137415499826468"/>
    <n v="1.4583696728115301"/>
    <n v="81.788550350030704"/>
    <n v="7.8458792192454903"/>
    <n v="0"/>
    <n v="0"/>
    <n v="0"/>
    <n v="0"/>
    <n v="449289.50878974103"/>
    <n v="0"/>
    <n v="-9.8847109773829694E-3"/>
    <n v="-2.2190607670540232E-2"/>
    <n v="3.0892388919079E-2"/>
    <n v="8.059050473204191E-3"/>
    <n v="0.56010785424678866"/>
  </r>
  <r>
    <x v="6"/>
    <n v="4"/>
    <x v="20"/>
    <n v="463253.98369627597"/>
    <n v="422160.99145138601"/>
    <n v="41092.992244890003"/>
    <n v="24840.497499243102"/>
    <n v="1618785.5677539599"/>
    <n v="1105459.34745038"/>
    <n v="513326.22030357999"/>
    <n v="27139.753883772999"/>
    <n v="3.51474411593879"/>
    <n v="4.8391250079827399"/>
    <n v="1.53451439116231"/>
    <n v="2.15352207568242"/>
    <n v="415.46113454038499"/>
    <n v="26896"/>
    <n v="-3.7137594375988098E-2"/>
    <n v="943"/>
    <n v="0.107318660474015"/>
    <n v="0.139638399229912"/>
    <n v="4.58808776853963"/>
    <n v="68.029481474186596"/>
    <n v="5.3853827162140302"/>
    <n v="1"/>
    <n v="0"/>
    <n v="0"/>
    <n v="0"/>
    <n v="465748.14916263201"/>
    <n v="1"/>
    <n v="-3.3235594252923294E-3"/>
    <n v="7.5717439275854569E-3"/>
    <n v="8.8705102796982807E-2"/>
    <n v="5.3621767698665536E-2"/>
    <n v="0.56010785424678866"/>
  </r>
  <r>
    <x v="7"/>
    <n v="1"/>
    <x v="20"/>
    <n v="461714.331552458"/>
    <n v="367383.868619368"/>
    <n v="94330.462933090297"/>
    <n v="75130.986743610207"/>
    <n v="1284700.0164536301"/>
    <n v="418764.25841406599"/>
    <n v="865935.75803957204"/>
    <n v="75953.408463015003"/>
    <n v="32.500732284471802"/>
    <n v="8.6762772002512492"/>
    <n v="5.8481346447714797"/>
    <n v="0.48359737373835199"/>
    <n v="130.39501437989301"/>
    <n v="13271"/>
    <n v="-0.721381633469106"/>
    <n v="431"/>
    <n v="0.46472375625003698"/>
    <n v="0.60946158601076394"/>
    <n v="3.9530087465724701"/>
    <n v="60.4781587655932"/>
    <n v="9.8841548552229206"/>
    <n v="0"/>
    <n v="0"/>
    <n v="0"/>
    <n v="0"/>
    <n v="446154.79487262398"/>
    <n v="0"/>
    <n v="-6.8994752600673157E-2"/>
    <n v="-2.168603096510632E-2"/>
    <n v="0.20430481899038166"/>
    <n v="0.16272179919343516"/>
    <n v="0.56010785424678866"/>
  </r>
  <r>
    <x v="7"/>
    <n v="2"/>
    <x v="20"/>
    <n v="429858.46547481098"/>
    <n v="406190.01468657597"/>
    <n v="23668.450788235001"/>
    <n v="5326.1009322420496"/>
    <n v="1453259.7731534401"/>
    <n v="520512.80843417998"/>
    <n v="932746.96471926803"/>
    <n v="9193.4260015831296"/>
    <n v="0.58981783832499501"/>
    <n v="0.57101241105030598"/>
    <n v="0.36649338477764798"/>
    <n v="0.55804288635861798"/>
    <n v="356.01633966313"/>
    <n v="12809"/>
    <n v="-0.33764717179786402"/>
    <n v="840"/>
    <n v="0.30154401328886499"/>
    <n v="0.454076144312341"/>
    <n v="4.6829993178240201"/>
    <n v="81.262665109454801"/>
    <n v="9.4528599611812893"/>
    <n v="0"/>
    <n v="0"/>
    <n v="1"/>
    <n v="0"/>
    <n v="440781.65891838801"/>
    <n v="1"/>
    <n v="6.4295231769603417E-2"/>
    <n v="1.4433226734646159E-2"/>
    <n v="5.5061032151807035E-2"/>
    <n v="1.2390359525335789E-2"/>
    <n v="0.56010785424678866"/>
  </r>
  <r>
    <x v="7"/>
    <n v="3"/>
    <x v="20"/>
    <n v="457496.31514064001"/>
    <n v="372242.16913120699"/>
    <n v="85254.146009432807"/>
    <n v="73055.260674366902"/>
    <n v="1468297.6351471499"/>
    <n v="722077.19607805402"/>
    <n v="746220.43906910205"/>
    <n v="82070.895868973195"/>
    <n v="23.082671116738599"/>
    <n v="9.7900374808149309"/>
    <n v="4.9755076168221901"/>
    <n v="0.96764596394442504"/>
    <n v="151.531853138473"/>
    <n v="32545"/>
    <n v="0.62426421160607704"/>
    <n v="184"/>
    <n v="0.60956082190480898"/>
    <n v="0.68173595206561"/>
    <n v="4.5387920640081703"/>
    <n v="77.355796970578396"/>
    <n v="3.3820371680957302"/>
    <n v="0"/>
    <n v="0"/>
    <n v="0"/>
    <n v="0"/>
    <n v="507392.88236363098"/>
    <n v="0"/>
    <n v="2.0252204852775128E-2"/>
    <n v="8.9606108389300189E-4"/>
    <n v="0.18634936105053621"/>
    <n v="0.15968491604551791"/>
    <n v="0.56010785424678866"/>
  </r>
  <r>
    <x v="7"/>
    <n v="4"/>
    <x v="20"/>
    <n v="466761.62423425802"/>
    <n v="421731.631639142"/>
    <n v="45029.992595115502"/>
    <n v="32853.440024502401"/>
    <n v="1457421.7728082601"/>
    <n v="784733.32102862"/>
    <n v="672688.45177964796"/>
    <n v="34003.135912800899"/>
    <n v="3.8441512765756398"/>
    <n v="4.8839012974856502"/>
    <n v="2.25421635915305"/>
    <n v="1.1665627958270199"/>
    <n v="108.88445064562799"/>
    <n v="10033"/>
    <n v="-0.619558591809373"/>
    <n v="394"/>
    <n v="0.90397617187657697"/>
    <n v="0.88391839643427805"/>
    <n v="4.5611820260109903"/>
    <n v="76.079036279083496"/>
    <n v="5.1539018890344002"/>
    <n v="0"/>
    <n v="0"/>
    <n v="1"/>
    <n v="0"/>
    <n v="482087.20811698597"/>
    <n v="1"/>
    <n v="-3.2264957509278165E-2"/>
    <n v="2.7836450820457929E-2"/>
    <n v="9.6473210857875497E-2"/>
    <n v="7.0385906464353928E-2"/>
    <n v="0.56010785424678866"/>
  </r>
  <r>
    <x v="8"/>
    <n v="1"/>
    <x v="20"/>
    <n v="451701.58026137803"/>
    <n v="416445.19989651302"/>
    <n v="35256.380364864803"/>
    <n v="22476.6860235397"/>
    <n v="1607240.2769724999"/>
    <n v="843529.93169223098"/>
    <n v="763710.34528027102"/>
    <n v="32378.938849133501"/>
    <n v="4.4059663312608102"/>
    <n v="2.94309042197027"/>
    <n v="1.39846458215185"/>
    <n v="1.10451552333321"/>
    <n v="362.692501379541"/>
    <n v="17592"/>
    <n v="-0.85978072145431605"/>
    <n v="432"/>
    <n v="0.856983805711375"/>
    <n v="0.54615459120719601"/>
    <n v="3.8815555776114099"/>
    <n v="62.695591846298598"/>
    <n v="5.1473086108033899"/>
    <n v="0"/>
    <n v="0"/>
    <n v="0"/>
    <n v="0"/>
    <n v="473715.98596972198"/>
    <n v="0"/>
    <n v="-3.4622128356320052E-2"/>
    <n v="1.1905971423467328E-2"/>
    <n v="7.8052373304657974E-2"/>
    <n v="4.9760034070577129E-2"/>
    <n v="0.56010785424678866"/>
  </r>
  <r>
    <x v="8"/>
    <n v="2"/>
    <x v="20"/>
    <n v="436062.71017081599"/>
    <n v="409141.11368626403"/>
    <n v="26921.596484551501"/>
    <n v="12665.448534458101"/>
    <n v="1354838.0586341801"/>
    <n v="454388.699184431"/>
    <n v="900449.35944975296"/>
    <n v="18608.0059308989"/>
    <n v="1.9732889779992699"/>
    <n v="1.4065697755838"/>
    <n v="0.93483117437859797"/>
    <n v="0.50462437938997395"/>
    <n v="337.50884905101702"/>
    <n v="32688"/>
    <n v="0.61467434143961597"/>
    <n v="136"/>
    <n v="0.78091525215452595"/>
    <n v="0.92718376887934695"/>
    <n v="7.9295446602409898"/>
    <n v="74.532068299026406"/>
    <n v="2.8710529282493198"/>
    <n v="0"/>
    <n v="0"/>
    <n v="0"/>
    <n v="0"/>
    <n v="455658.41522777302"/>
    <n v="0"/>
    <n v="5.0092679571911505E-2"/>
    <n v="8.5256196516895255E-2"/>
    <n v="6.173790112437301E-2"/>
    <n v="2.9045016322300863E-2"/>
    <n v="0.56010785424678866"/>
  </r>
  <r>
    <x v="8"/>
    <n v="3"/>
    <x v="20"/>
    <n v="457906.25978466199"/>
    <n v="402023.06245027599"/>
    <n v="55883.197334386001"/>
    <n v="43365.697905938403"/>
    <n v="1253653.87468886"/>
    <n v="429059.04961688397"/>
    <n v="824594.82507197699"/>
    <n v="49349.3016590267"/>
    <n v="11.1503496669611"/>
    <n v="5.2590310522689796"/>
    <n v="3.4591444083161398"/>
    <n v="0.52032711893314598"/>
    <n v="147.35555363104001"/>
    <n v="26651"/>
    <n v="-0.673416636004881"/>
    <n v="134"/>
    <n v="0.36241064181330102"/>
    <n v="0.64148747080558799"/>
    <n v="2.8985506426888201"/>
    <n v="79.870756540108104"/>
    <n v="3.8345516024612301"/>
    <n v="0"/>
    <n v="0"/>
    <n v="0"/>
    <n v="0"/>
    <n v="458957.87411482201"/>
    <n v="0"/>
    <n v="4.7713589802735108E-2"/>
    <n v="-0.1501876880382135"/>
    <n v="0.12204069313371256"/>
    <n v="9.4704313337694579E-2"/>
    <n v="0.56010785424678866"/>
  </r>
  <r>
    <x v="8"/>
    <n v="4"/>
    <x v="20"/>
    <n v="479754.61123213201"/>
    <n v="390259.35914047802"/>
    <n v="89495.2520916543"/>
    <n v="76889.537205939094"/>
    <n v="977481.11043568701"/>
    <n v="446357.70969546802"/>
    <n v="531123.400740218"/>
    <n v="73012.179528010194"/>
    <n v="14.572556224822099"/>
    <n v="14.476774530886599"/>
    <n v="7.8660893172316797"/>
    <n v="0.84040301947416796"/>
    <n v="222.407190489389"/>
    <n v="15220"/>
    <n v="0.26515872844057198"/>
    <n v="728"/>
    <n v="0.36161634128183201"/>
    <n v="0.75648384909991595"/>
    <n v="3.5824006134753401"/>
    <n v="77.879298815239494"/>
    <n v="4.9558297890698597"/>
    <n v="0"/>
    <n v="0"/>
    <n v="1"/>
    <n v="0"/>
    <n v="500870.53684721998"/>
    <n v="1"/>
    <n v="-4.7263922708302049E-2"/>
    <n v="-4.9708576257648657E-2"/>
    <n v="0.18654380801428339"/>
    <n v="0.16026846935033554"/>
    <n v="0.56010785424678866"/>
  </r>
  <r>
    <x v="9"/>
    <n v="1"/>
    <x v="20"/>
    <n v="457079.52636790503"/>
    <n v="398888.24646963697"/>
    <n v="58191.279898268498"/>
    <n v="38954.823564342099"/>
    <n v="1818923.41406274"/>
    <n v="897940.09855217696"/>
    <n v="920983.315510571"/>
    <n v="40976.0478806186"/>
    <n v="5.7247156772944399"/>
    <n v="4.2296991604833201"/>
    <n v="2.1416417680463198"/>
    <n v="0.97497976720064605"/>
    <n v="286.70468345838498"/>
    <n v="39995"/>
    <n v="-0.11019990035892401"/>
    <n v="15"/>
    <n v="0.74630616948760897"/>
    <n v="0.49687739168679501"/>
    <n v="4.2330512130011799"/>
    <n v="75.990043712827898"/>
    <n v="5.6456502753623798"/>
    <n v="0"/>
    <n v="0"/>
    <n v="0"/>
    <n v="0"/>
    <n v="460549.27870774898"/>
    <n v="0"/>
    <n v="3.5355405312808869E-2"/>
    <s v=""/>
    <n v="0.12731106195167813"/>
    <n v="8.522548335054328E-2"/>
    <n v="0.56010785424678866"/>
  </r>
  <r>
    <x v="9"/>
    <n v="2"/>
    <x v="20"/>
    <n v="473239.75828282902"/>
    <n v="364342.84883023502"/>
    <n v="108896.909452593"/>
    <n v="102324.849609499"/>
    <n v="1853489.40154858"/>
    <n v="1189698.40458035"/>
    <n v="663790.99696823198"/>
    <n v="98502.235976503202"/>
    <n v="13.6832952090289"/>
    <n v="15.415221067603101"/>
    <n v="5.52066008707724"/>
    <n v="1.79227860880025"/>
    <n v="186.8383540916"/>
    <n v="32238"/>
    <n v="0.61014432165620502"/>
    <n v="710"/>
    <n v="0.238738445362599"/>
    <n v="0.56789054830540497"/>
    <n v="6.8458831434024203"/>
    <n v="64.812971795494903"/>
    <n v="7.67522215775465"/>
    <n v="0"/>
    <n v="0"/>
    <n v="0"/>
    <n v="1"/>
    <n v="493330.724090448"/>
    <n v="0"/>
    <n v="-0.17772255927657266"/>
    <s v=""/>
    <n v="0.23010938440111448"/>
    <n v="0.21622200548151144"/>
    <n v="0.56010785424678866"/>
  </r>
  <r>
    <x v="9"/>
    <n v="3"/>
    <x v="20"/>
    <n v="389134.37728937803"/>
    <n v="396426.98745315801"/>
    <n v="-7292.6101637805696"/>
    <n v="-26892.216356286201"/>
    <n v="1549053.8151104499"/>
    <n v="867580.50714164402"/>
    <n v="681473.30796880904"/>
    <n v="-29985.426978430402"/>
    <n v="-4.84062053929458"/>
    <n v="-3.94618777314122"/>
    <n v="-1.7360414527863699"/>
    <n v="1.2730953611778899"/>
    <n v="273.99828845871798"/>
    <n v="15227"/>
    <n v="0.36139719216115301"/>
    <n v="681"/>
    <n v="0.71122728147050196"/>
    <n v="0.71239430195298803"/>
    <n v="1.8082884262452099"/>
    <n v="74.255986061144995"/>
    <n v="6.5468894594861897"/>
    <n v="0"/>
    <n v="0"/>
    <n v="0"/>
    <n v="0"/>
    <n v="424986.957149125"/>
    <n v="0"/>
    <n v="0.17159192084360111"/>
    <s v=""/>
    <n v="-1.8740596023868822E-2"/>
    <n v="-6.9107788789084357E-2"/>
    <n v="0.56010785424678866"/>
  </r>
  <r>
    <x v="9"/>
    <n v="4"/>
    <x v="20"/>
    <n v="455906.69255474099"/>
    <n v="393549.45634742902"/>
    <n v="62357.2362073115"/>
    <n v="48489.464400570403"/>
    <n v="1795466.8097521099"/>
    <n v="651229.77153303905"/>
    <n v="1144237.0382190701"/>
    <n v="56283.070716451599"/>
    <n v="6.6215908600575597"/>
    <n v="4.2377114864277399"/>
    <n v="2.7006605823732701"/>
    <n v="0.56913886701887495"/>
    <n v="391.52159019668397"/>
    <n v="28609"/>
    <n v="-0.88046678471730699"/>
    <n v="713"/>
    <n v="0.90601945577648801"/>
    <n v="0.35983203209255799"/>
    <n v="1.4411077348496699"/>
    <n v="75.014917589486203"/>
    <n v="2.99854135233474"/>
    <n v="0"/>
    <n v="0"/>
    <n v="0"/>
    <n v="0"/>
    <n v="476151.33776672499"/>
    <n v="0"/>
    <s v=""/>
    <s v=""/>
    <n v="0.13677631240261889"/>
    <n v="0.10635830794422532"/>
    <n v="0.56010785424678866"/>
  </r>
  <r>
    <x v="0"/>
    <n v="1"/>
    <x v="21"/>
    <n v="100300.80671947599"/>
    <n v="78312.984835027601"/>
    <n v="21987.821884449098"/>
    <n v="2402.3396127494402"/>
    <n v="348192.33475987997"/>
    <n v="106616.48130035801"/>
    <n v="241575.85345952201"/>
    <n v="10602.1249861619"/>
    <n v="1.2595875472429601"/>
    <n v="0.99444525532928496"/>
    <n v="0.68994615128622405"/>
    <n v="0.44133749202804001"/>
    <n v="87.451387606441202"/>
    <n v="46502"/>
    <n v="-0.51343785427557598"/>
    <n v="194"/>
    <n v="0.53634962789955598"/>
    <n v="0.28904973294577901"/>
    <n v="3.4592088167722199"/>
    <n v="68.572233239901394"/>
    <n v="4.6134248304760899"/>
    <n v="0"/>
    <n v="0"/>
    <n v="1"/>
    <n v="0"/>
    <n v="104981.48051706101"/>
    <n v="1"/>
    <n v="2.2219749525775856E-3"/>
    <n v="8.4719093745903265E-2"/>
    <n v="0.21921879398183233"/>
    <n v="2.3951348860716232E-2"/>
    <n v="0.56010785424678866"/>
  </r>
  <r>
    <x v="0"/>
    <n v="2"/>
    <x v="21"/>
    <n v="100523.67259972999"/>
    <n v="73874.448724293907"/>
    <n v="26649.223875436001"/>
    <n v="19166.4278413623"/>
    <n v="230048.68894413399"/>
    <n v="118836.655609512"/>
    <n v="111212.033334621"/>
    <n v="23382.9326638887"/>
    <n v="3.6016552145413998"/>
    <n v="17.234131295570499"/>
    <n v="8.3314657994059704"/>
    <n v="1.0685593280355701"/>
    <n v="307.50398543545998"/>
    <n v="25130"/>
    <n v="0.51115439056774603"/>
    <n v="360"/>
    <n v="0.65809256093966695"/>
    <n v="0.432706449248703"/>
    <n v="5.7561313507161804"/>
    <n v="71.279782013845903"/>
    <n v="4.66879664673821"/>
    <n v="0"/>
    <n v="0"/>
    <n v="0"/>
    <n v="0"/>
    <n v="103970.20845960701"/>
    <n v="0"/>
    <n v="-1.5933489754275769E-3"/>
    <n v="-3.385776993755342E-2"/>
    <n v="0.26510396194485703"/>
    <n v="0.19066581378975384"/>
    <n v="0.56010785424678866"/>
  </r>
  <r>
    <x v="0"/>
    <n v="3"/>
    <x v="21"/>
    <n v="100363.503308987"/>
    <n v="76744.883863739306"/>
    <n v="23618.619445248602"/>
    <n v="17928.122403122899"/>
    <n v="398799.51848484401"/>
    <n v="161704.95046512401"/>
    <n v="237094.56801971901"/>
    <n v="14827.4392284844"/>
    <n v="4.14257498652323"/>
    <n v="7.5615913737980698"/>
    <n v="4.4955225801768899"/>
    <n v="0.68202722574258001"/>
    <n v="374.50737950410701"/>
    <n v="8739"/>
    <n v="0.71228719614003899"/>
    <n v="461"/>
    <n v="0.41555999443714198"/>
    <n v="0.117763992276618"/>
    <n v="3.3120090874447699"/>
    <n v="78.121762642851607"/>
    <n v="6.89603117865156"/>
    <n v="0"/>
    <n v="0"/>
    <n v="0"/>
    <n v="0"/>
    <n v="107737.665506142"/>
    <n v="0"/>
    <n v="-6.5009147534600409E-2"/>
    <n v="6.4043642450267557E-2"/>
    <n v="0.23533075935515671"/>
    <n v="0.17863189119582612"/>
    <n v="0.56010785424678866"/>
  </r>
  <r>
    <x v="0"/>
    <n v="4"/>
    <x v="21"/>
    <n v="93838.957515283706"/>
    <n v="71317.286661159902"/>
    <n v="22521.670854123699"/>
    <n v="17217.6177690279"/>
    <n v="331866.343081714"/>
    <n v="152792.56789567901"/>
    <n v="179073.775186035"/>
    <n v="24459.5013738372"/>
    <n v="2.3344792465763602"/>
    <n v="9.6148181112175592"/>
    <n v="5.1881180866805998"/>
    <n v="0.85323810109518605"/>
    <n v="417.79724754966799"/>
    <n v="15185"/>
    <n v="-0.62978253914430904"/>
    <n v="916"/>
    <n v="0.55579624114429704"/>
    <n v="0.80789335693450404"/>
    <n v="2.7995947606260501"/>
    <n v="74.508056147855001"/>
    <n v="4.7145007695446397"/>
    <n v="0"/>
    <n v="0"/>
    <n v="0"/>
    <n v="1"/>
    <n v="93233.996298667407"/>
    <n v="0"/>
    <n v="0.15941399017580585"/>
    <n v="0.1654382770755822"/>
    <n v="0.24000342129179836"/>
    <n v="0.18348048854041923"/>
    <n v="0.56010785424678866"/>
  </r>
  <r>
    <x v="1"/>
    <n v="1"/>
    <x v="21"/>
    <n v="108798.200166733"/>
    <n v="74079.3589537441"/>
    <n v="34718.8412129891"/>
    <n v="18841.812869327201"/>
    <n v="403163.76678047999"/>
    <n v="148977.229034869"/>
    <n v="254186.53774561099"/>
    <n v="17180.118515242299"/>
    <n v="3.4978392646855698"/>
    <n v="7.4125927503619602"/>
    <n v="4.6734886470059402"/>
    <n v="0.58609409591929096"/>
    <n v="429.11776471301198"/>
    <n v="23597"/>
    <n v="-0.21574370606145499"/>
    <n v="213"/>
    <n v="0.12760230831514099"/>
    <n v="0.17507794518050801"/>
    <n v="2.1706364835625198"/>
    <n v="74.650148825865401"/>
    <n v="9.3403286527730796"/>
    <n v="0"/>
    <n v="0"/>
    <n v="0"/>
    <n v="0"/>
    <n v="111955.43203413799"/>
    <n v="0"/>
    <n v="-0.10733665565483663"/>
    <n v="-0.11149972634488463"/>
    <n v="0.31911227538490855"/>
    <n v="0.1731812919740599"/>
    <n v="0.56010785424678866"/>
  </r>
  <r>
    <x v="1"/>
    <n v="2"/>
    <x v="21"/>
    <n v="97120.165219570394"/>
    <n v="76536.542393013297"/>
    <n v="20583.622826557101"/>
    <n v="13483.615586046"/>
    <n v="225585.54744625901"/>
    <n v="128258.107183453"/>
    <n v="97327.440262806005"/>
    <n v="20617.255027392599"/>
    <n v="1.4699772411490799"/>
    <n v="13.853868497555499"/>
    <n v="5.9771628717740404"/>
    <n v="1.3178000658100899"/>
    <n v="410.53352736613601"/>
    <n v="5941"/>
    <n v="-0.46162711965662501"/>
    <n v="580"/>
    <n v="0.33116575422203398"/>
    <n v="2.8184052345116801E-2"/>
    <n v="4.1492709919166497"/>
    <n v="76.284288810330807"/>
    <n v="8.5232691305798003"/>
    <n v="0"/>
    <n v="0"/>
    <n v="0"/>
    <n v="0"/>
    <n v="107141.44310403601"/>
    <n v="0"/>
    <n v="9.9577491332817888E-2"/>
    <n v="6.0119859700187579E-2"/>
    <n v="0.21193974268908422"/>
    <n v="0.13883435592970919"/>
    <n v="0.56010785424678866"/>
  </r>
  <r>
    <x v="1"/>
    <n v="3"/>
    <x v="21"/>
    <n v="106791.14762996401"/>
    <n v="70829.844371559695"/>
    <n v="35961.303258404303"/>
    <n v="28360.888071325298"/>
    <n v="406869.96532396798"/>
    <n v="277094.19209945202"/>
    <n v="129775.773224515"/>
    <n v="28844.4870024542"/>
    <n v="6.4667672674380796"/>
    <n v="21.853761581724701"/>
    <n v="6.9705042122593399"/>
    <n v="2.1351765835374499"/>
    <n v="376.77356428025303"/>
    <n v="22627"/>
    <n v="-0.980092748573271"/>
    <n v="537"/>
    <n v="0.91987672767524098"/>
    <n v="0.43075034196576201"/>
    <n v="2.42446570378217"/>
    <n v="73.891601828719601"/>
    <n v="3.7512493007305299"/>
    <n v="0"/>
    <n v="0"/>
    <n v="0"/>
    <n v="0"/>
    <n v="116728.930671622"/>
    <n v="0"/>
    <n v="2.4087814358268279E-2"/>
    <n v="-8.824994281747553E-2"/>
    <n v="0.33674423448478891"/>
    <n v="0.26557339911353905"/>
    <n v="0.56010785424678866"/>
  </r>
  <r>
    <x v="1"/>
    <n v="4"/>
    <x v="21"/>
    <n v="109363.512969181"/>
    <n v="74286.581441160597"/>
    <n v="35076.931528021298"/>
    <n v="26661.213450285199"/>
    <n v="321204.18702784402"/>
    <n v="200301.05528434701"/>
    <n v="120903.131743497"/>
    <n v="35503.587919260703"/>
    <n v="8.5118786861820492"/>
    <n v="22.0517145137715"/>
    <n v="8.3003941190760298"/>
    <n v="1.6567069222763899"/>
    <n v="279.01027280639602"/>
    <n v="32181"/>
    <n v="0.40095493938028298"/>
    <n v="237"/>
    <n v="9.0114120749500995E-2"/>
    <n v="0.94172806995047398"/>
    <n v="5.4663952079782998"/>
    <n v="81.355418542841903"/>
    <n v="9.9863613934552493"/>
    <n v="0"/>
    <n v="0"/>
    <n v="0"/>
    <n v="0"/>
    <n v="116564.493626368"/>
    <n v="0"/>
    <n v="-0.11609248828201561"/>
    <n v="-9.944530683524095E-3"/>
    <n v="0.32073705914974765"/>
    <n v="0.24378526920398411"/>
    <n v="0.56010785424678866"/>
  </r>
  <r>
    <x v="2"/>
    <n v="1"/>
    <x v="21"/>
    <n v="96667.230621326293"/>
    <n v="79450.408219908393"/>
    <n v="17216.822401417801"/>
    <n v="2095.40989567013"/>
    <n v="269813.30425991898"/>
    <n v="132383.31905589899"/>
    <n v="137429.985204019"/>
    <n v="-1360.9139649874901"/>
    <n v="1.9578227257462799"/>
    <n v="1.5247108500808"/>
    <n v="0.77661474159612098"/>
    <n v="0.96327827482024098"/>
    <n v="46.472539586694403"/>
    <n v="7461"/>
    <n v="-0.52504660998875097"/>
    <n v="200"/>
    <n v="2.09940708514538E-2"/>
    <n v="0.155936639154232"/>
    <n v="6.4701122271910698"/>
    <n v="79.054163956551093"/>
    <n v="8.3178423334039895"/>
    <n v="0"/>
    <n v="0"/>
    <n v="0"/>
    <n v="0"/>
    <n v="99822.092594340895"/>
    <n v="0"/>
    <n v="6.5087054474028197E-2"/>
    <n v="5.0300658253335601E-2"/>
    <n v="0.17810402026371491"/>
    <n v="2.1676527631979664E-2"/>
    <n v="0.56010785424678866"/>
  </r>
  <r>
    <x v="2"/>
    <n v="2"/>
    <x v="21"/>
    <n v="102959.01592663"/>
    <n v="71009.072140791701"/>
    <n v="31949.943785838401"/>
    <n v="17704.243393605899"/>
    <n v="258801.72901815601"/>
    <n v="132625.799683483"/>
    <n v="126175.92933467199"/>
    <n v="26831.2937876205"/>
    <n v="2.8770755759339299"/>
    <n v="14.0313952803522"/>
    <n v="6.8408520533353299"/>
    <n v="1.05111807285923"/>
    <n v="463.44052948321399"/>
    <n v="13444"/>
    <n v="0.74422081758605396"/>
    <n v="179"/>
    <n v="0.89388997394696401"/>
    <n v="0.58798731160913797"/>
    <n v="5.3042907391897298"/>
    <n v="77.907699552030607"/>
    <n v="9.0568620575060201"/>
    <n v="0"/>
    <n v="0"/>
    <n v="0"/>
    <n v="1"/>
    <n v="104980.27214841"/>
    <n v="0"/>
    <n v="-5.4314631099504414E-2"/>
    <n v="4.0806801081450621E-3"/>
    <n v="0.31031710528980061"/>
    <n v="0.17195427942145625"/>
    <n v="0.56010785424678866"/>
  </r>
  <r>
    <x v="2"/>
    <n v="3"/>
    <x v="21"/>
    <n v="97366.834958207095"/>
    <n v="70311.547242458197"/>
    <n v="27055.2877157488"/>
    <n v="21520.944729437299"/>
    <n v="248401.477708347"/>
    <n v="143429.639053594"/>
    <n v="104971.83865475201"/>
    <n v="22911.4871705308"/>
    <n v="3.80778131655063"/>
    <n v="20.501636443864399"/>
    <n v="8.6637748406253401"/>
    <n v="1.3663630254713099"/>
    <n v="460.30188637514499"/>
    <n v="21311"/>
    <n v="-0.89008425069986696"/>
    <n v="104"/>
    <n v="0.85193074912389399"/>
    <n v="0.77485579743070598"/>
    <n v="2.84613930861522"/>
    <n v="68.105853159351994"/>
    <n v="4.4822226862052803"/>
    <n v="0"/>
    <n v="0"/>
    <n v="0"/>
    <n v="0"/>
    <n v="98604.645862691395"/>
    <n v="0"/>
    <n v="0.11204132500842234"/>
    <n v="5.4062351164473214E-2"/>
    <n v="0.27786964347112525"/>
    <n v="0.22102951932939757"/>
    <n v="0.56010785424678866"/>
  </r>
  <r>
    <x v="2"/>
    <n v="4"/>
    <x v="21"/>
    <n v="108275.94415880099"/>
    <n v="71453.798596089793"/>
    <n v="36822.145562711601"/>
    <n v="30948.180859595799"/>
    <n v="362736.28663085401"/>
    <n v="220075.08608624901"/>
    <n v="142661.200544605"/>
    <n v="36598.714628628797"/>
    <n v="4.0544347984889804"/>
    <n v="21.693481297964698"/>
    <n v="8.5318679162338107"/>
    <n v="1.54264148378198"/>
    <n v="70.217528263677906"/>
    <n v="23972"/>
    <n v="-0.63650483462181195"/>
    <n v="522"/>
    <n v="0.57544092653066503"/>
    <n v="0.39424198783491599"/>
    <n v="3.1467178018165298"/>
    <n v="70.175269805932999"/>
    <n v="6.5912912482671802"/>
    <n v="0"/>
    <n v="0"/>
    <n v="0"/>
    <n v="0"/>
    <n v="111646.961862889"/>
    <n v="0"/>
    <n v="-6.2306436190486272E-2"/>
    <n v="-5.2175960797639385E-2"/>
    <n v="0.34007688271650305"/>
    <n v="0.28582693136534737"/>
    <n v="0.56010785424678866"/>
  </r>
  <r>
    <x v="3"/>
    <n v="1"/>
    <x v="21"/>
    <n v="101529.655953106"/>
    <n v="71007.276859801597"/>
    <n v="30522.3790933044"/>
    <n v="12248.6772351245"/>
    <n v="356417.12225810898"/>
    <n v="153009.41208243699"/>
    <n v="203407.710175671"/>
    <n v="21321.4245157921"/>
    <n v="7.2501997511085703"/>
    <n v="6.0217369462278798"/>
    <n v="3.4366130217095301"/>
    <n v="0.75223014875046701"/>
    <n v="481.39265786825001"/>
    <n v="35684"/>
    <n v="-0.45735390470781601"/>
    <n v="995"/>
    <n v="0.433808036518326"/>
    <n v="0.35897042968700799"/>
    <n v="4.7736230364475496"/>
    <n v="79.919321514246107"/>
    <n v="8.7394464172035704"/>
    <n v="0"/>
    <n v="0"/>
    <n v="0"/>
    <n v="0"/>
    <n v="102283.56825705001"/>
    <n v="0"/>
    <n v="1.8216379878448787E-2"/>
    <n v="-1.3597866517056471E-2"/>
    <n v="0.30062525876579277"/>
    <n v="0.12064137438604003"/>
    <n v="0.56010785424678866"/>
  </r>
  <r>
    <x v="3"/>
    <n v="2"/>
    <x v="21"/>
    <n v="103379.15873487599"/>
    <n v="74211.505187975505"/>
    <n v="29167.653546901402"/>
    <n v="21188.9088735101"/>
    <n v="318309.173506758"/>
    <n v="118792.692822122"/>
    <n v="199516.480684635"/>
    <n v="22769.966986166299"/>
    <n v="2.58526087176151"/>
    <n v="10.620129625783701"/>
    <n v="6.6567069494339499"/>
    <n v="0.59540290814316998"/>
    <n v="241.72126083710501"/>
    <n v="11391"/>
    <n v="0.314091514406035"/>
    <n v="700"/>
    <n v="0.18676841627000801"/>
    <n v="0.73854987437010899"/>
    <n v="4.3554660245108296"/>
    <n v="71.343543977357498"/>
    <n v="8.8114803028597901"/>
    <n v="0"/>
    <n v="0"/>
    <n v="0"/>
    <n v="0"/>
    <n v="113527.049158087"/>
    <n v="0"/>
    <n v="-7.2397934220420831E-3"/>
    <n v="-7.7876398334529834E-2"/>
    <n v="0.28214249277945119"/>
    <n v="0.20496306153787464"/>
    <n v="0.56010785424678866"/>
  </r>
  <r>
    <x v="3"/>
    <n v="3"/>
    <x v="21"/>
    <n v="102630.71498149099"/>
    <n v="71892.743679446794"/>
    <n v="30737.9713020446"/>
    <n v="14820.5862644354"/>
    <n v="332904.49930073001"/>
    <n v="201145.18656768199"/>
    <n v="131759.312733047"/>
    <n v="20705.9639981566"/>
    <n v="2.0503624569354502"/>
    <n v="11.2482267530211"/>
    <n v="4.4519032622167201"/>
    <n v="1.52661077532496"/>
    <n v="414.33913324431302"/>
    <n v="20070"/>
    <n v="-5.6181780170824799E-2"/>
    <n v="632"/>
    <n v="0.93279805687297901"/>
    <n v="0.33457768911286201"/>
    <n v="7.7731943532417498"/>
    <n v="68.918916979942296"/>
    <n v="3.11883602014254"/>
    <n v="0"/>
    <n v="0"/>
    <n v="0"/>
    <n v="0"/>
    <n v="103946.978211929"/>
    <n v="0"/>
    <n v="-4.0652941448800194E-5"/>
    <n v="-2.8312026446897674E-3"/>
    <n v="0.29950070315292709"/>
    <n v="0.14440692795629678"/>
    <n v="0.56010785424678866"/>
  </r>
  <r>
    <x v="3"/>
    <n v="4"/>
    <x v="21"/>
    <n v="102626.542741044"/>
    <n v="70174.040514061693"/>
    <n v="32452.502226982899"/>
    <n v="12646.1741587612"/>
    <n v="265919.275775516"/>
    <n v="175142.82199465399"/>
    <n v="90776.453780861397"/>
    <n v="12217.217166877401"/>
    <n v="6.7808159594011199"/>
    <n v="13.9311171917882"/>
    <n v="4.7556440283918704"/>
    <n v="1.9293860323895999"/>
    <n v="138.85635154925299"/>
    <n v="6305"/>
    <n v="0.91421310571206404"/>
    <n v="650"/>
    <n v="0.67429150556723705"/>
    <n v="0.93168099562096596"/>
    <n v="6.8449651554337496"/>
    <n v="74.464962266952398"/>
    <n v="7.4031033939644999"/>
    <n v="0"/>
    <n v="0"/>
    <n v="0"/>
    <n v="0"/>
    <n v="101214.81493333601"/>
    <n v="0"/>
    <n v="-2.414066995672233E-2"/>
    <n v="-8.4428554610801506E-3"/>
    <n v="0.3162193849681677"/>
    <n v="0.12322517957826075"/>
    <n v="0.56010785424678866"/>
  </r>
  <r>
    <x v="4"/>
    <n v="1"/>
    <x v="21"/>
    <n v="100149.069243933"/>
    <n v="73518.934784155703"/>
    <n v="26630.134459777699"/>
    <n v="14387.610938752299"/>
    <n v="372499.842855339"/>
    <n v="185112.71331763201"/>
    <n v="187387.12953770699"/>
    <n v="17672.461468584799"/>
    <n v="5.1071582752542"/>
    <n v="7.6780144795681897"/>
    <n v="3.8624475190288301"/>
    <n v="0.98786247366248603"/>
    <n v="401.28480511301001"/>
    <n v="30341"/>
    <n v="-0.10214658146221101"/>
    <n v="383"/>
    <n v="0.99371480825957903"/>
    <n v="0.91600054259584296"/>
    <n v="1.5941372137130001"/>
    <n v="68.329578887400601"/>
    <n v="9.56110108082013"/>
    <n v="0"/>
    <n v="0"/>
    <n v="0"/>
    <n v="0"/>
    <n v="104274.764473669"/>
    <n v="0"/>
    <n v="-4.8135315590812008E-2"/>
    <n v="3.5415161250146675E-2"/>
    <n v="0.26590496208121817"/>
    <n v="0.14366195359947287"/>
    <n v="0.56010785424678866"/>
  </r>
  <r>
    <x v="4"/>
    <n v="2"/>
    <x v="21"/>
    <n v="95328.362189750202"/>
    <n v="70280.753202399996"/>
    <n v="25047.608987350101"/>
    <n v="16375.2367104153"/>
    <n v="227474.48478817201"/>
    <n v="88259.841019890402"/>
    <n v="139214.643768282"/>
    <n v="25185.933563946801"/>
    <n v="2.2002699627384401"/>
    <n v="11.762582058300699"/>
    <n v="7.1987136164586296"/>
    <n v="0.63398388726113997"/>
    <n v="373.81135059358502"/>
    <n v="19132"/>
    <n v="0.33505763644833902"/>
    <n v="90"/>
    <n v="0.76718461439913999"/>
    <n v="0.97841339432293695"/>
    <n v="5.8887597215865899"/>
    <n v="70.418827807313406"/>
    <n v="7.7308782856877896"/>
    <n v="0"/>
    <n v="0"/>
    <n v="0"/>
    <n v="1"/>
    <n v="99761.5706468922"/>
    <n v="0"/>
    <n v="7.3554021898560501E-2"/>
    <n v="5.7440221642982868E-2"/>
    <n v="0.26275085831741424"/>
    <n v="0.17177717453931021"/>
    <n v="0.56010785424678866"/>
  </r>
  <r>
    <x v="4"/>
    <n v="3"/>
    <x v="21"/>
    <n v="102340.14662980899"/>
    <n v="75601.451203525998"/>
    <n v="26738.695426283499"/>
    <n v="16120.4309752341"/>
    <n v="262560.15615893097"/>
    <n v="131148.95985302"/>
    <n v="131411.196305911"/>
    <n v="25138.398249099799"/>
    <n v="6.8647628674563101"/>
    <n v="12.2671670515101"/>
    <n v="6.1397095473526999"/>
    <n v="0.99800445882647404"/>
    <n v="221.518706502665"/>
    <n v="9679"/>
    <n v="-0.22443368510724199"/>
    <n v="115"/>
    <n v="0.768081407043537"/>
    <n v="0.38925978624110202"/>
    <n v="6.6344867482612901"/>
    <n v="84.525058748930206"/>
    <n v="5.1025760846022203"/>
    <n v="0"/>
    <n v="1"/>
    <n v="1"/>
    <n v="0"/>
    <n v="97532.008243737"/>
    <n v="1"/>
    <n v="-5.6680098153096947E-3"/>
    <n v="2.8494836804470659E-2"/>
    <n v="0.26127278792167291"/>
    <n v="0.15751815398062605"/>
    <n v="0.56010785424678866"/>
  </r>
  <r>
    <x v="4"/>
    <n v="4"/>
    <x v="21"/>
    <n v="101760.081674211"/>
    <n v="72900.9368459611"/>
    <n v="28859.1448282499"/>
    <n v="20851.365977285299"/>
    <n v="348248.09274274099"/>
    <n v="179181.79756275099"/>
    <n v="169066.29517999"/>
    <n v="29322.383834884498"/>
    <n v="2.51365375691931"/>
    <n v="12.333248300666099"/>
    <n v="5.9875032805100501"/>
    <n v="1.05983157300508"/>
    <n v="174.786134166144"/>
    <n v="28003"/>
    <n v="-0.37334433569736802"/>
    <n v="274"/>
    <n v="0.19320012747839099"/>
    <n v="3.1597729817583298E-2"/>
    <n v="6.9661316841579799"/>
    <n v="63.438756437323697"/>
    <n v="9.1152914476296498"/>
    <n v="0"/>
    <n v="0"/>
    <n v="0"/>
    <n v="0"/>
    <n v="96727.105913724896"/>
    <n v="0"/>
    <n v="1.9023009555411693E-2"/>
    <n v="-3.8430256158157039E-2"/>
    <n v="0.28359985913379687"/>
    <n v="0.20490712698169589"/>
    <n v="0.56010785424678866"/>
  </r>
  <r>
    <x v="5"/>
    <n v="1"/>
    <x v="21"/>
    <n v="103695.86468025899"/>
    <n v="74163.453311930702"/>
    <n v="29532.4113683287"/>
    <n v="23354.6355228106"/>
    <n v="328218.511903601"/>
    <n v="182489.34867446401"/>
    <n v="145729.163229136"/>
    <n v="18367.494883133899"/>
    <n v="2.3784505088135899"/>
    <n v="16.026054775384299"/>
    <n v="7.1155753486780799"/>
    <n v="1.25225002759076"/>
    <n v="215.15243595234099"/>
    <n v="40587"/>
    <n v="0.37331974796658801"/>
    <n v="721"/>
    <n v="0.61091857751726097"/>
    <n v="0.810619866279358"/>
    <n v="5.1012464200380903"/>
    <n v="79.700876145052405"/>
    <n v="7.8488636857453304"/>
    <n v="0"/>
    <n v="0"/>
    <n v="0"/>
    <n v="0"/>
    <n v="103606.90541407"/>
    <n v="0"/>
    <n v="-2.7887517466427186E-2"/>
    <n v="6.8633639507669875E-2"/>
    <n v="0.2847983519824055"/>
    <n v="0.22522243866545161"/>
    <n v="0.56010785424678866"/>
  </r>
  <r>
    <x v="5"/>
    <n v="2"/>
    <x v="21"/>
    <n v="100804.044442792"/>
    <n v="73139.022465855203"/>
    <n v="27665.021976937602"/>
    <n v="13346.095638054399"/>
    <n v="310458.48669498198"/>
    <n v="181339.24713204501"/>
    <n v="129119.239562937"/>
    <n v="13133.0792878103"/>
    <n v="5.9648949246145797"/>
    <n v="10.336256380714699"/>
    <n v="4.2988342113406599"/>
    <n v="1.4044324280864"/>
    <n v="28.457601310262699"/>
    <n v="23412"/>
    <n v="0.815668857582874"/>
    <n v="701"/>
    <n v="0.16643207666245699"/>
    <n v="0.31892571543188902"/>
    <n v="4.0251707862178998"/>
    <n v="77.847286733202793"/>
    <n v="2.10497700449306"/>
    <n v="0"/>
    <n v="0"/>
    <n v="0"/>
    <n v="0"/>
    <n v="108945.495041442"/>
    <n v="0"/>
    <n v="4.4167552883314483E-2"/>
    <n v="1.1351822946790779E-2"/>
    <n v="0.27444357148424897"/>
    <n v="0.13239643024073836"/>
    <n v="0.56010785424678866"/>
  </r>
  <r>
    <x v="5"/>
    <n v="3"/>
    <x v="21"/>
    <n v="105256.312406571"/>
    <n v="75388.323862082907"/>
    <n v="29867.988544488799"/>
    <n v="14635.2410521971"/>
    <n v="303066.928021845"/>
    <n v="210158.527982762"/>
    <n v="92908.400039082597"/>
    <n v="18171.3389860483"/>
    <n v="5.1807577238422304"/>
    <n v="15.752333530704099"/>
    <n v="4.8290458968001504"/>
    <n v="2.26199706263758"/>
    <n v="160.55017045029601"/>
    <n v="21263"/>
    <n v="-0.86708694808573195"/>
    <n v="366"/>
    <n v="0.178720129205897"/>
    <n v="8.2346495745786299E-2"/>
    <n v="7.1707173362940404"/>
    <n v="82.881949472820807"/>
    <n v="4.2110347625271896"/>
    <n v="0"/>
    <n v="0"/>
    <n v="0"/>
    <n v="0"/>
    <n v="105577.83854228799"/>
    <n v="0"/>
    <n v="-7.0370095326582088E-2"/>
    <n v="-2.0060711869981662E-2"/>
    <n v="0.28376434497455827"/>
    <n v="0.13904383231350448"/>
    <n v="0.56010785424678866"/>
  </r>
  <r>
    <x v="5"/>
    <n v="4"/>
    <x v="21"/>
    <n v="97849.415668796093"/>
    <n v="70837.565595844702"/>
    <n v="27011.850072951402"/>
    <n v="8303.0170869568901"/>
    <n v="267715.93501561403"/>
    <n v="152127.525055265"/>
    <n v="115588.409960348"/>
    <n v="6684.0488084888902"/>
    <n v="2.6251238359504501"/>
    <n v="7.1832609253861497"/>
    <n v="3.1014280440469899"/>
    <n v="1.3161140040549999"/>
    <n v="295.86041737643598"/>
    <n v="20309"/>
    <n v="0.26473666382922501"/>
    <n v="374"/>
    <n v="0.75781330569426597"/>
    <n v="0.67068776466366098"/>
    <n v="4.1439139612544302"/>
    <n v="82.266009657015402"/>
    <n v="6.9806279217703899"/>
    <n v="1"/>
    <n v="0"/>
    <n v="0"/>
    <n v="0"/>
    <n v="102738.38908702999"/>
    <n v="1"/>
    <n v="0.13248391436738982"/>
    <n v="5.5842496054888655E-2"/>
    <n v="0.27605530281736157"/>
    <n v="8.4855050285238431E-2"/>
    <n v="0.56010785424678866"/>
  </r>
  <r>
    <x v="6"/>
    <n v="1"/>
    <x v="21"/>
    <n v="110812.88927516001"/>
    <n v="75125.844932060194"/>
    <n v="35687.044343100199"/>
    <n v="22431.996876671099"/>
    <n v="395852.54547059402"/>
    <n v="163511.74749543701"/>
    <n v="232340.79797515701"/>
    <n v="20190.677645163501"/>
    <n v="15.103177612625201"/>
    <n v="9.65478171382955"/>
    <n v="5.6667557486598197"/>
    <n v="0.70375822464430204"/>
    <n v="295.19059739432998"/>
    <n v="4816"/>
    <n v="-0.66609198859110896"/>
    <n v="734"/>
    <n v="0.61358418485587596"/>
    <n v="5.2157230853329198E-2"/>
    <n v="1.6950534240776201"/>
    <n v="77.543869306462398"/>
    <n v="4.9445576417383901"/>
    <n v="0"/>
    <n v="0"/>
    <n v="0"/>
    <n v="0"/>
    <n v="121841.63852439"/>
    <n v="0"/>
    <n v="-7.999552421669498E-2"/>
    <n v="-0.12436552256552839"/>
    <n v="0.3220477741942559"/>
    <n v="0.2024312967868756"/>
    <n v="0.56010785424678866"/>
  </r>
  <r>
    <x v="6"/>
    <n v="2"/>
    <x v="21"/>
    <n v="101948.354107627"/>
    <n v="75698.184451962195"/>
    <n v="26250.1696556649"/>
    <n v="17827.659639956099"/>
    <n v="243153.923765955"/>
    <n v="130331.71582242"/>
    <n v="112822.207943534"/>
    <n v="23943.9466060294"/>
    <n v="4.6039469751644004"/>
    <n v="15.8015518087348"/>
    <n v="7.33184123202384"/>
    <n v="1.15519557893822"/>
    <n v="70.258475293962306"/>
    <n v="46311"/>
    <n v="-0.86718271226141097"/>
    <n v="771"/>
    <n v="0.166362724311721"/>
    <n v="0.14772352839713099"/>
    <n v="3.2043668326870098"/>
    <n v="74.816951647843595"/>
    <n v="4.8672179095505301"/>
    <n v="0"/>
    <n v="0"/>
    <n v="0"/>
    <n v="0"/>
    <n v="107751.172703548"/>
    <n v="0"/>
    <n v="1.1735763208064281E-2"/>
    <n v="-1.2964400203878512E-2"/>
    <n v="0.25748497742251408"/>
    <n v="0.17486951894422362"/>
    <n v="0.56010785424678866"/>
  </r>
  <r>
    <x v="6"/>
    <n v="3"/>
    <x v="21"/>
    <n v="103144.795850886"/>
    <n v="69952.490859392405"/>
    <n v="33192.3049914941"/>
    <n v="26394.016929133999"/>
    <n v="249943.63117851401"/>
    <n v="92198.059683381798"/>
    <n v="157745.571495132"/>
    <n v="22402.4464626962"/>
    <n v="3.74810217726254"/>
    <n v="16.732017690872802"/>
    <n v="10.559987787919599"/>
    <n v="0.58447320460103602"/>
    <n v="242.43370274529599"/>
    <n v="2726"/>
    <n v="-0.80221832003536597"/>
    <n v="956"/>
    <n v="0.47941151489658401"/>
    <n v="0.42989186023075798"/>
    <n v="6.0358315940224498"/>
    <n v="73.997792156118606"/>
    <n v="9.9453686655523494"/>
    <n v="0"/>
    <n v="0"/>
    <n v="0"/>
    <n v="0"/>
    <n v="101956.489921"/>
    <n v="0"/>
    <n v="1.6362960920683861E-3"/>
    <n v="-0.11770484820677568"/>
    <n v="0.32180300244598797"/>
    <n v="0.25589286120931592"/>
    <n v="0.56010785424678866"/>
  </r>
  <r>
    <x v="6"/>
    <n v="4"/>
    <x v="21"/>
    <n v="103313.571277254"/>
    <n v="72077.643868675499"/>
    <n v="31235.927408579199"/>
    <n v="18549.347291259"/>
    <n v="366325.41509250703"/>
    <n v="141999.35595839101"/>
    <n v="224326.059134115"/>
    <n v="14463.923084652"/>
    <n v="3.1387391528880699"/>
    <n v="8.2689221942641495"/>
    <n v="5.0636255435825497"/>
    <n v="0.63300428183198998"/>
    <n v="351.96661476896401"/>
    <n v="49298"/>
    <n v="-0.91417545467961103"/>
    <n v="806"/>
    <n v="0.95064378494460799"/>
    <n v="0.137074442685472"/>
    <n v="4.5772034571608602"/>
    <n v="61.421048767039501"/>
    <n v="3.6532880578457201"/>
    <n v="0"/>
    <n v="0"/>
    <n v="0"/>
    <n v="0"/>
    <n v="105066.533636843"/>
    <n v="0"/>
    <n v="-6.0805030802166982E-2"/>
    <n v="-2.3914865828338305E-2"/>
    <n v="0.30234098988557129"/>
    <n v="0.17954414954333217"/>
    <n v="0.56010785424678866"/>
  </r>
  <r>
    <x v="7"/>
    <n v="1"/>
    <x v="21"/>
    <n v="97031.586393458696"/>
    <n v="73753.364860171001"/>
    <n v="23278.2215332876"/>
    <n v="13137.211122831301"/>
    <n v="293072.70128301601"/>
    <n v="193865.54457326501"/>
    <n v="99207.156709750503"/>
    <n v="9364.5610291620906"/>
    <n v="1.87207273396839"/>
    <n v="13.242201025140499"/>
    <n v="4.4825775533917396"/>
    <n v="1.9541487832420801"/>
    <n v="26.759017042341601"/>
    <n v="46015"/>
    <n v="0.49113590347070202"/>
    <n v="417"/>
    <n v="0.18752804794656"/>
    <n v="0.170732076113049"/>
    <n v="7.0922931559328397"/>
    <n v="70.492373087489895"/>
    <n v="7.2366121133931003"/>
    <n v="0"/>
    <n v="0"/>
    <n v="0"/>
    <n v="0"/>
    <n v="103666.59104329201"/>
    <n v="0"/>
    <n v="3.7050496493095254E-2"/>
    <n v="-4.3337346118375655E-2"/>
    <n v="0.2399035447992735"/>
    <n v="0.13539107842224185"/>
    <n v="0.56010785424678866"/>
  </r>
  <r>
    <x v="7"/>
    <n v="2"/>
    <x v="21"/>
    <n v="100626.65484484901"/>
    <n v="67898.376996806197"/>
    <n v="32728.277848043701"/>
    <n v="13709.1970268849"/>
    <n v="361571.78806032398"/>
    <n v="116522.45960368399"/>
    <n v="245049.32845664001"/>
    <n v="23693.3414565926"/>
    <n v="1.8897923891759101"/>
    <n v="5.5944642302134104"/>
    <n v="3.7915560559712902"/>
    <n v="0.47550613722372198"/>
    <n v="96.927967539481699"/>
    <n v="2381"/>
    <n v="-0.32214856606058001"/>
    <n v="877"/>
    <n v="0.77976105527912198"/>
    <n v="0.239035943149806"/>
    <n v="2.7987819772948899"/>
    <n v="67.678017371801502"/>
    <n v="6.7841469186930903"/>
    <n v="0"/>
    <n v="0"/>
    <n v="0"/>
    <n v="0"/>
    <n v="102983.27260987399"/>
    <n v="0"/>
    <n v="-9.5625771797212572E-2"/>
    <n v="3.0437459966252408E-2"/>
    <n v="0.32524461732832949"/>
    <n v="0.13623822681994543"/>
    <n v="0.56010785424678866"/>
  </r>
  <r>
    <x v="7"/>
    <n v="3"/>
    <x v="21"/>
    <n v="91004.1533119386"/>
    <n v="73245.322616054007"/>
    <n v="17758.830695884499"/>
    <n v="6278.1899929873998"/>
    <n v="252701.758746359"/>
    <n v="172846.477496557"/>
    <n v="79855.2812498024"/>
    <n v="12799.538571274499"/>
    <n v="2.1854020185940302"/>
    <n v="7.8619596534235896"/>
    <n v="2.4844267108124498"/>
    <n v="2.1644965090769701"/>
    <n v="204.41079298591001"/>
    <n v="26525"/>
    <n v="0.50166125018873498"/>
    <n v="215"/>
    <n v="0.46818389602876698"/>
    <n v="0.81012663501195903"/>
    <n v="6.3732421362076197"/>
    <n v="72.6289479657041"/>
    <n v="8.8354350942538407"/>
    <n v="0"/>
    <n v="0"/>
    <n v="1"/>
    <n v="0"/>
    <n v="95696.478511776106"/>
    <n v="1"/>
    <n v="0.10811251368109472"/>
    <n v="0.15712543501317919"/>
    <n v="0.19514307918466023"/>
    <n v="6.8987950159454761E-2"/>
    <n v="0.56010785424678866"/>
  </r>
  <r>
    <x v="7"/>
    <n v="4"/>
    <x v="21"/>
    <n v="100842.841081912"/>
    <n v="73806.767088829496"/>
    <n v="27036.073993082999"/>
    <n v="19866.648921231299"/>
    <n v="303314.53234190401"/>
    <n v="109890.48282209699"/>
    <n v="193424.04951980701"/>
    <n v="16787.826556004398"/>
    <n v="17.9057038251553"/>
    <n v="10.271033498963501"/>
    <n v="6.5498506675034696"/>
    <n v="0.56813246902290404"/>
    <n v="322.51462994379398"/>
    <n v="35320"/>
    <n v="-0.78962343024205595"/>
    <n v="831"/>
    <n v="3.9665409691215202E-2"/>
    <n v="0.113655969066134"/>
    <n v="6.2744689303639003"/>
    <n v="77.894692408657306"/>
    <n v="3.2279760146056402"/>
    <n v="0"/>
    <n v="0"/>
    <n v="0"/>
    <n v="0"/>
    <n v="101494.844245246"/>
    <n v="0"/>
    <n v="-7.9493457804210702E-2"/>
    <n v="4.6250307277752789E-3"/>
    <n v="0.26810107393862309"/>
    <n v="0.19700604136186661"/>
    <n v="0.56010785424678866"/>
  </r>
  <r>
    <x v="8"/>
    <n v="1"/>
    <x v="21"/>
    <n v="92826.494949510306"/>
    <n v="72254.509058457697"/>
    <n v="20571.9858910525"/>
    <n v="1602.4012064992601"/>
    <n v="226348.088783541"/>
    <n v="134293.292190359"/>
    <n v="92054.796593181207"/>
    <n v="4374.4099066643203"/>
    <n v="1.4518592188181301"/>
    <n v="1.7407036523917001"/>
    <n v="0.70793670718008805"/>
    <n v="1.4588407900551099"/>
    <n v="268.15931994205602"/>
    <n v="1421"/>
    <n v="0.92294176904949798"/>
    <n v="873"/>
    <n v="0.56552353038157199"/>
    <n v="1.04272273334745E-2"/>
    <n v="2.43284980708086"/>
    <n v="79.405626321800497"/>
    <n v="4.2061809144161604"/>
    <n v="0"/>
    <n v="0"/>
    <n v="1"/>
    <n v="0"/>
    <n v="93681.686482287594"/>
    <n v="1"/>
    <n v="0.11702455941727871"/>
    <n v="0.11558528610721064"/>
    <n v="0.22161760930693347"/>
    <n v="1.726232588412209E-2"/>
    <n v="0.56010785424678866"/>
  </r>
  <r>
    <x v="8"/>
    <n v="2"/>
    <x v="21"/>
    <n v="103689.474623227"/>
    <n v="77166.157188296696"/>
    <n v="26523.317434931199"/>
    <n v="12986.359894244501"/>
    <n v="285058.87454178301"/>
    <n v="160102.459905689"/>
    <n v="124956.414636093"/>
    <n v="10439.846104288799"/>
    <n v="8.2641593175196792"/>
    <n v="10.392711676358701"/>
    <n v="4.55567640724023"/>
    <n v="1.28126643495614"/>
    <n v="430.162444312736"/>
    <n v="7035"/>
    <n v="0.29819054727484201"/>
    <n v="396"/>
    <n v="0.841214145511053"/>
    <n v="0.345890075582023"/>
    <n v="5.3262273892679604"/>
    <n v="72.239783926390004"/>
    <n v="9.7373124410884095"/>
    <n v="0"/>
    <n v="1"/>
    <n v="0"/>
    <n v="1"/>
    <n v="102124.89045709"/>
    <n v="1"/>
    <n v="1.556325626800426E-2"/>
    <n v="-4.2466170002306144E-4"/>
    <n v="0.25579565844370605"/>
    <n v="0.12524279770374577"/>
    <n v="0.56010785424678866"/>
  </r>
  <r>
    <x v="8"/>
    <n v="3"/>
    <x v="21"/>
    <n v="105303.220489083"/>
    <n v="71454.863606052793"/>
    <n v="33848.356883030297"/>
    <n v="18215.5001849662"/>
    <n v="413375.48102424003"/>
    <n v="218470.897556574"/>
    <n v="194904.583467666"/>
    <n v="14493.0076856245"/>
    <n v="2.8566208782246898"/>
    <n v="9.3458552184269603"/>
    <n v="4.4065265167234298"/>
    <n v="1.12091205691331"/>
    <n v="349.55884545021797"/>
    <n v="6247"/>
    <n v="-0.21177323297454301"/>
    <n v="284"/>
    <n v="0.43425976018686302"/>
    <n v="9.4386200420168806E-2"/>
    <n v="6.0859193573266701"/>
    <n v="68.423216816176904"/>
    <n v="8.3594361394938392"/>
    <n v="0"/>
    <n v="0"/>
    <n v="0"/>
    <n v="0"/>
    <n v="105529.65096951"/>
    <n v="0"/>
    <n v="-3.7928357270944638E-2"/>
    <n v="5.2321910725381782E-2"/>
    <n v="0.32143705316723281"/>
    <n v="0.17298141595635849"/>
    <n v="0.56010785424678866"/>
  </r>
  <r>
    <x v="8"/>
    <n v="4"/>
    <x v="21"/>
    <n v="101309.24232059201"/>
    <n v="77542.339808309494"/>
    <n v="23766.902512282799"/>
    <n v="14713.831062720799"/>
    <n v="357593.661444748"/>
    <n v="133515.09089670601"/>
    <n v="224078.570548041"/>
    <n v="19819.854975080601"/>
    <n v="1.5924341198542"/>
    <n v="6.5663713521263496"/>
    <n v="4.1146789356595601"/>
    <n v="0.59584051509326097"/>
    <n v="175.485479151569"/>
    <n v="25718"/>
    <n v="-0.34197477243213398"/>
    <n v="180"/>
    <n v="0.316805133165657"/>
    <n v="0.89650823511153099"/>
    <n v="1.2242608673880899"/>
    <n v="60.700471281820199"/>
    <n v="6.7986368336506597"/>
    <n v="0"/>
    <n v="0"/>
    <n v="0"/>
    <n v="1"/>
    <n v="103842.96070448701"/>
    <n v="0"/>
    <n v="2.2175959019390921E-2"/>
    <n v="8.762230434945889E-2"/>
    <n v="0.2345975743957536"/>
    <n v="0.14523680886052864"/>
    <n v="0.56010785424678866"/>
  </r>
  <r>
    <x v="9"/>
    <n v="1"/>
    <x v="21"/>
    <n v="103555.871926579"/>
    <n v="73543.355622955103"/>
    <n v="30012.516303624099"/>
    <n v="20076.049919012599"/>
    <n v="350834.68677761999"/>
    <n v="225928.942376558"/>
    <n v="124905.74440106101"/>
    <n v="20783.013266327001"/>
    <n v="2.07317125766208"/>
    <n v="16.072959666730899"/>
    <n v="5.7223674498690604"/>
    <n v="1.8087954518017999"/>
    <n v="147.19653978585899"/>
    <n v="4567"/>
    <n v="0.62081986547005996"/>
    <n v="849"/>
    <n v="0.96965974650270303"/>
    <n v="0.28519574830514899"/>
    <n v="1.9547302774999999"/>
    <n v="78.976385242764906"/>
    <n v="9.4373221304035795"/>
    <n v="0"/>
    <n v="0"/>
    <n v="0"/>
    <n v="0"/>
    <n v="106382.44101564201"/>
    <n v="0"/>
    <n v="8.6494127675836399E-4"/>
    <s v=""/>
    <n v="0.28981955098502515"/>
    <n v="0.1938668425605696"/>
    <n v="0.56010785424678866"/>
  </r>
  <r>
    <x v="9"/>
    <n v="2"/>
    <x v="21"/>
    <n v="103645.441674659"/>
    <n v="71221.171314916297"/>
    <n v="32424.270359743499"/>
    <n v="20401.555663270799"/>
    <n v="352963.38501477899"/>
    <n v="246320.764287047"/>
    <n v="106642.62072773201"/>
    <n v="25287.453420710099"/>
    <n v="2.5043239506194799"/>
    <n v="19.130771097006001"/>
    <n v="5.7800770644854804"/>
    <n v="2.3097778599789298"/>
    <n v="33.255707485889602"/>
    <n v="12036"/>
    <n v="-0.63020520955360104"/>
    <n v="940"/>
    <n v="0.126701845034664"/>
    <n v="0.113334085447705"/>
    <n v="5.7591236991873798"/>
    <n v="84.940420901013695"/>
    <n v="7.3295607869831896"/>
    <n v="0"/>
    <n v="0"/>
    <n v="0"/>
    <n v="0"/>
    <n v="116048.732435175"/>
    <n v="0"/>
    <n v="6.9153494839140794E-2"/>
    <s v=""/>
    <n v="0.31283836351937067"/>
    <n v="0.19683987383941959"/>
    <n v="0.56010785424678866"/>
  </r>
  <r>
    <x v="9"/>
    <n v="3"/>
    <x v="21"/>
    <n v="110812.886190608"/>
    <n v="69576.236366225407"/>
    <n v="41236.649824382701"/>
    <n v="21721.715687255499"/>
    <n v="315961.54652007698"/>
    <n v="120093.69030059699"/>
    <n v="195867.856219479"/>
    <n v="28982.151737847202"/>
    <n v="2.8218098358014401"/>
    <n v="11.089984904371001"/>
    <n v="6.8747972424154504"/>
    <n v="0.613136287998306"/>
    <n v="432.65786633827702"/>
    <n v="28152"/>
    <n v="-0.190335608300329"/>
    <n v="723"/>
    <n v="0.53950359045000595"/>
    <n v="8.8234325285634393E-2"/>
    <n v="3.87547220036604"/>
    <n v="73.644428830623397"/>
    <n v="5.6958466053312797"/>
    <n v="0"/>
    <n v="0"/>
    <n v="0"/>
    <n v="0"/>
    <n v="110851.646909206"/>
    <n v="0"/>
    <n v="-5.6554307674111914E-3"/>
    <s v=""/>
    <n v="0.37212865075503848"/>
    <n v="0.19602156783365629"/>
    <n v="0.56010785424678866"/>
  </r>
  <r>
    <x v="9"/>
    <n v="4"/>
    <x v="21"/>
    <n v="110186.19158462"/>
    <n v="70677.642819572793"/>
    <n v="39508.548765047897"/>
    <n v="33444.0792657649"/>
    <n v="293486.98351055"/>
    <n v="142134.83246114201"/>
    <n v="151352.151049407"/>
    <n v="42776.292687477297"/>
    <n v="8.7534013707010807"/>
    <n v="22.096864189824"/>
    <n v="11.395421652341399"/>
    <n v="0.93910018110508298"/>
    <n v="453.17769881864899"/>
    <n v="30870"/>
    <n v="0.63005420850170901"/>
    <n v="800"/>
    <n v="0.51899545643216405"/>
    <n v="0.67251136929740596"/>
    <n v="1.31032575561597"/>
    <n v="65.526646626180394"/>
    <n v="5.6454693320105296"/>
    <n v="0"/>
    <n v="0"/>
    <n v="0"/>
    <n v="0"/>
    <n v="108239.337621286"/>
    <n v="0"/>
    <s v=""/>
    <s v=""/>
    <n v="0.35856170539033211"/>
    <n v="0.30352332524425946"/>
    <n v="0.56010785424678866"/>
  </r>
  <r>
    <x v="0"/>
    <n v="1"/>
    <x v="22"/>
    <n v="481303.81544943299"/>
    <n v="328708.24853826198"/>
    <n v="152595.56691117099"/>
    <n v="133148.201407329"/>
    <n v="1442474.72223502"/>
    <n v="788073.28231531696"/>
    <n v="654401.43991971097"/>
    <n v="133171.345809522"/>
    <n v="18.743727930851801"/>
    <n v="20.3465630246268"/>
    <n v="9.2305396659585597"/>
    <n v="1.2042658133698501"/>
    <n v="242.424073215833"/>
    <n v="22077"/>
    <n v="0.71093505823221004"/>
    <n v="398"/>
    <n v="0.19078157009156299"/>
    <n v="0.244957363993449"/>
    <n v="6.1147415902060498"/>
    <n v="62.223381118886699"/>
    <n v="4.8047573782090698"/>
    <n v="0"/>
    <n v="0"/>
    <n v="0"/>
    <n v="1"/>
    <n v="502480.97664992302"/>
    <n v="0"/>
    <n v="-5.1406580466141057E-2"/>
    <n v="1.0566461236649612E-2"/>
    <n v="0.31704624400012282"/>
    <n v="0.27664065218971423"/>
    <n v="0.56010785424678866"/>
  </r>
  <r>
    <x v="0"/>
    <n v="2"/>
    <x v="22"/>
    <n v="456561.63213187101"/>
    <n v="332129.34694139002"/>
    <n v="124432.28519048"/>
    <n v="107958.195414456"/>
    <n v="1375683.48806525"/>
    <n v="860946.04765602003"/>
    <n v="514737.44040923798"/>
    <n v="115501.091880743"/>
    <n v="25.435560157594399"/>
    <n v="20.973449168303102"/>
    <n v="7.84760421645296"/>
    <n v="1.67259262697411"/>
    <n v="212.16536874386"/>
    <n v="37705"/>
    <n v="1.4087073873419301E-2"/>
    <n v="208"/>
    <n v="0.86694349594186904"/>
    <n v="0.62676946175780701"/>
    <n v="5.1549742972432897"/>
    <n v="60.774523831946503"/>
    <n v="4.2231551827259901"/>
    <n v="0"/>
    <n v="0"/>
    <n v="0"/>
    <n v="0"/>
    <n v="486378.88789303601"/>
    <n v="0"/>
    <n v="5.7874835950029992E-2"/>
    <n v="0.11702223516143417"/>
    <n v="0.27254214203120025"/>
    <n v="0.23645919371357488"/>
    <n v="0.56010785424678866"/>
  </r>
  <r>
    <x v="0"/>
    <n v="3"/>
    <x v="22"/>
    <n v="482985.06169258099"/>
    <n v="324099.40616771998"/>
    <n v="158885.65552486101"/>
    <n v="149453.60038154799"/>
    <n v="1585707.56159906"/>
    <n v="508161.87988322298"/>
    <n v="1077545.68171584"/>
    <n v="151656.45154137901"/>
    <n v="43.798536236108397"/>
    <n v="13.8698157226675"/>
    <n v="9.4250417921218901"/>
    <n v="0.47159195986387098"/>
    <n v="202.82583118145399"/>
    <n v="12659"/>
    <n v="0.49624160022185199"/>
    <n v="815"/>
    <n v="0.46664580075137502"/>
    <n v="0.99462928799155303"/>
    <n v="3.0925523978553802"/>
    <n v="78.403649291706202"/>
    <n v="6.38230667936348"/>
    <n v="0"/>
    <n v="0"/>
    <n v="0"/>
    <n v="0"/>
    <n v="483653.60161088197"/>
    <n v="0"/>
    <n v="-6.5180541916637372E-2"/>
    <n v="-6.9684456966678007E-2"/>
    <n v="0.3289659828568185"/>
    <n v="0.30943731439187844"/>
    <n v="0.56010785424678866"/>
  </r>
  <r>
    <x v="0"/>
    <n v="4"/>
    <x v="22"/>
    <n v="451503.83363381802"/>
    <n v="331203.309014978"/>
    <n v="120300.524618839"/>
    <n v="104748.577154489"/>
    <n v="1252801.0850810399"/>
    <n v="625472.04509143101"/>
    <n v="627329.03998961404"/>
    <n v="106572.327534991"/>
    <n v="96.896998868409995"/>
    <n v="16.697549527792201"/>
    <n v="8.3611499384767303"/>
    <n v="0.99703983909589999"/>
    <n v="209.88822793080701"/>
    <n v="39736"/>
    <n v="6.13762821248875E-2"/>
    <n v="626"/>
    <n v="0.74976755833424602"/>
    <n v="0.67037591043533795"/>
    <n v="2.9376475798130701"/>
    <n v="66.391091788973995"/>
    <n v="5.7131343845074696"/>
    <n v="0"/>
    <n v="0"/>
    <n v="1"/>
    <n v="0"/>
    <n v="433114.71482973098"/>
    <n v="1"/>
    <n v="7.7265478886068967E-2"/>
    <n v="1.0195461170472361E-2"/>
    <n v="0.26644408232512823"/>
    <n v="0.23199930842545838"/>
    <n v="0.56010785424678866"/>
  </r>
  <r>
    <x v="1"/>
    <n v="1"/>
    <x v="22"/>
    <n v="486389.49355843099"/>
    <n v="300396.32280266099"/>
    <n v="185993.17075577"/>
    <n v="180322.28351212299"/>
    <n v="1443990.1282148401"/>
    <n v="713891.187884368"/>
    <n v="730098.94033047499"/>
    <n v="177751.912785764"/>
    <n v="21.123702629139"/>
    <n v="24.6983351914607"/>
    <n v="12.4877781356476"/>
    <n v="0.97780060817678904"/>
    <n v="402.46981696652199"/>
    <n v="31806"/>
    <n v="0.95115326887111795"/>
    <n v="398"/>
    <n v="0.100429556630887"/>
    <n v="0.84860875683919601"/>
    <n v="3.2632407262404799"/>
    <n v="70.982907696441302"/>
    <n v="4.5909756001645299"/>
    <n v="0"/>
    <n v="0"/>
    <n v="0"/>
    <n v="0"/>
    <n v="504062.76724538702"/>
    <n v="0"/>
    <n v="4.8520787490301573E-2"/>
    <n v="-5.3023971031402974E-2"/>
    <n v="0.38239553530451875"/>
    <n v="0.37073638699076977"/>
    <n v="0.56010785424678866"/>
  </r>
  <r>
    <x v="1"/>
    <n v="2"/>
    <x v="22"/>
    <n v="509989.49481289502"/>
    <n v="339280.912054924"/>
    <n v="170708.58275797"/>
    <n v="152010.18933595499"/>
    <n v="1050280.83689686"/>
    <n v="469698.21576469898"/>
    <n v="580582.62113216706"/>
    <n v="150366.925877701"/>
    <n v="18.2335335724961"/>
    <n v="26.182352658012299"/>
    <n v="14.4732898093314"/>
    <n v="0.80901184201614895"/>
    <n v="426.06470943422698"/>
    <n v="14887"/>
    <n v="-0.47868240310509103"/>
    <n v="476"/>
    <n v="0.73175603730142802"/>
    <n v="0.17705769678257"/>
    <n v="4.0358714190576501"/>
    <n v="75.508445136094906"/>
    <n v="2.2085328554607901"/>
    <n v="0"/>
    <n v="0"/>
    <n v="0"/>
    <n v="0"/>
    <n v="511995.50770808099"/>
    <n v="0"/>
    <n v="-0.11894555767199541"/>
    <n v="-0.10313651222241035"/>
    <n v="0.33472960618649722"/>
    <n v="0.29806533444718208"/>
    <n v="0.56010785424678866"/>
  </r>
  <r>
    <x v="1"/>
    <n v="3"/>
    <x v="22"/>
    <n v="449328.50994551601"/>
    <n v="317942.62628496898"/>
    <n v="131385.88366054601"/>
    <n v="125941.024976594"/>
    <n v="1442796.6725238999"/>
    <n v="622123.28227315296"/>
    <n v="820673.39025074802"/>
    <n v="129531.022528673"/>
    <n v="50.931894001866297"/>
    <n v="15.3460592816485"/>
    <n v="8.7289517209853695"/>
    <n v="0.75806440133640696"/>
    <n v="392.89392936133299"/>
    <n v="9301"/>
    <n v="-0.303223879795885"/>
    <n v="33"/>
    <n v="0.30407458883135102"/>
    <n v="0.66073536762473095"/>
    <n v="2.9532967099118199"/>
    <n v="79.068920520289396"/>
    <n v="2.9642000178105801"/>
    <n v="0"/>
    <n v="0"/>
    <n v="0"/>
    <n v="0"/>
    <n v="476963.32693931501"/>
    <n v="0"/>
    <n v="1.5086097014536134E-2"/>
    <n v="5.3086421956889319E-2"/>
    <n v="0.29240495706911279"/>
    <n v="0.28028718896974769"/>
    <n v="0.56010785424678866"/>
  </r>
  <r>
    <x v="1"/>
    <n v="4"/>
    <x v="22"/>
    <n v="456107.12343795103"/>
    <n v="321995.87503787101"/>
    <n v="134111.24840007999"/>
    <n v="128679.686143288"/>
    <n v="912222.72679726896"/>
    <n v="367166.95803191501"/>
    <n v="545055.76876535395"/>
    <n v="136471.366292761"/>
    <n v="16.279546278938799"/>
    <n v="23.608535771444"/>
    <n v="14.106169728424801"/>
    <n v="0.67363190901292902"/>
    <n v="183.33318184105099"/>
    <n v="47123"/>
    <n v="0.10941148190745401"/>
    <n v="602"/>
    <n v="0.74331549365527105"/>
    <n v="0.35976346169672602"/>
    <n v="6.9289901983008697"/>
    <n v="68.197217965928601"/>
    <n v="7.6155585965967001"/>
    <n v="0"/>
    <n v="0"/>
    <n v="0"/>
    <n v="0"/>
    <n v="472805.83273021103"/>
    <n v="0"/>
    <n v="9.8487120091428557E-3"/>
    <n v="-1.8125981568364494E-2"/>
    <n v="0.29403454037113841"/>
    <n v="0.28212601718068459"/>
    <n v="0.56010785424678866"/>
  </r>
  <r>
    <x v="2"/>
    <n v="1"/>
    <x v="22"/>
    <n v="460599.19114200998"/>
    <n v="325381.51348086598"/>
    <n v="135217.67766114301"/>
    <n v="117845.133503836"/>
    <n v="1565756.0088986401"/>
    <n v="1075602.9719131"/>
    <n v="490153.03698554001"/>
    <n v="125011.76121897899"/>
    <n v="69.430833337017106"/>
    <n v="24.042518277268801"/>
    <n v="7.5264046782569398"/>
    <n v="2.19442274300309"/>
    <n v="362.37522674347298"/>
    <n v="34380"/>
    <n v="-0.70272488867586702"/>
    <n v="589"/>
    <n v="0.25131295872544301"/>
    <n v="0.92175524502689299"/>
    <n v="7.4824296095072702"/>
    <n v="79.971261505015804"/>
    <n v="9.8542368262239108"/>
    <n v="0"/>
    <n v="0"/>
    <n v="0"/>
    <n v="0"/>
    <n v="472065.78629007202"/>
    <n v="0"/>
    <n v="-6.9653489538952281E-3"/>
    <n v="-5.0588875457015028E-2"/>
    <n v="0.29356907320198544"/>
    <n v="0.25585180297787907"/>
    <n v="0.56010785424678866"/>
  </r>
  <r>
    <x v="2"/>
    <n v="2"/>
    <x v="22"/>
    <n v="457390.95704782399"/>
    <n v="336264.61695758899"/>
    <n v="121126.340090235"/>
    <n v="103196.83874787801"/>
    <n v="1478472.2297359901"/>
    <n v="992454.60900821805"/>
    <n v="486017.62072777201"/>
    <n v="105697.773646731"/>
    <n v="11.464628336247101"/>
    <n v="21.2331475952147"/>
    <n v="6.9799646332421501"/>
    <n v="2.0420136363000498"/>
    <n v="237.95132303936501"/>
    <n v="15287"/>
    <n v="0.281896381324721"/>
    <n v="388"/>
    <n v="0.38793507567886898"/>
    <n v="0.50340410884446096"/>
    <n v="3.3020244277147399"/>
    <n v="76.570940007268206"/>
    <n v="9.9602498000482793"/>
    <n v="0"/>
    <n v="0"/>
    <n v="0"/>
    <n v="0"/>
    <n v="471338.63122013101"/>
    <n v="0"/>
    <n v="3.4523629141773704E-2"/>
    <n v="-7.703558549343785E-2"/>
    <n v="0.26482014614375127"/>
    <n v="0.22562063625820203"/>
    <n v="0.56010785424678866"/>
  </r>
  <r>
    <x v="2"/>
    <n v="3"/>
    <x v="22"/>
    <n v="473181.75282174401"/>
    <n v="307198.779554946"/>
    <n v="165982.97326679801"/>
    <n v="160223.81065544099"/>
    <n v="1470161.4666384701"/>
    <n v="614484.05498515896"/>
    <n v="855677.41165331798"/>
    <n v="157228.86438841099"/>
    <n v="20.163160470855001"/>
    <n v="18.7247914311376"/>
    <n v="10.8983818642582"/>
    <n v="0.71812583412464803"/>
    <n v="124.360080442523"/>
    <n v="23486"/>
    <n v="-0.44984642972415401"/>
    <n v="178"/>
    <n v="0.90691043182958597"/>
    <n v="0.59053543968202504"/>
    <n v="6.1678247652432798"/>
    <n v="60.784492200421298"/>
    <n v="4.5224392015920198"/>
    <n v="0"/>
    <n v="0"/>
    <n v="0"/>
    <n v="0"/>
    <n v="508319.476534207"/>
    <n v="0"/>
    <n v="-5.3556627121198019E-2"/>
    <n v="-2.963645638608526E-2"/>
    <n v="0.35078058753742086"/>
    <n v="0.33860944489083067"/>
    <n v="0.56010785424678866"/>
  </r>
  <r>
    <x v="2"/>
    <n v="4"/>
    <x v="22"/>
    <n v="447839.73412531498"/>
    <n v="314593.01735584898"/>
    <n v="133246.716769466"/>
    <n v="115258.42540851999"/>
    <n v="975651.33054412703"/>
    <n v="613789.70660972898"/>
    <n v="361861.62393439701"/>
    <n v="112653.063193532"/>
    <n v="28.781689664575101"/>
    <n v="31.851519416553401"/>
    <n v="11.813485186786901"/>
    <n v="1.69620005552454"/>
    <n v="33.847232139210398"/>
    <n v="43202"/>
    <n v="0.77252276905962602"/>
    <n v="943"/>
    <n v="0.81833833563447"/>
    <n v="0.773669771365049"/>
    <n v="2.6470843324341899"/>
    <n v="63.792261226732002"/>
    <n v="5.1141077038541596"/>
    <n v="0"/>
    <n v="0"/>
    <n v="0"/>
    <n v="0"/>
    <n v="483831.69006371399"/>
    <n v="0"/>
    <n v="-2.3539086187113988E-2"/>
    <n v="3.2751012186285421E-2"/>
    <n v="0.29753214513159026"/>
    <n v="0.25736533993267391"/>
    <n v="0.56010785424678866"/>
  </r>
  <r>
    <x v="3"/>
    <n v="1"/>
    <x v="22"/>
    <n v="437297.99602572498"/>
    <n v="316161.76057881198"/>
    <n v="121136.23544691299"/>
    <n v="114931.181421922"/>
    <n v="1041512.05383455"/>
    <n v="418794.504544925"/>
    <n v="622717.54928962898"/>
    <n v="114075.162108894"/>
    <n v="16.883242770915999"/>
    <n v="18.4563903093836"/>
    <n v="11.0350313276527"/>
    <n v="0.67252722365487905"/>
    <n v="46.391300298982998"/>
    <n v="4101"/>
    <n v="-0.49330327105428101"/>
    <n v="937"/>
    <n v="0.62860492606323204"/>
    <n v="0.73036965918795504"/>
    <n v="3.5925350889036101"/>
    <n v="65.330508726749997"/>
    <n v="2.3036908877033002"/>
    <n v="0"/>
    <n v="0"/>
    <n v="0"/>
    <n v="0"/>
    <n v="419505.530519174"/>
    <n v="0"/>
    <n v="-3.4627231981628398E-2"/>
    <n v="9.8548640675848995E-2"/>
    <n v="0.2770107262046243"/>
    <n v="0.26282119393741959"/>
    <n v="0.56010785424678866"/>
  </r>
  <r>
    <x v="3"/>
    <n v="2"/>
    <x v="22"/>
    <n v="422155.57687224098"/>
    <n v="309761.66908276099"/>
    <n v="112393.90778948"/>
    <n v="93508.954144666597"/>
    <n v="963389.43085670297"/>
    <n v="662310.79126041604"/>
    <n v="301078.63959628699"/>
    <n v="96080.032397894596"/>
    <n v="18.3011387386263"/>
    <n v="31.0579834790178"/>
    <n v="9.7062466277539396"/>
    <n v="2.19979335680704"/>
    <n v="103.82642272945"/>
    <n v="47172"/>
    <n v="-8.0308963275504297E-2"/>
    <n v="584"/>
    <n v="0.82882225710538104"/>
    <n v="0.87766926785176003"/>
    <n v="5.4984776946551799"/>
    <n v="82.250181867351401"/>
    <n v="6.2831802194038104"/>
    <n v="0"/>
    <n v="0"/>
    <n v="0"/>
    <n v="1"/>
    <n v="423099.222860293"/>
    <n v="0"/>
    <n v="8.7651916962613902E-2"/>
    <n v="0.20390805841755369"/>
    <n v="0.2662381215527429"/>
    <n v="0.22150353866571251"/>
    <n v="0.56010785424678866"/>
  </r>
  <r>
    <x v="3"/>
    <n v="3"/>
    <x v="22"/>
    <n v="459158.32244155102"/>
    <n v="310082.50603941397"/>
    <n v="149075.81640213699"/>
    <n v="129858.7411267"/>
    <n v="1147574.4804596601"/>
    <n v="776465.53149052395"/>
    <n v="371108.94896913797"/>
    <n v="139167.278043639"/>
    <n v="14.5267548502867"/>
    <n v="34.992080219951603"/>
    <n v="11.315931413417699"/>
    <n v="2.0922845801681098"/>
    <n v="290.56066164478301"/>
    <n v="20152"/>
    <n v="0.73923399689973801"/>
    <n v="242"/>
    <n v="0.56010514967213398"/>
    <n v="0.90067938702001704"/>
    <n v="1.2172172278146101"/>
    <n v="66.784767094157999"/>
    <n v="7.8500132594936103"/>
    <n v="0"/>
    <n v="0"/>
    <n v="0"/>
    <n v="0"/>
    <n v="463544.69921733998"/>
    <n v="0"/>
    <n v="7.2929447424558858E-3"/>
    <n v="1.3403806720463825E-2"/>
    <n v="0.32467192494613617"/>
    <n v="0.28281909480848078"/>
    <n v="0.56010785424678866"/>
  </r>
  <r>
    <x v="3"/>
    <n v="4"/>
    <x v="22"/>
    <n v="462506.93871515599"/>
    <n v="324224.104387503"/>
    <n v="138282.83432765299"/>
    <n v="122327.23942899"/>
    <n v="1202961.12571672"/>
    <n v="637698.01449734601"/>
    <n v="565263.11121937796"/>
    <n v="126313.759763284"/>
    <n v="101.085743665134"/>
    <n v="21.640761090018302"/>
    <n v="10.168843931353701"/>
    <n v="1.12814369422004"/>
    <n v="105.840013399626"/>
    <n v="17615"/>
    <n v="-0.95387322600554603"/>
    <n v="673"/>
    <n v="0.19003781452016"/>
    <n v="0.77266873486416898"/>
    <n v="4.4229641647513303"/>
    <n v="67.749328559171204"/>
    <n v="3.2934187713259599"/>
    <n v="0"/>
    <n v="0"/>
    <n v="0"/>
    <n v="0"/>
    <n v="474725.34247087501"/>
    <n v="0"/>
    <n v="3.8672242277845159E-2"/>
    <n v="-5.1050366166948212E-2"/>
    <n v="0.2989854264928492"/>
    <n v="0.26448736048980148"/>
    <n v="0.56010785424678866"/>
  </r>
  <r>
    <x v="4"/>
    <n v="1"/>
    <x v="22"/>
    <n v="480393.11910433299"/>
    <n v="320540.39766267798"/>
    <n v="159852.72144165501"/>
    <n v="149554.90743021001"/>
    <n v="1163288.2065604001"/>
    <n v="708279.43224343099"/>
    <n v="455008.77431697201"/>
    <n v="147208.151532602"/>
    <n v="45.544098039240197"/>
    <n v="32.868576579586197"/>
    <n v="12.856221406422801"/>
    <n v="1.5566280744951599"/>
    <n v="68.309309269741902"/>
    <n v="27965"/>
    <n v="-0.81380800291396505"/>
    <n v="73"/>
    <n v="6.4157861942991098E-2"/>
    <n v="0.87170891089729996"/>
    <n v="4.5957235455167904"/>
    <n v="74.702590797213205"/>
    <n v="4.9702860514676299"/>
    <n v="0"/>
    <n v="0"/>
    <n v="0"/>
    <n v="0"/>
    <n v="492806.19566362898"/>
    <n v="0"/>
    <n v="5.7959576627536785E-2"/>
    <n v="-9.1231847729701762E-2"/>
    <n v="0.3327539781162806"/>
    <n v="0.31131775515237819"/>
    <n v="0.56010785424678866"/>
  </r>
  <r>
    <x v="4"/>
    <n v="2"/>
    <x v="22"/>
    <n v="508236.50090240198"/>
    <n v="317017.47421624599"/>
    <n v="191219.026686155"/>
    <n v="184546.378120612"/>
    <n v="1134729.6977563801"/>
    <n v="770973.09305993596"/>
    <n v="363756.60469644499"/>
    <n v="182749.82324748"/>
    <n v="22.119044854165399"/>
    <n v="50.733478303333101"/>
    <n v="16.263465958941801"/>
    <n v="2.1194751740750202"/>
    <n v="138.418595492013"/>
    <n v="40590"/>
    <n v="-6.9822674170909801E-2"/>
    <n v="501"/>
    <n v="0.15886717289590399"/>
    <n v="0.73724648836387696"/>
    <n v="5.8293908078957601"/>
    <n v="73.577072227644507"/>
    <n v="6.5271180483394504"/>
    <n v="0"/>
    <n v="0"/>
    <n v="0"/>
    <n v="0"/>
    <n v="554215.58823069697"/>
    <n v="0"/>
    <n v="-8.4456171440930719E-2"/>
    <n v="-8.6604550586126511E-2"/>
    <n v="0.3762402471027485"/>
    <n v="0.36311122438655963"/>
    <n v="0.56010785424678866"/>
  </r>
  <r>
    <x v="4"/>
    <n v="3"/>
    <x v="22"/>
    <n v="465312.79184964998"/>
    <n v="331359.91503158899"/>
    <n v="133952.87681806099"/>
    <n v="117812.32524577"/>
    <n v="1464698.4540027599"/>
    <n v="553208.84786596999"/>
    <n v="911489.60613679804"/>
    <n v="121734.449982469"/>
    <n v="15.1070636137134"/>
    <n v="12.925251637821599"/>
    <n v="8.0434525566549109"/>
    <n v="0.60692831178915596"/>
    <n v="86.434401376173199"/>
    <n v="12932"/>
    <n v="-0.17712752514667501"/>
    <n v="183"/>
    <n v="0.51977848633797696"/>
    <n v="0.39567149213682901"/>
    <n v="3.0751255790299101"/>
    <n v="79.281430497946801"/>
    <n v="9.1959990692707994"/>
    <n v="0"/>
    <n v="0"/>
    <n v="1"/>
    <n v="1"/>
    <n v="477162.07710502698"/>
    <n v="1"/>
    <n v="-5.677256712768973E-2"/>
    <n v="-2.4114491459756738E-2"/>
    <n v="0.28787705638950778"/>
    <n v="0.25318952607655165"/>
    <n v="0.56010785424678866"/>
  </r>
  <r>
    <x v="4"/>
    <n v="4"/>
    <x v="22"/>
    <n v="438895.790138993"/>
    <n v="317502.69967439998"/>
    <n v="121393.090464593"/>
    <n v="102529.431449436"/>
    <n v="1052561.8944035601"/>
    <n v="585134.57871651906"/>
    <n v="467427.31568704703"/>
    <n v="107195.11714570499"/>
    <n v="41.965465270633999"/>
    <n v="21.934839494506999"/>
    <n v="9.7409408410642708"/>
    <n v="1.2518193932600099"/>
    <n v="134.49317087238001"/>
    <n v="4909"/>
    <n v="-0.74069919901774195"/>
    <n v="604"/>
    <n v="0.69124041113660994"/>
    <n v="0.25899607329963198"/>
    <n v="7.3116840194260497"/>
    <n v="70.732372946525302"/>
    <n v="8.5138186245845606"/>
    <n v="0"/>
    <n v="0"/>
    <n v="0"/>
    <n v="0"/>
    <n v="451285.90026984399"/>
    <n v="0"/>
    <n v="-5.3083738316222605E-3"/>
    <n v="7.9327657845118527E-2"/>
    <n v="0.2765875025279903"/>
    <n v="0.23360768946306404"/>
    <n v="0.56010785424678866"/>
  </r>
  <r>
    <x v="5"/>
    <n v="1"/>
    <x v="22"/>
    <n v="436565.96721181"/>
    <n v="325830.18866608501"/>
    <n v="110735.778545725"/>
    <n v="99556.939127312697"/>
    <n v="1021822.4473254"/>
    <n v="315545.35867424897"/>
    <n v="706277.08865115"/>
    <n v="97735.237219062095"/>
    <n v="17.084432829392298"/>
    <n v="14.096017091174"/>
    <n v="9.7430761467318501"/>
    <n v="0.44677275214587298"/>
    <n v="251.149264533126"/>
    <n v="8426"/>
    <n v="0.52289884161482503"/>
    <n v="427"/>
    <n v="0.68516120061418595"/>
    <n v="0.704263286820345"/>
    <n v="3.5057747789176501"/>
    <n v="82.029252211854299"/>
    <n v="7.1521857330843801"/>
    <n v="0"/>
    <n v="0"/>
    <n v="0"/>
    <n v="0"/>
    <n v="447262.466084457"/>
    <n v="0"/>
    <n v="6.3346531831365932E-2"/>
    <n v="0.10569935343713088"/>
    <n v="0.2536518805003391"/>
    <n v="0.22804557983103241"/>
    <n v="0.56010785424678866"/>
  </r>
  <r>
    <x v="5"/>
    <n v="2"/>
    <x v="22"/>
    <n v="464220.90715028398"/>
    <n v="340687.91255050199"/>
    <n v="123532.994599782"/>
    <n v="108751.331741501"/>
    <n v="1727227.0400843199"/>
    <n v="615078.09668115096"/>
    <n v="1112148.94340317"/>
    <n v="110200.427958278"/>
    <n v="58.000098977041198"/>
    <n v="9.7784862707977496"/>
    <n v="6.2962962724455904"/>
    <n v="0.553053707715633"/>
    <n v="207.00571925054101"/>
    <n v="6361"/>
    <n v="-0.95466935786198004"/>
    <n v="164"/>
    <n v="0.52704399682868097"/>
    <n v="0.84980226080235299"/>
    <n v="1.4193329070235401"/>
    <n v="65.686452761823006"/>
    <n v="4.0750399617694404"/>
    <n v="0"/>
    <n v="0"/>
    <n v="0"/>
    <n v="0"/>
    <n v="456553.92161961802"/>
    <n v="0"/>
    <n v="-2.1819130697896136E-2"/>
    <n v="-3.8345898889306652E-2"/>
    <n v="0.26610820989971096"/>
    <n v="0.23426633756995893"/>
    <n v="0.56010785424678866"/>
  </r>
  <r>
    <x v="5"/>
    <n v="3"/>
    <x v="22"/>
    <n v="454092.01050447603"/>
    <n v="341694.33419971197"/>
    <n v="112397.676304764"/>
    <n v="96504.959474763993"/>
    <n v="1527826.28273493"/>
    <n v="541072.01552968903"/>
    <n v="986754.267205243"/>
    <n v="93648.278487648"/>
    <n v="12.3754799266845"/>
    <n v="9.7800397406025308"/>
    <n v="6.31648771626132"/>
    <n v="0.54833511595764595"/>
    <n v="366.20878087300002"/>
    <n v="41905"/>
    <n v="0.28793519850704402"/>
    <n v="909"/>
    <n v="1.2098021698452199E-2"/>
    <n v="0.28815694946174403"/>
    <n v="1.0645559151105799"/>
    <n v="65.751815527592498"/>
    <n v="5.3560059216907003"/>
    <n v="0"/>
    <n v="0"/>
    <n v="0"/>
    <n v="0"/>
    <n v="464252.61829072097"/>
    <n v="0"/>
    <n v="4.3207883535604646E-2"/>
    <n v="-1.9073281205076323E-3"/>
    <n v="0.24752180990785377"/>
    <n v="0.21252291879690038"/>
    <n v="0.56010785424678866"/>
  </r>
  <r>
    <x v="5"/>
    <n v="4"/>
    <x v="22"/>
    <n v="473712.36520880199"/>
    <n v="301193.66443854198"/>
    <n v="172518.70077026001"/>
    <n v="158243.59601106099"/>
    <n v="1070197.45573828"/>
    <n v="321949.91462259297"/>
    <n v="748247.54111568897"/>
    <n v="167216.57303220499"/>
    <n v="26.400115486507801"/>
    <n v="21.148562115567898"/>
    <n v="14.786392470153601"/>
    <n v="0.43027193132174202"/>
    <n v="464.93151813537798"/>
    <n v="48052"/>
    <n v="-0.19868999645393601"/>
    <n v="515"/>
    <n v="0.74174980495727505"/>
    <n v="0.36325144712146201"/>
    <n v="2.5714628188169399"/>
    <n v="83.706716244704197"/>
    <n v="8.1880221563772899"/>
    <n v="1"/>
    <n v="0"/>
    <n v="0"/>
    <n v="0"/>
    <n v="499828.30730497697"/>
    <n v="1"/>
    <n v="1.8995371729394778E-2"/>
    <n v="-0.13287340940287207"/>
    <n v="0.36418449979497064"/>
    <n v="0.3340499586522524"/>
    <n v="0.56010785424678866"/>
  </r>
  <r>
    <x v="6"/>
    <n v="1"/>
    <x v="22"/>
    <n v="482710.707678754"/>
    <n v="301309.69278972701"/>
    <n v="181401.01488902699"/>
    <n v="161691.846870218"/>
    <n v="1003419.81403351"/>
    <n v="528596.67436427705"/>
    <n v="474823.13966923603"/>
    <n v="167716.14424197"/>
    <n v="49.292852694672902"/>
    <n v="34.0530680503173"/>
    <n v="16.114077538518501"/>
    <n v="1.11324960854371"/>
    <n v="128.058529792228"/>
    <n v="7635"/>
    <n v="-0.81216028566384801"/>
    <n v="782"/>
    <n v="0.89826964963384404"/>
    <n v="0.44794201128238598"/>
    <n v="1.33968166103685"/>
    <n v="64.707008722433002"/>
    <n v="2.5325755784194799"/>
    <n v="0"/>
    <n v="0"/>
    <n v="0"/>
    <n v="0"/>
    <n v="459076.96059765399"/>
    <n v="0"/>
    <n v="-7.51811963543777E-2"/>
    <n v="2.5223904303910898E-2"/>
    <n v="0.37579654232520182"/>
    <n v="0.33496635624214205"/>
    <n v="0.56010785424678866"/>
  </r>
  <r>
    <x v="6"/>
    <n v="2"/>
    <x v="22"/>
    <n v="446419.93918239698"/>
    <n v="278881.34180256998"/>
    <n v="167538.59737982601"/>
    <n v="152871.42699012801"/>
    <n v="1729600.0811878601"/>
    <n v="593504.89176853502"/>
    <n v="1136095.1894193301"/>
    <n v="149360.32922976601"/>
    <n v="17.621548530081601"/>
    <n v="13.4558642985067"/>
    <n v="8.8385418486531293"/>
    <n v="0.52240771486047799"/>
    <n v="263.07041823318002"/>
    <n v="8839"/>
    <n v="0.98228554748627395"/>
    <n v="461"/>
    <n v="0.82886257316755096"/>
    <n v="0.92384662419269503"/>
    <n v="5.4483811088254104"/>
    <n v="62.646975536844998"/>
    <n v="9.1623585132507106"/>
    <n v="0"/>
    <n v="0"/>
    <n v="0"/>
    <n v="0"/>
    <n v="439582.984460045"/>
    <n v="0"/>
    <n v="1.5245665042674656E-2"/>
    <n v="5.059657369758154E-2"/>
    <n v="0.37529371489693825"/>
    <n v="0.34243861793025387"/>
    <n v="0.56010785424678866"/>
  </r>
  <r>
    <x v="6"/>
    <n v="3"/>
    <x v="22"/>
    <n v="453225.90804354299"/>
    <n v="310017.75423696399"/>
    <n v="143208.15380657799"/>
    <n v="129551.131283539"/>
    <n v="1146644.11892575"/>
    <n v="647325.64820959"/>
    <n v="499318.47071616398"/>
    <n v="133672.18799902601"/>
    <n v="65.650477005665195"/>
    <n v="25.945591617655701"/>
    <n v="11.2982859411437"/>
    <n v="1.2964183906137901"/>
    <n v="334.88699820392299"/>
    <n v="21243"/>
    <n v="0.54229396821722198"/>
    <n v="779"/>
    <n v="0.59706202094288696"/>
    <n v="0.34186537193669397"/>
    <n v="4.21728170241522"/>
    <n v="67.175004476974195"/>
    <n v="4.8330450907815603"/>
    <n v="0"/>
    <n v="1"/>
    <n v="0"/>
    <n v="0"/>
    <n v="480602.943041127"/>
    <n v="1"/>
    <n v="-9.3678051326787734E-2"/>
    <n v="-4.971678635256941E-3"/>
    <n v="0.31597521515213228"/>
    <n v="0.28584228964927699"/>
    <n v="0.56010785424678866"/>
  </r>
  <r>
    <x v="6"/>
    <n v="4"/>
    <x v="22"/>
    <n v="410768.58816720999"/>
    <n v="293874.16390104598"/>
    <n v="116894.424266163"/>
    <n v="104935.226140333"/>
    <n v="1048267.4985328499"/>
    <n v="389976.432859566"/>
    <n v="658291.06567329098"/>
    <n v="108284.314613037"/>
    <n v="12.223247971262699"/>
    <n v="15.9405514691297"/>
    <n v="10.010348149417901"/>
    <n v="0.59240730004546505"/>
    <n v="93.357525308428293"/>
    <n v="19189"/>
    <n v="0.64695275197642599"/>
    <n v="412"/>
    <n v="0.97972064345381005"/>
    <n v="0.82875807374333899"/>
    <n v="5.1710623747001696"/>
    <n v="83.231222881078395"/>
    <n v="5.56223293469795"/>
    <n v="1"/>
    <n v="0"/>
    <n v="0"/>
    <n v="0"/>
    <n v="401750.922616973"/>
    <n v="1"/>
    <n v="0.20478189090316815"/>
    <n v="6.0919679799923285E-2"/>
    <n v="0.28457488628263916"/>
    <n v="0.25546068799598043"/>
    <n v="0.56010785424678866"/>
  </r>
  <r>
    <x v="7"/>
    <n v="1"/>
    <x v="22"/>
    <n v="494886.556375716"/>
    <n v="295389.03923440998"/>
    <n v="199497.517141305"/>
    <n v="189922.58436676499"/>
    <n v="1601371.98924791"/>
    <n v="657040.53191066603"/>
    <n v="944331.45733724395"/>
    <n v="185687.16539904801"/>
    <n v="20.623084265360799"/>
    <n v="20.1118561593082"/>
    <n v="11.8599916597744"/>
    <n v="0.69577321268460102"/>
    <n v="443.938496899261"/>
    <n v="15897"/>
    <n v="0.88396577114652297"/>
    <n v="58"/>
    <n v="0.68272117773530205"/>
    <n v="0.55900307007482997"/>
    <n v="1.8815969144676501"/>
    <n v="64.730882773731693"/>
    <n v="4.3157575093802896"/>
    <n v="0"/>
    <n v="0"/>
    <n v="1"/>
    <n v="0"/>
    <n v="497951.88809522497"/>
    <n v="1"/>
    <n v="-5.2293394328456026E-2"/>
    <n v="-8.2956400812684378E-2"/>
    <n v="0.40311767327510156"/>
    <n v="0.38376994064590531"/>
    <n v="0.56010785424678866"/>
  </r>
  <r>
    <x v="7"/>
    <n v="2"/>
    <x v="22"/>
    <n v="469007.258535309"/>
    <n v="303366.09928688098"/>
    <n v="165641.15924842801"/>
    <n v="157677.19847581099"/>
    <n v="1059087.4888999299"/>
    <n v="416542.34657167603"/>
    <n v="642545.14232826303"/>
    <n v="162312.10185507301"/>
    <n v="30.927348631089199"/>
    <n v="24.5394740522772"/>
    <n v="14.888023900611699"/>
    <n v="0.64826938861032402"/>
    <n v="285.80280144219103"/>
    <n v="20773"/>
    <n v="-0.39183034297650399"/>
    <n v="903"/>
    <n v="0.78409470057984798"/>
    <n v="2.1589911142675298E-2"/>
    <n v="3.6846056615721299"/>
    <n v="61.719265049278697"/>
    <n v="8.3368462353196602"/>
    <n v="0"/>
    <n v="0"/>
    <n v="0"/>
    <n v="0"/>
    <n v="463505.92703849199"/>
    <n v="0"/>
    <n v="-3.8452803720037274E-2"/>
    <n v="-3.426412613243205E-2"/>
    <n v="0.35317397808664786"/>
    <n v="0.33619351429278643"/>
    <n v="0.56010785424678866"/>
  </r>
  <r>
    <x v="7"/>
    <n v="3"/>
    <x v="22"/>
    <n v="450972.61447957798"/>
    <n v="299649.55096696701"/>
    <n v="151323.06351261001"/>
    <n v="138489.41473910699"/>
    <n v="950046.68041069503"/>
    <n v="556678.10835836094"/>
    <n v="393368.57205233403"/>
    <n v="141638.81514467299"/>
    <n v="16.368686000330499"/>
    <n v="35.206019132784803"/>
    <n v="14.577116850641399"/>
    <n v="1.4151565425117301"/>
    <n v="150.45464057177401"/>
    <n v="4413"/>
    <n v="-0.19262364508667201"/>
    <n v="83"/>
    <n v="0.919298438377674"/>
    <n v="0.77789247583315402"/>
    <n v="6.6865816201164598"/>
    <n v="74.343606063614601"/>
    <n v="3.52123090330088"/>
    <n v="0"/>
    <n v="0"/>
    <n v="1"/>
    <n v="0"/>
    <n v="481005.73469663801"/>
    <n v="1"/>
    <n v="-3.3660880864956437E-2"/>
    <n v="9.36830200399307E-3"/>
    <n v="0.33554823209661555"/>
    <n v="0.30709052011711102"/>
    <n v="0.56010785424678866"/>
  </r>
  <r>
    <x v="7"/>
    <n v="4"/>
    <x v="22"/>
    <n v="435792.47903022298"/>
    <n v="324876.817273169"/>
    <n v="110915.66175705301"/>
    <n v="103362.44223382301"/>
    <n v="890952.13322450896"/>
    <n v="387379.97268722701"/>
    <n v="503572.16053728102"/>
    <n v="111343.004256339"/>
    <n v="74.296494868253603"/>
    <n v="20.525845218199201"/>
    <n v="11.6013462877896"/>
    <n v="0.76926407582563106"/>
    <n v="225.88594832812001"/>
    <n v="39685"/>
    <n v="-0.95603458653118301"/>
    <n v="107"/>
    <n v="0.98547539900443204"/>
    <n v="0.42196938060874101"/>
    <n v="7.6526900606538204"/>
    <n v="60.885474332021502"/>
    <n v="7.9673355039884504"/>
    <n v="0"/>
    <n v="0"/>
    <n v="0"/>
    <n v="0"/>
    <n v="414509.924230123"/>
    <n v="0"/>
    <n v="4.1396009995686232E-2"/>
    <n v="8.1678293501048327E-2"/>
    <n v="0.25451485992570738"/>
    <n v="0.23718271243192943"/>
    <n v="0.56010785424678866"/>
  </r>
  <r>
    <x v="8"/>
    <n v="1"/>
    <x v="22"/>
    <n v="453832.54884820298"/>
    <n v="331393.13454077102"/>
    <n v="122439.414307431"/>
    <n v="108048.747250446"/>
    <n v="1051780.7911012"/>
    <n v="402270.32668374898"/>
    <n v="649510.464417457"/>
    <n v="117928.09281249301"/>
    <n v="13.8919821962297"/>
    <n v="16.635412848560399"/>
    <n v="10.2729340718725"/>
    <n v="0.61934387314997796"/>
    <n v="481.74649749155299"/>
    <n v="6153"/>
    <n v="6.1369269576618804E-3"/>
    <n v="131"/>
    <n v="0.95421681683470605"/>
    <n v="0.598117878535535"/>
    <n v="6.2804835478398404"/>
    <n v="77.845216241919402"/>
    <n v="8.9895149071206593"/>
    <n v="0"/>
    <n v="0"/>
    <n v="1"/>
    <n v="0"/>
    <n v="487369.299362241"/>
    <n v="1"/>
    <n v="-1.9730056353306465E-3"/>
    <n v="3.5194416862419482E-2"/>
    <n v="0.26978984785946952"/>
    <n v="0.23808064786156607"/>
    <n v="0.56010785424678866"/>
  </r>
  <r>
    <x v="8"/>
    <n v="2"/>
    <x v="22"/>
    <n v="452937.134671829"/>
    <n v="330385.39196555002"/>
    <n v="122551.74270627899"/>
    <n v="114241.37721369301"/>
    <n v="1493391.43895744"/>
    <n v="463504.435124785"/>
    <n v="1029887.00383266"/>
    <n v="121964.81420198501"/>
    <n v="11.950701459632899"/>
    <n v="11.0926127612593"/>
    <n v="7.64979457050097"/>
    <n v="0.450053679092833"/>
    <n v="337.81925150493799"/>
    <n v="21878"/>
    <n v="-0.87233801594777205"/>
    <n v="476"/>
    <n v="0.61266124715199899"/>
    <n v="0.800886770479179"/>
    <n v="3.8503499478009702"/>
    <n v="67.991736780864699"/>
    <n v="5.7059531638704604"/>
    <n v="0"/>
    <n v="0"/>
    <n v="0"/>
    <n v="0"/>
    <n v="478636.8085789"/>
    <n v="0"/>
    <n v="4.990377875202714E-3"/>
    <n v="2.3316811837662477E-2"/>
    <n v="0.27057119702731508"/>
    <n v="0.25222347312384846"/>
    <n v="0.56010785424678866"/>
  </r>
  <r>
    <x v="8"/>
    <n v="3"/>
    <x v="22"/>
    <n v="455197.46212755301"/>
    <n v="313461.559828286"/>
    <n v="141735.90229926701"/>
    <n v="123010.066352624"/>
    <n v="1713409.23783751"/>
    <n v="536119.15046461299"/>
    <n v="1177290.0873729"/>
    <n v="129285.655755314"/>
    <n v="17.829635498831099"/>
    <n v="10.448577429808999"/>
    <n v="7.1792577999564697"/>
    <n v="0.45538406907081902"/>
    <n v="388.51558872930002"/>
    <n v="47698"/>
    <n v="0.94626277672319403"/>
    <n v="725"/>
    <n v="4.3847018710963102E-2"/>
    <n v="0.23437158640380501"/>
    <n v="3.7758219088153"/>
    <n v="71.244448539142496"/>
    <n v="9.3709392215961493"/>
    <n v="0"/>
    <n v="0"/>
    <n v="0"/>
    <n v="0"/>
    <n v="470538.773779154"/>
    <n v="0"/>
    <n v="3.556654915161489E-2"/>
    <n v="5.3100157061830638E-3"/>
    <n v="0.31137234736943792"/>
    <n v="0.27023451707679946"/>
    <n v="0.56010785424678866"/>
  </r>
  <r>
    <x v="8"/>
    <n v="4"/>
    <x v="22"/>
    <n v="471387.26503800298"/>
    <n v="339187.00081234"/>
    <n v="132200.26422566301"/>
    <n v="115649.674490431"/>
    <n v="1541484.5043604199"/>
    <n v="608697.91802604205"/>
    <n v="932786.586334383"/>
    <n v="123760.363205549"/>
    <n v="15.2389620170357"/>
    <n v="12.3982994807961"/>
    <n v="7.5024869963526397"/>
    <n v="0.65255860980813596"/>
    <n v="376.09783284653798"/>
    <n v="23447"/>
    <n v="-0.27364699836780798"/>
    <n v="654"/>
    <n v="0.82915140315515301"/>
    <n v="0.95140551571015797"/>
    <n v="2.0579379989422502"/>
    <n v="72.443184411951606"/>
    <n v="6.6445361887262999"/>
    <n v="0"/>
    <n v="0"/>
    <n v="0"/>
    <n v="0"/>
    <n v="502246.89106204797"/>
    <n v="0"/>
    <n v="-3.3567819864086272E-3"/>
    <n v="3.6228491434441304E-2"/>
    <n v="0.28044937576963402"/>
    <n v="0.24533898785133151"/>
    <n v="0.56010785424678866"/>
  </r>
  <r>
    <x v="9"/>
    <n v="1"/>
    <x v="22"/>
    <n v="469804.92075810098"/>
    <n v="343472.98757839901"/>
    <n v="126331.933179702"/>
    <n v="116637.095442294"/>
    <n v="1090498.8456659401"/>
    <n v="717933.769768956"/>
    <n v="372565.07589698501"/>
    <n v="120568.927682911"/>
    <n v="13.8451441767257"/>
    <n v="31.306502672446999"/>
    <n v="10.69575597497"/>
    <n v="1.9270023311778799"/>
    <n v="281.76559232074101"/>
    <n v="28386"/>
    <n v="0.95491053666992198"/>
    <n v="301"/>
    <n v="0.38153884247354602"/>
    <n v="0.97293481250370195"/>
    <n v="1.0394329486696701"/>
    <n v="84.641650575612601"/>
    <n v="9.8436930808786407"/>
    <n v="1"/>
    <n v="0"/>
    <n v="1"/>
    <n v="0"/>
    <n v="469041.97220344399"/>
    <n v="1"/>
    <n v="-1.3424159399314267E-2"/>
    <s v=""/>
    <n v="0.2689029586489779"/>
    <n v="0.24826707914017265"/>
    <n v="0.56010785424678866"/>
  </r>
  <r>
    <x v="9"/>
    <n v="2"/>
    <x v="22"/>
    <n v="463498.18461526203"/>
    <n v="309940.06726729497"/>
    <n v="153558.11734796601"/>
    <n v="135665.18803126999"/>
    <n v="1474916.77103245"/>
    <n v="974687.81352763996"/>
    <n v="500228.95750481798"/>
    <n v="140990.486024374"/>
    <n v="13.929719264880999"/>
    <n v="27.120618667895499"/>
    <n v="9.1981588856911394"/>
    <n v="1.9484833872662199"/>
    <n v="264.74127428499497"/>
    <n v="36175"/>
    <n v="-0.73245746528642097"/>
    <n v="719"/>
    <n v="0.48426042944661202"/>
    <n v="0.84595936542301198"/>
    <n v="5.5116759496925196"/>
    <n v="80.032806621386797"/>
    <n v="8.2909114928192995"/>
    <n v="0"/>
    <n v="0"/>
    <n v="0"/>
    <n v="0"/>
    <n v="472736.82527139201"/>
    <n v="0"/>
    <n v="-1.269393712788947E-2"/>
    <s v=""/>
    <n v="0.33130252166021257"/>
    <n v="0.29269842371417742"/>
    <n v="0.56010785424678866"/>
  </r>
  <r>
    <x v="9"/>
    <n v="3"/>
    <x v="22"/>
    <n v="457614.56780086498"/>
    <n v="306200.70402034401"/>
    <n v="151413.863780521"/>
    <n v="134090.03835823399"/>
    <n v="1687734.0834576599"/>
    <n v="1003850.45804187"/>
    <n v="683883.62541579094"/>
    <n v="142543.21198568301"/>
    <n v="34.331536561309903"/>
    <n v="19.607142703074501"/>
    <n v="7.9449742511286798"/>
    <n v="1.46786736914712"/>
    <n v="62.314229241103497"/>
    <n v="8670"/>
    <n v="-0.41376379352610199"/>
    <n v="454"/>
    <n v="0.73043629435369095"/>
    <n v="0.69861530601111999"/>
    <n v="3.37773436981968"/>
    <n v="69.497629715455602"/>
    <n v="9.6649082311945502"/>
    <n v="0"/>
    <n v="0"/>
    <n v="0"/>
    <n v="0"/>
    <n v="456169.84879179799"/>
    <n v="0"/>
    <n v="6.7415569567918124E-2"/>
    <s v=""/>
    <n v="0.33087640655358258"/>
    <n v="0.29301960163249097"/>
    <n v="0.56010785424678866"/>
  </r>
  <r>
    <x v="9"/>
    <n v="4"/>
    <x v="22"/>
    <n v="488464.91453173698"/>
    <n v="332483.06548421999"/>
    <n v="155981.849047517"/>
    <n v="142960.04591602"/>
    <n v="1736368.8273016701"/>
    <n v="924469.381613923"/>
    <n v="811899.44568775198"/>
    <n v="142259.59870874399"/>
    <n v="18.793129648350099"/>
    <n v="17.608097489821599"/>
    <n v="8.2332764599432"/>
    <n v="1.1386500958019601"/>
    <n v="302.78711162130702"/>
    <n v="7221"/>
    <n v="0.66407428535288804"/>
    <n v="877"/>
    <n v="0.54564361832431296"/>
    <n v="0.86862726547953095"/>
    <n v="7.1791578728757104"/>
    <n v="71.1241664183772"/>
    <n v="6.0612799716098396"/>
    <n v="0"/>
    <n v="0"/>
    <n v="0"/>
    <n v="0"/>
    <n v="523250.039413216"/>
    <n v="0"/>
    <s v=""/>
    <s v=""/>
    <n v="0.31933071221102494"/>
    <n v="0.29267208690529495"/>
    <n v="0.56010785424678866"/>
  </r>
  <r>
    <x v="0"/>
    <n v="1"/>
    <x v="23"/>
    <n v="112679.81728074299"/>
    <n v="88415.053803049697"/>
    <n v="24264.763477693199"/>
    <n v="14010.0005896082"/>
    <n v="309159.45753079298"/>
    <n v="182289.86676786101"/>
    <n v="126869.59076293099"/>
    <n v="16509.753563680799"/>
    <n v="2.2835679138798399"/>
    <n v="11.0428358012026"/>
    <n v="4.5316422475003204"/>
    <n v="1.4368286811020601"/>
    <n v="362.19477937512198"/>
    <n v="11288"/>
    <n v="-4.2560200817636E-2"/>
    <n v="606"/>
    <n v="0.14679375943696199"/>
    <n v="0.29179464672372502"/>
    <n v="4.55276827564452"/>
    <n v="68.553532932425895"/>
    <n v="6.5469020707807504"/>
    <n v="0"/>
    <n v="0"/>
    <n v="0"/>
    <n v="0"/>
    <n v="108568.35838067401"/>
    <n v="0"/>
    <n v="-6.0306237009227964E-2"/>
    <n v="-7.1082617418725888E-2"/>
    <n v="0.21534258808067974"/>
    <n v="0.12433460514674186"/>
    <n v="0.56010785424678866"/>
  </r>
  <r>
    <x v="0"/>
    <n v="2"/>
    <x v="23"/>
    <n v="105884.52151365401"/>
    <n v="87588.450430262805"/>
    <n v="18296.071083391598"/>
    <n v="5216.0216881101696"/>
    <n v="397365.22995479603"/>
    <n v="139054.22356157401"/>
    <n v="258311.006393221"/>
    <n v="7622.8532419562898"/>
    <n v="1.0201035771032301"/>
    <n v="2.0192796896040499"/>
    <n v="1.3126517608758901"/>
    <n v="0.53832093917784696"/>
    <n v="23.8970273777575"/>
    <n v="21533"/>
    <n v="-0.44685936914340002"/>
    <n v="579"/>
    <n v="0.66979872777461502"/>
    <n v="0.938329778576518"/>
    <n v="1.6005376178342501"/>
    <n v="68.186909667865507"/>
    <n v="5.5525178991540098"/>
    <n v="0"/>
    <n v="0"/>
    <n v="0"/>
    <n v="0"/>
    <n v="109999.609163815"/>
    <n v="0"/>
    <n v="6.2262237983564658E-2"/>
    <n v="-2.652207717563208E-2"/>
    <n v="0.1727926879381694"/>
    <n v="4.9261418133126796E-2"/>
    <n v="0.56010785424678866"/>
  </r>
  <r>
    <x v="0"/>
    <n v="3"/>
    <x v="23"/>
    <n v="112477.128790913"/>
    <n v="86870.451241079398"/>
    <n v="25606.6775498344"/>
    <n v="12898.1068615893"/>
    <n v="355677.09365498798"/>
    <n v="129884.231721698"/>
    <n v="225792.86193329"/>
    <n v="11207.7960317737"/>
    <n v="4.1386086303679797"/>
    <n v="5.7123625393437196"/>
    <n v="3.6263529734362701"/>
    <n v="0.57523621698932004"/>
    <n v="226.75614794302101"/>
    <n v="45967"/>
    <n v="0.78696407663967605"/>
    <n v="219"/>
    <n v="0.26608773586894902"/>
    <n v="0.38401502972718399"/>
    <n v="5.3628128298495898"/>
    <n v="71.000828825100101"/>
    <n v="5.1395587534153897"/>
    <n v="0"/>
    <n v="0"/>
    <n v="0"/>
    <n v="0"/>
    <n v="114228.60239253999"/>
    <n v="0"/>
    <n v="-4.0688024247065767E-2"/>
    <n v="-2.3365208226468596E-2"/>
    <n v="0.22766119499222462"/>
    <n v="0.11467315177973617"/>
    <n v="0.56010785424678866"/>
  </r>
  <r>
    <x v="0"/>
    <n v="4"/>
    <x v="23"/>
    <n v="107900.656647428"/>
    <n v="90243.424241837594"/>
    <n v="17657.232405591199"/>
    <n v="1912.81744828868"/>
    <n v="347640.29662062001"/>
    <n v="222837.464046751"/>
    <n v="124802.832573868"/>
    <n v="1143.83181645283"/>
    <n v="0.21335351173556"/>
    <n v="1.53267150179185"/>
    <n v="0.55022891962842402"/>
    <n v="1.78551607724814"/>
    <n v="211.63480144120601"/>
    <n v="9072"/>
    <n v="0.243902699620937"/>
    <n v="640"/>
    <n v="0.97549049833105494"/>
    <n v="0.13850677782515899"/>
    <n v="3.3862000712842901"/>
    <n v="67.982508008168907"/>
    <n v="2.59743546253367"/>
    <n v="0"/>
    <n v="0"/>
    <n v="0"/>
    <n v="0"/>
    <n v="108153.856927542"/>
    <n v="0"/>
    <n v="-2.9938795644400714E-2"/>
    <n v="0.10244375558390535"/>
    <n v="0.1636434193657087"/>
    <n v="1.7727579309724947E-2"/>
    <n v="0.56010785424678866"/>
  </r>
  <r>
    <x v="1"/>
    <n v="1"/>
    <x v="23"/>
    <n v="104670.240938164"/>
    <n v="83944.2123699699"/>
    <n v="20726.028568194"/>
    <n v="6040.6205424353102"/>
    <n v="417969.39704429102"/>
    <n v="164232.51280516901"/>
    <n v="253736.88423912099"/>
    <n v="5234.1856229938503"/>
    <n v="0.61976545513898496"/>
    <n v="2.38066316631468"/>
    <n v="1.4452303410613501"/>
    <n v="0.64725518049002295"/>
    <n v="105.812618024233"/>
    <n v="8943"/>
    <n v="-0.52069573396780999"/>
    <n v="318"/>
    <n v="0.43279292420686"/>
    <n v="0.56068508188946398"/>
    <n v="7.3890545830390302"/>
    <n v="74.239147939437501"/>
    <n v="3.66884441627893"/>
    <n v="0"/>
    <n v="0"/>
    <n v="0"/>
    <n v="0"/>
    <n v="101615.64834637901"/>
    <n v="0"/>
    <n v="-1.5228749466065413E-2"/>
    <n v="2.1188689500076976E-2"/>
    <n v="0.19801261927388139"/>
    <n v="5.771096434185076E-2"/>
    <n v="0.56010785424678866"/>
  </r>
  <r>
    <x v="1"/>
    <n v="2"/>
    <x v="23"/>
    <n v="103076.244062364"/>
    <n v="76365.7786015616"/>
    <n v="26710.465460803"/>
    <n v="11053.501206856299"/>
    <n v="270987.95598163101"/>
    <n v="94239.121932775801"/>
    <n v="176748.834048855"/>
    <n v="10705.7843913792"/>
    <n v="2.25183503480342"/>
    <n v="6.2537901685965096"/>
    <n v="4.07896401403372"/>
    <n v="0.53318101044291399"/>
    <n v="142.59746047169901"/>
    <n v="7817"/>
    <n v="0.36230814466089201"/>
    <n v="911"/>
    <n v="0.63084278140404604"/>
    <n v="0.61444894231611802"/>
    <n v="2.3161766643950901"/>
    <n v="83.591251795279604"/>
    <n v="5.2765672144380602"/>
    <n v="0"/>
    <n v="0"/>
    <n v="0"/>
    <n v="0"/>
    <n v="104488.031572222"/>
    <n v="0"/>
    <n v="6.5707023526548405E-2"/>
    <n v="0.11844227366162539"/>
    <n v="0.25913308836361776"/>
    <n v="0.10723616588288397"/>
    <n v="0.56010785424678866"/>
  </r>
  <r>
    <x v="1"/>
    <n v="3"/>
    <x v="23"/>
    <n v="109849.077255998"/>
    <n v="83119.565706737107"/>
    <n v="26729.511549260798"/>
    <n v="13954.189690348099"/>
    <n v="386946.85379585798"/>
    <n v="235670.970115189"/>
    <n v="151275.88368066799"/>
    <n v="23353.218497164002"/>
    <n v="9.2218992649062397"/>
    <n v="9.2243319627894902"/>
    <n v="3.6062290088317801"/>
    <n v="1.5578885700821401"/>
    <n v="38.714921512749598"/>
    <n v="30052"/>
    <n v="0.28969575539390702"/>
    <n v="527"/>
    <n v="0.51231531125666196"/>
    <n v="0.48170547984400902"/>
    <n v="6.25861132235657"/>
    <n v="67.047344264983295"/>
    <n v="3.75253457487679"/>
    <n v="0"/>
    <n v="0"/>
    <n v="0"/>
    <n v="0"/>
    <n v="107274.975721134"/>
    <n v="0"/>
    <n v="8.2889434447796756E-2"/>
    <n v="-6.7650349550480507E-2"/>
    <n v="0.24332941356411258"/>
    <n v="0.12703055900805185"/>
    <n v="0.56010785424678866"/>
  </r>
  <r>
    <x v="1"/>
    <n v="4"/>
    <x v="23"/>
    <n v="118954.40514436"/>
    <n v="86708.461813259899"/>
    <n v="32245.943331100902"/>
    <n v="18291.672387173701"/>
    <n v="240463.708671992"/>
    <n v="156762.63998788601"/>
    <n v="83701.068684105601"/>
    <n v="19961.684449754499"/>
    <n v="1.9491991406617999"/>
    <n v="21.853570897891299"/>
    <n v="7.6068328514905996"/>
    <n v="1.872886958941"/>
    <n v="257.85872617001598"/>
    <n v="46602"/>
    <n v="0.32013200326699898"/>
    <n v="562"/>
    <n v="0.74515165352678503"/>
    <n v="0.33799603131192202"/>
    <n v="3.45951310032246"/>
    <n v="62.966396117734703"/>
    <n v="3.1748571891216102"/>
    <n v="0"/>
    <n v="0"/>
    <n v="0"/>
    <n v="0"/>
    <n v="124742.51701031601"/>
    <n v="0"/>
    <n v="-0.10143667194515074"/>
    <n v="-6.179455588516744E-2"/>
    <n v="0.27107817732321271"/>
    <n v="0.15377044982046187"/>
    <n v="0.56010785424678866"/>
  </r>
  <r>
    <x v="2"/>
    <n v="1"/>
    <x v="23"/>
    <n v="106888.06617330101"/>
    <n v="86337.014364019196"/>
    <n v="20551.051809281998"/>
    <n v="6684.5698202021604"/>
    <n v="316792.97597933898"/>
    <n v="218961.97615314601"/>
    <n v="97830.999826192594"/>
    <n v="14377.686368386599"/>
    <n v="1.3123808539221"/>
    <n v="6.8327726713189296"/>
    <n v="2.1100751364632901"/>
    <n v="2.2381655767819599"/>
    <n v="392.06852674176201"/>
    <n v="1794"/>
    <n v="0.12467265478355601"/>
    <n v="9"/>
    <n v="0.103937762588925"/>
    <n v="5.0539636804626697E-2"/>
    <n v="7.0091574119952904"/>
    <n v="61.246234865875998"/>
    <n v="2.7099293322009101"/>
    <n v="0"/>
    <n v="0"/>
    <n v="0"/>
    <n v="0"/>
    <n v="105926.928461865"/>
    <n v="0"/>
    <n v="7.8556595669867044E-2"/>
    <n v="-5.8003725770376421E-2"/>
    <n v="0.19226703733194817"/>
    <n v="6.253803684093466E-2"/>
    <n v="0.56010785424678866"/>
  </r>
  <r>
    <x v="2"/>
    <n v="2"/>
    <x v="23"/>
    <n v="115284.82876961101"/>
    <n v="90464.384694227396"/>
    <n v="24820.444075383901"/>
    <n v="16045.6518412594"/>
    <n v="437335.31463356601"/>
    <n v="229412.40486587401"/>
    <n v="207922.90976769099"/>
    <n v="19113.127508845599"/>
    <n v="4.7433468113256296"/>
    <n v="7.7171158575968697"/>
    <n v="3.6689586466859399"/>
    <n v="1.10335318566959"/>
    <n v="420.84528326236398"/>
    <n v="47824"/>
    <n v="-0.13801331586366"/>
    <n v="193"/>
    <n v="0.20629823724476201"/>
    <n v="0.468255908820643"/>
    <n v="6.4574927569147196"/>
    <n v="83.482381840423997"/>
    <n v="7.3079890430155698"/>
    <n v="0"/>
    <n v="0"/>
    <n v="0"/>
    <n v="1"/>
    <n v="114866.51198978499"/>
    <n v="0"/>
    <n v="-0.11161121654171"/>
    <n v="-8.7380028916228078E-2"/>
    <n v="0.2152967076438618"/>
    <n v="0.13918268355436048"/>
    <n v="0.56010785424678866"/>
  </r>
  <r>
    <x v="2"/>
    <n v="3"/>
    <x v="23"/>
    <n v="102417.74878183199"/>
    <n v="85049.110519871494"/>
    <n v="17368.638261961401"/>
    <n v="10818.5295401487"/>
    <n v="259988.721698421"/>
    <n v="137216.01755220699"/>
    <n v="122772.704146214"/>
    <n v="20020.609056518599"/>
    <n v="2.92987712877345"/>
    <n v="8.8118361612891896"/>
    <n v="4.1611534029148602"/>
    <n v="1.1176427081771401"/>
    <n v="166.58776225836999"/>
    <n v="39660"/>
    <n v="0.21170593676779101"/>
    <n v="523"/>
    <n v="0.41905505058908898"/>
    <n v="0.22322939186093299"/>
    <n v="2.14191640487239"/>
    <n v="71.425384231812004"/>
    <n v="8.4054194858411897"/>
    <n v="0"/>
    <n v="0"/>
    <n v="0"/>
    <n v="0"/>
    <n v="112272.43971155099"/>
    <n v="0"/>
    <n v="8.9690720947358971E-2"/>
    <n v="2.4574543225525087E-4"/>
    <n v="0.16958621399654844"/>
    <n v="0.10563139366785039"/>
    <n v="0.56010785424678866"/>
  </r>
  <r>
    <x v="2"/>
    <n v="4"/>
    <x v="23"/>
    <n v="111603.67050788"/>
    <n v="75840.849690004994"/>
    <n v="35762.820817875203"/>
    <n v="25360.7228265251"/>
    <n v="303925.467860726"/>
    <n v="124703.076483932"/>
    <n v="179222.39137679301"/>
    <n v="35070.1747037233"/>
    <n v="2.8698215330251799"/>
    <n v="14.1504209556088"/>
    <n v="8.3443888414598604"/>
    <n v="0.69580076198045804"/>
    <n v="172.00304237946301"/>
    <n v="33141"/>
    <n v="0.78502297555705802"/>
    <n v="324"/>
    <n v="0.87703086050949197"/>
    <n v="0.37176605082660602"/>
    <n v="5.0083077450158902"/>
    <n v="82.509443222023194"/>
    <n v="5.2648051877936402"/>
    <n v="0"/>
    <n v="0"/>
    <n v="0"/>
    <n v="0"/>
    <n v="109007.007178828"/>
    <n v="0"/>
    <n v="-9.7806016265838527E-2"/>
    <n v="-2.2891731724079975E-2"/>
    <n v="0.32044484428807296"/>
    <n v="0.22723914644666149"/>
    <n v="0.56010785424678866"/>
  </r>
  <r>
    <x v="3"/>
    <n v="1"/>
    <x v="23"/>
    <n v="100688.16009485901"/>
    <n v="90980.520151899895"/>
    <n v="9707.6399429598296"/>
    <n v="840.34778665757005"/>
    <n v="209384.32549386099"/>
    <n v="121992.864276016"/>
    <n v="87391.461217844699"/>
    <n v="1422.7092095865"/>
    <n v="0.100145274400437"/>
    <n v="0.96159026859935004"/>
    <n v="0.401342261258331"/>
    <n v="1.39593574218789"/>
    <n v="194.656861098712"/>
    <n v="33924"/>
    <n v="-0.99327524335412598"/>
    <n v="420"/>
    <n v="0.489466656752653"/>
    <n v="0.88489477060139199"/>
    <n v="5.1309502969318599"/>
    <n v="66.016120337859405"/>
    <n v="6.5461748344002597"/>
    <n v="0"/>
    <n v="0"/>
    <n v="0"/>
    <n v="0"/>
    <n v="102030.205240232"/>
    <n v="0"/>
    <n v="4.4921637251090545E-2"/>
    <n v="1.6021639479122406E-2"/>
    <n v="9.6412924159240534E-2"/>
    <n v="8.346043724166502E-3"/>
    <n v="0.56010785424678866"/>
  </r>
  <r>
    <x v="3"/>
    <n v="2"/>
    <x v="23"/>
    <n v="105211.23709811999"/>
    <n v="84982.205775084294"/>
    <n v="20229.031323035801"/>
    <n v="11893.684525157099"/>
    <n v="235022.279385854"/>
    <n v="84999.253363838696"/>
    <n v="150023.02602201499"/>
    <n v="19426.7389458584"/>
    <n v="1.66348118853699"/>
    <n v="7.9279060291796597"/>
    <n v="5.0606625704750199"/>
    <n v="0.566574716013028"/>
    <n v="252.376414880791"/>
    <n v="2125"/>
    <n v="6.0589615934012403E-3"/>
    <n v="981"/>
    <n v="0.34493493594381902"/>
    <n v="0.82338371750405803"/>
    <n v="5.39802296209725"/>
    <n v="84.542185862299604"/>
    <n v="9.5561193863056708"/>
    <n v="0"/>
    <n v="0"/>
    <n v="1"/>
    <n v="0"/>
    <n v="107321.24898600799"/>
    <n v="1"/>
    <n v="-2.6312014749539196E-2"/>
    <n v="9.1756500437456645E-2"/>
    <n v="0.19227063459172242"/>
    <n v="0.11304576253642042"/>
    <n v="0.56010785424678866"/>
  </r>
  <r>
    <x v="3"/>
    <n v="3"/>
    <x v="23"/>
    <n v="102442.91747577699"/>
    <n v="88986.220457867603"/>
    <n v="13456.697017909601"/>
    <n v="6514.7505689798099"/>
    <n v="323214.560262357"/>
    <n v="136571.120137233"/>
    <n v="186643.44012512401"/>
    <n v="11517.130726146999"/>
    <n v="1.1117645322976299"/>
    <n v="3.49047926067606"/>
    <n v="2.0156117235843798"/>
    <n v="0.73172204737373703"/>
    <n v="208.44291243615601"/>
    <n v="35927"/>
    <n v="-7.1466195147773304E-2"/>
    <n v="115"/>
    <n v="0.60000446850928102"/>
    <n v="0.61052255577368497"/>
    <n v="4.5828615490343703"/>
    <n v="69.706002933207202"/>
    <n v="5.6596643330683696"/>
    <n v="1"/>
    <n v="0"/>
    <n v="0"/>
    <n v="0"/>
    <n v="114280.80246686999"/>
    <n v="1"/>
    <n v="6.4484221166153363E-2"/>
    <n v="-6.2110862802052828E-3"/>
    <n v="0.13135800257827757"/>
    <n v="6.3593957781612837E-2"/>
    <n v="0.56010785424678866"/>
  </r>
  <r>
    <x v="3"/>
    <n v="4"/>
    <x v="23"/>
    <n v="109048.869223191"/>
    <n v="93535.156154514203"/>
    <n v="15513.7130686772"/>
    <n v="5575.8959689595104"/>
    <n v="307657.31350664498"/>
    <n v="198630.099281356"/>
    <n v="109027.214225288"/>
    <n v="5509.4807894826499"/>
    <n v="0.57602644070406195"/>
    <n v="5.1142240114818902"/>
    <n v="1.81237231301477"/>
    <n v="1.8218396268560699"/>
    <n v="102.80237455274801"/>
    <n v="48743"/>
    <n v="0.53535086607455795"/>
    <n v="614"/>
    <n v="0.49852612414639702"/>
    <n v="0.467789770472541"/>
    <n v="4.4818796564399799"/>
    <n v="70.925601902466795"/>
    <n v="5.1431383666494304"/>
    <n v="0"/>
    <n v="0"/>
    <n v="0"/>
    <n v="0"/>
    <n v="110773.78897250201"/>
    <n v="0"/>
    <n v="-6.1876109083403782E-2"/>
    <n v="-4.8325516733915604E-3"/>
    <n v="0.14226386003989441"/>
    <n v="5.1132084254329031E-2"/>
    <n v="0.56010785424678866"/>
  </r>
  <r>
    <x v="4"/>
    <n v="1"/>
    <x v="23"/>
    <n v="102301.349495715"/>
    <n v="77908.099199595701"/>
    <n v="24393.250296120201"/>
    <n v="13787.7927500769"/>
    <n v="314379.366380708"/>
    <n v="151323.80911257901"/>
    <n v="163055.557268128"/>
    <n v="22131.7396971198"/>
    <n v="1.8972500037375"/>
    <n v="8.4558864359368204"/>
    <n v="4.3857180923827297"/>
    <n v="0.92805060831960495"/>
    <n v="451.35506420213301"/>
    <n v="1100"/>
    <n v="0.69572257952380401"/>
    <n v="882"/>
    <n v="0.63573677825526898"/>
    <n v="0.96355013816305402"/>
    <n v="2.1071892328659798"/>
    <n v="61.311942020735003"/>
    <n v="6.6330014816308704"/>
    <n v="1"/>
    <n v="0"/>
    <n v="0"/>
    <n v="0"/>
    <n v="99866.631930491902"/>
    <n v="1"/>
    <n v="0.12281072133608797"/>
    <n v="6.7113630998099305E-2"/>
    <n v="0.23844504902783353"/>
    <n v="0.13477625483967265"/>
    <n v="0.56010785424678866"/>
  </r>
  <r>
    <x v="4"/>
    <n v="2"/>
    <x v="23"/>
    <n v="114865.05202093899"/>
    <n v="84130.617470554906"/>
    <n v="30734.434550384402"/>
    <n v="20833.5793032154"/>
    <n v="315084.308190529"/>
    <n v="144252.248147084"/>
    <n v="170832.060043445"/>
    <n v="17338.371791114601"/>
    <n v="2.6513700755825398"/>
    <n v="12.1953568305136"/>
    <n v="6.6120650129670899"/>
    <n v="0.84440969751461303"/>
    <n v="195.36284653313601"/>
    <n v="3214"/>
    <n v="0.853881246240217"/>
    <n v="342"/>
    <n v="0.82734315833824101"/>
    <n v="0.16678897075371901"/>
    <n v="6.9521616670693804"/>
    <n v="66.040948701934397"/>
    <n v="6.7123031329225302"/>
    <n v="0"/>
    <n v="0"/>
    <n v="0"/>
    <n v="0"/>
    <n v="120997.583877777"/>
    <n v="0"/>
    <n v="-0.11368485117666211"/>
    <n v="-3.339645045378728E-2"/>
    <n v="0.26756993541239543"/>
    <n v="0.1813743948805038"/>
    <n v="0.56010785424678866"/>
  </r>
  <r>
    <x v="4"/>
    <n v="3"/>
    <x v="23"/>
    <n v="101806.63567653899"/>
    <n v="86796.800918606401"/>
    <n v="15009.8347579329"/>
    <n v="-326.28025431478801"/>
    <n v="241664.66448648501"/>
    <n v="126366.22222946001"/>
    <n v="115298.442257024"/>
    <n v="4387.7746660925404"/>
    <n v="-3.5905285287883199E-2"/>
    <n v="-0.28298756507693301"/>
    <n v="-0.13501363759906801"/>
    <n v="1.09599245016479"/>
    <n v="236.09111646925399"/>
    <n v="16646"/>
    <n v="-0.76857340086206005"/>
    <n v="185"/>
    <n v="0.156196478733825"/>
    <n v="0.52479801371992996"/>
    <n v="5.1743853557707196"/>
    <n v="75.808526018322695"/>
    <n v="7.9653923361902201"/>
    <n v="0"/>
    <n v="0"/>
    <n v="0"/>
    <n v="0"/>
    <n v="105101.436863938"/>
    <n v="0"/>
    <n v="6.5960820791109986E-2"/>
    <n v="0.1105907036379218"/>
    <n v="0.14743473898520704"/>
    <n v="-3.2049016466023758E-3"/>
    <n v="0.56010785424678866"/>
  </r>
  <r>
    <x v="4"/>
    <n v="4"/>
    <x v="23"/>
    <n v="108521.88492774501"/>
    <n v="78684.586593479005"/>
    <n v="29837.298334266401"/>
    <n v="16493.732448761999"/>
    <n v="293929.39800132602"/>
    <n v="186611.06137322501"/>
    <n v="107318.33662810001"/>
    <n v="19415.950660692499"/>
    <n v="13.004634464289699"/>
    <n v="15.3689788408845"/>
    <n v="5.6114606299733296"/>
    <n v="1.7388553273976299"/>
    <n v="492.84573744307397"/>
    <n v="15999"/>
    <n v="0.99149645411905896"/>
    <n v="940"/>
    <n v="0.29250769502906299"/>
    <n v="0.54107092079861596"/>
    <n v="3.2155149793720299"/>
    <n v="79.387393790901896"/>
    <n v="9.4426514655716396"/>
    <n v="0"/>
    <n v="0"/>
    <n v="0"/>
    <n v="0"/>
    <n v="111963.940673095"/>
    <n v="0"/>
    <n v="5.9460779644827629E-3"/>
    <n v="1.411265364446729E-2"/>
    <n v="0.27494268417961948"/>
    <n v="0.15198531116321556"/>
    <n v="0.56010785424678866"/>
  </r>
  <r>
    <x v="5"/>
    <n v="1"/>
    <x v="23"/>
    <n v="109167.164516378"/>
    <n v="88447.765434985005"/>
    <n v="20719.399081393101"/>
    <n v="8708.2415775311692"/>
    <n v="365149.843003747"/>
    <n v="147700.80389673801"/>
    <n v="217449.03910700799"/>
    <n v="8580.1346393558997"/>
    <n v="0.92755208117217902"/>
    <n v="4.0047275505530102"/>
    <n v="2.3848405646012498"/>
    <n v="0.67924330456136695"/>
    <n v="345.69432580973199"/>
    <n v="33229"/>
    <n v="0.70844927834140803"/>
    <n v="973"/>
    <n v="0.54379018992987205"/>
    <n v="0.97139626698949799"/>
    <n v="3.2309272931975199"/>
    <n v="64.011911907926006"/>
    <n v="6.0870880657973103"/>
    <n v="0"/>
    <n v="0"/>
    <n v="0"/>
    <n v="1"/>
    <n v="118832.46478384599"/>
    <n v="0"/>
    <n v="1.7054601483147264E-2"/>
    <n v="-9.0533665256794779E-2"/>
    <n v="0.18979515656728937"/>
    <n v="7.976978806868891E-2"/>
    <n v="0.56010785424678866"/>
  </r>
  <r>
    <x v="5"/>
    <n v="2"/>
    <x v="23"/>
    <n v="111028.96700225001"/>
    <n v="87221.766652991006"/>
    <n v="23807.200349259801"/>
    <n v="18144.859612583801"/>
    <n v="257061.86582792501"/>
    <n v="84418.005320773795"/>
    <n v="172643.860507151"/>
    <n v="13293.0537122147"/>
    <n v="4.8335151405221897"/>
    <n v="10.5099941343308"/>
    <n v="7.0585575009907799"/>
    <n v="0.48897195111827901"/>
    <n v="208.330861031148"/>
    <n v="9174"/>
    <n v="-0.89084781610064701"/>
    <n v="666"/>
    <n v="0.52986309083667704"/>
    <n v="0.27331931995714098"/>
    <n v="6.5722600840449301"/>
    <n v="60.201315540632002"/>
    <n v="8.7402164103008797"/>
    <n v="1"/>
    <n v="0"/>
    <n v="0"/>
    <n v="1"/>
    <n v="117781.42355774299"/>
    <n v="1"/>
    <n v="1.8342385809333131E-2"/>
    <n v="-4.9214953781586308E-2"/>
    <n v="0.21442332566037967"/>
    <n v="0.16342455579376952"/>
    <n v="0.56010785424678866"/>
  </r>
  <r>
    <x v="5"/>
    <n v="3"/>
    <x v="23"/>
    <n v="113065.50315101699"/>
    <n v="89187.686410613795"/>
    <n v="23877.816740403599"/>
    <n v="13461.458055474201"/>
    <n v="349548.21829379897"/>
    <n v="196294.78460876801"/>
    <n v="153253.43368503099"/>
    <n v="17766.600975232501"/>
    <n v="1.8327721501713401"/>
    <n v="8.7837888729726199"/>
    <n v="3.8511018940911099"/>
    <n v="1.28085080959553"/>
    <n v="59.543234757637002"/>
    <n v="7511"/>
    <n v="-0.13199996680904499"/>
    <n v="528"/>
    <n v="0.21101322898736"/>
    <n v="6.3771690348347603E-3"/>
    <n v="5.9746906575909504"/>
    <n v="72.1402914623621"/>
    <n v="9.5997113026962495"/>
    <n v="0"/>
    <n v="0"/>
    <n v="0"/>
    <n v="0"/>
    <n v="115965.29270282399"/>
    <n v="0"/>
    <n v="-2.6640189664383005E-2"/>
    <n v="-5.7214836291043444E-3"/>
    <n v="0.21118569391152464"/>
    <n v="0.11905893203777883"/>
    <n v="0.56010785424678866"/>
  </r>
  <r>
    <x v="5"/>
    <n v="4"/>
    <x v="23"/>
    <n v="110053.41670257501"/>
    <n v="83181.037125034301"/>
    <n v="26872.3795775412"/>
    <n v="17823.921734204501"/>
    <n v="418509.53711464902"/>
    <n v="133461.28386674801"/>
    <n v="285048.25324789999"/>
    <n v="22735.037315212201"/>
    <n v="12.836747431529499"/>
    <n v="6.2529489414914696"/>
    <n v="4.2589045537860004"/>
    <n v="0.46820593477091099"/>
    <n v="404.36661755434699"/>
    <n v="4864"/>
    <n v="0.78671314931930103"/>
    <n v="294"/>
    <n v="0.27053484413398898"/>
    <n v="0.62863121556889201"/>
    <n v="7.4218484826492297"/>
    <n v="67.9118632909464"/>
    <n v="3.73715326271935"/>
    <n v="0"/>
    <n v="0"/>
    <n v="0"/>
    <n v="0"/>
    <n v="117430.308509922"/>
    <n v="0"/>
    <n v="-9.7857531717179563E-2"/>
    <n v="4.8442191563383363E-2"/>
    <n v="0.24417578647435079"/>
    <n v="0.1619570047731872"/>
    <n v="0.56010785424678866"/>
  </r>
  <r>
    <x v="6"/>
    <n v="1"/>
    <x v="23"/>
    <n v="99283.860987018794"/>
    <n v="82505.583486066302"/>
    <n v="16778.277500952401"/>
    <n v="1179.86528610746"/>
    <n v="371369.62561905303"/>
    <n v="227987.25994445701"/>
    <n v="143382.36567459599"/>
    <n v="4139.4241360922397"/>
    <n v="0.613880410665951"/>
    <n v="0.82288033159192397"/>
    <n v="0.31770645866384201"/>
    <n v="1.59006485122354"/>
    <n v="360.68829629194499"/>
    <n v="23522"/>
    <n v="-0.82804320624991601"/>
    <n v="255"/>
    <n v="0.842466407212625"/>
    <n v="0.33821651718250501"/>
    <n v="2.5277418275809902"/>
    <n v="81.786301615471004"/>
    <n v="9.2170709475760404"/>
    <n v="0"/>
    <n v="0"/>
    <n v="0"/>
    <n v="0"/>
    <n v="102819.531735615"/>
    <n v="0"/>
    <n v="6.3261243804966602E-2"/>
    <n v="0.17991555998658967"/>
    <n v="0.16899299981037427"/>
    <n v="1.1883757081744892E-2"/>
    <n v="0.56010785424678866"/>
  </r>
  <r>
    <x v="6"/>
    <n v="2"/>
    <x v="23"/>
    <n v="105564.681522817"/>
    <n v="89216.244825677"/>
    <n v="16348.4366971402"/>
    <n v="7766.81157234683"/>
    <n v="366860.73779748997"/>
    <n v="227075.05293983599"/>
    <n v="139785.68485765401"/>
    <n v="6474.8971280065698"/>
    <n v="1.0435299286572199"/>
    <n v="5.5562281504403499"/>
    <n v="2.1171007884289201"/>
    <n v="1.6244514105365599"/>
    <n v="409.81017865476298"/>
    <n v="38289"/>
    <n v="0.14526821809954199"/>
    <n v="410"/>
    <n v="0.57538170360994101"/>
    <n v="0.978098119315713"/>
    <n v="6.76065224015551"/>
    <n v="70.895990973363794"/>
    <n v="6.2929672228396596"/>
    <n v="0"/>
    <n v="0"/>
    <n v="0"/>
    <n v="0"/>
    <n v="105251.27079587"/>
    <n v="0"/>
    <n v="6.4926252834131656E-2"/>
    <n v="-3.9615865250292835E-2"/>
    <n v="0.1548665373807471"/>
    <n v="7.3573959209720083E-2"/>
    <n v="0.56010785424678866"/>
  </r>
  <r>
    <x v="6"/>
    <n v="3"/>
    <x v="23"/>
    <n v="112418.600725722"/>
    <n v="85542.819295767404"/>
    <n v="26875.781429955001"/>
    <n v="12817.3519277834"/>
    <n v="361037.245915721"/>
    <n v="126799.856891667"/>
    <n v="234237.38902405399"/>
    <n v="22764.6849204358"/>
    <n v="1.61110974418414"/>
    <n v="5.4719496239207297"/>
    <n v="3.5501467155484301"/>
    <n v="0.541330559651369"/>
    <n v="441.05760516512203"/>
    <n v="39775"/>
    <n v="0.97084070000243305"/>
    <n v="670"/>
    <n v="0.52208380916227604"/>
    <n v="0.19409453928960499"/>
    <n v="5.8264240942886998"/>
    <n v="82.574418090436396"/>
    <n v="3.3096465451073498"/>
    <n v="0"/>
    <n v="0"/>
    <n v="0"/>
    <n v="0"/>
    <n v="110963.85435726499"/>
    <n v="0"/>
    <n v="2.6383931589760011E-2"/>
    <n v="-6.2097790517567954E-2"/>
    <n v="0.23906881295850599"/>
    <n v="0.11401451223410147"/>
    <n v="0.56010785424678866"/>
  </r>
  <r>
    <x v="6"/>
    <n v="4"/>
    <x v="23"/>
    <n v="115384.645396686"/>
    <n v="86295.253024279096"/>
    <n v="29089.392372407801"/>
    <n v="11054.4012531308"/>
    <n v="406914.00258455699"/>
    <n v="263448.43556727498"/>
    <n v="143465.56701728099"/>
    <n v="6356.8219848992103"/>
    <n v="3.4636396956435198"/>
    <n v="7.7052643940683199"/>
    <n v="2.7166431194103899"/>
    <n v="1.83631822634863"/>
    <n v="63.203811414050499"/>
    <n v="24115"/>
    <n v="-0.69092120394170098"/>
    <n v="616"/>
    <n v="0.46754026226686901"/>
    <n v="0.84971304458039398"/>
    <n v="3.2902476661352198"/>
    <n v="68.489251820131301"/>
    <n v="9.1644938426150198"/>
    <n v="0"/>
    <n v="0"/>
    <n v="0"/>
    <n v="1"/>
    <n v="124956.146098835"/>
    <n v="0"/>
    <n v="1.5270030352700725E-2"/>
    <n v="2.6276150342644106E-2"/>
    <n v="0.25210800165307257"/>
    <n v="9.580478594120026E-2"/>
    <n v="0.56010785424678866"/>
  </r>
  <r>
    <x v="7"/>
    <n v="1"/>
    <x v="23"/>
    <n v="117146.572434129"/>
    <n v="87233.735530640406"/>
    <n v="29912.8369034891"/>
    <n v="23570.1014065659"/>
    <n v="349720.99570218002"/>
    <n v="230961.13094806901"/>
    <n v="118759.86475411001"/>
    <n v="31725.680842215399"/>
    <n v="16.5831820351553"/>
    <n v="19.846857737138102"/>
    <n v="6.7396872639119501"/>
    <n v="1.9447742840249"/>
    <n v="165.77526518189401"/>
    <n v="28531"/>
    <n v="-0.90686517697178104"/>
    <n v="979"/>
    <n v="0.72999831098997003"/>
    <n v="0.18451199559871101"/>
    <n v="3.4264778605892001"/>
    <n v="76.582015921445404"/>
    <n v="5.8567147561958297"/>
    <n v="0"/>
    <n v="0"/>
    <n v="0"/>
    <n v="0"/>
    <n v="118522.79447031301"/>
    <n v="0"/>
    <n v="-0.13456584159621046"/>
    <n v="-0.12669223806208535"/>
    <n v="0.25534538725243927"/>
    <n v="0.20120180144254124"/>
    <n v="0.56010785424678866"/>
  </r>
  <r>
    <x v="7"/>
    <n v="2"/>
    <x v="23"/>
    <n v="101382.64532441901"/>
    <n v="80682.080163602906"/>
    <n v="20700.565160817001"/>
    <n v="2206.7869138856199"/>
    <n v="353179.20080332598"/>
    <n v="243295.681736559"/>
    <n v="109883.51906676601"/>
    <n v="6192.8595689142203"/>
    <n v="0.69495827947300004"/>
    <n v="2.0082965422182602"/>
    <n v="0.62483490218737603"/>
    <n v="2.2141234991639598"/>
    <n v="177.274414362388"/>
    <n v="9653"/>
    <n v="0.72769836594110904"/>
    <n v="414"/>
    <n v="0.53080792809041599"/>
    <n v="0.38542417808664398"/>
    <n v="2.0436283811010099"/>
    <n v="60.553479073553603"/>
    <n v="3.7506774207015399"/>
    <n v="0"/>
    <n v="0"/>
    <n v="0"/>
    <n v="0"/>
    <n v="99194.740036440795"/>
    <n v="0"/>
    <n v="3.9997069224058934E-2"/>
    <n v="0.17511226808735603"/>
    <n v="0.2041825313846902"/>
    <n v="2.1766909975805233E-2"/>
    <n v="0.56010785424678866"/>
  </r>
  <r>
    <x v="7"/>
    <n v="3"/>
    <x v="23"/>
    <n v="105437.65400757801"/>
    <n v="84652.549893759598"/>
    <n v="20785.104113818401"/>
    <n v="3594.15337234464"/>
    <n v="333105.08304880199"/>
    <n v="131344.86824349299"/>
    <n v="201760.21480530899"/>
    <n v="12014.3709873346"/>
    <n v="2.5538904088941399"/>
    <n v="1.7813984663987701"/>
    <n v="1.07898484749873"/>
    <n v="0.65099488702584996"/>
    <n v="116.873411934926"/>
    <n v="10644"/>
    <n v="0.99896540804770395"/>
    <n v="853"/>
    <n v="0.28927169372447797"/>
    <n v="6.2024875352783101E-2"/>
    <n v="7.0065465055746001"/>
    <n v="67.842440951747506"/>
    <n v="3.56570731942612"/>
    <n v="0"/>
    <n v="0"/>
    <n v="0"/>
    <n v="0"/>
    <n v="101021.319138629"/>
    <n v="0"/>
    <n v="0.12309507263743914"/>
    <n v="-5.3873235892979467E-2"/>
    <n v="0.19713170128315397"/>
    <n v="3.4087948998621699E-2"/>
    <n v="0.56010785424678866"/>
  </r>
  <r>
    <x v="7"/>
    <n v="4"/>
    <x v="23"/>
    <n v="118416.509686362"/>
    <n v="83196.833157491594"/>
    <n v="35219.676528871198"/>
    <n v="16526.450350530798"/>
    <n v="395263.19652561599"/>
    <n v="187826.86092413199"/>
    <n v="207436.33560148301"/>
    <n v="20125.343904494999"/>
    <n v="2.1433624865159602"/>
    <n v="7.9669987915138698"/>
    <n v="4.1811255122660498"/>
    <n v="0.90546750346080496"/>
    <n v="391.05531137874402"/>
    <n v="13113"/>
    <n v="0.89988521377508002"/>
    <n v="751"/>
    <n v="0.29341091001939501"/>
    <n v="0.63966426678984101"/>
    <n v="3.9100952949567098"/>
    <n v="74.864961348724407"/>
    <n v="5.3598863876475997"/>
    <n v="0"/>
    <n v="0"/>
    <n v="0"/>
    <n v="0"/>
    <n v="120061.28047609499"/>
    <n v="0"/>
    <n v="-0.13605787518892351"/>
    <n v="-8.8555109512425637E-2"/>
    <n v="0.29742201169544052"/>
    <n v="0.13956204581863424"/>
    <n v="0.56010785424678866"/>
  </r>
  <r>
    <x v="8"/>
    <n v="1"/>
    <x v="23"/>
    <n v="102305.01099114701"/>
    <n v="85310.325702457994"/>
    <n v="16994.685288689099"/>
    <n v="5774.3696439477098"/>
    <n v="365493.64004713902"/>
    <n v="170007.06707215801"/>
    <n v="195486.57297498101"/>
    <n v="11222.331548011"/>
    <n v="1.03763690957809"/>
    <n v="2.95384463294404"/>
    <n v="1.57988238679145"/>
    <n v="0.86966109480018305"/>
    <n v="135.78710005251"/>
    <n v="35070"/>
    <n v="-0.334194390710987"/>
    <n v="78"/>
    <n v="0.52489028275515004"/>
    <n v="0.20889103424340399"/>
    <n v="1.4694593997896199"/>
    <n v="72.5733484270812"/>
    <n v="5.9964972474793798"/>
    <n v="0"/>
    <n v="0"/>
    <n v="0"/>
    <n v="0"/>
    <n v="109873.19032989199"/>
    <n v="0"/>
    <n v="0.16451764324802687"/>
    <n v="0.18327979483570531"/>
    <n v="0.16611781890292404"/>
    <n v="5.6442686316190288E-2"/>
    <n v="0.56010785424678866"/>
  </r>
  <r>
    <x v="8"/>
    <n v="2"/>
    <x v="23"/>
    <n v="119135.990291874"/>
    <n v="93091.378456236998"/>
    <n v="26044.611835637701"/>
    <n v="6835.8936850438304"/>
    <n v="284233.15493292501"/>
    <n v="188250.13065400801"/>
    <n v="95983.024278916593"/>
    <n v="2637.7263947918"/>
    <n v="1.81059155215223"/>
    <n v="7.1219819717072399"/>
    <n v="2.4050303655310699"/>
    <n v="1.96128567596467"/>
    <n v="158.309719333533"/>
    <n v="31373"/>
    <n v="0.35650012092627498"/>
    <n v="537"/>
    <n v="0.88234761183975297"/>
    <n v="0.82855140846504105"/>
    <n v="5.5644607377969404"/>
    <n v="71.460345794804894"/>
    <n v="9.46364833713662"/>
    <n v="0"/>
    <n v="0"/>
    <n v="0"/>
    <n v="0"/>
    <n v="115661.559317926"/>
    <n v="0"/>
    <n v="-0.16265952751282384"/>
    <n v="-7.2850155414782097E-2"/>
    <n v="0.2186124593569895"/>
    <n v="5.7378913528115368E-2"/>
    <n v="0.56010785424678866"/>
  </r>
  <r>
    <x v="8"/>
    <n v="3"/>
    <x v="23"/>
    <n v="99757.386401225405"/>
    <n v="89212.492687520396"/>
    <n v="10544.893713705"/>
    <n v="-1386.3753556684401"/>
    <n v="215101.15231746901"/>
    <n v="95276.791837718207"/>
    <n v="119824.36047975"/>
    <n v="4051.0523747638299"/>
    <n v="-0.144731539920431"/>
    <n v="-1.1570062632654099"/>
    <n v="-0.644522514515534"/>
    <n v="0.79513707777158604"/>
    <n v="482.27077412624902"/>
    <n v="40054"/>
    <n v="-0.215747994397265"/>
    <n v="574"/>
    <n v="0.69530810809353005"/>
    <n v="7.0658792674386198E-2"/>
    <n v="2.9927998005961101"/>
    <n v="76.709083682135997"/>
    <n v="4.4824810523479099"/>
    <n v="0"/>
    <n v="0"/>
    <n v="0"/>
    <n v="0"/>
    <n v="102251.172285801"/>
    <n v="0"/>
    <n v="8.1926126942728342E-2"/>
    <n v="3.0388220958827768E-2"/>
    <n v="0.1057053927946079"/>
    <n v="-1.3897470710513823E-2"/>
    <n v="0.56010785424678866"/>
  </r>
  <r>
    <x v="8"/>
    <n v="4"/>
    <x v="23"/>
    <n v="107930.122703007"/>
    <n v="87637.082572944099"/>
    <n v="20293.040130063699"/>
    <n v="10467.779430058201"/>
    <n v="389562.07504189998"/>
    <n v="143958.145572457"/>
    <n v="245603.92946944301"/>
    <n v="12860.9671232195"/>
    <n v="1.45540781839353"/>
    <n v="4.2620569844590301"/>
    <n v="2.6870632694243501"/>
    <n v="0.58613942327159396"/>
    <n v="332.95560985561002"/>
    <n v="41431"/>
    <n v="0.269642635059678"/>
    <n v="246"/>
    <n v="0.22852514770674401"/>
    <n v="0.49371920446210499"/>
    <n v="7.1879478505068599"/>
    <n v="61.947344139878901"/>
    <n v="2.4471061460246002"/>
    <n v="0"/>
    <n v="0"/>
    <n v="0"/>
    <n v="0"/>
    <n v="108479.819550271"/>
    <n v="0"/>
    <n v="0.12160951349401483"/>
    <n v="5.9270982978024314E-2"/>
    <n v="0.18802017103143279"/>
    <n v="9.6986635129310036E-2"/>
    <n v="0.56010785424678866"/>
  </r>
  <r>
    <x v="9"/>
    <n v="1"/>
    <x v="23"/>
    <n v="121055.45241626901"/>
    <n v="82013.679945702504"/>
    <n v="39041.772470566902"/>
    <n v="30313.406865315799"/>
    <n v="314911.52012539399"/>
    <n v="171760.21338372701"/>
    <n v="143151.30674166599"/>
    <n v="39499.483195157598"/>
    <n v="4.2859886140852304"/>
    <n v="21.175780756245501"/>
    <n v="9.6260076015146705"/>
    <n v="1.19985082423096"/>
    <n v="395.79398892058799"/>
    <n v="18440"/>
    <n v="5.1087472919439401E-2"/>
    <n v="378"/>
    <n v="0.45426774320262198"/>
    <n v="0.80713282871167302"/>
    <n v="4.1940974925338903"/>
    <n v="81.168135219746503"/>
    <n v="9.9101758455610103"/>
    <n v="0"/>
    <n v="0"/>
    <n v="0"/>
    <n v="0"/>
    <n v="127729.03619193799"/>
    <n v="0"/>
    <n v="-8.7551095973828527E-2"/>
    <s v=""/>
    <n v="0.32251147462829655"/>
    <n v="0.25040926501251826"/>
    <n v="0.56010785424678866"/>
  </r>
  <r>
    <x v="9"/>
    <n v="2"/>
    <x v="23"/>
    <n v="110456.91488361701"/>
    <n v="85403.746711420798"/>
    <n v="25053.1681721963"/>
    <n v="16538.381551475901"/>
    <n v="263711.19786208001"/>
    <n v="102627.83937511301"/>
    <n v="161083.358486966"/>
    <n v="22167.2811658059"/>
    <n v="12.124810463521399"/>
    <n v="10.266970906752"/>
    <n v="6.2713990477285"/>
    <n v="0.63711012943287704"/>
    <n v="44.653315055703104"/>
    <n v="17784"/>
    <n v="-0.94819738504205398"/>
    <n v="558"/>
    <n v="0.66526292432246004"/>
    <n v="0.37188050458859101"/>
    <n v="6.6416142209990703"/>
    <n v="73.340614693165406"/>
    <n v="2.8437250400753502"/>
    <n v="0"/>
    <n v="0"/>
    <n v="0"/>
    <n v="0"/>
    <n v="115878.689766228"/>
    <n v="0"/>
    <n v="-6.9421448084399956E-2"/>
    <s v=""/>
    <n v="0.22681394097049962"/>
    <n v="0.14972699145998761"/>
    <n v="0.56010785424678866"/>
  </r>
  <r>
    <x v="9"/>
    <n v="3"/>
    <x v="23"/>
    <n v="102788.835901461"/>
    <n v="85242.181678534005"/>
    <n v="17546.654222927398"/>
    <n v="-468.97999381567899"/>
    <n v="263992.49424304499"/>
    <n v="161881.09926166499"/>
    <n v="102111.39498137899"/>
    <n v="4595.9372366090602"/>
    <n v="-7.3480051783207698E-2"/>
    <n v="-0.45928272148392202"/>
    <n v="-0.17764898777156499"/>
    <n v="1.5853382405674199"/>
    <n v="112.228567374346"/>
    <n v="2722"/>
    <n v="-0.82011225749033101"/>
    <n v="673"/>
    <n v="0.24071242978226601"/>
    <n v="0.345443609460514"/>
    <n v="6.8320171270369698"/>
    <n v="69.159816667870103"/>
    <n v="8.0369742621248506"/>
    <n v="0"/>
    <n v="0"/>
    <n v="1"/>
    <n v="0"/>
    <n v="107230.333644962"/>
    <n v="1"/>
    <n v="0.11225354549353349"/>
    <s v=""/>
    <n v="0.17070583657303193"/>
    <n v="-4.5625576912386558E-3"/>
    <n v="0.56010785424678866"/>
  </r>
  <r>
    <x v="9"/>
    <n v="4"/>
    <x v="23"/>
    <n v="114327.247168553"/>
    <n v="87557.713543299906"/>
    <n v="26769.533625253898"/>
    <n v="15410.2910161416"/>
    <n v="280804.85428613599"/>
    <n v="92107.948783446802"/>
    <n v="188696.90550268901"/>
    <n v="18443.0664830524"/>
    <n v="1.55456393572368"/>
    <n v="8.1666898432110209"/>
    <n v="5.4879005048960998"/>
    <n v="0.48812644032540198"/>
    <n v="374.26006640681902"/>
    <n v="46462"/>
    <n v="0.71667162729775802"/>
    <n v="285"/>
    <n v="0.28163579335345601"/>
    <n v="1.43074897942346E-2"/>
    <n v="1.82713846973764"/>
    <n v="81.932654757801402"/>
    <n v="8.6925042824389696"/>
    <n v="0"/>
    <n v="0"/>
    <n v="0"/>
    <n v="1"/>
    <n v="122653.289131111"/>
    <n v="0"/>
    <s v=""/>
    <s v=""/>
    <n v="0.23414832673952776"/>
    <n v="0.13479106160425749"/>
    <n v="0.56010785424678866"/>
  </r>
  <r>
    <x v="0"/>
    <n v="1"/>
    <x v="24"/>
    <n v="411862.52456962498"/>
    <n v="294110.70610223798"/>
    <n v="117751.818467387"/>
    <n v="109249.14058848799"/>
    <n v="1489304.2958635399"/>
    <n v="677312.40798216697"/>
    <n v="811991.88788137597"/>
    <n v="116754.598843399"/>
    <n v="24.6362747423989"/>
    <n v="13.4544620727108"/>
    <n v="7.3355821837029502"/>
    <n v="0.834136914531731"/>
    <n v="415.59171449594697"/>
    <n v="21707"/>
    <n v="0.70680544436175596"/>
    <n v="375"/>
    <n v="0.61548841934265697"/>
    <n v="7.0287614029918594E-2"/>
    <n v="7.6374494327082498"/>
    <n v="74.340144653094995"/>
    <n v="6.0625601175264103"/>
    <n v="0"/>
    <n v="0"/>
    <n v="0"/>
    <n v="1"/>
    <n v="396092.70398132497"/>
    <n v="0"/>
    <n v="4.7204728175994505E-2"/>
    <n v="1.8063928565339268E-2"/>
    <n v="0.28590078349670572"/>
    <n v="0.265256327223866"/>
    <n v="0.56010785424678866"/>
  </r>
  <r>
    <x v="0"/>
    <n v="2"/>
    <x v="24"/>
    <n v="431304.38308781298"/>
    <n v="288049.66641128802"/>
    <n v="143254.716676524"/>
    <n v="132183.83700485001"/>
    <n v="1572230.7166863801"/>
    <n v="844901.81941921206"/>
    <n v="727328.89726717002"/>
    <n v="142144.005244103"/>
    <n v="16.355513923090601"/>
    <n v="18.173873951868501"/>
    <n v="8.4074071064735296"/>
    <n v="1.16165028310274"/>
    <n v="151.35980196887601"/>
    <n v="8988"/>
    <n v="-0.78166059649142206"/>
    <n v="468"/>
    <n v="0.84325948064774203"/>
    <n v="2.7287650650565501E-2"/>
    <n v="2.6112689520988002"/>
    <n v="82.622960508606596"/>
    <n v="7.1191714886660096"/>
    <n v="0"/>
    <n v="0"/>
    <n v="0"/>
    <n v="0"/>
    <n v="437052.95194163203"/>
    <n v="0"/>
    <n v="-7.6103061454133494E-2"/>
    <n v="-6.4791268715614858E-2"/>
    <n v="0.33214296513967606"/>
    <n v="0.3064745970317152"/>
    <n v="0.56010785424678866"/>
  </r>
  <r>
    <x v="0"/>
    <n v="3"/>
    <x v="24"/>
    <n v="398480.79911624402"/>
    <n v="295085.95600507699"/>
    <n v="103394.843111166"/>
    <n v="85875.907031741997"/>
    <n v="1411424.91875616"/>
    <n v="882940.06546059402"/>
    <n v="528484.853295565"/>
    <n v="88651.879893561505"/>
    <n v="9.3303404460555104"/>
    <n v="16.249454737676999"/>
    <n v="6.08434114280917"/>
    <n v="1.6707007967299099"/>
    <n v="176.45674109812799"/>
    <n v="44556"/>
    <n v="0.82606927616495296"/>
    <n v="506"/>
    <n v="0.53935441600689604"/>
    <n v="0.85458576880948101"/>
    <n v="1.5681147438730001"/>
    <n v="81.092310085951596"/>
    <n v="4.3463572256705696"/>
    <n v="0"/>
    <n v="0"/>
    <n v="0"/>
    <n v="0"/>
    <n v="390649.86604396201"/>
    <n v="0"/>
    <n v="-3.3221418709733332E-3"/>
    <n v="1.8509329731700358E-2"/>
    <n v="0.2594725852298968"/>
    <n v="0.21550826845910448"/>
    <n v="0.56010785424678866"/>
  </r>
  <r>
    <x v="0"/>
    <n v="4"/>
    <x v="24"/>
    <n v="397156.98936872103"/>
    <n v="339079.73268372897"/>
    <n v="58077.256684991997"/>
    <n v="48224.046310542297"/>
    <n v="994853.87096061604"/>
    <n v="409456.10990650399"/>
    <n v="585397.76105411199"/>
    <n v="57461.028604292202"/>
    <n v="11.3910794103912"/>
    <n v="8.2378255468053592"/>
    <n v="4.8473497182031204"/>
    <n v="0.69944939517569304"/>
    <n v="21.730035146377801"/>
    <n v="18013"/>
    <n v="0.50527137069813599"/>
    <n v="446"/>
    <n v="0.128568264602968"/>
    <n v="0.98490424913491204"/>
    <n v="5.2564359971357701"/>
    <n v="72.519487273514997"/>
    <n v="5.0577541409831204"/>
    <n v="0"/>
    <n v="0"/>
    <n v="0"/>
    <n v="0"/>
    <n v="411325.613300497"/>
    <n v="0"/>
    <n v="5.5759790249870531E-2"/>
    <n v="5.002634706940836E-2"/>
    <n v="0.14623249304338204"/>
    <n v="0.12142313392795671"/>
    <n v="0.56010785424678866"/>
  </r>
  <r>
    <x v="1"/>
    <n v="1"/>
    <x v="24"/>
    <n v="419302.37979219097"/>
    <n v="342046.75598453899"/>
    <n v="77255.623807651195"/>
    <n v="63119.631268833698"/>
    <n v="1021815.10286575"/>
    <n v="572694.00866725401"/>
    <n v="449121.09419850103"/>
    <n v="69601.507977536705"/>
    <n v="14.953726479910999"/>
    <n v="14.0540339975517"/>
    <n v="6.1772067267170003"/>
    <n v="1.27514386668762"/>
    <n v="404.64662910162099"/>
    <n v="23272"/>
    <n v="-0.31889857712181702"/>
    <n v="642"/>
    <n v="3.37301074577189E-2"/>
    <n v="0.55116460147365198"/>
    <n v="7.7866859244792002"/>
    <n v="84.531115017059705"/>
    <n v="4.2540206267339196"/>
    <n v="0"/>
    <n v="0"/>
    <n v="0"/>
    <n v="0"/>
    <n v="417025.80937745998"/>
    <n v="0"/>
    <n v="-3.80220949262065E-2"/>
    <n v="-5.7539678593208174E-2"/>
    <n v="0.18424799746173723"/>
    <n v="0.15053487485598391"/>
    <n v="0.56010785424678866"/>
  </r>
  <r>
    <x v="1"/>
    <n v="2"/>
    <x v="24"/>
    <n v="403359.624904948"/>
    <n v="320112.407981141"/>
    <n v="83247.216923806394"/>
    <n v="74003.297987562793"/>
    <n v="1089244.53686166"/>
    <n v="444715.53124381899"/>
    <n v="644529.00561784196"/>
    <n v="78030.445120417498"/>
    <n v="7.8981736553745998"/>
    <n v="11.481763790696"/>
    <n v="6.7940022174250698"/>
    <n v="0.68998528750078103"/>
    <n v="431.21302559675001"/>
    <n v="35148"/>
    <n v="-0.77134850879759498"/>
    <n v="483"/>
    <n v="0.42310548127632902"/>
    <n v="0.25230714075863803"/>
    <n v="7.8839058068649903"/>
    <n v="67.597189199270503"/>
    <n v="4.58979384789526"/>
    <n v="1"/>
    <n v="0"/>
    <n v="0"/>
    <n v="1"/>
    <n v="426152.32140365301"/>
    <n v="1"/>
    <n v="6.1899767843110291E-3"/>
    <n v="-0.10730229513273253"/>
    <n v="0.20638460516077747"/>
    <n v="0.18346729176228713"/>
    <n v="0.56010785424678866"/>
  </r>
  <r>
    <x v="1"/>
    <n v="3"/>
    <x v="24"/>
    <n v="405856.41161883803"/>
    <n v="319461.88720631099"/>
    <n v="86394.524412526895"/>
    <n v="75768.6402508303"/>
    <n v="902274.80503214803"/>
    <n v="420888.69775993901"/>
    <n v="481386.10727220902"/>
    <n v="82619.041675464599"/>
    <n v="15.311733069942401"/>
    <n v="15.739681537586501"/>
    <n v="8.3975125791227896"/>
    <n v="0.87432664009545003"/>
    <n v="227.324058246042"/>
    <n v="47492"/>
    <n v="0.16338116949536"/>
    <n v="35"/>
    <n v="6.1784344228770098E-2"/>
    <n v="0.46975194529944098"/>
    <n v="2.8645372387881198"/>
    <n v="83.699239138612398"/>
    <n v="4.8791880783513797"/>
    <n v="0"/>
    <n v="0"/>
    <n v="0"/>
    <n v="0"/>
    <n v="433803.21011869097"/>
    <n v="0"/>
    <n v="2.751931673700718E-2"/>
    <n v="7.2639370357300961E-2"/>
    <n v="0.21286967986516589"/>
    <n v="0.18668829192228895"/>
    <n v="0.56010785424678866"/>
  </r>
  <r>
    <x v="1"/>
    <n v="4"/>
    <x v="24"/>
    <n v="417025.30275992199"/>
    <n v="330808.75650469499"/>
    <n v="86216.546255226698"/>
    <n v="70261.967100510898"/>
    <n v="1166409.5039387101"/>
    <n v="380867.98054932"/>
    <n v="785541.52338939102"/>
    <n v="68699.740764427697"/>
    <n v="7.8526116253773104"/>
    <n v="8.9443988647920598"/>
    <n v="6.0237821162509002"/>
    <n v="0.484847674131829"/>
    <n v="415.75052780234898"/>
    <n v="5555"/>
    <n v="-0.55210255326551805"/>
    <n v="18"/>
    <n v="0.62307103340251901"/>
    <n v="0.73675634533142298"/>
    <n v="3.4437288081470601"/>
    <n v="83.609942375253496"/>
    <n v="7.674096750236"/>
    <n v="0"/>
    <n v="0"/>
    <n v="1"/>
    <n v="0"/>
    <n v="400276.25627540099"/>
    <n v="1"/>
    <n v="-5.2393576576142534E-2"/>
    <n v="-3.2309711428914999E-2"/>
    <n v="0.20674176287298604"/>
    <n v="0.16848370263269163"/>
    <n v="0.56010785424678866"/>
  </r>
  <r>
    <x v="2"/>
    <n v="1"/>
    <x v="24"/>
    <n v="395175.855625581"/>
    <n v="345559.893440752"/>
    <n v="49615.962184828699"/>
    <n v="41260.570713358"/>
    <n v="1362218.0358706301"/>
    <n v="739860.81277795695"/>
    <n v="622357.22309267404"/>
    <n v="43780.7139197297"/>
    <n v="6.2363052327062602"/>
    <n v="6.6297247275965097"/>
    <n v="3.0289255924428602"/>
    <n v="1.1888040908425099"/>
    <n v="119.97708131083201"/>
    <n v="38165"/>
    <n v="-0.276044101295429"/>
    <n v="749"/>
    <n v="0.89110314416770198"/>
    <n v="0.32143574530701702"/>
    <n v="3.84204041297453"/>
    <n v="80.210057494938994"/>
    <n v="6.7609370465968297"/>
    <n v="0"/>
    <n v="0"/>
    <n v="0"/>
    <n v="0"/>
    <n v="393884.54281238001"/>
    <n v="0"/>
    <n v="-8.8815254619366568E-2"/>
    <n v="4.1727602427273858E-2"/>
    <n v="0.12555413363067114"/>
    <n v="0.10441065699229189"/>
    <n v="0.56010785424678866"/>
  </r>
  <r>
    <x v="2"/>
    <n v="2"/>
    <x v="24"/>
    <n v="360078.21138876898"/>
    <n v="324771.67253469297"/>
    <n v="35306.538854076302"/>
    <n v="21164.014908217599"/>
    <n v="933707.59665207996"/>
    <n v="591562.91245366598"/>
    <n v="342144.68419841299"/>
    <n v="18651.46454881"/>
    <n v="14.316005989318001"/>
    <n v="6.18569157600718"/>
    <n v="2.2666641017063198"/>
    <n v="1.7289846657696799"/>
    <n v="111.96961160889499"/>
    <n v="28943"/>
    <n v="-0.59007796224488196"/>
    <n v="57"/>
    <n v="0.67051359861876703"/>
    <n v="0.21782458732864299"/>
    <n v="5.73660813146489"/>
    <n v="62.278304330844897"/>
    <n v="3.1776196887832699"/>
    <n v="0"/>
    <n v="0"/>
    <n v="0"/>
    <n v="1"/>
    <n v="386472.093971856"/>
    <n v="0"/>
    <n v="0.20900835442186488"/>
    <n v="0.22545042704791396"/>
    <n v="9.8052416773300025E-2"/>
    <n v="5.8776160952897123E-2"/>
    <n v="0.56010785424678866"/>
  </r>
  <r>
    <x v="2"/>
    <n v="3"/>
    <x v="24"/>
    <n v="435337.56581430399"/>
    <n v="337282.78557287197"/>
    <n v="98054.7802414326"/>
    <n v="83679.435257460194"/>
    <n v="1412948.07926895"/>
    <n v="507033.78737453901"/>
    <n v="905914.291894419"/>
    <n v="86835.519599919106"/>
    <n v="18.7009390888187"/>
    <n v="9.2370145836282607"/>
    <n v="5.9223290993647"/>
    <n v="0.55969288917414695"/>
    <n v="232.41786357309999"/>
    <n v="46048"/>
    <n v="-0.40898228990441299"/>
    <n v="337"/>
    <n v="0.35948773385211902"/>
    <n v="6.34495608766035E-2"/>
    <n v="7.8576769129567898"/>
    <n v="62.963200720503103"/>
    <n v="4.0681979083596298"/>
    <n v="0"/>
    <n v="0"/>
    <n v="0"/>
    <n v="0"/>
    <n v="444956.12284654903"/>
    <n v="0"/>
    <n v="-7.3015132947818251E-2"/>
    <n v="2.2775141823267921E-2"/>
    <n v="0.22523849982488739"/>
    <n v="0.19221735459685596"/>
    <n v="0.56010785424678866"/>
  </r>
  <r>
    <x v="2"/>
    <n v="4"/>
    <x v="24"/>
    <n v="403551.335569193"/>
    <n v="318054.75383329601"/>
    <n v="85496.581735896994"/>
    <n v="68397.039910018095"/>
    <n v="1280039.9604718301"/>
    <n v="694470.47648747498"/>
    <n v="585569.48398436396"/>
    <n v="66405.800361266694"/>
    <n v="16.702391981081899"/>
    <n v="11.6804310642397"/>
    <n v="5.34335192823246"/>
    <n v="1.1859745008604601"/>
    <n v="425.71620984359902"/>
    <n v="49673"/>
    <n v="-9.7891988487084997E-2"/>
    <n v="878"/>
    <n v="0.48369002626478502"/>
    <n v="0.83714743132511704"/>
    <n v="3.2260449357607999"/>
    <n v="68.471073789575499"/>
    <n v="8.0128389465851395"/>
    <n v="0"/>
    <n v="0"/>
    <n v="1"/>
    <n v="0"/>
    <n v="405521.041665597"/>
    <n v="1"/>
    <n v="2.010713466564339E-2"/>
    <n v="8.1557264636471019E-2"/>
    <n v="0.21186048514820918"/>
    <n v="0.16948782938246706"/>
    <n v="0.56010785424678866"/>
  </r>
  <r>
    <x v="3"/>
    <n v="1"/>
    <x v="24"/>
    <n v="411665.59661798301"/>
    <n v="308668.66760386201"/>
    <n v="102996.92901412"/>
    <n v="87155.817497546406"/>
    <n v="1614458.71657465"/>
    <n v="745844.91319273703"/>
    <n v="868613.80338191695"/>
    <n v="82535.188632390898"/>
    <n v="13.562855281675301"/>
    <n v="10.0338973613138"/>
    <n v="5.3984543923465598"/>
    <n v="0.85866113373839503"/>
    <n v="159.05408988740999"/>
    <n v="41777"/>
    <n v="0.90197507274850397"/>
    <n v="480"/>
    <n v="6.4512610738033799E-2"/>
    <n v="0.48598178456410202"/>
    <n v="3.9842376676301998"/>
    <n v="77.813606632164806"/>
    <n v="7.1653272896987499"/>
    <n v="0"/>
    <n v="0"/>
    <n v="0"/>
    <n v="0"/>
    <n v="442831.13559236401"/>
    <n v="0"/>
    <n v="7.188456247533867E-2"/>
    <n v="-2.730786419889221E-4"/>
    <n v="0.25019561960068282"/>
    <n v="0.21171508674412054"/>
    <n v="0.56010785424678866"/>
  </r>
  <r>
    <x v="3"/>
    <n v="2"/>
    <x v="24"/>
    <n v="441257.99791701598"/>
    <n v="292973.468114749"/>
    <n v="148284.529802267"/>
    <n v="129618.423448669"/>
    <n v="1737675.64975763"/>
    <n v="866597.04040669894"/>
    <n v="871078.60935093905"/>
    <n v="128971.430881268"/>
    <n v="16.3430577838073"/>
    <n v="14.8802211484967"/>
    <n v="7.4592990623277897"/>
    <n v="0.99485514981526202"/>
    <n v="83.579259616101595"/>
    <n v="39718"/>
    <n v="0.68011803655249403"/>
    <n v="349"/>
    <n v="0.124903944627167"/>
    <n v="0.97686146879656299"/>
    <n v="7.89858603271934"/>
    <n v="83.417986983183695"/>
    <n v="5.9682784752501101"/>
    <n v="0"/>
    <n v="0"/>
    <n v="0"/>
    <n v="0"/>
    <n v="440173.11746227002"/>
    <n v="0"/>
    <n v="9.052397279054469E-3"/>
    <n v="-6.2430405671207181E-2"/>
    <n v="0.33604950052407595"/>
    <n v="0.29374747667020268"/>
    <n v="0.56010785424678866"/>
  </r>
  <r>
    <x v="3"/>
    <n v="3"/>
    <x v="24"/>
    <n v="445252.440616721"/>
    <n v="306076.89635242597"/>
    <n v="139175.54426429499"/>
    <n v="133111.84460250501"/>
    <n v="1187415.2390122199"/>
    <n v="364676.54113477498"/>
    <n v="822738.69787744398"/>
    <n v="139354.27718442999"/>
    <n v="19.6729956891885"/>
    <n v="16.179115549799199"/>
    <n v="11.210218652173999"/>
    <n v="0.44324709907968601"/>
    <n v="50.082624656943601"/>
    <n v="3677"/>
    <n v="-0.26791858639386901"/>
    <n v="935"/>
    <n v="0.58996064647608804"/>
    <n v="0.77636746179905503"/>
    <n v="6.5152741913130603"/>
    <n v="60.857128389830002"/>
    <n v="9.2513210611235106"/>
    <n v="0"/>
    <n v="0"/>
    <n v="0"/>
    <n v="0"/>
    <n v="422402.55647274898"/>
    <n v="0"/>
    <n v="-1.9738380245455638E-2"/>
    <n v="-0.12488618277940729"/>
    <n v="0.31257671282278071"/>
    <n v="0.29895814701909607"/>
    <n v="0.56010785424678866"/>
  </r>
  <r>
    <x v="3"/>
    <n v="4"/>
    <x v="24"/>
    <n v="436463.878638611"/>
    <n v="311711.99167761003"/>
    <n v="124751.886961"/>
    <n v="109498.17446112999"/>
    <n v="961449.74294199003"/>
    <n v="339565.69350319402"/>
    <n v="621884.04943879601"/>
    <n v="106593.827320867"/>
    <n v="77.673180990481598"/>
    <n v="17.6074904252559"/>
    <n v="11.388860963868"/>
    <n v="0.54602734032111999"/>
    <n v="279.83785244950502"/>
    <n v="31729"/>
    <n v="-0.41019349380714898"/>
    <n v="363"/>
    <n v="0.57495488555285601"/>
    <n v="0.680623928402736"/>
    <n v="3.3775172615040998"/>
    <n v="69.048851791205706"/>
    <n v="4.5141607857673796"/>
    <n v="0"/>
    <n v="0"/>
    <n v="0"/>
    <n v="0"/>
    <n v="473922.32377614803"/>
    <n v="0"/>
    <n v="-5.7073907651661288E-2"/>
    <n v="-5.0986989672632564E-2"/>
    <n v="0.2858240809070357"/>
    <n v="0.25087568483941763"/>
    <n v="0.56010785424678866"/>
  </r>
  <r>
    <x v="4"/>
    <n v="1"/>
    <x v="24"/>
    <n v="411553.17953590502"/>
    <n v="328668.64211522799"/>
    <n v="82884.537420677007"/>
    <n v="66140.712626563603"/>
    <n v="1376884.67035773"/>
    <n v="687030.56219127798"/>
    <n v="689854.10816645797"/>
    <n v="71916.5986533213"/>
    <n v="7.8580499919708204"/>
    <n v="9.5876377111614204"/>
    <n v="4.80364943052051"/>
    <n v="0.995907038978597"/>
    <n v="127.871189202415"/>
    <n v="43417"/>
    <n v="-0.19600772524288701"/>
    <n v="629"/>
    <n v="0.45217295559044102"/>
    <n v="0.88506455091666703"/>
    <n v="3.4164497058473202"/>
    <n v="69.361672228263799"/>
    <n v="8.8829378773754506"/>
    <n v="0"/>
    <n v="0"/>
    <n v="0"/>
    <n v="0"/>
    <n v="414360.08633907902"/>
    <n v="0"/>
    <n v="5.2408842228341673E-3"/>
    <n v="-2.5566970175906666E-2"/>
    <n v="0.20139447717095318"/>
    <n v="0.16071000277813019"/>
    <n v="0.56010785424678866"/>
  </r>
  <r>
    <x v="4"/>
    <n v="2"/>
    <x v="24"/>
    <n v="413710.08210139198"/>
    <n v="313765.06398066599"/>
    <n v="99945.018120725596"/>
    <n v="87522.432103427505"/>
    <n v="1626487.7018558199"/>
    <n v="1119447.4881321499"/>
    <n v="507040.21372367698"/>
    <n v="95290.388415608904"/>
    <n v="22.7899882819186"/>
    <n v="17.2614379953549"/>
    <n v="5.3810694051706598"/>
    <n v="2.2078080945710101"/>
    <n v="482.73357959957099"/>
    <n v="43120"/>
    <n v="0.34879342307061101"/>
    <n v="974"/>
    <n v="0.70167491698476603"/>
    <n v="1.65227297865265E-2"/>
    <n v="2.02308277591949"/>
    <n v="80.742142788909106"/>
    <n v="7.1645890949853603"/>
    <n v="0"/>
    <n v="0"/>
    <n v="1"/>
    <n v="0"/>
    <n v="406068.41141511902"/>
    <n v="1"/>
    <n v="-5.8165174617645671E-2"/>
    <n v="7.0429694855848449E-2"/>
    <n v="0.24158226363028659"/>
    <n v="0.21155498956870364"/>
    <n v="0.56010785424678866"/>
  </r>
  <r>
    <x v="4"/>
    <n v="3"/>
    <x v="24"/>
    <n v="389646.56293488399"/>
    <n v="315431.200471738"/>
    <n v="74215.3624631454"/>
    <n v="64809.160438761901"/>
    <n v="1541706.94404997"/>
    <n v="732226.35164281202"/>
    <n v="809480.59240716102"/>
    <n v="66886.752396434895"/>
    <n v="11.810578704947901"/>
    <n v="8.0062648872208602"/>
    <n v="4.2037276078235797"/>
    <n v="0.90456319584560096"/>
    <n v="444.36993101514099"/>
    <n v="3904"/>
    <n v="-0.58973163822774499"/>
    <n v="345"/>
    <n v="0.38941354254910399"/>
    <n v="2.9087618588974299E-2"/>
    <n v="7.5168103996999101"/>
    <n v="83.728192022910093"/>
    <n v="9.5932244267844098"/>
    <n v="0"/>
    <n v="0"/>
    <n v="0"/>
    <n v="0"/>
    <n v="385530.51848145103"/>
    <n v="0"/>
    <n v="6.3040043895390183E-2"/>
    <n v="8.9634770904317443E-2"/>
    <n v="0.19046841297442299"/>
    <n v="0.16632806908550229"/>
    <n v="0.56010785424678866"/>
  </r>
  <r>
    <x v="4"/>
    <n v="4"/>
    <x v="24"/>
    <n v="414209.89936598699"/>
    <n v="324967.86851044401"/>
    <n v="89242.030855542806"/>
    <n v="78974.963651608006"/>
    <n v="1547345.6243592999"/>
    <n v="521895.831885227"/>
    <n v="1025449.79247407"/>
    <n v="78987.721287239998"/>
    <n v="18.9908490692778"/>
    <n v="7.7014949177635401"/>
    <n v="5.1038993750545103"/>
    <n v="0.50894332976172496"/>
    <n v="44.769220692310398"/>
    <n v="17471"/>
    <n v="-0.61366957775645803"/>
    <n v="293"/>
    <n v="8.1511036033943093E-2"/>
    <n v="4.0399680276966797E-2"/>
    <n v="3.3099706252755499"/>
    <n v="78.2481401964328"/>
    <n v="6.1740515005769101"/>
    <n v="0"/>
    <n v="0"/>
    <n v="0"/>
    <n v="0"/>
    <n v="425278.86240344902"/>
    <n v="0"/>
    <n v="-3.181693078134628E-2"/>
    <n v="-5.7365294282711025E-2"/>
    <n v="0.21545122652100265"/>
    <n v="0.19066411443205858"/>
    <n v="0.56010785424678866"/>
  </r>
  <r>
    <x v="5"/>
    <n v="1"/>
    <x v="24"/>
    <n v="401031.01166891097"/>
    <n v="318913.18469828297"/>
    <n v="82117.826970628696"/>
    <n v="74535.772368255697"/>
    <n v="1396630.9447425599"/>
    <n v="839751.434384658"/>
    <n v="556879.51035790995"/>
    <n v="84120.251558775693"/>
    <n v="27.4869479221611"/>
    <n v="13.384542074523599"/>
    <n v="5.3368266433473801"/>
    <n v="1.5079589368352599"/>
    <n v="79.004858313269594"/>
    <n v="48013"/>
    <n v="-0.37999997757690901"/>
    <n v="354"/>
    <n v="0.52846833950787397"/>
    <n v="0.97521146297415096"/>
    <n v="5.1260203810042402"/>
    <n v="73.067201641165994"/>
    <n v="7.3868498430709604"/>
    <n v="0"/>
    <n v="0"/>
    <n v="0"/>
    <n v="0"/>
    <n v="433234.15615086502"/>
    <n v="0"/>
    <n v="0.10427259752219253"/>
    <n v="3.9777031105758448E-2"/>
    <n v="0.20476677509026167"/>
    <n v="0.18586037039397849"/>
    <n v="0.56010785424678866"/>
  </r>
  <r>
    <x v="5"/>
    <n v="2"/>
    <x v="24"/>
    <n v="442847.55694258102"/>
    <n v="317736.80829281802"/>
    <n v="125110.748649762"/>
    <n v="114246.62430642299"/>
    <n v="1102591.68788944"/>
    <n v="438020.72867740202"/>
    <n v="664570.95921204402"/>
    <n v="117840.851411884"/>
    <n v="21.8122352899159"/>
    <n v="17.191034715371998"/>
    <n v="10.3616438942244"/>
    <n v="0.65910302369629103"/>
    <n v="340.30024722944302"/>
    <n v="7238"/>
    <n v="-0.45001774042016202"/>
    <n v="363"/>
    <n v="0.58209593228254097"/>
    <n v="0.84755949166549704"/>
    <n v="5.4245117739692503"/>
    <n v="64.139031757720005"/>
    <n v="4.5179895956677001"/>
    <n v="0"/>
    <n v="0"/>
    <n v="1"/>
    <n v="0"/>
    <n v="452597.49900152901"/>
    <n v="1"/>
    <n v="-4.1267278816090498E-2"/>
    <n v="-2.5634127812171517E-2"/>
    <n v="0.28251425730679752"/>
    <n v="0.25798183260890395"/>
    <n v="0.56010785424678866"/>
  </r>
  <r>
    <x v="5"/>
    <n v="3"/>
    <x v="24"/>
    <n v="424572.44333720702"/>
    <n v="321376.92397687701"/>
    <n v="103195.51936033"/>
    <n v="93886.855832657704"/>
    <n v="980657.56285176799"/>
    <n v="431689.44459763903"/>
    <n v="548968.11825412803"/>
    <n v="100770.39834132099"/>
    <n v="53.274961818994399"/>
    <n v="17.102424113670502"/>
    <n v="9.5738675139192608"/>
    <n v="0.786365237330232"/>
    <n v="308.16255601716"/>
    <n v="47332"/>
    <n v="-0.12893511690550699"/>
    <n v="214"/>
    <n v="0.44851570721823097"/>
    <n v="0.53106801982236296"/>
    <n v="7.3036084472419498"/>
    <n v="73.791168402451206"/>
    <n v="4.0431789933155597"/>
    <n v="0"/>
    <n v="0"/>
    <n v="0"/>
    <n v="0"/>
    <n v="433558.87098388001"/>
    <n v="0"/>
    <n v="-8.0372189195660845E-2"/>
    <n v="3.8717184853519557E-4"/>
    <n v="0.24305750639207011"/>
    <n v="0.22113271199301598"/>
    <n v="0.56010785424678866"/>
  </r>
  <r>
    <x v="5"/>
    <n v="4"/>
    <x v="24"/>
    <n v="390448.62659404502"/>
    <n v="317090.33873233799"/>
    <n v="73358.287861707198"/>
    <n v="55728.055065929599"/>
    <n v="1047871.4384980201"/>
    <n v="715753.31992943096"/>
    <n v="332118.11856859399"/>
    <n v="53870.081543008098"/>
    <n v="41.452689555720397"/>
    <n v="16.7795889324297"/>
    <n v="5.3182149086731298"/>
    <n v="2.1551167488671701"/>
    <n v="438.76474063540002"/>
    <n v="24423"/>
    <n v="6.05863069293473E-2"/>
    <n v="796"/>
    <n v="0.98474160713667303"/>
    <n v="0.50228012926852705"/>
    <n v="7.6574580810091399"/>
    <n v="72.625719284674901"/>
    <n v="5.7749966941703201"/>
    <n v="0"/>
    <n v="0"/>
    <n v="0"/>
    <n v="0"/>
    <n v="423902.13335788599"/>
    <n v="0"/>
    <n v="6.7958256971875561E-2"/>
    <n v="7.6761897399884649E-2"/>
    <n v="0.18788204866188118"/>
    <n v="0.14272826505257719"/>
    <n v="0.56010785424678866"/>
  </r>
  <r>
    <x v="6"/>
    <n v="1"/>
    <x v="24"/>
    <n v="416982.83469443902"/>
    <n v="314309.23550212802"/>
    <n v="102673.59919230999"/>
    <n v="88690.549533907702"/>
    <n v="1470851.1574564001"/>
    <n v="1004194.8212801"/>
    <n v="466656.33617630199"/>
    <n v="93351.138621803795"/>
    <n v="9.0100716545557002"/>
    <n v="19.005538478406098"/>
    <n v="6.02987930385037"/>
    <n v="2.1518936815651002"/>
    <n v="169.64674479302201"/>
    <n v="14532"/>
    <n v="-0.97800319785907996"/>
    <n v="72"/>
    <n v="0.47079941493580801"/>
    <n v="0.89536154285258496"/>
    <n v="4.9195830732567298"/>
    <n v="67.304524985450399"/>
    <n v="7.9410742629401598"/>
    <n v="0"/>
    <n v="0"/>
    <n v="0"/>
    <n v="1"/>
    <n v="434317.72242154699"/>
    <n v="0"/>
    <n v="3.480409783007675E-2"/>
    <n v="-9.2465798936311017E-2"/>
    <n v="0.24622979808641096"/>
    <n v="0.21269592451904951"/>
    <n v="0.56010785424678866"/>
  </r>
  <r>
    <x v="6"/>
    <n v="2"/>
    <x v="24"/>
    <n v="431495.546066607"/>
    <n v="307837.65153649502"/>
    <n v="123657.894530112"/>
    <n v="111613.160680138"/>
    <n v="1512028.9472978001"/>
    <n v="671506.401464127"/>
    <n v="840522.54583367403"/>
    <n v="110144.86306341299"/>
    <n v="11.8959917309278"/>
    <n v="13.2790204419126"/>
    <n v="7.3816814737314198"/>
    <n v="0.79891539470614903"/>
    <n v="414.34673621983598"/>
    <n v="3026"/>
    <n v="-4.7271011221657201E-2"/>
    <n v="706"/>
    <n v="0.144908840406173"/>
    <n v="0.103219591455778"/>
    <n v="5.3140766682492"/>
    <n v="62.889069911833403"/>
    <n v="8.7410175909010608"/>
    <n v="1"/>
    <n v="0"/>
    <n v="0"/>
    <n v="0"/>
    <n v="440643.76794191397"/>
    <n v="1"/>
    <n v="-1.5663476235818923E-2"/>
    <n v="-0.12294567991339576"/>
    <n v="0.28657977042252891"/>
    <n v="0.25866584649035762"/>
    <n v="0.56010785424678866"/>
  </r>
  <r>
    <x v="6"/>
    <n v="3"/>
    <x v="24"/>
    <n v="424736.82583493099"/>
    <n v="336386.56681950699"/>
    <n v="88350.259015424104"/>
    <n v="81351.980104822302"/>
    <n v="1275964.2855168299"/>
    <n v="781305.91880458803"/>
    <n v="494658.366712249"/>
    <n v="79633.690338762695"/>
    <n v="9.2010590705230406"/>
    <n v="16.446094027586899"/>
    <n v="6.3757254829330998"/>
    <n v="1.57948590660164"/>
    <n v="45.426451913776603"/>
    <n v="45420"/>
    <n v="0.23163779957974001"/>
    <n v="910"/>
    <n v="0.17503114581802801"/>
    <n v="0.67970152037118203"/>
    <n v="4.4307145739890004"/>
    <n v="62.748899044054497"/>
    <n v="9.2999210766563802"/>
    <n v="0"/>
    <n v="0"/>
    <n v="0"/>
    <n v="0"/>
    <n v="452601.48822369799"/>
    <n v="0"/>
    <n v="-1.016305053808924E-2"/>
    <n v="-3.6421455731559346E-2"/>
    <n v="0.20801177021029088"/>
    <n v="0.19153502864957322"/>
    <n v="0.56010785424678866"/>
  </r>
  <r>
    <x v="6"/>
    <n v="4"/>
    <x v="24"/>
    <n v="420420.20400858298"/>
    <n v="319165.89591422398"/>
    <n v="101254.308094359"/>
    <n v="88981.615289472305"/>
    <n v="1135060.3115268201"/>
    <n v="698898.35653188801"/>
    <n v="436161.95499494002"/>
    <n v="85474.562046574996"/>
    <n v="31.2745884146976"/>
    <n v="20.4010492594441"/>
    <n v="7.8393733254383999"/>
    <n v="1.60238266664041"/>
    <n v="20.7693290808832"/>
    <n v="37051"/>
    <n v="-0.41764366419925603"/>
    <n v="321"/>
    <n v="0.68968868066229105"/>
    <n v="0.479026958975733"/>
    <n v="3.1123029007516099"/>
    <n v="71.695808484293494"/>
    <n v="3.6770391036107601"/>
    <n v="0"/>
    <n v="0"/>
    <n v="0"/>
    <n v="0"/>
    <n v="414929.873562427"/>
    <n v="0"/>
    <n v="-9.9885828194012413E-2"/>
    <n v="-3.6556156902008079E-2"/>
    <n v="0.24084072822601996"/>
    <n v="0.21164923674233249"/>
    <n v="0.56010785424678866"/>
  </r>
  <r>
    <x v="7"/>
    <n v="1"/>
    <x v="24"/>
    <n v="378426.18374169001"/>
    <n v="333634.468163007"/>
    <n v="44791.715578682597"/>
    <n v="25291.2513267678"/>
    <n v="970171.93271631596"/>
    <n v="519576.74166278302"/>
    <n v="450595.19105353201"/>
    <n v="35192.501903374701"/>
    <n v="2.8322147126591601"/>
    <n v="5.6128542489844504"/>
    <n v="2.6068834269361498"/>
    <n v="1.1530898508880301"/>
    <n v="277.43831613732999"/>
    <n v="13122"/>
    <n v="-0.316513930240722"/>
    <n v="481"/>
    <n v="0.20870041614180901"/>
    <n v="0.40559621043580601"/>
    <n v="3.34145333808085"/>
    <n v="68.600342706779699"/>
    <n v="8.0836515148789303"/>
    <n v="0"/>
    <n v="0"/>
    <n v="0"/>
    <n v="0"/>
    <n v="392442.757919722"/>
    <n v="0"/>
    <n v="4.9809011547880067E-5"/>
    <n v="2.8737858539614865E-2"/>
    <n v="0.1183631511324211"/>
    <n v="6.6832720391333603E-2"/>
    <n v="0.56010785424678866"/>
  </r>
  <r>
    <x v="7"/>
    <n v="2"/>
    <x v="24"/>
    <n v="378445.03277584602"/>
    <n v="307904.39101173001"/>
    <n v="70540.641764115499"/>
    <n v="56376.365222571301"/>
    <n v="787796.57037067995"/>
    <n v="541833.42473433504"/>
    <n v="245963.14563634401"/>
    <n v="65156.462811240803"/>
    <n v="12.7349299600815"/>
    <n v="22.9206554814205"/>
    <n v="7.1562085115507301"/>
    <n v="2.2029049243638799"/>
    <n v="267.402775043318"/>
    <n v="40480"/>
    <n v="-0.13840389427245001"/>
    <n v="411"/>
    <n v="0.68860187631611103"/>
    <n v="0.278111247424356"/>
    <n v="4.1278887812570701"/>
    <n v="70.724149392169096"/>
    <n v="9.6746813462713401"/>
    <n v="0"/>
    <n v="0"/>
    <n v="0"/>
    <n v="0"/>
    <n v="377036.63404835499"/>
    <n v="0"/>
    <n v="8.1444481734368815E-2"/>
    <n v="4.4663288295426944E-3"/>
    <n v="0.18639600379138127"/>
    <n v="0.14896843752726216"/>
    <n v="0.56010785424678866"/>
  </r>
  <r>
    <x v="7"/>
    <n v="3"/>
    <x v="24"/>
    <n v="409267.29233522102"/>
    <n v="336439.673231564"/>
    <n v="72827.619103657096"/>
    <n v="57931.452679615199"/>
    <n v="1279666.7228244401"/>
    <n v="419448.045637061"/>
    <n v="860218.67718738702"/>
    <n v="61868.976133126002"/>
    <n v="51.608055655909702"/>
    <n v="6.7345030067273903"/>
    <n v="4.5270734673595499"/>
    <n v="0.48760629914303799"/>
    <n v="175.99395658740099"/>
    <n v="48609"/>
    <n v="-0.27007179999283998"/>
    <n v="178"/>
    <n v="0.93982664264424698"/>
    <n v="0.25013395714924402"/>
    <n v="3.2019356832307202"/>
    <n v="75.710187410963798"/>
    <n v="8.0930157823143496"/>
    <n v="0"/>
    <n v="0"/>
    <n v="0"/>
    <n v="1"/>
    <n v="425239.700913215"/>
    <n v="0"/>
    <n v="-1.0301422439828862E-2"/>
    <n v="2.4471312324205172E-2"/>
    <n v="0.17794634574415408"/>
    <n v="0.14154918744927444"/>
    <n v="0.56010785424678866"/>
  </r>
  <r>
    <x v="7"/>
    <n v="4"/>
    <x v="24"/>
    <n v="405051.25706607098"/>
    <n v="337533.86974613299"/>
    <n v="67517.387319937407"/>
    <n v="52442.404072881902"/>
    <n v="952633.27294329496"/>
    <n v="635615.04636851"/>
    <n v="317018.22657478502"/>
    <n v="51125.164930208797"/>
    <n v="16.402290258237802"/>
    <n v="16.5423939940281"/>
    <n v="5.5049939533241004"/>
    <n v="2.0049795030272999"/>
    <n v="410.805870385942"/>
    <n v="34381"/>
    <n v="0.63781422707491897"/>
    <n v="508"/>
    <n v="0.50367757342106201"/>
    <n v="0.83047702868662399"/>
    <n v="2.0323878231608701"/>
    <n v="73.691705862808604"/>
    <n v="7.68992473442351"/>
    <n v="0"/>
    <n v="0"/>
    <n v="0"/>
    <n v="0"/>
    <n v="411615.58200209698"/>
    <n v="0"/>
    <n v="-3.8883758323349407E-2"/>
    <n v="5.002661751420448E-2"/>
    <n v="0.16668850211449834"/>
    <n v="0.12947103152509812"/>
    <n v="0.56010785424678866"/>
  </r>
  <r>
    <x v="8"/>
    <n v="1"/>
    <x v="24"/>
    <n v="389301.341877745"/>
    <n v="316825.83275229199"/>
    <n v="72475.5091254531"/>
    <n v="56829.451237570298"/>
    <n v="1551550.6132842901"/>
    <n v="922713.72502540599"/>
    <n v="628836.88825889002"/>
    <n v="52080.1176436362"/>
    <n v="10.396252939281799"/>
    <n v="9.0372324363665104"/>
    <n v="3.6627520076367102"/>
    <n v="1.46733396569688"/>
    <n v="315.030383591793"/>
    <n v="33007"/>
    <n v="-0.335522596244129"/>
    <n v="829"/>
    <n v="0.55810844121652403"/>
    <n v="0.22336033273424"/>
    <n v="7.5954046303358203"/>
    <n v="77.4166616915915"/>
    <n v="3.8947202949552699"/>
    <n v="0"/>
    <n v="0"/>
    <n v="0"/>
    <n v="0"/>
    <n v="414214.89375089499"/>
    <n v="0"/>
    <n v="-2.3544869117079661E-2"/>
    <n v="-1.0864402950961917E-2"/>
    <n v="0.18616814618690167"/>
    <n v="0.14597805125320334"/>
    <n v="0.56010785424678866"/>
  </r>
  <r>
    <x v="8"/>
    <n v="2"/>
    <x v="24"/>
    <n v="380135.29273613001"/>
    <n v="347850.98603824998"/>
    <n v="32284.306697879299"/>
    <n v="16525.062118897698"/>
    <n v="774740.24805406795"/>
    <n v="264987.69044454303"/>
    <n v="509752.557609524"/>
    <n v="16917.313896305899"/>
    <n v="6.9034491101307998"/>
    <n v="3.2417811097195401"/>
    <n v="2.13298097787021"/>
    <n v="0.51983592134819001"/>
    <n v="56.153620421385902"/>
    <n v="16876"/>
    <n v="0.91930839144194798"/>
    <n v="860"/>
    <n v="0.75262665743428203"/>
    <n v="0.81703977860917898"/>
    <n v="5.6609958084051399"/>
    <n v="78.383633045354998"/>
    <n v="4.1742301936664097"/>
    <n v="1"/>
    <n v="0"/>
    <n v="0"/>
    <n v="0"/>
    <n v="408915.46801218099"/>
    <n v="1"/>
    <n v="0.10298256458150544"/>
    <n v="-2.0239607390889233E-3"/>
    <n v="8.4928464456706224E-2"/>
    <n v="4.3471528254990337E-2"/>
    <n v="0.56010785424678866"/>
  </r>
  <r>
    <x v="8"/>
    <n v="3"/>
    <x v="24"/>
    <n v="419282.600070038"/>
    <n v="338447.99203980301"/>
    <n v="80834.608030234303"/>
    <n v="68033.669402465093"/>
    <n v="1652494.0638635899"/>
    <n v="955553.24012364203"/>
    <n v="696940.82373995299"/>
    <n v="77204.621327355606"/>
    <n v="17.675870619077301"/>
    <n v="9.7617569648711395"/>
    <n v="4.1170295791199196"/>
    <n v="1.37106796958156"/>
    <n v="180.211900289391"/>
    <n v="16139"/>
    <n v="-0.82340281978465701"/>
    <n v="931"/>
    <n v="0.94592786129607498"/>
    <n v="0.50747435466340696"/>
    <n v="7.4848971500858799"/>
    <n v="68.419819718145305"/>
    <n v="7.7276712331151698"/>
    <n v="0"/>
    <n v="0"/>
    <n v="0"/>
    <n v="1"/>
    <n v="413770.67759351397"/>
    <n v="0"/>
    <n v="1.4386481351521449E-2"/>
    <n v="-9.4482866533160639E-2"/>
    <n v="0.19279266064638068"/>
    <n v="0.16226208621846119"/>
    <n v="0.56010785424678866"/>
  </r>
  <r>
    <x v="8"/>
    <n v="4"/>
    <x v="24"/>
    <n v="425314.60137696302"/>
    <n v="315272.15652946499"/>
    <n v="110042.444847498"/>
    <n v="99468.368357985193"/>
    <n v="937498.60258314305"/>
    <n v="618736.52264715999"/>
    <n v="318762.079935983"/>
    <n v="98760.048706403104"/>
    <n v="29.868061750945301"/>
    <n v="31.204580035982101"/>
    <n v="10.6099751065136"/>
    <n v="1.9410606266950601"/>
    <n v="461.72604703757702"/>
    <n v="1572"/>
    <n v="-0.370055598898546"/>
    <n v="808"/>
    <n v="0.76932450390368001"/>
    <n v="0.91303309805378996"/>
    <n v="1.5495785274752001"/>
    <n v="80.630374872614297"/>
    <n v="6.3793604149844398"/>
    <n v="0"/>
    <n v="0"/>
    <n v="0"/>
    <n v="0"/>
    <n v="447017.89180534502"/>
    <n v="0"/>
    <n v="-9.4618868048360782E-2"/>
    <n v="-3.6364575610144508E-2"/>
    <n v="0.25873187633632566"/>
    <n v="0.23387010000586558"/>
    <n v="0.56010785424678866"/>
  </r>
  <r>
    <x v="9"/>
    <n v="1"/>
    <x v="24"/>
    <n v="385071.81523023499"/>
    <n v="317052.85092040797"/>
    <n v="68018.964309827395"/>
    <n v="50665.350149557802"/>
    <n v="1011707.58178655"/>
    <n v="487276.22730257898"/>
    <n v="524431.354483973"/>
    <n v="52096.611269032401"/>
    <n v="6.3709823878621803"/>
    <n v="9.6610070538995707"/>
    <n v="5.0079045627086103"/>
    <n v="0.92915159083507803"/>
    <n v="250.94929270206799"/>
    <n v="12363"/>
    <n v="-0.57649697253840704"/>
    <n v="964"/>
    <n v="0.19159396790299499"/>
    <n v="0.55153424964636"/>
    <n v="7.6296182732688598"/>
    <n v="61.868946168044502"/>
    <n v="2.34467372925491"/>
    <n v="0"/>
    <n v="0"/>
    <n v="0"/>
    <n v="0"/>
    <n v="410882.04898277699"/>
    <n v="0"/>
    <n v="-1.4817759120421258E-2"/>
    <s v=""/>
    <n v="0.17663968542895922"/>
    <n v="0.13157376921825586"/>
    <n v="0.56010785424678866"/>
  </r>
  <r>
    <x v="9"/>
    <n v="2"/>
    <x v="24"/>
    <n v="379365.91382809001"/>
    <n v="307596.95705866098"/>
    <n v="71768.9567694289"/>
    <n v="52611.886134552798"/>
    <n v="1017492.86766047"/>
    <n v="595505.51221455203"/>
    <n v="421987.355445917"/>
    <n v="55475.001918768299"/>
    <n v="17.5091463792319"/>
    <n v="12.4676451688836"/>
    <n v="5.1707375851708601"/>
    <n v="1.4111927870096399"/>
    <n v="426.18959509539701"/>
    <n v="4135"/>
    <n v="-0.78575842982423505"/>
    <n v="389"/>
    <n v="0.58860758569385496"/>
    <n v="0.25782569593593901"/>
    <n v="5.8289614012241104"/>
    <n v="67.725670315510698"/>
    <n v="8.7526298750578793"/>
    <n v="0"/>
    <n v="0"/>
    <n v="0"/>
    <n v="0"/>
    <n v="396388.54948857799"/>
    <n v="0"/>
    <n v="7.9518029653744438E-4"/>
    <s v=""/>
    <n v="0.18918135276104747"/>
    <n v="0.13868374626401969"/>
    <n v="0.56010785424678866"/>
  </r>
  <r>
    <x v="9"/>
    <n v="3"/>
    <x v="24"/>
    <n v="379667.57812794403"/>
    <n v="320043.60643637797"/>
    <n v="59623.971691565603"/>
    <n v="43176.123630773203"/>
    <n v="942616.36738024198"/>
    <n v="549344.82125514804"/>
    <n v="393271.546125094"/>
    <n v="46853.187475979001"/>
    <n v="4.3717128746180602"/>
    <n v="10.9787051863242"/>
    <n v="4.58045554107765"/>
    <n v="1.3968588032056799"/>
    <n v="499.95246896443098"/>
    <n v="18131"/>
    <n v="-0.32081851720834698"/>
    <n v="759"/>
    <n v="0.38645641400057301"/>
    <n v="0.753276727131303"/>
    <n v="7.6967287595564304"/>
    <n v="60.584439384886103"/>
    <n v="6.3033176015819103"/>
    <n v="0"/>
    <n v="0"/>
    <n v="0"/>
    <n v="0"/>
    <n v="399437.49338394799"/>
    <n v="0"/>
    <n v="7.9492271681353283E-2"/>
    <s v=""/>
    <n v="0.15704256862163088"/>
    <n v="0.11372086034753091"/>
    <n v="0.56010785424678866"/>
  </r>
  <r>
    <x v="9"/>
    <n v="4"/>
    <x v="24"/>
    <n v="409848.21639709198"/>
    <n v="337893.01292185998"/>
    <n v="71955.203475232396"/>
    <n v="62157.899173219703"/>
    <n v="1178806.00460088"/>
    <n v="575452.29346298298"/>
    <n v="603353.71113790001"/>
    <n v="61338.8198232504"/>
    <n v="14.0688815047381"/>
    <n v="10.3020662715395"/>
    <n v="5.2729540679821101"/>
    <n v="0.95375611824397999"/>
    <n v="307.28627814405201"/>
    <n v="13156"/>
    <n v="-0.19172777777261499"/>
    <n v="559"/>
    <n v="0.35181791542014101"/>
    <n v="0.31583149515305697"/>
    <n v="5.2813251792791398"/>
    <n v="63.321543710688097"/>
    <n v="4.0242523482571197"/>
    <n v="0"/>
    <n v="0"/>
    <n v="0"/>
    <n v="0"/>
    <n v="425060.48723462602"/>
    <n v="0"/>
    <s v=""/>
    <s v=""/>
    <n v="0.17556549131231636"/>
    <n v="0.15166077754257304"/>
    <n v="0.56010785424678866"/>
  </r>
  <r>
    <x v="0"/>
    <n v="1"/>
    <x v="25"/>
    <n v="162850.33143789801"/>
    <n v="125958.24268688601"/>
    <n v="36892.088751011703"/>
    <n v="18195.456947218499"/>
    <n v="583422.65618036198"/>
    <n v="246306.46040849201"/>
    <n v="337116.19577186898"/>
    <n v="27067.5391350932"/>
    <n v="4.5869144457906801"/>
    <n v="5.3973843960708496"/>
    <n v="3.11874363370515"/>
    <n v="0.730627787978397"/>
    <n v="54.807438242029903"/>
    <n v="30575"/>
    <n v="-0.95543514385785799"/>
    <n v="395"/>
    <n v="0.465932783301092"/>
    <n v="0.66637652419240301"/>
    <n v="5.6985965449966898"/>
    <n v="64.862055768261499"/>
    <n v="3.60038906522905"/>
    <n v="0"/>
    <n v="0"/>
    <n v="0"/>
    <n v="0"/>
    <n v="167513.045247011"/>
    <n v="0"/>
    <n v="-2.935995331224938E-2"/>
    <n v="-2.5100301393889288E-2"/>
    <n v="0.2265398444404185"/>
    <n v="0.11173116312727449"/>
    <n v="0.56010785424678866"/>
  </r>
  <r>
    <x v="0"/>
    <n v="2"/>
    <x v="25"/>
    <n v="158069.05330999699"/>
    <n v="139346.044722169"/>
    <n v="18723.008587828401"/>
    <n v="12845.819633589699"/>
    <n v="448474.66164404398"/>
    <n v="239276.88563679901"/>
    <n v="209197.77600724401"/>
    <n v="8836.5026931798893"/>
    <n v="5.7972397870346102"/>
    <n v="6.1405144350793304"/>
    <n v="2.8643356542148499"/>
    <n v="1.1437831233373701"/>
    <n v="338.55151496193798"/>
    <n v="6307"/>
    <n v="0.16882924976689501"/>
    <n v="473"/>
    <n v="0.53523933691473302"/>
    <n v="0.91269237344441501"/>
    <n v="1.1091130934275399"/>
    <n v="76.065844337146302"/>
    <n v="2.5892034768427301"/>
    <n v="0"/>
    <n v="0"/>
    <n v="0"/>
    <n v="0"/>
    <n v="169389.91235817599"/>
    <n v="0"/>
    <n v="7.7216840393154199E-2"/>
    <n v="1.8855999160169043E-2"/>
    <n v="0.11844828697182984"/>
    <n v="8.1267138409421166E-2"/>
    <n v="0.56010785424678866"/>
  </r>
  <r>
    <x v="0"/>
    <n v="3"/>
    <x v="25"/>
    <n v="170274.64617053201"/>
    <n v="121169.913746543"/>
    <n v="49104.732423989"/>
    <n v="37937.382854659401"/>
    <n v="420350.81826810102"/>
    <n v="212570.923592754"/>
    <n v="207779.89467534699"/>
    <n v="44899.350210248798"/>
    <n v="4.4671992481571401"/>
    <n v="18.258447437340301"/>
    <n v="9.0251716437632297"/>
    <n v="1.0230581930214799"/>
    <n v="426.32937530107301"/>
    <n v="48500"/>
    <n v="-0.204441565372704"/>
    <n v="762"/>
    <n v="0.21217845510890701"/>
    <n v="0.73842510124288296"/>
    <n v="7.6386909839083099"/>
    <n v="60.343595867273898"/>
    <n v="5.5229114494303797"/>
    <n v="0"/>
    <n v="0"/>
    <n v="0"/>
    <n v="1"/>
    <n v="167839.98585477599"/>
    <n v="0"/>
    <n v="-2.1027809719928004E-2"/>
    <n v="-0.1037670473783654"/>
    <n v="0.28838546153729816"/>
    <n v="0.22280112575694139"/>
    <n v="0.56010785424678866"/>
  </r>
  <r>
    <x v="0"/>
    <n v="4"/>
    <x v="25"/>
    <n v="166694.14331073"/>
    <n v="142438.60955871499"/>
    <n v="24255.533752014198"/>
    <n v="8952.2269731282395"/>
    <n v="464581.24906492"/>
    <n v="283189.89883079001"/>
    <n v="181391.350234129"/>
    <n v="18567.6059673665"/>
    <n v="2.6025016479882201"/>
    <n v="4.9353108412133198"/>
    <n v="1.92694539246831"/>
    <n v="1.56120949794609"/>
    <n v="357.45373593821398"/>
    <n v="8988"/>
    <n v="-0.91260055174996302"/>
    <n v="211"/>
    <n v="0.68110949864425896"/>
    <n v="0.22377256908520601"/>
    <n v="4.7459114022378497"/>
    <n v="74.063071090114505"/>
    <n v="7.6010364996476198"/>
    <n v="1"/>
    <n v="0"/>
    <n v="0"/>
    <n v="0"/>
    <n v="180822.36933963199"/>
    <n v="1"/>
    <n v="-4.758058151589209E-2"/>
    <n v="2.3630642035636862E-2"/>
    <n v="0.14550921388282329"/>
    <n v="5.3704508120844041E-2"/>
    <n v="0.56010785424678866"/>
  </r>
  <r>
    <x v="1"/>
    <n v="1"/>
    <x v="25"/>
    <n v="158762.73903671201"/>
    <n v="132938.35736985799"/>
    <n v="25824.381666854599"/>
    <n v="11487.603549499499"/>
    <n v="420616.118742108"/>
    <n v="203127.293624496"/>
    <n v="217488.82511761101"/>
    <n v="9722.5509467607208"/>
    <n v="1.30615770714994"/>
    <n v="5.2819281833387697"/>
    <n v="2.7311372621320902"/>
    <n v="0.93396657743059197"/>
    <n v="301.35215559825201"/>
    <n v="49481"/>
    <n v="-0.69472841733831103"/>
    <n v="703"/>
    <n v="0.170870433838475"/>
    <n v="0.989073976367847"/>
    <n v="6.0789563813160701"/>
    <n v="61.231968750727198"/>
    <n v="7.6302480402773103"/>
    <n v="0"/>
    <n v="0"/>
    <n v="0"/>
    <n v="0"/>
    <n v="162536.154141654"/>
    <n v="0"/>
    <n v="1.4404287955867212E-2"/>
    <n v="-2.5652478912084397E-2"/>
    <n v="0.16266021752674878"/>
    <n v="7.2357050648030996E-2"/>
    <n v="0.56010785424678866"/>
  </r>
  <r>
    <x v="1"/>
    <n v="2"/>
    <x v="25"/>
    <n v="161049.60324645901"/>
    <n v="124823.102336236"/>
    <n v="36226.500910222501"/>
    <n v="23603.7276609195"/>
    <n v="325868.61330258998"/>
    <n v="136991.97352870501"/>
    <n v="188876.639773884"/>
    <n v="32608.1693214154"/>
    <n v="6.2200744101598904"/>
    <n v="12.496901516872001"/>
    <n v="7.2433265117809702"/>
    <n v="0.72529865891678003"/>
    <n v="193.02050581124001"/>
    <n v="23568"/>
    <n v="0.48597500565191099"/>
    <n v="276"/>
    <n v="0.808708644820744"/>
    <n v="0.19032122315601699"/>
    <n v="7.1022246403478997"/>
    <n v="78.938733928597202"/>
    <n v="7.7812026772924403"/>
    <n v="0"/>
    <n v="0"/>
    <n v="0"/>
    <n v="0"/>
    <n v="162704.55244180199"/>
    <n v="0"/>
    <n v="-5.2430146875413995E-2"/>
    <n v="1.6902844926436292E-2"/>
    <n v="0.22494001959622661"/>
    <n v="0.14656184917635601"/>
    <n v="0.56010785424678866"/>
  </r>
  <r>
    <x v="1"/>
    <n v="3"/>
    <x v="25"/>
    <n v="152605.74889402001"/>
    <n v="132929.606683105"/>
    <n v="19676.142210915001"/>
    <n v="13318.343741676799"/>
    <n v="518736.37899974099"/>
    <n v="305384.313750114"/>
    <n v="213352.06524962699"/>
    <n v="10906.319251983399"/>
    <n v="10.6231214376966"/>
    <n v="6.2424255073856498"/>
    <n v="2.5674589793293499"/>
    <n v="1.43136328862252"/>
    <n v="215.97608634713399"/>
    <n v="4469"/>
    <n v="-0.47319402238723002"/>
    <n v="348"/>
    <n v="0.80994500915290202"/>
    <n v="0.61053742730673199"/>
    <n v="1.7761642601893901"/>
    <n v="77.064541803560303"/>
    <n v="9.8734131431590502"/>
    <n v="0"/>
    <n v="0"/>
    <n v="0"/>
    <n v="0"/>
    <n v="159885.42419737601"/>
    <n v="0"/>
    <n v="0.11813109386359047"/>
    <n v="4.0212541871045109E-2"/>
    <n v="0.12893447562437171"/>
    <n v="8.7272883480464275E-2"/>
    <n v="0.56010785424678866"/>
  </r>
  <r>
    <x v="1"/>
    <n v="4"/>
    <x v="25"/>
    <n v="170633.23294074301"/>
    <n v="123497.83505185699"/>
    <n v="47135.397888886298"/>
    <n v="40488.729463025396"/>
    <n v="562242.98226819304"/>
    <n v="267112.56546801899"/>
    <n v="295130.416800173"/>
    <n v="36905.987590709898"/>
    <n v="5.2834717497177897"/>
    <n v="13.7189280257885"/>
    <n v="7.2012867638981204"/>
    <n v="0.90506620213556399"/>
    <n v="403.67608028413702"/>
    <n v="21929"/>
    <n v="-0.59547824463197396"/>
    <n v="975"/>
    <n v="0.53395640858056204"/>
    <n v="0.242276193984688"/>
    <n v="2.2099831759314998"/>
    <n v="80.575029372283595"/>
    <n v="8.3867532843586403"/>
    <n v="0"/>
    <n v="0"/>
    <n v="0"/>
    <n v="1"/>
    <n v="174781.08322084101"/>
    <n v="0"/>
    <n v="-9.3435208630968741E-2"/>
    <n v="-3.5266944528049952E-2"/>
    <n v="0.27623808725030169"/>
    <n v="0.23728513353015002"/>
    <n v="0.56010785424678866"/>
  </r>
  <r>
    <x v="2"/>
    <n v="1"/>
    <x v="25"/>
    <n v="154690.081221548"/>
    <n v="125894.417689216"/>
    <n v="28795.663532331499"/>
    <n v="16831.718070691801"/>
    <n v="364860.17980141001"/>
    <n v="238473.03458726601"/>
    <n v="126387.14521414301"/>
    <n v="16901.575571858299"/>
    <n v="2.7211369628629098"/>
    <n v="13.3175870395466"/>
    <n v="4.6131967812582699"/>
    <n v="1.8868456454428899"/>
    <n v="305.46535803542002"/>
    <n v="17104"/>
    <n v="-0.50487586622646896"/>
    <n v="54"/>
    <n v="0.99100064009337097"/>
    <n v="0.172603229241129"/>
    <n v="6.2605515239963596"/>
    <n v="79.784071851378897"/>
    <n v="3.1613096668901801"/>
    <n v="0"/>
    <n v="0"/>
    <n v="0"/>
    <n v="0"/>
    <n v="152179.06083083199"/>
    <n v="0"/>
    <n v="5.8709119694902175E-2"/>
    <n v="5.8604853525684161E-2"/>
    <n v="0.18615067821375492"/>
    <n v="0.10880929105328557"/>
    <n v="0.56010785424678866"/>
  </r>
  <r>
    <x v="2"/>
    <n v="2"/>
    <x v="25"/>
    <n v="163771.799715598"/>
    <n v="133489.49152673199"/>
    <n v="30282.3081888659"/>
    <n v="23502.098960005202"/>
    <n v="556929.57779819099"/>
    <n v="323634.73179267201"/>
    <n v="233294.84600551799"/>
    <n v="26729.395651443901"/>
    <n v="12.9492479751347"/>
    <n v="10.0739897869193"/>
    <n v="4.2199408860488701"/>
    <n v="1.3872348118012701"/>
    <n v="189.26913494562999"/>
    <n v="24771"/>
    <n v="-0.94783342663055603"/>
    <n v="100"/>
    <n v="0.90644713189404302"/>
    <n v="2.2529826129237202E-3"/>
    <n v="2.8664705712968801"/>
    <n v="79.996477528702101"/>
    <n v="2.0788866705728499"/>
    <n v="0"/>
    <n v="0"/>
    <n v="0"/>
    <n v="0"/>
    <n v="178622.254458134"/>
    <n v="0"/>
    <n v="-3.0709717809469725E-2"/>
    <n v="-2.2920010595819901E-2"/>
    <n v="0.18490551023713184"/>
    <n v="0.14350516389768175"/>
    <n v="0.56010785424678866"/>
  </r>
  <r>
    <x v="2"/>
    <n v="3"/>
    <x v="25"/>
    <n v="158742.41396118299"/>
    <n v="138192.829706377"/>
    <n v="20549.584254805399"/>
    <n v="2308.72209068858"/>
    <n v="321559.93662308902"/>
    <n v="136622.93715130401"/>
    <n v="184936.99947178501"/>
    <n v="2366.5375132194299"/>
    <n v="0.92714544883295702"/>
    <n v="1.24838301544997"/>
    <n v="0.71797566417445602"/>
    <n v="0.73875394075563405"/>
    <n v="181.388467036207"/>
    <n v="33908"/>
    <n v="0.61370120227753"/>
    <n v="717"/>
    <n v="0.31942735858453902"/>
    <n v="0.74932751368245498"/>
    <n v="6.0035340490646503"/>
    <n v="67.017411927010997"/>
    <n v="4.5858271422233399"/>
    <n v="0"/>
    <n v="0"/>
    <n v="0"/>
    <n v="0"/>
    <n v="161375.627783092"/>
    <n v="0"/>
    <n v="3.6997712660670194E-2"/>
    <n v="-2.9866677241265412E-2"/>
    <n v="0.12945238605122222"/>
    <n v="1.4543826272247113E-2"/>
    <n v="0.56010785424678866"/>
  </r>
  <r>
    <x v="2"/>
    <n v="4"/>
    <x v="25"/>
    <n v="164615.52017998"/>
    <n v="139321.755902123"/>
    <n v="25293.764277857499"/>
    <n v="9697.6062851040897"/>
    <n v="591178.87534933304"/>
    <n v="358674.18264541298"/>
    <n v="232504.69270391899"/>
    <n v="7778.1245411850696"/>
    <n v="1.76447442233191"/>
    <n v="4.1709292712871804"/>
    <n v="1.6403844402210199"/>
    <n v="1.54265352012556"/>
    <n v="480.99880982066497"/>
    <n v="42012"/>
    <n v="0.16632342286747101"/>
    <n v="639"/>
    <n v="0.69795971108792298"/>
    <n v="0.53085631739973305"/>
    <n v="7.7821119707782298"/>
    <n v="82.578493511854504"/>
    <n v="6.0960068529132698"/>
    <n v="0"/>
    <n v="0"/>
    <n v="0"/>
    <n v="0"/>
    <n v="169154.12872489099"/>
    <n v="0"/>
    <n v="-5.2233799439256445E-3"/>
    <n v="7.3111518978231796E-3"/>
    <n v="0.15365358169267654"/>
    <n v="5.8910643871861852E-2"/>
    <n v="0.56010785424678866"/>
  </r>
  <r>
    <x v="3"/>
    <n v="1"/>
    <x v="25"/>
    <n v="163755.670773413"/>
    <n v="143894.48883964799"/>
    <n v="19861.181933764801"/>
    <n v="4976.9192286831903"/>
    <n v="552209.00100536295"/>
    <n v="170593.45683857601"/>
    <n v="381615.54416678601"/>
    <n v="787.513113901726"/>
    <n v="0.85896336348861102"/>
    <n v="1.3041709921826401"/>
    <n v="0.90127455720969896"/>
    <n v="0.447029633478497"/>
    <n v="111.697029324836"/>
    <n v="49036"/>
    <n v="-0.33558165204248203"/>
    <n v="67"/>
    <n v="0.58576035837089102"/>
    <n v="0.30245537983101001"/>
    <n v="5.4789045439452702"/>
    <n v="80.737315912125496"/>
    <n v="9.98457002873789"/>
    <n v="0"/>
    <n v="0"/>
    <n v="0"/>
    <n v="0"/>
    <n v="164410.079337968"/>
    <n v="0"/>
    <n v="-2.2823774132161669E-2"/>
    <n v="7.001549175237172E-2"/>
    <n v="0.12128546046656739"/>
    <n v="3.0392347362246167E-2"/>
    <n v="0.56010785424678866"/>
  </r>
  <r>
    <x v="3"/>
    <n v="2"/>
    <x v="25"/>
    <n v="160018.14833082"/>
    <n v="126485.335158752"/>
    <n v="33532.813172067799"/>
    <n v="27592.378588772001"/>
    <n v="600052.05170232197"/>
    <n v="313868.48374810303"/>
    <n v="286183.567954219"/>
    <n v="27558.792968777299"/>
    <n v="6.7366725466524997"/>
    <n v="9.6414964653686894"/>
    <n v="4.5983308465479897"/>
    <n v="1.0967383137745801"/>
    <n v="159.32058569163499"/>
    <n v="23825"/>
    <n v="0.77517742420794999"/>
    <n v="593"/>
    <n v="0.54794630407060896"/>
    <n v="0.77351725227129398"/>
    <n v="5.7212289841106099"/>
    <n v="67.361422318852902"/>
    <n v="6.2299280923182296"/>
    <n v="0"/>
    <n v="0"/>
    <n v="0"/>
    <n v="0"/>
    <n v="174603.98712065301"/>
    <n v="0"/>
    <n v="-3.7601002603003759E-2"/>
    <n v="-6.8969597973246519E-3"/>
    <n v="0.20955631296734278"/>
    <n v="0.17243280763209295"/>
    <n v="0.56010785424678866"/>
  </r>
  <r>
    <x v="3"/>
    <n v="3"/>
    <x v="25"/>
    <n v="154001.30551890499"/>
    <n v="134043.002215168"/>
    <n v="19958.303303736498"/>
    <n v="3780.0014033637799"/>
    <n v="507053.41858446703"/>
    <n v="339378.817495964"/>
    <n v="167674.601088503"/>
    <n v="1314.3144312418301"/>
    <n v="0.48696495892918501"/>
    <n v="2.25436731551763"/>
    <n v="0.74548386123031096"/>
    <n v="2.0240323536945901"/>
    <n v="60.148683479968099"/>
    <n v="1213"/>
    <n v="0.72227556335769705"/>
    <n v="668"/>
    <n v="0.38838504464674001"/>
    <n v="0.844571147668567"/>
    <n v="1.03059451350208"/>
    <n v="73.004485047463007"/>
    <n v="3.73722839868149"/>
    <n v="0"/>
    <n v="0"/>
    <n v="0"/>
    <n v="0"/>
    <n v="156877.56280850299"/>
    <n v="0"/>
    <n v="7.6737945136440985E-2"/>
    <n v="5.1422628181602384E-2"/>
    <n v="0.12959827344636982"/>
    <n v="2.4545255578367498E-2"/>
    <n v="0.56010785424678866"/>
  </r>
  <r>
    <x v="3"/>
    <n v="4"/>
    <x v="25"/>
    <n v="165819.04925275501"/>
    <n v="133349.98485283001"/>
    <n v="32469.064399925301"/>
    <n v="19501.758436436499"/>
    <n v="573930.05216208904"/>
    <n v="193833.18913322399"/>
    <n v="380096.86302886502"/>
    <n v="22431.595919089399"/>
    <n v="5.3850119455172596"/>
    <n v="5.1307338558475601"/>
    <n v="3.3979329646479002"/>
    <n v="0.50995735031494904"/>
    <n v="486.85734234702699"/>
    <n v="6362"/>
    <n v="0.92151256998294095"/>
    <n v="502"/>
    <n v="0.93374763524973103"/>
    <n v="0.34684330456547302"/>
    <n v="7.3061592929172603"/>
    <n v="68.1309558026677"/>
    <n v="7.8623737575292196"/>
    <n v="0"/>
    <n v="0"/>
    <n v="0"/>
    <n v="0"/>
    <n v="175668.46740962699"/>
    <n v="0"/>
    <n v="5.6700695001372287E-2"/>
    <n v="1.0314789876298652E-3"/>
    <n v="0.19581021930980311"/>
    <n v="0.11760867357712514"/>
    <n v="0.56010785424678866"/>
  </r>
  <r>
    <x v="4"/>
    <n v="1"/>
    <x v="25"/>
    <n v="175221.104589853"/>
    <n v="131699.563021362"/>
    <n v="43521.541568490102"/>
    <n v="35502.587534576698"/>
    <n v="520425.13775559398"/>
    <n v="282576.01995831798"/>
    <n v="237849.11779727601"/>
    <n v="32905.658850509899"/>
    <n v="4.4339442177218498"/>
    <n v="14.926516382892901"/>
    <n v="6.8218433274930801"/>
    <n v="1.1880473746350499"/>
    <n v="163.68149945089499"/>
    <n v="40853"/>
    <n v="0.723539420340787"/>
    <n v="534"/>
    <n v="0.410313627642937"/>
    <n v="0.920285944636417"/>
    <n v="7.1604388873870697"/>
    <n v="72.083766584721999"/>
    <n v="4.8741101978047796"/>
    <n v="0"/>
    <n v="0"/>
    <n v="0"/>
    <n v="0"/>
    <n v="173711.42647240299"/>
    <n v="0"/>
    <n v="-9.3062961982133915E-2"/>
    <n v="-9.6708478859237265E-2"/>
    <n v="0.24838070545419513"/>
    <n v="0.20261593269645808"/>
    <n v="0.56010785424678866"/>
  </r>
  <r>
    <x v="4"/>
    <n v="2"/>
    <x v="25"/>
    <n v="158914.50959494"/>
    <n v="125449.998224428"/>
    <n v="33464.511370512198"/>
    <n v="17945.326278566601"/>
    <n v="482578.31855759298"/>
    <n v="240589.383649633"/>
    <n v="241988.93490795899"/>
    <n v="17452.0069718169"/>
    <n v="1.9629410042975799"/>
    <n v="7.4157631568534601"/>
    <n v="3.7186350046153001"/>
    <n v="0.99421646589394996"/>
    <n v="63.433420087785201"/>
    <n v="14549"/>
    <n v="-0.24658959516815401"/>
    <n v="748"/>
    <n v="0.53753920442433201"/>
    <n v="0.19133920300134"/>
    <n v="2.7968147309180602"/>
    <n v="63.121062495219803"/>
    <n v="7.70705127908598"/>
    <n v="0"/>
    <n v="0"/>
    <n v="0"/>
    <n v="0"/>
    <n v="163405.14331785301"/>
    <n v="0"/>
    <n v="1.8915502459825158E-2"/>
    <n v="1.4960769566856988E-3"/>
    <n v="0.21058184967382956"/>
    <n v="0.11292440397234815"/>
    <n v="0.56010785424678866"/>
  </r>
  <r>
    <x v="4"/>
    <n v="3"/>
    <x v="25"/>
    <n v="161920.45739208499"/>
    <n v="133167.98283130399"/>
    <n v="28752.474560781098"/>
    <n v="10455.509338023099"/>
    <n v="484990.65195386298"/>
    <n v="310423.213243593"/>
    <n v="174567.43871027001"/>
    <n v="9161.4759498678504"/>
    <n v="4.05655530925916"/>
    <n v="5.9893811900260401"/>
    <n v="2.1558166731464699"/>
    <n v="1.7782423545710699"/>
    <n v="427.71766555271699"/>
    <n v="12769"/>
    <n v="0.457740586194326"/>
    <n v="305"/>
    <n v="0.34458379465963201"/>
    <n v="0.74819372643516102"/>
    <n v="7.3535238619183101"/>
    <n v="84.540960782182296"/>
    <n v="4.8784758181490604"/>
    <n v="0"/>
    <n v="1"/>
    <n v="0"/>
    <n v="0"/>
    <n v="158555.592284946"/>
    <n v="1"/>
    <n v="2.5133517970916532E-2"/>
    <n v="2.5795615693284087E-2"/>
    <n v="0.1775715991905695"/>
    <n v="6.4571886137311435E-2"/>
    <n v="0.56010785424678866"/>
  </r>
  <r>
    <x v="4"/>
    <n v="4"/>
    <x v="25"/>
    <n v="165990.08811780799"/>
    <n v="142644.871324798"/>
    <n v="23345.216793009698"/>
    <n v="4289.2469731988704"/>
    <n v="613253.13985234499"/>
    <n v="244259.89601588601"/>
    <n v="368993.24383645802"/>
    <n v="7878.6062425864402"/>
    <n v="0.44762813989879402"/>
    <n v="1.16241883688794"/>
    <n v="0.69942519564296202"/>
    <n v="0.66196305784976694"/>
    <n v="373.14408661036998"/>
    <n v="35037"/>
    <n v="0.50980215856231303"/>
    <n v="43"/>
    <n v="0.72925226940323595"/>
    <n v="0.232854751446915"/>
    <n v="3.99671939635427"/>
    <n v="82.248220429712603"/>
    <n v="2.1517691719260101"/>
    <n v="0"/>
    <n v="0"/>
    <n v="0"/>
    <n v="0"/>
    <n v="175563.21063458"/>
    <n v="0"/>
    <n v="-4.6474763067779631E-2"/>
    <n v="-2.3295019645152786E-2"/>
    <n v="0.14064223386905611"/>
    <n v="2.5840380120496515E-2"/>
    <n v="0.56010785424678866"/>
  </r>
  <r>
    <x v="5"/>
    <n v="1"/>
    <x v="25"/>
    <n v="158275.738100933"/>
    <n v="132509.60009107701"/>
    <n v="25766.138009855898"/>
    <n v="13349.188112338101"/>
    <n v="464351.18752091198"/>
    <n v="165778.53642118999"/>
    <n v="298572.65109972202"/>
    <n v="20345.628627206199"/>
    <n v="3.1044148880273399"/>
    <n v="4.4710016350022501"/>
    <n v="2.87480434444607"/>
    <n v="0.55523684373161497"/>
    <n v="385.73013207698898"/>
    <n v="2002"/>
    <n v="0.66014619641115402"/>
    <n v="510"/>
    <n v="9.5170947702665806E-2"/>
    <n v="0.14347926974560801"/>
    <n v="7.18228443246913"/>
    <n v="62.727816104639402"/>
    <n v="2.7658496582875398"/>
    <n v="0"/>
    <n v="0"/>
    <n v="0"/>
    <n v="1"/>
    <n v="165699.24993993001"/>
    <n v="0"/>
    <n v="5.537929188717719E-3"/>
    <n v="-2.0411239833939877E-2"/>
    <n v="0.16279272059641151"/>
    <n v="8.434134171483236E-2"/>
    <n v="0.56010785424678866"/>
  </r>
  <r>
    <x v="5"/>
    <n v="2"/>
    <x v="25"/>
    <n v="159152.257930828"/>
    <n v="130982.00153817399"/>
    <n v="28170.2563926531"/>
    <n v="14969.6983111096"/>
    <n v="384513.06803646102"/>
    <n v="214273.15902423501"/>
    <n v="170239.90901222499"/>
    <n v="19225.493208770498"/>
    <n v="1.82888158123986"/>
    <n v="8.7932955309760192"/>
    <n v="3.8931572306640501"/>
    <n v="1.2586540974293301"/>
    <n v="440.41954812821302"/>
    <n v="16563"/>
    <n v="-0.647807039465081"/>
    <n v="826"/>
    <n v="0.62159577094469698"/>
    <n v="0.72920758922981299"/>
    <n v="3.49319820709312"/>
    <n v="72.616047084155696"/>
    <n v="6.6808334865853798"/>
    <n v="1"/>
    <n v="0"/>
    <n v="0"/>
    <n v="0"/>
    <n v="161540.90293636499"/>
    <n v="1"/>
    <n v="4.3637692881759241E-2"/>
    <n v="3.7399671165582883E-2"/>
    <n v="0.17700192732985026"/>
    <n v="9.4058975384539292E-2"/>
    <n v="0.56010785424678866"/>
  </r>
  <r>
    <x v="5"/>
    <n v="3"/>
    <x v="25"/>
    <n v="166097.295283852"/>
    <n v="132088.037448471"/>
    <n v="34009.257835380798"/>
    <n v="17005.501016485701"/>
    <n v="627252.95361796301"/>
    <n v="272169.15677161398"/>
    <n v="355083.79684634798"/>
    <n v="19619.060330775599"/>
    <n v="2.1213600885252299"/>
    <n v="4.7891515094518002"/>
    <n v="2.7111073640066299"/>
    <n v="0.76649275238370496"/>
    <n v="146.93597636436701"/>
    <n v="24867"/>
    <n v="0.66231130911202396"/>
    <n v="341"/>
    <n v="0.257465332531925"/>
    <n v="0.44027917084078499"/>
    <n v="2.9654278508216998"/>
    <n v="63.072194736534698"/>
    <n v="4.5748948511192404"/>
    <n v="0"/>
    <n v="0"/>
    <n v="0"/>
    <n v="0"/>
    <n v="164664.54240914399"/>
    <n v="0"/>
    <n v="-2.3925431915418668E-2"/>
    <n v="9.4302214257264306E-3"/>
    <n v="0.20475503696349098"/>
    <n v="0.10238276901152513"/>
    <n v="0.56010785424678866"/>
  </r>
  <r>
    <x v="5"/>
    <n v="4"/>
    <x v="25"/>
    <n v="162123.34575420301"/>
    <n v="132409.94741724199"/>
    <n v="29713.398336960799"/>
    <n v="15601.1710752256"/>
    <n v="393431.82652905898"/>
    <n v="192690.821509434"/>
    <n v="200741.00501962399"/>
    <n v="23550.763579894799"/>
    <n v="6.0756634392595696"/>
    <n v="7.7717908574287096"/>
    <n v="3.9654064626297698"/>
    <n v="0.95989766261555498"/>
    <n v="29.221055875287099"/>
    <n v="11061"/>
    <n v="-0.106189816392985"/>
    <n v="912"/>
    <n v="0.97994023857244505"/>
    <n v="0.609620283798881"/>
    <n v="4.2927744699078003"/>
    <n v="70.749813500607601"/>
    <n v="6.5845652681354503"/>
    <n v="0"/>
    <n v="0"/>
    <n v="0"/>
    <n v="0"/>
    <n v="160524.62528517499"/>
    <n v="0"/>
    <n v="-4.3659422833978292E-2"/>
    <n v="-6.9424298648883651E-2"/>
    <n v="0.18327649357798126"/>
    <n v="9.6230256059967503E-2"/>
    <n v="0.56010785424678866"/>
  </r>
  <r>
    <x v="6"/>
    <n v="1"/>
    <x v="25"/>
    <n v="155045.134050661"/>
    <n v="131509.48310462001"/>
    <n v="23535.6509460409"/>
    <n v="18272.360182666202"/>
    <n v="505607.44908876898"/>
    <n v="282833.43803043599"/>
    <n v="222774.01105833199"/>
    <n v="22027.808924717399"/>
    <n v="6.8917223988913197"/>
    <n v="8.2021956223078991"/>
    <n v="3.61394204448482"/>
    <n v="1.2695979961342001"/>
    <n v="309.64633207748801"/>
    <n v="33840"/>
    <n v="-0.80393744097294895"/>
    <n v="405"/>
    <n v="0.55401701910761803"/>
    <n v="0.65525483083909897"/>
    <n v="7.2683292402667501"/>
    <n v="81.258952630988404"/>
    <n v="9.8452335325003002"/>
    <n v="1"/>
    <n v="0"/>
    <n v="1"/>
    <n v="0"/>
    <n v="157588.98332843601"/>
    <n v="1"/>
    <n v="6.48802431216777E-2"/>
    <n v="7.5980010575873849E-2"/>
    <n v="0.1517987074547642"/>
    <n v="0.11785187774223026"/>
    <n v="0.56010785424678866"/>
  </r>
  <r>
    <x v="6"/>
    <n v="2"/>
    <x v="25"/>
    <n v="165104.50004270099"/>
    <n v="139028.78782158101"/>
    <n v="26075.712221120499"/>
    <n v="16381.938161292201"/>
    <n v="461516.56218634802"/>
    <n v="267714.07600388699"/>
    <n v="193802.48618246001"/>
    <n v="25111.839215273601"/>
    <n v="9.1526710222761203"/>
    <n v="8.4529040282120196"/>
    <n v="3.54958835793148"/>
    <n v="1.38137585991462"/>
    <n v="433.509509424611"/>
    <n v="36214"/>
    <n v="-0.36892145854029001"/>
    <n v="470"/>
    <n v="0.89659062062547701"/>
    <n v="0.91224847000644005"/>
    <n v="1.4299220915067401"/>
    <n v="73.045383076283997"/>
    <n v="3.22059566938887"/>
    <n v="0"/>
    <n v="0"/>
    <n v="0"/>
    <n v="0"/>
    <n v="169762.37036669001"/>
    <n v="0"/>
    <n v="1.5500059133640378E-2"/>
    <n v="6.0271085517513414E-3"/>
    <n v="0.1579345942380494"/>
    <n v="9.92216333113594E-2"/>
    <n v="0.56010785424678866"/>
  </r>
  <r>
    <x v="6"/>
    <n v="3"/>
    <x v="25"/>
    <n v="167663.62955659299"/>
    <n v="136427.31170652201"/>
    <n v="31236.317850070602"/>
    <n v="26134.018675032301"/>
    <n v="545869.78248900594"/>
    <n v="340687.381302825"/>
    <n v="205182.40118618001"/>
    <n v="29995.539568679498"/>
    <n v="5.4192712225384598"/>
    <n v="12.7369689232355"/>
    <n v="4.7875921169090603"/>
    <n v="1.6604122933218299"/>
    <n v="300.28082170031098"/>
    <n v="30458"/>
    <n v="-0.458327924608668"/>
    <n v="555"/>
    <n v="0.96704505390436302"/>
    <n v="0.178647787558358"/>
    <n v="5.3616518911973401"/>
    <n v="64.699832990742095"/>
    <n v="3.6796537619920899"/>
    <n v="0"/>
    <n v="0"/>
    <n v="0"/>
    <n v="1"/>
    <n v="166266.742018711"/>
    <n v="0"/>
    <n v="-0.10017428001769957"/>
    <n v="-0.16110258563761862"/>
    <n v="0.18630348115855089"/>
    <n v="0.15587172211496861"/>
    <n v="0.56010785424678866"/>
  </r>
  <r>
    <x v="6"/>
    <n v="4"/>
    <x v="25"/>
    <n v="150868.04618060699"/>
    <n v="132613.01456239601"/>
    <n v="18255.031618211098"/>
    <n v="4308.7241988515798"/>
    <n v="435184.83641460602"/>
    <n v="213430.55237446801"/>
    <n v="221754.28404013699"/>
    <n v="8653.3623356549506"/>
    <n v="0.68923389471833696"/>
    <n v="1.94301734349885"/>
    <n v="0.99009060939490301"/>
    <n v="0.96246416748295005"/>
    <n v="199.64642319123701"/>
    <n v="21998"/>
    <n v="-0.82587059337406499"/>
    <n v="911"/>
    <n v="0.20540633059980801"/>
    <n v="0.31990299350572698"/>
    <n v="6.5151467119227702"/>
    <n v="62.613134525502403"/>
    <n v="8.00185598979437"/>
    <n v="0"/>
    <n v="0"/>
    <n v="0"/>
    <n v="1"/>
    <n v="148977.88168988901"/>
    <n v="0"/>
    <n v="0.10577069962089969"/>
    <n v="0.11234896636855092"/>
    <n v="0.1209999869446015"/>
    <n v="2.8559554577206658E-2"/>
    <n v="0.56010785424678866"/>
  </r>
  <r>
    <x v="7"/>
    <n v="1"/>
    <x v="25"/>
    <n v="166825.464975568"/>
    <n v="128002.717307763"/>
    <n v="38822.747667804899"/>
    <n v="25791.7911524435"/>
    <n v="569828.81039690506"/>
    <n v="220524.67656195001"/>
    <n v="349304.133834954"/>
    <n v="31471.560842131799"/>
    <n v="2.79482647220861"/>
    <n v="7.3837635041073097"/>
    <n v="4.5262350168778998"/>
    <n v="0.63132569930062099"/>
    <n v="148.391065207423"/>
    <n v="31880"/>
    <n v="-0.83721588396408297"/>
    <n v="652"/>
    <n v="0.26680667531166102"/>
    <n v="0.53579226181561201"/>
    <n v="6.82901404006292"/>
    <n v="66.970006566440901"/>
    <n v="6.9691551125544997"/>
    <n v="0"/>
    <n v="0"/>
    <n v="0"/>
    <n v="0"/>
    <n v="166204.172906719"/>
    <n v="0"/>
    <n v="-4.3510275174915118E-3"/>
    <n v="-1.808243799042188E-2"/>
    <n v="0.23271475774691044"/>
    <n v="0.1546034423235132"/>
    <n v="0.56010785424678866"/>
  </r>
  <r>
    <x v="7"/>
    <n v="2"/>
    <x v="25"/>
    <n v="166099.60278684099"/>
    <n v="125339.103019167"/>
    <n v="40760.499767674199"/>
    <n v="20788.112467921099"/>
    <n v="605822.587205905"/>
    <n v="265069.26514975599"/>
    <n v="340753.32205614803"/>
    <n v="22181.1840522608"/>
    <n v="6.2375829714333797"/>
    <n v="6.1006338375464697"/>
    <n v="3.43138616930697"/>
    <n v="0.77789194702576703"/>
    <n v="388.21498936639898"/>
    <n v="22143"/>
    <n v="0.79211337499596901"/>
    <n v="384"/>
    <n v="1.8401554680180499E-2"/>
    <n v="0.13562095950459499"/>
    <n v="3.5548203429179801"/>
    <n v="62.7227133348648"/>
    <n v="6.8090239383699203"/>
    <n v="0"/>
    <n v="0"/>
    <n v="0"/>
    <n v="0"/>
    <n v="174810.21811151801"/>
    <n v="0"/>
    <n v="-0.1532033613702235"/>
    <n v="-1.6176132754086522E-2"/>
    <n v="0.24539793644168295"/>
    <n v="0.12515449838010093"/>
    <n v="0.56010785424678866"/>
  </r>
  <r>
    <x v="7"/>
    <n v="3"/>
    <x v="25"/>
    <n v="140652.585317638"/>
    <n v="124181.429581958"/>
    <n v="16471.155735679898"/>
    <n v="598.18650557427998"/>
    <n v="394251.70039483998"/>
    <n v="123469.428987422"/>
    <n v="270782.27140741702"/>
    <n v="-295.77561167814002"/>
    <n v="0.115129691683701"/>
    <n v="0.220910513256701"/>
    <n v="0.15172705786054899"/>
    <n v="0.45597308991345098"/>
    <n v="487.75626375710601"/>
    <n v="41263"/>
    <n v="-0.42775818435242502"/>
    <n v="164"/>
    <n v="0.44973450106997298"/>
    <n v="0.52057010686988003"/>
    <n v="4.8134291697041602"/>
    <n v="68.288192275787395"/>
    <n v="3.4018201041362399"/>
    <n v="0"/>
    <n v="0"/>
    <n v="0"/>
    <n v="0"/>
    <n v="146355.593877112"/>
    <n v="0"/>
    <n v="0.19313779301002601"/>
    <n v="0.16847541630729221"/>
    <n v="0.11710524693508426"/>
    <n v="4.2529364406874264E-3"/>
    <n v="0.56010785424678866"/>
  </r>
  <r>
    <x v="7"/>
    <n v="4"/>
    <x v="25"/>
    <n v="167817.915227041"/>
    <n v="130239.55239089701"/>
    <n v="37578.362836143999"/>
    <n v="18034.507789325002"/>
    <n v="519338.96742181497"/>
    <n v="251280.288909219"/>
    <n v="268058.67851259501"/>
    <n v="18005.579260236798"/>
    <n v="2.6068984875724701"/>
    <n v="6.7278208970494404"/>
    <n v="3.47258898727641"/>
    <n v="0.93740777319176505"/>
    <n v="130.31380185202099"/>
    <n v="27361"/>
    <n v="-0.94552579483157095"/>
    <n v="78"/>
    <n v="0.44102662351556698"/>
    <n v="0.90212919229326105"/>
    <n v="6.9963058981988402"/>
    <n v="70.2249296352378"/>
    <n v="2.1777715260830601"/>
    <n v="0"/>
    <n v="0"/>
    <n v="0"/>
    <n v="0"/>
    <n v="174745.33299328701"/>
    <n v="0"/>
    <n v="-2.388935276482931E-2"/>
    <n v="-4.3358600520640646E-2"/>
    <n v="0.22392342787302649"/>
    <n v="0.10746473500714213"/>
    <n v="0.56010785424678866"/>
  </r>
  <r>
    <x v="8"/>
    <n v="1"/>
    <x v="25"/>
    <n v="163808.85384992399"/>
    <n v="131189.57798232301"/>
    <n v="32619.275867600099"/>
    <n v="22353.152282676601"/>
    <n v="533194.17507184099"/>
    <n v="198352.99068272201"/>
    <n v="334841.18438911799"/>
    <n v="20341.9378817953"/>
    <n v="2.3972950790441998"/>
    <n v="6.6757475856673798"/>
    <n v="4.1923099178014898"/>
    <n v="0.59237931273178301"/>
    <n v="134.816019761278"/>
    <n v="44478"/>
    <n v="0.79938524055521198"/>
    <n v="208"/>
    <n v="0.52620867672401594"/>
    <n v="0.35524286101035502"/>
    <n v="5.1729197168978303"/>
    <n v="84.453921890920498"/>
    <n v="9.9800200278495694"/>
    <n v="0"/>
    <n v="0"/>
    <n v="0"/>
    <n v="0"/>
    <n v="166922.77513766699"/>
    <n v="0"/>
    <n v="-2.4180639742884739E-3"/>
    <n v="-4.033474338704101E-2"/>
    <n v="0.19913011477075371"/>
    <n v="0.13645875517300052"/>
    <n v="0.56010785424678866"/>
  </r>
  <r>
    <x v="8"/>
    <n v="2"/>
    <x v="25"/>
    <n v="163412.75356176001"/>
    <n v="132616.71224218101"/>
    <n v="30796.041319579199"/>
    <n v="17950.127684983399"/>
    <n v="386447.20112136297"/>
    <n v="119349.387028778"/>
    <n v="267097.81409258401"/>
    <n v="18270.684056846501"/>
    <n v="1.9376107467572801"/>
    <n v="6.7204322678437602"/>
    <n v="4.64491077510643"/>
    <n v="0.44683775280694699"/>
    <n v="498.34597192442197"/>
    <n v="42634"/>
    <n v="0.40645646645754502"/>
    <n v="611"/>
    <n v="0.55814272844065504"/>
    <n v="0.59068614638225203"/>
    <n v="4.7729440636437204"/>
    <n v="77.676232623074696"/>
    <n v="5.3509858135628097"/>
    <n v="0"/>
    <n v="0"/>
    <n v="0"/>
    <n v="0"/>
    <n v="168413.68738553501"/>
    <n v="0"/>
    <n v="5.7298748203891952E-3"/>
    <n v="8.8961713779449336E-2"/>
    <n v="0.18845555593639748"/>
    <n v="0.10984532904403542"/>
    <n v="0.56010785424678866"/>
  </r>
  <r>
    <x v="8"/>
    <n v="3"/>
    <x v="25"/>
    <n v="164349.088183724"/>
    <n v="136158.02543873299"/>
    <n v="28191.062744990701"/>
    <n v="22716.528486796698"/>
    <n v="633392.69862752501"/>
    <n v="367890.759588991"/>
    <n v="265501.93903853401"/>
    <n v="23926.9473431271"/>
    <n v="3.5575674463932399"/>
    <n v="8.5560687688611292"/>
    <n v="3.5864841094664199"/>
    <n v="1.3856424586624001"/>
    <n v="226.291920531855"/>
    <n v="31907"/>
    <n v="0.52250550518646599"/>
    <n v="128"/>
    <n v="0.16108424691711101"/>
    <n v="0.103669135482236"/>
    <n v="1.01910121159111"/>
    <n v="67.8500093903031"/>
    <n v="3.1793101318754098"/>
    <n v="0"/>
    <n v="0"/>
    <n v="0"/>
    <n v="0"/>
    <n v="169865.12854257901"/>
    <n v="0"/>
    <n v="-2.3167289489082067E-2"/>
    <n v="0.11695548522141762"/>
    <n v="0.1715316042001799"/>
    <n v="0.13822120182012904"/>
    <n v="0.56010785424678866"/>
  </r>
  <r>
    <x v="8"/>
    <n v="4"/>
    <x v="25"/>
    <n v="160541.56528050499"/>
    <n v="124688.056146155"/>
    <n v="35853.509134349602"/>
    <n v="21928.3624715736"/>
    <n v="641734.05709496804"/>
    <n v="434959.374283685"/>
    <n v="206774.68281128301"/>
    <n v="16968.427372088499"/>
    <n v="2.6878247652371798"/>
    <n v="10.604955197337601"/>
    <n v="3.4170482661992301"/>
    <n v="2.1035426986032801"/>
    <n v="189.730532593513"/>
    <n v="30897"/>
    <n v="-0.37919939613367298"/>
    <n v="607"/>
    <n v="0.32173651631296202"/>
    <n v="0.52324423930905595"/>
    <n v="5.6275863708819802"/>
    <n v="78.726390305210202"/>
    <n v="3.9672243405061298"/>
    <n v="0"/>
    <n v="0"/>
    <n v="0"/>
    <n v="1"/>
    <n v="166327.841345325"/>
    <n v="0"/>
    <n v="-2.0803955096036164E-2"/>
    <n v="-2.343666192441737E-2"/>
    <n v="0.22332851353296096"/>
    <n v="0.13658993814629528"/>
    <n v="0.56010785424678866"/>
  </r>
  <r>
    <x v="9"/>
    <n v="1"/>
    <x v="25"/>
    <n v="157201.66576536201"/>
    <n v="140911.96647027999"/>
    <n v="16289.6992950821"/>
    <n v="5443.5365406774999"/>
    <n v="468014.87123397499"/>
    <n v="218444.964563249"/>
    <n v="249569.90667072599"/>
    <n v="12868.4302320686"/>
    <n v="1.04985873098064"/>
    <n v="2.1811670378430299"/>
    <n v="1.1631118742712101"/>
    <n v="0.87528567637547094"/>
    <n v="161.89489290120599"/>
    <n v="16895"/>
    <n v="0.56386828205615802"/>
    <n v="478"/>
    <n v="0.420428956140451"/>
    <n v="0.667808571905532"/>
    <n v="1.41163173721813"/>
    <n v="73.236621299286597"/>
    <n v="2.3598491019640599"/>
    <n v="0"/>
    <n v="0"/>
    <n v="0"/>
    <n v="0"/>
    <n v="162642.980025481"/>
    <n v="0"/>
    <n v="0.13198693732444372"/>
    <s v=""/>
    <n v="0.10362294327972257"/>
    <n v="3.4627728110734404E-2"/>
    <n v="0.56010785424678866"/>
  </r>
  <r>
    <x v="9"/>
    <n v="2"/>
    <x v="25"/>
    <n v="177950.23217203299"/>
    <n v="132329.821981038"/>
    <n v="45620.410190995397"/>
    <n v="31478.408144398301"/>
    <n v="539417.64438724797"/>
    <n v="361727.25921864901"/>
    <n v="177690.38516859899"/>
    <n v="34294.603585958503"/>
    <n v="3.1749433887850902"/>
    <n v="17.715313135559001"/>
    <n v="5.8356281949501696"/>
    <n v="2.0357165576259399"/>
    <n v="264.42983064709301"/>
    <n v="32411"/>
    <n v="-0.27004291906250599"/>
    <n v="768"/>
    <n v="0.18232876255507099"/>
    <n v="0.59713348521742704"/>
    <n v="5.8519252263552"/>
    <n v="71.710881967677295"/>
    <n v="2.7816237414651801"/>
    <n v="0"/>
    <n v="0"/>
    <n v="0"/>
    <n v="0"/>
    <n v="177619.09307176201"/>
    <n v="0"/>
    <n v="3.1584018167970178E-2"/>
    <s v=""/>
    <n v="0.25636611784182201"/>
    <n v="0.17689444829701947"/>
    <n v="0.56010785424678866"/>
  </r>
  <r>
    <x v="9"/>
    <n v="3"/>
    <x v="25"/>
    <n v="183570.61553794899"/>
    <n v="137959.900225605"/>
    <n v="45610.7153123436"/>
    <n v="26773.567305628902"/>
    <n v="597440.34912965703"/>
    <n v="214005.43813732601"/>
    <n v="383434.91099233"/>
    <n v="28318.8371650767"/>
    <n v="3.8842449430989698"/>
    <n v="6.9825585876723704"/>
    <n v="4.4813791610546998"/>
    <n v="0.55812716057460598"/>
    <n v="356.13652739326199"/>
    <n v="28366"/>
    <n v="-0.626596030883385"/>
    <n v="596"/>
    <n v="0.95154214675549798"/>
    <n v="5.9139412015592203E-2"/>
    <n v="7.8863349419823097"/>
    <n v="81.444177321660206"/>
    <n v="7.2821822620973702"/>
    <n v="0"/>
    <n v="0"/>
    <n v="0"/>
    <n v="0"/>
    <n v="189799.232719216"/>
    <n v="0"/>
    <n v="-0.14594715264873878"/>
    <s v=""/>
    <n v="0.24846414105374631"/>
    <n v="0.14584887252880668"/>
    <n v="0.56010785424678866"/>
  </r>
  <r>
    <x v="9"/>
    <n v="4"/>
    <x v="25"/>
    <n v="156779.00689020901"/>
    <n v="133272.230332017"/>
    <n v="23506.7765581926"/>
    <n v="11820.547212171499"/>
    <n v="531640.89734214905"/>
    <n v="298329.884001525"/>
    <n v="233311.01334062399"/>
    <n v="11618.3427961172"/>
    <n v="3.7072344220540598"/>
    <n v="5.0664334456059503"/>
    <n v="2.2234081823400702"/>
    <n v="1.27867896045685"/>
    <n v="184.379016942384"/>
    <n v="9432"/>
    <n v="0.17255369683923599"/>
    <n v="228"/>
    <n v="0.24348247660582001"/>
    <n v="0.440452315321262"/>
    <n v="3.7328009225002199"/>
    <n v="61.164236746560903"/>
    <n v="6.0851347882324598"/>
    <n v="0"/>
    <n v="0"/>
    <n v="0"/>
    <n v="0"/>
    <n v="159209.44634627301"/>
    <n v="0"/>
    <s v=""/>
    <s v=""/>
    <n v="0.14993574091621592"/>
    <n v="7.5396237332012991E-2"/>
    <n v="0.56010785424678866"/>
  </r>
  <r>
    <x v="0"/>
    <n v="1"/>
    <x v="26"/>
    <n v="504854.414994294"/>
    <n v="446629.05479793501"/>
    <n v="58225.360196358699"/>
    <n v="51873.432092335999"/>
    <n v="1190966.40999711"/>
    <n v="821844.65489422996"/>
    <n v="369121.755102881"/>
    <n v="50073.984449665397"/>
    <n v="20.572613178974098"/>
    <n v="14.053203685563799"/>
    <n v="4.3555747380366396"/>
    <n v="2.2264866362730702"/>
    <n v="193.928776980544"/>
    <n v="47652"/>
    <n v="0.37570437008430702"/>
    <n v="206"/>
    <n v="0.92058371908908598"/>
    <n v="0.33433878041523502"/>
    <n v="2.5857005165889899"/>
    <n v="72.380075221275803"/>
    <n v="6.9238151220950996"/>
    <n v="0"/>
    <n v="0"/>
    <n v="0"/>
    <n v="0"/>
    <n v="497802.46471662202"/>
    <n v="0"/>
    <n v="3.9779728936289491E-2"/>
    <n v="-2.3046666426491523E-2"/>
    <n v="0.11533099140475392"/>
    <n v="0.102749288808185"/>
    <n v="0.56010785424678866"/>
  </r>
  <r>
    <x v="0"/>
    <n v="2"/>
    <x v="26"/>
    <n v="524937.38677505602"/>
    <n v="446585.02382773702"/>
    <n v="78352.362947318499"/>
    <n v="67666.909022628795"/>
    <n v="1113541.3608822899"/>
    <n v="520243.966168969"/>
    <n v="593297.39471332903"/>
    <n v="72699.172932031302"/>
    <n v="10.669033827879399"/>
    <n v="11.405226051148301"/>
    <n v="6.0767306361223898"/>
    <n v="0.87686878588155903"/>
    <n v="153.82542194529401"/>
    <n v="40017"/>
    <n v="0.82712511167860503"/>
    <n v="985"/>
    <n v="0.17217296882896799"/>
    <n v="0.16214500356824499"/>
    <n v="4.8302815744755803"/>
    <n v="76.485964027902597"/>
    <n v="9.6952846788820803"/>
    <n v="0"/>
    <n v="0"/>
    <n v="0"/>
    <n v="0"/>
    <n v="536489.75416567596"/>
    <n v="0"/>
    <n v="-3.4654725857115477E-3"/>
    <n v="-3.0490501191108074E-2"/>
    <n v="0.14926039737553351"/>
    <n v="0.12890472412022186"/>
    <n v="0.56010785424678866"/>
  </r>
  <r>
    <x v="0"/>
    <n v="3"/>
    <x v="26"/>
    <n v="523118.230651972"/>
    <n v="462819.54373229999"/>
    <n v="60298.686919671003"/>
    <n v="53162.047412184504"/>
    <n v="1087650.40240833"/>
    <n v="631467.69560167904"/>
    <n v="456182.70680665202"/>
    <n v="49917.8942966533"/>
    <n v="24.8104119666794"/>
    <n v="11.6536744201302"/>
    <n v="4.88778814354965"/>
    <n v="1.38424294954547"/>
    <n v="110.000070246552"/>
    <n v="42277"/>
    <n v="0.25078504086061298"/>
    <n v="456"/>
    <n v="0.24607860495221601"/>
    <n v="0.95288761288485901"/>
    <n v="1.94664762846365"/>
    <n v="64.777660952336902"/>
    <n v="5.3643887929604102"/>
    <n v="0"/>
    <n v="0"/>
    <n v="0"/>
    <n v="1"/>
    <n v="534687.34629564395"/>
    <n v="0"/>
    <n v="-2.8849691038501605E-2"/>
    <n v="-7.0959606707434605E-2"/>
    <n v="0.11526779872404873"/>
    <n v="0.1016253005480762"/>
    <n v="0.56010785424678866"/>
  </r>
  <r>
    <x v="0"/>
    <n v="4"/>
    <x v="26"/>
    <n v="508026.43132105499"/>
    <n v="469760.84339556698"/>
    <n v="38265.587925487998"/>
    <n v="23320.6494795045"/>
    <n v="1404486.8390727299"/>
    <n v="654066.291490932"/>
    <n v="750420.54758179805"/>
    <n v="23541.233630827599"/>
    <n v="7.4782461921226"/>
    <n v="3.1076773623342802"/>
    <n v="1.66043916046242"/>
    <n v="0.87159965648413595"/>
    <n v="239.90641420358699"/>
    <n v="10657"/>
    <n v="0.21122261497328701"/>
    <n v="628"/>
    <n v="0.77887364825596195"/>
    <n v="0.37473201345312102"/>
    <n v="6.3524519599948102"/>
    <n v="60.162907892296801"/>
    <n v="5.8163995017350496"/>
    <n v="0"/>
    <n v="0"/>
    <n v="0"/>
    <n v="0"/>
    <n v="511676.15945850703"/>
    <n v="0"/>
    <n v="-2.9146569371541916E-2"/>
    <n v="-7.6305901567561563E-2"/>
    <n v="7.532204146540851E-2"/>
    <n v="4.5904401900629978E-2"/>
    <n v="0.56010785424678866"/>
  </r>
  <r>
    <x v="1"/>
    <n v="1"/>
    <x v="26"/>
    <n v="493219.20369797898"/>
    <n v="450868.73487173399"/>
    <n v="42350.468826245"/>
    <n v="25353.675954343398"/>
    <n v="1953880.6993322701"/>
    <n v="1137602.64663889"/>
    <n v="816278.05269338295"/>
    <n v="28953.562412679399"/>
    <n v="18.95781208236"/>
    <n v="3.10600975619603"/>
    <n v="1.29760614161386"/>
    <n v="1.3936460044286001"/>
    <n v="199.74939116220199"/>
    <n v="37081"/>
    <n v="0.59441314341206497"/>
    <n v="681"/>
    <n v="0.49241561412854601"/>
    <n v="0.52074536138619198"/>
    <n v="7.7322058171925701"/>
    <n v="67.111528966395397"/>
    <n v="8.0932159117453395"/>
    <n v="0"/>
    <n v="0"/>
    <n v="0"/>
    <n v="0"/>
    <n v="465450.314174028"/>
    <n v="0"/>
    <n v="3.1857192385348745E-2"/>
    <n v="5.9768800876655287E-2"/>
    <n v="8.5865409352913494E-2"/>
    <n v="5.1404478504183775E-2"/>
    <n v="0.56010785424678866"/>
  </r>
  <r>
    <x v="1"/>
    <n v="2"/>
    <x v="26"/>
    <n v="508931.78275833401"/>
    <n v="444440.50708022399"/>
    <n v="64491.275678110098"/>
    <n v="52353.801753090702"/>
    <n v="1880315.3869636301"/>
    <n v="920626.16738309199"/>
    <n v="959689.21958054602"/>
    <n v="55705.767218776797"/>
    <n v="5.2577138016547602"/>
    <n v="5.4552870538624099"/>
    <n v="2.7843095959360502"/>
    <n v="0.95929614358435"/>
    <n v="476.72202177687598"/>
    <n v="31652"/>
    <n v="-0.67695215540147702"/>
    <n v="256"/>
    <n v="0.39040348369719302"/>
    <n v="7.1248737910392698E-2"/>
    <n v="5.0304671037778004"/>
    <n v="84.426296486355795"/>
    <n v="9.7945094960422807"/>
    <n v="0"/>
    <n v="0"/>
    <n v="0"/>
    <n v="0"/>
    <n v="514829.78012651199"/>
    <n v="0"/>
    <n v="-4.5062652386567724E-2"/>
    <n v="3.462049316741056E-2"/>
    <n v="0.12671889998415301"/>
    <n v="0.10286997889843102"/>
    <n v="0.56010785424678866"/>
  </r>
  <r>
    <x v="1"/>
    <n v="3"/>
    <x v="26"/>
    <n v="485997.96674341901"/>
    <n v="477748.59239702998"/>
    <n v="8249.3743463890205"/>
    <n v="-169.022119259872"/>
    <n v="1711941.7191463001"/>
    <n v="693509.44467298395"/>
    <n v="1018432.27447332"/>
    <n v="-62.305823634985202"/>
    <n v="-6.23659736884178E-2"/>
    <n v="-1.6596304290069901E-2"/>
    <n v="-9.8731234462910798E-3"/>
    <n v="0.68095784280955596"/>
    <n v="365.25022581857797"/>
    <n v="9280"/>
    <n v="-0.113253490322133"/>
    <n v="461"/>
    <n v="0.42714392510997801"/>
    <n v="0.58698548300678899"/>
    <n v="4.2195253763777201"/>
    <n v="69.4609522012112"/>
    <n v="3.7862330154592101"/>
    <n v="0"/>
    <n v="0"/>
    <n v="0"/>
    <n v="0"/>
    <n v="490942.30761133297"/>
    <n v="0"/>
    <n v="-3.4438313387644741E-2"/>
    <n v="-5.8295074765570755E-2"/>
    <n v="1.6974092302621212E-2"/>
    <n v="-3.4778359340154741E-4"/>
    <n v="0.56010785424678866"/>
  </r>
  <r>
    <x v="1"/>
    <n v="4"/>
    <x v="26"/>
    <n v="469261.016458951"/>
    <n v="425705.42251725303"/>
    <n v="43555.593941697902"/>
    <n v="38503.567053045503"/>
    <n v="1755812.65045569"/>
    <n v="756017.41896120901"/>
    <n v="999795.231494484"/>
    <n v="39721.029930129698"/>
    <n v="7.6746101711823096"/>
    <n v="3.8511452985718599"/>
    <n v="2.1929200158714202"/>
    <n v="0.75617225922464304"/>
    <n v="427.17180832026901"/>
    <n v="7504"/>
    <n v="0.91276348966777099"/>
    <n v="54"/>
    <n v="0.61693913804804801"/>
    <n v="0.52728672403368404"/>
    <n v="3.2793015498922302"/>
    <n v="66.092792407029606"/>
    <n v="6.9924675422187796"/>
    <n v="0"/>
    <n v="0"/>
    <n v="0"/>
    <n v="0"/>
    <n v="490523.16394465999"/>
    <n v="0"/>
    <n v="0.11387544615709508"/>
    <n v="6.5288232591701172E-3"/>
    <n v="9.2817413793221046E-2"/>
    <n v="8.2051493097794193E-2"/>
    <n v="0.56010785424678866"/>
  </r>
  <r>
    <x v="2"/>
    <n v="1"/>
    <x v="26"/>
    <n v="522698.32407234597"/>
    <n v="424137.31310562498"/>
    <n v="98561.0109667215"/>
    <n v="87188.422995082496"/>
    <n v="1326965.8718876699"/>
    <n v="855643.98184669495"/>
    <n v="471321.89004097902"/>
    <n v="91140.846315561095"/>
    <n v="13.787800240670601"/>
    <n v="18.498700110767501"/>
    <n v="6.5705098256259298"/>
    <n v="1.81541320258284"/>
    <n v="313.19465943868403"/>
    <n v="41761"/>
    <n v="-0.37386402137486602"/>
    <n v="595"/>
    <n v="0.55879511543060201"/>
    <n v="0.38525071836192099"/>
    <n v="4.2179767791385796"/>
    <n v="63.848907553090697"/>
    <n v="4.5261404738013598"/>
    <n v="0"/>
    <n v="0"/>
    <n v="0"/>
    <n v="0"/>
    <n v="554735.07888791698"/>
    <n v="0"/>
    <n v="7.3712269892752423E-3"/>
    <n v="-1.2971209595213019E-2"/>
    <n v="0.18856194180771715"/>
    <n v="0.16680448162870876"/>
    <n v="0.56010785424678866"/>
  </r>
  <r>
    <x v="2"/>
    <n v="2"/>
    <x v="26"/>
    <n v="526551.25206599699"/>
    <n v="449908.28237815399"/>
    <n v="76642.969687842997"/>
    <n v="57921.913789215097"/>
    <n v="1574753.5086594501"/>
    <n v="557342.43215805804"/>
    <n v="1017411.07650139"/>
    <n v="65146.283301608601"/>
    <n v="9.2431240598761306"/>
    <n v="5.69306892042035"/>
    <n v="3.6781574684994598"/>
    <n v="0.54780456496955898"/>
    <n v="391.11968761148302"/>
    <n v="49256"/>
    <n v="0.55618044769748098"/>
    <n v="136"/>
    <n v="0.55913826883975204"/>
    <n v="0.16104617888158901"/>
    <n v="2.3099604601847501"/>
    <n v="70.907640773929103"/>
    <n v="5.5366165875111797"/>
    <n v="0"/>
    <n v="0"/>
    <n v="1"/>
    <n v="0"/>
    <n v="540240.00438588799"/>
    <n v="1"/>
    <n v="-0.13082216186842738"/>
    <n v="-0.16514320904774726"/>
    <n v="0.14555652348584047"/>
    <n v="0.11000242343352223"/>
    <n v="0.56010785424678866"/>
  </r>
  <r>
    <x v="2"/>
    <n v="3"/>
    <x v="26"/>
    <n v="457666.67893619603"/>
    <n v="410779.412905793"/>
    <n v="46887.266030402701"/>
    <n v="28892.1975760245"/>
    <n v="1290677.19577565"/>
    <n v="451243.20503110002"/>
    <n v="839433.99074455595"/>
    <n v="24046.113002091901"/>
    <n v="3.85355367130787"/>
    <n v="3.4418665308510898"/>
    <n v="2.2385301042419901"/>
    <n v="0.53755650832158897"/>
    <n v="362.96052443256798"/>
    <n v="48377"/>
    <n v="-0.74738399937535205"/>
    <n v="166"/>
    <n v="0.97149205647321302"/>
    <n v="0.34915540146785101"/>
    <n v="3.0366529788648999"/>
    <n v="75.037323824373502"/>
    <n v="8.2026318476273996"/>
    <n v="0"/>
    <n v="0"/>
    <n v="0"/>
    <n v="1"/>
    <n v="499010.879452614"/>
    <n v="0"/>
    <n v="3.202780634086206E-2"/>
    <n v="0.10381874797913578"/>
    <n v="0.10244850278239209"/>
    <n v="6.3129344795609221E-2"/>
    <n v="0.56010785424678866"/>
  </r>
  <r>
    <x v="2"/>
    <n v="4"/>
    <x v="26"/>
    <n v="472324.73869783001"/>
    <n v="421868.51382234198"/>
    <n v="50456.224875487802"/>
    <n v="34985.094344514"/>
    <n v="1318498.1451866999"/>
    <n v="462059.754148854"/>
    <n v="856438.39103784703"/>
    <n v="37318.495091332603"/>
    <n v="6.1407061890680801"/>
    <n v="4.0849516685162204"/>
    <n v="2.6534048964900201"/>
    <n v="0.53951312666976703"/>
    <n v="116.91303363196999"/>
    <n v="16826"/>
    <n v="-0.54504870670741701"/>
    <n v="932"/>
    <n v="0.91287384297646301"/>
    <n v="0.56805025440302903"/>
    <n v="4.6486205321063299"/>
    <n v="80.163710879026397"/>
    <n v="2.0321968927751102"/>
    <n v="0"/>
    <n v="0"/>
    <n v="0"/>
    <n v="0"/>
    <n v="537927.07285420003"/>
    <n v="0"/>
    <n v="9.2295728523751938E-2"/>
    <n v="8.0461476518188579E-2"/>
    <n v="0.10682528510912367"/>
    <n v="7.407000200956175E-2"/>
    <n v="0.56010785424678866"/>
  </r>
  <r>
    <x v="3"/>
    <n v="1"/>
    <x v="26"/>
    <n v="515918.294555737"/>
    <n v="418797.39096245402"/>
    <n v="97120.903593283307"/>
    <n v="78749.703574319094"/>
    <n v="1389315.73328554"/>
    <n v="886556.70291907899"/>
    <n v="502759.03036646202"/>
    <n v="84411.308821821105"/>
    <n v="8.6173295770199996"/>
    <n v="15.6635085235402"/>
    <n v="5.66823664971293"/>
    <n v="1.76338295161573"/>
    <n v="140.62913682702899"/>
    <n v="14727"/>
    <n v="-0.13368356130560499"/>
    <n v="297"/>
    <n v="0.79367128530564801"/>
    <n v="0.43566502070163199"/>
    <n v="2.24522976797072"/>
    <n v="61.985073877566897"/>
    <n v="5.1163801111914999"/>
    <n v="0"/>
    <n v="0"/>
    <n v="0"/>
    <n v="0"/>
    <n v="503714.59431448497"/>
    <n v="0"/>
    <n v="-0.14793700240800908"/>
    <n v="2.0900263120718021E-2"/>
    <n v="0.18824861342999064"/>
    <n v="0.15263987419196162"/>
    <n v="0.56010785424678866"/>
  </r>
  <r>
    <x v="3"/>
    <n v="2"/>
    <x v="26"/>
    <n v="439594.88857170899"/>
    <n v="438749.479883113"/>
    <n v="845.40868859633304"/>
    <n v="-4461.08880247654"/>
    <n v="1335576.5238236301"/>
    <n v="807997.77773807896"/>
    <n v="527578.74608555099"/>
    <n v="-8614.87420280878"/>
    <n v="-0.92872193520928403"/>
    <n v="-0.84557780910930402"/>
    <n v="-0.33401970781163898"/>
    <n v="1.5315207137003499"/>
    <n v="236.580868763632"/>
    <n v="45844"/>
    <n v="0.15608022325759999"/>
    <n v="93"/>
    <n v="0.749900262662202"/>
    <n v="0.30290204520905201"/>
    <n v="6.4551465583190204"/>
    <n v="68.066559162433506"/>
    <n v="5.4401886987600703"/>
    <n v="0"/>
    <n v="0"/>
    <n v="0"/>
    <n v="0"/>
    <n v="469980.334442892"/>
    <n v="0"/>
    <n v="0.14919684843585998"/>
    <n v="0.20724671264439765"/>
    <n v="1.9231540460873141E-3"/>
    <n v="-1.0148181697405756E-2"/>
    <n v="0.56010785424678866"/>
  </r>
  <r>
    <x v="3"/>
    <n v="3"/>
    <x v="26"/>
    <n v="505181.06053512101"/>
    <n v="468453.82167054398"/>
    <n v="36727.238864576502"/>
    <n v="27954.268008351799"/>
    <n v="1302559.74317105"/>
    <n v="582144.94264680799"/>
    <n v="720414.80052424199"/>
    <n v="29709.472248306702"/>
    <n v="3.3429138907941298"/>
    <n v="3.88030173561254"/>
    <n v="2.1461025611230502"/>
    <n v="0.80806910438706103"/>
    <n v="26.631428706542"/>
    <n v="41747"/>
    <n v="-0.27035791556496702"/>
    <n v="876"/>
    <n v="0.23049751756641301"/>
    <n v="0.50841269952734502"/>
    <n v="5.6176902988970401"/>
    <n v="61.118805479839999"/>
    <n v="7.7262188133286598"/>
    <n v="0"/>
    <n v="0"/>
    <n v="0"/>
    <n v="0"/>
    <n v="507073.09429421602"/>
    <n v="0"/>
    <n v="1.0189661562037372E-2"/>
    <n v="-8.3508531713775758E-2"/>
    <n v="7.2701139717457175E-2"/>
    <n v="5.5335146528931227E-2"/>
    <n v="0.56010785424678866"/>
  </r>
  <r>
    <x v="3"/>
    <n v="4"/>
    <x v="26"/>
    <n v="510328.68456952501"/>
    <n v="436622.65454717597"/>
    <n v="73706.030022348801"/>
    <n v="57198.460069771601"/>
    <n v="1585767.83922297"/>
    <n v="688710.96047943702"/>
    <n v="897056.87874354096"/>
    <n v="65859.172209642493"/>
    <n v="7.6903828236636604"/>
    <n v="6.3762356016807296"/>
    <n v="3.6069882775399602"/>
    <n v="0.76774503021935103"/>
    <n v="252.34630520752199"/>
    <n v="34581"/>
    <n v="0.72318070554499803"/>
    <n v="95"/>
    <n v="0.35811621650427"/>
    <n v="0.42377174677952101"/>
    <n v="3.2277974434318399"/>
    <n v="84.987953285386297"/>
    <n v="6.6405156318751102"/>
    <n v="0"/>
    <n v="0"/>
    <n v="0"/>
    <n v="0"/>
    <n v="554671.01820905996"/>
    <n v="0"/>
    <n v="3.2082143501358455E-2"/>
    <n v="4.8657401238446474E-2"/>
    <n v="0.14442854625058341"/>
    <n v="0.11208160896936438"/>
    <n v="0.56010785424678866"/>
  </r>
  <r>
    <x v="4"/>
    <n v="1"/>
    <x v="26"/>
    <n v="526701.122660744"/>
    <n v="381151.30161004502"/>
    <n v="145549.821050698"/>
    <n v="125907.100054774"/>
    <n v="2088076.8145803199"/>
    <n v="708333.595382881"/>
    <n v="1379743.21919744"/>
    <n v="128979.090146217"/>
    <n v="15.071502610494701"/>
    <n v="9.1254008936540405"/>
    <n v="6.0298116992444104"/>
    <n v="0.51338074036333903"/>
    <n v="134.102153721322"/>
    <n v="12696"/>
    <n v="-0.13154444601405499"/>
    <n v="759"/>
    <n v="0.32770334884511798"/>
    <n v="0.92313231934057205"/>
    <n v="7.1846406557191802"/>
    <n v="77.895632969850894"/>
    <n v="4.9093449074973803"/>
    <n v="0"/>
    <n v="0"/>
    <n v="0"/>
    <n v="0"/>
    <n v="535012.51592570997"/>
    <n v="0"/>
    <n v="7.5913289163565458E-3"/>
    <n v="-5.7794587205108661E-2"/>
    <n v="0.27634234063413943"/>
    <n v="0.23904847481381319"/>
    <n v="0.56010785424678866"/>
  </r>
  <r>
    <x v="4"/>
    <n v="2"/>
    <x v="26"/>
    <n v="530699.48412347597"/>
    <n v="449951.48685702798"/>
    <n v="80747.997266448307"/>
    <n v="67232.005566733002"/>
    <n v="1924586.9342894601"/>
    <n v="952865.84692344698"/>
    <n v="971721.08736601402"/>
    <n v="73541.367976914495"/>
    <n v="7.6316149377343203"/>
    <n v="6.9188583474065304"/>
    <n v="3.4933213132071002"/>
    <n v="0.98059603657086702"/>
    <n v="207.867212705599"/>
    <n v="20359"/>
    <n v="0.68490840874502901"/>
    <n v="789"/>
    <n v="0.91491504108440802"/>
    <n v="0.68754226055229095"/>
    <n v="6.1605310150585799"/>
    <n v="68.132215356635498"/>
    <n v="7.6101838773999599"/>
    <n v="0"/>
    <n v="0"/>
    <n v="1"/>
    <n v="0"/>
    <n v="537384.30018933304"/>
    <n v="1"/>
    <n v="-0.12757757304979445"/>
    <n v="-8.4453390081264929E-2"/>
    <n v="0.15215390193908807"/>
    <n v="0.12668564334064883"/>
    <n v="0.56010785424678866"/>
  </r>
  <r>
    <x v="4"/>
    <n v="3"/>
    <x v="26"/>
    <n v="462994.13192022499"/>
    <n v="401583.846410528"/>
    <n v="61410.285509697504"/>
    <n v="55034.491279886002"/>
    <n v="1504697.14599722"/>
    <n v="595032.03121154499"/>
    <n v="909665.11478567496"/>
    <n v="62084.182625648697"/>
    <n v="12.1023932906377"/>
    <n v="6.0499727191201096"/>
    <n v="3.6575128374695298"/>
    <n v="0.65412207365096098"/>
    <n v="240.10807149951199"/>
    <n v="16156"/>
    <n v="0.52374226790747802"/>
    <n v="883"/>
    <n v="0.12274094645898199"/>
    <n v="0.51405245529354704"/>
    <n v="7.8956686633785802"/>
    <n v="65.881735946167595"/>
    <n v="7.7782247922907901"/>
    <n v="0"/>
    <n v="0"/>
    <n v="0"/>
    <n v="0"/>
    <n v="496257.72505112301"/>
    <n v="0"/>
    <n v="0.15586767788737835"/>
    <n v="2.7179359559790842E-2"/>
    <n v="0.13263728690254356"/>
    <n v="0.11886649848376173"/>
    <n v="0.56010785424678866"/>
  </r>
  <r>
    <x v="4"/>
    <n v="4"/>
    <x v="26"/>
    <n v="535159.95213811297"/>
    <n v="475067.690644524"/>
    <n v="60092.2614935893"/>
    <n v="47558.691888265901"/>
    <n v="1088441.2232713201"/>
    <n v="718413.35679401294"/>
    <n v="370027.86647731398"/>
    <n v="54963.374300526397"/>
    <n v="18.523280546207399"/>
    <n v="12.852732509318001"/>
    <n v="4.36943133643243"/>
    <n v="1.9415114965079401"/>
    <n v="218.37112514185699"/>
    <n v="46728"/>
    <n v="2.8131154188857301E-3"/>
    <n v="953"/>
    <n v="0.39004706516384402"/>
    <n v="0.43643444149474703"/>
    <n v="5.6899711147049397"/>
    <n v="61.0271945741856"/>
    <n v="5.1156133041947998"/>
    <n v="0"/>
    <n v="0"/>
    <n v="0"/>
    <n v="0"/>
    <n v="575505.04090388597"/>
    <n v="0"/>
    <n v="-7.2687246657004934E-2"/>
    <n v="-0.12137441132457648"/>
    <n v="0.11228841256432523"/>
    <n v="8.8868181743151156E-2"/>
    <n v="0.56010785424678866"/>
  </r>
  <r>
    <x v="5"/>
    <n v="1"/>
    <x v="26"/>
    <n v="496260.648696099"/>
    <n v="426797.38852680899"/>
    <n v="69463.260169289904"/>
    <n v="51424.016323931603"/>
    <n v="1084799.2910762699"/>
    <n v="719750.846882149"/>
    <n v="365048.44419412501"/>
    <n v="50523.4843248662"/>
    <n v="7.8299613485960098"/>
    <n v="14.0869019281685"/>
    <n v="4.7404175820313803"/>
    <n v="1.9716584424049699"/>
    <n v="52.924875395789897"/>
    <n v="1405"/>
    <n v="-0.73718925638907196"/>
    <n v="690"/>
    <n v="0.59982656935630996"/>
    <n v="0.52527197141446502"/>
    <n v="4.2304507304411398"/>
    <n v="83.991005294139697"/>
    <n v="3.4801822159020701"/>
    <n v="0"/>
    <n v="0"/>
    <n v="0"/>
    <n v="0"/>
    <n v="472301.22953025898"/>
    <n v="0"/>
    <n v="-2.0917506049499126E-2"/>
    <n v="-3.2075762462969067E-2"/>
    <n v="0.13997333931634795"/>
    <n v="0.10362299823499149"/>
    <n v="0.56010785424678866"/>
  </r>
  <r>
    <x v="5"/>
    <n v="2"/>
    <x v="26"/>
    <n v="485880.11357486999"/>
    <n v="428859.18711024302"/>
    <n v="57020.926464626296"/>
    <n v="47694.2971810526"/>
    <n v="1199443.61360495"/>
    <n v="429778.89519561501"/>
    <n v="769664.71840934304"/>
    <n v="48154.463011279397"/>
    <n v="6.6911328946457598"/>
    <n v="6.1967628293553396"/>
    <n v="3.9763684295009201"/>
    <n v="0.55839755274716696"/>
    <n v="376.23817412996198"/>
    <n v="15546"/>
    <n v="0.75109574493086095"/>
    <n v="820"/>
    <n v="3.5632688239729697E-2"/>
    <n v="0.97468585848839095"/>
    <n v="1.10032763500499"/>
    <n v="84.016970948951396"/>
    <n v="8.6305153496943898"/>
    <n v="0"/>
    <n v="0"/>
    <n v="0"/>
    <n v="0"/>
    <n v="507051.79555946699"/>
    <n v="0"/>
    <n v="-2.1202962173763686E-2"/>
    <n v="-7.3565930940141466E-2"/>
    <n v="0.11735595854107854"/>
    <n v="9.8160628205466394E-2"/>
    <n v="0.56010785424678866"/>
  </r>
  <r>
    <x v="5"/>
    <n v="3"/>
    <x v="26"/>
    <n v="475578.01590575802"/>
    <n v="440714.77315850998"/>
    <n v="34863.242747248303"/>
    <n v="17898.9200269803"/>
    <n v="1149560.8263370499"/>
    <n v="570953.42995192099"/>
    <n v="578607.39638513001"/>
    <n v="25746.156775152602"/>
    <n v="6.5304967537829999"/>
    <n v="3.0934481893602501"/>
    <n v="1.5570224399532799"/>
    <n v="0.98677174456975802"/>
    <n v="136.10463103173799"/>
    <n v="31489"/>
    <n v="-0.70677177643373901"/>
    <n v="844"/>
    <n v="0.62439276429584201"/>
    <n v="0.15184344564527499"/>
    <n v="1.32732009667816"/>
    <n v="73.452641463980797"/>
    <n v="3.87912132777456"/>
    <n v="0"/>
    <n v="0"/>
    <n v="0"/>
    <n v="0"/>
    <n v="490822.36024736101"/>
    <n v="0"/>
    <n v="-1.1297384957259494E-2"/>
    <n v="5.6637502279614678E-2"/>
    <n v="7.3307094906078757E-2"/>
    <n v="3.7636138400743917E-2"/>
    <n v="0.56010785424678866"/>
  </r>
  <r>
    <x v="5"/>
    <n v="4"/>
    <x v="26"/>
    <n v="470205.22798286099"/>
    <n v="436493.67050669901"/>
    <n v="33711.557476161703"/>
    <n v="14452.190437106899"/>
    <n v="1079724.00607133"/>
    <n v="753027.59437901306"/>
    <n v="326696.41169232602"/>
    <n v="19116.283426652099"/>
    <n v="2.36632238562215"/>
    <n v="4.4237371210301699"/>
    <n v="1.33850783680289"/>
    <n v="2.3049766309897302"/>
    <n v="267.3342195738"/>
    <n v="14978"/>
    <n v="-0.57096025437654196"/>
    <n v="283"/>
    <n v="0.64399447285419797"/>
    <n v="9.16264844992912E-2"/>
    <n v="1.1466651920616699"/>
    <n v="61.2695909809187"/>
    <n v="6.87516610745792"/>
    <n v="0"/>
    <n v="0"/>
    <n v="0"/>
    <n v="0"/>
    <n v="501972.84158572502"/>
    <n v="0"/>
    <n v="2.1559696538109335E-2"/>
    <n v="9.2574570078143958E-2"/>
    <n v="7.1695411854056978E-2"/>
    <n v="3.0735920353556091E-2"/>
    <n v="0.56010785424678866"/>
  </r>
  <r>
    <x v="6"/>
    <n v="1"/>
    <x v="26"/>
    <n v="480342.71000880399"/>
    <n v="432777.71580208902"/>
    <n v="47564.994206714597"/>
    <n v="38327.955751802103"/>
    <n v="1011779.80212375"/>
    <n v="667837.299157314"/>
    <n v="343942.50296644203"/>
    <n v="44206.3031935791"/>
    <n v="3.8462433760013699"/>
    <n v="11.143710190287701"/>
    <n v="3.7881716625841402"/>
    <n v="1.94171204023154"/>
    <n v="165.042206386538"/>
    <n v="30403"/>
    <n v="0.13217280213615601"/>
    <n v="32"/>
    <n v="0.45312540690360398"/>
    <n v="0.22257311128863499"/>
    <n v="6.1687451570029896"/>
    <n v="82.603518722607504"/>
    <n v="3.8824671846029601"/>
    <n v="0"/>
    <n v="0"/>
    <n v="1"/>
    <n v="0"/>
    <n v="482952.11571291398"/>
    <n v="1"/>
    <n v="-6.288597429493066E-2"/>
    <n v="1.5917657633319537E-2"/>
    <n v="9.902303754301417E-2"/>
    <n v="7.9792937319897297E-2"/>
    <n v="0.56010785424678866"/>
  </r>
  <r>
    <x v="6"/>
    <n v="2"/>
    <x v="26"/>
    <n v="450135.89069443301"/>
    <n v="454537.39037881902"/>
    <n v="-4401.4996843859499"/>
    <n v="-20972.061367469301"/>
    <n v="1430509.7452358999"/>
    <n v="586485.59835643601"/>
    <n v="844024.14687946602"/>
    <n v="-11902.2334516384"/>
    <n v="-3.0483369442610799"/>
    <n v="-2.4847703048552998"/>
    <n v="-1.4660551203732499"/>
    <n v="0.69486826949773395"/>
    <n v="485.82879029205498"/>
    <n v="37043"/>
    <n v="-0.701995390337813"/>
    <n v="278"/>
    <n v="0.81310537939452598"/>
    <n v="0.33732877683359203"/>
    <n v="7.7481450607005904"/>
    <n v="60.548536689939098"/>
    <n v="8.1496872701393102"/>
    <n v="1"/>
    <n v="0"/>
    <n v="0"/>
    <n v="0"/>
    <n v="457488.97810257302"/>
    <n v="1"/>
    <n v="0.11635969771376814"/>
    <n v="0.12000429332200345"/>
    <n v="-9.7781576083518645E-3"/>
    <n v="-4.6590511445588824E-2"/>
    <n v="0.56010785424678866"/>
  </r>
  <r>
    <x v="6"/>
    <n v="3"/>
    <x v="26"/>
    <n v="502513.56686575501"/>
    <n v="440495.02482578601"/>
    <n v="62018.542039968597"/>
    <n v="47972.873500475398"/>
    <n v="1825033.3815808599"/>
    <n v="775482.65470789501"/>
    <n v="1049550.7268729601"/>
    <n v="46401.679381047601"/>
    <n v="9.8385526925288609"/>
    <n v="4.5708008457491101"/>
    <n v="2.6286025222684302"/>
    <n v="0.73887105677909504"/>
    <n v="345.31356779877598"/>
    <n v="28272"/>
    <n v="-0.87702499806356105"/>
    <n v="877"/>
    <n v="0.39409364857206702"/>
    <n v="0.79557527389263105"/>
    <n v="1.2578507197231199"/>
    <n v="76.699565945734804"/>
    <n v="7.1985786931997398"/>
    <n v="0"/>
    <n v="0"/>
    <n v="0"/>
    <n v="1"/>
    <n v="493594.717804279"/>
    <n v="0"/>
    <n v="2.2329164197695338E-2"/>
    <n v="3.9914859341736664E-2"/>
    <n v="0.12341665206531045"/>
    <n v="9.546582751922239E-2"/>
    <n v="0.56010785424678866"/>
  </r>
  <r>
    <x v="6"/>
    <n v="4"/>
    <x v="26"/>
    <n v="513734.27481187001"/>
    <n v="440546.45492681698"/>
    <n v="73187.819885053803"/>
    <n v="61821.255825040404"/>
    <n v="1757514.9281117499"/>
    <n v="1137244.94027448"/>
    <n v="620269.98783727502"/>
    <n v="71456.037795909506"/>
    <n v="6.4591160306573396"/>
    <n v="9.9668300961320995"/>
    <n v="3.5175380212252301"/>
    <n v="1.8334676230906499"/>
    <n v="176.157356846787"/>
    <n v="8825"/>
    <n v="-0.665726421631327"/>
    <n v="864"/>
    <n v="0.24754428701804501"/>
    <n v="0.88242120848695005"/>
    <n v="3.5259494839555101"/>
    <n v="75.513816464871994"/>
    <n v="7.3277249464562599"/>
    <n v="0"/>
    <n v="0"/>
    <n v="0"/>
    <n v="0"/>
    <n v="540804.07681647502"/>
    <n v="0"/>
    <n v="-5.011469014387461E-2"/>
    <n v="-2.1931224476122245E-2"/>
    <n v="0.14246240415213582"/>
    <n v="0.12033702802422401"/>
    <n v="0.56010785424678866"/>
  </r>
  <r>
    <x v="7"/>
    <n v="1"/>
    <x v="26"/>
    <n v="487988.64081338502"/>
    <n v="459221.95595636999"/>
    <n v="28766.684857015"/>
    <n v="10577.655465718"/>
    <n v="1315278.6603586499"/>
    <n v="808016.88815490401"/>
    <n v="507261.77220374701"/>
    <n v="8932.7894373148702"/>
    <n v="1.3303723584690501"/>
    <n v="2.0852459312603999"/>
    <n v="0.80421402585774004"/>
    <n v="1.5928992335546099"/>
    <n v="239.09763353394899"/>
    <n v="5936"/>
    <n v="0.25024296750519298"/>
    <n v="511"/>
    <n v="0.40227462402356401"/>
    <n v="0.74929291166443701"/>
    <n v="1.5108790031166499"/>
    <n v="76.488674877315901"/>
    <n v="7.7281091274627398"/>
    <n v="0"/>
    <n v="0"/>
    <n v="0"/>
    <n v="0"/>
    <n v="505553.73724443302"/>
    <n v="0"/>
    <n v="3.3126773844077979E-2"/>
    <n v="5.7519205692973634E-3"/>
    <n v="5.8949496875719064E-2"/>
    <n v="2.1676028048700158E-2"/>
    <n v="0.56010785424678866"/>
  </r>
  <r>
    <x v="7"/>
    <n v="2"/>
    <x v="26"/>
    <n v="504154.13015608903"/>
    <n v="463392.39547869802"/>
    <n v="40761.734677391301"/>
    <n v="30763.671195503401"/>
    <n v="1714603.8977643"/>
    <n v="1142772.4100742401"/>
    <n v="571831.48769006599"/>
    <n v="25927.1032908835"/>
    <n v="3.48359310220378"/>
    <n v="5.3798491090048799"/>
    <n v="1.7942144675873199"/>
    <n v="1.9984426088365801"/>
    <n v="124.93679900425199"/>
    <n v="26382"/>
    <n v="0.87677304226678299"/>
    <n v="286"/>
    <n v="0.82391212745662901"/>
    <n v="0.891927478126055"/>
    <n v="7.5829175484276803"/>
    <n v="71.178923919293894"/>
    <n v="7.25091048640805"/>
    <n v="0"/>
    <n v="0"/>
    <n v="0"/>
    <n v="0"/>
    <n v="533118.56217248703"/>
    <n v="0"/>
    <n v="3.653088201960164E-2"/>
    <n v="-2.6981505473176466E-2"/>
    <n v="8.0851732117658032E-2"/>
    <n v="6.1020369278694177E-2"/>
    <n v="0.56010785424678866"/>
  </r>
  <r>
    <x v="7"/>
    <n v="3"/>
    <x v="26"/>
    <n v="522571.325204516"/>
    <n v="432626.37291602802"/>
    <n v="89944.952288487795"/>
    <n v="73766.675130545394"/>
    <n v="1066545.5635448799"/>
    <n v="588834.75323877705"/>
    <n v="477710.81030610699"/>
    <n v="75315.241980174294"/>
    <n v="14.436706572146599"/>
    <n v="15.4417010331579"/>
    <n v="6.9164110425218599"/>
    <n v="1.2326176015599499"/>
    <n v="412.81906585754899"/>
    <n v="3405"/>
    <n v="0.45388188787731198"/>
    <n v="732"/>
    <n v="0.71280559239168995"/>
    <n v="0.55284000876405204"/>
    <n v="6.2817658330577197"/>
    <n v="60.958726273135099"/>
    <n v="2.2166692386256601"/>
    <n v="0"/>
    <n v="0"/>
    <n v="0"/>
    <n v="1"/>
    <n v="580518.47691575298"/>
    <n v="0"/>
    <n v="-3.8471058638273048E-2"/>
    <n v="-8.1160005565092022E-2"/>
    <n v="0.17211995367959904"/>
    <n v="0.14116096994353014"/>
    <n v="0.56010785424678866"/>
  </r>
  <r>
    <x v="7"/>
    <n v="4"/>
    <x v="26"/>
    <n v="502467.45310989302"/>
    <n v="412488.73857640103"/>
    <n v="89978.714533492006"/>
    <n v="79946.785821374695"/>
    <n v="1707118.8065474101"/>
    <n v="835604.752334096"/>
    <n v="871514.05421332305"/>
    <n v="82712.040609325806"/>
    <n v="12.6337621267933"/>
    <n v="9.1733214668051506"/>
    <n v="4.68314129718153"/>
    <n v="0.95879664624382799"/>
    <n v="389.029594994344"/>
    <n v="31931"/>
    <n v="-0.349447581516595"/>
    <n v="124"/>
    <n v="0.56323506887517905"/>
    <n v="0.66909544485525696"/>
    <n v="3.2928623538853299"/>
    <n v="70.234670920411205"/>
    <n v="3.8493265572313602"/>
    <n v="1"/>
    <n v="0"/>
    <n v="1"/>
    <n v="0"/>
    <n v="494002.53129499999"/>
    <n v="1"/>
    <n v="-2.3229246637945507E-2"/>
    <n v="-7.3783734342454443E-2"/>
    <n v="0.17907371706683067"/>
    <n v="0.15910838667572325"/>
    <n v="0.56010785424678866"/>
  </r>
  <r>
    <x v="8"/>
    <n v="1"/>
    <x v="26"/>
    <n v="490795.51271406299"/>
    <n v="400252.85898514598"/>
    <n v="90542.653728917707"/>
    <n v="84948.720151931499"/>
    <n v="1869704.9425822999"/>
    <n v="1173090.46293878"/>
    <n v="696614.47964351997"/>
    <n v="90836.027962345805"/>
    <n v="13.0923171678613"/>
    <n v="12.194509679931199"/>
    <n v="4.5434291912715503"/>
    <n v="1.6839880554005799"/>
    <n v="298.32043216177402"/>
    <n v="39020"/>
    <n v="-0.34551374199990298"/>
    <n v="379"/>
    <n v="0.77968436536557795"/>
    <n v="0.581404770213657"/>
    <n v="7.8311638063121896"/>
    <n v="80.695079582456302"/>
    <n v="9.9882009039167396"/>
    <n v="0"/>
    <n v="0"/>
    <n v="0"/>
    <n v="0"/>
    <n v="474222.66986925702"/>
    <n v="0"/>
    <n v="-4.9760027094478219E-4"/>
    <n v="-6.0023500248627862E-2"/>
    <n v="0.18448142125061986"/>
    <n v="0.17308373436866067"/>
    <n v="0.56010785424678866"/>
  </r>
  <r>
    <x v="8"/>
    <n v="2"/>
    <x v="26"/>
    <n v="490551.29273395799"/>
    <n v="406762.21454022598"/>
    <n v="83789.078193732101"/>
    <n v="73440.946045517994"/>
    <n v="1903887.70798225"/>
    <n v="754280.80454340205"/>
    <n v="1149606.9034388401"/>
    <n v="69865.987472862005"/>
    <n v="45.234398480207702"/>
    <n v="6.38835290792289"/>
    <n v="3.8574200430838999"/>
    <n v="0.65612062896204104"/>
    <n v="262.215252847741"/>
    <n v="14372"/>
    <n v="-0.63258122910121595"/>
    <n v="459"/>
    <n v="0.69025974179308003"/>
    <n v="6.1033718573237798E-2"/>
    <n v="7.0013425144601298"/>
    <n v="80.414180243480899"/>
    <n v="9.8839701711366796"/>
    <n v="0"/>
    <n v="0"/>
    <n v="0"/>
    <n v="0"/>
    <n v="522213.54342858598"/>
    <n v="0"/>
    <n v="-2.118404200564173E-2"/>
    <n v="-2.7739023856976679E-2"/>
    <n v="0.17080594717579017"/>
    <n v="0.14971104374471075"/>
    <n v="0.56010785424678866"/>
  </r>
  <r>
    <x v="8"/>
    <n v="3"/>
    <x v="26"/>
    <n v="480159.43354275997"/>
    <n v="415703.79850757797"/>
    <n v="64455.635035181796"/>
    <n v="57677.520980547102"/>
    <n v="1397154.90651169"/>
    <n v="727640.66717639996"/>
    <n v="669514.23933529702"/>
    <n v="55844.928029988303"/>
    <n v="46.525942075823103"/>
    <n v="8.6148311106586899"/>
    <n v="4.1282123200319703"/>
    <n v="1.08681880746675"/>
    <n v="365.29079924025098"/>
    <n v="4808"/>
    <n v="0.43509353657666699"/>
    <n v="733"/>
    <n v="0.22160725674239501"/>
    <n v="0.66390009211629097"/>
    <n v="4.0432620836799202"/>
    <n v="61.491846508427599"/>
    <n v="5.7774688530757397"/>
    <n v="0"/>
    <n v="0"/>
    <n v="0"/>
    <n v="0"/>
    <n v="481924.33042413398"/>
    <n v="0"/>
    <n v="-3.0752088738337846E-2"/>
    <n v="2.339528339068573E-2"/>
    <n v="0.13423798541165596"/>
    <n v="0.12012160326620076"/>
    <n v="0.56010785424678866"/>
  </r>
  <r>
    <x v="8"/>
    <n v="4"/>
    <x v="26"/>
    <n v="465393.52803390299"/>
    <n v="430085.39871529199"/>
    <n v="35308.129318610299"/>
    <n v="15543.4914556722"/>
    <n v="1409781.98103883"/>
    <n v="841291.43949406198"/>
    <n v="568490.54154477594"/>
    <n v="20787.558421162401"/>
    <n v="1.79710102849194"/>
    <n v="2.7341688770116499"/>
    <n v="1.1025457598924999"/>
    <n v="1.47986884215873"/>
    <n v="123.547275423492"/>
    <n v="13321"/>
    <n v="0.76271048061149904"/>
    <n v="322"/>
    <n v="0.77009038140477404"/>
    <n v="5.3025109328460598E-3"/>
    <n v="6.1616154347770999"/>
    <n v="78.435541965549902"/>
    <n v="5.9745286443198697"/>
    <n v="0"/>
    <n v="0"/>
    <n v="0"/>
    <n v="0"/>
    <n v="460534.87619166699"/>
    <n v="0"/>
    <n v="-8.7179551387367542E-3"/>
    <n v="5.6144088973185249E-2"/>
    <n v="7.5867254681803123E-2"/>
    <n v="3.3398598217162762E-2"/>
    <n v="0.56010785424678866"/>
  </r>
  <r>
    <x v="9"/>
    <n v="1"/>
    <x v="26"/>
    <n v="461336.24813464499"/>
    <n v="461262.86319813802"/>
    <n v="73.384936507442006"/>
    <n v="-13534.437557026"/>
    <n v="1277500.7362770301"/>
    <n v="538472.41947923298"/>
    <n v="739028.31679780502"/>
    <n v="-5695.7204255453598"/>
    <n v="-1.7386293890353699"/>
    <n v="-1.8313828102920899"/>
    <n v="-1.05944655628683"/>
    <n v="0.72862217487473802"/>
    <n v="185.81558430711101"/>
    <n v="2265"/>
    <n v="-9.0992798034795902E-2"/>
    <n v="362"/>
    <n v="0.81107878059050897"/>
    <n v="0.68434126282471197"/>
    <n v="4.7865210647784604"/>
    <n v="83.859645798281704"/>
    <n v="8.1931489579325092"/>
    <n v="0"/>
    <n v="0"/>
    <n v="0"/>
    <n v="0"/>
    <n v="473235.41247772402"/>
    <n v="0"/>
    <n v="3.3831355438039987E-2"/>
    <s v=""/>
    <n v="1.5907038912224894E-4"/>
    <n v="-2.9337468303760637E-2"/>
    <n v="0.56010785424678866"/>
  </r>
  <r>
    <x v="9"/>
    <n v="2"/>
    <x v="26"/>
    <n v="476943.87872173998"/>
    <n v="414846.86072086601"/>
    <n v="62097.018000874203"/>
    <n v="51414.956271080599"/>
    <n v="1595663.7060082201"/>
    <n v="709545.62156735302"/>
    <n v="886118.08444086905"/>
    <n v="55115.0549013661"/>
    <n v="8.1156229777300997"/>
    <n v="5.80226915282097"/>
    <n v="3.22216743274197"/>
    <n v="0.80073483887315999"/>
    <n v="301.81334098785499"/>
    <n v="27321"/>
    <n v="-0.26689812366681898"/>
    <n v="827"/>
    <n v="0.21845592743532499"/>
    <n v="0.80006707625098905"/>
    <n v="4.5165584224589699"/>
    <n v="77.651907895907797"/>
    <n v="6.5592726417020897"/>
    <n v="0"/>
    <n v="0"/>
    <n v="0"/>
    <n v="1"/>
    <n v="483209.762531029"/>
    <n v="0"/>
    <n v="3.0295012654715049E-2"/>
    <s v=""/>
    <n v="0.13019774604781709"/>
    <n v="0.10780085155695492"/>
    <n v="0.56010785424678866"/>
  </r>
  <r>
    <x v="9"/>
    <n v="3"/>
    <x v="26"/>
    <n v="491392.89956320397"/>
    <n v="400723.07707306999"/>
    <n v="90669.822490133403"/>
    <n v="84716.001853146605"/>
    <n v="1862312.6320575899"/>
    <n v="1288675.8355123801"/>
    <n v="573636.79654520797"/>
    <n v="81910.389393964506"/>
    <n v="23.133308858891201"/>
    <n v="14.7682300653232"/>
    <n v="4.5489677938524897"/>
    <n v="2.2465013459275598"/>
    <n v="27.619722461046901"/>
    <n v="38393"/>
    <n v="-0.307451467045183"/>
    <n v="289"/>
    <n v="0.58883746934183101"/>
    <n v="3.9218501280014501E-2"/>
    <n v="6.0082218667232299"/>
    <n v="73.235099083918101"/>
    <n v="7.7998419679906803"/>
    <n v="0"/>
    <n v="0"/>
    <n v="0"/>
    <n v="0"/>
    <n v="479728.32089958701"/>
    <n v="0"/>
    <n v="2.6399265494954301E-4"/>
    <s v=""/>
    <n v="0.1845159394259254"/>
    <n v="0.17239972724158228"/>
    <n v="0.56010785424678866"/>
  </r>
  <r>
    <x v="9"/>
    <n v="4"/>
    <x v="26"/>
    <n v="491522.62367938302"/>
    <n v="394434.42960501497"/>
    <n v="97088.194074368002"/>
    <n v="91060.007087855498"/>
    <n v="1392273.5198024099"/>
    <n v="504586.988110437"/>
    <n v="887686.53169197706"/>
    <n v="89875.027790445994"/>
    <n v="10.087537295749"/>
    <n v="10.2581264710967"/>
    <n v="6.5403820292996997"/>
    <n v="0.56842924849683996"/>
    <n v="484.89230312538501"/>
    <n v="31847"/>
    <n v="-0.61328862831321795"/>
    <n v="166"/>
    <n v="0.79770393029976805"/>
    <n v="0.98678994557008204"/>
    <n v="5.8800118528726903"/>
    <n v="78.776344780338306"/>
    <n v="9.8624203176401508"/>
    <n v="0"/>
    <n v="0"/>
    <n v="0"/>
    <n v="1"/>
    <n v="488503.05006408598"/>
    <n v="0"/>
    <s v=""/>
    <s v=""/>
    <n v="0.19752538214334167"/>
    <n v="0.18526106978801721"/>
    <n v="0.56010785424678866"/>
  </r>
  <r>
    <x v="0"/>
    <n v="1"/>
    <x v="27"/>
    <n v="457932.35388027702"/>
    <n v="402051.82440155902"/>
    <n v="55880.529478717697"/>
    <n v="50776.728044945303"/>
    <n v="925989.04139266"/>
    <n v="479528.63122443098"/>
    <n v="446460.41016822797"/>
    <n v="52305.811627904397"/>
    <n v="10.032536367609699"/>
    <n v="11.373175961069499"/>
    <n v="5.4835128468235999"/>
    <n v="1.07406753276005"/>
    <n v="212.19427386081699"/>
    <n v="6156"/>
    <n v="-0.95362519682689895"/>
    <n v="575"/>
    <n v="0.856226941763083"/>
    <n v="0.90286479379163997"/>
    <n v="4.49651238999268"/>
    <n v="71.173450934127203"/>
    <n v="8.0881648337235692"/>
    <n v="0"/>
    <n v="0"/>
    <n v="0"/>
    <n v="0"/>
    <n v="464347.19202123798"/>
    <n v="0"/>
    <n v="-3.7856059568617567E-2"/>
    <n v="-1.8344593126604664E-2"/>
    <n v="0.12202791308632355"/>
    <n v="0.11088259568185151"/>
    <n v="0.56010785424678866"/>
  </r>
  <r>
    <x v="0"/>
    <n v="2"/>
    <x v="27"/>
    <n v="440596.83941338799"/>
    <n v="404131.91157756298"/>
    <n v="36464.927835825001"/>
    <n v="17147.487409003301"/>
    <n v="1485466.7210514799"/>
    <n v="996242.75942023203"/>
    <n v="489223.96163124801"/>
    <n v="23909.471288129898"/>
    <n v="2.2709201010976998"/>
    <n v="3.5050383370077398"/>
    <n v="1.1543501558126801"/>
    <n v="2.0363735989104099"/>
    <n v="218.74973130240301"/>
    <n v="49011"/>
    <n v="-0.51757832100574097"/>
    <n v="254"/>
    <n v="0.90539323292900498"/>
    <n v="0.45188249365093203"/>
    <n v="1.06344168730651"/>
    <n v="79.813276472661698"/>
    <n v="4.2805507237783296"/>
    <n v="0"/>
    <n v="0"/>
    <n v="0"/>
    <n v="0"/>
    <n v="430229.959354083"/>
    <n v="0"/>
    <n v="4.0798741276253936E-2"/>
    <n v="0.10534726889896213"/>
    <n v="8.2762572433280585E-2"/>
    <n v="3.8918770801518954E-2"/>
    <n v="0.56010785424678866"/>
  </r>
  <r>
    <x v="0"/>
    <n v="3"/>
    <x v="27"/>
    <n v="458572.63587175001"/>
    <n v="405576.96369599301"/>
    <n v="52995.672175757602"/>
    <n v="40447.7610870731"/>
    <n v="1183724.6620129901"/>
    <n v="499623.58601225202"/>
    <n v="684101.07600074401"/>
    <n v="47395.892077517798"/>
    <n v="8.0233384768813298"/>
    <n v="5.9125416559100801"/>
    <n v="3.4169906554358001"/>
    <n v="0.73033591605066905"/>
    <n v="98.492580131897796"/>
    <n v="3406"/>
    <n v="0.86958944012105599"/>
    <n v="164"/>
    <n v="0.46495502361773"/>
    <n v="0.65345827820539604"/>
    <n v="4.2974723442159801"/>
    <n v="63.586892603355302"/>
    <n v="6.0624230783881004"/>
    <n v="0"/>
    <n v="0"/>
    <n v="0"/>
    <n v="0"/>
    <n v="460614.38759876101"/>
    <n v="0"/>
    <n v="1.8065727696172314E-2"/>
    <n v="4.1880233492558636E-2"/>
    <n v="0.11556658210756915"/>
    <n v="8.8203608159439353E-2"/>
    <n v="0.56010785424678866"/>
  </r>
  <r>
    <x v="0"/>
    <n v="4"/>
    <x v="27"/>
    <n v="466857.08424032503"/>
    <n v="392355.79224356002"/>
    <n v="74501.291996765096"/>
    <n v="56795.224931397999"/>
    <n v="1163974.39777204"/>
    <n v="693455.38838836597"/>
    <n v="470519.00938368001"/>
    <n v="63510.685496406797"/>
    <n v="12.4090559931307"/>
    <n v="12.0707609679346"/>
    <n v="4.8794221797411801"/>
    <n v="1.47380950516049"/>
    <n v="204.297657384042"/>
    <n v="23028"/>
    <n v="-0.64271613816309403"/>
    <n v="340"/>
    <n v="0.73562415021750804"/>
    <n v="4.2886759839410898E-2"/>
    <n v="2.3341321078457802"/>
    <n v="76.603593931034098"/>
    <n v="2.7865893367357102"/>
    <n v="1"/>
    <n v="0"/>
    <n v="0"/>
    <n v="0"/>
    <n v="491549.44250371697"/>
    <n v="1"/>
    <n v="-3.7110528374399571E-2"/>
    <n v="-1.2516796415559864E-2"/>
    <n v="0.15958051084946975"/>
    <n v="0.12165441384233423"/>
    <n v="0.56010785424678866"/>
  </r>
  <r>
    <x v="1"/>
    <n v="1"/>
    <x v="27"/>
    <n v="449531.771168835"/>
    <n v="399190.72712477902"/>
    <n v="50341.044044055103"/>
    <n v="32599.870224815299"/>
    <n v="1074195.5314802399"/>
    <n v="499862.82469230902"/>
    <n v="574332.70678794"/>
    <n v="35973.764693544297"/>
    <n v="4.3905438738865303"/>
    <n v="5.6761298528750004"/>
    <n v="3.0348171510164899"/>
    <n v="0.87033668600885095"/>
    <n v="34.467832506813401"/>
    <n v="48119"/>
    <n v="-0.28526264170176202"/>
    <n v="722"/>
    <n v="0.109664221492798"/>
    <n v="0.51593900646568402"/>
    <n v="4.9108787478618501"/>
    <n v="62.256032941685397"/>
    <n v="4.27587583365841"/>
    <n v="0"/>
    <n v="0"/>
    <n v="0"/>
    <n v="0"/>
    <n v="437771.454491665"/>
    <n v="0"/>
    <n v="8.3377292476600084E-2"/>
    <n v="1.4209842648144868E-2"/>
    <n v="0.11198550863971948"/>
    <n v="7.2519613330225441E-2"/>
    <n v="0.56010785424678866"/>
  </r>
  <r>
    <x v="1"/>
    <n v="2"/>
    <x v="27"/>
    <n v="487012.51313110301"/>
    <n v="404380.53229546401"/>
    <n v="82631.9808356383"/>
    <n v="64930.611876828101"/>
    <n v="1579746.4118544899"/>
    <n v="874595.86197822797"/>
    <n v="705150.54987626895"/>
    <n v="63255.574700923004"/>
    <n v="13.696577125189799"/>
    <n v="9.2080495276109993"/>
    <n v="4.1101920782718997"/>
    <n v="1.2402966460590401"/>
    <n v="185.319708922725"/>
    <n v="37224"/>
    <n v="-0.37343854122187697"/>
    <n v="310"/>
    <n v="0.99347993433362702"/>
    <n v="0.69336243670112596"/>
    <n v="5.8078127702608402"/>
    <n v="72.870332254549297"/>
    <n v="8.9433832686809094"/>
    <n v="1"/>
    <n v="0"/>
    <n v="0"/>
    <n v="0"/>
    <n v="537608.03730629198"/>
    <n v="1"/>
    <n v="-1.8962034746035489E-2"/>
    <n v="-0.11391611530912606"/>
    <n v="0.16967116574558033"/>
    <n v="0.13332431944997866"/>
    <n v="0.56010785424678866"/>
  </r>
  <r>
    <x v="1"/>
    <n v="3"/>
    <x v="27"/>
    <n v="477777.76493535697"/>
    <n v="408915.10087459203"/>
    <n v="68862.664060764801"/>
    <n v="52229.1418436233"/>
    <n v="1074575.1200310399"/>
    <n v="603366.40792580904"/>
    <n v="471208.71210523101"/>
    <n v="51665.000417898402"/>
    <n v="6.6598066308811701"/>
    <n v="11.0840781381731"/>
    <n v="4.86044585157663"/>
    <n v="1.2804653064034699"/>
    <n v="135.37949793510299"/>
    <n v="15879"/>
    <n v="-0.99343642152856304"/>
    <n v="974"/>
    <n v="8.9942928174311307E-3"/>
    <n v="0.63335791197309499"/>
    <n v="1.79288358211245"/>
    <n v="76.482286819705294"/>
    <n v="9.4048755868554998"/>
    <n v="1"/>
    <n v="0"/>
    <n v="0"/>
    <n v="0"/>
    <n v="494764.19317080401"/>
    <n v="1"/>
    <n v="-3.5087936283301431E-2"/>
    <n v="-6.23645592284321E-2"/>
    <n v="0.14413116121065622"/>
    <n v="0.10931681144828886"/>
    <n v="0.56010785424678866"/>
  </r>
  <r>
    <x v="1"/>
    <n v="4"/>
    <x v="27"/>
    <n v="461013.529161727"/>
    <n v="386357.46326537698"/>
    <n v="74656.065896350003"/>
    <n v="64596.298506204897"/>
    <n v="1645985.2051123399"/>
    <n v="763925.245375345"/>
    <n v="882059.95973699901"/>
    <n v="69865.124471001196"/>
    <n v="10.0587247523487"/>
    <n v="7.32334551558891"/>
    <n v="3.9244762532234301"/>
    <n v="0.86606951935911602"/>
    <n v="488.30658516686401"/>
    <n v="45253"/>
    <n v="-0.49101818460673802"/>
    <n v="451"/>
    <n v="0.72357821164114899"/>
    <n v="0.829460093981221"/>
    <n v="7.2922002770350103"/>
    <n v="61.703356594412"/>
    <n v="4.4166303941879699"/>
    <n v="0"/>
    <n v="0"/>
    <n v="0"/>
    <n v="0"/>
    <n v="461516.71863557398"/>
    <n v="0"/>
    <n v="-1.1049528781733396E-2"/>
    <n v="-3.937591566121227E-2"/>
    <n v="0.16193899131788844"/>
    <n v="0.14011801047067327"/>
    <n v="0.56010785424678866"/>
  </r>
  <r>
    <x v="2"/>
    <n v="1"/>
    <x v="27"/>
    <n v="455919.54690248601"/>
    <n v="429746.42977153102"/>
    <n v="26173.117130954899"/>
    <n v="11186.2207029906"/>
    <n v="972423.17115273105"/>
    <n v="632459.10294123495"/>
    <n v="339964.06821149599"/>
    <n v="20272.258584506701"/>
    <n v="1.70491332027887"/>
    <n v="3.29041264914843"/>
    <n v="1.15034493570636"/>
    <n v="1.8603704393482301"/>
    <n v="443.06767934571002"/>
    <n v="30230"/>
    <n v="0.41834650631917802"/>
    <n v="398"/>
    <n v="0.11914819347259301"/>
    <n v="0.40801023149753601"/>
    <n v="3.2667297419079202"/>
    <n v="74.639795630511301"/>
    <n v="4.4121162819162603"/>
    <n v="0"/>
    <n v="0"/>
    <n v="0"/>
    <n v="0"/>
    <n v="457804.215570751"/>
    <n v="0"/>
    <n v="-5.348664592226552E-2"/>
    <n v="3.4914371361620115E-2"/>
    <n v="5.7407315191408098E-2"/>
    <n v="2.4535514607762928E-2"/>
    <n v="0.56010785424678866"/>
  </r>
  <r>
    <x v="2"/>
    <n v="2"/>
    <x v="27"/>
    <n v="431533.93952827301"/>
    <n v="382727.03524606198"/>
    <n v="48806.904282211297"/>
    <n v="35769.918298726698"/>
    <n v="1423148.81934977"/>
    <n v="624938.60267159506"/>
    <n v="798210.21667818096"/>
    <n v="35179.597760097698"/>
    <n v="6.7780793455551098"/>
    <n v="4.4812654049438496"/>
    <n v="2.5134348433826901"/>
    <n v="0.78292483560575099"/>
    <n v="123.142866604538"/>
    <n v="2660"/>
    <n v="-0.50035357382776602"/>
    <n v="394"/>
    <n v="0.30397027597100501"/>
    <n v="0.32070409336356898"/>
    <n v="7.7328321640392303"/>
    <n v="74.743220636646996"/>
    <n v="8.2990594033264404"/>
    <n v="0"/>
    <n v="0"/>
    <n v="0"/>
    <n v="0"/>
    <n v="462849.21745772398"/>
    <n v="0"/>
    <n v="3.8113863548541092E-2"/>
    <n v="1.2113652368289604E-2"/>
    <n v="0.11310096335774612"/>
    <n v="8.2890162330750222E-2"/>
    <n v="0.56010785424678866"/>
  </r>
  <r>
    <x v="2"/>
    <n v="3"/>
    <x v="27"/>
    <n v="447981.36521601799"/>
    <n v="365279.07087033999"/>
    <n v="82702.294345677394"/>
    <n v="69622.206845952998"/>
    <n v="1651805.6963653199"/>
    <n v="535457.25771349203"/>
    <n v="1116348.43865183"/>
    <n v="73573.041186463495"/>
    <n v="9.3410957900327105"/>
    <n v="6.2366018023936203"/>
    <n v="4.2149150471603001"/>
    <n v="0.47965065312416499"/>
    <n v="489.38809179702002"/>
    <n v="3804"/>
    <n v="0.68135822230916099"/>
    <n v="841"/>
    <n v="0.70957919387826496"/>
    <n v="0.76327788492697701"/>
    <n v="6.1081484994287596"/>
    <n v="80.5036016987967"/>
    <n v="9.2298398097090999"/>
    <n v="0"/>
    <n v="0"/>
    <n v="0"/>
    <n v="0"/>
    <n v="458945.08871376503"/>
    <n v="0"/>
    <n v="-1.143053326508744E-2"/>
    <n v="-9.870907447703154E-3"/>
    <n v="0.18461101458048082"/>
    <n v="0.15541317619848083"/>
    <n v="0.56010785424678866"/>
  </r>
  <r>
    <x v="2"/>
    <n v="4"/>
    <x v="27"/>
    <n v="442860.69931877701"/>
    <n v="385614.36039032397"/>
    <n v="57246.338928452802"/>
    <n v="42168.709351385798"/>
    <n v="888924.04478314798"/>
    <n v="305696.515611051"/>
    <n v="583227.52917209605"/>
    <n v="42431.464537913103"/>
    <n v="24.063122206267199"/>
    <n v="7.2302330123622802"/>
    <n v="4.7437921832424701"/>
    <n v="0.52414623851002695"/>
    <n v="426.03280036981403"/>
    <n v="48476"/>
    <n v="0.52800339096144799"/>
    <n v="181"/>
    <n v="0.24247963139561701"/>
    <n v="0.52324707523997904"/>
    <n v="2.2893196786635999"/>
    <n v="67.031961251827695"/>
    <n v="6.1280423373903199"/>
    <n v="0"/>
    <n v="0"/>
    <n v="0"/>
    <n v="1"/>
    <n v="459127.37990567897"/>
    <n v="0"/>
    <n v="6.5431391857207782E-2"/>
    <n v="1.3086375931632003E-2"/>
    <n v="0.12926488852253373"/>
    <n v="9.5218901601002534E-2"/>
    <n v="0.56010785424678866"/>
  </r>
  <r>
    <x v="3"/>
    <n v="1"/>
    <x v="27"/>
    <n v="471837.69127406098"/>
    <n v="387277.38747334102"/>
    <n v="84560.303800720401"/>
    <n v="64689.295677438298"/>
    <n v="1440671.2954265401"/>
    <n v="598192.08331460098"/>
    <n v="842479.21211194096"/>
    <n v="71550.947806027005"/>
    <n v="26.579581528362901"/>
    <n v="7.6784441381377402"/>
    <n v="4.4902189613131496"/>
    <n v="0.71003779644015497"/>
    <n v="140.982492642593"/>
    <n v="28486"/>
    <n v="0.54798414113429095"/>
    <n v="362"/>
    <n v="0.651125744952324"/>
    <n v="0.73276186138168198"/>
    <n v="1.87549867615398"/>
    <n v="66.924506499373294"/>
    <n v="3.7702140429778601"/>
    <n v="0"/>
    <n v="0"/>
    <n v="0"/>
    <n v="0"/>
    <n v="472149.81962291501"/>
    <n v="0"/>
    <n v="-7.4339757645283874E-2"/>
    <n v="-6.7107466524217188E-2"/>
    <n v="0.17921481340837644"/>
    <n v="0.13710073797361036"/>
    <n v="0.56010785424678866"/>
  </r>
  <r>
    <x v="3"/>
    <n v="2"/>
    <x v="27"/>
    <n v="436761.39165683702"/>
    <n v="384093.463296203"/>
    <n v="52667.928360634098"/>
    <n v="46540.2195854237"/>
    <n v="1528684.25460822"/>
    <n v="940275.822209329"/>
    <n v="588408.43239889794"/>
    <n v="50154.219929437197"/>
    <n v="25.750616557231702"/>
    <n v="7.9095092834891298"/>
    <n v="3.0444625464760202"/>
    <n v="1.59799855072758"/>
    <n v="447.23992138244301"/>
    <n v="32828"/>
    <n v="-0.59527287935642104"/>
    <n v="634"/>
    <n v="0.62366364778532501"/>
    <n v="0.120265621988799"/>
    <n v="1.4983880613987199"/>
    <n v="80.709952987462003"/>
    <n v="5.62147417737655"/>
    <n v="0"/>
    <n v="0"/>
    <n v="0"/>
    <n v="0"/>
    <n v="430845.41107543698"/>
    <n v="0"/>
    <n v="1.5564541863579208E-2"/>
    <n v="0.11642309423626912"/>
    <n v="0.12058741767636631"/>
    <n v="0.10655754028275077"/>
    <n v="0.56010785424678866"/>
  </r>
  <r>
    <x v="3"/>
    <n v="3"/>
    <x v="27"/>
    <n v="443559.38262167497"/>
    <n v="372134.52839958703"/>
    <n v="71424.854222087801"/>
    <n v="64381.398404519903"/>
    <n v="1317788.1532216801"/>
    <n v="816489.35812305496"/>
    <n v="501298.79509862798"/>
    <n v="73649.125567265495"/>
    <n v="7.1485901717407403"/>
    <n v="12.8429190403007"/>
    <n v="4.8855651226733503"/>
    <n v="1.6287478966758999"/>
    <n v="239.521606407587"/>
    <n v="6309"/>
    <n v="3.6453786949755401E-2"/>
    <n v="442"/>
    <n v="0.40300899993191902"/>
    <n v="0.87118259542000298"/>
    <n v="1.20438265413636"/>
    <n v="73.318981816086804"/>
    <n v="8.9823863831921695"/>
    <n v="0"/>
    <n v="1"/>
    <n v="0"/>
    <n v="0"/>
    <n v="440894.11370904901"/>
    <n v="1"/>
    <n v="1.1490588393392589E-2"/>
    <n v="1.9061380793356866E-2"/>
    <n v="0.16102658859323091"/>
    <n v="0.14514719094429057"/>
    <n v="0.56010785424678866"/>
  </r>
  <r>
    <x v="3"/>
    <n v="4"/>
    <x v="27"/>
    <n v="448656.14091540797"/>
    <n v="398629.52708491997"/>
    <n v="50026.613830488401"/>
    <n v="31965.818680649201"/>
    <n v="1472548.99457014"/>
    <n v="988801.90749483102"/>
    <n v="483747.08707531699"/>
    <n v="39603.000606502697"/>
    <n v="29.562771478990001"/>
    <n v="6.6079609644599797"/>
    <n v="2.1707813321335601"/>
    <n v="2.04404725922593"/>
    <n v="341.32623892646399"/>
    <n v="36324"/>
    <n v="0.57843918285518803"/>
    <n v="644"/>
    <n v="9.4030748134226697E-2"/>
    <n v="0.28209916187165002"/>
    <n v="5.4288017720275503"/>
    <n v="65.4595532564081"/>
    <n v="7.18029334616954"/>
    <n v="0"/>
    <n v="0"/>
    <n v="0"/>
    <n v="0"/>
    <n v="447277.539318619"/>
    <n v="0"/>
    <n v="-1.890597484318008E-2"/>
    <n v="7.7126029139189464E-2"/>
    <n v="0.11150324105319732"/>
    <n v="7.1247924112725361E-2"/>
    <n v="0.56010785424678866"/>
  </r>
  <r>
    <x v="4"/>
    <n v="1"/>
    <x v="27"/>
    <n v="440173.85920202301"/>
    <n v="372804.477449628"/>
    <n v="67369.381752394795"/>
    <n v="60966.646515354201"/>
    <n v="1350787.7696026601"/>
    <n v="674434.14483280305"/>
    <n v="676353.62476985704"/>
    <n v="61174.264110398501"/>
    <n v="24.204790876255299"/>
    <n v="9.0140193358318008"/>
    <n v="4.5134141637429703"/>
    <n v="0.99716201722478104"/>
    <n v="422.21770615955103"/>
    <n v="23064"/>
    <n v="0.503779583283954"/>
    <n v="726"/>
    <n v="0.24422533359937801"/>
    <n v="9.6110065698683897E-2"/>
    <n v="7.07980917244093"/>
    <n v="62.4013179897388"/>
    <n v="2.1054403019956101"/>
    <n v="0"/>
    <n v="0"/>
    <n v="0"/>
    <n v="0"/>
    <n v="471597.28547401802"/>
    <n v="0"/>
    <n v="0.1077679742282705"/>
    <n v="6.8075634858834638E-2"/>
    <n v="0.15305175521901004"/>
    <n v="0.13850583182263179"/>
    <n v="0.56010785424678866"/>
  </r>
  <r>
    <x v="4"/>
    <n v="2"/>
    <x v="27"/>
    <n v="487610.504316465"/>
    <n v="369378.54303601501"/>
    <n v="118231.961280449"/>
    <n v="101296.485143271"/>
    <n v="1442515.91539878"/>
    <n v="742233.76083786495"/>
    <n v="700282.15456091601"/>
    <n v="104483.93528808501"/>
    <n v="28.285168792712501"/>
    <n v="14.465095887925999"/>
    <n v="7.0222091875685102"/>
    <n v="1.05990671903277"/>
    <n v="140.06437008178"/>
    <n v="24149"/>
    <n v="-0.59083325569912204"/>
    <n v="270"/>
    <n v="0.48510298393906498"/>
    <n v="0.74280374565529805"/>
    <n v="1.4663887266100999"/>
    <n v="83.099735309967699"/>
    <n v="4.1116677459763302"/>
    <n v="0"/>
    <n v="0"/>
    <n v="0"/>
    <n v="0"/>
    <n v="515076.08992613602"/>
    <n v="0"/>
    <n v="-7.3001436767796954E-2"/>
    <n v="-4.4871624274641697E-2"/>
    <n v="0.24247213756436234"/>
    <n v="0.20774057212993996"/>
    <n v="0.56010785424678866"/>
  </r>
  <r>
    <x v="4"/>
    <n v="3"/>
    <x v="27"/>
    <n v="452014.236918293"/>
    <n v="399827.58705592901"/>
    <n v="52186.649862363804"/>
    <n v="43326.118914190301"/>
    <n v="1560431.3475331001"/>
    <n v="909295.10937616799"/>
    <n v="651136.23815693497"/>
    <n v="52382.979781991096"/>
    <n v="15.213529813967501"/>
    <n v="6.65392530399268"/>
    <n v="2.77654758619691"/>
    <n v="1.39647443359927"/>
    <n v="358.54045889337601"/>
    <n v="20606"/>
    <n v="9.8955255801691493E-3"/>
    <n v="83"/>
    <n v="0.119390777265708"/>
    <n v="0.653145988094471"/>
    <n v="5.2102673318418002"/>
    <n v="61.220823340743202"/>
    <n v="4.5569425806780401"/>
    <n v="0"/>
    <n v="0"/>
    <n v="0"/>
    <n v="0"/>
    <n v="455314.07962023298"/>
    <n v="0"/>
    <n v="6.9123863902722446E-2"/>
    <n v="2.3944401367460552E-2"/>
    <n v="0.11545355345034709"/>
    <n v="9.5851226301135323E-2"/>
    <n v="0.56010785424678866"/>
  </r>
  <r>
    <x v="4"/>
    <n v="4"/>
    <x v="27"/>
    <n v="483259.20751312602"/>
    <n v="397265.88021733798"/>
    <n v="85993.327295788098"/>
    <n v="80368.866515070506"/>
    <n v="1708116.5857464899"/>
    <n v="842507.05082342704"/>
    <n v="865609.53492306801"/>
    <n v="89535.804127728596"/>
    <n v="17.697572680991499"/>
    <n v="9.2846558722592398"/>
    <n v="4.7051159848054001"/>
    <n v="0.97331073287946801"/>
    <n v="359.86032176265002"/>
    <n v="19612"/>
    <n v="0.43069404257494798"/>
    <n v="876"/>
    <n v="0.34454266679859202"/>
    <n v="0.52400457578428605"/>
    <n v="1.9693712613407599"/>
    <n v="83.638946780506004"/>
    <n v="7.3837632314391399"/>
    <n v="0"/>
    <n v="0"/>
    <n v="0"/>
    <n v="0"/>
    <n v="494557.065484091"/>
    <n v="0"/>
    <n v="-2.7149474223531755E-2"/>
    <n v="-7.5873846695250213E-2"/>
    <n v="0.1779445191294205"/>
    <n v="0.16630591878145967"/>
    <n v="0.56010785424678866"/>
  </r>
  <r>
    <x v="5"/>
    <n v="1"/>
    <x v="27"/>
    <n v="470138.97411546402"/>
    <n v="393674.124110198"/>
    <n v="76464.8500052655"/>
    <n v="64927.8743824505"/>
    <n v="1608140.71735649"/>
    <n v="778140.88568617695"/>
    <n v="829999.83167031803"/>
    <n v="64851.242525275899"/>
    <n v="11.4459597833646"/>
    <n v="7.8226370542494701"/>
    <n v="4.0374498127987604"/>
    <n v="0.93751932951627404"/>
    <n v="225.10930005799301"/>
    <n v="47676"/>
    <n v="-0.844862185475731"/>
    <n v="735"/>
    <n v="0.81111313289879505"/>
    <n v="0.66681946829584804"/>
    <n v="4.3573906605219497"/>
    <n v="71.853751811658398"/>
    <n v="4.7351209364963003"/>
    <n v="0"/>
    <n v="0"/>
    <n v="1"/>
    <n v="0"/>
    <n v="444736.33252749202"/>
    <n v="1"/>
    <n v="-9.3766851585746734E-3"/>
    <n v="-3.9954819471324371E-2"/>
    <n v="0.16264307835598968"/>
    <n v="0.13810357778698965"/>
    <n v="0.56010785424678866"/>
  </r>
  <r>
    <x v="5"/>
    <n v="2"/>
    <x v="27"/>
    <n v="465730.62897440803"/>
    <n v="380622.42353458999"/>
    <n v="85108.205439818106"/>
    <n v="78545.108876750295"/>
    <n v="1064005.93969905"/>
    <n v="320017.11101098597"/>
    <n v="743988.82868807204"/>
    <n v="75843.892114405098"/>
    <n v="12.677750930552801"/>
    <n v="10.557296809853201"/>
    <n v="7.3820178954044096"/>
    <n v="0.43013698414705398"/>
    <n v="413.37109860604897"/>
    <n v="42005"/>
    <n v="0.35776673377860402"/>
    <n v="561"/>
    <n v="0.72951419843587195"/>
    <n v="8.1627114572160302E-3"/>
    <n v="6.1391347142546602"/>
    <n v="63.277930896671997"/>
    <n v="3.8262804969552202"/>
    <n v="0"/>
    <n v="0"/>
    <n v="0"/>
    <n v="0"/>
    <n v="477164.49486271897"/>
    <n v="0"/>
    <n v="-6.2121354352582172E-3"/>
    <n v="2.0885187515559279E-3"/>
    <n v="0.18274126747307989"/>
    <n v="0.16864922337127705"/>
    <n v="0.56010785424678866"/>
  </r>
  <r>
    <x v="5"/>
    <n v="3"/>
    <x v="27"/>
    <n v="462837.44723087101"/>
    <n v="364304.67254927102"/>
    <n v="98532.774681600305"/>
    <n v="92773.773408030102"/>
    <n v="1667143.1671941199"/>
    <n v="793303.57469646598"/>
    <n v="873839.59249765298"/>
    <n v="98261.720508322906"/>
    <n v="36.0750243956169"/>
    <n v="10.616796744452699"/>
    <n v="5.5648354162751801"/>
    <n v="0.907836611555909"/>
    <n v="328.331528377371"/>
    <n v="1933"/>
    <n v="-2.8847194364480799E-3"/>
    <n v="816"/>
    <n v="0.29740129265096998"/>
    <n v="0.93316557497150898"/>
    <n v="7.7291074857701201"/>
    <n v="81.7030902805338"/>
    <n v="6.57627012928433"/>
    <n v="0"/>
    <n v="0"/>
    <n v="1"/>
    <n v="1"/>
    <n v="469989.55818482902"/>
    <n v="1"/>
    <n v="-3.5098661181926276E-2"/>
    <n v="0.13327637247855245"/>
    <n v="0.21288851036387771"/>
    <n v="0.20044569419153546"/>
    <n v="0.56010785424678866"/>
  </r>
  <r>
    <x v="5"/>
    <n v="4"/>
    <x v="27"/>
    <n v="446592.47248820699"/>
    <n v="390149.03739237599"/>
    <n v="56443.435095831199"/>
    <n v="46965.884237625498"/>
    <n v="1682623.1535748299"/>
    <n v="1111465.88802001"/>
    <n v="571157.265554816"/>
    <n v="46341.144389824702"/>
    <n v="19.554629549127899"/>
    <n v="8.2229338695365009"/>
    <n v="2.7912301181547199"/>
    <n v="1.9459892310751701"/>
    <n v="91.564361969750394"/>
    <n v="19984"/>
    <n v="-0.77707572083296605"/>
    <n v="571"/>
    <n v="0.47334022209522503"/>
    <n v="0.46193407285985699"/>
    <n v="7.1887714924395896"/>
    <n v="67.405260995000901"/>
    <n v="6.4852196691278197"/>
    <n v="0"/>
    <n v="0"/>
    <n v="1"/>
    <n v="0"/>
    <n v="504558.35474172502"/>
    <n v="1"/>
    <n v="1.0663376754890963E-2"/>
    <n v="6.5160849633965651E-2"/>
    <n v="0.12638689313627308"/>
    <n v="0.10516497059601852"/>
    <n v="0.56010785424678866"/>
  </r>
  <r>
    <x v="6"/>
    <n v="1"/>
    <x v="27"/>
    <n v="451354.65627824701"/>
    <n v="396526.76156695199"/>
    <n v="54827.894711294903"/>
    <n v="41416.6031196033"/>
    <n v="1393156.63203535"/>
    <n v="969331.69733981602"/>
    <n v="423824.93469553301"/>
    <n v="39484.197820590198"/>
    <n v="18.253718668547801"/>
    <n v="9.7721015752308507"/>
    <n v="2.9728604930154301"/>
    <n v="2.2871039856023598"/>
    <n v="313.60259726260102"/>
    <n v="45875"/>
    <n v="-0.335526809506281"/>
    <n v="375"/>
    <n v="0.94650599539745695"/>
    <n v="0.23110302464399801"/>
    <n v="2.19627443748504"/>
    <n v="74.018482179063597"/>
    <n v="6.6942183057852001"/>
    <n v="0"/>
    <n v="0"/>
    <n v="0"/>
    <n v="0"/>
    <n v="498077.40289550298"/>
    <n v="0"/>
    <n v="3.4005763836600367E-2"/>
    <n v="7.0794108069342124E-2"/>
    <n v="0.12147408683759146"/>
    <n v="9.1760664354531812E-2"/>
    <n v="0.56010785424678866"/>
  </r>
  <r>
    <x v="6"/>
    <n v="2"/>
    <x v="27"/>
    <n v="466703.31612619502"/>
    <n v="409025.71975344699"/>
    <n v="57677.596372747998"/>
    <n v="49292.050315696397"/>
    <n v="1575407.7589573001"/>
    <n v="973224.53357010696"/>
    <n v="602183.22538719804"/>
    <n v="51106.0552911798"/>
    <n v="5.5499742697660803"/>
    <n v="8.1855568600407391"/>
    <n v="3.1288439475707999"/>
    <n v="1.61616015282447"/>
    <n v="430.31195099317603"/>
    <n v="27615"/>
    <n v="-4.78976121390308E-2"/>
    <n v="624"/>
    <n v="0.30478899967357898"/>
    <n v="0.481251282371572"/>
    <n v="5.9735745467176304"/>
    <n v="65.264091331564302"/>
    <n v="7.9107480740362099"/>
    <n v="0"/>
    <n v="0"/>
    <n v="0"/>
    <n v="0"/>
    <n v="450651.93583098199"/>
    <n v="0"/>
    <n v="0.12388904282652612"/>
    <n v="-8.5822021419054442E-2"/>
    <n v="0.12358514366577202"/>
    <n v="0.10561752747942334"/>
    <n v="0.56010785424678866"/>
  </r>
  <r>
    <x v="6"/>
    <n v="3"/>
    <x v="27"/>
    <n v="524522.74324503494"/>
    <n v="375891.056654146"/>
    <n v="148631.686590889"/>
    <n v="139432.62001643499"/>
    <n v="1618409.3847532701"/>
    <n v="594842.28589243803"/>
    <n v="1023567.09886083"/>
    <n v="145617.306977203"/>
    <n v="16.579103261438998"/>
    <n v="13.622225662744899"/>
    <n v="8.6154109911869892"/>
    <n v="0.581146352353899"/>
    <n v="430.82037436124398"/>
    <n v="39839"/>
    <n v="-0.16359443131455101"/>
    <n v="960"/>
    <n v="0.80875096984403205"/>
    <n v="0.12821648821238801"/>
    <n v="1.6966568572185301"/>
    <n v="80.4235499667505"/>
    <n v="8.3738883111297806"/>
    <n v="0"/>
    <n v="0"/>
    <n v="0"/>
    <n v="0"/>
    <n v="482527.779739041"/>
    <n v="0"/>
    <n v="-9.309401058049388E-2"/>
    <n v="-0.13286280963843533"/>
    <n v="0.28336557090233638"/>
    <n v="0.26582759625219521"/>
    <n v="0.56010785424678866"/>
  </r>
  <r>
    <x v="6"/>
    <n v="4"/>
    <x v="27"/>
    <n v="475692.81743567198"/>
    <n v="420919.71852242399"/>
    <n v="54773.098913247697"/>
    <n v="38150.200358484799"/>
    <n v="1568817.97556205"/>
    <n v="595486.03785027703"/>
    <n v="973331.93771177798"/>
    <n v="39107.045742561597"/>
    <n v="23.247911261118301"/>
    <n v="3.9195467527935799"/>
    <n v="2.4317799102739599"/>
    <n v="0.61180160105525205"/>
    <n v="236.803389476082"/>
    <n v="11747"/>
    <n v="-0.27043237325950398"/>
    <n v="122"/>
    <n v="0.15461251466349599"/>
    <n v="0.26857765977543202"/>
    <n v="1.4520155241178201"/>
    <n v="64.560347253799094"/>
    <n v="5.9027331478222198"/>
    <n v="0"/>
    <n v="0"/>
    <n v="0"/>
    <n v="0"/>
    <n v="499453.23177234601"/>
    <n v="0"/>
    <n v="1.60084173601545E-2"/>
    <n v="-9.1695208428137637E-2"/>
    <n v="0.11514384263465353"/>
    <n v="8.0199235641483818E-2"/>
    <n v="0.56010785424678866"/>
  </r>
  <r>
    <x v="7"/>
    <n v="1"/>
    <x v="27"/>
    <n v="483307.90659241"/>
    <n v="393212.93587961898"/>
    <n v="90094.970712791299"/>
    <n v="82346.177426875001"/>
    <n v="1786291.96810226"/>
    <n v="948814.82475877297"/>
    <n v="837477.14334349299"/>
    <n v="81339.525336570805"/>
    <n v="23.785873601982701"/>
    <n v="9.8326477422561194"/>
    <n v="4.6098946251411803"/>
    <n v="1.1329441433718199"/>
    <n v="207.382587269049"/>
    <n v="4501"/>
    <n v="-0.95633624729515299"/>
    <n v="896"/>
    <n v="0.12154106932419401"/>
    <n v="0.48345984302988099"/>
    <n v="3.6807776323364498"/>
    <n v="72.807177107798495"/>
    <n v="9.0998601365453702"/>
    <n v="1"/>
    <n v="0"/>
    <n v="0"/>
    <n v="0"/>
    <n v="520100.22123343399"/>
    <n v="1"/>
    <n v="-0.11722964115901099"/>
    <n v="-9.2032464875983364E-2"/>
    <n v="0.18641319432990608"/>
    <n v="0.17038036478124563"/>
    <n v="0.56010785424678866"/>
  </r>
  <r>
    <x v="7"/>
    <n v="2"/>
    <x v="27"/>
    <n v="426649.89413326897"/>
    <n v="400813.34829615598"/>
    <n v="25836.545837112299"/>
    <n v="6307.9656113743704"/>
    <n v="1651234.7074988601"/>
    <n v="767374.34417844203"/>
    <n v="883860.36332042003"/>
    <n v="13153.580720907001"/>
    <n v="0.91584188654215504"/>
    <n v="0.71368350399570801"/>
    <n v="0.38201508136472501"/>
    <n v="0.86820766721072096"/>
    <n v="106.259199625081"/>
    <n v="34066"/>
    <n v="-0.173497993533447"/>
    <n v="989"/>
    <n v="0.89591227596530898"/>
    <n v="0.86259837040655296"/>
    <n v="2.0826095012983701"/>
    <n v="72.2008311621302"/>
    <n v="5.8261490356862797"/>
    <n v="0"/>
    <n v="0"/>
    <n v="0"/>
    <n v="0"/>
    <n v="437601.626264558"/>
    <n v="0"/>
    <n v="6.6057167978969725E-2"/>
    <n v="5.5844627285679474E-2"/>
    <n v="6.0556784830802401E-2"/>
    <n v="1.4784875604361465E-2"/>
    <n v="0.56010785424678866"/>
  </r>
  <r>
    <x v="7"/>
    <n v="3"/>
    <x v="27"/>
    <n v="454833.17785823997"/>
    <n v="404809.2240475"/>
    <n v="50023.953810740401"/>
    <n v="35158.870062607901"/>
    <n v="1794541.6019140701"/>
    <n v="1072348.9807234299"/>
    <n v="722192.62119064305"/>
    <n v="31169.629674554399"/>
    <n v="14.019795279239499"/>
    <n v="4.8683507738756999"/>
    <n v="1.9592117577607"/>
    <n v="1.48485175458522"/>
    <n v="414.29652942067901"/>
    <n v="11498"/>
    <n v="0.70803083041188197"/>
    <n v="460"/>
    <n v="0.69982373334382797"/>
    <n v="0.99370052338820403"/>
    <n v="4.2891090654543804"/>
    <n v="78.445809012647999"/>
    <n v="2.3900230182888098"/>
    <n v="0"/>
    <n v="0"/>
    <n v="0"/>
    <n v="0"/>
    <n v="454692.36303926201"/>
    <n v="0"/>
    <n v="-5.0038373568678837E-2"/>
    <n v="4.3147738435048093E-2"/>
    <n v="0.10998308005211348"/>
    <n v="7.7300583541788218E-2"/>
    <n v="0.56010785424678866"/>
  </r>
  <r>
    <x v="7"/>
    <n v="4"/>
    <x v="27"/>
    <n v="432074.06539314002"/>
    <n v="409293.77558915201"/>
    <n v="22780.2898039883"/>
    <n v="7915.8157722727501"/>
    <n v="1725439.9387692199"/>
    <n v="1117176.26486974"/>
    <n v="608263.67389947898"/>
    <n v="9171.6989835605891"/>
    <n v="2.0076683720744901"/>
    <n v="1.3013790091270301"/>
    <n v="0.45877086732553501"/>
    <n v="1.8366644480143099"/>
    <n v="306.48787903811802"/>
    <n v="41295"/>
    <n v="-0.34836424178863301"/>
    <n v="109"/>
    <n v="0.73769260683163895"/>
    <n v="1.9160039506042299E-2"/>
    <n v="7.4808807580867196"/>
    <n v="79.345868187886296"/>
    <n v="5.1535206941130598"/>
    <n v="0"/>
    <n v="0"/>
    <n v="0"/>
    <n v="0"/>
    <n v="460372.350740108"/>
    <n v="0"/>
    <n v="1.5631170214703175E-2"/>
    <n v="0.15078335724040504"/>
    <n v="5.2723113069192071E-2"/>
    <n v="1.8320506612842468E-2"/>
    <n v="0.56010785424678866"/>
  </r>
  <r>
    <x v="8"/>
    <n v="1"/>
    <x v="27"/>
    <n v="438827.88865465898"/>
    <n v="394339.38826097897"/>
    <n v="44488.500393679402"/>
    <n v="35553.379909123403"/>
    <n v="1280424.7160608701"/>
    <n v="520350.23504804802"/>
    <n v="760074.48101282399"/>
    <n v="37062.988756416897"/>
    <n v="11.719795136578201"/>
    <n v="4.6776178910450099"/>
    <n v="2.7766864746644799"/>
    <n v="0.68460426977454203"/>
    <n v="187.80824182688801"/>
    <n v="22053"/>
    <n v="0.78472216155939001"/>
    <n v="753"/>
    <n v="0.24536205598643501"/>
    <n v="0.77089568327958102"/>
    <n v="6.6305873750576803"/>
    <n v="66.2338657531336"/>
    <n v="2.3354108350238598"/>
    <n v="0"/>
    <n v="0"/>
    <n v="0"/>
    <n v="0"/>
    <n v="467582.97682694701"/>
    <n v="0"/>
    <n v="2.6543686258563268E-2"/>
    <n v="9.8404114005935545E-2"/>
    <n v="0.10138029406032299"/>
    <n v="8.101896171212257E-2"/>
    <n v="0.56010785424678866"/>
  </r>
  <r>
    <x v="8"/>
    <n v="2"/>
    <x v="27"/>
    <n v="450475.99845261598"/>
    <n v="383507.87706293899"/>
    <n v="66968.121389676802"/>
    <n v="52382.859955775399"/>
    <n v="1691505.7955263699"/>
    <n v="862411.59219575103"/>
    <n v="829094.20333061798"/>
    <n v="52985.729372961097"/>
    <n v="5.9504773871197196"/>
    <n v="6.3180830049642296"/>
    <n v="3.0968182370001598"/>
    <n v="1.0401852874272799"/>
    <n v="168.918283850053"/>
    <n v="8317"/>
    <n v="2.8077698425085802E-2"/>
    <n v="146"/>
    <n v="0.78509330649799103"/>
    <n v="3.0780831753522999E-2"/>
    <n v="5.1011757149271402"/>
    <n v="74.861601213180904"/>
    <n v="9.4283341074190492"/>
    <n v="0"/>
    <n v="0"/>
    <n v="0"/>
    <n v="0"/>
    <n v="434694.17965456803"/>
    <n v="0"/>
    <n v="5.3237469871451192E-2"/>
    <n v="5.3281183058490455E-3"/>
    <n v="0.14866079795530135"/>
    <n v="0.11628335390944335"/>
    <n v="0.56010785424678866"/>
  </r>
  <r>
    <x v="8"/>
    <n v="3"/>
    <x v="27"/>
    <n v="474458.20084804902"/>
    <n v="414629.75491193699"/>
    <n v="59828.445936111602"/>
    <n v="43444.630367517602"/>
    <n v="1727067.5074407801"/>
    <n v="1155740.5419626399"/>
    <n v="571326.96547813294"/>
    <n v="44908.681344287303"/>
    <n v="4.4051320548980097"/>
    <n v="7.6041624135768799"/>
    <n v="2.5155143143127598"/>
    <n v="2.0229056421228502"/>
    <n v="123.517190433753"/>
    <n v="42617"/>
    <n v="0.99784501692666505"/>
    <n v="882"/>
    <n v="0.81690059468488296"/>
    <n v="0.476770520606426"/>
    <n v="6.48757044753701"/>
    <n v="83.254217866191894"/>
    <n v="7.8583541291206904"/>
    <n v="0"/>
    <n v="0"/>
    <n v="0"/>
    <n v="1"/>
    <n v="499623.52929650497"/>
    <n v="0"/>
    <n v="4.7981977465850284E-2"/>
    <n v="-4.3919755491162137E-2"/>
    <n v="0.12609845467772368"/>
    <n v="9.1566823568155098E-2"/>
    <n v="0.56010785424678866"/>
  </r>
  <r>
    <x v="8"/>
    <n v="4"/>
    <x v="27"/>
    <n v="497223.64354962797"/>
    <n v="381002.66191445303"/>
    <n v="116220.981635174"/>
    <n v="105683.94301571199"/>
    <n v="1490589.8404409699"/>
    <n v="573256.710674981"/>
    <n v="917333.12976598798"/>
    <n v="103280.99488482"/>
    <n v="18.954214713009399"/>
    <n v="11.5207812283714"/>
    <n v="7.0900753613380099"/>
    <n v="0.62491661106932705"/>
    <n v="301.23403310122097"/>
    <n v="18077"/>
    <n v="0.95028539877220197"/>
    <n v="106"/>
    <n v="0.90033996387429405"/>
    <n v="0.47317325802135302"/>
    <n v="7.0017311871102699"/>
    <n v="83.181786113332905"/>
    <n v="2.7391522314966799"/>
    <n v="0"/>
    <n v="0"/>
    <n v="0"/>
    <n v="0"/>
    <n v="509596.51873769303"/>
    <n v="0"/>
    <n v="-3.0596464002004973E-2"/>
    <n v="-6.7997610587909207E-2"/>
    <n v="0.23373985357068988"/>
    <n v="0.21254810463405419"/>
    <n v="0.56010785424678866"/>
  </r>
  <r>
    <x v="9"/>
    <n v="1"/>
    <x v="27"/>
    <n v="482010.35823881603"/>
    <n v="362785.70839467598"/>
    <n v="119224.649844139"/>
    <n v="114193.42715889"/>
    <n v="1897263.41429875"/>
    <n v="745305.08958680404"/>
    <n v="1151958.32471194"/>
    <n v="122949.90868763599"/>
    <n v="57.640473609955599"/>
    <n v="9.9129825019881306"/>
    <n v="6.0188493752775996"/>
    <n v="0.646989629397549"/>
    <n v="134.28184738139399"/>
    <n v="45758"/>
    <n v="5.3830891790284101E-2"/>
    <n v="486"/>
    <n v="4.6005457258844196E-3"/>
    <n v="0.63963820930349502"/>
    <n v="7.0878060674259702"/>
    <n v="76.806841350618399"/>
    <n v="4.9018705457355498"/>
    <n v="1"/>
    <n v="0"/>
    <n v="0"/>
    <n v="0"/>
    <n v="519176.21006136801"/>
    <n v="1"/>
    <n v="-6.0443037944143664E-2"/>
    <s v=""/>
    <n v="0.24734872976540725"/>
    <n v="0.23691073274054397"/>
    <n v="0.56010785424678866"/>
  </r>
  <r>
    <x v="9"/>
    <n v="2"/>
    <x v="27"/>
    <n v="452876.18786631699"/>
    <n v="371384.14547957899"/>
    <n v="81492.042386737798"/>
    <n v="74019.714141884397"/>
    <n v="1095221.81760682"/>
    <n v="616335.33409720205"/>
    <n v="478886.48350961797"/>
    <n v="76681.438411990603"/>
    <n v="24.030917686042599"/>
    <n v="15.456630473137499"/>
    <n v="6.7584221709192702"/>
    <n v="1.2870176029614799"/>
    <n v="213.396615853593"/>
    <n v="25265"/>
    <n v="0.97472040907066804"/>
    <n v="636"/>
    <n v="0.368929195314394"/>
    <n v="0.807267456605408"/>
    <n v="6.6067082092050198"/>
    <n v="79.918084082734097"/>
    <n v="6.5362873057514399"/>
    <n v="0"/>
    <n v="0"/>
    <n v="0"/>
    <n v="0"/>
    <n v="440101.54701042199"/>
    <n v="0"/>
    <n v="1.64266709012445E-3"/>
    <s v=""/>
    <n v="0.17994331468536687"/>
    <n v="0.16344359921112486"/>
    <n v="0.56010785424678866"/>
  </r>
  <r>
    <x v="9"/>
    <n v="3"/>
    <x v="27"/>
    <n v="453620.11267602601"/>
    <n v="394673.764517267"/>
    <n v="58946.348158758999"/>
    <n v="47063.570894067103"/>
    <n v="1501588.6566836101"/>
    <n v="957830.31616932806"/>
    <n v="543758.34051428398"/>
    <n v="45863.579703681498"/>
    <n v="13.3604278612658"/>
    <n v="8.6552365982201902"/>
    <n v="3.1342518927927299"/>
    <n v="1.7614999988108999"/>
    <n v="444.87945548284898"/>
    <n v="43936"/>
    <n v="0.21089521193442501"/>
    <n v="590"/>
    <n v="0.99369803012715796"/>
    <n v="0.75265400121128001"/>
    <n v="4.0638582675729804"/>
    <n v="75.454213741657199"/>
    <n v="2.7005825381298401"/>
    <n v="0"/>
    <n v="0"/>
    <n v="0"/>
    <n v="0"/>
    <n v="501548.799356709"/>
    <n v="0"/>
    <n v="2.1589675833900864E-2"/>
    <s v=""/>
    <n v="0.1299465048210027"/>
    <n v="0.10375106742165056"/>
    <n v="0.56010785424678866"/>
  </r>
  <r>
    <x v="9"/>
    <n v="4"/>
    <x v="27"/>
    <n v="463413.62386043899"/>
    <n v="379514.08464767103"/>
    <n v="83899.539212767602"/>
    <n v="71317.914362000505"/>
    <n v="1484439.64088454"/>
    <n v="448800.49337998999"/>
    <n v="1035639.1475045501"/>
    <n v="67751.544965078501"/>
    <n v="24.887465567594599"/>
    <n v="6.8863671804842301"/>
    <n v="4.8043660649956497"/>
    <n v="0.43335605308220099"/>
    <n v="187.065097755648"/>
    <n v="22817"/>
    <n v="0.71988447448377102"/>
    <n v="962"/>
    <n v="0.27618381440650303"/>
    <n v="0.86934934381308104"/>
    <n v="2.0153544856099801"/>
    <n v="72.386503329308994"/>
    <n v="9.6225977354890802"/>
    <n v="0"/>
    <n v="0"/>
    <n v="0"/>
    <n v="0"/>
    <n v="473798.69430493697"/>
    <n v="0"/>
    <s v=""/>
    <s v=""/>
    <n v="0.18104676878907436"/>
    <n v="0.15389688755347966"/>
    <n v="0.56010785424678866"/>
  </r>
  <r>
    <x v="0"/>
    <n v="1"/>
    <x v="28"/>
    <n v="345943.658214795"/>
    <n v="261184.93480070101"/>
    <n v="84758.723414093402"/>
    <n v="66028.789244108601"/>
    <n v="833782.91046309401"/>
    <n v="403917.37779882201"/>
    <n v="429865.53266427101"/>
    <n v="67945.337022116393"/>
    <n v="7.9582930475417504"/>
    <n v="15.360335785674099"/>
    <n v="7.9191823693574301"/>
    <n v="0.93963657726958505"/>
    <n v="415.79641775813297"/>
    <n v="32500"/>
    <n v="-0.10580200902440901"/>
    <n v="493"/>
    <n v="7.2036925018520104E-2"/>
    <n v="0.349482977224014"/>
    <n v="5.7585384088993701"/>
    <n v="77.568664362226897"/>
    <n v="9.7200016758137497"/>
    <n v="0"/>
    <n v="0"/>
    <n v="0"/>
    <n v="0"/>
    <n v="386880.53104835999"/>
    <n v="0"/>
    <n v="-8.9403949245996844E-2"/>
    <n v="6.7655617244955955E-4"/>
    <n v="0.24500730509552407"/>
    <n v="0.19086573109865074"/>
    <n v="0.56010785424678866"/>
  </r>
  <r>
    <x v="0"/>
    <n v="2"/>
    <x v="28"/>
    <n v="315014.92895378498"/>
    <n v="272539.35666361498"/>
    <n v="42475.5722901708"/>
    <n v="22774.085743551201"/>
    <n v="971695.09648823098"/>
    <n v="385750.99885318603"/>
    <n v="585944.09763504402"/>
    <n v="20649.051548788299"/>
    <n v="10.0094684759207"/>
    <n v="3.8867335357537902"/>
    <n v="2.3437481392937101"/>
    <n v="0.65834095848073804"/>
    <n v="237.40777787525701"/>
    <n v="19464"/>
    <n v="-0.109909433370269"/>
    <n v="799"/>
    <n v="0.12571054451247099"/>
    <n v="0.63920275688011996"/>
    <n v="7.6741566943603496"/>
    <n v="64.048937460985201"/>
    <n v="7.9523414544"/>
    <n v="0"/>
    <n v="0"/>
    <n v="0"/>
    <n v="1"/>
    <n v="330466.60044536903"/>
    <n v="0"/>
    <n v="6.6220501998238271E-2"/>
    <n v="0.12928376538783298"/>
    <n v="0.13483669625194647"/>
    <n v="7.2295258574530369E-2"/>
    <n v="0.56010785424678866"/>
  </r>
  <r>
    <x v="0"/>
    <n v="3"/>
    <x v="28"/>
    <n v="335875.37568604399"/>
    <n v="296262.99682002002"/>
    <n v="39612.378866024199"/>
    <n v="34448.990848669302"/>
    <n v="1204393.27255351"/>
    <n v="558098.96493148198"/>
    <n v="646294.30762203503"/>
    <n v="39508.502271192199"/>
    <n v="17.706116568669401"/>
    <n v="5.3302327503734803"/>
    <n v="2.8602775882026998"/>
    <n v="0.86353687221065301"/>
    <n v="447.66494523087403"/>
    <n v="18646"/>
    <n v="0.50677084803121797"/>
    <n v="176"/>
    <n v="0.707017433794491"/>
    <n v="0.121462262098053"/>
    <n v="5.0543762938538901"/>
    <n v="82.7483611985446"/>
    <n v="8.3997644790674499"/>
    <n v="0"/>
    <n v="0"/>
    <n v="0"/>
    <n v="0"/>
    <n v="334971.559050243"/>
    <n v="0"/>
    <n v="7.3589681041124927E-2"/>
    <n v="4.184378923744958E-2"/>
    <n v="0.11793772849561686"/>
    <n v="0.10256480034687074"/>
    <n v="0.56010785424678866"/>
  </r>
  <r>
    <x v="0"/>
    <n v="4"/>
    <x v="28"/>
    <n v="360592.33745234797"/>
    <n v="298138.48286209902"/>
    <n v="62453.854590248797"/>
    <n v="47794.3380981136"/>
    <n v="833235.07590999804"/>
    <n v="459832.54729551502"/>
    <n v="373402.52861448302"/>
    <n v="51384.996030190203"/>
    <n v="7.9384630943897703"/>
    <n v="12.799682496917001"/>
    <n v="5.7359968969040498"/>
    <n v="1.2314660776447599"/>
    <n v="416.50264953787803"/>
    <n v="6291"/>
    <n v="0.50313197408689403"/>
    <n v="50"/>
    <n v="0.27649039568487799"/>
    <n v="5.0105426504971802E-2"/>
    <n v="4.3257767093835104"/>
    <n v="61.433106771610099"/>
    <n v="7.7477937182073999"/>
    <n v="0"/>
    <n v="0"/>
    <n v="0"/>
    <n v="1"/>
    <n v="373117.82473795098"/>
    <n v="0"/>
    <n v="-3.9974861978793047E-2"/>
    <n v="-0.16906153461451223"/>
    <n v="0.17319795265616866"/>
    <n v="0.13254396484348363"/>
    <n v="0.56010785424678866"/>
  </r>
  <r>
    <x v="1"/>
    <n v="1"/>
    <x v="28"/>
    <n v="346177.70853208"/>
    <n v="300499.58310077398"/>
    <n v="45678.1254313057"/>
    <n v="29024.410942488099"/>
    <n v="1202951.24734079"/>
    <n v="789971.08827323304"/>
    <n v="412980.15906755801"/>
    <n v="27094.445156397302"/>
    <n v="3.3247135674436201"/>
    <n v="7.0280400414442301"/>
    <n v="2.4127670183349998"/>
    <n v="1.9128548210569101"/>
    <n v="164.49252178001501"/>
    <n v="21037"/>
    <n v="-0.71375897107921304"/>
    <n v="753"/>
    <n v="0.92684854316267595"/>
    <n v="0.96379071446408004"/>
    <n v="2.0184395021991"/>
    <n v="84.362497081569501"/>
    <n v="2.6857837474342499"/>
    <n v="0"/>
    <n v="0"/>
    <n v="1"/>
    <n v="0"/>
    <n v="382164.59914369299"/>
    <n v="1"/>
    <n v="2.7626090168497246E-2"/>
    <n v="1.0222683120071723E-2"/>
    <n v="0.13194993295494956"/>
    <n v="8.3842518530618887E-2"/>
    <n v="0.56010785424678866"/>
  </r>
  <r>
    <x v="1"/>
    <n v="2"/>
    <x v="28"/>
    <n v="355741.245122311"/>
    <n v="264687.42802173801"/>
    <n v="91053.817100572807"/>
    <n v="84589.393506444903"/>
    <n v="1169999.06314458"/>
    <n v="435586.11467271799"/>
    <n v="734412.94847186899"/>
    <n v="83450.466833635393"/>
    <n v="9.4061134369184902"/>
    <n v="11.5179605264932"/>
    <n v="7.2298684820392403"/>
    <n v="0.59310789056628699"/>
    <n v="176.84272415936701"/>
    <n v="10876"/>
    <n v="-0.204867982421645"/>
    <n v="744"/>
    <n v="0.196536737403749"/>
    <n v="0.82211423969319597"/>
    <n v="1.5636774694167599"/>
    <n v="81.641510785454997"/>
    <n v="6.64421292419678"/>
    <n v="0"/>
    <n v="0"/>
    <n v="0"/>
    <n v="0"/>
    <n v="351974.97520324797"/>
    <n v="0"/>
    <n v="-1.6336511680035443E-2"/>
    <n v="3.9264374489639271E-2"/>
    <n v="0.25595518751070556"/>
    <n v="0.23778348635779178"/>
    <n v="0.56010785424678866"/>
  </r>
  <r>
    <x v="1"/>
    <n v="3"/>
    <x v="28"/>
    <n v="349929.67411630001"/>
    <n v="279340.45359537"/>
    <n v="70589.220520929506"/>
    <n v="59434.009123179501"/>
    <n v="1034644.0396519999"/>
    <n v="582283.46895392705"/>
    <n v="452360.57069807302"/>
    <n v="66780.0968708047"/>
    <n v="13.597023975778001"/>
    <n v="13.138636073312499"/>
    <n v="5.74439196916168"/>
    <n v="1.28721092569"/>
    <n v="460.05498789493299"/>
    <n v="33747"/>
    <n v="0.77690172986477202"/>
    <n v="789"/>
    <n v="0.961361800035613"/>
    <n v="0.93819891542560996"/>
    <n v="5.8702156266942396"/>
    <n v="68.114004861875202"/>
    <n v="3.7522802654720202"/>
    <n v="0"/>
    <n v="0"/>
    <n v="0"/>
    <n v="0"/>
    <n v="336097.72338319902"/>
    <n v="0"/>
    <n v="-0.14374211255705863"/>
    <n v="-3.4841408228265681E-2"/>
    <n v="0.20172401983110902"/>
    <n v="0.16984558189662549"/>
    <n v="0.56010785424678866"/>
  </r>
  <r>
    <x v="1"/>
    <n v="4"/>
    <x v="28"/>
    <n v="299630.04351241997"/>
    <n v="285481.93713568797"/>
    <n v="14148.1063767327"/>
    <n v="8707.6118847119797"/>
    <n v="1079649.0133141601"/>
    <n v="492542.90215219802"/>
    <n v="587106.11116196902"/>
    <n v="14881.4758939569"/>
    <n v="0.91305987764088603"/>
    <n v="1.4831410743584801"/>
    <n v="0.80652246955540396"/>
    <n v="0.83893335938435898"/>
    <n v="167.01775689263999"/>
    <n v="4429"/>
    <n v="0.75123603988138399"/>
    <n v="61"/>
    <n v="0.22209283111256201"/>
    <n v="0.74184941746025401"/>
    <n v="1.43300727207582"/>
    <n v="61.273339496393298"/>
    <n v="7.5488687558706804"/>
    <n v="0"/>
    <n v="0"/>
    <n v="0"/>
    <n v="0"/>
    <n v="310312.011345484"/>
    <n v="0"/>
    <n v="0.16716124140982508"/>
    <n v="6.2250314111271368E-2"/>
    <n v="4.7218583994049809E-2"/>
    <n v="2.90612108940639E-2"/>
    <n v="0.56010785424678866"/>
  </r>
  <r>
    <x v="2"/>
    <n v="1"/>
    <x v="28"/>
    <n v="349716.573549636"/>
    <n v="261846.54404300201"/>
    <n v="87870.029506634004"/>
    <n v="70503.777012919396"/>
    <n v="952928.12247744098"/>
    <n v="576718.95608793502"/>
    <n v="376209.16638950602"/>
    <n v="78185.089600117106"/>
    <n v="8.40495091982452"/>
    <n v="18.7405792606137"/>
    <n v="7.3986458527031704"/>
    <n v="1.5329742271373299"/>
    <n v="332.17107295321301"/>
    <n v="17268"/>
    <n v="0.57535036142956097"/>
    <n v="911"/>
    <n v="0.53322100230813096"/>
    <n v="0.164775886827118"/>
    <n v="4.0064417508848997"/>
    <n v="70.217813068487899"/>
    <n v="7.7595171547796804"/>
    <n v="0"/>
    <n v="0"/>
    <n v="0"/>
    <n v="0"/>
    <n v="368575.73365781602"/>
    <n v="0"/>
    <n v="5.7168091405111462E-2"/>
    <n v="6.1468319978569684E-2"/>
    <n v="0.25126069552480734"/>
    <n v="0.2016026186500213"/>
    <n v="0.56010785424678866"/>
  </r>
  <r>
    <x v="2"/>
    <n v="2"/>
    <x v="28"/>
    <n v="369709.20259220398"/>
    <n v="262114.11129007899"/>
    <n v="107595.091302124"/>
    <n v="98008.289092280596"/>
    <n v="1179202.41372374"/>
    <n v="510653.38508561999"/>
    <n v="668549.02863812703"/>
    <n v="103893.75451402699"/>
    <n v="15.761813825286"/>
    <n v="14.659850645797601"/>
    <n v="8.3114050608821994"/>
    <n v="0.76382338947653605"/>
    <n v="89.939173638804306"/>
    <n v="15989"/>
    <n v="-0.55710511617968805"/>
    <n v="271"/>
    <n v="0.59704144683468396"/>
    <n v="0.73517685016067902"/>
    <n v="3.3762304207806699"/>
    <n v="74.763287490079506"/>
    <n v="7.8731787172837704"/>
    <n v="0"/>
    <n v="0"/>
    <n v="0"/>
    <n v="0"/>
    <n v="357949.06171283301"/>
    <n v="0"/>
    <n v="-8.6477617756891959E-2"/>
    <n v="-2.3076650630994854E-2"/>
    <n v="0.29102627294026095"/>
    <n v="0.26509561678502641"/>
    <n v="0.56010785424678866"/>
  </r>
  <r>
    <x v="2"/>
    <n v="3"/>
    <x v="28"/>
    <n v="337737.63148923003"/>
    <n v="292609.03430311702"/>
    <n v="45128.5971861129"/>
    <n v="38119.4572440626"/>
    <n v="800092.97521630896"/>
    <n v="485224.53770434001"/>
    <n v="314868.43751196901"/>
    <n v="42102.987254424101"/>
    <n v="6.9149330986792501"/>
    <n v="12.106471371114599"/>
    <n v="4.7643784441122996"/>
    <n v="1.5410389861190701"/>
    <n v="319.04364109977502"/>
    <n v="12170"/>
    <n v="0.52004483817580605"/>
    <n v="876"/>
    <n v="0.37406351738507199"/>
    <n v="0.31449776937978802"/>
    <n v="7.05091418494455"/>
    <n v="74.535528616315403"/>
    <n v="7.8345712598711401"/>
    <n v="0"/>
    <n v="0"/>
    <n v="0"/>
    <n v="0"/>
    <n v="333266.58269282902"/>
    <n v="0"/>
    <n v="-5.7605436401031947E-2"/>
    <n v="0.12803662718904602"/>
    <n v="0.13362028088821987"/>
    <n v="0.11286707103374169"/>
    <n v="0.56010785424678866"/>
  </r>
  <r>
    <x v="2"/>
    <n v="4"/>
    <x v="28"/>
    <n v="318282.10783824202"/>
    <n v="282822.70994421601"/>
    <n v="35459.397894026399"/>
    <n v="27539.9885282912"/>
    <n v="1008542.04453206"/>
    <n v="540706.23201632802"/>
    <n v="467835.81251573702"/>
    <n v="26956.3350327474"/>
    <n v="17.015364316391199"/>
    <n v="5.8866781446674201"/>
    <n v="2.7306733197294601"/>
    <n v="1.1557606697715901"/>
    <n v="211.61624837676999"/>
    <n v="12103"/>
    <n v="0.99758570171107597"/>
    <n v="689"/>
    <n v="0.52258887102874096"/>
    <n v="0.67312113809775298"/>
    <n v="1.52790536586569"/>
    <n v="74.458034966062499"/>
    <n v="3.9696131475876801"/>
    <n v="0"/>
    <n v="0"/>
    <n v="0"/>
    <n v="0"/>
    <n v="317523.02897609601"/>
    <n v="0"/>
    <n v="0.16630201526456106"/>
    <n v="5.0414839295810969E-2"/>
    <n v="0.11140870636701722"/>
    <n v="8.652697669794128E-2"/>
    <n v="0.56010785424678866"/>
  </r>
  <r>
    <x v="3"/>
    <n v="1"/>
    <x v="28"/>
    <n v="371213.06379439402"/>
    <n v="278711.54830135498"/>
    <n v="92501.515493038998"/>
    <n v="86589.361570831796"/>
    <n v="1192057.45826676"/>
    <n v="756490.14540884702"/>
    <n v="435567.31285792001"/>
    <n v="87174.716539354704"/>
    <n v="16.982724942772599"/>
    <n v="19.879673936661199"/>
    <n v="7.2638580439512896"/>
    <n v="1.73679273691414"/>
    <n v="355.38947290848699"/>
    <n v="32074"/>
    <n v="-0.22872807915874799"/>
    <n v="867"/>
    <n v="0.72457505775238695"/>
    <n v="0.56864963617900499"/>
    <n v="3.3858929855464699"/>
    <n v="78.146858587382098"/>
    <n v="7.4679932357310204"/>
    <n v="0"/>
    <n v="0"/>
    <n v="0"/>
    <n v="0"/>
    <n v="377478.61608684401"/>
    <n v="0"/>
    <n v="-2.7034369973122668E-2"/>
    <n v="-0.1193964867717927"/>
    <n v="0.24918712328581571"/>
    <n v="0.23326054499739146"/>
    <n v="0.56010785424678866"/>
  </r>
  <r>
    <x v="3"/>
    <n v="2"/>
    <x v="28"/>
    <n v="361177.55248891999"/>
    <n v="277927.30262025801"/>
    <n v="83250.249868661602"/>
    <n v="72610.449832605504"/>
    <n v="1311435.4959591001"/>
    <n v="619409.59061653004"/>
    <n v="692025.90534257295"/>
    <n v="77638.887716037105"/>
    <n v="19.238011926317402"/>
    <n v="10.4924467815494"/>
    <n v="5.53671530596346"/>
    <n v="0.89506705722223601"/>
    <n v="120.53714001216299"/>
    <n v="12898"/>
    <n v="-0.42689434279787702"/>
    <n v="187"/>
    <n v="0.65694673921135105"/>
    <n v="0.57820666529801801"/>
    <n v="7.9163900303687598"/>
    <n v="77.277254662379093"/>
    <n v="9.4521570207753403"/>
    <n v="0"/>
    <n v="0"/>
    <n v="0"/>
    <n v="0"/>
    <n v="357959.47343583702"/>
    <n v="0"/>
    <n v="5.4828618430309263E-2"/>
    <n v="2.3531245938230725E-2"/>
    <n v="0.2304967440389748"/>
    <n v="0.20103810254053098"/>
    <n v="0.56010785424678866"/>
  </r>
  <r>
    <x v="3"/>
    <n v="3"/>
    <x v="28"/>
    <n v="380980.41869992798"/>
    <n v="310384.30496324698"/>
    <n v="70596.113736681495"/>
    <n v="56970.406240022203"/>
    <n v="1329795.2975316199"/>
    <n v="915606.45633754402"/>
    <n v="414188.84119407798"/>
    <n v="65144.286611609401"/>
    <n v="27.584498140404801"/>
    <n v="13.7546936503118"/>
    <n v="4.2841485712704204"/>
    <n v="2.2106014582573299"/>
    <n v="182.48657060991499"/>
    <n v="41501"/>
    <n v="-0.61592945193026405"/>
    <n v="885"/>
    <n v="0.54472487665578395"/>
    <n v="0.55326440203272997"/>
    <n v="2.5907137952164199"/>
    <n v="77.7974312576671"/>
    <n v="7.8633143933560401"/>
    <n v="0"/>
    <n v="0"/>
    <n v="0"/>
    <n v="0"/>
    <n v="373257.67108662799"/>
    <n v="0"/>
    <n v="-0.12245293262967855"/>
    <n v="-1.9437914993242034E-2"/>
    <n v="0.18530116056249257"/>
    <n v="0.14953631064407502"/>
    <n v="0.56010785424678866"/>
  </r>
  <r>
    <x v="3"/>
    <n v="4"/>
    <x v="28"/>
    <n v="334328.24915563897"/>
    <n v="269354.411097512"/>
    <n v="64973.838058126501"/>
    <n v="47715.441771730097"/>
    <n v="726600.53555488598"/>
    <n v="302932.77403249999"/>
    <n v="423667.76152238599"/>
    <n v="43400.577850225403"/>
    <n v="5.9403131977389796"/>
    <n v="11.262466985987301"/>
    <n v="6.56694282991287"/>
    <n v="0.715024369435042"/>
    <n v="38.856167468859397"/>
    <n v="12277"/>
    <n v="0.14659474017332799"/>
    <n v="875"/>
    <n v="0.25517544360660799"/>
    <n v="0.326309481823362"/>
    <n v="1.5015646858850999"/>
    <n v="67.314588683466994"/>
    <n v="2.35502406049019"/>
    <n v="0"/>
    <n v="0"/>
    <n v="0"/>
    <n v="0"/>
    <n v="341118.59837760899"/>
    <n v="0"/>
    <n v="-2.2243771027039227E-2"/>
    <n v="8.4259712033938575E-2"/>
    <n v="0.19434145401180225"/>
    <n v="0.14272034113849963"/>
    <n v="0.56010785424678866"/>
  </r>
  <r>
    <x v="4"/>
    <n v="1"/>
    <x v="28"/>
    <n v="326891.52813355002"/>
    <n v="273113.81578088098"/>
    <n v="53777.712352669201"/>
    <n v="48661.835233868696"/>
    <n v="878668.73526746605"/>
    <n v="527724.42068948399"/>
    <n v="350944.314577982"/>
    <n v="58068.308923602403"/>
    <n v="9.9721691307876092"/>
    <n v="13.865970529366001"/>
    <n v="5.5381320946916404"/>
    <n v="1.50372694119317"/>
    <n v="195.38768592009501"/>
    <n v="23069"/>
    <n v="4.1432146396471704E-3"/>
    <n v="174"/>
    <n v="0.62587983299864502"/>
    <n v="0.73414739709809296"/>
    <n v="6.4947061627820597"/>
    <n v="76.240120235868702"/>
    <n v="5.5017916702988598"/>
    <n v="1"/>
    <n v="0"/>
    <n v="0"/>
    <n v="0"/>
    <n v="333526.450846555"/>
    <n v="1"/>
    <n v="0.13088434079232356"/>
    <n v="9.6153783272041909E-2"/>
    <n v="0.16451240770821815"/>
    <n v="0.14886233213724684"/>
    <n v="0.56010785424678866"/>
  </r>
  <r>
    <x v="4"/>
    <n v="2"/>
    <x v="28"/>
    <n v="369676.510303905"/>
    <n v="249389.69019723"/>
    <n v="120286.820106674"/>
    <n v="102703.097598395"/>
    <n v="1125506.3680896701"/>
    <n v="586404.99732918199"/>
    <n v="539101.37076048797"/>
    <n v="110913.22863909601"/>
    <n v="11.0615949710817"/>
    <n v="19.050795113638099"/>
    <n v="9.1250569974751805"/>
    <n v="1.0877453279370499"/>
    <n v="415.61302239992898"/>
    <n v="8559"/>
    <n v="-0.38352789814011601"/>
    <n v="433"/>
    <n v="0.34333093915242502"/>
    <n v="0.213514781329118"/>
    <n v="7.3626771309204999"/>
    <n v="82.251723957862595"/>
    <n v="5.7223830662659996"/>
    <n v="0"/>
    <n v="0"/>
    <n v="0"/>
    <n v="0"/>
    <n v="382916.16100604698"/>
    <n v="0"/>
    <n v="1.0545553462510161E-2"/>
    <n v="1.2602743201543943E-2"/>
    <n v="0.32538399588274941"/>
    <n v="0.27781883548393288"/>
    <n v="0.56010785424678866"/>
  </r>
  <r>
    <x v="4"/>
    <n v="3"/>
    <x v="28"/>
    <n v="373574.95370714902"/>
    <n v="295183.52362877602"/>
    <n v="78391.4300783738"/>
    <n v="59907.338359611997"/>
    <n v="889145.09601986001"/>
    <n v="398832.876538763"/>
    <n v="490312.21948109602"/>
    <n v="67800.519191376196"/>
    <n v="11.370489167194201"/>
    <n v="12.2182021943105"/>
    <n v="6.7376335569727903"/>
    <n v="0.81342634487236098"/>
    <n v="48.6671787065332"/>
    <n v="22892"/>
    <n v="0.82660942991755204"/>
    <n v="433"/>
    <n v="0.74369743002851296"/>
    <n v="0.87588151716679097"/>
    <n v="1.8320281613639999"/>
    <n v="79.010418594913105"/>
    <n v="7.2408349196655104"/>
    <n v="0"/>
    <n v="0"/>
    <n v="0"/>
    <n v="1"/>
    <n v="378699.27427347499"/>
    <n v="0"/>
    <n v="-2.9649478485990571E-2"/>
    <n v="-0.10152620265363957"/>
    <n v="0.20984123614407302"/>
    <n v="0.16036229882417186"/>
    <n v="0.56010785424678866"/>
  </r>
  <r>
    <x v="4"/>
    <n v="4"/>
    <x v="28"/>
    <n v="362498.65115430398"/>
    <n v="241892.80648234099"/>
    <n v="120605.844671962"/>
    <n v="104969.68111806001"/>
    <n v="1151326.1692467299"/>
    <n v="706846.81541863596"/>
    <n v="444479.35382810299"/>
    <n v="100145.96501203001"/>
    <n v="14.5991163687516"/>
    <n v="23.616323281161101"/>
    <n v="9.1172843909851995"/>
    <n v="1.5902804243456501"/>
    <n v="173.151274505434"/>
    <n v="41771"/>
    <n v="-0.63348827062187496"/>
    <n v="971"/>
    <n v="8.9221211188185295E-2"/>
    <n v="0.228460045099141"/>
    <n v="2.4261403876984402"/>
    <n v="70.495636126492499"/>
    <n v="4.57869427645808"/>
    <n v="0"/>
    <n v="0"/>
    <n v="0"/>
    <n v="0"/>
    <n v="391750.73121864902"/>
    <n v="0"/>
    <n v="-1.1518017674931233E-2"/>
    <n v="1.4421175899001496E-2"/>
    <n v="0.3327070163928002"/>
    <n v="0.28957261160505066"/>
    <n v="0.56010785424678866"/>
  </r>
  <r>
    <x v="5"/>
    <n v="1"/>
    <x v="28"/>
    <n v="358323.38528316998"/>
    <n v="259924.39810945201"/>
    <n v="98398.987173717396"/>
    <n v="87455.646071728697"/>
    <n v="811836.16936176096"/>
    <n v="284878.34258668101"/>
    <n v="526957.82677507994"/>
    <n v="87290.456248046394"/>
    <n v="11.319763414003299"/>
    <n v="16.596327377267901"/>
    <n v="10.7725732570505"/>
    <n v="0.54060937728186398"/>
    <n v="32.242081343120098"/>
    <n v="35215"/>
    <n v="0.30980706457028001"/>
    <n v="889"/>
    <n v="0.95647782130561398"/>
    <n v="0.70528160397102602"/>
    <n v="2.6326287888326201"/>
    <n v="65.1865146359048"/>
    <n v="8.8642443630982104"/>
    <n v="0"/>
    <n v="1"/>
    <n v="0"/>
    <n v="0"/>
    <n v="382000.43125299498"/>
    <n v="1"/>
    <n v="4.4686067963675601E-2"/>
    <n v="-6.2390538984213491E-2"/>
    <n v="0.2746094483784719"/>
    <n v="0.24406904395205931"/>
    <n v="0.56010785424678866"/>
  </r>
  <r>
    <x v="5"/>
    <n v="2"/>
    <x v="28"/>
    <n v="374335.44843090803"/>
    <n v="298957.050278562"/>
    <n v="75378.398152346097"/>
    <n v="58110.656348295801"/>
    <n v="1133282.9954071499"/>
    <n v="463681.128642264"/>
    <n v="669601.86676488805"/>
    <n v="56262.2409825914"/>
    <n v="15.8879379811576"/>
    <n v="8.6783892388250603"/>
    <n v="5.12763860252032"/>
    <n v="0.69247287329482898"/>
    <n v="427.073015201506"/>
    <n v="2042"/>
    <n v="0.38617551753914497"/>
    <n v="10"/>
    <n v="0.80588722779508104"/>
    <n v="3.1920341774543497E-2"/>
    <n v="5.1577078965123899"/>
    <n v="81.840795079656701"/>
    <n v="5.2806699924448504"/>
    <n v="0"/>
    <n v="0"/>
    <n v="0"/>
    <n v="0"/>
    <n v="374568.37893991801"/>
    <n v="0"/>
    <n v="-0.10335152960352298"/>
    <n v="-9.7708854265919062E-2"/>
    <n v="0.20136590982314834"/>
    <n v="0.15523685131044013"/>
    <n v="0.56010785424678866"/>
  </r>
  <r>
    <x v="5"/>
    <n v="3"/>
    <x v="28"/>
    <n v="335647.30725075299"/>
    <n v="295268.58746732702"/>
    <n v="40378.719783426801"/>
    <n v="23607.0823143733"/>
    <n v="1107293.6960138499"/>
    <n v="589751.635794895"/>
    <n v="517542.06021895498"/>
    <n v="32127.7098400494"/>
    <n v="19.806283101368599"/>
    <n v="4.5613843065017496"/>
    <n v="2.1319621342879902"/>
    <n v="1.13952407181242"/>
    <n v="94.4164934709448"/>
    <n v="7749"/>
    <n v="-0.67207576236385003"/>
    <n v="220"/>
    <n v="0.64497048506069099"/>
    <n v="0.98412107702526697"/>
    <n v="7.1516566929617298"/>
    <n v="74.772923100635694"/>
    <n v="9.1518133944476894"/>
    <n v="0"/>
    <n v="0"/>
    <n v="0"/>
    <n v="0"/>
    <n v="354457.60497895099"/>
    <n v="0"/>
    <n v="9.5573538121766138E-2"/>
    <n v="3.3478186671562452E-2"/>
    <n v="0.12030103895116348"/>
    <n v="7.033300075527521E-2"/>
    <n v="0.56010785424678866"/>
  </r>
  <r>
    <x v="5"/>
    <n v="4"/>
    <x v="28"/>
    <n v="367726.30796575098"/>
    <n v="270264.67925520003"/>
    <n v="97461.628710550402"/>
    <n v="78596.723750032994"/>
    <n v="1189175.1078254799"/>
    <n v="643776.84828219505"/>
    <n v="545398.25954329304"/>
    <n v="87293.622371388497"/>
    <n v="13.0159274456645"/>
    <n v="14.4108864256091"/>
    <n v="6.6093482139694197"/>
    <n v="1.18037935951845"/>
    <n v="306.85915930735001"/>
    <n v="4138"/>
    <n v="-0.25711814153525597"/>
    <n v="614"/>
    <n v="0.37443615734901398"/>
    <n v="0.74744252532055899"/>
    <n v="6.6567396518169097"/>
    <n v="73.803845488675904"/>
    <n v="2.0136402520181198"/>
    <n v="0"/>
    <n v="0"/>
    <n v="0"/>
    <n v="0"/>
    <n v="364862.63705072203"/>
    <n v="0"/>
    <n v="-8.636562338097363E-2"/>
    <n v="-8.9555798637203241E-2"/>
    <n v="0.26503849901222803"/>
    <n v="0.21373701594761416"/>
    <n v="0.56010785424678866"/>
  </r>
  <r>
    <x v="6"/>
    <n v="1"/>
    <x v="28"/>
    <n v="335967.39614470501"/>
    <n v="265662.01236960199"/>
    <n v="70305.383775102702"/>
    <n v="56923.371259792701"/>
    <n v="1310129.7909259601"/>
    <n v="712024.16596097394"/>
    <n v="598105.62496499298"/>
    <n v="56473.218063357599"/>
    <n v="8.4366816870522694"/>
    <n v="9.5172773643659401"/>
    <n v="4.3448650396355504"/>
    <n v="1.1904655904258501"/>
    <n v="319.924302846937"/>
    <n v="6623"/>
    <n v="7.4516260538428601E-3"/>
    <n v="71"/>
    <n v="0.63456679934499405"/>
    <n v="0.43016445251449897"/>
    <n v="1.1301444103612299"/>
    <n v="73.494112178687303"/>
    <n v="9.9141339617473392"/>
    <n v="0"/>
    <n v="0"/>
    <n v="0"/>
    <n v="0"/>
    <n v="341501.62960043299"/>
    <n v="0"/>
    <n v="5.3343405624040347E-3"/>
    <n v="5.6697460927805629E-2"/>
    <n v="0.20926251946430446"/>
    <n v="0.16943123622411013"/>
    <n v="0.56010785424678866"/>
  </r>
  <r>
    <x v="6"/>
    <n v="2"/>
    <x v="28"/>
    <n v="337759.56065360497"/>
    <n v="300228.85014920501"/>
    <n v="37530.7105044005"/>
    <n v="20902.540745887902"/>
    <n v="1091173.74244779"/>
    <n v="586446.83415472996"/>
    <n v="504726.90829306497"/>
    <n v="29587.837050725"/>
    <n v="4.1232390228594502"/>
    <n v="4.1413565241802104"/>
    <n v="1.91560151539185"/>
    <n v="1.1619091919193101"/>
    <n v="128.12757377362601"/>
    <n v="18034"/>
    <n v="-0.20001080638099999"/>
    <n v="764"/>
    <n v="0.42783804269539899"/>
    <n v="0.888493538864354"/>
    <n v="3.29598843859727"/>
    <n v="73.133228306705107"/>
    <n v="8.8337525274076807"/>
    <n v="0"/>
    <n v="0"/>
    <n v="0"/>
    <n v="0"/>
    <n v="367670.20692836202"/>
    <n v="0"/>
    <n v="2.7015104435352748E-2"/>
    <n v="1.9542300218744584E-2"/>
    <n v="0.11111664887227342"/>
    <n v="6.1885859590292559E-2"/>
    <n v="0.56010785424678866"/>
  </r>
  <r>
    <x v="6"/>
    <n v="3"/>
    <x v="28"/>
    <n v="346884.17045870097"/>
    <n v="253309.482759701"/>
    <n v="93574.687699000599"/>
    <n v="76560.216227483295"/>
    <n v="939358.067257285"/>
    <n v="494033.12470854103"/>
    <n v="445324.94254874397"/>
    <n v="83632.403142156894"/>
    <n v="24.3126399626038"/>
    <n v="17.191989244820501"/>
    <n v="8.1502697316500292"/>
    <n v="1.10937672136895"/>
    <n v="443.82835276150797"/>
    <n v="14260"/>
    <n v="8.69498407687265E-2"/>
    <n v="381"/>
    <n v="5.91111100847872E-2"/>
    <n v="9.0959718746216806E-2"/>
    <n v="6.4373788595675103"/>
    <n v="64.733423629474402"/>
    <n v="7.8055678917272502"/>
    <n v="0"/>
    <n v="0"/>
    <n v="0"/>
    <n v="1"/>
    <n v="345972.01533476001"/>
    <n v="0"/>
    <n v="-3.4852803074714993E-2"/>
    <n v="-2.8393275199793469E-2"/>
    <n v="0.26975773375666534"/>
    <n v="0.22070830192754021"/>
    <n v="0.56010785424678866"/>
  </r>
  <r>
    <x v="6"/>
    <n v="4"/>
    <x v="28"/>
    <n v="334794.284775968"/>
    <n v="273339.33653722802"/>
    <n v="61454.948238739802"/>
    <n v="49569.000707408501"/>
    <n v="1315416.0075910001"/>
    <n v="831756.11220731004"/>
    <n v="483659.89538369898"/>
    <n v="47070.876478157399"/>
    <n v="6.0550394424785496"/>
    <n v="10.2487308086779"/>
    <n v="3.7683136301637998"/>
    <n v="1.71971279848923"/>
    <n v="105.583654801162"/>
    <n v="27974"/>
    <n v="0.98814427609864897"/>
    <n v="528"/>
    <n v="0.97595958185692799"/>
    <n v="8.8118544527804099E-2"/>
    <n v="6.6974741335293704"/>
    <n v="81.480316216079103"/>
    <n v="2.9500446741315298"/>
    <n v="0"/>
    <n v="0"/>
    <n v="0"/>
    <n v="0"/>
    <n v="339126.83136778598"/>
    <n v="0"/>
    <n v="6.0400104195923093E-2"/>
    <n v="-3.4205176679736556E-2"/>
    <n v="0.18356032654459248"/>
    <n v="0.14805808510314999"/>
    <n v="0.56010785424678866"/>
  </r>
  <r>
    <x v="7"/>
    <n v="1"/>
    <x v="28"/>
    <n v="355015.89446063602"/>
    <n v="260965.860358612"/>
    <n v="94050.034102024307"/>
    <n v="78520.505053372195"/>
    <n v="1067609.37433716"/>
    <n v="382178.98931671598"/>
    <n v="685430.38502044696"/>
    <n v="86187.806218211306"/>
    <n v="11.5345915489438"/>
    <n v="11.4556498762496"/>
    <n v="7.3547972639451897"/>
    <n v="0.55757520773654501"/>
    <n v="437.19883943880001"/>
    <n v="5007"/>
    <n v="-5.5356699143382197E-2"/>
    <n v="873"/>
    <n v="0.95865741451633402"/>
    <n v="0.95425774574586297"/>
    <n v="5.3354118877323504"/>
    <n v="78.2043525473876"/>
    <n v="7.5952682824549402"/>
    <n v="0"/>
    <n v="0"/>
    <n v="0"/>
    <n v="0"/>
    <n v="359880.85592543997"/>
    <n v="0"/>
    <n v="-3.0014811272537335E-2"/>
    <n v="-8.0340975387059851E-2"/>
    <n v="0.26491781232756112"/>
    <n v="0.22117461859747384"/>
    <n v="0.56010785424678866"/>
  </r>
  <r>
    <x v="7"/>
    <n v="2"/>
    <x v="28"/>
    <n v="344360.15938964899"/>
    <n v="273168.53587355401"/>
    <n v="71191.623516094507"/>
    <n v="63351.156800963698"/>
    <n v="1091469.6572131701"/>
    <n v="413208.99032692198"/>
    <n v="678260.66688625398"/>
    <n v="70417.761627820102"/>
    <n v="16.878914453631701"/>
    <n v="9.3402374476165502"/>
    <n v="5.8042068675291096"/>
    <n v="0.60921856522194195"/>
    <n v="171.15230377516599"/>
    <n v="7899"/>
    <n v="-0.67216559411282994"/>
    <n v="5"/>
    <n v="0.88730210575550905"/>
    <n v="0.412888029865358"/>
    <n v="3.4074938758645401"/>
    <n v="72.655074931652706"/>
    <n v="2.4919333696232702"/>
    <n v="0"/>
    <n v="0"/>
    <n v="0"/>
    <n v="0"/>
    <n v="365894.53710079001"/>
    <n v="0"/>
    <n v="-2.1271818023946964E-2"/>
    <n v="6.1739760307040016E-2"/>
    <n v="0.206735946580686"/>
    <n v="0.18396772992917818"/>
    <n v="0.56010785424678866"/>
  </r>
  <r>
    <x v="7"/>
    <n v="3"/>
    <x v="28"/>
    <n v="337034.99274441501"/>
    <n v="263005.12488144002"/>
    <n v="74029.867862975501"/>
    <n v="54865.939910968598"/>
    <n v="731907.18699142605"/>
    <n v="379846.68445329199"/>
    <n v="352060.50253813301"/>
    <n v="57696.044791186097"/>
    <n v="7.28498763558677"/>
    <n v="15.5842360944837"/>
    <n v="7.4962974658713604"/>
    <n v="1.0789244510953"/>
    <n v="145.488980649681"/>
    <n v="18078"/>
    <n v="-0.22673561557258801"/>
    <n v="951"/>
    <n v="0.28571960723420398"/>
    <n v="0.33686941684586402"/>
    <n v="3.4410564416019902"/>
    <n v="64.973210341631997"/>
    <n v="9.4244313584620798"/>
    <n v="0"/>
    <n v="0"/>
    <n v="0"/>
    <n v="0"/>
    <n v="347422.19079311198"/>
    <n v="0"/>
    <n v="-4.062606532063702E-2"/>
    <n v="3.4091670637883278E-2"/>
    <n v="0.21965039078038504"/>
    <n v="0.16279003988341142"/>
    <n v="0.56010785424678866"/>
  </r>
  <r>
    <x v="7"/>
    <n v="4"/>
    <x v="28"/>
    <n v="323342.58711383998"/>
    <n v="283851.23800031102"/>
    <n v="39491.349113528799"/>
    <n v="24704.650357876799"/>
    <n v="959462.53601712"/>
    <n v="300686.37273157499"/>
    <n v="658776.16328554496"/>
    <n v="33436.053943011102"/>
    <n v="2.7084502820286702"/>
    <n v="3.7500826129874101"/>
    <n v="2.5748426260007702"/>
    <n v="0.456431773778741"/>
    <n v="201.784144313995"/>
    <n v="8788"/>
    <n v="0.46673910301520699"/>
    <n v="265"/>
    <n v="0.592812065351499"/>
    <n v="0.16055394264217401"/>
    <n v="2.3300650638187599"/>
    <n v="77.902775889731203"/>
    <n v="2.40318235394705"/>
    <n v="0"/>
    <n v="0"/>
    <n v="0"/>
    <n v="0"/>
    <n v="336890.113147886"/>
    <n v="0"/>
    <n v="9.7450327717259928E-3"/>
    <n v="0.11599603268916461"/>
    <n v="0.12213469764694236"/>
    <n v="7.640394845105565E-2"/>
    <n v="0.56010785424678866"/>
  </r>
  <r>
    <x v="8"/>
    <n v="1"/>
    <x v="28"/>
    <n v="326493.57122175902"/>
    <n v="272399.44320489798"/>
    <n v="54094.128016861301"/>
    <n v="45315.247461511703"/>
    <n v="892985.768172374"/>
    <n v="292742.58919994999"/>
    <n v="600243.17897242296"/>
    <n v="49080.312002728497"/>
    <n v="7.0062801238614396"/>
    <n v="7.5494814516823698"/>
    <n v="5.0745766703825499"/>
    <n v="0.48770664866380697"/>
    <n v="49.832925023632299"/>
    <n v="22545"/>
    <n v="-0.17199863423055001"/>
    <n v="769"/>
    <n v="5.3070385439244902E-2"/>
    <n v="0.76255180944470602"/>
    <n v="3.1031555303548601"/>
    <n v="70.240704155997093"/>
    <n v="6.5129001237219102"/>
    <n v="0"/>
    <n v="0"/>
    <n v="0"/>
    <n v="0"/>
    <n v="317659.96082489099"/>
    <n v="0"/>
    <n v="0.11984095650485316"/>
    <n v="6.7040368731741832E-3"/>
    <n v="0.16568206171544966"/>
    <n v="0.13879368984797852"/>
    <n v="0.56010785424678866"/>
  </r>
  <r>
    <x v="8"/>
    <n v="2"/>
    <x v="28"/>
    <n v="365620.87308966002"/>
    <n v="267636.79094566702"/>
    <n v="97984.082143992899"/>
    <n v="87978.904328808698"/>
    <n v="800574.90496725996"/>
    <n v="419321.89308470697"/>
    <n v="381253.011882552"/>
    <n v="84670.792825210403"/>
    <n v="36.5804361181046"/>
    <n v="23.076251619465499"/>
    <n v="10.9894656681009"/>
    <n v="1.0998520143203001"/>
    <n v="491.44412236683598"/>
    <n v="39753"/>
    <n v="-0.81161508583372499"/>
    <n v="160"/>
    <n v="0.27223194201906398"/>
    <n v="0.86550943860614604"/>
    <n v="2.98338133611345"/>
    <n v="69.172128790937194"/>
    <n v="6.86710062248026"/>
    <n v="0"/>
    <n v="0"/>
    <n v="0"/>
    <n v="0"/>
    <n v="414841.26927424502"/>
    <n v="0"/>
    <n v="-4.6758255989856147E-2"/>
    <n v="-9.5596576081280873E-2"/>
    <n v="0.26799367693639492"/>
    <n v="0.24062877916500658"/>
    <n v="0.56010785424678866"/>
  </r>
  <r>
    <x v="8"/>
    <n v="3"/>
    <x v="28"/>
    <n v="348525.07871049899"/>
    <n v="284306.268284794"/>
    <n v="64218.810425704898"/>
    <n v="47969.881137816803"/>
    <n v="1094494.0084494499"/>
    <n v="588835.78111466405"/>
    <n v="505658.227334789"/>
    <n v="44492.393587483501"/>
    <n v="47.019551293224197"/>
    <n v="9.4866213075688108"/>
    <n v="4.3828363396684802"/>
    <n v="1.1644936229324001"/>
    <n v="43.129459747945802"/>
    <n v="8057"/>
    <n v="-0.88017564823823802"/>
    <n v="429"/>
    <n v="4.4389704175186E-2"/>
    <n v="0.309644209707165"/>
    <n v="5.11725957968169"/>
    <n v="83.711516107573303"/>
    <n v="7.5991006284118896"/>
    <n v="0"/>
    <n v="0"/>
    <n v="0"/>
    <n v="1"/>
    <n v="367987.41494161001"/>
    <n v="0"/>
    <n v="3.5360341223059845E-2"/>
    <n v="1.1835734337692982E-2"/>
    <n v="0.18425879326476846"/>
    <n v="0.13763681315358886"/>
    <n v="0.56010785424678866"/>
  </r>
  <r>
    <x v="8"/>
    <n v="4"/>
    <x v="28"/>
    <n v="360849.04441849602"/>
    <n v="251941.080461859"/>
    <n v="108907.963956637"/>
    <n v="90174.255712142301"/>
    <n v="1350355.7664187399"/>
    <n v="635340.82760539604"/>
    <n v="715014.93881335005"/>
    <n v="88650.130056862006"/>
    <n v="26.113660175121002"/>
    <n v="12.611520517570799"/>
    <n v="6.6778146881463503"/>
    <n v="0.88857000478873605"/>
    <n v="125.75531713402501"/>
    <n v="33004"/>
    <n v="0.43452170295326098"/>
    <n v="962"/>
    <n v="0.77361196719817005"/>
    <n v="0.79551045994543901"/>
    <n v="4.1380194418975096"/>
    <n v="68.061120794959507"/>
    <n v="8.0588461656404196"/>
    <n v="0"/>
    <n v="0"/>
    <n v="0"/>
    <n v="0"/>
    <n v="391230.227932273"/>
    <n v="0"/>
    <n v="-8.914156419133154E-2"/>
    <n v="-4.9053099078077429E-2"/>
    <n v="0.30181031553551962"/>
    <n v="0.2498946778630301"/>
    <n v="0.56010785424678866"/>
  </r>
  <r>
    <x v="9"/>
    <n v="1"/>
    <x v="28"/>
    <n v="328682.39616208401"/>
    <n v="266926.70148550899"/>
    <n v="61755.694676574698"/>
    <n v="46339.765726440201"/>
    <n v="833884.41974305897"/>
    <n v="554646.933984312"/>
    <n v="279237.48575874697"/>
    <n v="45810.951832888102"/>
    <n v="7.72764057451786"/>
    <n v="16.595109213408499"/>
    <n v="5.5570969584392396"/>
    <n v="1.98629110442396"/>
    <n v="417.32583855278398"/>
    <n v="15900"/>
    <n v="0.43434278411653499"/>
    <n v="595"/>
    <n v="0.72369639746866199"/>
    <n v="0.920865953083154"/>
    <n v="3.2808419381283498"/>
    <n v="62.625701619503303"/>
    <n v="5.4427959834434096"/>
    <n v="0"/>
    <n v="0"/>
    <n v="0"/>
    <n v="0"/>
    <n v="353429.83195727499"/>
    <n v="0"/>
    <n v="6.0434429697185108E-3"/>
    <s v=""/>
    <n v="0.18788865907537461"/>
    <n v="0.14098645460643577"/>
    <n v="0.56010785424678866"/>
  </r>
  <r>
    <x v="9"/>
    <n v="2"/>
    <x v="28"/>
    <n v="330668.76947843999"/>
    <n v="268822.01257653098"/>
    <n v="61846.756901909001"/>
    <n v="56543.284976332303"/>
    <n v="1138661.21652017"/>
    <n v="742718.21684564499"/>
    <n v="395942.99967452697"/>
    <n v="60071.2097416529"/>
    <n v="45.863919369194399"/>
    <n v="14.2806628789527"/>
    <n v="4.9657689360082502"/>
    <n v="1.87582105872858"/>
    <n v="124.460150023775"/>
    <n v="34639"/>
    <n v="-0.72518025953201604"/>
    <n v="975"/>
    <n v="0.49627634247047098"/>
    <n v="0.91586604641127101"/>
    <n v="7.57045421481053"/>
    <n v="62.678811563479101"/>
    <n v="3.1071270256586998"/>
    <n v="0"/>
    <n v="0"/>
    <n v="0"/>
    <n v="0"/>
    <n v="328364.16399851901"/>
    <n v="0"/>
    <n v="6.6475462767079385E-2"/>
    <s v=""/>
    <n v="0.18703537379553317"/>
    <n v="0.17099675020872812"/>
    <n v="0.56010785424678866"/>
  </r>
  <r>
    <x v="9"/>
    <n v="3"/>
    <x v="28"/>
    <n v="352650.12895213999"/>
    <n v="269612.55997775699"/>
    <n v="83037.568974382302"/>
    <n v="68887.144272252597"/>
    <n v="1397118.32107729"/>
    <n v="783038.81358017598"/>
    <n v="614079.50749711995"/>
    <n v="74628.516843363395"/>
    <n v="24.987358655148601"/>
    <n v="11.2179519803591"/>
    <n v="4.9306592886946596"/>
    <n v="1.2751423944624101"/>
    <n v="389.05373857233701"/>
    <n v="5170"/>
    <n v="0.31306087237637198"/>
    <n v="688"/>
    <n v="0.56402379360218202"/>
    <n v="0.943108067720132"/>
    <n v="2.8661830378129198"/>
    <n v="83.417205982122297"/>
    <n v="8.4388713237257207"/>
    <n v="0"/>
    <n v="0"/>
    <n v="0"/>
    <n v="0"/>
    <n v="367552.50726051501"/>
    <n v="0"/>
    <n v="-2.6944123031991181E-2"/>
    <s v=""/>
    <n v="0.23546728657414576"/>
    <n v="0.19534132732899592"/>
    <n v="0.56010785424678866"/>
  </r>
  <r>
    <x v="9"/>
    <n v="4"/>
    <x v="28"/>
    <n v="343148.28049040597"/>
    <n v="262543.67431930202"/>
    <n v="80604.606171103704"/>
    <n v="66378.205682987696"/>
    <n v="993446.17205445701"/>
    <n v="361080.000126931"/>
    <n v="632366.17192752601"/>
    <n v="69356.062323345104"/>
    <n v="18.784485044188099"/>
    <n v="10.496798948093399"/>
    <n v="6.6816106951941601"/>
    <n v="0.57099828573422395"/>
    <n v="66.197179595634296"/>
    <n v="38930"/>
    <n v="0.803021514268346"/>
    <n v="564"/>
    <n v="4.6906410381150503E-2"/>
    <n v="0.40209274941099599"/>
    <n v="2.8036334388567901"/>
    <n v="60.766264767680802"/>
    <n v="3.0053003968920402"/>
    <n v="0"/>
    <n v="0"/>
    <n v="0"/>
    <n v="0"/>
    <n v="362968.29512941302"/>
    <n v="0"/>
    <s v=""/>
    <s v=""/>
    <n v="0.23489730461685226"/>
    <n v="0.19343884104015946"/>
    <n v="0.56010785424678866"/>
  </r>
  <r>
    <x v="0"/>
    <n v="1"/>
    <x v="29"/>
    <n v="124023.03483495"/>
    <n v="72319.240861905695"/>
    <n v="51703.793973044601"/>
    <n v="41236.896253949999"/>
    <n v="287707.98144140397"/>
    <n v="132819.374776602"/>
    <n v="154888.60666480099"/>
    <n v="44566.569613255801"/>
    <n v="32.5659601461441"/>
    <n v="26.6235826778349"/>
    <n v="14.3328996461464"/>
    <n v="0.85751545989460998"/>
    <n v="321.26806469128297"/>
    <n v="22167"/>
    <n v="-0.198531642411263"/>
    <n v="430"/>
    <n v="0.67388939894638"/>
    <n v="0.71238763556264795"/>
    <n v="5.4018785199107802"/>
    <n v="68.548255439960499"/>
    <n v="6.2368388325276802"/>
    <n v="0"/>
    <n v="0"/>
    <n v="0"/>
    <n v="0"/>
    <n v="134581.01581136399"/>
    <n v="0"/>
    <n v="4.9058513671731514E-3"/>
    <n v="-4.6415529678409131E-2"/>
    <n v="0.41688863719430647"/>
    <n v="0.33249384929846387"/>
    <n v="0.56010785424678866"/>
  </r>
  <r>
    <x v="0"/>
    <n v="2"/>
    <x v="29"/>
    <n v="124631.473409956"/>
    <n v="77990.821821803504"/>
    <n v="46640.651588152898"/>
    <n v="28995.4362654785"/>
    <n v="292925.47075136198"/>
    <n v="193830.694864536"/>
    <n v="99094.775886825795"/>
    <n v="30608.5218379047"/>
    <n v="3.85898497152419"/>
    <n v="29.260307625695201"/>
    <n v="9.8985711932473404"/>
    <n v="1.95601325226172"/>
    <n v="410.76656334427298"/>
    <n v="4114"/>
    <n v="8.1106236563651596E-2"/>
    <n v="14"/>
    <n v="0.91545136861509802"/>
    <n v="0.23085355293542301"/>
    <n v="2.7987905440340102"/>
    <n v="69.040507850335899"/>
    <n v="8.87572622376452"/>
    <n v="0"/>
    <n v="0"/>
    <n v="0"/>
    <n v="0"/>
    <n v="126815.879010301"/>
    <n v="0"/>
    <n v="-4.5339687520292112E-2"/>
    <n v="-8.6001927283808871E-2"/>
    <n v="0.37422851798225376"/>
    <n v="0.23264939001485191"/>
    <n v="0.56010785424678866"/>
  </r>
  <r>
    <x v="0"/>
    <n v="3"/>
    <x v="29"/>
    <n v="118980.721350355"/>
    <n v="76098.944862858596"/>
    <n v="42881.776487496303"/>
    <n v="37775.4794757856"/>
    <n v="246083.04391272401"/>
    <n v="88342.290082002306"/>
    <n v="157740.75383072201"/>
    <n v="35589.076843066898"/>
    <n v="4.7765233688397801"/>
    <n v="23.947824869864601"/>
    <n v="15.3507039230151"/>
    <n v="0.56004734310326698"/>
    <n v="126.92762068013501"/>
    <n v="44586"/>
    <n v="-0.29333712702822601"/>
    <n v="125"/>
    <n v="0.69251750925351696"/>
    <n v="0.21781651928520701"/>
    <n v="7.2489441986655896"/>
    <n v="76.6953643204982"/>
    <n v="8.9152449947349108"/>
    <n v="1"/>
    <n v="0"/>
    <n v="0"/>
    <n v="0"/>
    <n v="123685.619742176"/>
    <n v="1"/>
    <n v="4.6984147242685341E-2"/>
    <n v="-1.3328211378719034E-3"/>
    <n v="0.36040945121878321"/>
    <n v="0.31749243950665368"/>
    <n v="0.56010785424678866"/>
  </r>
  <r>
    <x v="0"/>
    <n v="4"/>
    <x v="29"/>
    <n v="124570.929081321"/>
    <n v="79895.195346573804"/>
    <n v="44675.7337347473"/>
    <n v="35090.772645860503"/>
    <n v="308533.71246514498"/>
    <n v="152803.81522655199"/>
    <n v="155729.89723859201"/>
    <n v="33333.080059956199"/>
    <n v="6.5549399016043397"/>
    <n v="22.533099467790802"/>
    <n v="11.3733998030522"/>
    <n v="0.98121053141416803"/>
    <n v="479.17112262251402"/>
    <n v="6686"/>
    <n v="-0.45752553728772799"/>
    <n v="795"/>
    <n v="0.80632897484735799"/>
    <n v="0.35475093594627599"/>
    <n v="6.6843166698609098"/>
    <n v="83.072893588830297"/>
    <n v="9.5762863026964293"/>
    <n v="0"/>
    <n v="0"/>
    <n v="0"/>
    <n v="0"/>
    <n v="122067.495960032"/>
    <n v="0"/>
    <n v="-5.0609633780955128E-2"/>
    <n v="-8.2227766961657262E-2"/>
    <n v="0.35863691524354352"/>
    <n v="0.2816931117448192"/>
    <n v="0.56010785424678866"/>
  </r>
  <r>
    <x v="1"/>
    <n v="1"/>
    <x v="29"/>
    <n v="118266.43998076201"/>
    <n v="76577.466273756203"/>
    <n v="41688.973707006102"/>
    <n v="23864.1834845253"/>
    <n v="346531.112911937"/>
    <n v="195556.87492482699"/>
    <n v="150974.23798710899"/>
    <n v="19226.2951413603"/>
    <n v="7.3455729669266896"/>
    <n v="15.8067918094495"/>
    <n v="6.8865918803053701"/>
    <n v="1.29529963212348"/>
    <n v="229.40925442044201"/>
    <n v="3382"/>
    <n v="-0.28941468638895101"/>
    <n v="257"/>
    <n v="0.47345835241976802"/>
    <n v="0.73011343790170002"/>
    <n v="5.3654818883969098"/>
    <n v="78.176313988819004"/>
    <n v="8.3340860184030703"/>
    <n v="0"/>
    <n v="0"/>
    <n v="1"/>
    <n v="1"/>
    <n v="129956.657701851"/>
    <n v="1"/>
    <n v="-3.6811063941648806E-2"/>
    <n v="3.4927470652629168E-2"/>
    <n v="0.35250045333052388"/>
    <n v="0.20178322344366842"/>
    <n v="0.56010785424678866"/>
  </r>
  <r>
    <x v="1"/>
    <n v="2"/>
    <x v="29"/>
    <n v="113912.92649647901"/>
    <n v="72096.472421260201"/>
    <n v="41816.454075219102"/>
    <n v="25290.435735863099"/>
    <n v="327198.92658406199"/>
    <n v="121332.272896412"/>
    <n v="205866.653687649"/>
    <n v="31673.154588671299"/>
    <n v="2.7380874494572698"/>
    <n v="12.2848626928355"/>
    <n v="7.7293761320960703"/>
    <n v="0.58937312441335699"/>
    <n v="467.97128021971298"/>
    <n v="22365"/>
    <n v="-4.0665634279830297E-2"/>
    <n v="633"/>
    <n v="0.141866586161805"/>
    <n v="0.79278980425610301"/>
    <n v="7.6172620647020199"/>
    <n v="82.236510340434904"/>
    <n v="8.0142676355013602"/>
    <n v="0"/>
    <n v="0"/>
    <n v="0"/>
    <n v="0"/>
    <n v="115183.72742606"/>
    <n v="0"/>
    <n v="4.3096205008943712E-2"/>
    <n v="1.1253296751256947E-2"/>
    <n v="0.3670913860378377"/>
    <n v="0.2220155035402836"/>
    <n v="0.56010785424678866"/>
  </r>
  <r>
    <x v="1"/>
    <n v="3"/>
    <x v="29"/>
    <n v="118822.14132994"/>
    <n v="71959.022504794295"/>
    <n v="46863.118825146601"/>
    <n v="39821.102766239797"/>
    <n v="395034.64482562401"/>
    <n v="243697.739601134"/>
    <n v="151336.90522448899"/>
    <n v="44450.490945814301"/>
    <n v="4.8852658533283604"/>
    <n v="26.3128829727093"/>
    <n v="10.080407702928801"/>
    <n v="1.6102994787665299"/>
    <n v="311.598222911302"/>
    <n v="20404"/>
    <n v="-0.81304215814674596"/>
    <n v="220"/>
    <n v="0.95686881619725495"/>
    <n v="0.288174912778006"/>
    <n v="1.44003668984345"/>
    <n v="69.620749372388801"/>
    <n v="4.9304569507529097"/>
    <n v="0"/>
    <n v="0"/>
    <n v="1"/>
    <n v="0"/>
    <n v="113990.299367467"/>
    <n v="1"/>
    <n v="-3.7824613535916242E-2"/>
    <n v="-6.442196668845257E-2"/>
    <n v="0.39439719147139668"/>
    <n v="0.3351320075579714"/>
    <n v="0.56010785424678866"/>
  </r>
  <r>
    <x v="1"/>
    <n v="4"/>
    <x v="29"/>
    <n v="114327.739754625"/>
    <n v="76354.0367354177"/>
    <n v="37973.7030192073"/>
    <n v="24933.0662697199"/>
    <n v="255610.02410558201"/>
    <n v="143321.699867788"/>
    <n v="112288.324237794"/>
    <n v="20918.079766213101"/>
    <n v="13.0999054257693"/>
    <n v="22.204504732761801"/>
    <n v="9.7543382177457598"/>
    <n v="1.27637223941711"/>
    <n v="178.94731468411101"/>
    <n v="24399"/>
    <n v="0.75780490729173999"/>
    <n v="613"/>
    <n v="0.33914295921874799"/>
    <n v="3.3788155434519199E-2"/>
    <n v="2.1019097909801299"/>
    <n v="62.8777991458008"/>
    <n v="5.4494687885276702"/>
    <n v="0"/>
    <n v="0"/>
    <n v="0"/>
    <n v="0"/>
    <n v="120323.933559055"/>
    <n v="0"/>
    <n v="7.0581714071099352E-2"/>
    <n v="7.3281412760642581E-2"/>
    <n v="0.33214776309501137"/>
    <n v="0.21808413533961482"/>
    <n v="0.56010785424678866"/>
  </r>
  <r>
    <x v="2"/>
    <n v="1"/>
    <x v="29"/>
    <n v="122397.187592381"/>
    <n v="72806.673726516005"/>
    <n v="49590.513865865403"/>
    <n v="36369.210844955698"/>
    <n v="454524.26981792803"/>
    <n v="229903.08731234301"/>
    <n v="224621.182505584"/>
    <n v="45008.174331305498"/>
    <n v="11.045478403259001"/>
    <n v="16.191354011793301"/>
    <n v="8.0015993116328801"/>
    <n v="1.0235147226447601"/>
    <n v="316.00161605465598"/>
    <n v="31072"/>
    <n v="0.83738185336638504"/>
    <n v="600"/>
    <n v="0.154410107842265"/>
    <n v="5.6934956937313402E-2"/>
    <n v="4.3762127307042498"/>
    <n v="64.728233420642596"/>
    <n v="9.4991942046228797"/>
    <n v="0"/>
    <n v="0"/>
    <n v="1"/>
    <n v="0"/>
    <n v="124714.700449273"/>
    <n v="1"/>
    <n v="-5.8844204445440459E-2"/>
    <n v="-8.0165963344665775E-2"/>
    <n v="0.4051605665239314"/>
    <n v="0.29714090299260776"/>
    <n v="0.56010785424678866"/>
  </r>
  <r>
    <x v="2"/>
    <n v="2"/>
    <x v="29"/>
    <n v="115194.822462148"/>
    <n v="69694.763460900402"/>
    <n v="45500.059001248403"/>
    <n v="33501.633424099498"/>
    <n v="423074.45683624898"/>
    <n v="274595.28655746701"/>
    <n v="148479.17027878101"/>
    <n v="29240.5444447605"/>
    <n v="13.6845798138365"/>
    <n v="22.563187389313502"/>
    <n v="7.9186140601880597"/>
    <n v="1.8493859175121501"/>
    <n v="152.139265168066"/>
    <n v="9401"/>
    <n v="0.94184141398958499"/>
    <n v="141"/>
    <n v="0.84404091344607501"/>
    <n v="0.71667186828293705"/>
    <n v="1.70319216179455"/>
    <n v="75.613937562802207"/>
    <n v="2.9041010027758198"/>
    <n v="0"/>
    <n v="0"/>
    <n v="0"/>
    <n v="0"/>
    <n v="118611.063545896"/>
    <n v="0"/>
    <n v="-3.4961963365492239E-2"/>
    <n v="1.757335293679705E-2"/>
    <n v="0.39498354204416192"/>
    <n v="0.29082586098961033"/>
    <n v="0.56010785424678866"/>
  </r>
  <r>
    <x v="2"/>
    <n v="3"/>
    <x v="29"/>
    <n v="111167.385299332"/>
    <n v="75582.034584154302"/>
    <n v="35585.350715178203"/>
    <n v="15732.7586339017"/>
    <n v="316123.74371985998"/>
    <n v="107111.490882642"/>
    <n v="209012.25283721799"/>
    <n v="12541.2938882285"/>
    <n v="2.5152117369314002"/>
    <n v="7.5271944205848502"/>
    <n v="4.9767722122902898"/>
    <n v="0.51246512789880405"/>
    <n v="489.95331362406603"/>
    <n v="26398"/>
    <n v="-0.22714828030703199"/>
    <n v="117"/>
    <n v="0.444132850758026"/>
    <n v="0.43584110365201201"/>
    <n v="4.5000515152111698"/>
    <n v="77.435636453888804"/>
    <n v="4.9409277316106603"/>
    <n v="0"/>
    <n v="0"/>
    <n v="0"/>
    <n v="0"/>
    <n v="107787.184523148"/>
    <n v="0"/>
    <n v="0.10379350662223708"/>
    <n v="0.10221626695899523"/>
    <n v="0.32010603307219759"/>
    <n v="0.14152315080128305"/>
    <n v="0.56010785424678866"/>
  </r>
  <r>
    <x v="2"/>
    <n v="4"/>
    <x v="29"/>
    <n v="122705.838041575"/>
    <n v="72564.423114842401"/>
    <n v="50141.414926733101"/>
    <n v="34837.765246484902"/>
    <n v="435248.45098354202"/>
    <n v="259029.815822946"/>
    <n v="176218.635160595"/>
    <n v="34961.511030828697"/>
    <n v="3.4855002066510501"/>
    <n v="19.769626075435099"/>
    <n v="8.0041101048748597"/>
    <n v="1.4699342983043799"/>
    <n v="427.359349657846"/>
    <n v="30422"/>
    <n v="-0.60978838865434404"/>
    <n v="590"/>
    <n v="0.79702134767431598"/>
    <n v="0.44210632779299702"/>
    <n v="4.7930972237030796"/>
    <n v="75.185976932057301"/>
    <n v="7.3261286778424397"/>
    <n v="0"/>
    <n v="0"/>
    <n v="0"/>
    <n v="1"/>
    <n v="113123.777146678"/>
    <n v="0"/>
    <n v="-8.2479685276147185E-2"/>
    <n v="-2.3779058270669992E-2"/>
    <n v="0.40863104581661197"/>
    <n v="0.28391285860972015"/>
    <n v="0.56010785424678866"/>
  </r>
  <r>
    <x v="3"/>
    <n v="1"/>
    <x v="29"/>
    <n v="112585.09913836"/>
    <n v="81814.303400453995"/>
    <n v="30770.795737906301"/>
    <n v="17266.875564861399"/>
    <n v="411949.61496356101"/>
    <n v="177323.84876754301"/>
    <n v="234625.76619601701"/>
    <n v="26613.776421000101"/>
    <n v="3.3246469249437598"/>
    <n v="7.3593262346283899"/>
    <n v="4.1915018093629497"/>
    <n v="0.75577312604020996"/>
    <n v="478.99376100674499"/>
    <n v="18381"/>
    <n v="0.503624152655332"/>
    <n v="800"/>
    <n v="0.46743779943720598"/>
    <n v="0.58694514431431999"/>
    <n v="6.8662058865222697"/>
    <n v="73.601395046617498"/>
    <n v="7.9055166123079204"/>
    <n v="0"/>
    <n v="0"/>
    <n v="0"/>
    <n v="0"/>
    <n v="117553.074350868"/>
    <n v="0"/>
    <n v="4.1160709817486651E-2"/>
    <n v="6.4825768228526426E-2"/>
    <n v="0.27331144150870834"/>
    <n v="0.1533673256675068"/>
    <n v="0.56010785424678866"/>
  </r>
  <r>
    <x v="3"/>
    <n v="2"/>
    <x v="29"/>
    <n v="117219.18173376701"/>
    <n v="71944.484414232895"/>
    <n v="45274.697319534898"/>
    <n v="25742.350242677399"/>
    <n v="462387.29856624798"/>
    <n v="251699.7754213"/>
    <n v="210687.52314494801"/>
    <n v="26625.423905030399"/>
    <n v="4.5903441074521698"/>
    <n v="12.218260416383099"/>
    <n v="5.5672701915684604"/>
    <n v="1.1946591410073"/>
    <n v="385.903673831319"/>
    <n v="12370"/>
    <n v="0.91847716930095002"/>
    <n v="334"/>
    <n v="0.73726869025308395"/>
    <n v="0.395392477837127"/>
    <n v="1.22397565464887"/>
    <n v="72.684860476377906"/>
    <n v="7.8992893003163704"/>
    <n v="1"/>
    <n v="0"/>
    <n v="0"/>
    <n v="0"/>
    <n v="120398.62383660499"/>
    <n v="1"/>
    <n v="4.5311003027800362E-2"/>
    <n v="-3.7315683869348873E-2"/>
    <n v="0.38623966359331746"/>
    <n v="0.21960868402190759"/>
    <n v="0.56010785424678866"/>
  </r>
  <r>
    <x v="3"/>
    <n v="3"/>
    <x v="29"/>
    <n v="122530.500432222"/>
    <n v="69940.3000748333"/>
    <n v="52590.200357388698"/>
    <n v="45135.862964551903"/>
    <n v="314625.18485277402"/>
    <n v="192771.78081338"/>
    <n v="121853.404039393"/>
    <n v="47042.039064935299"/>
    <n v="4.5394448708932398"/>
    <n v="37.041117825448701"/>
    <n v="14.3459154376573"/>
    <n v="1.5819975021055599"/>
    <n v="205.50115719142099"/>
    <n v="19156"/>
    <n v="0.52565773278858896"/>
    <n v="659"/>
    <n v="0.236293606191045"/>
    <n v="0.92228141119481699"/>
    <n v="6.2417864809011103"/>
    <n v="68.335063305035305"/>
    <n v="7.6012479171657903"/>
    <n v="1"/>
    <n v="0"/>
    <n v="0"/>
    <n v="0"/>
    <n v="125272.80835501599"/>
    <n v="1"/>
    <n v="-2.2382114281056301E-2"/>
    <n v="2.8380042847221898E-2"/>
    <n v="0.42920089424166746"/>
    <n v="0.36836430770572831"/>
    <n v="0.56010785424678866"/>
  </r>
  <r>
    <x v="3"/>
    <n v="4"/>
    <x v="29"/>
    <n v="119788.00876863299"/>
    <n v="76248.045424627402"/>
    <n v="43539.963344006203"/>
    <n v="29223.548010201899"/>
    <n v="433197.46480312501"/>
    <n v="200539.79854594899"/>
    <n v="232657.666257176"/>
    <n v="32237.2188500103"/>
    <n v="3.0161078984499099"/>
    <n v="12.560750084159499"/>
    <n v="6.7460108575388604"/>
    <n v="0.86195224843472795"/>
    <n v="162.733633588835"/>
    <n v="7710"/>
    <n v="-0.294875715515029"/>
    <n v="18"/>
    <n v="0.77113627120047101"/>
    <n v="0.41477890318030802"/>
    <n v="2.49085242755323"/>
    <n v="79.473066395284803"/>
    <n v="7.3639431622323004"/>
    <n v="0"/>
    <n v="0"/>
    <n v="0"/>
    <n v="0"/>
    <n v="114362.423774992"/>
    <n v="0"/>
    <n v="7.9729109313832474E-4"/>
    <n v="-0.15507044308028506"/>
    <n v="0.36347514072215481"/>
    <n v="0.24396054588941637"/>
    <n v="0.56010785424678866"/>
  </r>
  <r>
    <x v="4"/>
    <n v="1"/>
    <x v="29"/>
    <n v="119883.514681089"/>
    <n v="73901.877963787498"/>
    <n v="45981.636717301699"/>
    <n v="29426.822706811501"/>
    <n v="376400.92629200802"/>
    <n v="209613.41135154499"/>
    <n v="166787.51494046199"/>
    <n v="25988.011769932898"/>
    <n v="21.6538228268981"/>
    <n v="17.6433006495215"/>
    <n v="7.8179464106797703"/>
    <n v="1.2567691977805999"/>
    <n v="178.71043603227599"/>
    <n v="43685"/>
    <n v="0.54882342317380794"/>
    <n v="706"/>
    <n v="0.22339403005320599"/>
    <n v="0.83454889991481496"/>
    <n v="2.6003908105428102"/>
    <n v="80.387343081023502"/>
    <n v="5.6238362473451797"/>
    <n v="0"/>
    <n v="0"/>
    <n v="1"/>
    <n v="0"/>
    <n v="125267.686056967"/>
    <n v="1"/>
    <n v="-5.8710715105796563E-2"/>
    <n v="-3.1504390666657521E-2"/>
    <n v="0.3835526247259321"/>
    <n v="0.24546179501903967"/>
    <n v="0.56010785424678866"/>
  </r>
  <r>
    <x v="4"/>
    <n v="2"/>
    <x v="29"/>
    <n v="112845.067804766"/>
    <n v="77986.351645297094"/>
    <n v="34858.716159469601"/>
    <n v="21135.875206995701"/>
    <n v="335539.85480590799"/>
    <n v="143757.05249697401"/>
    <n v="191782.80230893401"/>
    <n v="21407.802093485599"/>
    <n v="2.98955734378838"/>
    <n v="11.020735411379"/>
    <n v="6.2990654923009499"/>
    <n v="0.749582604729087"/>
    <n v="51.337899782676899"/>
    <n v="20643"/>
    <n v="-0.88810410680275798"/>
    <n v="457"/>
    <n v="0.46660591194394202"/>
    <n v="0.55897961845019795"/>
    <n v="7.1996154054403103"/>
    <n v="74.476872208308805"/>
    <n v="3.8172765731121499"/>
    <n v="0"/>
    <n v="0"/>
    <n v="0"/>
    <n v="0"/>
    <n v="120168.12599837199"/>
    <n v="0"/>
    <n v="0.11664535930437954"/>
    <n v="6.8813852334466234E-3"/>
    <n v="0.30890775146485094"/>
    <n v="0.18729994689323079"/>
    <n v="0.56010785424678866"/>
  </r>
  <r>
    <x v="4"/>
    <n v="3"/>
    <x v="29"/>
    <n v="126007.92128458001"/>
    <n v="74083.606414330498"/>
    <n v="51924.3148702502"/>
    <n v="33121.619636670701"/>
    <n v="262097.59074234101"/>
    <n v="156638.592595569"/>
    <n v="105458.998146771"/>
    <n v="28649.027807873401"/>
    <n v="6.6165558501181296"/>
    <n v="31.407106286534201"/>
    <n v="12.637132429512199"/>
    <n v="1.4853032491126901"/>
    <n v="241.56954405023299"/>
    <n v="25191"/>
    <n v="1.52207665503516E-2"/>
    <n v="836"/>
    <n v="0.82090133831821799"/>
    <n v="0.342864057945862"/>
    <n v="3.3976252183904099"/>
    <n v="65.569016691466103"/>
    <n v="7.47095198270467"/>
    <n v="0"/>
    <n v="0"/>
    <n v="0"/>
    <n v="0"/>
    <n v="130832.850324058"/>
    <n v="0"/>
    <n v="-0.1967772490699623"/>
    <n v="-6.3325857004669833E-2"/>
    <n v="0.41207183120640573"/>
    <n v="0.26285347221836836"/>
    <n v="0.56010785424678866"/>
  </r>
  <r>
    <x v="4"/>
    <n v="4"/>
    <x v="29"/>
    <n v="101212.429173176"/>
    <n v="77763.130619202202"/>
    <n v="23449.298553974699"/>
    <n v="13412.3984891201"/>
    <n v="276764.54513232101"/>
    <n v="169670.430676702"/>
    <n v="107094.114455619"/>
    <n v="16691.899310493602"/>
    <n v="1.40025007523669"/>
    <n v="12.523936125993499"/>
    <n v="4.8461404197230697"/>
    <n v="1.5843114398878999"/>
    <n v="192.464576607266"/>
    <n v="24244"/>
    <n v="3.7523891603015801E-2"/>
    <n v="639"/>
    <n v="0.89018892744189504"/>
    <n v="0.95679137292308103"/>
    <n v="1.05373562653774"/>
    <n v="62.207443696687903"/>
    <n v="7.3947105698200604"/>
    <n v="0"/>
    <n v="0"/>
    <n v="0"/>
    <n v="0"/>
    <n v="99006.247505237494"/>
    <n v="0"/>
    <n v="0.14715809657550799"/>
    <n v="5.8314208810069906E-2"/>
    <n v="0.23168398136015186"/>
    <n v="0.13251730640879375"/>
    <n v="0.56010785424678866"/>
  </r>
  <r>
    <x v="5"/>
    <n v="1"/>
    <x v="29"/>
    <n v="116106.657600084"/>
    <n v="72037.297685593905"/>
    <n v="44069.359914490597"/>
    <n v="24533.186910579301"/>
    <n v="244195.08420526399"/>
    <n v="107352.125961154"/>
    <n v="136842.958244109"/>
    <n v="20801.1185452319"/>
    <n v="2.82560983869746"/>
    <n v="17.927986376043801"/>
    <n v="10.0465523253356"/>
    <n v="0.78449141511287801"/>
    <n v="357.447738817963"/>
    <n v="8508"/>
    <n v="5.4559023523945399E-2"/>
    <n v="522"/>
    <n v="0.30042018743063198"/>
    <n v="5.7736279650981E-2"/>
    <n v="3.6008289650222198"/>
    <n v="84.532241498001298"/>
    <n v="2.8421844976506998"/>
    <n v="0"/>
    <n v="0"/>
    <n v="0"/>
    <n v="0"/>
    <n v="117869.492375706"/>
    <n v="0"/>
    <n v="-2.1403246492707563E-2"/>
    <n v="1.6297337069667173E-2"/>
    <n v="0.37955928475937983"/>
    <n v="0.21129870945971965"/>
    <n v="0.56010785424678866"/>
  </r>
  <r>
    <x v="5"/>
    <n v="2"/>
    <x v="29"/>
    <n v="113621.598188025"/>
    <n v="73386.3692145596"/>
    <n v="40235.228973465397"/>
    <n v="31787.6440364849"/>
    <n v="229166.67859984201"/>
    <n v="157521.37061622299"/>
    <n v="71645.307983618695"/>
    <n v="35669.8280363179"/>
    <n v="4.2501982785922197"/>
    <n v="44.368075078626198"/>
    <n v="13.8709712209037"/>
    <n v="2.19862786621337"/>
    <n v="332.663922154886"/>
    <n v="5971"/>
    <n v="-0.80958009369760797"/>
    <n v="210"/>
    <n v="0.131415595141262"/>
    <n v="0.40123645396312702"/>
    <n v="4.9827419514770499"/>
    <n v="73.972027852553893"/>
    <n v="2.9525874078619201"/>
    <n v="0"/>
    <n v="0"/>
    <n v="0"/>
    <n v="0"/>
    <n v="118131.276490837"/>
    <n v="0"/>
    <n v="3.8784558236362156E-2"/>
    <n v="6.63066564065805E-3"/>
    <n v="0.3541160273672857"/>
    <n v="0.27976761939117945"/>
    <n v="0.56010785424678866"/>
  </r>
  <r>
    <x v="5"/>
    <n v="3"/>
    <x v="29"/>
    <n v="118028.361679857"/>
    <n v="68520.955275675195"/>
    <n v="49507.406404182097"/>
    <n v="40960.512763246799"/>
    <n v="383072.883356645"/>
    <n v="132606.69114664299"/>
    <n v="250466.19221000199"/>
    <n v="37869.160354392297"/>
    <n v="24.8699065143891"/>
    <n v="16.353709217930501"/>
    <n v="10.6926160902681"/>
    <n v="0.52943948233724103"/>
    <n v="352.92131948679997"/>
    <n v="36396"/>
    <n v="0.62037819054322196"/>
    <n v="412"/>
    <n v="0.87930104658935804"/>
    <n v="0.74032848475535795"/>
    <n v="4.2320604271668296"/>
    <n v="84.608899709855606"/>
    <n v="5.6500488091357797"/>
    <n v="0"/>
    <n v="1"/>
    <n v="0"/>
    <n v="0"/>
    <n v="121741.563315024"/>
    <n v="1"/>
    <n v="-9.2467688463768433E-2"/>
    <n v="2.6615201060078007E-2"/>
    <n v="0.41945347456797627"/>
    <n v="0.34703957743943858"/>
    <n v="0.56010785424678866"/>
  </r>
  <r>
    <x v="5"/>
    <n v="4"/>
    <x v="29"/>
    <n v="107114.551902155"/>
    <n v="69008.094969741898"/>
    <n v="38106.456932413203"/>
    <n v="24753.575596354302"/>
    <n v="376199.398250547"/>
    <n v="152964.155634781"/>
    <n v="223235.24261576499"/>
    <n v="25504.967596062899"/>
    <n v="7.2502167040053704"/>
    <n v="11.0885607963615"/>
    <n v="6.5799083442096702"/>
    <n v="0.68521508451093704"/>
    <n v="413.868670874337"/>
    <n v="29647"/>
    <n v="0.34283830033535401"/>
    <n v="421"/>
    <n v="0.17004989290165901"/>
    <n v="7.3579638159751506E-2"/>
    <n v="1.8356845270107101"/>
    <n v="64.025458320605907"/>
    <n v="6.2646612853984101"/>
    <n v="1"/>
    <n v="0"/>
    <n v="1"/>
    <n v="0"/>
    <n v="111826.00921130901"/>
    <n v="1"/>
    <n v="0.10161397158074678"/>
    <n v="0.10264715527120455"/>
    <n v="0.35575424865915395"/>
    <n v="0.23109442327654731"/>
    <n v="0.56010785424678866"/>
  </r>
  <r>
    <x v="6"/>
    <n v="1"/>
    <x v="29"/>
    <n v="117998.886935025"/>
    <n v="67624.969031580098"/>
    <n v="50373.917903445697"/>
    <n v="39663.104684913596"/>
    <n v="393532.88861215097"/>
    <n v="271507.43317863898"/>
    <n v="122025.455433512"/>
    <n v="43759.502046987698"/>
    <n v="5.2930939811737998"/>
    <n v="32.503959558278197"/>
    <n v="10.0787267932779"/>
    <n v="2.2250065137152899"/>
    <n v="62.242520146736702"/>
    <n v="21655"/>
    <n v="0.67987456103935395"/>
    <n v="158"/>
    <n v="0.88578235791962801"/>
    <n v="0.38821109964310102"/>
    <n v="5.75617900834943"/>
    <n v="65.703843206476904"/>
    <n v="4.0749802681935599"/>
    <n v="0"/>
    <n v="0"/>
    <n v="0"/>
    <n v="0"/>
    <n v="122026.029693715"/>
    <n v="0"/>
    <n v="-3.0711322911490466E-2"/>
    <n v="-7.6412673113661775E-2"/>
    <n v="0.4269016362093554"/>
    <n v="0.3361311764470602"/>
    <n v="0.56010785424678866"/>
  </r>
  <r>
    <x v="6"/>
    <n v="2"/>
    <x v="29"/>
    <n v="114374.985015167"/>
    <n v="60557.301234619699"/>
    <n v="53817.683780548097"/>
    <n v="40200.118868027101"/>
    <n v="294414.16007710202"/>
    <n v="166396.90942733199"/>
    <n v="128017.25064976999"/>
    <n v="42736.152163634899"/>
    <n v="10.0182438264425"/>
    <n v="31.402110781152999"/>
    <n v="13.654274936198499"/>
    <n v="1.29980067985182"/>
    <n v="416.72032015074899"/>
    <n v="43420"/>
    <n v="0.626220536941554"/>
    <n v="638"/>
    <n v="0.92025825011177398"/>
    <n v="0.53686626708436203"/>
    <n v="2.50466715109844"/>
    <n v="82.894803913674593"/>
    <n v="3.5158369607641302"/>
    <n v="0"/>
    <n v="0"/>
    <n v="0"/>
    <n v="1"/>
    <n v="122721.03425740699"/>
    <n v="0"/>
    <n v="5.9407441589522152E-2"/>
    <n v="7.0396623566012201E-2"/>
    <n v="0.4705371875975386"/>
    <n v="0.3514764951680322"/>
    <n v="0.56010785424678866"/>
  </r>
  <r>
    <x v="6"/>
    <n v="3"/>
    <x v="29"/>
    <n v="121169.710256758"/>
    <n v="75182.129695498501"/>
    <n v="45987.580561259798"/>
    <n v="39602.017972121401"/>
    <n v="257062.444135912"/>
    <n v="139244.75707493801"/>
    <n v="117817.687060974"/>
    <n v="49093.7628095127"/>
    <n v="7.1684454507187301"/>
    <n v="33.612965047960998"/>
    <n v="15.4056023645302"/>
    <n v="1.18186632710651"/>
    <n v="44.727308450866403"/>
    <n v="10419"/>
    <n v="-0.51041418716845799"/>
    <n v="513"/>
    <n v="0.26136402818264998"/>
    <n v="7.8053958005403698E-2"/>
    <n v="3.4123035491179401"/>
    <n v="67.480917437175407"/>
    <n v="7.4043114225371296"/>
    <n v="0"/>
    <n v="0"/>
    <n v="1"/>
    <n v="0"/>
    <n v="128277.810516433"/>
    <n v="1"/>
    <n v="-2.5255109607942017E-2"/>
    <n v="-5.3134667059261363E-2"/>
    <n v="0.37953033364371386"/>
    <n v="0.32683100329451087"/>
    <n v="0.56010785424678866"/>
  </r>
  <r>
    <x v="6"/>
    <n v="4"/>
    <x v="29"/>
    <n v="118109.555943061"/>
    <n v="75055.810307740001"/>
    <n v="43053.745635321902"/>
    <n v="32583.763049521702"/>
    <n v="400483.46126409702"/>
    <n v="269241.09467956802"/>
    <n v="131242.366584528"/>
    <n v="35349.459256802998"/>
    <n v="27.0685599142077"/>
    <n v="24.8271681603179"/>
    <n v="8.1361070309054604"/>
    <n v="2.0514800341257202"/>
    <n v="33.847150482722199"/>
    <n v="42563"/>
    <n v="-0.79308343259009395"/>
    <n v="829"/>
    <n v="0.28826134307358198"/>
    <n v="0.33446860088621699"/>
    <n v="6.4912249923829801"/>
    <n v="62.904729347981998"/>
    <n v="8.7745036957030802"/>
    <n v="0"/>
    <n v="0"/>
    <n v="0"/>
    <n v="1"/>
    <n v="120966.542964094"/>
    <n v="0"/>
    <n v="-7.7278077208063817E-2"/>
    <n v="7.7213662336571886E-3"/>
    <n v="0.36452381258699018"/>
    <n v="0.27587744945235326"/>
    <n v="0.56010785424678866"/>
  </r>
  <r>
    <x v="7"/>
    <n v="1"/>
    <x v="29"/>
    <n v="108982.276559883"/>
    <n v="73473.336219497898"/>
    <n v="35508.940340385299"/>
    <n v="22689.876087697401"/>
    <n v="366691.93649951398"/>
    <n v="156767.90318931101"/>
    <n v="209924.033310203"/>
    <n v="28568.944135112699"/>
    <n v="6.9382304168478903"/>
    <n v="10.8086128729094"/>
    <n v="6.1877215802173602"/>
    <n v="0.74678397093131399"/>
    <n v="73.921871381139397"/>
    <n v="45422"/>
    <n v="-0.19827352239014701"/>
    <n v="7"/>
    <n v="0.94048487869913899"/>
    <n v="4.4902813185077002E-4"/>
    <n v="6.2898726997658203"/>
    <n v="66.986830098922695"/>
    <n v="8.76869489417893"/>
    <n v="0"/>
    <n v="0"/>
    <n v="0"/>
    <n v="0"/>
    <n v="100463.364582993"/>
    <n v="0"/>
    <n v="0.12336245530141479"/>
    <n v="9.0883048235872052E-2"/>
    <n v="0.32582307381763898"/>
    <n v="0.20819785385222606"/>
    <n v="0.56010785424678866"/>
  </r>
  <r>
    <x v="7"/>
    <n v="2"/>
    <x v="29"/>
    <n v="122426.59778064799"/>
    <n v="77481.652657545099"/>
    <n v="44944.945123103003"/>
    <n v="36948.674160108698"/>
    <n v="421451.42651400098"/>
    <n v="201587.23885571401"/>
    <n v="219864.187658287"/>
    <n v="46926.099267317797"/>
    <n v="5.6821462596433303"/>
    <n v="16.8052262415443"/>
    <n v="8.7670065482341499"/>
    <n v="0.91687164245693997"/>
    <n v="70.0110098354088"/>
    <n v="49533"/>
    <n v="0.71167925098983897"/>
    <n v="457"/>
    <n v="0.28565563438911401"/>
    <n v="0.343316794881104"/>
    <n v="6.9722362583772197"/>
    <n v="80.949686915188394"/>
    <n v="2.0924577598671998"/>
    <n v="0"/>
    <n v="0"/>
    <n v="0"/>
    <n v="0"/>
    <n v="123679.904121204"/>
    <n v="0"/>
    <n v="-6.2855620229171946E-2"/>
    <n v="-1.8181329220902692E-2"/>
    <n v="0.36711748866558275"/>
    <n v="0.30180267057906585"/>
    <n v="0.56010785424678866"/>
  </r>
  <r>
    <x v="7"/>
    <n v="3"/>
    <x v="29"/>
    <n v="114731.398044598"/>
    <n v="70446.442391746707"/>
    <n v="44284.9556528514"/>
    <n v="36188.445731903397"/>
    <n v="442874.362947402"/>
    <n v="134519.71621492301"/>
    <n v="308354.646732478"/>
    <n v="39946.3799512689"/>
    <n v="4.0951629472682001"/>
    <n v="11.7359819660184"/>
    <n v="8.1712667879584107"/>
    <n v="0.436250005117095"/>
    <n v="109.427443575366"/>
    <n v="39466"/>
    <n v="-0.89870379027022995"/>
    <n v="689"/>
    <n v="0.89004790987394"/>
    <n v="0.35561683020557"/>
    <n v="2.4572881792043599"/>
    <n v="71.407002756840697"/>
    <n v="3.66468152385012"/>
    <n v="0"/>
    <n v="0"/>
    <n v="0"/>
    <n v="0"/>
    <n v="116323.446308157"/>
    <n v="0"/>
    <n v="3.7392772237695181E-2"/>
    <n v="4.7462511678435862E-2"/>
    <n v="0.38598811142907014"/>
    <n v="0.31541885088715077"/>
    <n v="0.56010785424678866"/>
  </r>
  <r>
    <x v="7"/>
    <n v="4"/>
    <x v="29"/>
    <n v="119021.523080192"/>
    <n v="76401.506433614806"/>
    <n v="42620.0166465781"/>
    <n v="36432.511639447701"/>
    <n v="376692.67771215399"/>
    <n v="250949.43783491501"/>
    <n v="125743.239877238"/>
    <n v="31577.9391644633"/>
    <n v="5.4554254900506596"/>
    <n v="28.973733836519902"/>
    <n v="9.6716803365334396"/>
    <n v="1.99572905931098"/>
    <n v="247.95310007886201"/>
    <n v="20104"/>
    <n v="0.97856911461854601"/>
    <n v="88"/>
    <n v="5.2702094587416898E-2"/>
    <n v="0.75306304628739995"/>
    <n v="1.03135633843795"/>
    <n v="67.6733935948088"/>
    <n v="6.0316691014774202"/>
    <n v="0"/>
    <n v="0"/>
    <n v="0"/>
    <n v="1"/>
    <n v="123254.99200994"/>
    <n v="0"/>
    <n v="-1.1309300988469881E-3"/>
    <n v="-3.458618420255279E-3"/>
    <n v="0.35808663461533347"/>
    <n v="0.30610019680978973"/>
    <n v="0.56010785424678866"/>
  </r>
  <r>
    <x v="8"/>
    <n v="1"/>
    <x v="29"/>
    <n v="118886.91805733"/>
    <n v="78604.171342104601"/>
    <n v="40282.746715225701"/>
    <n v="22020.284087323402"/>
    <n v="456730.62299842702"/>
    <n v="211783.87011487401"/>
    <n v="244946.75288355301"/>
    <n v="21271.971979905102"/>
    <n v="11.6856493984842"/>
    <n v="8.9898248611574196"/>
    <n v="4.8212847964431997"/>
    <n v="0.86461187021962904"/>
    <n v="249.96412210362899"/>
    <n v="34750"/>
    <n v="0.349288740171604"/>
    <n v="653"/>
    <n v="0.66756210178617104"/>
    <n v="0.112883818491847"/>
    <n v="2.0046376489957898"/>
    <n v="71.611831548991802"/>
    <n v="9.6101183918698005"/>
    <n v="0"/>
    <n v="0"/>
    <n v="0"/>
    <n v="0"/>
    <n v="127396.56494399"/>
    <n v="0"/>
    <n v="1.1050849539555358E-2"/>
    <n v="2.459909832677085E-2"/>
    <n v="0.33883245838537202"/>
    <n v="0.18522041320563729"/>
    <n v="0.56010785424678866"/>
  </r>
  <r>
    <x v="8"/>
    <n v="2"/>
    <x v="29"/>
    <n v="120200.719501003"/>
    <n v="81930.327419834095"/>
    <n v="38270.392081169601"/>
    <n v="20609.687600651599"/>
    <n v="468508.66431569197"/>
    <n v="241477.88160285799"/>
    <n v="227030.78271283401"/>
    <n v="29559.600336946402"/>
    <n v="2.7383076881860999"/>
    <n v="9.0779265059929504"/>
    <n v="4.3989981766408297"/>
    <n v="1.06363497811791"/>
    <n v="146.98838143788001"/>
    <n v="18096"/>
    <n v="0.33488635236374897"/>
    <n v="246"/>
    <n v="0.26675712824048098"/>
    <n v="7.3846417675262704E-2"/>
    <n v="7.6991512685960997"/>
    <n v="82.845575719881495"/>
    <n v="9.4109592928938604"/>
    <n v="1"/>
    <n v="0"/>
    <n v="0"/>
    <n v="0"/>
    <n v="135308.98056516101"/>
    <n v="1"/>
    <n v="-1.9867715375692613E-4"/>
    <n v="-7.1487862208788985E-2"/>
    <n v="0.3183873793771223"/>
    <n v="0.17146060095322163"/>
    <n v="0.56010785424678866"/>
  </r>
  <r>
    <x v="8"/>
    <n v="3"/>
    <x v="29"/>
    <n v="120176.838364173"/>
    <n v="76299.067318726797"/>
    <n v="43877.771045446701"/>
    <n v="29378.834878669299"/>
    <n v="463324.05240196601"/>
    <n v="245575.94670789599"/>
    <n v="217748.105694069"/>
    <n v="26324.796169552501"/>
    <n v="11.3353879449907"/>
    <n v="13.492119614553999"/>
    <n v="6.3408827420815896"/>
    <n v="1.1277983150536499"/>
    <n v="83.448286562286299"/>
    <n v="45258"/>
    <n v="-6.2638962574350407E-2"/>
    <n v="361"/>
    <n v="0.79683906468468702"/>
    <n v="0.19125391144534301"/>
    <n v="6.0775560699059099"/>
    <n v="72.280712552862695"/>
    <n v="9.9972793690261792"/>
    <n v="0"/>
    <n v="0"/>
    <n v="0"/>
    <n v="0"/>
    <n v="118645.42879224999"/>
    <n v="0"/>
    <n v="-1.303882959014621E-2"/>
    <n v="3.3374809060859045E-2"/>
    <n v="0.365110046517308"/>
    <n v="0.24446336980211061"/>
    <n v="0.56010785424678866"/>
  </r>
  <r>
    <x v="8"/>
    <n v="4"/>
    <x v="29"/>
    <n v="118609.87304806001"/>
    <n v="68228.9218837433"/>
    <n v="50380.951164317499"/>
    <n v="38015.242977896298"/>
    <n v="462492.20520300901"/>
    <n v="192218.06225750799"/>
    <n v="270274.14294550102"/>
    <n v="47916.753718439701"/>
    <n v="12.4072044526559"/>
    <n v="14.065438359585"/>
    <n v="8.2196505260471504"/>
    <n v="0.71119663968841995"/>
    <n v="119.89202191857601"/>
    <n v="18081"/>
    <n v="0.59485386076636504"/>
    <n v="904"/>
    <n v="0.74950351918174196"/>
    <n v="0.72353693529596497"/>
    <n v="2.97843058806491"/>
    <n v="60.562919401758002"/>
    <n v="3.2939863211540099"/>
    <n v="0"/>
    <n v="0"/>
    <n v="1"/>
    <n v="0"/>
    <n v="121894.110645769"/>
    <n v="1"/>
    <n v="2.6992322932777684E-2"/>
    <n v="2.5059440436510996E-2"/>
    <n v="0.42476186736919153"/>
    <n v="0.32050656493404012"/>
    <n v="0.56010785424678866"/>
  </r>
  <r>
    <x v="9"/>
    <n v="1"/>
    <x v="29"/>
    <n v="121811.42904438901"/>
    <n v="80608.697768205006"/>
    <n v="41202.731276184"/>
    <n v="35455.091524868098"/>
    <n v="334178.84148097603"/>
    <n v="165227.876216214"/>
    <n v="168950.965264762"/>
    <n v="40468.7033751196"/>
    <n v="9.7027023815380993"/>
    <n v="20.9854329445863"/>
    <n v="10.609615907381199"/>
    <n v="0.97796349347448597"/>
    <n v="468.23294194615102"/>
    <n v="23664"/>
    <n v="-0.35690058397457503"/>
    <n v="713"/>
    <n v="0.31642808724724703"/>
    <n v="0.75188542861896401"/>
    <n v="5.4819975730219399"/>
    <n v="78.5544505361445"/>
    <n v="4.3387346025671896"/>
    <n v="0"/>
    <n v="0"/>
    <n v="0"/>
    <n v="0"/>
    <n v="119569.097935806"/>
    <n v="0"/>
    <n v="-8.3765555469780567E-2"/>
    <s v=""/>
    <n v="0.33825012644067587"/>
    <n v="0.29106539347755289"/>
    <n v="0.56010785424678866"/>
  </r>
  <r>
    <x v="9"/>
    <n v="2"/>
    <x v="29"/>
    <n v="111607.827027918"/>
    <n v="73400.187340124903"/>
    <n v="38207.639687793198"/>
    <n v="21627.998499279998"/>
    <n v="409736.59777945501"/>
    <n v="254775.50760931399"/>
    <n v="154961.09017014"/>
    <n v="25945.902163458399"/>
    <n v="6.1376085550564197"/>
    <n v="13.957051073616899"/>
    <n v="5.2785127363510602"/>
    <n v="1.6441256790951999"/>
    <n v="372.73049878802101"/>
    <n v="41903"/>
    <n v="-0.21940623524557901"/>
    <n v="977"/>
    <n v="0.78022756406657401"/>
    <n v="0.67000111317647704"/>
    <n v="1.6854781498990401"/>
    <n v="84.933533388207394"/>
    <n v="8.0512735392079602"/>
    <n v="0"/>
    <n v="0"/>
    <n v="0"/>
    <n v="0"/>
    <n v="107363.926601645"/>
    <n v="0"/>
    <n v="0.11271512675406015"/>
    <s v=""/>
    <n v="0.34233835301027493"/>
    <n v="0.19378567861436716"/>
    <n v="0.56010785424678866"/>
  </r>
  <r>
    <x v="9"/>
    <n v="3"/>
    <x v="29"/>
    <n v="124187.717398115"/>
    <n v="67623.469102245799"/>
    <n v="56564.2482958697"/>
    <n v="38381.1654705205"/>
    <n v="318650.21724899899"/>
    <n v="175055.55095457399"/>
    <n v="143594.666294425"/>
    <n v="35850.944305692603"/>
    <n v="9.1696484096299091"/>
    <n v="26.7288238908708"/>
    <n v="12.044920540734701"/>
    <n v="1.2190950783341901"/>
    <n v="474.67398811343901"/>
    <n v="26901"/>
    <n v="-0.90129191360167005"/>
    <n v="998"/>
    <n v="0.251696799156161"/>
    <n v="0.37970522264388801"/>
    <n v="2.0968533369675999"/>
    <n v="68.836679827426494"/>
    <n v="3.2050626102975301"/>
    <n v="0"/>
    <n v="0"/>
    <n v="0"/>
    <n v="0"/>
    <n v="125659.524704058"/>
    <n v="0"/>
    <n v="-2.0980716578212502E-2"/>
    <s v=""/>
    <n v="0.45547377374316544"/>
    <n v="0.30905766105258226"/>
    <n v="0.56010785424678866"/>
  </r>
  <r>
    <x v="9"/>
    <n v="4"/>
    <x v="29"/>
    <n v="121582.17009689"/>
    <n v="77168.4980691237"/>
    <n v="44413.672027766501"/>
    <n v="26073.677556604802"/>
    <n v="398948.344553484"/>
    <n v="169735.14228786001"/>
    <n v="229213.20226562399"/>
    <n v="24434.527502294499"/>
    <n v="3.0071557994990199"/>
    <n v="11.375294834190701"/>
    <n v="6.5356023937854202"/>
    <n v="0.74051206741207698"/>
    <n v="118.52239925588199"/>
    <n v="1645"/>
    <n v="-0.34178143787453502"/>
    <n v="965"/>
    <n v="0.705291392499794"/>
    <n v="0.25767031316459699"/>
    <n v="2.97754130892111"/>
    <n v="62.322369385522599"/>
    <n v="7.4898999196864899"/>
    <n v="0"/>
    <n v="0"/>
    <n v="0"/>
    <n v="0"/>
    <n v="123313.63968615299"/>
    <n v="0"/>
    <s v=""/>
    <s v=""/>
    <n v="0.36529757605389518"/>
    <n v="0.21445313515811107"/>
    <n v="0.56010785424678866"/>
  </r>
  <r>
    <x v="0"/>
    <n v="1"/>
    <x v="30"/>
    <n v="514141.91086820699"/>
    <n v="421455.512139144"/>
    <n v="92686.398729063905"/>
    <n v="77529.599641747904"/>
    <n v="1801000.5897635201"/>
    <n v="1030140.2794432699"/>
    <n v="770860.31032024196"/>
    <n v="83882.332121062194"/>
    <n v="30.5420980731006"/>
    <n v="10.057542022047899"/>
    <n v="4.3048070101924703"/>
    <n v="1.3363514318376499"/>
    <n v="289.95103881670298"/>
    <n v="48418"/>
    <n v="0.79948218195948795"/>
    <n v="496"/>
    <n v="0.123442953388541"/>
    <n v="0.245639809661089"/>
    <n v="3.0630868770937298"/>
    <n v="64.567596664768303"/>
    <n v="6.9946431194485204"/>
    <n v="0"/>
    <n v="0"/>
    <n v="1"/>
    <n v="0"/>
    <n v="514964.18762835598"/>
    <n v="1"/>
    <n v="-8.9149484969287499E-2"/>
    <n v="2.1651439648622166E-3"/>
    <n v="0.18027396088474459"/>
    <n v="0.15079416402920229"/>
    <n v="0.56010785424678866"/>
  </r>
  <r>
    <x v="0"/>
    <n v="2"/>
    <x v="30"/>
    <n v="468306.42431318102"/>
    <n v="441259.68772229902"/>
    <n v="27046.7365908828"/>
    <n v="19400.194109579399"/>
    <n v="1813822.04268598"/>
    <n v="1113884.0337829301"/>
    <n v="699938.00890304998"/>
    <n v="27252.410666587199"/>
    <n v="8.4542409534662006"/>
    <n v="2.7717017597006302"/>
    <n v="1.0695753857335799"/>
    <n v="1.5914038380750599"/>
    <n v="88.816233062423805"/>
    <n v="43769"/>
    <n v="-5.2170499195957003E-2"/>
    <n v="148"/>
    <n v="9.1067326855770903E-2"/>
    <n v="0.14320715551993701"/>
    <n v="5.9870081287946197"/>
    <n v="60.755757291029902"/>
    <n v="2.6659582509487998"/>
    <n v="0"/>
    <n v="0"/>
    <n v="0"/>
    <n v="0"/>
    <n v="495011.48094456398"/>
    <n v="0"/>
    <n v="0.10291505560000802"/>
    <n v="7.2692709397575939E-2"/>
    <n v="5.7754357375192522E-2"/>
    <n v="4.1426282242511957E-2"/>
    <n v="0.56010785424678866"/>
  </r>
  <r>
    <x v="0"/>
    <n v="3"/>
    <x v="30"/>
    <n v="516502.206009213"/>
    <n v="422415.45713362901"/>
    <n v="94086.748875584395"/>
    <n v="82602.760753615599"/>
    <n v="1725033.4007933"/>
    <n v="696643.05747975002"/>
    <n v="1028390.34331355"/>
    <n v="87152.428641958701"/>
    <n v="14.1353515178821"/>
    <n v="8.0322380787301793"/>
    <n v="4.7884731226437802"/>
    <n v="0.677411123129676"/>
    <n v="311.27890052203702"/>
    <n v="16015"/>
    <n v="-0.48105074206806198"/>
    <n v="46"/>
    <n v="0.30126280097566099"/>
    <n v="0.73624138692552799"/>
    <n v="2.1467679038947698"/>
    <n v="68.606003467973693"/>
    <n v="7.3318295287447404"/>
    <n v="0"/>
    <n v="0"/>
    <n v="0"/>
    <n v="0"/>
    <n v="508536.91201049299"/>
    <n v="0"/>
    <n v="-5.1834634472743085E-2"/>
    <n v="-7.1171412408959356E-2"/>
    <n v="0.18216136887884993"/>
    <n v="0.15992721772061935"/>
    <n v="0.56010785424678866"/>
  </r>
  <r>
    <x v="0"/>
    <n v="4"/>
    <x v="30"/>
    <n v="489729.50295636"/>
    <n v="450171.70273387601"/>
    <n v="39557.800222484002"/>
    <n v="30847.652124100699"/>
    <n v="1677702.7442518701"/>
    <n v="803162.56656590605"/>
    <n v="874540.17768596904"/>
    <n v="30101.3525799368"/>
    <n v="5.4018090916464496"/>
    <n v="3.52729959253828"/>
    <n v="1.83868401180069"/>
    <n v="0.91838269648293602"/>
    <n v="202.23206903406299"/>
    <n v="3263"/>
    <n v="0.46982976431913298"/>
    <n v="42"/>
    <n v="0.79752414893530199"/>
    <n v="0.80031224075500296"/>
    <n v="3.6749995722498601"/>
    <n v="64.2382112852343"/>
    <n v="8.7232902520598206"/>
    <n v="0"/>
    <n v="0"/>
    <n v="0"/>
    <n v="0"/>
    <n v="518554.15802583197"/>
    <n v="0"/>
    <n v="5.2121832589531819E-2"/>
    <n v="6.0150509564793286E-2"/>
    <n v="8.0774795032124092E-2"/>
    <n v="6.2989164299643075E-2"/>
    <n v="0.56010785424678866"/>
  </r>
  <r>
    <x v="1"/>
    <n v="1"/>
    <x v="30"/>
    <n v="515255.10212360602"/>
    <n v="421047.06663008197"/>
    <n v="94208.035493524396"/>
    <n v="79305.599241478703"/>
    <n v="1623822.6252977501"/>
    <n v="940459.02372958395"/>
    <n v="683363.60156816896"/>
    <n v="74976.506090459501"/>
    <n v="17.5663378202436"/>
    <n v="11.605183398631301"/>
    <n v="4.8838831289800897"/>
    <n v="1.37622053848264"/>
    <n v="442.98423384618098"/>
    <n v="35028"/>
    <n v="0.123345917677888"/>
    <n v="357"/>
    <n v="0.40524799117197002"/>
    <n v="0.35604171070302398"/>
    <n v="4.9364593020128602"/>
    <n v="84.904951239642301"/>
    <n v="4.0467907902930298"/>
    <n v="0"/>
    <n v="0"/>
    <n v="0"/>
    <n v="0"/>
    <n v="542588.25169955997"/>
    <n v="0"/>
    <n v="-2.5048204172295474E-2"/>
    <n v="-0.18082776682470503"/>
    <n v="0.18283765673595254"/>
    <n v="0.15391521387099988"/>
    <n v="0.56010785424678866"/>
  </r>
  <r>
    <x v="1"/>
    <n v="2"/>
    <x v="30"/>
    <n v="502348.88712479698"/>
    <n v="449890.11618668301"/>
    <n v="52458.770938113601"/>
    <n v="33067.804951734899"/>
    <n v="1806436.8336789501"/>
    <n v="1039284.82443595"/>
    <n v="767152.00924299599"/>
    <n v="42635.038133259601"/>
    <n v="13.043230185921599"/>
    <n v="4.3104631876497601"/>
    <n v="1.83055417910128"/>
    <n v="1.3547312813030199"/>
    <n v="390.919418479922"/>
    <n v="26499"/>
    <n v="-0.28160140871358302"/>
    <n v="808"/>
    <n v="0.52067251440196005"/>
    <n v="3.3751058777458202E-2"/>
    <n v="3.1877073464985299"/>
    <n v="64.155387363085296"/>
    <n v="3.1095271953384298"/>
    <n v="0"/>
    <n v="0"/>
    <n v="0"/>
    <n v="0"/>
    <n v="489446.64106231101"/>
    <n v="0"/>
    <n v="-4.500233445124923E-2"/>
    <n v="-3.5970013852575825E-2"/>
    <n v="0.10442696755707513"/>
    <n v="6.582637246595506E-2"/>
    <n v="0.56010785424678866"/>
  </r>
  <r>
    <x v="1"/>
    <n v="3"/>
    <x v="30"/>
    <n v="479742.01449519402"/>
    <n v="440858.64035956899"/>
    <n v="38883.374135625701"/>
    <n v="20020.3246992891"/>
    <n v="1790874.9283907199"/>
    <n v="717193.98329807795"/>
    <n v="1073680.9450926399"/>
    <n v="29864.895709775999"/>
    <n v="2.85086665727379"/>
    <n v="1.8646437557445501"/>
    <n v="1.1179074753857501"/>
    <n v="0.66797681990732805"/>
    <n v="157.328017961792"/>
    <n v="31837"/>
    <n v="0.86802978316319301"/>
    <n v="679"/>
    <n v="0.60619362473432903"/>
    <n v="0.71169611107847397"/>
    <n v="2.8782098326266801"/>
    <n v="84.474637139738306"/>
    <n v="8.8631660582012604"/>
    <n v="0"/>
    <n v="0"/>
    <n v="0"/>
    <n v="0"/>
    <n v="490757.60668187798"/>
    <n v="0"/>
    <n v="8.2221207276185163E-2"/>
    <n v="3.620734142595302E-2"/>
    <n v="8.1050591694662902E-2"/>
    <n v="4.173143917852469E-2"/>
    <n v="0.56010785424678866"/>
  </r>
  <r>
    <x v="1"/>
    <n v="4"/>
    <x v="30"/>
    <n v="519186.98210809799"/>
    <n v="407383.98757158901"/>
    <n v="111802.99453650801"/>
    <n v="93556.979035755401"/>
    <n v="2001966.21408216"/>
    <n v="805597.94568759704"/>
    <n v="1196368.2683945601"/>
    <n v="94066.635757637298"/>
    <n v="9.4934492045842696"/>
    <n v="7.8200819519646201"/>
    <n v="4.6732546422442001"/>
    <n v="0.67336953592780002"/>
    <n v="291.71046259011001"/>
    <n v="4386"/>
    <n v="0.98635243625097502"/>
    <n v="683"/>
    <n v="0.69618817927278198"/>
    <n v="0.95454303477201297"/>
    <n v="3.5663570082665998"/>
    <n v="64.316448653725999"/>
    <n v="3.48010313722392"/>
    <n v="0"/>
    <n v="0"/>
    <n v="1"/>
    <n v="0"/>
    <n v="528271.83728910098"/>
    <n v="1"/>
    <n v="-0.1870314795880634"/>
    <n v="-9.9200689450956961E-2"/>
    <n v="0.21534244576500358"/>
    <n v="0.18019900779460654"/>
    <n v="0.56010785424678866"/>
  </r>
  <r>
    <x v="2"/>
    <n v="1"/>
    <x v="30"/>
    <n v="422082.67266155902"/>
    <n v="384217.44310044497"/>
    <n v="37865.229561113898"/>
    <n v="23439.8711136854"/>
    <n v="937813.33221286698"/>
    <n v="509301.7526522"/>
    <n v="428511.57956066699"/>
    <n v="25400.9814108627"/>
    <n v="3.4548316123353602"/>
    <n v="5.4700671421102003"/>
    <n v="2.49941756088886"/>
    <n v="1.18853673259976"/>
    <n v="291.30078477689199"/>
    <n v="7768"/>
    <n v="-0.70401295113918205"/>
    <n v="321"/>
    <n v="0.36601435286967898"/>
    <n v="0.19462114064781699"/>
    <n v="5.7254959343062204"/>
    <n v="67.658677325464495"/>
    <n v="9.1121982389282898"/>
    <n v="0"/>
    <n v="0"/>
    <n v="0"/>
    <n v="0"/>
    <n v="466551.32474193699"/>
    <n v="0"/>
    <n v="0.14735671957897339"/>
    <n v="0.17852328009339441"/>
    <n v="8.9710457248444647E-2"/>
    <n v="5.5533838823277941E-2"/>
    <n v="0.56010785424678866"/>
  </r>
  <r>
    <x v="2"/>
    <n v="2"/>
    <x v="30"/>
    <n v="484279.39069609198"/>
    <n v="409291.92166928801"/>
    <n v="74987.469026803505"/>
    <n v="60758.858302435197"/>
    <n v="1185634.01792892"/>
    <n v="678882.17268415296"/>
    <n v="506751.84524477401"/>
    <n v="68350.864751197805"/>
    <n v="28.792960861996299"/>
    <n v="11.989864244714701"/>
    <n v="5.1245879743370697"/>
    <n v="1.33967380494931"/>
    <n v="230.052369066224"/>
    <n v="28928"/>
    <n v="-0.74279928754961599"/>
    <n v="715"/>
    <n v="0.33440792879756798"/>
    <n v="0.41856915558878"/>
    <n v="1.08393870819778"/>
    <n v="63.060647779581402"/>
    <n v="6.5588967964400302"/>
    <n v="0"/>
    <n v="0"/>
    <n v="0"/>
    <n v="0"/>
    <n v="492246.40300365898"/>
    <n v="0"/>
    <n v="2.6498766953221869E-2"/>
    <n v="0.14603271549054739"/>
    <n v="0.15484340334825877"/>
    <n v="0.12546240758893709"/>
    <n v="0.56010785424678866"/>
  </r>
  <r>
    <x v="2"/>
    <n v="3"/>
    <x v="30"/>
    <n v="497112.19741039601"/>
    <n v="419127.74405681301"/>
    <n v="77984.453353582896"/>
    <n v="70519.076733099602"/>
    <n v="1789003.1429659601"/>
    <n v="581538.34719685698"/>
    <n v="1207464.7957691001"/>
    <n v="76730.725284600005"/>
    <n v="15.864212686005001"/>
    <n v="5.8402594411194997"/>
    <n v="3.9418084317161601"/>
    <n v="0.48161929791621"/>
    <n v="344.15422848770902"/>
    <n v="4590"/>
    <n v="-0.131463677872657"/>
    <n v="870"/>
    <n v="0.76737569725160903"/>
    <n v="0.14014307187422601"/>
    <n v="2.53149059719152"/>
    <n v="76.0999058159871"/>
    <n v="9.3725008343548009"/>
    <n v="0"/>
    <n v="0"/>
    <n v="0"/>
    <n v="0"/>
    <n v="493666.75022623001"/>
    <n v="0"/>
    <n v="-5.9199758192792142E-2"/>
    <n v="9.4520967613474047E-2"/>
    <n v="0.15687495450690409"/>
    <n v="0.14185746618259271"/>
    <n v="0.56010785424678866"/>
  </r>
  <r>
    <x v="2"/>
    <n v="4"/>
    <x v="30"/>
    <n v="467683.27552901302"/>
    <n v="448399.656659131"/>
    <n v="19283.618869881699"/>
    <n v="9330.1598648441995"/>
    <n v="1763598.45920123"/>
    <n v="716805.50500235695"/>
    <n v="1046792.95419887"/>
    <n v="10266.931594452601"/>
    <n v="1.23050534313989"/>
    <n v="0.89130900503477795"/>
    <n v="0.52904105331720297"/>
    <n v="0.68476340247335199"/>
    <n v="376.912696539536"/>
    <n v="24556"/>
    <n v="-0.79664620713801604"/>
    <n v="515"/>
    <n v="0.18375868114115801"/>
    <n v="0.64057177067005999"/>
    <n v="3.3673983846548201"/>
    <n v="61.089041773271703"/>
    <n v="6.6917333912535"/>
    <n v="0"/>
    <n v="0"/>
    <n v="0"/>
    <n v="0"/>
    <n v="503273.7691946"/>
    <n v="0"/>
    <n v="6.3613521978141352E-2"/>
    <n v="0.10575544507758804"/>
    <n v="4.1232218210218524E-2"/>
    <n v="1.9949740247372599E-2"/>
    <n v="0.56010785424678866"/>
  </r>
  <r>
    <x v="3"/>
    <n v="1"/>
    <x v="30"/>
    <n v="497434.25585568702"/>
    <n v="396457.87386514101"/>
    <n v="100976.38199054499"/>
    <n v="91840.335194228697"/>
    <n v="1864770.27570748"/>
    <n v="666095.69048240595"/>
    <n v="1198674.5852250699"/>
    <n v="99970.439499771703"/>
    <n v="19.778545206697299"/>
    <n v="7.6618238449582003"/>
    <n v="4.9250214029384898"/>
    <n v="0.55569351239505305"/>
    <n v="152.40335027298201"/>
    <n v="5641"/>
    <n v="0.79751845195994897"/>
    <n v="649"/>
    <n v="0.50656398468237795"/>
    <n v="0.35388231126380398"/>
    <n v="5.5304444292673098"/>
    <n v="70.629475177073203"/>
    <n v="7.3731496774616501"/>
    <n v="0"/>
    <n v="0"/>
    <n v="0"/>
    <n v="0"/>
    <n v="514358.73667173501"/>
    <n v="0"/>
    <n v="0.11572538208257953"/>
    <n v="5.548374627873792E-3"/>
    <n v="0.20299442750850827"/>
    <n v="0.18462808725596278"/>
    <n v="0.56010785424678866"/>
  </r>
  <r>
    <x v="3"/>
    <n v="2"/>
    <x v="30"/>
    <n v="555000.02517555002"/>
    <n v="396215.55833229999"/>
    <n v="158784.46684325"/>
    <n v="141526.989091261"/>
    <n v="1209073.6234537701"/>
    <n v="503262.69835092401"/>
    <n v="705810.92510285205"/>
    <n v="151310.30351285299"/>
    <n v="16.992073580554401"/>
    <n v="20.051685806738799"/>
    <n v="11.7054070443603"/>
    <n v="0.71302764019639797"/>
    <n v="470.99958635317898"/>
    <n v="30921"/>
    <n v="0.99626023184765"/>
    <n v="659"/>
    <n v="0.97969010339103701"/>
    <n v="0.30942558585715402"/>
    <n v="6.3018999523624597"/>
    <n v="73.955173947505202"/>
    <n v="3.8280571641157199"/>
    <n v="0"/>
    <n v="0"/>
    <n v="0"/>
    <n v="0"/>
    <n v="601877.35616723006"/>
    <n v="0"/>
    <n v="-1.9640182628848025E-2"/>
    <n v="-6.703117504333389E-2"/>
    <n v="0.28609812547850877"/>
    <n v="0.25500357238091137"/>
    <n v="0.56010785424678866"/>
  </r>
  <r>
    <x v="3"/>
    <n v="3"/>
    <x v="30"/>
    <n v="544099.72332208697"/>
    <n v="396589.24557523098"/>
    <n v="147510.47774685599"/>
    <n v="131786.63085053899"/>
    <n v="1145593.83850308"/>
    <n v="648030.73439440399"/>
    <n v="497563.10410867899"/>
    <n v="127636.64048370501"/>
    <n v="105.120715819441"/>
    <n v="26.486415444050699"/>
    <n v="11.503783140344099"/>
    <n v="1.3024091397517601"/>
    <n v="93.157772437042695"/>
    <n v="15228"/>
    <n v="-0.44072334389654599"/>
    <n v="384"/>
    <n v="2.08962122055741E-2"/>
    <n v="0.117959511347553"/>
    <n v="7.6480469349739897"/>
    <n v="82.681943748180402"/>
    <n v="2.6917278007972301"/>
    <n v="0"/>
    <n v="0"/>
    <n v="0"/>
    <n v="0"/>
    <n v="542646.44079151296"/>
    <n v="0"/>
    <n v="-4.9543114393759302E-2"/>
    <n v="-5.49747045037704E-2"/>
    <n v="0.27110926806984464"/>
    <n v="0.2422104353332416"/>
    <n v="0.56010785424678866"/>
  </r>
  <r>
    <x v="3"/>
    <n v="4"/>
    <x v="30"/>
    <n v="517143.32848792803"/>
    <n v="463504.34319985"/>
    <n v="53638.985288078002"/>
    <n v="44451.041785606198"/>
    <n v="1818648.6195012799"/>
    <n v="688760.31172028999"/>
    <n v="1129888.3077809799"/>
    <n v="51254.720786238897"/>
    <n v="14.453614456943701"/>
    <n v="3.9341093698813898"/>
    <n v="2.4441797777184502"/>
    <n v="0.60958265253046195"/>
    <n v="66.997868328388805"/>
    <n v="8531"/>
    <n v="-0.231438863080489"/>
    <n v="767"/>
    <n v="0.38486469646216898"/>
    <n v="2.887365066928E-2"/>
    <n v="4.8731679860878403"/>
    <n v="77.011784723088098"/>
    <n v="7.9255595626880497"/>
    <n v="0"/>
    <n v="0"/>
    <n v="0"/>
    <n v="0"/>
    <n v="503111.35259960103"/>
    <n v="0"/>
    <n v="-3.2774513552313346E-2"/>
    <n v="-3.1595094113376826E-2"/>
    <n v="0.10372170021976827"/>
    <n v="8.5954974833720291E-2"/>
    <n v="0.56010785424678866"/>
  </r>
  <r>
    <x v="4"/>
    <n v="1"/>
    <x v="30"/>
    <n v="500194.207459912"/>
    <n v="438221.02106926701"/>
    <n v="61973.186390645402"/>
    <n v="49889.1956886607"/>
    <n v="1309718.0488338801"/>
    <n v="570401.334971042"/>
    <n v="739316.713862843"/>
    <n v="52580.517449859399"/>
    <n v="13.268462542100201"/>
    <n v="6.7480140450221198"/>
    <n v="3.8091553928786301"/>
    <n v="0.77152500988481798"/>
    <n v="448.30634449683703"/>
    <n v="32419"/>
    <n v="-0.116215016066699"/>
    <n v="518"/>
    <n v="0.155394833541149"/>
    <n v="0.67235072630035797"/>
    <n v="1.1805086029990799"/>
    <n v="71.249894679248499"/>
    <n v="6.4009745629377903"/>
    <n v="0"/>
    <n v="0"/>
    <n v="0"/>
    <n v="1"/>
    <n v="577519.21003894799"/>
    <n v="0"/>
    <n v="3.5193358132704577E-2"/>
    <n v="4.0248857618813048E-2"/>
    <n v="0.12389824885289544"/>
    <n v="9.9739651008771552E-2"/>
    <n v="0.56010785424678866"/>
  </r>
  <r>
    <x v="4"/>
    <n v="2"/>
    <x v="30"/>
    <n v="517797.72133895301"/>
    <n v="411222.08935410902"/>
    <n v="106575.631984843"/>
    <n v="101172.723117469"/>
    <n v="1749405.27250245"/>
    <n v="742883.40927007899"/>
    <n v="1006521.86323237"/>
    <n v="104278.228262469"/>
    <n v="30.705561265461"/>
    <n v="10.0517163921864"/>
    <n v="5.7832638730273001"/>
    <n v="0.738069818855561"/>
    <n v="318.09737616303602"/>
    <n v="35822"/>
    <n v="-3.6278695227411603E-2"/>
    <n v="908"/>
    <n v="0.70259143193185503"/>
    <n v="0.17343037025555699"/>
    <n v="4.3322985286075797"/>
    <n v="71.672105540833002"/>
    <n v="5.94009326666907"/>
    <n v="0"/>
    <n v="0"/>
    <n v="0"/>
    <n v="0"/>
    <n v="504464.30663521599"/>
    <n v="0"/>
    <n v="-6.9712928008774759E-3"/>
    <n v="-1.7058906166745814E-2"/>
    <n v="0.20582483775566685"/>
    <n v="0.19539043713025692"/>
    <n v="0.56010785424678866"/>
  </r>
  <r>
    <x v="4"/>
    <n v="3"/>
    <x v="30"/>
    <n v="514188.001811872"/>
    <n v="435315.33969968202"/>
    <n v="78872.662112190199"/>
    <n v="70414.635282314499"/>
    <n v="1078172.9997538"/>
    <n v="626735.00239536294"/>
    <n v="451437.99735843798"/>
    <n v="80081.077109272606"/>
    <n v="14.0270380648118"/>
    <n v="15.5978530151075"/>
    <n v="6.5309217814203704"/>
    <n v="1.38830804243919"/>
    <n v="144.61414860492499"/>
    <n v="43541"/>
    <n v="0.46490066181787199"/>
    <n v="94"/>
    <n v="0.32791955137144901"/>
    <n v="0.42387474343446402"/>
    <n v="5.5878498625021003"/>
    <n v="66.829076402005597"/>
    <n v="2.4078141077494002"/>
    <n v="0"/>
    <n v="0"/>
    <n v="0"/>
    <n v="1"/>
    <n v="492771.46876561001"/>
    <n v="0"/>
    <n v="-2.6029128276940657E-2"/>
    <n v="-1.1038699800032815E-2"/>
    <n v="0.15339265372638436"/>
    <n v="0.13694336513919159"/>
    <n v="0.56010785424678866"/>
  </r>
  <r>
    <x v="4"/>
    <n v="4"/>
    <x v="30"/>
    <n v="500804.13635424699"/>
    <n v="436880.88346823299"/>
    <n v="63923.252886014103"/>
    <n v="50877.533599352602"/>
    <n v="1606578.5966974001"/>
    <n v="967241.79402403696"/>
    <n v="639336.80267336301"/>
    <n v="56766.085563326"/>
    <n v="36.595441549179597"/>
    <n v="7.9578609250413903"/>
    <n v="3.1668250594113498"/>
    <n v="1.51288302187446"/>
    <n v="405.23451454161301"/>
    <n v="16980"/>
    <n v="0.14113417851490501"/>
    <n v="862"/>
    <n v="0.53751942626807003"/>
    <n v="0.61245144845732502"/>
    <n v="2.04654416911657"/>
    <n v="70.435384883161106"/>
    <n v="4.6846896815054704"/>
    <n v="0"/>
    <n v="0"/>
    <n v="0"/>
    <n v="0"/>
    <n v="496697.90569053899"/>
    <n v="0"/>
    <n v="3.8981939497530031E-2"/>
    <n v="-4.995333732883387E-2"/>
    <n v="0.12764122387519075"/>
    <n v="0.10159168007223497"/>
    <n v="0.56010785424678866"/>
  </r>
  <r>
    <x v="5"/>
    <n v="1"/>
    <x v="30"/>
    <n v="520326.45289772103"/>
    <n v="418766.73156938201"/>
    <n v="101559.721328339"/>
    <n v="93469.310749525495"/>
    <n v="1473764.8482775199"/>
    <n v="625825.05554732797"/>
    <n v="847939.79273019196"/>
    <n v="100280.06043779499"/>
    <n v="64.411046900836297"/>
    <n v="11.023107011946299"/>
    <n v="6.34221333605349"/>
    <n v="0.73805364592254796"/>
    <n v="114.34082985722701"/>
    <n v="40602"/>
    <n v="-0.52544744323249404"/>
    <n v="100"/>
    <n v="0.57077501796630303"/>
    <n v="0.13895826438351799"/>
    <n v="2.9053939749359499"/>
    <n v="64.195552353073097"/>
    <n v="2.9968365569555799"/>
    <n v="0"/>
    <n v="0"/>
    <n v="0"/>
    <n v="0"/>
    <n v="501934.69657675299"/>
    <n v="0"/>
    <n v="-2.1835895978706603E-2"/>
    <n v="-1.24825313535918E-2"/>
    <n v="0.19518462066025749"/>
    <n v="0.17963590017188397"/>
    <n v="0.56010785424678866"/>
  </r>
  <r>
    <x v="5"/>
    <n v="2"/>
    <x v="30"/>
    <n v="508964.65859727701"/>
    <n v="446112.943275564"/>
    <n v="62851.7153217124"/>
    <n v="55596.463432924"/>
    <n v="1646217.5428544399"/>
    <n v="1055050.8250271601"/>
    <n v="591166.717827274"/>
    <n v="52402.811825635501"/>
    <n v="6.1248799558988196"/>
    <n v="9.4045320476190906"/>
    <n v="3.3772245760741302"/>
    <n v="1.7846925295537801"/>
    <n v="58.133926543469499"/>
    <n v="8537"/>
    <n v="0.440507286943633"/>
    <n v="186"/>
    <n v="0.55941476011853597"/>
    <n v="9.6391072494433405E-2"/>
    <n v="6.5923921745009704"/>
    <n v="84.328832328631293"/>
    <n v="3.4498263134701599"/>
    <n v="0"/>
    <n v="0"/>
    <n v="1"/>
    <n v="0"/>
    <n v="497288.92071557499"/>
    <n v="1"/>
    <n v="-8.8930296149134988E-4"/>
    <n v="-4.6428838154507275E-2"/>
    <n v="0.12348935090097289"/>
    <n v="0.10923442815489319"/>
    <n v="0.56010785424678866"/>
  </r>
  <r>
    <x v="5"/>
    <n v="3"/>
    <x v="30"/>
    <n v="508512.03481909202"/>
    <n v="439996.03398514999"/>
    <n v="68516.000833942293"/>
    <n v="57962.1790751058"/>
    <n v="1210733.4136030199"/>
    <n v="758661.58638015902"/>
    <n v="452071.827222867"/>
    <n v="62010.798896027998"/>
    <n v="13.658269007599801"/>
    <n v="12.821453491400799"/>
    <n v="4.7873609849930503"/>
    <n v="1.6781881566049099"/>
    <n v="233.04119590520699"/>
    <n v="20636"/>
    <n v="-0.21376041562963699"/>
    <n v="743"/>
    <n v="8.9632678109928698E-2"/>
    <n v="0.91128217220347196"/>
    <n v="3.7114061776062401"/>
    <n v="68.709687777880305"/>
    <n v="3.6351969510075102"/>
    <n v="0"/>
    <n v="0"/>
    <n v="0"/>
    <n v="0"/>
    <n v="559406.04374947702"/>
    <n v="0"/>
    <n v="-6.4353907445801509E-2"/>
    <n v="-6.5459364506075354E-2"/>
    <n v="0.13473820901469372"/>
    <n v="0.11398388849484437"/>
    <n v="0.56010785424678866"/>
  </r>
  <r>
    <x v="5"/>
    <n v="4"/>
    <x v="30"/>
    <n v="475787.29839526798"/>
    <n v="454682.27025404701"/>
    <n v="21105.0281412203"/>
    <n v="12290.6044228548"/>
    <n v="972443.14386589604"/>
    <n v="660400.731398665"/>
    <n v="312042.41246722999"/>
    <n v="7536.1208834560803"/>
    <n v="1.4602304599726601"/>
    <n v="3.9387608644852201"/>
    <n v="1.26388925670185"/>
    <n v="2.1163813155303601"/>
    <n v="101.18604479478699"/>
    <n v="36689"/>
    <n v="0.91720962259907002"/>
    <n v="349"/>
    <n v="0.20593215031234499"/>
    <n v="0.86570760552503501"/>
    <n v="4.4843125737133098"/>
    <n v="69.153836567931904"/>
    <n v="7.2995019738906803"/>
    <n v="0"/>
    <n v="0"/>
    <n v="0"/>
    <n v="0"/>
    <n v="471907.25540846499"/>
    <n v="0"/>
    <n v="7.9960443182004071E-2"/>
    <n v="4.1040973430986477E-2"/>
    <n v="4.4358115932064311E-2"/>
    <n v="2.5832140673591884E-2"/>
    <n v="0.56010785424678866"/>
  </r>
  <r>
    <x v="6"/>
    <n v="1"/>
    <x v="30"/>
    <n v="513831.46163532202"/>
    <n v="412947.32323446899"/>
    <n v="100884.138400853"/>
    <n v="83803.5728949451"/>
    <n v="1539013.30211972"/>
    <n v="785915.99020025798"/>
    <n v="753097.31191946997"/>
    <n v="89244.722281459704"/>
    <n v="15.009231449206601"/>
    <n v="11.127854470938001"/>
    <n v="5.4452793084712097"/>
    <n v="1.0435782703793499"/>
    <n v="220.179180305231"/>
    <n v="26309"/>
    <n v="-0.55063590187370104"/>
    <n v="700"/>
    <n v="0.59272797923985998"/>
    <n v="0.88586302607566003"/>
    <n v="5.8105052882677999"/>
    <n v="82.023082477205904"/>
    <n v="4.6906777628373799"/>
    <n v="0"/>
    <n v="0"/>
    <n v="0"/>
    <n v="0"/>
    <n v="538234.587494259"/>
    <n v="0"/>
    <n v="-5.5460677140566607E-2"/>
    <n v="8.5210330696118941E-2"/>
    <n v="0.19633702085851026"/>
    <n v="0.16309544890114655"/>
    <n v="0.56010785424678866"/>
  </r>
  <r>
    <x v="6"/>
    <n v="2"/>
    <x v="30"/>
    <n v="485334.02083689999"/>
    <n v="389073.50357792299"/>
    <n v="96260.517258977707"/>
    <n v="83842.957799594107"/>
    <n v="1647168.9461246601"/>
    <n v="501982.25325114001"/>
    <n v="1145186.6928735201"/>
    <n v="88404.963681806097"/>
    <n v="14.2728010313275"/>
    <n v="7.3213353177562501"/>
    <n v="5.0901249684711098"/>
    <n v="0.438340976519345"/>
    <n v="125.737360518431"/>
    <n v="25085"/>
    <n v="0.95217010831029603"/>
    <n v="112"/>
    <n v="0.27686093154656399"/>
    <n v="0.47121834899932202"/>
    <n v="5.7330477489565501"/>
    <n v="83.221149396906299"/>
    <n v="3.1308579450568299"/>
    <n v="0"/>
    <n v="0"/>
    <n v="0"/>
    <n v="0"/>
    <n v="506851.24598509801"/>
    <n v="0"/>
    <n v="-2.0828666911347951E-2"/>
    <n v="-1.3135215475787488E-2"/>
    <n v="0.1983386969101967"/>
    <n v="0.17275310239949188"/>
    <n v="0.56010785424678866"/>
  </r>
  <r>
    <x v="6"/>
    <n v="3"/>
    <x v="30"/>
    <n v="475225.16017614299"/>
    <n v="448838.13809979399"/>
    <n v="26387.0220763494"/>
    <n v="8722.2634552545605"/>
    <n v="1458777.838649"/>
    <n v="988239.02313558199"/>
    <n v="470538.81551341899"/>
    <n v="4904.4830424150696"/>
    <n v="1.5496627431818799"/>
    <n v="1.8536756517605"/>
    <n v="0.59791581858224496"/>
    <n v="2.1002284839291798"/>
    <n v="387.89851807889499"/>
    <n v="40569"/>
    <n v="0.75524827872505895"/>
    <n v="524"/>
    <n v="0.97233867834387999"/>
    <n v="0.29826369307589801"/>
    <n v="2.74494506456467"/>
    <n v="72.141496890164404"/>
    <n v="6.3372648601867896"/>
    <n v="0"/>
    <n v="0"/>
    <n v="0"/>
    <n v="0"/>
    <n v="504031.90108383499"/>
    <n v="0"/>
    <n v="4.2272408480897826E-2"/>
    <n v="9.5396615063841672E-2"/>
    <n v="5.5525305239664952E-2"/>
    <n v="1.8353959735679059E-2"/>
    <n v="0.56010785424678866"/>
  </r>
  <r>
    <x v="6"/>
    <n v="4"/>
    <x v="30"/>
    <n v="495314.07226750901"/>
    <n v="421176.59492325899"/>
    <n v="74137.477344250205"/>
    <n v="69134.554409190401"/>
    <n v="1883119.2121887801"/>
    <n v="658591.99974526605"/>
    <n v="1224527.2124435101"/>
    <n v="67802.240637101102"/>
    <n v="29.155301612087001"/>
    <n v="5.6458160918477196"/>
    <n v="3.67127869344151"/>
    <n v="0.53783369863301"/>
    <n v="106.311473590891"/>
    <n v="26050"/>
    <n v="0.995615088634214"/>
    <n v="210"/>
    <n v="0.95609516312534804"/>
    <n v="0.231453512323716"/>
    <n v="4.3994443569186297"/>
    <n v="84.435709227061693"/>
    <n v="8.6115481141981505"/>
    <n v="0"/>
    <n v="0"/>
    <n v="0"/>
    <n v="0"/>
    <n v="533257.57870723505"/>
    <n v="0"/>
    <n v="0.12578107835826111"/>
    <n v="-4.896973700757918E-2"/>
    <n v="0.14967771257710175"/>
    <n v="0.13957720622129274"/>
    <n v="0.56010785424678866"/>
  </r>
  <r>
    <x v="7"/>
    <n v="1"/>
    <x v="30"/>
    <n v="557615.21040333796"/>
    <n v="437934.52642209799"/>
    <n v="119680.683981239"/>
    <n v="105540.228308376"/>
    <n v="1925471.49811471"/>
    <n v="1087276.8572845799"/>
    <n v="838194.64083012904"/>
    <n v="101565.791498035"/>
    <n v="20.628945686147802"/>
    <n v="12.591374743681399"/>
    <n v="5.4812667137225102"/>
    <n v="1.2971651264767901"/>
    <n v="338.73037122558998"/>
    <n v="13854"/>
    <n v="0.14045726229334801"/>
    <n v="888"/>
    <n v="0.124567547754615"/>
    <n v="0.41861498597485503"/>
    <n v="7.9078130401432203"/>
    <n v="67.132984032200895"/>
    <n v="6.25149514148878"/>
    <n v="0"/>
    <n v="0"/>
    <n v="1"/>
    <n v="0"/>
    <n v="564712.15071608406"/>
    <n v="1"/>
    <n v="-0.14105812581935648"/>
    <n v="-0.12793704684544935"/>
    <n v="0.21462951825627521"/>
    <n v="0.18927071274120363"/>
    <n v="0.56010785424678866"/>
  </r>
  <r>
    <x v="7"/>
    <n v="2"/>
    <x v="30"/>
    <n v="478959.05389547697"/>
    <n v="444140.90138844599"/>
    <n v="34818.152507031802"/>
    <n v="29650.135776208201"/>
    <n v="1572050.6875892801"/>
    <n v="554187.12851019204"/>
    <n v="1017863.55907909"/>
    <n v="36998.370536873997"/>
    <n v="3.7029531096669102"/>
    <n v="2.9129774331477098"/>
    <n v="1.88608013789149"/>
    <n v="0.54446111521232599"/>
    <n v="259.96209315737599"/>
    <n v="44927"/>
    <n v="-0.63421072610474505"/>
    <n v="68"/>
    <n v="0.156258317657645"/>
    <n v="0.19002379259265301"/>
    <n v="5.3868293155774998"/>
    <n v="84.780711152215602"/>
    <n v="9.1284866980203692"/>
    <n v="0"/>
    <n v="0"/>
    <n v="1"/>
    <n v="0"/>
    <n v="485199.85751857603"/>
    <n v="1"/>
    <n v="8.6857065580642712E-2"/>
    <n v="4.8843770495653561E-2"/>
    <n v="7.2695467856484744E-2"/>
    <n v="6.1905366513185775E-2"/>
    <n v="0.56010785424678866"/>
  </r>
  <r>
    <x v="7"/>
    <n v="3"/>
    <x v="30"/>
    <n v="520560.031850119"/>
    <n v="420896.25376775803"/>
    <n v="99663.778082361299"/>
    <n v="91151.013644321996"/>
    <n v="1142656.3289304799"/>
    <n v="632615.69502926106"/>
    <n v="510040.63390121999"/>
    <n v="87588.758150853304"/>
    <n v="20.9141737194354"/>
    <n v="17.871323887887499"/>
    <n v="7.9771153702564801"/>
    <n v="1.2403241094547299"/>
    <n v="223.31714507922501"/>
    <n v="30812"/>
    <n v="-0.29428051424533802"/>
    <n v="895"/>
    <n v="0.22098172333318"/>
    <n v="0.37575637850691201"/>
    <n v="1.9256808708746"/>
    <n v="75.190338150830797"/>
    <n v="7.8213854584626601"/>
    <n v="0"/>
    <n v="0"/>
    <n v="0"/>
    <n v="0"/>
    <n v="529102.46648730896"/>
    <n v="0"/>
    <n v="-9.5092508853917429E-2"/>
    <n v="3.8977571428395717E-2"/>
    <n v="0.19145491775107396"/>
    <n v="0.17510182892905315"/>
    <n v="0.56010785424678866"/>
  </r>
  <r>
    <x v="7"/>
    <n v="4"/>
    <x v="30"/>
    <n v="471058.67241241602"/>
    <n v="430987.579519602"/>
    <n v="40071.092892814399"/>
    <n v="22331.8054104816"/>
    <n v="1633980.8019900699"/>
    <n v="1071092.07936568"/>
    <n v="562888.72262438701"/>
    <n v="28364.0714979123"/>
    <n v="2.44581567200636"/>
    <n v="3.9673570481857898"/>
    <n v="1.3667116151721601"/>
    <n v="1.9028487093716699"/>
    <n v="46.185495142163802"/>
    <n v="38947"/>
    <n v="0.49379667048366699"/>
    <n v="915"/>
    <n v="0.57294612508390896"/>
    <n v="0.57479364678630296"/>
    <n v="2.7908749820621299"/>
    <n v="75.817561235529695"/>
    <n v="9.2593186702212993"/>
    <n v="0"/>
    <n v="0"/>
    <n v="0"/>
    <n v="0"/>
    <n v="484374.83020202297"/>
    <n v="0"/>
    <n v="3.2303607994064197E-2"/>
    <n v="2.7905746496770127E-2"/>
    <n v="8.506603368026186E-2"/>
    <n v="4.7407694026976553E-2"/>
    <n v="0.56010785424678866"/>
  </r>
  <r>
    <x v="8"/>
    <n v="1"/>
    <x v="30"/>
    <n v="486275.56710823101"/>
    <n v="426504.40941059298"/>
    <n v="59771.157697637398"/>
    <n v="43917.388773830302"/>
    <n v="1624503.4107886299"/>
    <n v="727338.92439449497"/>
    <n v="897164.48639413796"/>
    <n v="45086.740418549998"/>
    <n v="4.7427762035100001"/>
    <n v="4.8951323241005698"/>
    <n v="2.7034346916212399"/>
    <n v="0.810708555036321"/>
    <n v="26.304140251070098"/>
    <n v="43621"/>
    <n v="0.89756154899837204"/>
    <n v="417"/>
    <n v="0.91398724776959595"/>
    <n v="0.58465576382469198"/>
    <n v="3.66860999236718"/>
    <n v="62.4725881583093"/>
    <n v="3.3902736304987999"/>
    <n v="0"/>
    <n v="0"/>
    <n v="0"/>
    <n v="0"/>
    <n v="492028.60035758402"/>
    <n v="0"/>
    <n v="3.3062843334165662E-2"/>
    <n v="2.6874969068147706E-3"/>
    <n v="0.12291622639624557"/>
    <n v="9.0313788609608564E-2"/>
    <n v="0.56010785424678866"/>
  </r>
  <r>
    <x v="8"/>
    <n v="2"/>
    <x v="30"/>
    <n v="502353.22000076302"/>
    <n v="430936.73484909598"/>
    <n v="71416.4851516669"/>
    <n v="59538.330183543301"/>
    <n v="1721197.5193034799"/>
    <n v="670702.93707294797"/>
    <n v="1050494.58223053"/>
    <n v="56185.095076476602"/>
    <n v="7.57807253841814"/>
    <n v="5.66764752438079"/>
    <n v="3.4591224723375502"/>
    <n v="0.63846396584819198"/>
    <n v="479.929660633217"/>
    <n v="45897"/>
    <n v="0.90404855433914599"/>
    <n v="990"/>
    <n v="0.53440423127218395"/>
    <n v="0.47846418438483201"/>
    <n v="4.0954019682406599"/>
    <n v="83.6758923536553"/>
    <n v="5.83810552902598"/>
    <n v="0"/>
    <n v="0"/>
    <n v="0"/>
    <n v="0"/>
    <n v="538144.03894888295"/>
    <n v="0"/>
    <n v="7.6633285387328623E-2"/>
    <n v="5.8958582498254794E-2"/>
    <n v="0.14216388451050152"/>
    <n v="0.11851885847064515"/>
    <n v="0.56010785424678866"/>
  </r>
  <r>
    <x v="8"/>
    <n v="3"/>
    <x v="30"/>
    <n v="540850.19767432497"/>
    <n v="437188.88641886099"/>
    <n v="103661.311255464"/>
    <n v="97731.4018999291"/>
    <n v="1118341.1818702"/>
    <n v="504837.82981030003"/>
    <n v="613503.35205990798"/>
    <n v="103128.893967258"/>
    <n v="32.435038849193603"/>
    <n v="15.9300518198938"/>
    <n v="8.73896119397949"/>
    <n v="0.82287705212245199"/>
    <n v="228.032344622034"/>
    <n v="25992"/>
    <n v="-0.540934231655678"/>
    <n v="847"/>
    <n v="0.84794346177136304"/>
    <n v="0.82546088481119595"/>
    <n v="7.2394652970229103"/>
    <n v="82.878543590719602"/>
    <n v="6.0585615391850496"/>
    <n v="0"/>
    <n v="0"/>
    <n v="0"/>
    <n v="0"/>
    <n v="532154.95219173597"/>
    <n v="0"/>
    <n v="-0.10473562107963351"/>
    <n v="1.0530392793733382E-2"/>
    <n v="0.1916636283044941"/>
    <n v="0.18069957692569513"/>
    <n v="0.56010785424678866"/>
  </r>
  <r>
    <x v="8"/>
    <n v="4"/>
    <x v="30"/>
    <n v="484203.91630986199"/>
    <n v="417311.36695965898"/>
    <n v="66892.549350202404"/>
    <n v="61113.817289519699"/>
    <n v="1701583.5022570801"/>
    <n v="776067.60047194595"/>
    <n v="925515.90178514097"/>
    <n v="68483.006532020401"/>
    <n v="7.6267172767971996"/>
    <n v="6.6032163436244504"/>
    <n v="3.5915849682636498"/>
    <n v="0.83852432894460505"/>
    <n v="320.19692095952303"/>
    <n v="6773"/>
    <n v="-0.22220433871972001"/>
    <n v="807"/>
    <n v="0.50975969534546695"/>
    <n v="0.97946297564238205"/>
    <n v="1.44581068140251"/>
    <n v="65.001800020398207"/>
    <n v="7.0182356615393999"/>
    <n v="0"/>
    <n v="0"/>
    <n v="0"/>
    <n v="1"/>
    <n v="507195.07438107498"/>
    <n v="0"/>
    <n v="6.9774629387134969E-3"/>
    <n v="4.0555609852257681E-2"/>
    <n v="0.1381495421598278"/>
    <n v="0.12621504128936134"/>
    <n v="0.56010785424678866"/>
  </r>
  <r>
    <x v="9"/>
    <n v="1"/>
    <x v="30"/>
    <n v="487582.43119069398"/>
    <n v="403928.683370132"/>
    <n v="83653.747820561897"/>
    <n v="66592.295187059004"/>
    <n v="1762910.9034637299"/>
    <n v="1026137.8423684"/>
    <n v="736773.061095324"/>
    <n v="68313.058410065205"/>
    <n v="17.504464695384598"/>
    <n v="9.0383726962084499"/>
    <n v="3.7774055998076701"/>
    <n v="1.3927461474268501"/>
    <n v="482.219809367229"/>
    <n v="46373"/>
    <n v="-7.8926756326048703E-2"/>
    <n v="508"/>
    <n v="9.1305199898611394E-3"/>
    <n v="0.77502690963368803"/>
    <n v="1.39693602176717"/>
    <n v="73.466090111797797"/>
    <n v="4.9383395285384104"/>
    <n v="0"/>
    <n v="0"/>
    <n v="0"/>
    <n v="0"/>
    <n v="462416.51864585403"/>
    <n v="0"/>
    <n v="9.1038601342441405E-2"/>
    <s v=""/>
    <n v="0.17156842098735284"/>
    <n v="0.13657648620447255"/>
    <n v="0.56010785424678866"/>
  </r>
  <r>
    <x v="9"/>
    <n v="2"/>
    <x v="30"/>
    <n v="531971.25376544194"/>
    <n v="429590.07999481098"/>
    <n v="102381.17377063"/>
    <n v="83416.617943150995"/>
    <n v="1506643.1753726299"/>
    <n v="689285.88795365801"/>
    <n v="817357.28741897503"/>
    <n v="83027.393655451495"/>
    <n v="9.5861273478015399"/>
    <n v="10.205649258546501"/>
    <n v="5.5365875149913801"/>
    <n v="0.84331038404302205"/>
    <n v="292.59933727755401"/>
    <n v="15815"/>
    <n v="-0.94418039120903197"/>
    <n v="929"/>
    <n v="0.41559180410590801"/>
    <n v="0.33786494364355701"/>
    <n v="1.69598613219061"/>
    <n v="83.917553910021695"/>
    <n v="7.9299481397784097"/>
    <n v="0"/>
    <n v="0"/>
    <n v="0"/>
    <n v="0"/>
    <n v="544860.48299287399"/>
    <n v="0"/>
    <n v="2.7396797909287316E-2"/>
    <s v=""/>
    <n v="0.19245621459044687"/>
    <n v="0.1568066269609584"/>
    <n v="0.56010785424678866"/>
  </r>
  <r>
    <x v="9"/>
    <n v="3"/>
    <x v="30"/>
    <n v="546545.56269840396"/>
    <n v="404603.81591391802"/>
    <n v="141941.74678448599"/>
    <n v="132681.58820726501"/>
    <n v="1455569.93108912"/>
    <n v="507719.37210770597"/>
    <n v="947850.558981415"/>
    <n v="133880.19787215101"/>
    <n v="21.2130490801873"/>
    <n v="13.9981547671236"/>
    <n v="9.1154389338055797"/>
    <n v="0.53565339735972095"/>
    <n v="75.932259535672102"/>
    <n v="34258"/>
    <n v="0.70555040833045801"/>
    <n v="729"/>
    <n v="0.67818225439080804"/>
    <n v="0.31483697551682599"/>
    <n v="4.9794946680412204"/>
    <n v="75.320071206495001"/>
    <n v="7.5240591931691503"/>
    <n v="0"/>
    <n v="0"/>
    <n v="1"/>
    <n v="0"/>
    <n v="583870.83669316396"/>
    <n v="1"/>
    <n v="-7.8135226382414616E-2"/>
    <s v=""/>
    <n v="0.25970707013646099"/>
    <n v="0.24276400224016031"/>
    <n v="0.56010785424678866"/>
  </r>
  <r>
    <x v="9"/>
    <n v="4"/>
    <x v="30"/>
    <n v="503841.10142865998"/>
    <n v="416201.830470833"/>
    <n v="87639.270957826899"/>
    <n v="71733.800244807702"/>
    <n v="1958273.3133322899"/>
    <n v="714264.26132684504"/>
    <n v="1244009.05200545"/>
    <n v="76391.909450052801"/>
    <n v="8.6209909166940797"/>
    <n v="5.7663406973740701"/>
    <n v="3.6631148347082298"/>
    <n v="0.57416323472517194"/>
    <n v="454.43218478627898"/>
    <n v="35278"/>
    <n v="0.114743115436044"/>
    <n v="748"/>
    <n v="0.247850113875934"/>
    <n v="0.57772164101913503"/>
    <n v="7.4310977954687196"/>
    <n v="74.563395279962606"/>
    <n v="9.3569704066879709"/>
    <n v="0"/>
    <n v="0"/>
    <n v="0"/>
    <n v="0"/>
    <n v="516979.52805454098"/>
    <n v="0"/>
    <s v=""/>
    <s v=""/>
    <n v="0.17394228201971337"/>
    <n v="0.14237385564894145"/>
    <n v="0.56010785424678866"/>
  </r>
  <r>
    <x v="0"/>
    <n v="1"/>
    <x v="31"/>
    <n v="79004.007756926905"/>
    <n v="47090.125929123402"/>
    <n v="31913.8818278035"/>
    <n v="23656.756503410601"/>
    <n v="273761.11342074798"/>
    <n v="146775.884508838"/>
    <n v="126985.22891191"/>
    <n v="29033.164464859801"/>
    <n v="3.1148249657538898"/>
    <n v="18.629534085276401"/>
    <n v="8.64138672136834"/>
    <n v="1.1558500604086499"/>
    <n v="368.921762518891"/>
    <n v="2637"/>
    <n v="-0.80956384186118302"/>
    <n v="957"/>
    <n v="0.27015563923126801"/>
    <n v="9.4201068002150598E-2"/>
    <n v="5.1481045020177199"/>
    <n v="69.879637690946595"/>
    <n v="5.9695910453421002"/>
    <n v="0"/>
    <n v="0"/>
    <n v="0"/>
    <n v="0"/>
    <n v="84417.598922409103"/>
    <n v="0"/>
    <n v="-2.4687981135218921E-2"/>
    <n v="1.9886180429096257E-3"/>
    <n v="0.40395269472902606"/>
    <n v="0.29943742317726185"/>
    <n v="0.56010785424678866"/>
  </r>
  <r>
    <x v="0"/>
    <n v="2"/>
    <x v="31"/>
    <n v="77053.558303817204"/>
    <n v="52009.421549006402"/>
    <n v="25044.136754810701"/>
    <n v="6861.3139673167097"/>
    <n v="164480.524851914"/>
    <n v="76577.432573972197"/>
    <n v="87903.0922779424"/>
    <n v="3063.0873803776499"/>
    <n v="0.73635621064203205"/>
    <n v="7.8055433426867298"/>
    <n v="4.17150539463203"/>
    <n v="0.87115743700848003"/>
    <n v="39.537172073620802"/>
    <n v="45830"/>
    <n v="0.85130241386651895"/>
    <n v="486"/>
    <n v="0.58215764490062905"/>
    <n v="0.79518797509626504"/>
    <n v="1.1148473218325601"/>
    <n v="70.477376763882901"/>
    <n v="9.8757250421942402"/>
    <n v="0"/>
    <n v="0"/>
    <n v="1"/>
    <n v="0"/>
    <n v="81579.008238943497"/>
    <n v="1"/>
    <n v="-5.5420923549888111E-2"/>
    <n v="-1.27117064126341E-2"/>
    <n v="0.32502245588793433"/>
    <n v="8.9046036527774514E-2"/>
    <n v="0.56010785424678866"/>
  </r>
  <r>
    <x v="0"/>
    <n v="3"/>
    <x v="31"/>
    <n v="72783.178939814505"/>
    <n v="51023.945007294002"/>
    <n v="21759.233932520401"/>
    <n v="15690.0728143734"/>
    <n v="207835.58477116999"/>
    <n v="138450.87322699599"/>
    <n v="69384.711544173799"/>
    <n v="17861.009213283101"/>
    <n v="1.7056365852417901"/>
    <n v="22.613155643638201"/>
    <n v="7.5492716185481097"/>
    <n v="1.9954089329729501"/>
    <n v="412.22812794955399"/>
    <n v="46018"/>
    <n v="-0.454689473693143"/>
    <n v="92"/>
    <n v="0.70648326905298897"/>
    <n v="0.871217286875974"/>
    <n v="6.2365439114266197"/>
    <n v="77.584862866055403"/>
    <n v="7.7244766231824098"/>
    <n v="0"/>
    <n v="0"/>
    <n v="0"/>
    <n v="0"/>
    <n v="74565.525966274494"/>
    <n v="0"/>
    <n v="2.2989341940773717E-3"/>
    <n v="0.1383860522599023"/>
    <n v="0.29895965317087259"/>
    <n v="0.21557278814858793"/>
    <n v="0.56010785424678866"/>
  </r>
  <r>
    <x v="0"/>
    <n v="4"/>
    <x v="31"/>
    <n v="72950.502678632896"/>
    <n v="54643.703641003704"/>
    <n v="18306.799037629102"/>
    <n v="12464.0936418575"/>
    <n v="264255.89281500701"/>
    <n v="178150.91413065401"/>
    <n v="86104.978684352303"/>
    <n v="19905.430241659"/>
    <n v="1.65133860784482"/>
    <n v="14.4754622000999"/>
    <n v="4.7166757604088803"/>
    <n v="2.0689966695622601"/>
    <n v="92.057789990394298"/>
    <n v="4718"/>
    <n v="0.22077436097393699"/>
    <n v="81"/>
    <n v="7.6860779378389504E-2"/>
    <n v="0.106270214135784"/>
    <n v="7.53977745407804"/>
    <n v="77.567279831899498"/>
    <n v="4.2006963684101999"/>
    <n v="0"/>
    <n v="0"/>
    <n v="0"/>
    <n v="0"/>
    <n v="77297.945410759101"/>
    <n v="0"/>
    <n v="8.5134627528765286E-2"/>
    <n v="5.8158765876134146E-2"/>
    <n v="0.25094822332171851"/>
    <n v="0.17085685751564006"/>
    <n v="0.56010785424678866"/>
  </r>
  <r>
    <x v="1"/>
    <n v="1"/>
    <x v="31"/>
    <n v="79161.116552214502"/>
    <n v="52585.5917063366"/>
    <n v="26575.524845877801"/>
    <n v="8887.4383992238909"/>
    <n v="259400.557764934"/>
    <n v="157700.488015788"/>
    <n v="101700.069749146"/>
    <n v="6464.9658995145401"/>
    <n v="1.4372942590457001"/>
    <n v="8.7388714886289591"/>
    <n v="3.4261446759407401"/>
    <n v="1.55064286981093"/>
    <n v="344.86367093414299"/>
    <n v="3256"/>
    <n v="-0.80675706092581301"/>
    <n v="7"/>
    <n v="0.34438246248003801"/>
    <n v="0.325037521482336"/>
    <n v="5.0076881081783498"/>
    <n v="79.130928221693793"/>
    <n v="6.56472292936171"/>
    <n v="0"/>
    <n v="0"/>
    <n v="0"/>
    <n v="0"/>
    <n v="81871.976632816601"/>
    <n v="0"/>
    <n v="-3.8996929225575044E-2"/>
    <n v="-2.5730221440669106E-2"/>
    <n v="0.33571437598847842"/>
    <n v="0.11227025067744914"/>
    <n v="0.56010785424678866"/>
  </r>
  <r>
    <x v="1"/>
    <n v="2"/>
    <x v="31"/>
    <n v="76074.076092610296"/>
    <n v="49890.003356266301"/>
    <n v="26184.0727363439"/>
    <n v="9717.6908571736494"/>
    <n v="294188.83654530201"/>
    <n v="126228.598907047"/>
    <n v="167960.237638255"/>
    <n v="12126.426099419101"/>
    <n v="4.5123531384010196"/>
    <n v="5.7857091617738297"/>
    <n v="3.3032153671395998"/>
    <n v="0.75153858247635996"/>
    <n v="466.303867378311"/>
    <n v="41527"/>
    <n v="0.63489200465060203"/>
    <n v="88"/>
    <n v="0.478428676769455"/>
    <n v="4.3282489501180701E-2"/>
    <n v="2.7698578185848302"/>
    <n v="61.691443412285203"/>
    <n v="3.0189692359535898"/>
    <n v="0"/>
    <n v="0"/>
    <n v="1"/>
    <n v="0"/>
    <n v="78643.084752833398"/>
    <n v="1"/>
    <n v="8.9140479910079659E-2"/>
    <n v="9.8289854738170562E-2"/>
    <n v="0.34419179412009276"/>
    <n v="0.12773984721606904"/>
    <n v="0.56010785424678866"/>
  </r>
  <r>
    <x v="1"/>
    <n v="3"/>
    <x v="31"/>
    <n v="82855.355744221495"/>
    <n v="56446.5562888559"/>
    <n v="26408.799455365501"/>
    <n v="15539.0995822845"/>
    <n v="227058.55138258799"/>
    <n v="129475.05456032899"/>
    <n v="97583.496822258996"/>
    <n v="16189.817310963101"/>
    <n v="2.4946036048718701"/>
    <n v="15.9239011598322"/>
    <n v="6.8436530963775697"/>
    <n v="1.32681302450309"/>
    <n v="267.29254918949903"/>
    <n v="4271"/>
    <n v="-0.44311101988913298"/>
    <n v="410"/>
    <n v="0.70405710889869599"/>
    <n v="0.96068265403809205"/>
    <n v="6.5368363907610503"/>
    <n v="63.644812864997299"/>
    <n v="7.9078664239987404"/>
    <n v="0"/>
    <n v="0"/>
    <n v="0"/>
    <n v="0"/>
    <n v="81253.989384900196"/>
    <n v="0"/>
    <n v="-6.8337668807252464E-2"/>
    <n v="-2.3248152591442525E-3"/>
    <n v="0.31873376462097203"/>
    <n v="0.18754490210933925"/>
    <n v="0.56010785424678866"/>
  </r>
  <r>
    <x v="1"/>
    <n v="4"/>
    <x v="31"/>
    <n v="77193.213884465804"/>
    <n v="53197.178284847498"/>
    <n v="23996.035599618201"/>
    <n v="13144.3267470228"/>
    <n v="257112.41365793999"/>
    <n v="155159.66925723301"/>
    <n v="101952.744400706"/>
    <n v="9086.9377963297102"/>
    <n v="1.6621540045610901"/>
    <n v="12.8925678502204"/>
    <n v="5.1122878744041902"/>
    <n v="1.5218782992972399"/>
    <n v="372.29144064878102"/>
    <n v="29920"/>
    <n v="-0.51993283125133904"/>
    <n v="744"/>
    <n v="0.16480214725582701"/>
    <n v="0.102652969183863"/>
    <n v="1.0082858560299699"/>
    <n v="65.161504392302305"/>
    <n v="5.29069576039978"/>
    <n v="0"/>
    <n v="0"/>
    <n v="0"/>
    <n v="0"/>
    <n v="83376.355740155705"/>
    <n v="0"/>
    <n v="-8.9295920148583163E-4"/>
    <n v="-2.3602662702363001E-2"/>
    <n v="0.31085680194029613"/>
    <n v="0.17027826781115452"/>
    <n v="0.56010785424678866"/>
  </r>
  <r>
    <x v="2"/>
    <n v="1"/>
    <x v="31"/>
    <n v="77124.283493835406"/>
    <n v="58626.488310617497"/>
    <n v="18497.795183217801"/>
    <n v="13207.8879669372"/>
    <n v="189211.816856936"/>
    <n v="110473.83538300201"/>
    <n v="78737.981473933702"/>
    <n v="12721.845816239"/>
    <n v="1.42306812606276"/>
    <n v="16.774481285514899"/>
    <n v="6.9804773223671504"/>
    <n v="1.4030564832243499"/>
    <n v="362.078742774761"/>
    <n v="43849"/>
    <n v="0.97695254558935496"/>
    <n v="307"/>
    <n v="0.66723903018016895"/>
    <n v="0.19336586533709499"/>
    <n v="2.7233122752080301"/>
    <n v="72.678093646556405"/>
    <n v="9.39915777992233"/>
    <n v="0"/>
    <n v="0"/>
    <n v="0"/>
    <n v="0"/>
    <n v="78196.104757592795"/>
    <n v="0"/>
    <n v="8.3334355874720212E-2"/>
    <n v="1.5671669004080891E-2"/>
    <n v="0.23984398097774809"/>
    <n v="0.17125459542185459"/>
    <n v="0.56010785424678866"/>
  </r>
  <r>
    <x v="2"/>
    <n v="2"/>
    <x v="31"/>
    <n v="83551.385981093496"/>
    <n v="51708.135254563298"/>
    <n v="31843.250726530099"/>
    <n v="16238.4844561026"/>
    <n v="210272.85957624699"/>
    <n v="128741.622462952"/>
    <n v="81531.237113294905"/>
    <n v="23698.108130590699"/>
    <n v="1.98526298886632"/>
    <n v="19.916887111056301"/>
    <n v="7.7225774590345404"/>
    <n v="1.5790465963867799"/>
    <n v="123.4268508083"/>
    <n v="22718"/>
    <n v="-0.56119684072523701"/>
    <n v="184"/>
    <n v="0.98603698998904699"/>
    <n v="0.36157682097906402"/>
    <n v="6.3987594698732799"/>
    <n v="69.251952926432907"/>
    <n v="5.1748597932323301"/>
    <n v="0"/>
    <n v="0"/>
    <n v="0"/>
    <n v="0"/>
    <n v="89579.393077369998"/>
    <n v="0"/>
    <n v="-1.0636013056792161E-2"/>
    <n v="-0.11322791528857624"/>
    <n v="0.3811217534289123"/>
    <n v="0.19435326255122976"/>
    <n v="0.56010785424678866"/>
  </r>
  <r>
    <x v="2"/>
    <n v="3"/>
    <x v="31"/>
    <n v="82662.732348885504"/>
    <n v="53515.8419296988"/>
    <n v="29146.890419186599"/>
    <n v="14958.6342812046"/>
    <n v="302766.75006812002"/>
    <n v="151839.342151738"/>
    <n v="150927.40791638099"/>
    <n v="11369.249598287101"/>
    <n v="2.2834566877991902"/>
    <n v="9.9111450250918907"/>
    <n v="4.9406463153034599"/>
    <n v="1.00604220431495"/>
    <n v="345.32713388611501"/>
    <n v="38853"/>
    <n v="-0.89620551762973799"/>
    <n v="951"/>
    <n v="0.73149924400621302"/>
    <n v="0.43263244919886901"/>
    <n v="6.7337255881867"/>
    <n v="77.294663553567204"/>
    <n v="2.9629339081200801"/>
    <n v="0"/>
    <n v="0"/>
    <n v="0"/>
    <n v="1"/>
    <n v="86116.622432725198"/>
    <n v="0"/>
    <n v="-8.8207631752017901E-2"/>
    <n v="-7.1124908990140234E-2"/>
    <n v="0.35260013298580101"/>
    <n v="0.18095983348421557"/>
    <n v="0.56010785424678866"/>
  </r>
  <r>
    <x v="2"/>
    <n v="4"/>
    <x v="31"/>
    <n v="75371.248494239393"/>
    <n v="55353.033998471998"/>
    <n v="20018.214495767399"/>
    <n v="9234.4394198013197"/>
    <n v="208850.76194064901"/>
    <n v="111657.25672801099"/>
    <n v="97193.505212637596"/>
    <n v="10190.909965119199"/>
    <n v="1.0319369446873901"/>
    <n v="9.5010869292124394"/>
    <n v="4.4215493082211204"/>
    <n v="1.1488139715069401"/>
    <n v="72.766696781336094"/>
    <n v="7470"/>
    <n v="-0.73177007845272402"/>
    <n v="427"/>
    <n v="0.44835010704086098"/>
    <n v="0.187071615200571"/>
    <n v="2.2593993762748799"/>
    <n v="70.621551450338202"/>
    <n v="8.0361737978788401"/>
    <n v="0"/>
    <n v="0"/>
    <n v="0"/>
    <n v="0"/>
    <n v="80278.773794520705"/>
    <n v="0"/>
    <n v="3.9294841227350281E-2"/>
    <n v="-2.8062264426858285E-2"/>
    <n v="0.26559483749691876"/>
    <n v="0.12251939040796313"/>
    <n v="0.56010785424678866"/>
  </r>
  <r>
    <x v="3"/>
    <n v="1"/>
    <x v="31"/>
    <n v="78332.949736927694"/>
    <n v="58127.573940449001"/>
    <n v="20205.3757964787"/>
    <n v="10290.1791870424"/>
    <n v="188874.78867568"/>
    <n v="77852.491920599801"/>
    <n v="111022.29675507999"/>
    <n v="11729.513441556701"/>
    <n v="3.9663636957243198"/>
    <n v="9.26856990694675"/>
    <n v="5.4481486169717996"/>
    <n v="0.70123294325594399"/>
    <n v="482.82845882084001"/>
    <n v="11973"/>
    <n v="0.97115486897843795"/>
    <n v="386"/>
    <n v="6.5464484864112799E-2"/>
    <n v="0.70221908196670002"/>
    <n v="4.7721168898091202"/>
    <n v="68.157381641359393"/>
    <n v="6.3138235413473804"/>
    <n v="0"/>
    <n v="0"/>
    <n v="0"/>
    <n v="1"/>
    <n v="75834.213395299594"/>
    <n v="0"/>
    <n v="-5.4152346160722564E-2"/>
    <n v="-7.1388109614021047E-2"/>
    <n v="0.25794223075137795"/>
    <n v="0.13136463291119252"/>
    <n v="0.56010785424678866"/>
  </r>
  <r>
    <x v="3"/>
    <n v="2"/>
    <x v="31"/>
    <n v="74091.036726983104"/>
    <n v="53093.268941036396"/>
    <n v="20997.7677859467"/>
    <n v="6847.9068537208996"/>
    <n v="155047.92551347899"/>
    <n v="91643.557417825898"/>
    <n v="63404.368095653197"/>
    <n v="7809.4011033869901"/>
    <n v="0.708047156821622"/>
    <n v="10.8003707936809"/>
    <n v="4.4166388108982204"/>
    <n v="1.44538239509887"/>
    <n v="292.82478809213001"/>
    <n v="1043"/>
    <n v="-0.93278151957420596"/>
    <n v="876"/>
    <n v="0.888846301325527"/>
    <n v="0.51846174967980696"/>
    <n v="3.77719790901756"/>
    <n v="74.012874742210897"/>
    <n v="5.2165632129394197"/>
    <n v="0"/>
    <n v="0"/>
    <n v="0"/>
    <n v="0"/>
    <n v="74137.147748476898"/>
    <n v="0"/>
    <n v="3.6337948902408677E-2"/>
    <n v="0.10444583777709814"/>
    <n v="0.28340496655919462"/>
    <n v="9.2425577454863322E-2"/>
    <n v="0.56010785424678866"/>
  </r>
  <r>
    <x v="3"/>
    <n v="3"/>
    <x v="31"/>
    <n v="76783.353033694701"/>
    <n v="51630.531364696297"/>
    <n v="25152.821668998298"/>
    <n v="16623.563069949902"/>
    <n v="222420.8806294"/>
    <n v="137206.83574023901"/>
    <n v="85214.044889161596"/>
    <n v="18348.2483685976"/>
    <n v="1.7331544827643699"/>
    <n v="19.508008441064302"/>
    <n v="7.4739219730220796"/>
    <n v="1.61014344429612"/>
    <n v="90.961709373450006"/>
    <n v="18196"/>
    <n v="0.75390857796591404"/>
    <n v="706"/>
    <n v="0.746961785964805"/>
    <n v="6.2117900859970099E-2"/>
    <n v="5.4086940601212401"/>
    <n v="65.466855447898496"/>
    <n v="7.3613803331858803"/>
    <n v="0"/>
    <n v="0"/>
    <n v="0"/>
    <n v="0"/>
    <n v="80800.1651214913"/>
    <n v="0"/>
    <n v="-4.5936942130350392E-2"/>
    <n v="5.4770911931754346E-2"/>
    <n v="0.32758170456505897"/>
    <n v="0.2164995720186251"/>
    <n v="0.56010785424678866"/>
  </r>
  <r>
    <x v="3"/>
    <n v="4"/>
    <x v="31"/>
    <n v="73256.160588811603"/>
    <n v="54318.491063199297"/>
    <n v="18937.6695256122"/>
    <n v="4998.45996067133"/>
    <n v="199621.57107441299"/>
    <n v="112895.881911955"/>
    <n v="86725.689162458293"/>
    <n v="3751.71434405328"/>
    <n v="3.8109021857105998"/>
    <n v="5.7635286717733596"/>
    <n v="2.5039678496508899"/>
    <n v="1.3017582564316399"/>
    <n v="480.44851334476903"/>
    <n v="35318"/>
    <n v="-0.32250240872111502"/>
    <n v="915"/>
    <n v="0.50753360692037996"/>
    <n v="0.66899867711300398"/>
    <n v="1.7765556576097401"/>
    <n v="72.971196877902401"/>
    <n v="5.1377564280977603"/>
    <n v="0"/>
    <n v="0"/>
    <n v="0"/>
    <n v="0"/>
    <n v="70650.210639666198"/>
    <n v="0"/>
    <n v="-7.0335661868143017E-3"/>
    <n v="4.5967408694674285E-2"/>
    <n v="0.25851299567704417"/>
    <n v="6.8232622628529402E-2"/>
    <n v="0.56010785424678866"/>
  </r>
  <r>
    <x v="4"/>
    <n v="1"/>
    <x v="31"/>
    <n v="72740.908534718299"/>
    <n v="51292.222260160299"/>
    <n v="21448.686274558"/>
    <n v="12387.025336069"/>
    <n v="196223.191192603"/>
    <n v="86896.8169828916"/>
    <n v="109326.37420971099"/>
    <n v="11448.230413798499"/>
    <n v="1.7676966607193001"/>
    <n v="11.3303175245782"/>
    <n v="6.3127223957490797"/>
    <n v="0.79483855209726895"/>
    <n v="42.906552176119703"/>
    <n v="14550"/>
    <n v="0.28747798919984002"/>
    <n v="731"/>
    <n v="0.75141802054986995"/>
    <n v="0.14649854401955201"/>
    <n v="7.5848099946806196"/>
    <n v="64.262965301128801"/>
    <n v="4.9602189125083997"/>
    <n v="0"/>
    <n v="0"/>
    <n v="0"/>
    <n v="0"/>
    <n v="74330.954335907401"/>
    <n v="0"/>
    <n v="0.12494521690845278"/>
    <n v="0.17672456572329476"/>
    <n v="0.29486415150177592"/>
    <n v="0.17028967036006751"/>
    <n v="0.56010785424678866"/>
  </r>
  <r>
    <x v="4"/>
    <n v="2"/>
    <x v="31"/>
    <n v="81829.537129706601"/>
    <n v="56401.371231437202"/>
    <n v="25428.165898269301"/>
    <n v="11557.9851626333"/>
    <n v="307804.59677984001"/>
    <n v="152897.513912244"/>
    <n v="154907.08286759601"/>
    <n v="9559.4494494157207"/>
    <n v="1.53424388609344"/>
    <n v="7.4612373744797003"/>
    <n v="3.75497483908606"/>
    <n v="0.98702726229071203"/>
    <n v="272.66879339792598"/>
    <n v="20318"/>
    <n v="-0.68553816660100997"/>
    <n v="832"/>
    <n v="0.50226693885219897"/>
    <n v="0.83647638061640905"/>
    <n v="1.5839703954780699"/>
    <n v="73.258383719667606"/>
    <n v="3.71696219736977"/>
    <n v="0"/>
    <n v="0"/>
    <n v="0"/>
    <n v="0"/>
    <n v="84144.971959664006"/>
    <n v="0"/>
    <n v="-1.0273672058611825E-2"/>
    <n v="4.9574661908092378E-2"/>
    <n v="0.31074556682342769"/>
    <n v="0.14124466015630682"/>
    <n v="0.56010785424678866"/>
  </r>
  <r>
    <x v="4"/>
    <n v="3"/>
    <x v="31"/>
    <n v="80988.847300527996"/>
    <n v="50686.425188523302"/>
    <n v="30302.4221120047"/>
    <n v="23178.7018333089"/>
    <n v="281162.76184790599"/>
    <n v="156960.767261278"/>
    <n v="124201.994586627"/>
    <n v="32747.3293265141"/>
    <n v="2.5191179109812101"/>
    <n v="18.662101128450299"/>
    <n v="8.2438732928108394"/>
    <n v="1.2637539983450301"/>
    <n v="155.98537433585699"/>
    <n v="15352"/>
    <n v="-0.34409013904081898"/>
    <n v="341"/>
    <n v="0.60288738900467198"/>
    <n v="2.7428768766446E-2"/>
    <n v="1.8587427044181399"/>
    <n v="74.617542613399607"/>
    <n v="9.2946181123479299"/>
    <n v="0"/>
    <n v="0"/>
    <n v="0"/>
    <n v="0"/>
    <n v="88697.2421932867"/>
    <n v="0"/>
    <n v="-5.3899900838560763E-2"/>
    <n v="-0.10523746863641475"/>
    <n v="0.37415549328119824"/>
    <n v="0.28619621844102711"/>
    <n v="0.56010785424678866"/>
  </r>
  <r>
    <x v="4"/>
    <n v="4"/>
    <x v="31"/>
    <n v="76623.556462000197"/>
    <n v="53890.716093656702"/>
    <n v="22732.840368343401"/>
    <n v="16294.7952477201"/>
    <n v="211690.04109379501"/>
    <n v="142433.693212371"/>
    <n v="69256.347881424706"/>
    <n v="14738.9835955159"/>
    <n v="4.2020828979693601"/>
    <n v="23.528233506650999"/>
    <n v="7.6974784281421504"/>
    <n v="2.0566157120533499"/>
    <n v="378.477044222274"/>
    <n v="29917"/>
    <n v="0.82440457604986395"/>
    <n v="796"/>
    <n v="0.86282348271160303"/>
    <n v="0.550106730069163"/>
    <n v="2.6053843907584602"/>
    <n v="73.542527662465403"/>
    <n v="7.70355748125563"/>
    <n v="0"/>
    <n v="0"/>
    <n v="0"/>
    <n v="0"/>
    <n v="83446.801425276193"/>
    <n v="0"/>
    <n v="0.11709789989040505"/>
    <n v="-5.9732073556088512E-2"/>
    <n v="0.29668213559908768"/>
    <n v="0.21266038800745501"/>
    <n v="0.56010785424678866"/>
  </r>
  <r>
    <x v="5"/>
    <n v="1"/>
    <x v="31"/>
    <n v="85596.014005834295"/>
    <n v="52429.151083826699"/>
    <n v="33166.862922007502"/>
    <n v="14974.765146264401"/>
    <n v="301342.245983853"/>
    <n v="199965.06192460799"/>
    <n v="101377.184059245"/>
    <n v="19040.520549941699"/>
    <n v="1.70402684437023"/>
    <n v="14.771336652548101"/>
    <n v="4.9693547273377803"/>
    <n v="1.9724858584328799"/>
    <n v="146.64463862682001"/>
    <n v="33576"/>
    <n v="0.74543568259138504"/>
    <n v="201"/>
    <n v="0.325563667777854"/>
    <n v="0.87122214423839495"/>
    <n v="3.5418054752183599"/>
    <n v="69.084867593083501"/>
    <n v="4.4722633183291496"/>
    <n v="0"/>
    <n v="0"/>
    <n v="0"/>
    <n v="0"/>
    <n v="94299.462469247403"/>
    <n v="0"/>
    <n v="3.3902835843900754E-3"/>
    <n v="-9.7408680002170275E-2"/>
    <n v="0.38748139510032459"/>
    <n v="0.17494699163495753"/>
    <n v="0.56010785424678866"/>
  </r>
  <r>
    <x v="5"/>
    <n v="2"/>
    <x v="31"/>
    <n v="85886.208767007498"/>
    <n v="56698.715963552502"/>
    <n v="29187.492803454999"/>
    <n v="17315.702617534"/>
    <n v="255878.20763323299"/>
    <n v="154073.155270346"/>
    <n v="101805.052362886"/>
    <n v="20205.1066275458"/>
    <n v="4.4252604374287099"/>
    <n v="17.008686912523501"/>
    <n v="6.7671658238101102"/>
    <n v="1.51341364396286"/>
    <n v="299.09893380269801"/>
    <n v="30730"/>
    <n v="0.38895245883332602"/>
    <n v="61"/>
    <n v="0.61830665097697202"/>
    <n v="0.664602764742799"/>
    <n v="3.1706494856708001"/>
    <n v="71.153347826982397"/>
    <n v="7.3496493540347796"/>
    <n v="0"/>
    <n v="0"/>
    <n v="0"/>
    <n v="0"/>
    <n v="81736.494610030699"/>
    <n v="0"/>
    <n v="-0.1562581808748269"/>
    <n v="-0.11555274799396864"/>
    <n v="0.33983911063806482"/>
    <n v="0.20161214316151871"/>
    <n v="0.56010785424678866"/>
  </r>
  <r>
    <x v="5"/>
    <n v="3"/>
    <x v="31"/>
    <n v="72465.786022839296"/>
    <n v="53602.453929425203"/>
    <n v="18863.332093414101"/>
    <n v="8189.0907078690498"/>
    <n v="187140.59527672801"/>
    <n v="114325.07958399699"/>
    <n v="72815.515692731104"/>
    <n v="8160.2181988664997"/>
    <n v="1.21031500351322"/>
    <n v="11.2463540633641"/>
    <n v="4.3759028850793502"/>
    <n v="1.5700648206136301"/>
    <n v="343.47804636767398"/>
    <n v="13324"/>
    <n v="-0.71459928034129805"/>
    <n v="979"/>
    <n v="0.70036508607540504"/>
    <n v="7.5167914675367598E-2"/>
    <n v="1.69449071790491"/>
    <n v="64.899934219372199"/>
    <n v="4.2430063823052597"/>
    <n v="0"/>
    <n v="0"/>
    <n v="0"/>
    <n v="1"/>
    <n v="76383.485579496293"/>
    <n v="0"/>
    <n v="-5.7836048507678263E-3"/>
    <n v="0.16173721348280337"/>
    <n v="0.26030673409750738"/>
    <n v="0.11300630486900487"/>
    <n v="0.56010785424678866"/>
  </r>
  <r>
    <x v="5"/>
    <n v="4"/>
    <x v="31"/>
    <n v="72046.6725512829"/>
    <n v="54903.341836962303"/>
    <n v="17143.3307143206"/>
    <n v="10788.714485836201"/>
    <n v="244565.920445625"/>
    <n v="98595.650824211596"/>
    <n v="145970.269621413"/>
    <n v="11124.7166568182"/>
    <n v="1.9975668632960599"/>
    <n v="7.3910355264929199"/>
    <n v="4.4113727972311096"/>
    <n v="0.67545022065060001"/>
    <n v="399.56007971138803"/>
    <n v="12672"/>
    <n v="-0.94927644567854297"/>
    <n v="893"/>
    <n v="0.15344124504364401"/>
    <n v="0.21822353559198299"/>
    <n v="1.4165129766772"/>
    <n v="83.158911739251906"/>
    <n v="4.55266725670998"/>
    <n v="0"/>
    <n v="0"/>
    <n v="0"/>
    <n v="0"/>
    <n v="75460.688723608502"/>
    <n v="0"/>
    <n v="7.233570312475171E-2"/>
    <n v="0.10707650974836364"/>
    <n v="0.23794757075169509"/>
    <n v="0.14974618679518867"/>
    <n v="0.56010785424678866"/>
  </r>
  <r>
    <x v="6"/>
    <n v="1"/>
    <x v="31"/>
    <n v="77258.219268078697"/>
    <n v="53943.537287578198"/>
    <n v="23314.681980500402"/>
    <n v="6582.2891921937098"/>
    <n v="232064.93875976"/>
    <n v="129871.52462330001"/>
    <n v="102193.41413645999"/>
    <n v="15928.6585602821"/>
    <n v="0.79342421199208801"/>
    <n v="6.4410111432467803"/>
    <n v="2.83639968509326"/>
    <n v="1.2708404521046801"/>
    <n v="416.17856442848199"/>
    <n v="42658"/>
    <n v="0.64861381763841397"/>
    <n v="529"/>
    <n v="0.94932548501035496"/>
    <n v="0.58268525207070498"/>
    <n v="1.71810458834966"/>
    <n v="78.295495622131"/>
    <n v="2.3434147768403899"/>
    <n v="0"/>
    <n v="0"/>
    <n v="0"/>
    <n v="0"/>
    <n v="81791.064932945301"/>
    <n v="0"/>
    <n v="-1.6780064971264993E-2"/>
    <n v="-3.3813839506999628E-2"/>
    <n v="0.30177607251858551"/>
    <n v="8.5198562101901285E-2"/>
    <n v="0.56010785424678866"/>
  </r>
  <r>
    <x v="6"/>
    <n v="2"/>
    <x v="31"/>
    <n v="75961.8213291961"/>
    <n v="59782.449522905197"/>
    <n v="16179.371806290799"/>
    <n v="1253.76094354157"/>
    <n v="197535.82185092499"/>
    <n v="93457.066434651104"/>
    <n v="104078.755416274"/>
    <n v="7377.8473766360503"/>
    <n v="0.12703539618550899"/>
    <n v="1.20462714847715"/>
    <n v="0.63470054787720898"/>
    <n v="0.89794565721755204"/>
    <n v="36.4666592309745"/>
    <n v="1792"/>
    <n v="-5.9980835306274703E-3"/>
    <n v="65"/>
    <n v="0.65962183480961301"/>
    <n v="0.38636462483531597"/>
    <n v="7.9974705777562498"/>
    <n v="64.883981452153293"/>
    <n v="2.06340366405942"/>
    <n v="0"/>
    <n v="0"/>
    <n v="0"/>
    <n v="0"/>
    <n v="82315.756446672196"/>
    <n v="0"/>
    <n v="0.10826990261563471"/>
    <n v="-2.8652469215051102E-2"/>
    <n v="0.21299346860279039"/>
    <n v="1.6505145895701213E-2"/>
    <n v="0.56010785424678866"/>
  </r>
  <r>
    <x v="6"/>
    <n v="3"/>
    <x v="31"/>
    <n v="84186.200327014405"/>
    <n v="51592.601331488797"/>
    <n v="32593.598995525601"/>
    <n v="26774.665199233801"/>
    <n v="279287.74838770099"/>
    <n v="123417.43967017499"/>
    <n v="155870.308717526"/>
    <n v="35665.258585471303"/>
    <n v="3.09892461674715"/>
    <n v="17.177527535250999"/>
    <n v="9.5867668216028505"/>
    <n v="0.79179569659951499"/>
    <n v="211.76299926924099"/>
    <n v="11480"/>
    <n v="-0.226604580105189"/>
    <n v="557"/>
    <n v="0.78863222006418998"/>
    <n v="0.433836524027362"/>
    <n v="4.0331360121130899"/>
    <n v="64.253344953633501"/>
    <n v="6.1190393597780801"/>
    <n v="0"/>
    <n v="0"/>
    <n v="0"/>
    <n v="0"/>
    <n v="91576.235964754305"/>
    <n v="0"/>
    <n v="-5.2562314521480538E-2"/>
    <n v="-3.2853200354362566E-2"/>
    <n v="0.3871608276524946"/>
    <n v="0.31804102210611485"/>
    <n v="0.56010785424678866"/>
  </r>
  <r>
    <x v="6"/>
    <n v="4"/>
    <x v="31"/>
    <n v="79761.178787057506"/>
    <n v="51901.142987089501"/>
    <n v="27860.0357999679"/>
    <n v="22849.9148576689"/>
    <n v="217869.455981721"/>
    <n v="145455.68081656899"/>
    <n v="72413.775165151994"/>
    <n v="26518.405627206499"/>
    <n v="3.0274740258191701"/>
    <n v="31.554652143954399"/>
    <n v="10.487892740497699"/>
    <n v="2.0086741850543302"/>
    <n v="442.19376201130501"/>
    <n v="29411"/>
    <n v="-0.109459943636877"/>
    <n v="354"/>
    <n v="0.54094208491205498"/>
    <n v="0.85093884123311603"/>
    <n v="6.6523980470300899"/>
    <n v="77.471464997636104"/>
    <n v="6.8357143529304496"/>
    <n v="0"/>
    <n v="0"/>
    <n v="0"/>
    <n v="0"/>
    <n v="84145.639314152795"/>
    <n v="0"/>
    <n v="-6.4133412064570128E-2"/>
    <n v="8.6595317457602072E-2"/>
    <n v="0.34929318026188361"/>
    <n v="0.28647915195276247"/>
    <n v="0.56010785424678866"/>
  </r>
  <r>
    <x v="7"/>
    <n v="1"/>
    <x v="31"/>
    <n v="74645.822241151298"/>
    <n v="51884.514335598797"/>
    <n v="22761.307905552399"/>
    <n v="4837.2626989540404"/>
    <n v="242704.552935374"/>
    <n v="111518.28877804799"/>
    <n v="131186.26415732599"/>
    <n v="2643.7740874833498"/>
    <n v="0.74511777648934197"/>
    <n v="3.68732407316128"/>
    <n v="1.99306631888445"/>
    <n v="0.85007595493617105"/>
    <n v="108.468982409362"/>
    <n v="37003"/>
    <n v="0.355021068482472"/>
    <n v="204"/>
    <n v="0.97071405442133396"/>
    <n v="0.58397465228826695"/>
    <n v="4.2618167844307697"/>
    <n v="73.570434051954393"/>
    <n v="8.4683185335757791"/>
    <n v="0"/>
    <n v="0"/>
    <n v="1"/>
    <n v="0"/>
    <n v="81400.152877587607"/>
    <n v="1"/>
    <n v="-1.1527700188354565E-2"/>
    <n v="8.8631344042032698E-2"/>
    <n v="0.30492406972247776"/>
    <n v="6.4802859071291991E-2"/>
    <n v="0.56010785424678866"/>
  </r>
  <r>
    <x v="7"/>
    <n v="2"/>
    <x v="31"/>
    <n v="73785.327582042097"/>
    <n v="58326.816786047799"/>
    <n v="15458.5107959943"/>
    <n v="2972.8889301774302"/>
    <n v="262619.85697383701"/>
    <n v="126150.361839213"/>
    <n v="136469.49513462401"/>
    <n v="12722.7128947359"/>
    <n v="0.81762075348602103"/>
    <n v="2.1784274406853599"/>
    <n v="1.13201224173753"/>
    <n v="0.92438505553764005"/>
    <n v="64.218851910115205"/>
    <n v="17606"/>
    <n v="0.92818146261139201"/>
    <n v="97"/>
    <n v="0.34909373168246099"/>
    <n v="0.242281160117958"/>
    <n v="5.7044108396984203"/>
    <n v="69.428127496406304"/>
    <n v="7.0509482328050899"/>
    <n v="0"/>
    <n v="0"/>
    <n v="0"/>
    <n v="0"/>
    <n v="75334.487248184101"/>
    <n v="0"/>
    <n v="0.10347703112203341"/>
    <n v="-2.1225258330330354E-2"/>
    <n v="0.20950656861699149"/>
    <n v="4.0291058230674213E-2"/>
    <n v="0.56010785424678866"/>
  </r>
  <r>
    <x v="7"/>
    <n v="3"/>
    <x v="31"/>
    <n v="81420.414220598497"/>
    <n v="53521.583296044701"/>
    <n v="27898.830924553698"/>
    <n v="9717.4537275537696"/>
    <n v="218815.99256837301"/>
    <n v="73674.246055821495"/>
    <n v="145141.74651255101"/>
    <n v="7231.1909774140604"/>
    <n v="2.2582891748631"/>
    <n v="6.6951473032697804"/>
    <n v="4.4409248215791903"/>
    <n v="0.50760203612025701"/>
    <n v="290.83997828623501"/>
    <n v="13682"/>
    <n v="-0.21688641113980001"/>
    <n v="290"/>
    <n v="0.667499119623985"/>
    <n v="0.93773998367375599"/>
    <n v="5.5640988901826498"/>
    <n v="63.9641307361087"/>
    <n v="6.6373513038210197"/>
    <n v="0"/>
    <n v="0"/>
    <n v="0"/>
    <n v="0"/>
    <n v="85838.828200100907"/>
    <n v="0"/>
    <n v="6.4452007700412747E-2"/>
    <n v="-7.6879679098403375E-2"/>
    <n v="0.34265154742354148"/>
    <n v="0.11934910698471192"/>
    <n v="0.56010785424678866"/>
  </r>
  <r>
    <x v="7"/>
    <n v="4"/>
    <x v="31"/>
    <n v="86668.123384915307"/>
    <n v="51221.634295159303"/>
    <n v="35446.489089756004"/>
    <n v="25718.354201960101"/>
    <n v="288020.16370995698"/>
    <n v="104541.434642919"/>
    <n v="183478.72906703799"/>
    <n v="25350.9817345296"/>
    <n v="3.51005178192595"/>
    <n v="14.0170767111447"/>
    <n v="8.9293589277517"/>
    <n v="0.56977413771338703"/>
    <n v="332.38651641287998"/>
    <n v="25615"/>
    <n v="0.11840521659357001"/>
    <n v="727"/>
    <n v="0.147254461918639"/>
    <n v="0.25227137871449201"/>
    <n v="4.2144789504504496"/>
    <n v="62.7336705824547"/>
    <n v="9.9491757433485297"/>
    <n v="0"/>
    <n v="0"/>
    <n v="0"/>
    <n v="1"/>
    <n v="89859.060126294193"/>
    <n v="0"/>
    <n v="-6.2379816018366598E-2"/>
    <n v="-5.6668824741604396E-2"/>
    <n v="0.40899107659605227"/>
    <n v="0.29674525301232507"/>
    <n v="0.56010785424678866"/>
  </r>
  <r>
    <x v="8"/>
    <n v="1"/>
    <x v="31"/>
    <n v="81261.781793507194"/>
    <n v="53387.7379217489"/>
    <n v="27874.043871758298"/>
    <n v="8510.9522865055405"/>
    <n v="190622.93613862499"/>
    <n v="93743.486836526703"/>
    <n v="96879.449302098801"/>
    <n v="4411.1145693468598"/>
    <n v="1.29217816318503"/>
    <n v="8.7850956501268591"/>
    <n v="4.4648101948845103"/>
    <n v="0.96763026123535001"/>
    <n v="299.07495529115101"/>
    <n v="41641"/>
    <n v="-0.69484885338093705"/>
    <n v="643"/>
    <n v="3.7268722763539798E-2"/>
    <n v="0.80622732412755704"/>
    <n v="1.18651703814707"/>
    <n v="76.4207203034087"/>
    <n v="2.6301561113192098"/>
    <n v="0"/>
    <n v="0"/>
    <n v="0"/>
    <n v="0"/>
    <n v="88681.090031329295"/>
    <n v="0"/>
    <n v="-0.11127699455766167"/>
    <n v="1.8366874409449032E-2"/>
    <n v="0.34301541581488465"/>
    <n v="0.1047349947129213"/>
    <n v="0.56010785424678866"/>
  </r>
  <r>
    <x v="8"/>
    <n v="2"/>
    <x v="31"/>
    <n v="72219.214943125204"/>
    <n v="52543.966761734802"/>
    <n v="19675.2481813903"/>
    <n v="12248.0360739232"/>
    <n v="207090.43954280001"/>
    <n v="126067.35253536599"/>
    <n v="81023.087007433394"/>
    <n v="18959.477515149301"/>
    <n v="3.9832965969821998"/>
    <n v="15.1167235491775"/>
    <n v="5.9143416282101802"/>
    <n v="1.5559435858547399"/>
    <n v="103.983507147558"/>
    <n v="35108"/>
    <n v="0.83147804043797302"/>
    <n v="490"/>
    <n v="4.6421385446753997E-2"/>
    <n v="0.83790005086098696"/>
    <n v="7.3379036933527102"/>
    <n v="67.435478105727398"/>
    <n v="2.5914851481335801"/>
    <n v="0"/>
    <n v="0"/>
    <n v="0"/>
    <n v="0"/>
    <n v="78252.061229238505"/>
    <n v="0"/>
    <n v="4.0731873954199298E-2"/>
    <n v="0.13598241355696633"/>
    <n v="0.27243785738858073"/>
    <n v="0.16959525361178318"/>
    <n v="0.56010785424678866"/>
  </r>
  <r>
    <x v="8"/>
    <n v="3"/>
    <x v="31"/>
    <n v="75160.838903259806"/>
    <n v="50776.756239743903"/>
    <n v="24384.082663515899"/>
    <n v="7645.6453091258099"/>
    <n v="247093.054231424"/>
    <n v="106376.079321194"/>
    <n v="140716.97491023"/>
    <n v="12610.1693130247"/>
    <n v="0.96929809373009501"/>
    <n v="5.4333496822279699"/>
    <n v="3.09423724309343"/>
    <n v="0.75595769017246595"/>
    <n v="304.393078857337"/>
    <n v="44533"/>
    <n v="0.44296383858092497"/>
    <n v="217"/>
    <n v="0.80284910698828105"/>
    <n v="0.822633555316164"/>
    <n v="5.8832315097605301"/>
    <n v="61.914523284190302"/>
    <n v="6.6817783000643596"/>
    <n v="0"/>
    <n v="0"/>
    <n v="0"/>
    <n v="0"/>
    <n v="82546.044795274807"/>
    <n v="0"/>
    <n v="8.775718689571356E-2"/>
    <n v="6.7903658877794093E-2"/>
    <n v="0.32442536591297066"/>
    <n v="0.10172378888647836"/>
    <n v="0.56010785424678866"/>
  </r>
  <r>
    <x v="8"/>
    <n v="4"/>
    <x v="31"/>
    <n v="81756.742690131796"/>
    <n v="58297.243310802201"/>
    <n v="23459.499379329602"/>
    <n v="8988.86976526732"/>
    <n v="184836.279120527"/>
    <n v="72820.819608081001"/>
    <n v="112015.459512446"/>
    <n v="13273.779844602401"/>
    <n v="7.7541163023678203"/>
    <n v="8.0246689201578594"/>
    <n v="4.8631523032368902"/>
    <n v="0.65009615570062895"/>
    <n v="324.67736898715702"/>
    <n v="4907"/>
    <n v="-0.52165048027668304"/>
    <n v="947"/>
    <n v="0.451677207157686"/>
    <n v="0.49772571221509199"/>
    <n v="3.1133947837413598"/>
    <n v="84.921864999388205"/>
    <n v="7.3661775247217802"/>
    <n v="1"/>
    <n v="0"/>
    <n v="0"/>
    <n v="0"/>
    <n v="87918.952398905705"/>
    <n v="1"/>
    <n v="1.2201611892069728E-2"/>
    <n v="-7.2465361734214431E-2"/>
    <n v="0.28694268640623327"/>
    <n v="0.10994652513660252"/>
    <n v="0.56010785424678866"/>
  </r>
  <r>
    <x v="9"/>
    <n v="1"/>
    <x v="31"/>
    <n v="82754.306733996593"/>
    <n v="56774.870239896001"/>
    <n v="25979.436494100501"/>
    <n v="11136.8760348041"/>
    <n v="239495.53471158401"/>
    <n v="137366.60220135201"/>
    <n v="102128.932510232"/>
    <n v="9728.8225470530506"/>
    <n v="1.75035530415306"/>
    <n v="10.904721865851601"/>
    <n v="4.6501393223117304"/>
    <n v="1.3450312152003501"/>
    <n v="286.03276373567797"/>
    <n v="46805"/>
    <n v="-0.21409672828221599"/>
    <n v="794"/>
    <n v="8.0872065458680906E-2"/>
    <n v="0.17143966129207"/>
    <n v="4.2980502773360598"/>
    <n v="82.2934174481274"/>
    <n v="6.6012764362235696"/>
    <n v="0"/>
    <n v="0"/>
    <n v="0"/>
    <n v="0"/>
    <n v="83966.588533430404"/>
    <n v="0"/>
    <n v="-8.6345794668152252E-3"/>
    <s v=""/>
    <n v="0.31393455542571641"/>
    <n v="0.13457760054231618"/>
    <n v="0.56010785424678866"/>
  </r>
  <r>
    <x v="9"/>
    <n v="2"/>
    <x v="31"/>
    <n v="82039.758096280697"/>
    <n v="50545.355629069803"/>
    <n v="31494.402467210799"/>
    <n v="12687.907105627501"/>
    <n v="279174.58913868899"/>
    <n v="179660.55324793101"/>
    <n v="99514.035890758096"/>
    <n v="10805.850712959"/>
    <n v="7.8848053852879501"/>
    <n v="12.749866882653301"/>
    <n v="4.5447929715853697"/>
    <n v="1.8053790265842899"/>
    <n v="181.86044638928701"/>
    <n v="33358"/>
    <n v="-0.47047457393452702"/>
    <n v="496"/>
    <n v="0.397726415506088"/>
    <n v="0.26995832490105798"/>
    <n v="3.6078157869076599"/>
    <n v="77.590185261528802"/>
    <n v="4.6897447756081299"/>
    <n v="1"/>
    <n v="0"/>
    <n v="0"/>
    <n v="0"/>
    <n v="85258.130104456097"/>
    <n v="1"/>
    <n v="-2.1638572179622034E-2"/>
    <s v=""/>
    <n v="0.38389194700268997"/>
    <n v="0.15465558894916723"/>
    <n v="0.56010785424678866"/>
  </r>
  <r>
    <x v="9"/>
    <n v="3"/>
    <x v="31"/>
    <n v="80264.534869115596"/>
    <n v="51784.974687199399"/>
    <n v="28479.560181916098"/>
    <n v="16766.457023548399"/>
    <n v="270073.83010212501"/>
    <n v="152565.489316436"/>
    <n v="117508.340785689"/>
    <n v="13426.1085222694"/>
    <n v="1.95873320928173"/>
    <n v="14.2683122844249"/>
    <n v="6.2081013244446304"/>
    <n v="1.29833753328782"/>
    <n v="347.10795506159297"/>
    <n v="35804"/>
    <n v="-0.84583594727865097"/>
    <n v="430"/>
    <n v="0.19506172170279601"/>
    <n v="0.32621352374733098"/>
    <n v="7.3102845987597904"/>
    <n v="83.4504650462857"/>
    <n v="5.8549311882183002"/>
    <n v="0"/>
    <n v="0"/>
    <n v="0"/>
    <n v="0"/>
    <n v="79497.627871768302"/>
    <n v="0"/>
    <n v="-5.5221451410176599E-2"/>
    <s v=""/>
    <n v="0.35482121996167748"/>
    <n v="0.20888997925283986"/>
    <n v="0.56010785424678866"/>
  </r>
  <r>
    <x v="9"/>
    <n v="4"/>
    <x v="31"/>
    <n v="75832.210756880304"/>
    <n v="54299.8331256198"/>
    <n v="21532.377631260399"/>
    <n v="4152.1557358335103"/>
    <n v="178495.84095637899"/>
    <n v="98331.410241006"/>
    <n v="80164.430715373499"/>
    <n v="7854.7370983626097"/>
    <n v="1.02184154290984"/>
    <n v="5.1795487085486602"/>
    <n v="2.3261918673209898"/>
    <n v="1.2266214499811601"/>
    <n v="268.19902426772501"/>
    <n v="34328"/>
    <n v="0.52463078334164304"/>
    <n v="785"/>
    <n v="5.5638384756183899E-2"/>
    <n v="0.82337386682475999"/>
    <n v="7.8610947249666303"/>
    <n v="78.294376452715795"/>
    <n v="7.8987758580863199"/>
    <n v="0"/>
    <n v="0"/>
    <n v="0"/>
    <n v="0"/>
    <n v="82323.291158566004"/>
    <n v="0"/>
    <s v=""/>
    <s v=""/>
    <n v="0.28394764462681654"/>
    <n v="5.4754512553318681E-2"/>
    <n v="0.56010785424678866"/>
  </r>
  <r>
    <x v="0"/>
    <n v="1"/>
    <x v="32"/>
    <n v="233319.690368896"/>
    <n v="201051.56847431301"/>
    <n v="32268.121894583401"/>
    <n v="18809.9866720471"/>
    <n v="836863.34098553006"/>
    <n v="499447.77557316102"/>
    <n v="337415.56541236799"/>
    <n v="23722.343299941"/>
    <n v="16.643831722432701"/>
    <n v="5.5747240495733301"/>
    <n v="2.24767721930507"/>
    <n v="1.4802155761924201"/>
    <n v="57.165992240146302"/>
    <n v="11142"/>
    <n v="-0.93895156812993497"/>
    <n v="412"/>
    <n v="0.60114166686284398"/>
    <n v="0.23599599583783201"/>
    <n v="3.2415288113088199"/>
    <n v="75.578996852006796"/>
    <n v="6.7764357249201304"/>
    <n v="1"/>
    <n v="0"/>
    <n v="0"/>
    <n v="0"/>
    <n v="242248.61883851499"/>
    <n v="1"/>
    <n v="4.6391205649983835E-2"/>
    <n v="2.0134846586223908E-2"/>
    <n v="0.1383000373588901"/>
    <n v="8.0618942371760802E-2"/>
    <n v="0.56010785424678866"/>
  </r>
  <r>
    <x v="0"/>
    <n v="2"/>
    <x v="32"/>
    <n v="244143.67210699001"/>
    <n v="189340.364131482"/>
    <n v="54803.307975508098"/>
    <n v="38451.130686872901"/>
    <n v="520733.19685017102"/>
    <n v="213449.63638057301"/>
    <n v="307283.56046959799"/>
    <n v="35746.694543001002"/>
    <n v="4.0466011504016803"/>
    <n v="12.5132404181046"/>
    <n v="7.3840367619075096"/>
    <n v="0.69463408994081799"/>
    <n v="63.245246320725599"/>
    <n v="22048"/>
    <n v="-2.63028497930533E-2"/>
    <n v="539"/>
    <n v="0.63280440067097099"/>
    <n v="0.76343302714788497"/>
    <n v="3.80341580451655"/>
    <n v="70.018584124931806"/>
    <n v="4.3096462578996402"/>
    <n v="0"/>
    <n v="0"/>
    <n v="1"/>
    <n v="0"/>
    <n v="239106.13277362901"/>
    <n v="1"/>
    <n v="-8.5949724357345811E-2"/>
    <n v="-5.8267072383575896E-2"/>
    <n v="0.2244715478494638"/>
    <n v="0.15749386562033291"/>
    <n v="0.56010785424678866"/>
  </r>
  <r>
    <x v="0"/>
    <n v="3"/>
    <x v="32"/>
    <n v="223159.590785804"/>
    <n v="213941.787053284"/>
    <n v="9217.8037325194691"/>
    <n v="-3030.5707624561001"/>
    <n v="861957.007981573"/>
    <n v="489594.364749384"/>
    <n v="372362.64323218801"/>
    <n v="4279.8386553365199"/>
    <n v="-1.48192261893424"/>
    <n v="-0.81387615474798702"/>
    <n v="-0.35159186994171798"/>
    <n v="1.31483212306046"/>
    <n v="113.072679243509"/>
    <n v="33266"/>
    <n v="0.33930224460721897"/>
    <n v="358"/>
    <n v="0.90646506465153998"/>
    <n v="0.21689054699747101"/>
    <n v="4.9002860003134696"/>
    <n v="62.136346753736902"/>
    <n v="3.2396947721909402"/>
    <n v="0"/>
    <n v="1"/>
    <n v="0"/>
    <n v="0"/>
    <n v="212357.42632076799"/>
    <n v="1"/>
    <n v="-5.7406172165712895E-3"/>
    <n v="2.06603267915711E-2"/>
    <n v="4.1305882037431914E-2"/>
    <n v="-1.3580284637485927E-2"/>
    <n v="0.56010785424678866"/>
  </r>
  <r>
    <x v="0"/>
    <n v="4"/>
    <x v="32"/>
    <n v="221878.51699689601"/>
    <n v="200425.71120167899"/>
    <n v="21452.8057952167"/>
    <n v="12258.2343893216"/>
    <n v="601311.17932714603"/>
    <n v="189268.427664032"/>
    <n v="412042.751663114"/>
    <n v="20497.306623605102"/>
    <n v="1.4203041818821001"/>
    <n v="2.9749909056388399"/>
    <n v="2.03858414923174"/>
    <n v="0.45934172340150298"/>
    <n v="140.720441568513"/>
    <n v="33791"/>
    <n v="-0.62853786652964505"/>
    <n v="402"/>
    <n v="0.33501275973505001"/>
    <n v="0.69706803863109401"/>
    <n v="3.0290048662109399"/>
    <n v="61.756905897192397"/>
    <n v="6.0383826714318198"/>
    <n v="0"/>
    <n v="0"/>
    <n v="0"/>
    <n v="1"/>
    <n v="228362.69551816001"/>
    <n v="0"/>
    <n v="7.2738135091054146E-2"/>
    <n v="7.6476899274418586E-2"/>
    <n v="9.6687169562779868E-2"/>
    <n v="5.5247504604031078E-2"/>
    <n v="0.56010785424678866"/>
  </r>
  <r>
    <x v="1"/>
    <n v="1"/>
    <x v="32"/>
    <n v="238017.54654001899"/>
    <n v="209657.07611629801"/>
    <n v="28360.470423721501"/>
    <n v="11997.2084974872"/>
    <n v="830506.91683366604"/>
    <n v="255763.38695214799"/>
    <n v="574743.52988151705"/>
    <n v="20867.5725328962"/>
    <n v="1.4162281634692"/>
    <n v="2.0874020974121099"/>
    <n v="1.44456454898978"/>
    <n v="0.44500437787420399"/>
    <n v="151.79811556784099"/>
    <n v="40212"/>
    <n v="-0.228140926137478"/>
    <n v="145"/>
    <n v="0.13194502911624501"/>
    <n v="0.253963376857127"/>
    <n v="1.1627530469890599"/>
    <n v="81.598793001356597"/>
    <n v="2.1992405579695999"/>
    <n v="0"/>
    <n v="0"/>
    <n v="0"/>
    <n v="1"/>
    <n v="234674.33041808399"/>
    <n v="0"/>
    <n v="-3.4028631777015615E-2"/>
    <n v="-3.6166136061362431E-2"/>
    <n v="0.11915285589649839"/>
    <n v="5.0404722978984469E-2"/>
    <n v="0.56010785424678866"/>
  </r>
  <r>
    <x v="1"/>
    <n v="2"/>
    <x v="32"/>
    <n v="229918.13509234"/>
    <n v="215725.68015674001"/>
    <n v="14192.454935599601"/>
    <n v="-1583.78814279483"/>
    <n v="800905.57136744598"/>
    <n v="329708.42576268897"/>
    <n v="471197.14560475602"/>
    <n v="-5477.7253040311998"/>
    <n v="-0.67663800711484401"/>
    <n v="-0.33612006302842201"/>
    <n v="-0.19774967229791099"/>
    <n v="0.69972500648221303"/>
    <n v="478.64311283789101"/>
    <n v="17549"/>
    <n v="-0.111512158395356"/>
    <n v="301"/>
    <n v="0.89906459178060505"/>
    <n v="0.852754566551291"/>
    <n v="2.5288129480338299"/>
    <n v="61.451501115218797"/>
    <n v="9.4010256069076696"/>
    <n v="1"/>
    <n v="0"/>
    <n v="0"/>
    <n v="0"/>
    <n v="239793.01474716701"/>
    <n v="1"/>
    <n v="-9.342430658483428E-3"/>
    <n v="4.4083729816498822E-2"/>
    <n v="6.1728297030158148E-2"/>
    <n v="-6.8884872529030696E-3"/>
    <n v="0.56010785424678866"/>
  </r>
  <r>
    <x v="1"/>
    <n v="3"/>
    <x v="32"/>
    <n v="227770.14085811199"/>
    <n v="191035.47283367001"/>
    <n v="36734.668024442901"/>
    <n v="19566.916732186099"/>
    <n v="753761.37767367496"/>
    <n v="418283.344485807"/>
    <n v="335478.03318786703"/>
    <n v="14828.800355563601"/>
    <n v="5.0725187854025897"/>
    <n v="5.83254782623239"/>
    <n v="2.5959033338342801"/>
    <n v="1.24682781913046"/>
    <n v="470.95797753079103"/>
    <n v="8775"/>
    <n v="0.71918478249477003"/>
    <n v="399"/>
    <n v="0.73283324319228804"/>
    <n v="0.98928489410017595"/>
    <n v="3.8644574794634701"/>
    <n v="77.054834805225397"/>
    <n v="3.5492409070704101"/>
    <n v="0"/>
    <n v="0"/>
    <n v="0"/>
    <n v="1"/>
    <n v="225567.09927155401"/>
    <n v="0"/>
    <n v="4.863217405310967E-2"/>
    <n v="4.5626712601569176E-2"/>
    <n v="0.16127955967382757"/>
    <n v="8.5906417138211233E-2"/>
    <n v="0.56010785424678866"/>
  </r>
  <r>
    <x v="1"/>
    <n v="4"/>
    <x v="32"/>
    <n v="238847.097992425"/>
    <n v="196836.22331771301"/>
    <n v="42010.874674711602"/>
    <n v="27666.093941065301"/>
    <n v="872464.806017417"/>
    <n v="437338.08011952601"/>
    <n v="435126.72589789098"/>
    <n v="24203.514043633"/>
    <n v="8.5288259715042205"/>
    <n v="6.3581693089469198"/>
    <n v="3.1710269285650701"/>
    <n v="1.0050820923882999"/>
    <n v="185.66908130698499"/>
    <n v="7564"/>
    <n v="-0.50671324927664896"/>
    <n v="813"/>
    <n v="0.37669725929351"/>
    <n v="0.55569119447863802"/>
    <n v="1.84396444595166"/>
    <n v="71.367814027077699"/>
    <n v="5.6429416357238402"/>
    <n v="0"/>
    <n v="0"/>
    <n v="1"/>
    <n v="0"/>
    <n v="239218.519148741"/>
    <n v="1"/>
    <n v="-3.9513674249721555E-2"/>
    <n v="-4.3331134668867718E-2"/>
    <n v="0.17589024538219156"/>
    <n v="0.11583181949291561"/>
    <n v="0.56010785424678866"/>
  </r>
  <r>
    <x v="2"/>
    <n v="1"/>
    <x v="32"/>
    <n v="229409.37156686099"/>
    <n v="210728.242588152"/>
    <n v="18681.128978708301"/>
    <n v="4277.2107392959997"/>
    <n v="490861.246183743"/>
    <n v="173423.972689574"/>
    <n v="317437.27349416801"/>
    <n v="7972.2672672590897"/>
    <n v="0.93769366772469898"/>
    <n v="1.3474191900071699"/>
    <n v="0.871368593986521"/>
    <n v="0.54632517089320398"/>
    <n v="403.42904953544002"/>
    <n v="47234"/>
    <n v="-0.46903959092064101"/>
    <n v="684"/>
    <n v="0.97233167846229096"/>
    <n v="0.14763518512148499"/>
    <n v="3.7637942615893798"/>
    <n v="76.6245256309507"/>
    <n v="4.4439100432027896"/>
    <n v="0"/>
    <n v="0"/>
    <n v="1"/>
    <n v="0"/>
    <n v="211789.814385437"/>
    <n v="1"/>
    <n v="4.6399205054710256E-2"/>
    <n v="-2.7078474336544298E-2"/>
    <n v="8.1431411677375207E-2"/>
    <n v="1.8644446432518183E-2"/>
    <n v="0.56010785424678866"/>
  </r>
  <r>
    <x v="2"/>
    <n v="2"/>
    <x v="32"/>
    <n v="240053.78403966399"/>
    <n v="180839.78430572199"/>
    <n v="59213.999733941797"/>
    <n v="46670.678882156797"/>
    <n v="577786.91738723603"/>
    <n v="382204.185218158"/>
    <n v="195582.73216907799"/>
    <n v="52988.703905005801"/>
    <n v="6.5467820396290604"/>
    <n v="23.862371879441099"/>
    <n v="8.07748972462071"/>
    <n v="1.9541816446645599"/>
    <n v="475.96398606774699"/>
    <n v="5396"/>
    <n v="-0.82916195569694895"/>
    <n v="315"/>
    <n v="0.82613866035533101"/>
    <n v="0.99841696364925403"/>
    <n v="5.0490270661413899"/>
    <n v="61.470234697816998"/>
    <n v="8.2437443212395198"/>
    <n v="0"/>
    <n v="0"/>
    <n v="0"/>
    <n v="1"/>
    <n v="268129.62148597901"/>
    <n v="0"/>
    <n v="-7.8784028877774762E-3"/>
    <n v="-5.8649459639326953E-2"/>
    <n v="0.24666972016636948"/>
    <n v="0.19441759299426589"/>
    <n v="0.56010785424678866"/>
  </r>
  <r>
    <x v="2"/>
    <n v="3"/>
    <x v="32"/>
    <n v="238162.543614264"/>
    <n v="199786.96490013701"/>
    <n v="38375.578714126503"/>
    <n v="28889.362435308001"/>
    <n v="660835.60375630204"/>
    <n v="448606.71336466499"/>
    <n v="212228.890391636"/>
    <n v="26909.0791992825"/>
    <n v="4.6546868911832204"/>
    <n v="13.612360872262499"/>
    <n v="4.3716413387983302"/>
    <n v="2.1137872065241901"/>
    <n v="206.48495770885299"/>
    <n v="36101"/>
    <n v="-0.74140725765728499"/>
    <n v="485"/>
    <n v="0.78739703967371999"/>
    <n v="0.20024303650122999"/>
    <n v="3.2514858425387798"/>
    <n v="61.535735969452602"/>
    <n v="7.6109769048212899"/>
    <n v="0"/>
    <n v="0"/>
    <n v="0"/>
    <n v="0"/>
    <n v="233608.35646815001"/>
    <n v="0"/>
    <n v="-4.0581366169277669E-2"/>
    <n v="-8.4207266002590542E-3"/>
    <n v="0.1611318813267352"/>
    <n v="0.1213010324667097"/>
    <n v="0.56010785424678866"/>
  </r>
  <r>
    <x v="2"/>
    <n v="4"/>
    <x v="32"/>
    <n v="228497.58222404699"/>
    <n v="194147.66002085499"/>
    <n v="34349.9222031912"/>
    <n v="23162.779980347601"/>
    <n v="716603.06688425597"/>
    <n v="382506.35411090998"/>
    <n v="334096.712773345"/>
    <n v="19198.2617279566"/>
    <n v="2.7150541803490098"/>
    <n v="6.9329565646045204"/>
    <n v="3.23230265829838"/>
    <n v="1.1448970896352499"/>
    <n v="250.126764770173"/>
    <n v="13392"/>
    <n v="3.1651596984898903E-2"/>
    <n v="751"/>
    <n v="0.21643697063233799"/>
    <n v="0.49953539774403999"/>
    <n v="5.3714058927533399"/>
    <n v="63.450365136891598"/>
    <n v="2.34817670898647"/>
    <n v="0"/>
    <n v="0"/>
    <n v="0"/>
    <n v="0"/>
    <n v="241257.549715039"/>
    <n v="0"/>
    <n v="-2.3196159828618938E-2"/>
    <n v="-3.067151501212436E-2"/>
    <n v="0.15032947775137123"/>
    <n v="0.10136991277936577"/>
    <n v="0.56010785424678866"/>
  </r>
  <r>
    <x v="3"/>
    <n v="1"/>
    <x v="32"/>
    <n v="223197.31578632499"/>
    <n v="200333.21490312699"/>
    <n v="22864.100883197902"/>
    <n v="15854.237521839001"/>
    <n v="590545.52917686803"/>
    <n v="270162.34657950699"/>
    <n v="320383.18259736098"/>
    <n v="24950.981718268598"/>
    <n v="3.4748775521747102"/>
    <n v="4.9485236376354003"/>
    <n v="2.6846765809805402"/>
    <n v="0.84324758993056004"/>
    <n v="258.21327634755301"/>
    <n v="37135"/>
    <n v="0.44861125946231301"/>
    <n v="441"/>
    <n v="0.89933445673313495"/>
    <n v="8.1714757036304805E-2"/>
    <n v="7.7497418872535997"/>
    <n v="63.271102602506502"/>
    <n v="6.8390278460035203"/>
    <n v="1"/>
    <n v="0"/>
    <n v="0"/>
    <n v="0"/>
    <n v="228989.19963348101"/>
    <n v="1"/>
    <n v="1.2443893087388056E-2"/>
    <n v="1.6480509236143692E-2"/>
    <n v="0.10243895990705661"/>
    <n v="7.1032384354554001E-2"/>
    <n v="0.56010785424678866"/>
  </r>
  <r>
    <x v="3"/>
    <n v="2"/>
    <x v="32"/>
    <n v="225974.75932136201"/>
    <n v="183466.82398756"/>
    <n v="42507.935333801899"/>
    <n v="31422.342024181398"/>
    <n v="505759.86887163401"/>
    <n v="303098.75197048503"/>
    <n v="202661.11690114901"/>
    <n v="35445.646768834202"/>
    <n v="7.3451809933450702"/>
    <n v="15.504869658597601"/>
    <n v="6.2128974555228398"/>
    <n v="1.49559400740066"/>
    <n v="102.35597300630501"/>
    <n v="30720"/>
    <n v="-0.78175753684941995"/>
    <n v="332"/>
    <n v="0.31239728386719401"/>
    <n v="2.5860383538597001E-2"/>
    <n v="2.50040789327088"/>
    <n v="77.059945472320706"/>
    <n v="9.9127710196553807"/>
    <n v="0"/>
    <n v="0"/>
    <n v="0"/>
    <n v="0"/>
    <n v="241872.10236555201"/>
    <n v="0"/>
    <n v="4.5059380336472089E-2"/>
    <n v="-2.1191492480303345E-2"/>
    <n v="0.18810921831031074"/>
    <n v="0.13905244160253857"/>
    <n v="0.56010785424678866"/>
  </r>
  <r>
    <x v="3"/>
    <n v="3"/>
    <x v="32"/>
    <n v="236157.04194806601"/>
    <n v="199253.28420873001"/>
    <n v="36903.757739336201"/>
    <n v="30695.3457482616"/>
    <n v="839365.44223438099"/>
    <n v="384608.79397843301"/>
    <n v="454756.64825594699"/>
    <n v="37864.2884932655"/>
    <n v="5.4612031344869596"/>
    <n v="6.7498399123976096"/>
    <n v="3.6569703973695802"/>
    <n v="0.84574639085202896"/>
    <n v="38.855378644836797"/>
    <n v="36983"/>
    <n v="-0.86668881650665297"/>
    <n v="301"/>
    <n v="0.77316299734762095"/>
    <n v="7.9779111443234907E-2"/>
    <n v="1.1193538224492401"/>
    <n v="63.6854693338814"/>
    <n v="4.4503583303883403"/>
    <n v="0"/>
    <n v="0"/>
    <n v="0"/>
    <n v="0"/>
    <n v="250829.30990065099"/>
    <n v="0"/>
    <n v="-6.2110477953325832E-2"/>
    <n v="-2.7444624138387212E-2"/>
    <n v="0.15626786918956925"/>
    <n v="0.12997853248437921"/>
    <n v="0.56010785424678866"/>
  </r>
  <r>
    <x v="3"/>
    <n v="4"/>
    <x v="32"/>
    <n v="221489.21520062801"/>
    <n v="200681.32633924999"/>
    <n v="20807.8888613778"/>
    <n v="10981.3284340604"/>
    <n v="855589.88147653698"/>
    <n v="427948.41524185397"/>
    <n v="427641.466234683"/>
    <n v="16936.632001771199"/>
    <n v="2.3247498309138601"/>
    <n v="2.56788204632009"/>
    <n v="1.2834804001082101"/>
    <n v="1.0007177718519"/>
    <n v="117.223317275916"/>
    <n v="37091"/>
    <n v="0.81970194972817001"/>
    <n v="108"/>
    <n v="0.46018385007895002"/>
    <n v="0.26994963508083603"/>
    <n v="6.8226944444392403"/>
    <n v="66.882953109639402"/>
    <n v="7.2721918901343301"/>
    <n v="0"/>
    <n v="0"/>
    <n v="0"/>
    <n v="0"/>
    <n v="230857.374728864"/>
    <n v="0"/>
    <n v="2.4319495669876404E-2"/>
    <n v="1.0484494320829608E-2"/>
    <n v="9.394538168610124E-2"/>
    <n v="4.9579517558511192E-2"/>
    <n v="0.56010785424678866"/>
  </r>
  <r>
    <x v="4"/>
    <n v="1"/>
    <x v="32"/>
    <n v="226875.721210624"/>
    <n v="185676.18815711801"/>
    <n v="41199.5330535061"/>
    <n v="31272.642156310001"/>
    <n v="890988.93359765399"/>
    <n v="617355.93079421995"/>
    <n v="273633.00280343299"/>
    <n v="37575.011766380601"/>
    <n v="3.17319383113544"/>
    <n v="11.428680691259601"/>
    <n v="3.5098799746071601"/>
    <n v="2.2561457297521299"/>
    <n v="74.504308547714203"/>
    <n v="44899"/>
    <n v="-0.79288816725831102"/>
    <n v="34"/>
    <n v="0.156777346424367"/>
    <n v="0.97725139523927795"/>
    <n v="1.4915114600250801"/>
    <n v="73.350222743512603"/>
    <n v="9.3282041548155803"/>
    <n v="0"/>
    <n v="0"/>
    <n v="0"/>
    <n v="0"/>
    <n v="233509.392063746"/>
    <n v="0"/>
    <n v="-2.5078506733987888E-2"/>
    <n v="-4.2723847356316833E-2"/>
    <n v="0.1815951607058813"/>
    <n v="0.13784040879049153"/>
    <n v="0.56010785424678866"/>
  </r>
  <r>
    <x v="4"/>
    <n v="2"/>
    <x v="32"/>
    <n v="221186.01690846501"/>
    <n v="203688.730551129"/>
    <n v="17497.286357336601"/>
    <n v="9677.0873707265691"/>
    <n v="657826.811132401"/>
    <n v="439763.72689911298"/>
    <n v="218063.08423328801"/>
    <n v="13935.282041390699"/>
    <n v="1.2914120642904501"/>
    <n v="4.4377467212074402"/>
    <n v="1.4710691639442499"/>
    <n v="2.0166812206904501"/>
    <n v="181.40666223800699"/>
    <n v="31985"/>
    <n v="-0.86427904284533497"/>
    <n v="249"/>
    <n v="0.53317759376029406"/>
    <n v="0.28022015361070302"/>
    <n v="4.7937535119827004"/>
    <n v="77.694798184404405"/>
    <n v="7.8751670093624098"/>
    <n v="0"/>
    <n v="0"/>
    <n v="0"/>
    <n v="0"/>
    <n v="240117.13241226101"/>
    <n v="0"/>
    <n v="3.8383004063120174E-2"/>
    <n v="4.838430433091459E-2"/>
    <n v="7.910665693020294E-2"/>
    <n v="4.3750900287387096E-2"/>
    <n v="0.56010785424678866"/>
  </r>
  <r>
    <x v="4"/>
    <n v="3"/>
    <x v="32"/>
    <n v="229675.80069416799"/>
    <n v="195850.08818775899"/>
    <n v="33825.712506409203"/>
    <n v="23070.154012953601"/>
    <n v="526464.70756265998"/>
    <n v="167288.70088481001"/>
    <n v="359176.00667784997"/>
    <n v="20461.129123039998"/>
    <n v="2.3987369422767202"/>
    <n v="6.4230777067593703"/>
    <n v="4.3820893749478396"/>
    <n v="0.46575689292868899"/>
    <n v="369.23150795406502"/>
    <n v="47041"/>
    <n v="0.30216914328248001"/>
    <n v="293"/>
    <n v="0.61911043768160301"/>
    <n v="0.72564518828066704"/>
    <n v="2.9785627295411001"/>
    <n v="74.724546089729898"/>
    <n v="3.1478179543827198"/>
    <n v="0"/>
    <n v="0"/>
    <n v="0"/>
    <n v="0"/>
    <n v="246536.06946708701"/>
    <n v="0"/>
    <n v="-2.5533308502330619E-2"/>
    <n v="7.0536268784300579E-5"/>
    <n v="0.14727590980057448"/>
    <n v="0.10044660318251546"/>
    <n v="0.56010785424678866"/>
  </r>
  <r>
    <x v="4"/>
    <n v="4"/>
    <x v="32"/>
    <n v="223811.417619524"/>
    <n v="211795.056715771"/>
    <n v="12016.360903753101"/>
    <n v="-2831.1137849301299"/>
    <n v="675699.85077772499"/>
    <n v="266737.02794818202"/>
    <n v="408962.82282954198"/>
    <n v="6001.2276077321403"/>
    <n v="-1.9028766855695001"/>
    <n v="-0.69226678487353899"/>
    <n v="-0.41898984906856901"/>
    <n v="0.65222805853763399"/>
    <n v="350.67824849543098"/>
    <n v="38844"/>
    <n v="0.91167407395007405"/>
    <n v="352"/>
    <n v="0.240320955292605"/>
    <n v="0.43069593684526603"/>
    <n v="7.1094090788739397"/>
    <n v="80.919152756373805"/>
    <n v="9.5310499998162292"/>
    <n v="0"/>
    <n v="0"/>
    <n v="0"/>
    <n v="1"/>
    <n v="226882.437504823"/>
    <n v="0"/>
    <n v="-2.9617345536972015E-2"/>
    <n v="5.8134344673084246E-2"/>
    <n v="5.3689668880881794E-2"/>
    <n v="-1.2649550300168243E-2"/>
    <n v="0.56010785424678866"/>
  </r>
  <r>
    <x v="5"/>
    <n v="1"/>
    <x v="32"/>
    <n v="217182.71752876701"/>
    <n v="184273.13416347699"/>
    <n v="32909.583365290302"/>
    <n v="14292.5141935794"/>
    <n v="663101.59127755696"/>
    <n v="349102.97321482701"/>
    <n v="313998.61806273001"/>
    <n v="11936.0067658432"/>
    <n v="2.6043494837057199"/>
    <n v="4.5517761453090504"/>
    <n v="2.1554033924187799"/>
    <n v="1.11179780143199"/>
    <n v="460.74012843621102"/>
    <n v="10740"/>
    <n v="-0.24330070234661699"/>
    <n v="258"/>
    <n v="3.1180864134762801E-2"/>
    <n v="0.33630177345406798"/>
    <n v="5.0081363984512004"/>
    <n v="61.0653322092707"/>
    <n v="6.8783406183292497"/>
    <n v="0"/>
    <n v="0"/>
    <n v="0"/>
    <n v="0"/>
    <n v="203854.567646818"/>
    <n v="0"/>
    <n v="6.7709029074066202E-2"/>
    <n v="4.7162108296822776E-2"/>
    <n v="0.15152947591665974"/>
    <n v="6.5808708704854849E-2"/>
    <n v="0.56010785424678866"/>
  </r>
  <r>
    <x v="5"/>
    <n v="2"/>
    <x v="32"/>
    <n v="231887.948464307"/>
    <n v="181702.920317073"/>
    <n v="50185.028147233599"/>
    <n v="37272.732465303598"/>
    <n v="719907.94030075101"/>
    <n v="241730.18380504099"/>
    <n v="478177.75649570901"/>
    <n v="42189.759669078798"/>
    <n v="5.5545276057166504"/>
    <n v="7.79474410069888"/>
    <n v="5.1774303877982497"/>
    <n v="0.50552368971853301"/>
    <n v="389.34429182454198"/>
    <n v="26919"/>
    <n v="-0.91432730410607799"/>
    <n v="986"/>
    <n v="0.65011059972810104"/>
    <n v="0.13673082591560801"/>
    <n v="5.7431874755190897"/>
    <n v="61.475667770510498"/>
    <n v="4.6794524236770201"/>
    <n v="0"/>
    <n v="0"/>
    <n v="0"/>
    <n v="0"/>
    <n v="243019.64447507999"/>
    <n v="0"/>
    <n v="-9.4698638315220806E-3"/>
    <n v="-2.3139882567109513E-2"/>
    <n v="0.21641930285548519"/>
    <n v="0.16073596196846229"/>
    <n v="0.56010785424678866"/>
  </r>
  <r>
    <x v="5"/>
    <n v="3"/>
    <x v="32"/>
    <n v="229692.00116817901"/>
    <n v="219165.045301787"/>
    <n v="10526.9558663919"/>
    <n v="-9168.8066393948502"/>
    <n v="778589.76931772905"/>
    <n v="420864.263383354"/>
    <n v="357725.505934374"/>
    <n v="-8035.7482250913799"/>
    <n v="-1.00516286303141"/>
    <n v="-2.5630844005506499"/>
    <n v="-1.1776171484284099"/>
    <n v="1.1765005748864901"/>
    <n v="161.94036589039601"/>
    <n v="15088"/>
    <n v="0.97613862450034095"/>
    <n v="695"/>
    <n v="0.109517491942359"/>
    <n v="0.31899377417307201"/>
    <n v="6.7811507422091797"/>
    <n v="76.288242134125099"/>
    <n v="3.3518447138697001"/>
    <n v="0"/>
    <n v="0"/>
    <n v="0"/>
    <n v="0"/>
    <n v="232873.44364460799"/>
    <n v="0"/>
    <n v="3.1043948020588935E-2"/>
    <n v="6.0854502641581133E-2"/>
    <n v="4.5830746446778675E-2"/>
    <n v="-3.9917831673561451E-2"/>
    <n v="0.56010785424678866"/>
  </r>
  <r>
    <x v="5"/>
    <n v="4"/>
    <x v="32"/>
    <n v="236822.54771318901"/>
    <n v="198148.53574750401"/>
    <n v="38674.011965684898"/>
    <n v="22943.708771666599"/>
    <n v="785105.53095199796"/>
    <n v="294576.98215310503"/>
    <n v="490528.548798893"/>
    <n v="19620.473258240701"/>
    <n v="3.3023022778367901"/>
    <n v="4.6773442295757404"/>
    <n v="2.9223725814089798"/>
    <n v="0.60052974057148301"/>
    <n v="344.66088111435698"/>
    <n v="26377"/>
    <n v="0.95641040759983298"/>
    <n v="606"/>
    <n v="0.66543017757735101"/>
    <n v="0.92194104198624405"/>
    <n v="1.92434461408392"/>
    <n v="84.376513141073602"/>
    <n v="2.2680519934457002"/>
    <n v="0"/>
    <n v="0"/>
    <n v="0"/>
    <n v="0"/>
    <n v="238470.35463543699"/>
    <n v="0"/>
    <n v="-3.9679648035509593E-2"/>
    <n v="-0.10760626962359875"/>
    <n v="0.16330375776770339"/>
    <n v="9.688143714868426E-2"/>
    <n v="0.56010785424678866"/>
  </r>
  <r>
    <x v="6"/>
    <n v="1"/>
    <x v="32"/>
    <n v="227425.51237305699"/>
    <n v="199140.563618791"/>
    <n v="28284.948754266101"/>
    <n v="22323.328789269399"/>
    <n v="586799.92711239494"/>
    <n v="327140.41755323502"/>
    <n v="259659.50955916001"/>
    <n v="21743.876438517898"/>
    <n v="6.94967698170632"/>
    <n v="8.5971543376821007"/>
    <n v="3.8042487324633898"/>
    <n v="1.25988229011385"/>
    <n v="94.637918273762907"/>
    <n v="43612"/>
    <n v="3.2434679953118502E-2"/>
    <n v="484"/>
    <n v="0.68150702294347099"/>
    <n v="0.45273320573563502"/>
    <n v="1.8652216933349499"/>
    <n v="76.193907488038107"/>
    <n v="6.4569751865731"/>
    <n v="0"/>
    <n v="0"/>
    <n v="0"/>
    <n v="0"/>
    <n v="231345.20447789601"/>
    <n v="0"/>
    <n v="-3.9723942820454779E-3"/>
    <n v="-3.1759251576208333E-2"/>
    <n v="0.12437016612221075"/>
    <n v="9.8156660421858791E-2"/>
    <n v="0.56010785424678866"/>
  </r>
  <r>
    <x v="6"/>
    <n v="2"/>
    <x v="32"/>
    <n v="226522.088568115"/>
    <n v="220885.45098467401"/>
    <n v="5636.6375834413302"/>
    <n v="-13488.176545951999"/>
    <n v="736571.97333618905"/>
    <n v="404842.36213865603"/>
    <n v="331729.61119753303"/>
    <n v="-12871.9544618979"/>
    <n v="-6.1313951077477302"/>
    <n v="-4.0660152397189098"/>
    <n v="-1.83120958089939"/>
    <n v="1.2203986272952401"/>
    <n v="234.53007356280401"/>
    <n v="18431"/>
    <n v="-0.32237915953864499"/>
    <n v="748"/>
    <n v="0.255928092068121"/>
    <n v="0.24122007522788699"/>
    <n v="4.9570990417316203"/>
    <n v="74.150379578360699"/>
    <n v="3.74358237362219"/>
    <n v="0"/>
    <n v="0"/>
    <n v="0"/>
    <n v="0"/>
    <n v="221849.14810786"/>
    <n v="0"/>
    <n v="7.5699924896051429E-2"/>
    <n v="7.7300903732139423E-2"/>
    <n v="2.4883390485542219E-2"/>
    <n v="-5.954464145732135E-2"/>
    <n v="0.56010785424678866"/>
  </r>
  <r>
    <x v="6"/>
    <n v="3"/>
    <x v="32"/>
    <n v="243669.79366001801"/>
    <n v="205728.32037422899"/>
    <n v="37941.473285789398"/>
    <n v="18239.0916502603"/>
    <n v="931339.11798145098"/>
    <n v="466987.86851660901"/>
    <n v="464351.24946484203"/>
    <n v="20564.3279000246"/>
    <n v="3.6926470254879602"/>
    <n v="3.92786531128765"/>
    <n v="1.95837276649466"/>
    <n v="1.0056780703288799"/>
    <n v="33.320287034546404"/>
    <n v="2028"/>
    <n v="0.90912349069647602"/>
    <n v="670"/>
    <n v="0.41323465021816502"/>
    <n v="6.3769878065409499E-2"/>
    <n v="5.8340255435770896"/>
    <n v="76.1108965706986"/>
    <n v="7.7597026455239702"/>
    <n v="0"/>
    <n v="0"/>
    <n v="0"/>
    <n v="0"/>
    <n v="253127.07695991301"/>
    <n v="0"/>
    <n v="-0.13268299030166958"/>
    <n v="-3.4897915565474953E-2"/>
    <n v="0.15570856246025769"/>
    <n v="7.4851672734243452E-2"/>
    <n v="0.56010785424678866"/>
  </r>
  <r>
    <x v="6"/>
    <n v="4"/>
    <x v="32"/>
    <n v="211338.95679101601"/>
    <n v="209051.559517833"/>
    <n v="2287.39727318321"/>
    <n v="-10999.199139631201"/>
    <n v="667838.24053982296"/>
    <n v="285702.54398610099"/>
    <n v="382135.69655372202"/>
    <n v="-1618.7786131013299"/>
    <n v="-1.6892310985071901"/>
    <n v="-2.8783490364357802"/>
    <n v="-1.64698552313213"/>
    <n v="0.74764683478329697"/>
    <n v="22.390584123803801"/>
    <n v="27712"/>
    <n v="-0.96079286390743501"/>
    <n v="680"/>
    <n v="3.21122042988322E-2"/>
    <n v="0.431549785507084"/>
    <n v="6.4149654186504002"/>
    <n v="72.594736448909003"/>
    <n v="7.1156726891199504"/>
    <n v="0"/>
    <n v="0"/>
    <n v="0"/>
    <n v="0"/>
    <n v="217433.641298542"/>
    <n v="0"/>
    <n v="4.1940641963620101E-2"/>
    <n v="5.466756412235272E-2"/>
    <n v="1.082335839977162E-2"/>
    <n v="-5.2045298730739147E-2"/>
    <n v="0.56010785424678866"/>
  </r>
  <r>
    <x v="7"/>
    <n v="1"/>
    <x v="32"/>
    <n v="220202.64831075299"/>
    <n v="185703.289077494"/>
    <n v="34499.359233258903"/>
    <n v="15400.5393824894"/>
    <n v="550702.37192651897"/>
    <n v="282517.57930455002"/>
    <n v="268184.79262196901"/>
    <n v="10731.736143320401"/>
    <n v="2.3413566818516198"/>
    <n v="5.7425103160856104"/>
    <n v="2.7965267933409699"/>
    <n v="1.0534436965737399"/>
    <n v="466.43532712370899"/>
    <n v="36536"/>
    <n v="0.95251487943484203"/>
    <n v="184"/>
    <n v="0.64964197227716503"/>
    <n v="0.56979819401328502"/>
    <n v="1.4688197090792201"/>
    <n v="63.968087171918597"/>
    <n v="9.7105385181580708"/>
    <n v="0"/>
    <n v="0"/>
    <n v="0"/>
    <n v="1"/>
    <n v="235556.724850684"/>
    <n v="0"/>
    <n v="0.10821760138570212"/>
    <n v="9.2454664987713681E-2"/>
    <n v="0.15667095513117091"/>
    <n v="6.993802981313807E-2"/>
    <n v="0.56010785424678866"/>
  </r>
  <r>
    <x v="7"/>
    <n v="2"/>
    <x v="32"/>
    <n v="244032.45072972201"/>
    <n v="219512.765140006"/>
    <n v="24519.685589716199"/>
    <n v="9559.4472317910095"/>
    <n v="928709.85257435695"/>
    <n v="479896.07039821101"/>
    <n v="448813.78217614599"/>
    <n v="10881.9860546483"/>
    <n v="1.15669375289211"/>
    <n v="2.1299362032601699"/>
    <n v="1.0293254890418599"/>
    <n v="1.0692543087054001"/>
    <n v="403.89600064967198"/>
    <n v="27248"/>
    <n v="0.68319045360076402"/>
    <n v="157"/>
    <n v="0.95863826129970497"/>
    <n v="0.44410953838238398"/>
    <n v="4.6376248757183198"/>
    <n v="67.754003114495205"/>
    <n v="5.8485681831788199"/>
    <n v="0"/>
    <n v="0"/>
    <n v="0"/>
    <n v="0"/>
    <n v="253595.82391152301"/>
    <n v="0"/>
    <n v="-3.6332155531756699E-2"/>
    <n v="-0.11870095428367139"/>
    <n v="0.10047715177385476"/>
    <n v="3.9172852639907996E-2"/>
    <n v="0.56010785424678866"/>
  </r>
  <r>
    <x v="7"/>
    <n v="3"/>
    <x v="32"/>
    <n v="235166.225775014"/>
    <n v="210693.13009955501"/>
    <n v="24473.095675459601"/>
    <n v="11740.4474087008"/>
    <n v="892407.28198011802"/>
    <n v="550330.26266394102"/>
    <n v="342077.019316177"/>
    <n v="18980.610036067799"/>
    <n v="3.1010536873255599"/>
    <n v="3.43210643970483"/>
    <n v="1.31559296363545"/>
    <n v="1.6087905108740299"/>
    <n v="223.25997123315099"/>
    <n v="27942"/>
    <n v="-0.25787539358449202"/>
    <n v="879"/>
    <n v="0.65222282444322799"/>
    <n v="0.64791904716013604"/>
    <n v="1.5148766454404301"/>
    <n v="67.185390427015506"/>
    <n v="6.5564613174233699"/>
    <n v="0"/>
    <n v="0"/>
    <n v="0"/>
    <n v="0"/>
    <n v="235641.64042701901"/>
    <n v="0"/>
    <n v="-5.2192371466711129E-2"/>
    <n v="1.4974955730004218E-2"/>
    <n v="0.10406722136567627"/>
    <n v="4.9924037220944344E-2"/>
    <n v="0.56010785424678866"/>
  </r>
  <r>
    <x v="7"/>
    <n v="4"/>
    <x v="32"/>
    <n v="222892.34276294001"/>
    <n v="205857.26255538099"/>
    <n v="17035.0802075598"/>
    <n v="1027.75190151537"/>
    <n v="466936.04318536603"/>
    <n v="185097.67582210101"/>
    <n v="281838.36736326502"/>
    <n v="8509.9687116710593"/>
    <n v="0.117351200674696"/>
    <n v="0.36466003941567299"/>
    <n v="0.220105497640363"/>
    <n v="0.65675116398728794"/>
    <n v="199.01644190758401"/>
    <n v="43494"/>
    <n v="0.51379375421776297"/>
    <n v="240"/>
    <n v="0.43481226352672298"/>
    <n v="0.53285820229005398"/>
    <n v="1.07523716026107"/>
    <n v="80.823085690327801"/>
    <n v="6.1020311402487897"/>
    <n v="0"/>
    <n v="0"/>
    <n v="0"/>
    <n v="0"/>
    <n v="209153.42424480099"/>
    <n v="0"/>
    <n v="7.9271756973648702E-2"/>
    <n v="-2.4861292275650922E-2"/>
    <n v="7.6427390893714531E-2"/>
    <n v="4.6109789541242726E-3"/>
    <n v="0.56010785424678866"/>
  </r>
  <r>
    <x v="8"/>
    <n v="1"/>
    <x v="32"/>
    <n v="240561.410389731"/>
    <n v="200883.84071831001"/>
    <n v="39677.569671420999"/>
    <n v="21133.088268057501"/>
    <n v="881574.77745345701"/>
    <n v="380333.73975118197"/>
    <n v="501241.03770227497"/>
    <n v="20731.454543649001"/>
    <n v="2.13743510278722"/>
    <n v="4.2161528443347498"/>
    <n v="2.3971974707696502"/>
    <n v="0.7587841201005"/>
    <n v="347.01470239397997"/>
    <n v="22638"/>
    <n v="0.40955345822990102"/>
    <n v="427"/>
    <n v="0.43464443931069602"/>
    <n v="0.621806697824837"/>
    <n v="7.2858541198017504"/>
    <n v="64.957677992410197"/>
    <n v="2.6752271814756998"/>
    <n v="0"/>
    <n v="0"/>
    <n v="0"/>
    <n v="0"/>
    <n v="258511.00644325899"/>
    <n v="0"/>
    <n v="-0.10598476454101455"/>
    <n v="-3.161317552717776E-2"/>
    <n v="0.16493738379376718"/>
    <n v="8.7849037107905245E-2"/>
    <n v="0.56010785424678866"/>
  </r>
  <r>
    <x v="8"/>
    <n v="2"/>
    <x v="32"/>
    <n v="215065.56595192099"/>
    <n v="212972.951499672"/>
    <n v="2092.6144522485802"/>
    <n v="-12403.2976489624"/>
    <n v="549776.27998662996"/>
    <n v="304734.999811229"/>
    <n v="245041.28017540101"/>
    <n v="-11688.971213107499"/>
    <n v="-3.0791972857846699"/>
    <n v="-5.06171761757206"/>
    <n v="-2.2560627114112699"/>
    <n v="1.24360678981557"/>
    <n v="158.858118591916"/>
    <n v="14606"/>
    <n v="1.8386494915855998E-2"/>
    <n v="433"/>
    <n v="0.245178814172517"/>
    <n v="0.68198740514630896"/>
    <n v="7.3043440948663001"/>
    <n v="68.760723525863995"/>
    <n v="2.2360965159592001"/>
    <n v="0"/>
    <n v="0"/>
    <n v="0"/>
    <n v="0"/>
    <n v="209267.802532645"/>
    <n v="0"/>
    <n v="0.10983749787516846"/>
    <n v="5.7528980208737625E-2"/>
    <n v="9.7301231974848395E-3"/>
    <n v="-5.7672168922361197E-2"/>
    <n v="0.56010785424678866"/>
  </r>
  <r>
    <x v="8"/>
    <n v="3"/>
    <x v="32"/>
    <n v="238687.82959518701"/>
    <n v="187958.69063524"/>
    <n v="50729.138959946897"/>
    <n v="45092.307424066399"/>
    <n v="618554.868432321"/>
    <n v="243499.37788358799"/>
    <n v="375055.49054873298"/>
    <n v="44245.515079351797"/>
    <n v="16.599658642295498"/>
    <n v="12.022836236337399"/>
    <n v="7.2899446314842402"/>
    <n v="0.64923560384979395"/>
    <n v="316.59969012911301"/>
    <n v="37639"/>
    <n v="-0.70306901903347896"/>
    <n v="593"/>
    <n v="0.17131575383279801"/>
    <n v="0.72011111887486601"/>
    <n v="4.3989620268468403"/>
    <n v="64.676129091748194"/>
    <n v="7.5899192586395898"/>
    <n v="0"/>
    <n v="0"/>
    <n v="0"/>
    <n v="0"/>
    <n v="242066.36301778801"/>
    <n v="0"/>
    <n v="-8.9392402402201337E-2"/>
    <n v="-3.1749410433357973E-2"/>
    <n v="0.21253341255808184"/>
    <n v="0.18891749738787544"/>
    <n v="0.56010785424678866"/>
  </r>
  <r>
    <x v="8"/>
    <n v="4"/>
    <x v="32"/>
    <n v="217350.95108350599"/>
    <n v="190452.018185144"/>
    <n v="26898.9328983622"/>
    <n v="9108.0822308409006"/>
    <n v="446650.13877132902"/>
    <n v="152367.979898177"/>
    <n v="294282.158873151"/>
    <n v="5849.6860286641604"/>
    <n v="1.58319815994812"/>
    <n v="3.0950167912716999"/>
    <n v="2.03919834344974"/>
    <n v="0.51776152683402998"/>
    <n v="317.65472584093999"/>
    <n v="37493"/>
    <n v="-0.18532023893793201"/>
    <n v="97"/>
    <n v="0.80931737562555695"/>
    <n v="6.8285983726420099E-2"/>
    <n v="2.96204302792954"/>
    <n v="60.9778894700992"/>
    <n v="2.1111210797301401"/>
    <n v="0"/>
    <n v="0"/>
    <n v="0"/>
    <n v="0"/>
    <n v="226066.10483447899"/>
    <n v="0"/>
    <n v="7.1798854050164063E-2"/>
    <n v="0.11654133838601938"/>
    <n v="0.1237580639250456"/>
    <n v="4.1904956870152298E-2"/>
    <n v="0.56010785424678866"/>
  </r>
  <r>
    <x v="9"/>
    <n v="1"/>
    <x v="32"/>
    <n v="232956.50029801499"/>
    <n v="195410.04620862001"/>
    <n v="37546.454089394501"/>
    <n v="22420.694742199099"/>
    <n v="618008.21474554203"/>
    <n v="320512.93943910301"/>
    <n v="297495.27530643798"/>
    <n v="24087.228888817099"/>
    <n v="10.401342210153"/>
    <n v="7.5364876699653198"/>
    <n v="3.6278959093497698"/>
    <n v="1.07737152836782"/>
    <n v="455.44895443240398"/>
    <n v="32678"/>
    <n v="-0.12532325267434"/>
    <n v="898"/>
    <n v="0.82382651181329003"/>
    <n v="7.9775925309423207E-2"/>
    <n v="2.4508946621291599"/>
    <n v="63.631527859370699"/>
    <n v="8.6462362622953499"/>
    <n v="0"/>
    <n v="0"/>
    <n v="0"/>
    <n v="0"/>
    <n v="239163.29173425201"/>
    <n v="0"/>
    <n v="-2.3688678580788262E-2"/>
    <s v=""/>
    <n v="0.16117366993993645"/>
    <n v="9.6244125892674837E-2"/>
    <n v="0.56010785424678866"/>
  </r>
  <r>
    <x v="9"/>
    <n v="2"/>
    <x v="32"/>
    <n v="227438.06863915001"/>
    <n v="200575.24056890799"/>
    <n v="26862.828070242402"/>
    <n v="12234.916388797101"/>
    <n v="642050.78828373202"/>
    <n v="281348.59365205601"/>
    <n v="360702.19463167503"/>
    <n v="10567.9225849384"/>
    <n v="1.54193266377542"/>
    <n v="3.39197170710053"/>
    <n v="1.90559946534795"/>
    <n v="0.78000244478509595"/>
    <n v="353.86284051945398"/>
    <n v="49139"/>
    <n v="0.44562383474582601"/>
    <n v="845"/>
    <n v="1.242878648679E-3"/>
    <n v="6.3552130045472402E-2"/>
    <n v="5.3627886742484403"/>
    <n v="72.865182755886494"/>
    <n v="5.4784256358801802"/>
    <n v="0"/>
    <n v="0"/>
    <n v="0"/>
    <n v="0"/>
    <n v="246067.73748789"/>
    <n v="0"/>
    <n v="1.6143133428543368E-2"/>
    <s v=""/>
    <n v="0.11811051786964563"/>
    <n v="5.3794496506250435E-2"/>
    <n v="0.56010785424678866"/>
  </r>
  <r>
    <x v="9"/>
    <n v="3"/>
    <x v="32"/>
    <n v="231109.63172792201"/>
    <n v="213274.97539904699"/>
    <n v="17834.656328875401"/>
    <n v="11447.756840034001"/>
    <n v="762152.60303573101"/>
    <n v="358233.29097005102"/>
    <n v="403919.31206567999"/>
    <n v="18618.550193854"/>
    <n v="1.23489440332856"/>
    <n v="2.8341692259003901"/>
    <n v="1.50202948785275"/>
    <n v="0.88689319938186195"/>
    <n v="308.22359032459798"/>
    <n v="15722"/>
    <n v="-0.88681830479566803"/>
    <n v="717"/>
    <n v="0.26986157711848502"/>
    <n v="0.76244090867610304"/>
    <n v="1.41543229039647"/>
    <n v="71.686719935191405"/>
    <n v="2.46728105533716"/>
    <n v="0"/>
    <n v="0"/>
    <n v="0"/>
    <n v="0"/>
    <n v="241493.92357911801"/>
    <n v="0"/>
    <n v="5.0070133415958104E-2"/>
    <s v=""/>
    <n v="7.7169680015202441E-2"/>
    <n v="4.953388032529548E-2"/>
    <n v="0.56010785424678866"/>
  </r>
  <r>
    <x v="9"/>
    <n v="4"/>
    <x v="32"/>
    <n v="242681.32182225201"/>
    <n v="196977.63909313601"/>
    <n v="45703.682729115601"/>
    <n v="40310.223762583701"/>
    <n v="672777.66344891395"/>
    <n v="338955.14313608297"/>
    <n v="333822.52031282999"/>
    <n v="49499.417494314701"/>
    <n v="7.0714642895940401"/>
    <n v="12.0753458229266"/>
    <n v="5.9916114866147803"/>
    <n v="1.0153753042737901"/>
    <n v="394.893460132614"/>
    <n v="15532"/>
    <n v="-0.96067482004823601"/>
    <n v="273"/>
    <n v="0.81083625382625202"/>
    <n v="0.24742514537459101"/>
    <n v="7.0993458236977398"/>
    <n v="64.246246892298998"/>
    <n v="8.8126923281208498"/>
    <n v="0"/>
    <n v="0"/>
    <n v="0"/>
    <n v="0"/>
    <n v="243896.843801618"/>
    <n v="0"/>
    <s v=""/>
    <s v=""/>
    <n v="0.18832797837894966"/>
    <n v="0.16610352811621931"/>
    <n v="0.56010785424678866"/>
  </r>
  <r>
    <x v="0"/>
    <n v="1"/>
    <x v="33"/>
    <n v="124744.89523932101"/>
    <n v="75507.416468602896"/>
    <n v="49237.478770718"/>
    <n v="31097.135794499602"/>
    <n v="271828.02157584397"/>
    <n v="181063.78015344401"/>
    <n v="90764.241422399398"/>
    <n v="39979.556449600903"/>
    <n v="4.1214857838331396"/>
    <n v="34.261439645354997"/>
    <n v="11.440003725231501"/>
    <n v="1.9948801126514999"/>
    <n v="452.13613454045401"/>
    <n v="48999"/>
    <n v="-0.51317513583972696"/>
    <n v="51"/>
    <n v="0.62822447647758195"/>
    <n v="0.12689328098311001"/>
    <n v="2.3513789626225701"/>
    <n v="73.084218096754"/>
    <n v="2.92182650216753"/>
    <n v="1"/>
    <n v="0"/>
    <n v="0"/>
    <n v="0"/>
    <n v="120029.80970692101"/>
    <n v="1"/>
    <n v="-1.6034916490085715E-2"/>
    <n v="2.8497962408199788E-2"/>
    <n v="0.39470535989674627"/>
    <n v="0.2492858383891402"/>
    <n v="0.56010785424678866"/>
  </r>
  <r>
    <x v="0"/>
    <n v="2"/>
    <x v="33"/>
    <n v="122744.621261594"/>
    <n v="85920.927831676003"/>
    <n v="36823.693429917897"/>
    <n v="30453.855902581599"/>
    <n v="469662.41091846698"/>
    <n v="251880.22367295"/>
    <n v="217782.18724551701"/>
    <n v="35306.9359082308"/>
    <n v="3.7896504953799499"/>
    <n v="13.9836302903181"/>
    <n v="6.4842012463859602"/>
    <n v="1.15656944609979"/>
    <n v="310.83935775923999"/>
    <n v="23424"/>
    <n v="-0.140835152735694"/>
    <n v="874"/>
    <n v="0.79453420256612395"/>
    <n v="0.69475751671437203"/>
    <n v="5.01908881802657"/>
    <n v="63.015220583797898"/>
    <n v="3.32445473678714"/>
    <n v="0"/>
    <n v="0"/>
    <n v="0"/>
    <n v="0"/>
    <n v="121019.200438906"/>
    <n v="0"/>
    <n v="1.2228036028749644E-2"/>
    <n v="-3.2886466959200611E-2"/>
    <n v="0.30000250154700581"/>
    <n v="0.24810745749647292"/>
    <n v="0.56010785424678866"/>
  </r>
  <r>
    <x v="0"/>
    <n v="3"/>
    <x v="33"/>
    <n v="124245.546912716"/>
    <n v="71586.705443622996"/>
    <n v="52658.841469093502"/>
    <n v="33718.972490675304"/>
    <n v="275504.41149087599"/>
    <n v="139831.37359766601"/>
    <n v="135673.037893209"/>
    <n v="34237.806945049502"/>
    <n v="3.4022167593444901"/>
    <n v="24.8531123164029"/>
    <n v="12.238995487660899"/>
    <n v="1.0306496837472601"/>
    <n v="433.69472781579401"/>
    <n v="18684"/>
    <n v="-0.13102571666694199"/>
    <n v="573"/>
    <n v="0.51406324647149604"/>
    <n v="0.1671177965914"/>
    <n v="4.8911228427870004"/>
    <n v="65.6551441450911"/>
    <n v="7.0905027206100097"/>
    <n v="0"/>
    <n v="0"/>
    <n v="0"/>
    <n v="0"/>
    <n v="127102.076447627"/>
    <n v="0"/>
    <n v="6.1677265600862093E-3"/>
    <n v="-4.9555421215968357E-2"/>
    <n v="0.4238288033460586"/>
    <n v="0.27138978682562592"/>
    <n v="0.56010785424678866"/>
  </r>
  <r>
    <x v="0"/>
    <n v="4"/>
    <x v="33"/>
    <n v="125011.859472382"/>
    <n v="82313.988262272498"/>
    <n v="42697.871210110097"/>
    <n v="27072.665017636202"/>
    <n v="437836.82654403301"/>
    <n v="141776.68401686801"/>
    <n v="296060.14252716501"/>
    <n v="27172.003491209201"/>
    <n v="7.5336911727551898"/>
    <n v="9.1443126340966892"/>
    <n v="6.1832772796496398"/>
    <n v="0.47887798339440202"/>
    <n v="70.064155033920599"/>
    <n v="40449"/>
    <n v="-0.40135978172152698"/>
    <n v="667"/>
    <n v="0.97966867598371699"/>
    <n v="0.66268695484728901"/>
    <n v="3.6264924796421498"/>
    <n v="61.637246486918997"/>
    <n v="7.90432506173648"/>
    <n v="1"/>
    <n v="0"/>
    <n v="0"/>
    <n v="0"/>
    <n v="124235.50502325399"/>
    <n v="1"/>
    <n v="2.6301593432504659E-2"/>
    <n v="-5.2141116798650855E-2"/>
    <n v="0.34155056480495311"/>
    <n v="0.21656077376896532"/>
    <n v="0.56010785424678866"/>
  </r>
  <r>
    <x v="1"/>
    <n v="1"/>
    <x v="33"/>
    <n v="128299.870574466"/>
    <n v="78405.0529836434"/>
    <n v="49894.817590823201"/>
    <n v="33542.604995323898"/>
    <n v="359129.87930529797"/>
    <n v="168157.41759793201"/>
    <n v="190972.46170736599"/>
    <n v="38031.994802590903"/>
    <n v="6.0449895167144501"/>
    <n v="17.564105680703999"/>
    <n v="9.3399649898829793"/>
    <n v="0.88053228247958404"/>
    <n v="28.9415805333043"/>
    <n v="4212"/>
    <n v="0.16320003105080499"/>
    <n v="848"/>
    <n v="0.85042556198763197"/>
    <n v="0.409262282699767"/>
    <n v="7.8592322572984399"/>
    <n v="65.401793316834301"/>
    <n v="5.3335942563475101"/>
    <n v="0"/>
    <n v="0"/>
    <n v="0"/>
    <n v="0"/>
    <n v="132624.60963390701"/>
    <n v="0"/>
    <n v="-7.476146469566243E-2"/>
    <n v="3.1702238655262539E-2"/>
    <n v="0.38889218958224397"/>
    <n v="0.26143911794404789"/>
    <n v="0.56010785424678866"/>
  </r>
  <r>
    <x v="1"/>
    <n v="2"/>
    <x v="33"/>
    <n v="118707.984330055"/>
    <n v="80565.095344699002"/>
    <n v="38142.8889853562"/>
    <n v="20981.0079029138"/>
    <n v="453775.89069351403"/>
    <n v="149375.379763392"/>
    <n v="304400.51093012199"/>
    <n v="27327.375947702501"/>
    <n v="6.3615613934777002"/>
    <n v="6.8925665856487903"/>
    <n v="4.6236497648317298"/>
    <n v="0.49071987200994799"/>
    <n v="104.15727801758101"/>
    <n v="11277"/>
    <n v="0.41505133666996002"/>
    <n v="425"/>
    <n v="0.39476098573521301"/>
    <n v="3.91737070821905E-2"/>
    <n v="7.3609316693775497"/>
    <n v="78.268672921187303"/>
    <n v="4.1733344534641104"/>
    <n v="0"/>
    <n v="0"/>
    <n v="0"/>
    <n v="0"/>
    <n v="126033.230632994"/>
    <n v="0"/>
    <n v="-5.2185017907860447E-3"/>
    <n v="8.3067918838517385E-2"/>
    <n v="0.32131696280263444"/>
    <n v="0.17674470694893046"/>
    <n v="0.56010785424678866"/>
  </r>
  <r>
    <x v="1"/>
    <n v="3"/>
    <x v="33"/>
    <n v="118088.506501248"/>
    <n v="82667.306189332099"/>
    <n v="35421.200311916"/>
    <n v="18769.989819157701"/>
    <n v="306761.384902797"/>
    <n v="163247.36847945501"/>
    <n v="143514.01642334199"/>
    <n v="17842.8232022273"/>
    <n v="3.8889355842633599"/>
    <n v="13.0788547954712"/>
    <n v="6.1187589908375397"/>
    <n v="1.13750121798488"/>
    <n v="119.60702012010999"/>
    <n v="24063"/>
    <n v="-0.14883127971729801"/>
    <n v="864"/>
    <n v="0.98983193209890197"/>
    <n v="0.50606394910167296"/>
    <n v="6.6564390307857098"/>
    <n v="74.171676632955993"/>
    <n v="5.8916315679664404"/>
    <n v="0"/>
    <n v="0"/>
    <n v="0"/>
    <n v="0"/>
    <n v="124700.745137807"/>
    <n v="0"/>
    <n v="3.4304355027448522E-3"/>
    <n v="0.16088208409109844"/>
    <n v="0.29995468112336199"/>
    <n v="0.15894849020687152"/>
    <n v="0.56010785424678866"/>
  </r>
  <r>
    <x v="1"/>
    <n v="4"/>
    <x v="33"/>
    <n v="118493.601506416"/>
    <n v="84711.960288980903"/>
    <n v="33781.641217436001"/>
    <n v="23803.4839833722"/>
    <n v="440938.17747045797"/>
    <n v="299007.43974647298"/>
    <n v="141930.737723984"/>
    <n v="28533.674724498"/>
    <n v="2.9968264437619099"/>
    <n v="16.771197250917801"/>
    <n v="5.3983721980995902"/>
    <n v="2.1067137713886801"/>
    <n v="214.73934071305899"/>
    <n v="10605"/>
    <n v="0.58365544186326002"/>
    <n v="118"/>
    <n v="0.31015680861776701"/>
    <n v="0.40426134723402202"/>
    <n v="5.3242885989210302"/>
    <n v="65.853379112807303"/>
    <n v="8.0313152347223298"/>
    <n v="0"/>
    <n v="0"/>
    <n v="0"/>
    <n v="0"/>
    <n v="123575.078780661"/>
    <n v="0"/>
    <n v="0.11708364002835885"/>
    <n v="-1.2961174705875064E-2"/>
    <n v="0.28509253485392583"/>
    <n v="0.20088412944460404"/>
    <n v="0.56010785424678866"/>
  </r>
  <r>
    <x v="2"/>
    <n v="1"/>
    <x v="33"/>
    <n v="132367.26369085701"/>
    <n v="84931.335990779204"/>
    <n v="47435.927700077802"/>
    <n v="28741.950677610101"/>
    <n v="422985.29912406899"/>
    <n v="270081.19111825799"/>
    <n v="152904.10800581001"/>
    <n v="27220.034142987701"/>
    <n v="3.4493382285902698"/>
    <n v="18.797369836863901"/>
    <n v="6.7950235474211196"/>
    <n v="1.7663435903762199"/>
    <n v="126.40963582710999"/>
    <n v="6273"/>
    <n v="-0.34005332508466202"/>
    <n v="817"/>
    <n v="0.69919890275723295"/>
    <n v="0.34511846443468402"/>
    <n v="4.32443291047798"/>
    <n v="70.094177261395203"/>
    <n v="9.5787919708362708"/>
    <n v="0"/>
    <n v="0"/>
    <n v="0"/>
    <n v="0"/>
    <n v="138817.833767114"/>
    <n v="0"/>
    <n v="-2.8696326018042347E-2"/>
    <n v="-9.0848509663047691E-3"/>
    <n v="0.35836600664998369"/>
    <n v="0.21713790763807556"/>
    <n v="0.56010785424678866"/>
  </r>
  <r>
    <x v="2"/>
    <n v="2"/>
    <x v="33"/>
    <n v="128568.809537868"/>
    <n v="80876.785964570794"/>
    <n v="47692.023573297301"/>
    <n v="35864.574838783403"/>
    <n v="449288.58750635898"/>
    <n v="299502.47233134898"/>
    <n v="149786.11517501"/>
    <n v="35922.050031636798"/>
    <n v="7.1729538342736703"/>
    <n v="23.943858078486901"/>
    <n v="7.98252522678996"/>
    <n v="1.99953428247611"/>
    <n v="451.74956981773198"/>
    <n v="40234"/>
    <n v="0.95992735744287006"/>
    <n v="229"/>
    <n v="0.90450414121807798"/>
    <n v="0.80224321798984799"/>
    <n v="2.70401647506861"/>
    <n v="68.119876635298297"/>
    <n v="4.8236698196747101"/>
    <n v="0"/>
    <n v="1"/>
    <n v="0"/>
    <n v="0"/>
    <n v="135740.54583664701"/>
    <n v="1"/>
    <n v="6.6252631778449769E-2"/>
    <n v="-6.2148282854859696E-2"/>
    <n v="0.37094551738266068"/>
    <n v="0.27895237552324098"/>
    <n v="0.56010785424678866"/>
  </r>
  <r>
    <x v="2"/>
    <n v="3"/>
    <x v="33"/>
    <n v="137086.83153437401"/>
    <n v="77001.379446389605"/>
    <n v="60085.452087985097"/>
    <n v="45985.042636048602"/>
    <n v="406005.149340629"/>
    <n v="275172.003381902"/>
    <n v="130833.14595872699"/>
    <n v="41332.237816378802"/>
    <n v="6.2064851876077602"/>
    <n v="35.1478536261409"/>
    <n v="11.3262215296358"/>
    <n v="2.1032285157211499"/>
    <n v="216.723136783782"/>
    <n v="13766"/>
    <n v="0.98746038988587204"/>
    <n v="909"/>
    <n v="0.28533849517467103"/>
    <n v="0.18909152050378"/>
    <n v="2.1689044705974401"/>
    <n v="78.211917103028298"/>
    <n v="3.91641079274499"/>
    <n v="0"/>
    <n v="0"/>
    <n v="0"/>
    <n v="0"/>
    <n v="146697.378063076"/>
    <n v="0"/>
    <n v="-0.14683428067679663"/>
    <n v="-0.13406179703942439"/>
    <n v="0.43830214336027018"/>
    <n v="0.33544463841895727"/>
    <n v="0.56010785424678866"/>
  </r>
  <r>
    <x v="2"/>
    <n v="4"/>
    <x v="33"/>
    <n v="116957.785235763"/>
    <n v="78307.566391084998"/>
    <n v="38650.2188446785"/>
    <n v="31810.4694968043"/>
    <n v="361552.58572582598"/>
    <n v="141188.06635117601"/>
    <n v="220364.51937465"/>
    <n v="39130.896386841698"/>
    <n v="22.950230424676"/>
    <n v="14.4353862350781"/>
    <n v="8.79829677692498"/>
    <n v="0.64070235422580402"/>
    <n v="67.353390210030696"/>
    <n v="1157"/>
    <n v="-0.3467637659767"/>
    <n v="246"/>
    <n v="0.72988666452274598"/>
    <n v="0.25926072825219298"/>
    <n v="6.8923228574930402"/>
    <n v="83.828558494344506"/>
    <n v="5.9923144287588999"/>
    <n v="0"/>
    <n v="0"/>
    <n v="0"/>
    <n v="0"/>
    <n v="126006.37156060099"/>
    <n v="0"/>
    <n v="0.12147067904036245"/>
    <n v="0.13356793954717619"/>
    <n v="0.33046298514260558"/>
    <n v="0.27198248866187824"/>
    <n v="0.56010785424678866"/>
  </r>
  <r>
    <x v="3"/>
    <n v="1"/>
    <x v="33"/>
    <n v="131164.72682740801"/>
    <n v="77215.774122782095"/>
    <n v="53948.952704626201"/>
    <n v="44683.776175452098"/>
    <n v="433695.17643121298"/>
    <n v="166608.632306763"/>
    <n v="267086.54412444902"/>
    <n v="51462.827164103299"/>
    <n v="22.3720408387926"/>
    <n v="16.7300738874481"/>
    <n v="10.3030373874908"/>
    <n v="0.62380017253558095"/>
    <n v="449.67219204333401"/>
    <n v="21954"/>
    <n v="0.35761468727677098"/>
    <n v="455"/>
    <n v="8.9080171350903903E-2"/>
    <n v="0.11347640200973701"/>
    <n v="7.3287756879167301"/>
    <n v="71.154489620762305"/>
    <n v="7.5099172320367797"/>
    <n v="0"/>
    <n v="0"/>
    <n v="0"/>
    <n v="0"/>
    <n v="117861.128228045"/>
    <n v="0"/>
    <n v="-8.0709564888903698E-2"/>
    <n v="1.4144756688101619E-2"/>
    <n v="0.41130686587419335"/>
    <n v="0.34066915135079617"/>
    <n v="0.56010785424678866"/>
  </r>
  <r>
    <x v="3"/>
    <n v="2"/>
    <x v="33"/>
    <n v="120578.478796396"/>
    <n v="90200.449558145207"/>
    <n v="30378.029238251202"/>
    <n v="20923.725716705099"/>
    <n v="416442.47335150599"/>
    <n v="187804.19763239601"/>
    <n v="228638.27571910899"/>
    <n v="26690.322733577199"/>
    <n v="9.1193702432349095"/>
    <n v="9.1514536010631602"/>
    <n v="5.0243976192707196"/>
    <n v="0.82140314014229399"/>
    <n v="458.57495169968797"/>
    <n v="8755"/>
    <n v="0.129980596164263"/>
    <n v="854"/>
    <n v="0.93845393708552005"/>
    <n v="0.55778027276727304"/>
    <n v="5.9115477485547698"/>
    <n v="81.007344809413198"/>
    <n v="2.6685595766400199"/>
    <n v="0"/>
    <n v="0"/>
    <n v="0"/>
    <n v="0"/>
    <n v="129225.896790953"/>
    <n v="0"/>
    <n v="-1.5506533724962567E-2"/>
    <n v="2.7798981894123824E-2"/>
    <n v="0.25193574791688922"/>
    <n v="0.17352786272943505"/>
    <n v="0.56010785424678866"/>
  </r>
  <r>
    <x v="3"/>
    <n v="3"/>
    <x v="33"/>
    <n v="118708.724548435"/>
    <n v="82421.329095405497"/>
    <n v="36287.395453029698"/>
    <n v="21055.0833540323"/>
    <n v="250649.882413229"/>
    <n v="111433.87521570599"/>
    <n v="139216.00719752201"/>
    <n v="18740.582024099102"/>
    <n v="2.7816055291986101"/>
    <n v="15.124039094267999"/>
    <n v="8.4001967809904006"/>
    <n v="0.800438666924288"/>
    <n v="444.15360263835697"/>
    <n v="22796"/>
    <n v="0.99404620803948995"/>
    <n v="516"/>
    <n v="0.89572229372210199"/>
    <n v="0.97397021661405503"/>
    <n v="5.0557037566156202"/>
    <n v="68.184797150185105"/>
    <n v="4.5757887989386399"/>
    <n v="0"/>
    <n v="0"/>
    <n v="0"/>
    <n v="0"/>
    <n v="118231.61336380499"/>
    <n v="0"/>
    <n v="0.11684794970238672"/>
    <n v="0.16605045089488224"/>
    <n v="0.3056843175686188"/>
    <n v="0.17736761500997764"/>
    <n v="0.56010785424678866"/>
  </r>
  <r>
    <x v="3"/>
    <n v="4"/>
    <x v="33"/>
    <n v="132579.59562370501"/>
    <n v="80050.183962395895"/>
    <n v="52529.411661309503"/>
    <n v="37795.844182911998"/>
    <n v="466551.57527759799"/>
    <n v="300392.05803505197"/>
    <n v="166159.51724254599"/>
    <n v="43810.436278232199"/>
    <n v="4.0591074671735399"/>
    <n v="22.746722432841899"/>
    <n v="8.1011073985600603"/>
    <n v="1.8078534592548401"/>
    <n v="270.04316379234803"/>
    <n v="32917"/>
    <n v="-0.26089982982329601"/>
    <n v="529"/>
    <n v="0.27878274587313001"/>
    <n v="0.27643161170080699"/>
    <n v="6.8371688218226296"/>
    <n v="63.695844864219502"/>
    <n v="6.9338207342923699"/>
    <n v="1"/>
    <n v="0"/>
    <n v="0"/>
    <n v="0"/>
    <n v="138350.50340220099"/>
    <n v="1"/>
    <n v="3.3219617895655609E-3"/>
    <n v="-5.931618416352992E-2"/>
    <n v="0.39621037772962514"/>
    <n v="0.28508040023131709"/>
    <n v="0.56010785424678866"/>
  </r>
  <r>
    <x v="4"/>
    <n v="1"/>
    <x v="33"/>
    <n v="133020.01997444301"/>
    <n v="84186.613284191393"/>
    <n v="48833.406690251999"/>
    <n v="40328.202424034898"/>
    <n v="315970.60340127198"/>
    <n v="96208.122532457099"/>
    <n v="219762.48086881399"/>
    <n v="41507.639278157803"/>
    <n v="4.4341375545195199"/>
    <n v="18.350813234634099"/>
    <n v="12.763276706731901"/>
    <n v="0.43778229182754602"/>
    <n v="453.43023154704701"/>
    <n v="6628"/>
    <n v="-0.59129503894321001"/>
    <n v="563"/>
    <n v="0.67449723020661201"/>
    <n v="0.87290546753891896"/>
    <n v="7.9514062598120203"/>
    <n v="62.716654463099601"/>
    <n v="7.0489347634434498"/>
    <n v="0"/>
    <n v="0"/>
    <n v="0"/>
    <n v="0"/>
    <n v="131362.99109463199"/>
    <n v="0"/>
    <n v="-6.8332437710589597E-2"/>
    <n v="-0.10214654083978168"/>
    <n v="0.36711321122665541"/>
    <n v="0.30317393150131167"/>
    <n v="0.56010785424678866"/>
  </r>
  <r>
    <x v="4"/>
    <n v="2"/>
    <x v="33"/>
    <n v="123930.437745278"/>
    <n v="84389.501183939996"/>
    <n v="39540.936561338502"/>
    <n v="27170.347053629699"/>
    <n v="385780.45813649299"/>
    <n v="251548.72825775799"/>
    <n v="134231.72987873401"/>
    <n v="35446.389760091799"/>
    <n v="4.7242569482132302"/>
    <n v="20.241374433731401"/>
    <n v="7.0429557746070497"/>
    <n v="1.8739885754657799"/>
    <n v="74.577679391999197"/>
    <n v="36903"/>
    <n v="-0.97842300747501498"/>
    <n v="632"/>
    <n v="0.751169495177886"/>
    <n v="0.71168174832911202"/>
    <n v="5.4989576470983499"/>
    <n v="82.006138995058606"/>
    <n v="8.4211712664569998"/>
    <n v="1"/>
    <n v="0"/>
    <n v="0"/>
    <n v="0"/>
    <n v="126890.90901093501"/>
    <n v="1"/>
    <n v="0.11691981649708245"/>
    <n v="2.8233888800843203E-2"/>
    <n v="0.31905750742694039"/>
    <n v="0.21923869186579181"/>
    <n v="0.56010785424678866"/>
  </r>
  <r>
    <x v="4"/>
    <n v="3"/>
    <x v="33"/>
    <n v="138420.36178485901"/>
    <n v="77040.947274877399"/>
    <n v="61379.4145099815"/>
    <n v="46732.862014555903"/>
    <n v="350899.150032593"/>
    <n v="225962.34483147599"/>
    <n v="124936.80520111699"/>
    <n v="46671.558969237303"/>
    <n v="5.0401966633768298"/>
    <n v="37.405200124436902"/>
    <n v="13.3180322637473"/>
    <n v="1.8086131181898899"/>
    <n v="246.368672625546"/>
    <n v="46057"/>
    <n v="-0.67591737761050696"/>
    <n v="65"/>
    <n v="0.15888267043252099"/>
    <n v="0.28570924486232702"/>
    <n v="2.4677514459655501"/>
    <n v="73.512590124946001"/>
    <n v="5.6885255136769297"/>
    <n v="0"/>
    <n v="0"/>
    <n v="0"/>
    <n v="1"/>
    <n v="144150.07500323601"/>
    <n v="0"/>
    <n v="-9.900914644911081E-2"/>
    <n v="-9.9634706751760407E-2"/>
    <n v="0.44342764112537919"/>
    <n v="0.33761551705225884"/>
    <n v="0.56010785424678866"/>
  </r>
  <r>
    <x v="4"/>
    <n v="4"/>
    <x v="33"/>
    <n v="124715.479913363"/>
    <n v="86136.0771558087"/>
    <n v="38579.4027575543"/>
    <n v="32466.853525791899"/>
    <n v="342898.15566791297"/>
    <n v="148878.61686833101"/>
    <n v="194019.53879958199"/>
    <n v="42364.209099174899"/>
    <n v="3.28946785771927"/>
    <n v="16.733806155126199"/>
    <n v="9.4683663324322698"/>
    <n v="0.76733826803969196"/>
    <n v="111.105900159866"/>
    <n v="14360"/>
    <n v="0.65087270044564305"/>
    <n v="858"/>
    <n v="0.15437349124073799"/>
    <n v="0.167779706104423"/>
    <n v="7.9247620993568804"/>
    <n v="71.318249840523293"/>
    <n v="3.0064103360005801"/>
    <n v="0"/>
    <n v="0"/>
    <n v="0"/>
    <n v="0"/>
    <n v="126754.547976856"/>
    <n v="0"/>
    <n v="-4.236037776078784E-2"/>
    <n v="2.5617136296700226E-2"/>
    <n v="0.30933932807983844"/>
    <n v="0.26032737514497706"/>
    <n v="0.56010785424678866"/>
  </r>
  <r>
    <x v="5"/>
    <n v="1"/>
    <x v="33"/>
    <n v="119432.485071615"/>
    <n v="81640.033625117998"/>
    <n v="37792.4514464975"/>
    <n v="27891.521087684901"/>
    <n v="255661.14096333101"/>
    <n v="167684.07974645199"/>
    <n v="87977.061216878705"/>
    <n v="25872.8082452136"/>
    <n v="3.5702969414110899"/>
    <n v="31.703174329644298"/>
    <n v="10.909566069598799"/>
    <n v="1.90599773880923"/>
    <n v="187.78485833760601"/>
    <n v="7740"/>
    <n v="-0.36521914167313202"/>
    <n v="635"/>
    <n v="0.69644127110736898"/>
    <n v="0.84454641927470697"/>
    <n v="3.00389129317711"/>
    <n v="66.055441091589799"/>
    <n v="7.45152212371117"/>
    <n v="0"/>
    <n v="0"/>
    <n v="0"/>
    <n v="0"/>
    <n v="118165.963110347"/>
    <n v="0"/>
    <n v="6.6958255680670056E-2"/>
    <n v="2.2474463319627783E-2"/>
    <n v="0.31643360199560117"/>
    <n v="0.23353379167284663"/>
    <n v="0.56010785424678866"/>
  </r>
  <r>
    <x v="5"/>
    <n v="2"/>
    <x v="33"/>
    <n v="127429.475943618"/>
    <n v="79399.374877140901"/>
    <n v="48030.101066477597"/>
    <n v="39773.375304221299"/>
    <n v="344922.06742305"/>
    <n v="171371.370491001"/>
    <n v="173550.69693204801"/>
    <n v="36146.688713187003"/>
    <n v="4.13509756105723"/>
    <n v="22.917439115668799"/>
    <n v="11.5311193630991"/>
    <n v="0.98744270994255501"/>
    <n v="339.469834981818"/>
    <n v="49014"/>
    <n v="-0.54208584393766202"/>
    <n v="370"/>
    <n v="0.32255493094614501"/>
    <n v="0.59679953671318298"/>
    <n v="2.9399998910570102"/>
    <n v="78.335148622865105"/>
    <n v="7.7840718000008096"/>
    <n v="0"/>
    <n v="0"/>
    <n v="0"/>
    <n v="0"/>
    <n v="141541.42553854"/>
    <n v="0"/>
    <n v="-2.1977539285378073E-2"/>
    <n v="-2.0588426508697442E-2"/>
    <n v="0.37691515805753084"/>
    <n v="0.3121206848705812"/>
    <n v="0.56010785424678866"/>
  </r>
  <r>
    <x v="5"/>
    <n v="3"/>
    <x v="33"/>
    <n v="124628.889629952"/>
    <n v="78667.126617212096"/>
    <n v="45961.763012740499"/>
    <n v="30696.443994015801"/>
    <n v="456352.42867609102"/>
    <n v="197615.62300334801"/>
    <n v="258736.80567274199"/>
    <n v="29200.297867831301"/>
    <n v="3.6139895795653598"/>
    <n v="11.863964971741"/>
    <n v="6.7264776223648699"/>
    <n v="0.76377082297791798"/>
    <n v="447.53793314524199"/>
    <n v="12180"/>
    <n v="-0.419911384181616"/>
    <n v="221"/>
    <n v="0.69496162089415103"/>
    <n v="0.78403323618312903"/>
    <n v="1.1261697721510799"/>
    <n v="74.875771333537799"/>
    <n v="6.7069500659534"/>
    <n v="0"/>
    <n v="0"/>
    <n v="0"/>
    <n v="0"/>
    <n v="120136.614016338"/>
    <n v="0"/>
    <n v="2.6329719701453341E-2"/>
    <n v="3.6888657089528543E-2"/>
    <n v="0.36878899546653698"/>
    <n v="0.24630279612664174"/>
    <n v="0.56010785424678866"/>
  </r>
  <r>
    <x v="5"/>
    <n v="4"/>
    <x v="33"/>
    <n v="127910.333360612"/>
    <n v="88275.822105480605"/>
    <n v="39634.511255131802"/>
    <n v="20025.9261535767"/>
    <n v="353060.39091891999"/>
    <n v="115023.19800505201"/>
    <n v="238037.192913868"/>
    <n v="29845.494471897"/>
    <n v="3.02768962074243"/>
    <n v="8.4129399731339198"/>
    <n v="5.6720965219164601"/>
    <n v="0.48321523454812298"/>
    <n v="474.29621991716903"/>
    <n v="27999"/>
    <n v="0.178546061248091"/>
    <n v="701"/>
    <n v="0.133936698872724"/>
    <n v="0.83551015458205902"/>
    <n v="7.1623991900052104"/>
    <n v="72.532792496875501"/>
    <n v="3.49284974129624"/>
    <n v="0"/>
    <n v="0"/>
    <n v="0"/>
    <n v="0"/>
    <n v="135143.02171930301"/>
    <n v="0"/>
    <n v="-4.5294755567160998E-2"/>
    <n v="-4.9686471451360098E-2"/>
    <n v="0.30986168367954725"/>
    <n v="0.15656222314047516"/>
    <n v="0.56010785424678866"/>
  </r>
  <r>
    <x v="6"/>
    <n v="1"/>
    <x v="33"/>
    <n v="122116.666076529"/>
    <n v="75743.346580454294"/>
    <n v="46373.319496074997"/>
    <n v="41052.903388307597"/>
    <n v="393250.60114186897"/>
    <n v="184535.75799807601"/>
    <n v="208714.84314379201"/>
    <n v="49849.372895509397"/>
    <n v="6.0585063202511797"/>
    <n v="19.669374142223599"/>
    <n v="10.4393746046677"/>
    <n v="0.88415253663076598"/>
    <n v="211.373355895853"/>
    <n v="39024"/>
    <n v="0.96440429844386699"/>
    <n v="444"/>
    <n v="1.6265074117443198E-2"/>
    <n v="0.32691246725239198"/>
    <n v="7.6045390865162403"/>
    <n v="76.350825174539295"/>
    <n v="6.2617525702663901"/>
    <n v="0"/>
    <n v="0"/>
    <n v="0"/>
    <n v="0"/>
    <n v="123691.286223102"/>
    <n v="0"/>
    <n v="2.2021870994223536E-2"/>
    <n v="1.8471497411584988E-2"/>
    <n v="0.37974603292079007"/>
    <n v="0.33617772829287895"/>
    <n v="0.56010785424678866"/>
  </r>
  <r>
    <x v="6"/>
    <n v="2"/>
    <x v="33"/>
    <n v="124805.903543111"/>
    <n v="82798.782627878303"/>
    <n v="42007.120915233201"/>
    <n v="27439.563935081798"/>
    <n v="487822.71112270502"/>
    <n v="191338.71274025901"/>
    <n v="296483.99838244601"/>
    <n v="22528.327014047201"/>
    <n v="4.29417314897543"/>
    <n v="9.2549898425501098"/>
    <n v="5.6249049725320699"/>
    <n v="0.64535932388986506"/>
    <n v="263.76552954759597"/>
    <n v="20333"/>
    <n v="-0.13451683429062"/>
    <n v="789"/>
    <n v="0.45443486657478399"/>
    <n v="0.28755956509069802"/>
    <n v="2.9219527405701902"/>
    <n v="65.5595395044773"/>
    <n v="4.6602268780365597"/>
    <n v="0"/>
    <n v="0"/>
    <n v="1"/>
    <n v="1"/>
    <n v="131187.59610356999"/>
    <n v="1"/>
    <n v="3.5418023782201102E-2"/>
    <n v="3.912684325404691E-2"/>
    <n v="0.33657959858222902"/>
    <n v="0.21985790059685362"/>
    <n v="0.56010785424678866"/>
  </r>
  <r>
    <x v="6"/>
    <n v="3"/>
    <x v="33"/>
    <n v="129226.28200296"/>
    <n v="82521.057446494204"/>
    <n v="46705.224556466499"/>
    <n v="26837.254401678601"/>
    <n v="350446.09469141701"/>
    <n v="167539.523131325"/>
    <n v="182906.57156009201"/>
    <n v="36223.1810564486"/>
    <n v="4.1430631879348496"/>
    <n v="14.6726572876915"/>
    <n v="7.6580263864289799"/>
    <n v="0.91598416449614395"/>
    <n v="122.20595976189"/>
    <n v="17501"/>
    <n v="-0.93750676206132499"/>
    <n v="789"/>
    <n v="0.33935774367184501"/>
    <n v="0.22756016309535099"/>
    <n v="2.7148615115368901"/>
    <n v="60.116389539169496"/>
    <n v="9.0456706575956094"/>
    <n v="0"/>
    <n v="0"/>
    <n v="0"/>
    <n v="0"/>
    <n v="132380.763353369"/>
    <n v="0"/>
    <n v="-5.9363789240862642E-2"/>
    <n v="-0.10131993009041372"/>
    <n v="0.36142202524557648"/>
    <n v="0.20767644155438814"/>
    <n v="0.56010785424678866"/>
  </r>
  <r>
    <x v="6"/>
    <n v="4"/>
    <x v="33"/>
    <n v="121554.920233756"/>
    <n v="75236.194676493105"/>
    <n v="46318.7255572629"/>
    <n v="36780.8941695549"/>
    <n v="346304.255114217"/>
    <n v="147407.26183511599"/>
    <n v="198896.99327910101"/>
    <n v="45510.867923082602"/>
    <n v="26.6994270349457"/>
    <n v="18.492433476831"/>
    <n v="10.620976677697399"/>
    <n v="0.74112363090511002"/>
    <n v="132.59367673773099"/>
    <n v="21726"/>
    <n v="-0.44461706528129902"/>
    <n v="134"/>
    <n v="0.111555078964201"/>
    <n v="0.97376345001271603"/>
    <n v="5.8534839492937598"/>
    <n v="66.814826399589805"/>
    <n v="5.6483029185156299"/>
    <n v="0"/>
    <n v="0"/>
    <n v="0"/>
    <n v="0"/>
    <n v="127830.125911771"/>
    <n v="0"/>
    <n v="2.3178194010567022E-2"/>
    <n v="7.3347040586795127E-3"/>
    <n v="0.38105183622505562"/>
    <n v="0.30258663408131453"/>
    <n v="0.56010785424678866"/>
  </r>
  <r>
    <x v="7"/>
    <n v="1"/>
    <x v="33"/>
    <n v="124372.34375787299"/>
    <n v="86704.505071612104"/>
    <n v="37667.838686260897"/>
    <n v="27449.315578043301"/>
    <n v="365157.37566337001"/>
    <n v="203692.90523985401"/>
    <n v="161464.47042351501"/>
    <n v="33723.5595145279"/>
    <n v="6.9647180093452601"/>
    <n v="17.000220237953702"/>
    <n v="7.5171193045675198"/>
    <n v="1.2615339133468499"/>
    <n v="301.44918455606597"/>
    <n v="10959"/>
    <n v="-2.2222687059643101E-2"/>
    <n v="23"/>
    <n v="0.16467492051702001"/>
    <n v="0.25692486505129603"/>
    <n v="3.9824229388992398"/>
    <n v="82.235369748034103"/>
    <n v="6.5866063148055201"/>
    <n v="1"/>
    <n v="0"/>
    <n v="0"/>
    <n v="0"/>
    <n v="134261.90619592101"/>
    <n v="1"/>
    <n v="4.2749221006076275E-2"/>
    <n v="2.1165665520019323E-3"/>
    <n v="0.30286346263275632"/>
    <n v="0.22070272818434131"/>
    <n v="0.56010785424678866"/>
  </r>
  <r>
    <x v="7"/>
    <n v="2"/>
    <x v="33"/>
    <n v="129689.164568222"/>
    <n v="84191.280242950597"/>
    <n v="45497.884325272003"/>
    <n v="30874.838861588702"/>
    <n v="505536.02605315298"/>
    <n v="229247.92952432501"/>
    <n v="276288.09652882698"/>
    <n v="38366.588574415997"/>
    <n v="3.3221851210817901"/>
    <n v="11.1748711759528"/>
    <n v="6.1073469091088004"/>
    <n v="0.82974233202408798"/>
    <n v="255.938837247294"/>
    <n v="31591"/>
    <n v="0.158152779594359"/>
    <n v="355"/>
    <n v="0.15887901419540401"/>
    <n v="0.58650388147242505"/>
    <n v="2.3753015559467201"/>
    <n v="71.439978270096702"/>
    <n v="8.9830345066266606"/>
    <n v="0"/>
    <n v="0"/>
    <n v="0"/>
    <n v="0"/>
    <n v="138408.866757991"/>
    <n v="0"/>
    <n v="-0.10452747127162595"/>
    <n v="-2.9684918645426432E-2"/>
    <n v="0.35082255697111525"/>
    <n v="0.23806799098738296"/>
    <n v="0.56010785424678866"/>
  </r>
  <r>
    <x v="7"/>
    <n v="3"/>
    <x v="33"/>
    <n v="116133.084144576"/>
    <n v="76080.630332993707"/>
    <n v="40052.4538115822"/>
    <n v="33753.150376438702"/>
    <n v="233094.529942102"/>
    <n v="153695.37637643199"/>
    <n v="79399.153565669694"/>
    <n v="32020.128789994898"/>
    <n v="6.9814205828700402"/>
    <n v="42.510718138225599"/>
    <n v="14.480455798264501"/>
    <n v="1.9357306655582101"/>
    <n v="486.524382402117"/>
    <n v="47690"/>
    <n v="-0.30148091751439998"/>
    <n v="615"/>
    <n v="0.50851903161258505"/>
    <n v="0.73007902649501599"/>
    <n v="5.8887494949944799"/>
    <n v="79.0210463101117"/>
    <n v="5.6596372391042804"/>
    <n v="0"/>
    <n v="0"/>
    <n v="0"/>
    <n v="0"/>
    <n v="124237.419433303"/>
    <n v="0"/>
    <n v="5.43635390593031E-2"/>
    <n v="0.10941244704659342"/>
    <n v="0.3448840966086833"/>
    <n v="0.29064198738077812"/>
    <n v="0.56010785424678866"/>
  </r>
  <r>
    <x v="7"/>
    <n v="4"/>
    <x v="33"/>
    <n v="122446.48960054699"/>
    <n v="77333.942129572402"/>
    <n v="45112.547470975303"/>
    <n v="33104.061736328498"/>
    <n v="384224.83255771198"/>
    <n v="184853.11962235"/>
    <n v="199371.71293536099"/>
    <n v="41888.2528684102"/>
    <n v="9.2929064625376601"/>
    <n v="16.604191862995702"/>
    <n v="8.6158048442525406"/>
    <n v="0.92717826867586495"/>
    <n v="337.43943713584201"/>
    <n v="23747"/>
    <n v="-0.25194112371972999"/>
    <n v="859"/>
    <n v="0.74099325158497298"/>
    <n v="0.224816940589465"/>
    <n v="5.1283973195808796"/>
    <n v="63.835925730226499"/>
    <n v="2.8216135308909598"/>
    <n v="0"/>
    <n v="0"/>
    <n v="0"/>
    <n v="1"/>
    <n v="124404.18311894299"/>
    <n v="0"/>
    <n v="1.7877984965182881E-2"/>
    <n v="-2.8823579427614991E-2"/>
    <n v="0.36842662960893136"/>
    <n v="0.27035533516985871"/>
    <n v="0.56010785424678866"/>
  </r>
  <r>
    <x v="8"/>
    <n v="1"/>
    <x v="33"/>
    <n v="124635.58610066499"/>
    <n v="81116.937491099103"/>
    <n v="43518.6486095664"/>
    <n v="35478.164984313204"/>
    <n v="291540.697214082"/>
    <n v="98036.349507961699"/>
    <n v="193504.34770612"/>
    <n v="42445.753505993802"/>
    <n v="6.4980228654555301"/>
    <n v="18.334557029279001"/>
    <n v="12.169198099386101"/>
    <n v="0.50663641757988598"/>
    <n v="206.48933138176699"/>
    <n v="24052"/>
    <n v="6.63204993457851E-2"/>
    <n v="89"/>
    <n v="0.16697272604718899"/>
    <n v="0.27404289192659598"/>
    <n v="2.6727657351201701"/>
    <n v="72.468531989082607"/>
    <n v="4.3320409916365898"/>
    <n v="0"/>
    <n v="0"/>
    <n v="0"/>
    <n v="0"/>
    <n v="126945.340527008"/>
    <n v="0"/>
    <n v="9.6582862552895745E-3"/>
    <n v="6.4127041901481177E-2"/>
    <n v="0.34916711968937175"/>
    <n v="0.28465517830243436"/>
    <n v="0.56010785424678866"/>
  </r>
  <r>
    <x v="8"/>
    <n v="2"/>
    <x v="33"/>
    <n v="125839.35226882101"/>
    <n v="76683.043672980595"/>
    <n v="49156.308595840601"/>
    <n v="42882.302769267902"/>
    <n v="384337.125947822"/>
    <n v="165540.79293666201"/>
    <n v="218796.333011159"/>
    <n v="49224.537948345402"/>
    <n v="11.203079220944099"/>
    <n v="19.5991871431779"/>
    <n v="11.157470843732501"/>
    <n v="0.75659765709245097"/>
    <n v="489.78422578678999"/>
    <n v="38752"/>
    <n v="-0.26735658857683497"/>
    <n v="437"/>
    <n v="0.50887274035627605"/>
    <n v="0.56262050121411"/>
    <n v="5.8671189747711798"/>
    <n v="72.444919925843905"/>
    <n v="5.8675487873165801"/>
    <n v="0"/>
    <n v="0"/>
    <n v="1"/>
    <n v="0"/>
    <n v="130605.71808436701"/>
    <n v="1"/>
    <n v="2.3841006338557999E-2"/>
    <n v="1.4459808992523205E-2"/>
    <n v="0.39062747629876177"/>
    <n v="0.340770212148436"/>
    <n v="0.56010785424678866"/>
  </r>
  <r>
    <x v="8"/>
    <n v="3"/>
    <x v="33"/>
    <n v="128839.489063902"/>
    <n v="86668.410021829695"/>
    <n v="42171.079042072699"/>
    <n v="25489.370801416699"/>
    <n v="466084.98046570702"/>
    <n v="293304.75001505302"/>
    <n v="172780.23045065399"/>
    <n v="28748.5764175859"/>
    <n v="9.8259568408042597"/>
    <n v="14.7524810766451"/>
    <n v="5.46882475722518"/>
    <n v="1.69755966437849"/>
    <n v="91.151721073348"/>
    <n v="43137"/>
    <n v="0.62028900335005399"/>
    <n v="865"/>
    <n v="0.55804824124576702"/>
    <n v="0.49847784423786401"/>
    <n v="5.2153865578828302"/>
    <n v="60.802794768414103"/>
    <n v="2.2626934450409801"/>
    <n v="0"/>
    <n v="0"/>
    <n v="0"/>
    <n v="0"/>
    <n v="141889.26065776101"/>
    <n v="0"/>
    <n v="-7.7013232930997641E-2"/>
    <n v="1.2237001145347879E-2"/>
    <n v="0.32731485780074954"/>
    <n v="0.19783818599881628"/>
    <n v="0.56010785424678866"/>
  </r>
  <r>
    <x v="8"/>
    <n v="4"/>
    <x v="33"/>
    <n v="118917.14348191299"/>
    <n v="81229.230919584603"/>
    <n v="37687.912562328398"/>
    <n v="21679.5964459803"/>
    <n v="385926.93918769999"/>
    <n v="190566.29589277599"/>
    <n v="195360.643294924"/>
    <n v="19327.533006770402"/>
    <n v="2.63475581959948"/>
    <n v="11.097217986353501"/>
    <n v="5.6175390325463104"/>
    <n v="0.97545899050449802"/>
    <n v="151.11997011755599"/>
    <n v="27947"/>
    <n v="0.665106719325951"/>
    <n v="42"/>
    <n v="4.06052219599915E-2"/>
    <n v="0.23241884434437601"/>
    <n v="7.2234964784171396"/>
    <n v="80.449358597392902"/>
    <n v="6.5988265034727798"/>
    <n v="0"/>
    <n v="0"/>
    <n v="0"/>
    <n v="0"/>
    <n v="118157.717921469"/>
    <n v="0"/>
    <n v="0.11529838061684027"/>
    <n v="7.3484726171429801E-2"/>
    <n v="0.31692581455306007"/>
    <n v="0.18230841921692909"/>
    <n v="0.56010785424678866"/>
  </r>
  <r>
    <x v="9"/>
    <n v="1"/>
    <x v="33"/>
    <n v="132628.097552958"/>
    <n v="80323.923935743704"/>
    <n v="52304.173617214998"/>
    <n v="36775.405215236002"/>
    <n v="352784.274780331"/>
    <n v="223053.65959513199"/>
    <n v="129730.615185198"/>
    <n v="39085.543178033702"/>
    <n v="14.299760211323999"/>
    <n v="28.347514704017101"/>
    <n v="10.4243323311774"/>
    <n v="1.7193602240821"/>
    <n v="57.301981761692801"/>
    <n v="24732"/>
    <n v="0.88721819020987702"/>
    <n v="632"/>
    <n v="0.80744198859454297"/>
    <n v="0.65565103022215099"/>
    <n v="1.98962538923337"/>
    <n v="62.3511018994163"/>
    <n v="4.7602369840938001"/>
    <n v="0"/>
    <n v="0"/>
    <n v="0"/>
    <n v="0"/>
    <n v="134184.262333021"/>
    <n v="0"/>
    <n v="-3.7466663386337445E-2"/>
    <s v=""/>
    <n v="0.39436721616495629"/>
    <n v="0.27728215886193869"/>
    <n v="0.56010785424678866"/>
  </r>
  <r>
    <x v="9"/>
    <n v="2"/>
    <x v="33"/>
    <n v="127658.965266371"/>
    <n v="87864.611209620998"/>
    <n v="39794.354056750599"/>
    <n v="30652.512306590201"/>
    <n v="484430.44330438302"/>
    <n v="191109.826446336"/>
    <n v="293320.61685804598"/>
    <n v="26799.609296251001"/>
    <n v="12.5653178984664"/>
    <n v="10.450173136457201"/>
    <n v="6.3275363326681502"/>
    <n v="0.65153901724823104"/>
    <n v="421.76137698603998"/>
    <n v="37751"/>
    <n v="-0.33112512831471003"/>
    <n v="486"/>
    <n v="0.531233060989595"/>
    <n v="0.48055912479443103"/>
    <n v="6.6483920604472502"/>
    <n v="70.587190292809396"/>
    <n v="8.4162618485309402"/>
    <n v="0"/>
    <n v="0"/>
    <n v="0"/>
    <n v="0"/>
    <n v="132473.158859647"/>
    <n v="0"/>
    <n v="2.1597643119063512E-2"/>
    <s v=""/>
    <n v="0.31172392768275842"/>
    <n v="0.24011249223766773"/>
    <n v="0.56010785424678866"/>
  </r>
  <r>
    <x v="9"/>
    <n v="3"/>
    <x v="33"/>
    <n v="130416.09803914301"/>
    <n v="76830.487844331306"/>
    <n v="53585.610194811597"/>
    <n v="42086.761739473302"/>
    <n v="360671.36759035598"/>
    <n v="123596.819836597"/>
    <n v="237074.54775375899"/>
    <n v="39100.2616983974"/>
    <n v="4.9322950830163697"/>
    <n v="17.7525432984005"/>
    <n v="11.6690055051097"/>
    <n v="0.52134158224767602"/>
    <n v="379.88164751626903"/>
    <n v="8084"/>
    <n v="0.65724698943624704"/>
    <n v="731"/>
    <n v="8.0766184823578405E-2"/>
    <n v="0.62477391703316798"/>
    <n v="7.0772323690000096"/>
    <n v="80.9716057757812"/>
    <n v="4.9822620795348698"/>
    <n v="0"/>
    <n v="0"/>
    <n v="0"/>
    <n v="0"/>
    <n v="133734.820867581"/>
    <n v="0"/>
    <n v="-2.116579833989907E-2"/>
    <s v=""/>
    <n v="0.4108818696502371"/>
    <n v="0.32271140121705993"/>
    <n v="0.56010785424678866"/>
  </r>
  <r>
    <x v="9"/>
    <n v="4"/>
    <x v="33"/>
    <n v="127655.73720777"/>
    <n v="87263.801809791694"/>
    <n v="40391.935397978697"/>
    <n v="26242.284571951299"/>
    <n v="432916.758997267"/>
    <n v="288860.93158457999"/>
    <n v="144055.82741268701"/>
    <n v="33027.515798591798"/>
    <n v="8.8157741757676202"/>
    <n v="18.216746273493701"/>
    <n v="6.0617391280333699"/>
    <n v="2.0052012943361102"/>
    <n v="416.43020926020603"/>
    <n v="41218"/>
    <n v="0.92894119951424803"/>
    <n v="699"/>
    <n v="0.88275380824594296"/>
    <n v="0.101122054214903"/>
    <n v="6.9478485731718198"/>
    <n v="79.965518355756103"/>
    <n v="6.0302034707125598"/>
    <n v="0"/>
    <n v="0"/>
    <n v="1"/>
    <n v="0"/>
    <n v="142688.09462929401"/>
    <n v="1"/>
    <s v=""/>
    <s v=""/>
    <n v="0.31641300486351959"/>
    <n v="0.20557074163646766"/>
    <n v="0.56010785424678866"/>
  </r>
  <r>
    <x v="0"/>
    <n v="1"/>
    <x v="34"/>
    <n v="327832.438287778"/>
    <n v="190912.77851024599"/>
    <n v="136919.65977753099"/>
    <n v="127380.67417212301"/>
    <n v="1301997.0655634401"/>
    <n v="651424.04786596901"/>
    <n v="650573.01769747399"/>
    <n v="130128.764051739"/>
    <n v="96.003571954635007"/>
    <n v="19.5797659458661"/>
    <n v="9.7834839679150303"/>
    <n v="1.0013081239850701"/>
    <n v="479.132839797087"/>
    <n v="37877"/>
    <n v="0.15425778237492699"/>
    <n v="951"/>
    <n v="0.39567460995873099"/>
    <n v="0.41558470074460502"/>
    <n v="5.5031011622527499"/>
    <n v="76.552216927311903"/>
    <n v="3.23430891886477"/>
    <n v="0"/>
    <n v="0"/>
    <n v="0"/>
    <n v="0"/>
    <n v="324161.605630034"/>
    <n v="0"/>
    <n v="-6.4632636873051416E-2"/>
    <n v="-6.093870412290979E-2"/>
    <n v="0.41765134802597276"/>
    <n v="0.38855421030760129"/>
    <n v="0.56010785424678866"/>
  </r>
  <r>
    <x v="0"/>
    <n v="2"/>
    <x v="34"/>
    <n v="306643.76334871701"/>
    <n v="195187.09783814999"/>
    <n v="111456.66551056701"/>
    <n v="98342.621862596105"/>
    <n v="657905.12969780702"/>
    <n v="356274.93651748198"/>
    <n v="301630.19318032399"/>
    <n v="108237.98846514001"/>
    <n v="10.162380674026201"/>
    <n v="32.603706156102"/>
    <n v="14.9478423899457"/>
    <n v="1.18116469959785"/>
    <n v="418.003271359596"/>
    <n v="22742"/>
    <n v="-0.95518480704126496"/>
    <n v="299"/>
    <n v="0.55418731313735403"/>
    <n v="0.93981584314724798"/>
    <n v="7.35603997715691"/>
    <n v="74.489047821309001"/>
    <n v="3.1116393705480201"/>
    <n v="0"/>
    <n v="0"/>
    <n v="1"/>
    <n v="0"/>
    <n v="304444.21268474299"/>
    <n v="1"/>
    <n v="6.816345372371467E-2"/>
    <n v="0.11056804044511426"/>
    <n v="0.36347279427241402"/>
    <n v="0.32070641446817988"/>
    <n v="0.56010785424678866"/>
  </r>
  <r>
    <x v="0"/>
    <n v="3"/>
    <x v="34"/>
    <n v="327545.66132140299"/>
    <n v="208336.33102309401"/>
    <n v="119209.330298309"/>
    <n v="113034.938641175"/>
    <n v="1020617.11550091"/>
    <n v="381102.03719263797"/>
    <n v="639515.07830827998"/>
    <n v="118288.178023841"/>
    <n v="17.414736572741599"/>
    <n v="17.6751014128061"/>
    <n v="11.0751560917825"/>
    <n v="0.59592345844412797"/>
    <n v="487.06308398423897"/>
    <n v="16631"/>
    <n v="-0.75272646532397203"/>
    <n v="939"/>
    <n v="8.0029430171699598E-2"/>
    <n v="0.76913431142956101"/>
    <n v="5.7995015108325303"/>
    <n v="80.023639962922203"/>
    <n v="4.1345193813465801"/>
    <n v="0"/>
    <n v="0"/>
    <n v="0"/>
    <n v="0"/>
    <n v="338715.69268502097"/>
    <n v="0"/>
    <n v="1.9048550038642521E-2"/>
    <n v="9.1938054009913887E-3"/>
    <n v="0.36394721217612241"/>
    <n v="0.34509673608608687"/>
    <n v="0.56010785424678866"/>
  </r>
  <r>
    <x v="0"/>
    <n v="4"/>
    <x v="34"/>
    <n v="333784.93124102399"/>
    <n v="199706.83148716"/>
    <n v="134078.099753863"/>
    <n v="128821.231656513"/>
    <n v="1039928.21819395"/>
    <n v="457652.30206426198"/>
    <n v="582275.91612969502"/>
    <n v="133470.66917729401"/>
    <n v="21.930124369903002"/>
    <n v="22.123743759276401"/>
    <n v="12.3875118881029"/>
    <n v="0.78597154611204201"/>
    <n v="145.448155238954"/>
    <n v="12286"/>
    <n v="-0.61541466434543801"/>
    <n v="78"/>
    <n v="0.43569864054927099"/>
    <n v="0.748787137822291"/>
    <n v="1.39881467923759"/>
    <n v="69.471644110435093"/>
    <n v="6.6425842975920304"/>
    <n v="0"/>
    <n v="0"/>
    <n v="0"/>
    <n v="0"/>
    <n v="333552.560181237"/>
    <n v="0"/>
    <n v="-7.7685283201814059E-2"/>
    <n v="-9.4138149466362425E-2"/>
    <n v="0.40169009204626749"/>
    <n v="0.38594082476267333"/>
    <n v="0.56010785424678866"/>
  </r>
  <r>
    <x v="1"/>
    <n v="1"/>
    <x v="34"/>
    <n v="307854.75432906701"/>
    <n v="195522.53039077"/>
    <n v="112332.223938296"/>
    <n v="102124.96687303499"/>
    <n v="713605.00266519899"/>
    <n v="489802.54734558897"/>
    <n v="223802.45531960999"/>
    <n v="105787.64008518599"/>
    <n v="20.346034962500301"/>
    <n v="45.631745517354503"/>
    <n v="14.311133819356"/>
    <n v="2.1885485869496102"/>
    <n v="457.784901515152"/>
    <n v="6489"/>
    <n v="0.58268100642706799"/>
    <n v="475"/>
    <n v="0.87472736224980996"/>
    <n v="6.4025933143012304E-2"/>
    <n v="7.2000340173278197"/>
    <n v="67.764588213885702"/>
    <n v="6.5209782747249703"/>
    <n v="0"/>
    <n v="1"/>
    <n v="0"/>
    <n v="0"/>
    <n v="334891.42724835302"/>
    <n v="1"/>
    <n v="0.10619946123322248"/>
    <n v="5.890190056051671E-2"/>
    <n v="0.36488708509021339"/>
    <n v="0.33173100443293224"/>
    <n v="0.56010785424678866"/>
  </r>
  <r>
    <x v="1"/>
    <n v="2"/>
    <x v="34"/>
    <n v="340548.76337689999"/>
    <n v="206788.91173835401"/>
    <n v="133759.85163854499"/>
    <n v="116862.71106053999"/>
    <n v="840670.101906784"/>
    <n v="376790.52319815301"/>
    <n v="463879.57870863"/>
    <n v="117593.207800244"/>
    <n v="12.1699576155653"/>
    <n v="25.192467274776"/>
    <n v="13.901138008295501"/>
    <n v="0.81225934594292803"/>
    <n v="216.46969140089899"/>
    <n v="28577"/>
    <n v="-0.25212994765722102"/>
    <n v="336"/>
    <n v="0.42726691482522799"/>
    <n v="0.25008006311574799"/>
    <n v="6.0059483212074003"/>
    <n v="64.798132166193199"/>
    <n v="7.0668323252747802"/>
    <n v="0"/>
    <n v="0"/>
    <n v="1"/>
    <n v="0"/>
    <n v="363670.159904984"/>
    <n v="1"/>
    <n v="-2.9340030151014624E-2"/>
    <n v="-9.6681225482712643E-2"/>
    <n v="0.39277738175342658"/>
    <n v="0.34315999242435363"/>
    <n v="0.56010785424678866"/>
  </r>
  <r>
    <x v="1"/>
    <n v="3"/>
    <x v="34"/>
    <n v="330557.052391531"/>
    <n v="194664.06330236801"/>
    <n v="135892.98908916299"/>
    <n v="128957.33864603"/>
    <n v="732559.87946034304"/>
    <n v="302608.11593068001"/>
    <n v="429951.76352966297"/>
    <n v="132831.877495147"/>
    <n v="28.922622506287698"/>
    <n v="29.993443354520299"/>
    <n v="17.603658385035999"/>
    <n v="0.70381875735649402"/>
    <n v="312.10615080112399"/>
    <n v="28328"/>
    <n v="0.49070057662503103"/>
    <n v="533"/>
    <n v="0.56516233381247105"/>
    <n v="0.21714920225873199"/>
    <n v="3.95963241343311"/>
    <n v="74.316196924792195"/>
    <n v="9.7892072182473093"/>
    <n v="0"/>
    <n v="0"/>
    <n v="0"/>
    <n v="0"/>
    <n v="320939.86358497199"/>
    <n v="0"/>
    <n v="-8.529243800219817E-2"/>
    <n v="2.2464334107585554E-2"/>
    <n v="0.41110297936769907"/>
    <n v="0.39012127471806418"/>
    <n v="0.56010785424678866"/>
  </r>
  <r>
    <x v="1"/>
    <n v="4"/>
    <x v="34"/>
    <n v="302363.03549423697"/>
    <n v="178645.65236554699"/>
    <n v="123717.38312868999"/>
    <n v="107934.618420167"/>
    <n v="733878.05210313096"/>
    <n v="413520.93265952897"/>
    <n v="320357.11944360199"/>
    <n v="116839.43141673401"/>
    <n v="30.6700215323009"/>
    <n v="33.691968078508303"/>
    <n v="14.7074324011803"/>
    <n v="1.2908123702002701"/>
    <n v="344.90749596263498"/>
    <n v="28639"/>
    <n v="0.129126282354949"/>
    <n v="298"/>
    <n v="0.115644478064866"/>
    <n v="0.13852816984534799"/>
    <n v="2.51315409216609"/>
    <n v="74.070762390044806"/>
    <n v="8.1358851889242896"/>
    <n v="0"/>
    <n v="0"/>
    <n v="0"/>
    <n v="0"/>
    <n v="303519.92713519197"/>
    <n v="0"/>
    <n v="7.8134382143591544E-2"/>
    <n v="6.8539063610505449E-2"/>
    <n v="0.40916834601314228"/>
    <n v="0.35697028323498303"/>
    <n v="0.56010785424678866"/>
  </r>
  <r>
    <x v="2"/>
    <n v="1"/>
    <x v="34"/>
    <n v="325987.98445564002"/>
    <n v="201604.94917984601"/>
    <n v="124383.03527579299"/>
    <n v="114353.73963321499"/>
    <n v="1120086.60480466"/>
    <n v="363825.462123862"/>
    <n v="756261.14268080296"/>
    <n v="119996.16270529"/>
    <n v="70.817061274485596"/>
    <n v="15.1209328602885"/>
    <n v="10.2093658778427"/>
    <n v="0.48108443180641203"/>
    <n v="301.84944122656702"/>
    <n v="17538"/>
    <n v="-0.21639845815067599"/>
    <n v="372"/>
    <n v="7.91227270767315E-2"/>
    <n v="0.94933477471243699"/>
    <n v="4.7490418281162903"/>
    <n v="74.493953128096507"/>
    <n v="6.9201671122437798"/>
    <n v="0"/>
    <n v="0"/>
    <n v="0"/>
    <n v="0"/>
    <n v="338710.94521683198"/>
    <n v="0"/>
    <n v="-5.6333035983846147E-2"/>
    <n v="9.0947771416557979E-2"/>
    <n v="0.38155711623389565"/>
    <n v="0.35079127172178365"/>
    <n v="0.56010785424678866"/>
  </r>
  <r>
    <x v="2"/>
    <n v="2"/>
    <x v="34"/>
    <n v="307624.09159699897"/>
    <n v="207984.480349035"/>
    <n v="99639.611247963505"/>
    <n v="90857.826786411199"/>
    <n v="1219958.4872723401"/>
    <n v="678766.95165582397"/>
    <n v="541191.535616518"/>
    <n v="98523.086879111899"/>
    <n v="19.1602368847349"/>
    <n v="16.7884789038518"/>
    <n v="7.44761627008773"/>
    <n v="1.25420836614264"/>
    <n v="189.89882582951199"/>
    <n v="27728"/>
    <n v="0.23345189861875801"/>
    <n v="95"/>
    <n v="0.26581809021179398"/>
    <n v="0.44959103109239901"/>
    <n v="7.2659292310584096"/>
    <n v="78.902697508583202"/>
    <n v="3.3445613201431499"/>
    <n v="0"/>
    <n v="0"/>
    <n v="0"/>
    <n v="0"/>
    <n v="285917.92311482498"/>
    <n v="0"/>
    <n v="9.8687670082892198E-2"/>
    <n v="0.15947607176707107"/>
    <n v="0.32390054605507368"/>
    <n v="0.29535341759070982"/>
    <n v="0.56010785424678866"/>
  </r>
  <r>
    <x v="2"/>
    <n v="3"/>
    <x v="34"/>
    <n v="337982.79645807302"/>
    <n v="195646.24938718401"/>
    <n v="142336.54707088799"/>
    <n v="132376.40378944"/>
    <n v="787541.56571219"/>
    <n v="355434.80710870598"/>
    <n v="432106.75860348297"/>
    <n v="128414.683800581"/>
    <n v="17.743142011098598"/>
    <n v="30.635115316702102"/>
    <n v="16.8088148680419"/>
    <n v="0.82256248029405599"/>
    <n v="90.918036211614904"/>
    <n v="1753"/>
    <n v="-0.12070849715052499"/>
    <n v="381"/>
    <n v="0.54049765795677096"/>
    <n v="0.32133844059647498"/>
    <n v="4.8336682301042"/>
    <n v="65.456941490797206"/>
    <n v="2.2013850376448798"/>
    <n v="0"/>
    <n v="0"/>
    <n v="0"/>
    <n v="0"/>
    <n v="356025.70393537701"/>
    <n v="0"/>
    <n v="-4.4073490712356084E-2"/>
    <n v="-2.5439657323873984E-2"/>
    <n v="0.42113547956440422"/>
    <n v="0.39166610009945096"/>
    <n v="0.56010785424678866"/>
  </r>
  <r>
    <x v="2"/>
    <n v="4"/>
    <x v="34"/>
    <n v="323086.714817442"/>
    <n v="188803.260342127"/>
    <n v="134283.454475315"/>
    <n v="126557.918080481"/>
    <n v="717420.16067179595"/>
    <n v="485829.67825241701"/>
    <n v="231590.482419379"/>
    <n v="131649.19354807099"/>
    <n v="15.6067317611548"/>
    <n v="54.647288074343898"/>
    <n v="17.640697183916799"/>
    <n v="2.0977963911860802"/>
    <n v="178.955521675694"/>
    <n v="13924"/>
    <n v="0.69675427734523299"/>
    <n v="860"/>
    <n v="0.88900740043509696"/>
    <n v="0.85300342941160801"/>
    <n v="6.4936793440500598"/>
    <n v="61.457551692029703"/>
    <n v="3.3939978846194698"/>
    <n v="0"/>
    <n v="0"/>
    <n v="0"/>
    <n v="0"/>
    <n v="339338.36165395402"/>
    <n v="0"/>
    <n v="0.10074431674297009"/>
    <n v="-2.6569719219902036E-2"/>
    <n v="0.41562666713544988"/>
    <n v="0.39171501728875391"/>
    <n v="0.56010785424678866"/>
  </r>
  <r>
    <x v="3"/>
    <n v="1"/>
    <x v="34"/>
    <n v="355635.86515045603"/>
    <n v="208996.241859895"/>
    <n v="146639.62329056099"/>
    <n v="135264.44558312299"/>
    <n v="882466.25196538505"/>
    <n v="603710.79705266701"/>
    <n v="278755.45491271798"/>
    <n v="136465.43421715801"/>
    <n v="17.925816422561901"/>
    <n v="48.524412060555498"/>
    <n v="15.3280020943428"/>
    <n v="2.1657362624229002"/>
    <n v="108.34231407498901"/>
    <n v="22566"/>
    <n v="-0.56821635353266597"/>
    <n v="273"/>
    <n v="0.71932281931114195"/>
    <n v="0.55872654278991396"/>
    <n v="4.3929193107384696"/>
    <n v="70.587375970696698"/>
    <n v="6.1558962539249897"/>
    <n v="0"/>
    <n v="0"/>
    <n v="0"/>
    <n v="0"/>
    <n v="358135.071242632"/>
    <n v="0"/>
    <n v="2.9437642767078374E-3"/>
    <n v="-7.5318346773770764E-2"/>
    <n v="0.41233080704198205"/>
    <n v="0.38034534431980793"/>
    <n v="0.56010785424678866"/>
  </r>
  <r>
    <x v="3"/>
    <n v="2"/>
    <x v="34"/>
    <n v="356682.77330580202"/>
    <n v="214219.79535565001"/>
    <n v="142462.97795015201"/>
    <n v="132857.34906780301"/>
    <n v="782887.261688389"/>
    <n v="515697.97567973402"/>
    <n v="267189.28600865498"/>
    <n v="136856.01800716101"/>
    <n v="18.250307720150101"/>
    <n v="49.7240555759033"/>
    <n v="16.970176367575601"/>
    <n v="1.93008478514751"/>
    <n v="242.718667696138"/>
    <n v="47622"/>
    <n v="0.441153058178682"/>
    <n v="55"/>
    <n v="5.38011220971902E-2"/>
    <n v="0.89009703539369101"/>
    <n v="3.1387530275151998"/>
    <n v="63.4472694355333"/>
    <n v="2.70432806163452"/>
    <n v="0"/>
    <n v="0"/>
    <n v="0"/>
    <n v="1"/>
    <n v="395890.935064019"/>
    <n v="0"/>
    <n v="-7.6533394416508485E-2"/>
    <n v="-0.19296224434873047"/>
    <n v="0.39941087322434649"/>
    <n v="0.3724804196077553"/>
    <n v="0.56010785424678866"/>
  </r>
  <r>
    <x v="3"/>
    <n v="3"/>
    <x v="34"/>
    <n v="329384.62993481499"/>
    <n v="179074.11734466301"/>
    <n v="150310.51259015099"/>
    <n v="136018.07884523601"/>
    <n v="1304021.7791301101"/>
    <n v="554129.00335357303"/>
    <n v="749892.77577654005"/>
    <n v="145363.04684379499"/>
    <n v="58.1619582309823"/>
    <n v="18.138337004831801"/>
    <n v="10.430660056611201"/>
    <n v="0.73894431477853995"/>
    <n v="386.72069889336399"/>
    <n v="26106"/>
    <n v="0.63379207454397402"/>
    <n v="30"/>
    <n v="0.52031697391071197"/>
    <n v="6.9550514740465294E-2"/>
    <n v="2.2947171118163698"/>
    <n v="82.824077047954503"/>
    <n v="2.9539454523387398"/>
    <n v="0"/>
    <n v="0"/>
    <n v="0"/>
    <n v="0"/>
    <n v="353464.98448578099"/>
    <n v="0"/>
    <n v="-4.518194554705899E-2"/>
    <n v="-6.9824689522648767E-2"/>
    <n v="0.45633736042843992"/>
    <n v="0.41294604084032066"/>
    <n v="0.56010785424678866"/>
  </r>
  <r>
    <x v="3"/>
    <n v="4"/>
    <x v="34"/>
    <n v="314502.391521062"/>
    <n v="183610.44406728799"/>
    <n v="130891.947453774"/>
    <n v="119200.176264729"/>
    <n v="692215.26273330604"/>
    <n v="314915.587777665"/>
    <n v="377299.67495563999"/>
    <n v="114303.68002415101"/>
    <n v="21.552947246015801"/>
    <n v="31.5929708337924"/>
    <n v="17.220102283508002"/>
    <n v="0.83465639829848903"/>
    <n v="427.01171799268599"/>
    <n v="44453"/>
    <n v="0.40351797055788502"/>
    <n v="244"/>
    <n v="3.0563371259766301E-2"/>
    <n v="0.85951498011607497"/>
    <n v="3.6950248696018"/>
    <n v="84.371317015167605"/>
    <n v="2.9637229562420799"/>
    <n v="0"/>
    <n v="0"/>
    <n v="0"/>
    <n v="1"/>
    <n v="308087.28044024098"/>
    <n v="0"/>
    <n v="4.5619901786473863E-2"/>
    <n v="-9.3481078834566321E-3"/>
    <n v="0.41618744716288836"/>
    <n v="0.37901198680311543"/>
    <n v="0.56010785424678866"/>
  </r>
  <r>
    <x v="4"/>
    <n v="1"/>
    <x v="34"/>
    <n v="328849.959733864"/>
    <n v="179255.042297112"/>
    <n v="149594.91743675101"/>
    <n v="134397.778149077"/>
    <n v="1231132.60750209"/>
    <n v="744131.25157272804"/>
    <n v="487001.35592936201"/>
    <n v="134847.745306361"/>
    <n v="16.0083527405158"/>
    <n v="27.597002865135899"/>
    <n v="10.9165964194355"/>
    <n v="1.5279859953421999"/>
    <n v="483.71682612176602"/>
    <n v="13855"/>
    <n v="-0.85180881309114098"/>
    <n v="873"/>
    <n v="0.14121030927745301"/>
    <n v="0.75896228961863699"/>
    <n v="3.2581051230474301"/>
    <n v="66.101013346056007"/>
    <n v="7.9030268224478997"/>
    <n v="0"/>
    <n v="0"/>
    <n v="0"/>
    <n v="0"/>
    <n v="327103.52338363702"/>
    <n v="0"/>
    <n v="-0.12465713822454087"/>
    <n v="-5.2489661229234638E-2"/>
    <n v="0.45490325605579557"/>
    <n v="0.40869026791988722"/>
    <n v="0.56010785424678866"/>
  </r>
  <r>
    <x v="4"/>
    <n v="2"/>
    <x v="34"/>
    <n v="287856.46484818502"/>
    <n v="189641.85448358901"/>
    <n v="98214.610364595806"/>
    <n v="86183.198477467493"/>
    <n v="951974.91764528397"/>
    <n v="491028.10961772298"/>
    <n v="460946.80802756001"/>
    <n v="90308.123666034895"/>
    <n v="14.5680313131859"/>
    <n v="18.696994311828298"/>
    <n v="9.0530955049364294"/>
    <n v="1.0652598110373801"/>
    <n v="115.62917301920901"/>
    <n v="15260"/>
    <n v="-0.16863705915234201"/>
    <n v="284"/>
    <n v="0.975122285290839"/>
    <n v="4.2469161947004001E-2"/>
    <n v="4.1376010166168102"/>
    <n v="75.899546278230005"/>
    <n v="2.0674196604969999"/>
    <n v="0"/>
    <n v="0"/>
    <n v="0"/>
    <n v="0"/>
    <n v="304411.28277527902"/>
    <n v="0"/>
    <n v="6.4368835967158519E-2"/>
    <n v="7.4508258892262286E-2"/>
    <n v="0.3411929984493981"/>
    <n v="0.29939643190893889"/>
    <n v="0.56010785424678866"/>
  </r>
  <r>
    <x v="4"/>
    <n v="3"/>
    <x v="34"/>
    <n v="306385.45041608397"/>
    <n v="211083.363580039"/>
    <n v="95302.086836044604"/>
    <n v="81676.700016969698"/>
    <n v="778420.19821670302"/>
    <n v="287383.04619392002"/>
    <n v="491037.152022783"/>
    <n v="81117.856780183094"/>
    <n v="25.3621006796971"/>
    <n v="16.6335071960461"/>
    <n v="10.492623419084399"/>
    <n v="0.58525723564922105"/>
    <n v="235.18757035487999"/>
    <n v="12079"/>
    <n v="-8.6668572513320899E-2"/>
    <n v="507"/>
    <n v="0.60917830793971794"/>
    <n v="0.47007859645808397"/>
    <n v="3.2731354814197098"/>
    <n v="63.5877206340122"/>
    <n v="4.8365236729119996"/>
    <n v="0"/>
    <n v="0"/>
    <n v="0"/>
    <n v="0"/>
    <n v="320948.61563782103"/>
    <n v="0"/>
    <n v="1.689681677900675E-2"/>
    <n v="8.6060798402781566E-2"/>
    <n v="0.3110529129455098"/>
    <n v="0.2665815230653068"/>
    <n v="0.56010785424678866"/>
  </r>
  <r>
    <x v="4"/>
    <n v="4"/>
    <x v="34"/>
    <n v="311562.389235518"/>
    <n v="194271.75263035501"/>
    <n v="117290.636605162"/>
    <n v="104074.95301573801"/>
    <n v="1001150.92053406"/>
    <n v="489534.783447091"/>
    <n v="511616.137086968"/>
    <n v="112742.085319105"/>
    <n v="13.5913285428066"/>
    <n v="20.342390607207701"/>
    <n v="10.3955308716312"/>
    <n v="0.95683999772641304"/>
    <n v="342.80503645219102"/>
    <n v="37322"/>
    <n v="0.70248876672716998"/>
    <n v="115"/>
    <n v="0.29900886224401901"/>
    <n v="0.211522268368913"/>
    <n v="7.66771680335596"/>
    <n v="70.245312966293298"/>
    <n v="9.0128435092700094"/>
    <n v="0"/>
    <n v="0"/>
    <n v="0"/>
    <n v="0"/>
    <n v="331018.57117764599"/>
    <n v="0"/>
    <n v="8.4565780653685915E-5"/>
    <n v="1.6088947857254916E-2"/>
    <n v="0.37645954921888852"/>
    <n v="0.33404209433336024"/>
    <n v="0.56010785424678866"/>
  </r>
  <r>
    <x v="5"/>
    <n v="1"/>
    <x v="34"/>
    <n v="311588.73675218603"/>
    <n v="203271.17313953099"/>
    <n v="108317.56361265499"/>
    <n v="98614.758200502605"/>
    <n v="952781.79589124594"/>
    <n v="392014.74688864098"/>
    <n v="560767.04900260398"/>
    <n v="105982.707699306"/>
    <n v="11.7775944479983"/>
    <n v="17.5856905957476"/>
    <n v="10.350193362821001"/>
    <n v="0.69906879797215105"/>
    <n v="367.68341015804702"/>
    <n v="42519"/>
    <n v="0.13914180617483701"/>
    <n v="152"/>
    <n v="0.347112257108317"/>
    <n v="0.83693845277324197"/>
    <n v="7.0118251987624003"/>
    <n v="61.237736721604101"/>
    <n v="5.1889553113926299"/>
    <n v="0"/>
    <n v="0"/>
    <n v="0"/>
    <n v="0"/>
    <n v="334681.89519607101"/>
    <n v="0"/>
    <n v="-7.3320618745536794E-3"/>
    <n v="-2.2270364320594569E-2"/>
    <n v="0.34762990710669556"/>
    <n v="0.31649012486267525"/>
    <n v="0.56010785424678866"/>
  </r>
  <r>
    <x v="5"/>
    <n v="2"/>
    <x v="34"/>
    <n v="309304.14885490498"/>
    <n v="178313.58244474299"/>
    <n v="130990.56641016201"/>
    <n v="121132.506401401"/>
    <n v="820848.20261918695"/>
    <n v="505175.99391817802"/>
    <n v="315672.208701008"/>
    <n v="126799.24038380101"/>
    <n v="31.276733969190499"/>
    <n v="38.372876377005703"/>
    <n v="14.756992342175799"/>
    <n v="1.60031824149797"/>
    <n v="255.299882692929"/>
    <n v="1961"/>
    <n v="0.65500053671884595"/>
    <n v="348"/>
    <n v="0.27421253837067699"/>
    <n v="0.21806763557193101"/>
    <n v="2.4987588820959701"/>
    <n v="62.130716510623401"/>
    <n v="9.1714583080729994"/>
    <n v="1"/>
    <n v="0"/>
    <n v="0"/>
    <n v="0"/>
    <n v="319976.48306189198"/>
    <n v="1"/>
    <n v="7.5812361812136617E-2"/>
    <n v="-2.7074720999951462E-2"/>
    <n v="0.42350083856007331"/>
    <n v="0.39162910310079424"/>
    <n v="0.56010785424678866"/>
  </r>
  <r>
    <x v="5"/>
    <n v="3"/>
    <x v="34"/>
    <n v="332753.226897888"/>
    <n v="202989.99109003"/>
    <n v="129763.235807858"/>
    <n v="121638.100342712"/>
    <n v="923664.81282730703"/>
    <n v="513866.61780780699"/>
    <n v="409798.19501949899"/>
    <n v="129759.670331136"/>
    <n v="17.516439561934799"/>
    <n v="29.682439264263799"/>
    <n v="13.1690737433617"/>
    <n v="1.2539504176765699"/>
    <n v="422.73054000041799"/>
    <n v="15255"/>
    <n v="0.921357989012908"/>
    <n v="871"/>
    <n v="0.15348855712975701"/>
    <n v="0.92692069231588903"/>
    <n v="4.6565476348933199"/>
    <n v="76.080450768251396"/>
    <n v="9.0229520552840992"/>
    <n v="0"/>
    <n v="0"/>
    <n v="0"/>
    <n v="0"/>
    <n v="317872.70195384801"/>
    <n v="0"/>
    <n v="-4.8618992454256729E-2"/>
    <n v="-6.1142354559748112E-2"/>
    <n v="0.38996837691878627"/>
    <n v="0.36555047557822512"/>
    <n v="0.56010785424678866"/>
  </r>
  <r>
    <x v="5"/>
    <n v="4"/>
    <x v="34"/>
    <n v="316575.10027021001"/>
    <n v="204464.99418414701"/>
    <n v="112110.106086063"/>
    <n v="93594.577331286098"/>
    <n v="1077209.10747858"/>
    <n v="577108.76936490496"/>
    <n v="500100.33811367402"/>
    <n v="92805.541388278696"/>
    <n v="21.752956925708201"/>
    <n v="18.715159778598601"/>
    <n v="8.6886173428632301"/>
    <n v="1.1539859611807"/>
    <n v="63.264735081981001"/>
    <n v="26777"/>
    <n v="0.37411630636259502"/>
    <n v="309"/>
    <n v="0.28735983638163398"/>
    <n v="0.54026410329588004"/>
    <n v="7.1981046936289701"/>
    <n v="81.918562762784205"/>
    <n v="5.5641195899937301"/>
    <n v="0"/>
    <n v="0"/>
    <n v="0"/>
    <n v="0"/>
    <n v="325322.70696556597"/>
    <n v="0"/>
    <n v="-3.7670550190176164E-2"/>
    <n v="-6.5830313112920161E-2"/>
    <n v="0.35413431438660958"/>
    <n v="0.29564731165337776"/>
    <n v="0.56010785424678866"/>
  </r>
  <r>
    <x v="6"/>
    <n v="1"/>
    <x v="34"/>
    <n v="304649.54206652101"/>
    <n v="185226.90519999599"/>
    <n v="119422.636866524"/>
    <n v="102284.394752514"/>
    <n v="682429.62895221298"/>
    <n v="330632.809191807"/>
    <n v="351796.81976040598"/>
    <n v="99119.515451333995"/>
    <n v="20.552913980068901"/>
    <n v="29.074849176344301"/>
    <n v="14.9882699128346"/>
    <n v="0.93984024476681505"/>
    <n v="42.626995341791698"/>
    <n v="36301"/>
    <n v="0.59141943814277698"/>
    <n v="870"/>
    <n v="0.14442308626449801"/>
    <n v="0.63348895183770804"/>
    <n v="3.8340593695231902"/>
    <n v="71.6185946074866"/>
    <n v="8.4114432499625291"/>
    <n v="0"/>
    <n v="0"/>
    <n v="0"/>
    <n v="0"/>
    <n v="326457.96885008202"/>
    <n v="0"/>
    <n v="-1.2209822213282132E-2"/>
    <n v="-3.321907788130276E-2"/>
    <n v="0.39200005375504154"/>
    <n v="0.33574445593678237"/>
    <n v="0.56010785424678866"/>
  </r>
  <r>
    <x v="6"/>
    <n v="2"/>
    <x v="34"/>
    <n v="300929.82532053097"/>
    <n v="207958.88968295301"/>
    <n v="92970.935637577393"/>
    <n v="85212.9360158583"/>
    <n v="813882.70415901905"/>
    <n v="285146.48761971202"/>
    <n v="528736.21653930598"/>
    <n v="88328.523223387296"/>
    <n v="23.454379814982801"/>
    <n v="16.116341826099099"/>
    <n v="10.469928354591101"/>
    <n v="0.53929819577342097"/>
    <n v="350.68910768411001"/>
    <n v="38264"/>
    <n v="-0.423037915532544"/>
    <n v="436"/>
    <n v="0.43256030051934302"/>
    <n v="0.95818415597556805"/>
    <n v="7.2359597115142797"/>
    <n v="84.850225701549505"/>
    <n v="5.33464179891235"/>
    <n v="0"/>
    <n v="0"/>
    <n v="0"/>
    <n v="0"/>
    <n v="317392.92102279898"/>
    <n v="0"/>
    <n v="3.814206779019106E-2"/>
    <n v="0.11907574662663813"/>
    <n v="0.30894556742108009"/>
    <n v="0.28316547196707736"/>
    <n v="0.56010785424678866"/>
  </r>
  <r>
    <x v="6"/>
    <n v="3"/>
    <x v="34"/>
    <n v="312407.91111799702"/>
    <n v="196835.94297838301"/>
    <n v="115571.96813961399"/>
    <n v="103447.46256376"/>
    <n v="755352.76725215197"/>
    <n v="254175.61002542899"/>
    <n v="501177.15722672199"/>
    <n v="104615.699705997"/>
    <n v="24.861031136639198"/>
    <n v="20.640897349789402"/>
    <n v="13.6952516822153"/>
    <n v="0.50715721249531298"/>
    <n v="278.00851373383603"/>
    <n v="24880"/>
    <n v="-0.774862527146989"/>
    <n v="229"/>
    <n v="0.28064639140881498"/>
    <n v="0.36801240923331602"/>
    <n v="5.3782915779353004"/>
    <n v="71.605282119847502"/>
    <n v="6.86270609938639"/>
    <n v="0"/>
    <n v="0"/>
    <n v="0"/>
    <n v="0"/>
    <n v="321951.44319969998"/>
    <n v="0"/>
    <n v="-5.3369483386839042E-2"/>
    <n v="-4.5262800208120076E-2"/>
    <n v="0.36993931339966057"/>
    <n v="0.33112945889736994"/>
    <n v="0.56010785424678866"/>
  </r>
  <r>
    <x v="6"/>
    <n v="4"/>
    <x v="34"/>
    <n v="295734.86229566799"/>
    <n v="189546.10883256601"/>
    <n v="106188.75346310101"/>
    <n v="88822.014891066094"/>
    <n v="1119330.7350344299"/>
    <n v="492744.55515953299"/>
    <n v="626586.17987490096"/>
    <n v="94042.362975379394"/>
    <n v="43.255150941665399"/>
    <n v="14.175546436214001"/>
    <n v="7.9352788332336397"/>
    <n v="0.78639550469802899"/>
    <n v="377.133577033194"/>
    <n v="1301"/>
    <n v="0.26445339154326603"/>
    <n v="995"/>
    <n v="0.42190000346018403"/>
    <n v="0.92845632161853997"/>
    <n v="4.2512240728267798"/>
    <n v="60.772570436689797"/>
    <n v="5.8453522899671704"/>
    <n v="0"/>
    <n v="0"/>
    <n v="1"/>
    <n v="0"/>
    <n v="315661.41573396901"/>
    <n v="1"/>
    <n v="-4.0762765816657011E-3"/>
    <n v="2.4260826077768412E-2"/>
    <n v="0.35906741815558169"/>
    <n v="0.30034340287640543"/>
    <n v="0.56010785424678866"/>
  </r>
  <r>
    <x v="7"/>
    <n v="1"/>
    <x v="34"/>
    <n v="294529.36520211003"/>
    <n v="199412.888728146"/>
    <n v="95116.476473963703"/>
    <n v="90059.8570266319"/>
    <n v="1166632.22754014"/>
    <n v="787859.268172296"/>
    <n v="378772.959367843"/>
    <n v="89172.016937759807"/>
    <n v="13.3541860252553"/>
    <n v="23.776738755833499"/>
    <n v="7.7196441946854399"/>
    <n v="2.0800303946913199"/>
    <n v="370.03499018535302"/>
    <n v="46216"/>
    <n v="-1.35771208560218E-2"/>
    <n v="380"/>
    <n v="7.7824648432013699E-2"/>
    <n v="0.896494034150213"/>
    <n v="3.7441330781654401"/>
    <n v="72.017250539369698"/>
    <n v="5.5578692033733699"/>
    <n v="0"/>
    <n v="0"/>
    <n v="0"/>
    <n v="0"/>
    <n v="290279.46844143601"/>
    <n v="0"/>
    <n v="0.14339454309320054"/>
    <n v="6.022573541969483E-2"/>
    <n v="0.3229439496081955"/>
    <n v="0.30577547663144422"/>
    <n v="0.56010785424678866"/>
  </r>
  <r>
    <x v="7"/>
    <n v="2"/>
    <x v="34"/>
    <n v="336763.26895279699"/>
    <n v="189811.49113515901"/>
    <n v="146951.77781763699"/>
    <n v="135310.27227708299"/>
    <n v="847015.09148106596"/>
    <n v="571533.07186718797"/>
    <n v="275482.019613877"/>
    <n v="130506.403072872"/>
    <n v="29.930387131449699"/>
    <n v="49.1176420394834"/>
    <n v="15.9749541227753"/>
    <n v="2.0746656085513799"/>
    <n v="395.38051985933799"/>
    <n v="1468"/>
    <n v="0.243500393861356"/>
    <n v="595"/>
    <n v="0.85972508782482304"/>
    <n v="0.70800299964576996"/>
    <n v="2.4634842769831899"/>
    <n v="66.800966414539005"/>
    <n v="3.33547782956289"/>
    <n v="0"/>
    <n v="0"/>
    <n v="0"/>
    <n v="0"/>
    <n v="348141.09087981598"/>
    <n v="0"/>
    <n v="-0.11431120388775487"/>
    <n v="-6.5905993063616983E-2"/>
    <n v="0.43636521962327113"/>
    <n v="0.40179640938230998"/>
    <n v="0.56010785424678866"/>
  </r>
  <r>
    <x v="7"/>
    <n v="3"/>
    <x v="34"/>
    <n v="298267.45425362699"/>
    <n v="188537.57297489099"/>
    <n v="109729.88127873599"/>
    <n v="96559.436832022402"/>
    <n v="791413.80878443096"/>
    <n v="510847.475562735"/>
    <n v="280566.33322169498"/>
    <n v="94723.798357576001"/>
    <n v="10.799966748378599"/>
    <n v="34.415902907254299"/>
    <n v="12.2008784481954"/>
    <n v="1.8207725413693101"/>
    <n v="338.76437744164599"/>
    <n v="43752"/>
    <n v="1.5754431711245E-2"/>
    <n v="183"/>
    <n v="5.90955657111564E-2"/>
    <n v="0.50089459393657298"/>
    <n v="7.3866518102243299"/>
    <n v="78.269873788253605"/>
    <n v="6.9770874601546602"/>
    <n v="0"/>
    <n v="0"/>
    <n v="0"/>
    <n v="0"/>
    <n v="296786.813233222"/>
    <n v="0"/>
    <n v="1.5563817088074219E-2"/>
    <n v="0.10181223725147599"/>
    <n v="0.36789089695796623"/>
    <n v="0.32373440499450074"/>
    <n v="0.56010785424678866"/>
  </r>
  <r>
    <x v="7"/>
    <n v="4"/>
    <x v="34"/>
    <n v="302909.63435495598"/>
    <n v="203503.17220481901"/>
    <n v="99406.462150136795"/>
    <n v="84503.775595586296"/>
    <n v="1010585.37182316"/>
    <n v="701837.31710108696"/>
    <n v="308748.05472207803"/>
    <n v="81805.948101633199"/>
    <n v="64.778026498186406"/>
    <n v="27.369816360997898"/>
    <n v="8.3618641187271194"/>
    <n v="2.27317162445881"/>
    <n v="377.84669635822303"/>
    <n v="25449"/>
    <n v="-0.28460712091887902"/>
    <n v="714"/>
    <n v="0.22530337636303199"/>
    <n v="0.50686304051903797"/>
    <n v="4.0952064060741096"/>
    <n v="68.636250196158201"/>
    <n v="5.5419612747073499"/>
    <n v="0"/>
    <n v="0"/>
    <n v="1"/>
    <n v="0"/>
    <n v="313815.72804607899"/>
    <n v="1"/>
    <n v="3.0893630996830949E-2"/>
    <n v="4.8849332087935494E-3"/>
    <n v="0.32817200536332347"/>
    <n v="0.27897354858169671"/>
    <n v="0.56010785424678866"/>
  </r>
  <r>
    <x v="8"/>
    <n v="1"/>
    <x v="34"/>
    <n v="312267.61282410298"/>
    <n v="209090.70537422699"/>
    <n v="103176.907449875"/>
    <n v="86984.861483209199"/>
    <n v="750312.02390824701"/>
    <n v="468781.773979844"/>
    <n v="281530.24992840202"/>
    <n v="83236.827875563002"/>
    <n v="25.322961053667399"/>
    <n v="30.897163450581498"/>
    <n v="11.5931584076341"/>
    <n v="1.66512044122812"/>
    <n v="414.53725608663399"/>
    <n v="36865"/>
    <n v="2.4935099825784601E-3"/>
    <n v="441"/>
    <n v="0.58004865933637295"/>
    <n v="0.94366002580347297"/>
    <n v="2.6265740696775399"/>
    <n v="61.4680733593582"/>
    <n v="7.2279605577163402"/>
    <n v="0"/>
    <n v="0"/>
    <n v="0"/>
    <n v="0"/>
    <n v="310640.50321320299"/>
    <n v="0"/>
    <n v="7.3684825659652677E-3"/>
    <n v="7.0364443560321829E-2"/>
    <n v="0.33041181093600774"/>
    <n v="0.2785587038519004"/>
    <n v="0.56010785424678866"/>
  </r>
  <r>
    <x v="8"/>
    <n v="2"/>
    <x v="34"/>
    <n v="314568.55128511298"/>
    <n v="202403.93476114899"/>
    <n v="112164.61652396301"/>
    <n v="103261.33253909"/>
    <n v="1024721.6009900901"/>
    <n v="324770.528779182"/>
    <n v="699951.07221091294"/>
    <n v="104059.79961448201"/>
    <n v="28.395965423435001"/>
    <n v="14.752650097802199"/>
    <n v="10.0770133506816"/>
    <n v="0.46399032971453202"/>
    <n v="129.73716629137201"/>
    <n v="40208"/>
    <n v="0.932391109022914"/>
    <n v="136"/>
    <n v="0.86071052329698805"/>
    <n v="0.66483590636873402"/>
    <n v="5.9751462508164002"/>
    <n v="83.383607716441702"/>
    <n v="9.5389829720201096"/>
    <n v="0"/>
    <n v="0"/>
    <n v="0"/>
    <n v="0"/>
    <n v="327393.51833478501"/>
    <n v="0"/>
    <n v="4.4715785249075941E-2"/>
    <n v="-2.5264032653546754E-2"/>
    <n v="0.35656652918969717"/>
    <n v="0.3282633693585531"/>
    <n v="0.56010785424678866"/>
  </r>
  <r>
    <x v="8"/>
    <n v="3"/>
    <x v="34"/>
    <n v="328634.73107049102"/>
    <n v="198779.88586549301"/>
    <n v="129854.84520499699"/>
    <n v="121275.455974308"/>
    <n v="861189.07836063695"/>
    <n v="367242.17994507297"/>
    <n v="493946.89841556398"/>
    <n v="128365.432792659"/>
    <n v="64.120666860274"/>
    <n v="24.552326649549698"/>
    <n v="14.0823262883418"/>
    <n v="0.74348514207312"/>
    <n v="238.71157807470999"/>
    <n v="12575"/>
    <n v="-0.85372075797248204"/>
    <n v="482"/>
    <n v="0.81384158516956795"/>
    <n v="0.52159795958626698"/>
    <n v="7.3710366678910999"/>
    <n v="71.827185928679597"/>
    <n v="3.4246933447667498"/>
    <n v="0"/>
    <n v="0"/>
    <n v="1"/>
    <n v="0"/>
    <n v="331631.78322569001"/>
    <n v="1"/>
    <n v="-7.3776144427688151E-2"/>
    <n v="1.6437063626936987E-2"/>
    <n v="0.39513427196818279"/>
    <n v="0.36902811695911358"/>
    <n v="0.56010785424678866"/>
  </r>
  <r>
    <x v="8"/>
    <n v="4"/>
    <x v="34"/>
    <n v="304389.32768708002"/>
    <n v="218618.305673564"/>
    <n v="85771.022013516806"/>
    <n v="71320.130913113098"/>
    <n v="1117323.9582911399"/>
    <n v="653059.83195004298"/>
    <n v="464264.12634110398"/>
    <n v="70232.734310650703"/>
    <n v="15.6561849640959"/>
    <n v="15.361973253284001"/>
    <n v="6.3831201670633799"/>
    <n v="1.40665581270913"/>
    <n v="423.111960225926"/>
    <n v="25042"/>
    <n v="-0.99345814933749899"/>
    <n v="786"/>
    <n v="0.32553880408031799"/>
    <n v="0.79109091243090102"/>
    <n v="2.2046588632636599"/>
    <n v="77.276266318019395"/>
    <n v="6.5082922898525801"/>
    <n v="0"/>
    <n v="0"/>
    <n v="0"/>
    <n v="0"/>
    <n v="332497.85629914899"/>
    <n v="0"/>
    <n v="9.8067899364685976E-2"/>
    <n v="0.12365127313882358"/>
    <n v="0.28178064804456882"/>
    <n v="0.23430562252311293"/>
    <n v="0.56010785424678866"/>
  </r>
  <r>
    <x v="9"/>
    <n v="1"/>
    <x v="34"/>
    <n v="334240.149642381"/>
    <n v="187308.62307585499"/>
    <n v="146931.52656652499"/>
    <n v="130196.091217425"/>
    <n v="780996.618365239"/>
    <n v="487965.66954691702"/>
    <n v="293030.94881832198"/>
    <n v="125304.302057344"/>
    <n v="22.56225347965"/>
    <n v="44.430832900912002"/>
    <n v="16.670506396038999"/>
    <n v="1.66523594696972"/>
    <n v="268.05866713984301"/>
    <n v="1918"/>
    <n v="0.163830310253155"/>
    <n v="705"/>
    <n v="0.45476291614139902"/>
    <n v="7.1406211258254498E-2"/>
    <n v="7.2453572076480697"/>
    <n v="64.341658142229306"/>
    <n v="5.4018637399892802"/>
    <n v="0"/>
    <n v="0"/>
    <n v="0"/>
    <n v="0"/>
    <n v="347303.39101566601"/>
    <n v="0"/>
    <n v="-8.2631809907531231E-2"/>
    <s v=""/>
    <n v="0.43959867395863378"/>
    <n v="0.38952858104188803"/>
    <n v="0.56010785424678866"/>
  </r>
  <r>
    <x v="9"/>
    <n v="2"/>
    <x v="34"/>
    <n v="306621.28113366698"/>
    <n v="192023.63387308101"/>
    <n v="114597.647260586"/>
    <n v="102861.050035325"/>
    <n v="622033.91086162499"/>
    <n v="386625.22695671301"/>
    <n v="235408.68390491101"/>
    <n v="108409.96638413701"/>
    <n v="33.369504905811901"/>
    <n v="43.694671041478699"/>
    <n v="16.536244767241801"/>
    <n v="1.6423575398471"/>
    <n v="207.30857497557801"/>
    <n v="18192"/>
    <n v="-0.77469382646436802"/>
    <n v="569"/>
    <n v="0.16241477555769901"/>
    <n v="0.51850552887790802"/>
    <n v="6.0649729920050701"/>
    <n v="68.020237675073602"/>
    <n v="2.9741781731556598"/>
    <n v="0"/>
    <n v="0"/>
    <n v="0"/>
    <n v="0"/>
    <n v="326604.523432513"/>
    <n v="0"/>
    <n v="8.9410753944047863E-2"/>
    <s v=""/>
    <n v="0.37374329282326896"/>
    <n v="0.33546611525142067"/>
    <n v="0.56010785424678866"/>
  </r>
  <r>
    <x v="9"/>
    <n v="3"/>
    <x v="34"/>
    <n v="334036.52105511801"/>
    <n v="185066.14472445799"/>
    <n v="148970.37633065999"/>
    <n v="137074.733734037"/>
    <n v="1049166.3936300101"/>
    <n v="562594.958407345"/>
    <n v="486571.43522266799"/>
    <n v="144436.99403748999"/>
    <n v="19.845952617293701"/>
    <n v="28.1715538174386"/>
    <n v="13.065109077671799"/>
    <n v="1.15624329272409"/>
    <n v="146.86721224851701"/>
    <n v="16073"/>
    <n v="-0.50692160424611599"/>
    <n v="467"/>
    <n v="0.54712795423053195"/>
    <n v="0.67885444383406202"/>
    <n v="1.37136236138176"/>
    <n v="61.500565028115197"/>
    <n v="8.2733654945343105"/>
    <n v="0"/>
    <n v="0"/>
    <n v="0"/>
    <n v="0"/>
    <n v="351530.97401541698"/>
    <n v="0"/>
    <n v="2.3922337908139892E-2"/>
    <s v=""/>
    <n v="0.44597032641852663"/>
    <n v="0.41035852397534356"/>
    <n v="0.56010785424678866"/>
  </r>
  <r>
    <x v="9"/>
    <n v="4"/>
    <x v="34"/>
    <n v="342027.45558545802"/>
    <n v="188246.13878029201"/>
    <n v="153781.316805165"/>
    <n v="142501.221216092"/>
    <n v="880257.30289119098"/>
    <n v="383531.13063608197"/>
    <n v="496726.17225510901"/>
    <n v="145235.687045773"/>
    <n v="56.5067189308159"/>
    <n v="28.688083933476801"/>
    <n v="16.188587217402201"/>
    <n v="0.77211782277320196"/>
    <n v="406.964806435436"/>
    <n v="28445"/>
    <n v="0.41683816136410201"/>
    <n v="571"/>
    <n v="0.74597133808043603"/>
    <n v="0.48502070768959599"/>
    <n v="3.5271544451204702"/>
    <n v="71.872282645568703"/>
    <n v="8.7893655909931194"/>
    <n v="1"/>
    <n v="0"/>
    <n v="0"/>
    <n v="0"/>
    <n v="343970.71595605602"/>
    <n v="1"/>
    <s v=""/>
    <s v=""/>
    <n v="0.44961687810101153"/>
    <n v="0.41663679008507853"/>
    <n v="0.56010785424678866"/>
  </r>
  <r>
    <x v="0"/>
    <n v="1"/>
    <x v="35"/>
    <n v="489203.876858873"/>
    <n v="412259.71836867998"/>
    <n v="76944.1584901928"/>
    <n v="64252.987345791698"/>
    <n v="1258431.71252251"/>
    <n v="806527.86370732496"/>
    <n v="451903.848815192"/>
    <n v="68205.538025730799"/>
    <n v="10.339291581165201"/>
    <n v="14.2182872560725"/>
    <n v="5.1057984876268696"/>
    <n v="1.7847333361330899"/>
    <n v="336.38345784377901"/>
    <n v="2552"/>
    <n v="-0.84328943890472996"/>
    <n v="368"/>
    <n v="0.21112419421574499"/>
    <n v="0.46682354440731899"/>
    <n v="7.86208832390344"/>
    <n v="73.864017844069295"/>
    <n v="9.5059628277663801"/>
    <n v="0"/>
    <n v="0"/>
    <n v="0"/>
    <n v="0"/>
    <n v="486029.49484305002"/>
    <n v="0"/>
    <n v="1.8727373034529135E-2"/>
    <n v="-0.15108457337481634"/>
    <n v="0.15728444137492006"/>
    <n v="0.13134194225596374"/>
    <n v="0.56010785424678866"/>
  </r>
  <r>
    <x v="0"/>
    <n v="2"/>
    <x v="35"/>
    <n v="498365.38035074697"/>
    <n v="415828.83311303699"/>
    <n v="82536.5472377103"/>
    <n v="72854.589936632605"/>
    <n v="1697162.1552094801"/>
    <n v="844881.39315668202"/>
    <n v="852280.76205279795"/>
    <n v="72703.971448842494"/>
    <n v="15.4460958318554"/>
    <n v="8.5481912980360395"/>
    <n v="4.2927300560528998"/>
    <n v="0.991318155676429"/>
    <n v="449.768896261885"/>
    <n v="24028"/>
    <n v="0.62498178016244199"/>
    <n v="875"/>
    <n v="0.35180722071013698"/>
    <n v="0.214618436208691"/>
    <n v="4.8124449117742998"/>
    <n v="63.685910908063299"/>
    <n v="8.5395502914953294"/>
    <n v="0"/>
    <n v="0"/>
    <n v="0"/>
    <n v="1"/>
    <n v="527801.21620054205"/>
    <n v="0"/>
    <n v="-2.87307962158482E-2"/>
    <n v="-0.15991232986040319"/>
    <n v="0.16561452799875703"/>
    <n v="0.14618710048711234"/>
    <n v="0.56010785424678866"/>
  </r>
  <r>
    <x v="0"/>
    <n v="3"/>
    <x v="35"/>
    <n v="484046.94616685598"/>
    <n v="399686.56087487098"/>
    <n v="84360.385291984698"/>
    <n v="67830.667757235002"/>
    <n v="1659015.77227648"/>
    <n v="1046749.2799853201"/>
    <n v="612266.49229115795"/>
    <n v="64337.621887130597"/>
    <n v="9.5449107867664598"/>
    <n v="11.078618315924199"/>
    <n v="4.08860897471508"/>
    <n v="1.70963019071693"/>
    <n v="147.597072931414"/>
    <n v="8904"/>
    <n v="0.91373751969577699"/>
    <n v="134"/>
    <n v="0.51127483036333399"/>
    <n v="0.12896600640976699"/>
    <n v="2.9572438936699799"/>
    <n v="78.2439374033913"/>
    <n v="2.1092723070458099"/>
    <n v="0"/>
    <n v="0"/>
    <n v="0"/>
    <n v="1"/>
    <n v="511432.05819246499"/>
    <n v="0"/>
    <n v="-5.9595528314838539E-2"/>
    <n v="-8.1859801215922082E-2"/>
    <n v="0.17428141208209402"/>
    <n v="0.14013241544933344"/>
    <n v="0.56010785424678866"/>
  </r>
  <r>
    <x v="0"/>
    <n v="4"/>
    <x v="35"/>
    <n v="455199.91268085799"/>
    <n v="391610.73232741398"/>
    <n v="63589.180353444099"/>
    <n v="53393.443096654402"/>
    <n v="1242681.2572931801"/>
    <n v="859528.24794262403"/>
    <n v="383153.00935055601"/>
    <n v="53804.775656236598"/>
    <n v="26.990870989345201"/>
    <n v="13.935279586386701"/>
    <n v="4.2966322042191596"/>
    <n v="2.2433028763091798"/>
    <n v="393.59786942487199"/>
    <n v="22235"/>
    <n v="-0.39931074349677698"/>
    <n v="507"/>
    <n v="0.92436041226396704"/>
    <n v="0.57550557677804404"/>
    <n v="5.4639012485052101"/>
    <n v="76.071564111628405"/>
    <n v="6.8991934860681203"/>
    <n v="0"/>
    <n v="0"/>
    <n v="0"/>
    <n v="0"/>
    <n v="485380.398998597"/>
    <n v="0"/>
    <n v="-8.7669601286793422E-2"/>
    <n v="-2.5636218484832156E-2"/>
    <n v="0.13969506272297239"/>
    <n v="0.11729669011182062"/>
    <n v="0.56010785424678866"/>
  </r>
  <r>
    <x v="1"/>
    <n v="1"/>
    <x v="35"/>
    <n v="415292.71783034399"/>
    <n v="417918.479146584"/>
    <n v="-2625.7613162399998"/>
    <n v="-15484.193863793"/>
    <n v="1240112.0482526999"/>
    <n v="496498.80742777599"/>
    <n v="743613.24082492501"/>
    <n v="-16084.880642404099"/>
    <n v="-1.9692804145081699"/>
    <n v="-2.0822913059772401"/>
    <n v="-1.2486124851064899"/>
    <n v="0.66768419410739099"/>
    <n v="382.75151320722898"/>
    <n v="43130"/>
    <n v="0.72029262360198698"/>
    <n v="123"/>
    <n v="0.45080128023093602"/>
    <n v="0.85137403489613195"/>
    <n v="3.3296467754602901"/>
    <n v="83.182312496134998"/>
    <n v="6.3382692045173599"/>
    <n v="0"/>
    <n v="0"/>
    <n v="0"/>
    <n v="0"/>
    <n v="412278.89212026098"/>
    <n v="0"/>
    <n v="8.1337651293201408E-3"/>
    <n v="0.11782763590646239"/>
    <n v="-6.322676039103311E-3"/>
    <n v="-3.7285011749516463E-2"/>
    <n v="0.56010785424678866"/>
  </r>
  <r>
    <x v="1"/>
    <n v="2"/>
    <x v="35"/>
    <n v="418670.61125709303"/>
    <n v="382435.13817899302"/>
    <n v="36235.4730780998"/>
    <n v="28235.8612377789"/>
    <n v="1567420.2559171701"/>
    <n v="1048388.08595889"/>
    <n v="519032.16995827999"/>
    <n v="32636.826984890598"/>
    <n v="3.4017646999073698"/>
    <n v="5.4400984894729199"/>
    <n v="1.80142250498458"/>
    <n v="2.0198903779763002"/>
    <n v="493.59313029188098"/>
    <n v="2636"/>
    <n v="0.81758528650002704"/>
    <n v="643"/>
    <n v="0.280673710260334"/>
    <n v="0.87140379142616198"/>
    <n v="7.2744031289428497"/>
    <n v="76.265482610054903"/>
    <n v="8.1828617096647793"/>
    <n v="0"/>
    <n v="0"/>
    <n v="1"/>
    <n v="0"/>
    <n v="456640.12786079501"/>
    <n v="1"/>
    <n v="6.1509806098035961E-2"/>
    <n v="7.5235960255558287E-2"/>
    <n v="8.6548881397000885E-2"/>
    <n v="6.7441708299033454E-2"/>
    <n v="0.56010785424678866"/>
  </r>
  <r>
    <x v="1"/>
    <n v="3"/>
    <x v="35"/>
    <n v="444422.95937446301"/>
    <n v="387924.66609330598"/>
    <n v="56498.293281157603"/>
    <n v="42278.909155465997"/>
    <n v="1053445.46192502"/>
    <n v="698988.05040570395"/>
    <n v="354457.41151931899"/>
    <n v="43444.275165446801"/>
    <n v="4.8879239523981504"/>
    <n v="11.9277825153224"/>
    <n v="4.01339325893598"/>
    <n v="1.97199445600421"/>
    <n v="139.633541373832"/>
    <n v="47735"/>
    <n v="-0.88155320565500594"/>
    <n v="60"/>
    <n v="0.99695109196241005"/>
    <n v="0.78825764317912494"/>
    <n v="4.3161556402021697"/>
    <n v="74.204005271148603"/>
    <n v="2.0492840664213898"/>
    <n v="0"/>
    <n v="0"/>
    <n v="0"/>
    <n v="1"/>
    <n v="466248.43834428501"/>
    <n v="0"/>
    <n v="-2.0085620927965701E-3"/>
    <n v="5.0591424345879453E-2"/>
    <n v="0.12712730539547251"/>
    <n v="9.5132144421554349E-2"/>
    <n v="0.56010785424678866"/>
  </r>
  <r>
    <x v="1"/>
    <n v="4"/>
    <x v="35"/>
    <n v="443530.30826509499"/>
    <n v="380254.00230001297"/>
    <n v="63276.305965081803"/>
    <n v="47974.278670101899"/>
    <n v="1721508.2187259099"/>
    <n v="910644.43271328905"/>
    <n v="810863.78601262404"/>
    <n v="44454.778755910003"/>
    <n v="32.138069561358897"/>
    <n v="5.91644114556067"/>
    <n v="2.7867586194626202"/>
    <n v="1.12305475768171"/>
    <n v="402.01873274036501"/>
    <n v="2191"/>
    <n v="-0.28072303648803598"/>
    <n v="23"/>
    <n v="0.54725015104798702"/>
    <n v="6.2395403243053302E-2"/>
    <n v="3.82580794999055"/>
    <n v="76.449767214785396"/>
    <n v="5.0790828074981"/>
    <n v="1"/>
    <n v="0"/>
    <n v="0"/>
    <n v="0"/>
    <n v="455564.44933464099"/>
    <n v="1"/>
    <n v="4.6660551332601392E-2"/>
    <n v="7.4327491890872385E-2"/>
    <n v="0.14266512295989975"/>
    <n v="0.10816460065098416"/>
    <n v="0.56010785424678866"/>
  </r>
  <r>
    <x v="2"/>
    <n v="1"/>
    <x v="35"/>
    <n v="464225.67698146298"/>
    <n v="383917.06443949603"/>
    <n v="80308.612541966693"/>
    <n v="66479.421338231405"/>
    <n v="932479.77199644304"/>
    <n v="385965.13985373097"/>
    <n v="546514.63214271097"/>
    <n v="71133.114933425197"/>
    <n v="7.9996953694174397"/>
    <n v="12.164252780860799"/>
    <n v="7.1293151159621102"/>
    <n v="0.70623020346314103"/>
    <n v="169.93695345912499"/>
    <n v="26550"/>
    <n v="2.10378954597998E-2"/>
    <n v="553"/>
    <n v="0.69037989462923599"/>
    <n v="0.69794799866246204"/>
    <n v="1.91156425863713"/>
    <n v="76.627244599425097"/>
    <n v="4.6685374534429496"/>
    <n v="0"/>
    <n v="0"/>
    <n v="0"/>
    <n v="0"/>
    <n v="475112.56886078999"/>
    <n v="0"/>
    <n v="-3.0278334337422441E-2"/>
    <n v="-7.1829370057381126E-3"/>
    <n v="0.17299476639068753"/>
    <n v="0.14320496395309473"/>
    <n v="0.56010785424678866"/>
  </r>
  <r>
    <x v="2"/>
    <n v="2"/>
    <x v="35"/>
    <n v="450169.69672580197"/>
    <n v="345633.79907890398"/>
    <n v="104535.897646898"/>
    <n v="84703.013025887398"/>
    <n v="1431065.7989059701"/>
    <n v="616752.49235270405"/>
    <n v="814313.30655327102"/>
    <n v="93205.246054047093"/>
    <n v="22.232143507237101"/>
    <n v="10.4017719401403"/>
    <n v="5.9188762033612496"/>
    <n v="0.75738967715414196"/>
    <n v="151.412304890379"/>
    <n v="10840"/>
    <n v="-0.72225554416813198"/>
    <n v="568"/>
    <n v="0.70851425525883804"/>
    <n v="0.67748321546733004"/>
    <n v="6.0825408552713398"/>
    <n v="76.491015269397195"/>
    <n v="8.0783708773435592"/>
    <n v="0"/>
    <n v="0"/>
    <n v="0"/>
    <n v="0"/>
    <n v="486329.24050779798"/>
    <n v="0"/>
    <n v="3.7179875271837082E-2"/>
    <n v="-6.5878741470767554E-2"/>
    <n v="0.23221442582033844"/>
    <n v="0.18815796274594632"/>
    <n v="0.56010785424678866"/>
  </r>
  <r>
    <x v="2"/>
    <n v="3"/>
    <x v="35"/>
    <n v="466906.94990122801"/>
    <n v="437098.54065786698"/>
    <n v="29808.4092433609"/>
    <n v="24516.6976811891"/>
    <n v="1154009.35014693"/>
    <n v="717107.84611448401"/>
    <n v="436901.50403244997"/>
    <n v="23153.998077452401"/>
    <n v="3.2375484721188501"/>
    <n v="5.61149308366039"/>
    <n v="2.1244799860648902"/>
    <n v="1.64134899856335"/>
    <n v="108.624447166344"/>
    <n v="45695"/>
    <n v="0.25642273340100302"/>
    <n v="967"/>
    <n v="0.34437481640534301"/>
    <n v="0.13427796686198301"/>
    <n v="5.7203506261765096"/>
    <n v="76.166917224850096"/>
    <n v="2.8105793310332698"/>
    <n v="0"/>
    <n v="0"/>
    <n v="0"/>
    <n v="0"/>
    <n v="491444.83760494698"/>
    <n v="0"/>
    <n v="2.0539111180130538E-2"/>
    <n v="3.2632589530552501E-2"/>
    <n v="6.3842290738372748E-2"/>
    <n v="5.2508744379100573E-2"/>
    <n v="0.56010785424678866"/>
  </r>
  <r>
    <x v="2"/>
    <n v="4"/>
    <x v="35"/>
    <n v="476496.80365602497"/>
    <n v="423717.85189007601"/>
    <n v="52778.951765949001"/>
    <n v="34270.1232479022"/>
    <n v="1323599.8959109499"/>
    <n v="488805.38211645302"/>
    <n v="834794.51379449805"/>
    <n v="41538.029308022902"/>
    <n v="11.7211784376218"/>
    <n v="4.1052166349452603"/>
    <n v="2.5891603160270802"/>
    <n v="0.58553976342587999"/>
    <n v="465.89632147956098"/>
    <n v="22554"/>
    <n v="0.65798468770490803"/>
    <n v="580"/>
    <n v="0.64463185351149799"/>
    <n v="0.66427022515604295"/>
    <n v="5.6243860270233004"/>
    <n v="73.014867012864201"/>
    <n v="6.8888325848784202"/>
    <n v="0"/>
    <n v="0"/>
    <n v="0"/>
    <n v="0"/>
    <n v="497254.23775810399"/>
    <n v="0"/>
    <n v="-3.2750755826751389E-2"/>
    <n v="-8.2819082542603256E-2"/>
    <n v="0.11076454524141824"/>
    <n v="7.1920992932076891E-2"/>
    <n v="0.56010785424678866"/>
  </r>
  <r>
    <x v="3"/>
    <n v="1"/>
    <x v="35"/>
    <n v="460891.173187259"/>
    <n v="426634.09325286199"/>
    <n v="34257.079934396897"/>
    <n v="14895.669905359"/>
    <n v="1319615.86125571"/>
    <n v="489177.28272113297"/>
    <n v="830438.57853457995"/>
    <n v="16994.193591176201"/>
    <n v="3.0221091151282402"/>
    <n v="1.79371121361491"/>
    <n v="1.12878833474953"/>
    <n v="0.58905895675553899"/>
    <n v="268.24514309048698"/>
    <n v="42300"/>
    <n v="-0.850302299028873"/>
    <n v="71"/>
    <n v="0.185275327399374"/>
    <n v="0.734477256355061"/>
    <n v="5.14327349294902"/>
    <n v="74.457768263442006"/>
    <n v="7.4260550594850798"/>
    <n v="0"/>
    <n v="0"/>
    <n v="0"/>
    <n v="0"/>
    <n v="474410.53692205"/>
    <n v="0"/>
    <n v="-8.7608728218417087E-2"/>
    <n v="-4.6361293537024319E-2"/>
    <n v="7.4327914977183648E-2"/>
    <n v="3.2319277894495332E-2"/>
    <n v="0.56010785424678866"/>
  </r>
  <r>
    <x v="3"/>
    <n v="2"/>
    <x v="35"/>
    <n v="420513.08365722903"/>
    <n v="392233.44280097599"/>
    <n v="28279.640856253201"/>
    <n v="10763.061009893099"/>
    <n v="1158414.32452076"/>
    <n v="381205.99694771302"/>
    <n v="777208.32757305098"/>
    <n v="12631.5474660404"/>
    <n v="4.3871281292489703"/>
    <n v="1.38483603791308"/>
    <n v="0.92912015865703801"/>
    <n v="0.49048110194352401"/>
    <n v="358.11891902463901"/>
    <n v="41743"/>
    <n v="0.50796682045033204"/>
    <n v="941"/>
    <n v="0.95047385915097404"/>
    <n v="0.29174534825558002"/>
    <n v="4.8849783488384402"/>
    <n v="80.039195607276199"/>
    <n v="6.1111383836359003"/>
    <n v="1"/>
    <n v="0"/>
    <n v="1"/>
    <n v="0"/>
    <n v="432272.10358080303"/>
    <n v="1"/>
    <n v="0.14655964697479995"/>
    <n v="0.11811159519589695"/>
    <n v="6.7250323367594664E-2"/>
    <n v="2.5595068092260229E-2"/>
    <n v="0.56010785424678866"/>
  </r>
  <r>
    <x v="3"/>
    <n v="3"/>
    <x v="35"/>
    <n v="482143.33274631703"/>
    <n v="406713.582233219"/>
    <n v="75429.750513098305"/>
    <n v="56877.249998557098"/>
    <n v="1874923.8711045899"/>
    <n v="1221814.3847431301"/>
    <n v="653109.48636145599"/>
    <n v="62838.573559685698"/>
    <n v="46.699808884014701"/>
    <n v="8.70868532555337"/>
    <n v="3.0335765027648001"/>
    <n v="1.8707650252486701"/>
    <n v="171.17765574822201"/>
    <n v="35546"/>
    <n v="-0.69048279731970297"/>
    <n v="189"/>
    <n v="0.74940203185931098"/>
    <n v="0.35352880688780303"/>
    <n v="5.7731503821823802"/>
    <n v="64.609172104288504"/>
    <n v="5.0583767390080103"/>
    <n v="0"/>
    <n v="0"/>
    <n v="0"/>
    <n v="0"/>
    <n v="478317.928345097"/>
    <n v="0"/>
    <n v="-9.356047079738776E-2"/>
    <n v="-8.3593246591449205E-2"/>
    <n v="0.15644673562827405"/>
    <n v="0.11796751325913998"/>
    <n v="0.56010785424678866"/>
  </r>
  <r>
    <x v="3"/>
    <n v="4"/>
    <x v="35"/>
    <n v="437033.77554275002"/>
    <n v="368118.27335872297"/>
    <n v="68915.502184027093"/>
    <n v="53408.6280375805"/>
    <n v="1233964.4535689801"/>
    <n v="526319.32283109205"/>
    <n v="707645.13073789305"/>
    <n v="62494.492919435499"/>
    <n v="15.8708257244728"/>
    <n v="7.5473744844239903"/>
    <n v="4.32821447028779"/>
    <n v="0.74376166805850197"/>
    <n v="211.163657646395"/>
    <n v="12426"/>
    <n v="0.90670718576724396"/>
    <n v="916"/>
    <n v="0.30238001881340298"/>
    <n v="0.86423616993118002"/>
    <n v="6.3695802106050303"/>
    <n v="77.024987854001296"/>
    <n v="5.6568239411399404"/>
    <n v="0"/>
    <n v="0"/>
    <n v="0"/>
    <n v="0"/>
    <n v="453891.95500420098"/>
    <n v="0"/>
    <n v="5.6972408429045917E-3"/>
    <n v="3.5856170038983219E-3"/>
    <n v="0.15768919026553779"/>
    <n v="0.12220709479777071"/>
    <n v="0.56010785424678866"/>
  </r>
  <r>
    <x v="4"/>
    <n v="1"/>
    <x v="35"/>
    <n v="439523.66221850098"/>
    <n v="403167.530959678"/>
    <n v="36356.131258823603"/>
    <n v="30032.631727967"/>
    <n v="1110258.9516636"/>
    <n v="496099.39380363398"/>
    <n v="614159.55785996804"/>
    <n v="30932.3838947476"/>
    <n v="14.5720533274053"/>
    <n v="4.8900373434902402"/>
    <n v="2.7050114464707802"/>
    <n v="0.80776955671305695"/>
    <n v="128.39425017669799"/>
    <n v="21594"/>
    <n v="0.41884176533870199"/>
    <n v="783"/>
    <n v="0.32609970058969701"/>
    <n v="7.2221572755507196E-2"/>
    <n v="5.9242049017676903"/>
    <n v="69.651194163932701"/>
    <n v="4.6140191150269896"/>
    <n v="0"/>
    <n v="0"/>
    <n v="0"/>
    <n v="1"/>
    <n v="427859.01593701699"/>
    <n v="0"/>
    <n v="6.9750266448654896E-2"/>
    <n v="6.9510187673909513E-2"/>
    <n v="8.2717119427233948E-2"/>
    <n v="6.8329954242683844E-2"/>
    <n v="0.56010785424678866"/>
  </r>
  <r>
    <x v="4"/>
    <n v="2"/>
    <x v="35"/>
    <n v="470180.55476873001"/>
    <n v="409477.74059373798"/>
    <n v="60702.8141749918"/>
    <n v="53728.730932966602"/>
    <n v="1357637.6813230601"/>
    <n v="750591.80383951205"/>
    <n v="607045.87748354801"/>
    <n v="57046.152275291402"/>
    <n v="5.4832722636062501"/>
    <n v="8.8508517932275499"/>
    <n v="3.9575161821235101"/>
    <n v="1.23646635564188"/>
    <n v="397.15645429880999"/>
    <n v="36194"/>
    <n v="0.95296222501390204"/>
    <n v="679"/>
    <n v="8.3954920841416893E-3"/>
    <n v="0.734410929670688"/>
    <n v="7.9981245900696996"/>
    <n v="70.146977693590301"/>
    <n v="9.8841479916569295"/>
    <n v="0"/>
    <n v="0"/>
    <n v="0"/>
    <n v="0"/>
    <n v="472986.73278615897"/>
    <n v="0"/>
    <n v="-6.027716000088372E-2"/>
    <n v="-3.4093494155282136E-2"/>
    <n v="0.12910532679270459"/>
    <n v="0.11427254995561102"/>
    <n v="0.56010785424678866"/>
  </r>
  <r>
    <x v="4"/>
    <n v="3"/>
    <x v="35"/>
    <n v="441839.406239631"/>
    <n v="425187.467131218"/>
    <n v="16651.939108413098"/>
    <n v="-1941.4949488649499"/>
    <n v="1365133.90513311"/>
    <n v="663686.83053022902"/>
    <n v="701447.07460288296"/>
    <n v="4864.0426840641903"/>
    <n v="-1.0148999490513"/>
    <n v="-0.27678423920494699"/>
    <n v="-0.14222011053748099"/>
    <n v="0.94616807819173998"/>
    <n v="391.40118618112302"/>
    <n v="7690"/>
    <n v="-4.7495182144454903E-2"/>
    <n v="637"/>
    <n v="0.59945377332007899"/>
    <n v="0.90193442504620502"/>
    <n v="5.0488486483960502"/>
    <n v="76.223733719862096"/>
    <n v="8.2127567168421898"/>
    <n v="0"/>
    <n v="0"/>
    <n v="0"/>
    <n v="0"/>
    <n v="432971.417419907"/>
    <n v="0"/>
    <n v="-7.3298010867336848E-3"/>
    <n v="8.8746554341154804E-2"/>
    <n v="3.7687763638225256E-2"/>
    <n v="-4.3941190429085059E-3"/>
    <n v="0.56010785424678866"/>
  </r>
  <r>
    <x v="4"/>
    <n v="4"/>
    <x v="35"/>
    <n v="438600.81127961399"/>
    <n v="388399.10192496103"/>
    <n v="50201.709354653001"/>
    <n v="42487.747133521698"/>
    <n v="1462910.68725777"/>
    <n v="778263.66213256598"/>
    <n v="684647.02512520598"/>
    <n v="47214.3755282731"/>
    <n v="10.379263087843199"/>
    <n v="6.2057886143230796"/>
    <n v="2.9043295331422398"/>
    <n v="1.13673708286432"/>
    <n v="389.47203323554101"/>
    <n v="3519"/>
    <n v="0.47961711244488803"/>
    <n v="189"/>
    <n v="0.27545297224647303"/>
    <n v="0.52760990069761105"/>
    <n v="3.2654602266816699"/>
    <n v="79.762794127282305"/>
    <n v="9.1301747107047504"/>
    <n v="0"/>
    <n v="0"/>
    <n v="0"/>
    <n v="1"/>
    <n v="435255.08495213301"/>
    <n v="0"/>
    <n v="7.1760522045076089E-2"/>
    <n v="-4.8363729069709371E-2"/>
    <n v="0.11445876994205716"/>
    <n v="9.6871109311366915E-2"/>
    <n v="0.56010785424678866"/>
  </r>
  <r>
    <x v="5"/>
    <n v="1"/>
    <x v="35"/>
    <n v="470075.03446643299"/>
    <n v="401415.04635191098"/>
    <n v="68659.988114522595"/>
    <n v="57773.212781588598"/>
    <n v="1834961.0816957301"/>
    <n v="1229966.3302283401"/>
    <n v="604994.75146738696"/>
    <n v="62681.116131387796"/>
    <n v="53.521297037533401"/>
    <n v="9.5493742121666791"/>
    <n v="3.1484707418534899"/>
    <n v="2.0330198357012499"/>
    <n v="212.160647348449"/>
    <n v="47220"/>
    <n v="0.56305643744931"/>
    <n v="221"/>
    <n v="0.187387800096113"/>
    <n v="0.39918249596910199"/>
    <n v="6.8485694951563003"/>
    <n v="74.446946331251297"/>
    <n v="8.7783938675695996"/>
    <n v="0"/>
    <n v="0"/>
    <n v="0"/>
    <n v="0"/>
    <n v="470326.78910215001"/>
    <n v="0"/>
    <n v="-3.3876671863064284E-2"/>
    <n v="1.4713215633622247E-2"/>
    <n v="0.14606176265552104"/>
    <n v="0.12290210827121485"/>
    <n v="0.56010785424678866"/>
  </r>
  <r>
    <x v="5"/>
    <n v="2"/>
    <x v="35"/>
    <n v="454150.45677279501"/>
    <n v="381150.34981871198"/>
    <n v="73000.106954083298"/>
    <n v="55856.7096019319"/>
    <n v="1576335.2465961101"/>
    <n v="907582.61588778405"/>
    <n v="668752.63070832705"/>
    <n v="51184.662890802603"/>
    <n v="6.07384919900203"/>
    <n v="8.3523723178135096"/>
    <n v="3.5434536988592402"/>
    <n v="1.35712754494362"/>
    <n v="123.46652811955499"/>
    <n v="12036"/>
    <n v="2.0679519501611999E-2"/>
    <n v="519"/>
    <n v="8.1526091872054507E-2"/>
    <n v="9.5772961301221395E-3"/>
    <n v="4.9614935118173102"/>
    <n v="75.734491740422598"/>
    <n v="2.40369842586583"/>
    <n v="0"/>
    <n v="0"/>
    <n v="0"/>
    <n v="0"/>
    <n v="443323.37778707099"/>
    <n v="0"/>
    <n v="5.9232956703163697E-2"/>
    <n v="1.3721479828464811E-2"/>
    <n v="0.16073991749964028"/>
    <n v="0.12299164025695611"/>
    <n v="0.56010785424678866"/>
  </r>
  <r>
    <x v="5"/>
    <n v="3"/>
    <x v="35"/>
    <n v="481051.13111553999"/>
    <n v="398222.283860553"/>
    <n v="82828.847254986496"/>
    <n v="74006.111437858504"/>
    <n v="1921450.0404665"/>
    <n v="849482.14223244099"/>
    <n v="1071967.89823405"/>
    <n v="74802.841315112804"/>
    <n v="35.2585366949194"/>
    <n v="6.9037619092675104"/>
    <n v="3.85157614714202"/>
    <n v="0.79245110197036905"/>
    <n v="346.49499241113398"/>
    <n v="49110"/>
    <n v="0.36087569041352802"/>
    <n v="872"/>
    <n v="0.223157728402926"/>
    <n v="0.387872267226467"/>
    <n v="6.9967046436809204"/>
    <n v="78.472647786851695"/>
    <n v="3.2367271995497799"/>
    <n v="0"/>
    <n v="0"/>
    <n v="0"/>
    <n v="0"/>
    <n v="491016.731259136"/>
    <n v="0"/>
    <n v="-0.13234079814920408"/>
    <n v="-5.1790721155835114E-2"/>
    <n v="0.17218304229512968"/>
    <n v="0.15384250581895742"/>
    <n v="0.56010785424678866"/>
  </r>
  <r>
    <x v="5"/>
    <n v="4"/>
    <x v="35"/>
    <n v="417388.44047313201"/>
    <n v="392318.91481313802"/>
    <n v="25069.5256599934"/>
    <n v="18219.962576172798"/>
    <n v="1059596.0647180399"/>
    <n v="721489.74730134802"/>
    <n v="338106.31741669198"/>
    <n v="24437.325743947302"/>
    <n v="15.5049950640205"/>
    <n v="5.38882642459411"/>
    <n v="1.7195196530879"/>
    <n v="2.13391383164296"/>
    <n v="212.48232439201999"/>
    <n v="28346"/>
    <n v="0.27628913674434702"/>
    <n v="165"/>
    <n v="0.60090498599781395"/>
    <n v="0.66658964916302599"/>
    <n v="2.20444671895351"/>
    <n v="73.640017006585296"/>
    <n v="4.6786690846422001"/>
    <n v="0"/>
    <n v="0"/>
    <n v="0"/>
    <n v="0"/>
    <n v="437432.20047271199"/>
    <n v="0"/>
    <n v="0.1427996167594506"/>
    <n v="6.8142531809373075E-2"/>
    <n v="6.0062817340068998E-2"/>
    <n v="4.36522931864608E-2"/>
    <n v="0.56010785424678866"/>
  </r>
  <r>
    <x v="6"/>
    <n v="1"/>
    <x v="35"/>
    <n v="476991.34981252003"/>
    <n v="425843.582540292"/>
    <n v="51147.767272228601"/>
    <n v="44133.082775540803"/>
    <n v="1098573.3322129"/>
    <n v="440520.75415656698"/>
    <n v="658052.57805634104"/>
    <n v="45119.591580011198"/>
    <n v="4.6688898319929901"/>
    <n v="6.70661953880564"/>
    <n v="4.0173087659647999"/>
    <n v="0.66943093735414305"/>
    <n v="343.468333463813"/>
    <n v="18480"/>
    <n v="-0.88803179634532003"/>
    <n v="168"/>
    <n v="0.43606061209230401"/>
    <n v="0.429364820389177"/>
    <n v="5.7465565713365097"/>
    <n v="79.189214057654695"/>
    <n v="5.8044699050010902"/>
    <n v="0"/>
    <n v="0"/>
    <n v="0"/>
    <n v="0"/>
    <n v="477212.39323628199"/>
    <n v="0"/>
    <n v="-3.4820918061841712E-2"/>
    <n v="-1.9571729992116892E-2"/>
    <n v="0.10722996820032794"/>
    <n v="9.2523863992265629E-2"/>
    <n v="0.56010785424678866"/>
  </r>
  <r>
    <x v="6"/>
    <n v="2"/>
    <x v="35"/>
    <n v="460382.07310449099"/>
    <n v="404855.76602520898"/>
    <n v="55526.307079282502"/>
    <n v="35737.874265456099"/>
    <n v="1232805.0599341199"/>
    <n v="848764.17276010395"/>
    <n v="384040.88717402401"/>
    <n v="32921.3079813855"/>
    <n v="26.157582485786701"/>
    <n v="9.3057472417674791"/>
    <n v="2.8989071692620798"/>
    <n v="2.2100880429835401"/>
    <n v="35.8323490182092"/>
    <n v="49771"/>
    <n v="0.91269253318017995"/>
    <n v="328"/>
    <n v="0.51216788416760095"/>
    <n v="0.32750050350889998"/>
    <n v="3.3494029473187998"/>
    <n v="75.890224913629197"/>
    <n v="3.3047840492129601"/>
    <n v="0"/>
    <n v="0"/>
    <n v="1"/>
    <n v="0"/>
    <n v="479335.777545719"/>
    <n v="1"/>
    <n v="-9.2204436928445717E-3"/>
    <n v="2.9032052664582054E-4"/>
    <n v="0.12060918598513594"/>
    <n v="7.7626554884001372E-2"/>
    <n v="0.56010785424678866"/>
  </r>
  <r>
    <x v="6"/>
    <n v="3"/>
    <x v="35"/>
    <n v="456137.14612223598"/>
    <n v="409228.14173087699"/>
    <n v="46909.004391358802"/>
    <n v="27307.975048545799"/>
    <n v="936961.03126297705"/>
    <n v="553922.48769190896"/>
    <n v="383038.54357106698"/>
    <n v="34557.297912936803"/>
    <n v="18.469309871783"/>
    <n v="7.1293021307865203"/>
    <n v="2.9145262329358501"/>
    <n v="1.4461272814158299"/>
    <n v="297.90543872779699"/>
    <n v="6917"/>
    <n v="0.26536945344565299"/>
    <n v="70"/>
    <n v="6.3813590405466594E-2"/>
    <n v="0.693447240898311"/>
    <n v="1.4241784027131601"/>
    <n v="80.436722375410895"/>
    <n v="2.3442734664535498"/>
    <n v="0"/>
    <n v="0"/>
    <n v="0"/>
    <n v="1"/>
    <n v="489233.65181627398"/>
    <n v="0"/>
    <n v="-2.259583692080392E-2"/>
    <n v="2.3482682080767422E-2"/>
    <n v="0.10283969369771144"/>
    <n v="5.986790438073155E-2"/>
    <n v="0.56010785424678866"/>
  </r>
  <r>
    <x v="6"/>
    <n v="4"/>
    <x v="35"/>
    <n v="445830.34555493703"/>
    <n v="364143.925283038"/>
    <n v="81686.420271898998"/>
    <n v="68268.362788766099"/>
    <n v="1123958.9853945"/>
    <n v="517542.60855070298"/>
    <n v="606416.37684380403"/>
    <n v="68257.440027246703"/>
    <n v="8.2877421044359298"/>
    <n v="11.2576713617267"/>
    <n v="6.0739193934913898"/>
    <n v="0.85344431369802598"/>
    <n v="463.64274869024001"/>
    <n v="22153"/>
    <n v="0.76656026302402502"/>
    <n v="349"/>
    <n v="0.50433497749666301"/>
    <n v="0.12507369392943499"/>
    <n v="6.2280529779417604"/>
    <n v="74.911891984876107"/>
    <n v="9.2195199690994905"/>
    <n v="0"/>
    <n v="0"/>
    <n v="0"/>
    <n v="0"/>
    <n v="452716.270168936"/>
    <n v="0"/>
    <n v="4.8954627176196919E-2"/>
    <n v="4.3034838040560831E-2"/>
    <n v="0.18322310512583379"/>
    <n v="0.15312632589823072"/>
    <n v="0.56010785424678866"/>
  </r>
  <r>
    <x v="7"/>
    <n v="1"/>
    <x v="35"/>
    <n v="467655.80390541401"/>
    <n v="407698.27441440499"/>
    <n v="59957.529491009198"/>
    <n v="41180.989676002398"/>
    <n v="1608386.6962449099"/>
    <n v="513444.070732222"/>
    <n v="1094942.6255126901"/>
    <n v="49264.9547358048"/>
    <n v="5.9510036507831003"/>
    <n v="3.7610180402575701"/>
    <n v="2.5603910907835199"/>
    <n v="0.46892326480742003"/>
    <n v="169.00844152771199"/>
    <n v="42932"/>
    <n v="-0.76936565166408"/>
    <n v="226"/>
    <n v="5.0236899257760897E-2"/>
    <n v="0.75410324795075601"/>
    <n v="2.6509009926029199"/>
    <n v="60.606323401081298"/>
    <n v="5.1781652147359098"/>
    <n v="0"/>
    <n v="0"/>
    <n v="0"/>
    <n v="0"/>
    <n v="471068.03848506598"/>
    <n v="0"/>
    <n v="-1.5267793910337413E-2"/>
    <n v="-7.7375145592886996E-2"/>
    <n v="0.12820867182723078"/>
    <n v="8.8058331217314434E-2"/>
    <n v="0.56010785424678866"/>
  </r>
  <r>
    <x v="7"/>
    <n v="2"/>
    <x v="35"/>
    <n v="460515.73147041298"/>
    <n v="380708.82632286998"/>
    <n v="79806.905147543002"/>
    <n v="71871.567543836703"/>
    <n v="1283068.56081563"/>
    <n v="436666.89577437699"/>
    <n v="846401.665041261"/>
    <n v="69469.620085569899"/>
    <n v="17.3578850212118"/>
    <n v="8.4914255857865193"/>
    <n v="5.6015375747456897"/>
    <n v="0.51590977878462696"/>
    <n v="178.241122639216"/>
    <n v="17771"/>
    <n v="-7.4837430197264299E-2"/>
    <n v="983"/>
    <n v="0.860450735666343"/>
    <n v="0.81623217073945398"/>
    <n v="6.3619414778435601"/>
    <n v="67.734309061578301"/>
    <n v="8.5830542843263"/>
    <n v="0"/>
    <n v="0"/>
    <n v="0"/>
    <n v="1"/>
    <n v="477608.34866371198"/>
    <n v="0"/>
    <n v="1.3751404798311178E-2"/>
    <n v="2.1631551920980002E-3"/>
    <n v="0.17329897698113794"/>
    <n v="0.15606756215331219"/>
    <n v="0.56010785424678866"/>
  </r>
  <r>
    <x v="7"/>
    <n v="3"/>
    <x v="35"/>
    <n v="466848.469709853"/>
    <n v="398513.440303465"/>
    <n v="68335.029406388698"/>
    <n v="59245.825983598799"/>
    <n v="1781088.4979735599"/>
    <n v="1178317.6049953899"/>
    <n v="602770.89297817403"/>
    <n v="68100.966658759498"/>
    <n v="10.8402006167625"/>
    <n v="9.8289128877601595"/>
    <n v="3.3263830545762101"/>
    <n v="1.95483494429128"/>
    <n v="435.65421766346799"/>
    <n v="26800"/>
    <n v="-0.113076726725445"/>
    <n v="964"/>
    <n v="0.41887440568255502"/>
    <n v="0.71924018733574402"/>
    <n v="3.1025187520631001"/>
    <n v="78.845232722816405"/>
    <n v="2.5911371617082701"/>
    <n v="0"/>
    <n v="0"/>
    <n v="0"/>
    <n v="0"/>
    <n v="473337.96814476902"/>
    <n v="0"/>
    <n v="-3.9239444043385457E-3"/>
    <n v="7.8666488433826436E-3"/>
    <n v="0.14637518132780497"/>
    <n v="0.1269059016524573"/>
    <n v="0.56010785424678866"/>
  </r>
  <r>
    <x v="7"/>
    <n v="4"/>
    <x v="35"/>
    <n v="465016.58226946101"/>
    <n v="414215.07581173198"/>
    <n v="50801.506457729301"/>
    <n v="38318.2606243708"/>
    <n v="1147515.1475470699"/>
    <n v="448401.33907322498"/>
    <n v="699113.80847385002"/>
    <n v="40292.130331108499"/>
    <n v="35.503504890671799"/>
    <n v="5.4809760814221002"/>
    <n v="3.3392378920905599"/>
    <n v="0.64138532759362099"/>
    <n v="275.04836221345499"/>
    <n v="24544"/>
    <n v="-0.53325673707266297"/>
    <n v="179"/>
    <n v="0.57334562147560297"/>
    <n v="0.96177868864445604"/>
    <n v="7.0236549764412004"/>
    <n v="81.259502909533495"/>
    <n v="8.5747994431695105"/>
    <n v="0"/>
    <n v="0"/>
    <n v="1"/>
    <n v="0"/>
    <n v="489737.69891432999"/>
    <n v="1"/>
    <n v="-7.2138748504130643E-2"/>
    <n v="-2.3082226254648397E-2"/>
    <n v="0.10924665569945485"/>
    <n v="8.2401923039739464E-2"/>
    <n v="0.56010785424678866"/>
  </r>
  <r>
    <x v="8"/>
    <n v="1"/>
    <x v="35"/>
    <n v="431470.86799087399"/>
    <n v="367818.62701246998"/>
    <n v="63652.240978404297"/>
    <n v="53639.144350935298"/>
    <n v="1046246.4750969399"/>
    <n v="572693.75534155604"/>
    <n v="473552.71975538699"/>
    <n v="57078.097644615103"/>
    <n v="10.388608314495199"/>
    <n v="11.326963633244899"/>
    <n v="5.1268172106353003"/>
    <n v="1.20935585722615"/>
    <n v="66.005785608719194"/>
    <n v="12620"/>
    <n v="-0.63595303632417899"/>
    <n v="996"/>
    <n v="0.114562043396048"/>
    <n v="0.62307139548294699"/>
    <n v="3.7905105286640599"/>
    <n v="61.495211883808203"/>
    <n v="4.8445468396884603"/>
    <n v="0"/>
    <n v="0"/>
    <n v="0"/>
    <n v="0"/>
    <n v="459030.97881057701"/>
    <n v="0"/>
    <n v="6.9624701697699382E-2"/>
    <n v="0.13627509630998233"/>
    <n v="0.14752384390352469"/>
    <n v="0.12431695470126113"/>
    <n v="0.56010785424678866"/>
  </r>
  <r>
    <x v="8"/>
    <n v="2"/>
    <x v="35"/>
    <n v="461511.89846598601"/>
    <n v="425089.88718233199"/>
    <n v="36422.011283653897"/>
    <n v="23599.093705338299"/>
    <n v="1585728.21396352"/>
    <n v="1044187.29670499"/>
    <n v="541540.91725853295"/>
    <n v="30196.7783792181"/>
    <n v="2.5682774210063002"/>
    <n v="4.3577674286931201"/>
    <n v="1.4882180626875701"/>
    <n v="1.92817802575478"/>
    <n v="226.94700901570801"/>
    <n v="16775"/>
    <n v="0.24313446896341501"/>
    <n v="28"/>
    <n v="0.63268839597237503"/>
    <n v="0.45188911749312499"/>
    <n v="1.4187618191229201"/>
    <n v="72.190308826826893"/>
    <n v="3.3485587633721101"/>
    <n v="0"/>
    <n v="0"/>
    <n v="0"/>
    <n v="0"/>
    <n v="484866.46726045897"/>
    <n v="0"/>
    <n v="1.9520849295739103E-2"/>
    <n v="-1.5320519685132459E-2"/>
    <n v="7.8918899826237884E-2"/>
    <n v="5.1134312644547299E-2"/>
    <n v="0.56010785424678866"/>
  </r>
  <r>
    <x v="8"/>
    <n v="3"/>
    <x v="35"/>
    <n v="470521.00268413097"/>
    <n v="379425.43082502601"/>
    <n v="91095.571859105403"/>
    <n v="81668.421248419501"/>
    <n v="1714594.8609080401"/>
    <n v="524092.12201230699"/>
    <n v="1190502.7388957399"/>
    <n v="82719.690896553904"/>
    <n v="12.4613761578373"/>
    <n v="6.8599944023792503"/>
    <n v="4.76313227750886"/>
    <n v="0.44022756511961603"/>
    <n v="30.851976535598201"/>
    <n v="28168"/>
    <n v="0.52795216929048205"/>
    <n v="338"/>
    <n v="2.1844554582344199E-2"/>
    <n v="0.54669070485066995"/>
    <n v="5.4160787235913803"/>
    <n v="65.688056295325794"/>
    <n v="6.3478618186270204"/>
    <n v="1"/>
    <n v="0"/>
    <n v="0"/>
    <n v="0"/>
    <n v="453743.67208272702"/>
    <n v="1"/>
    <n v="-3.4510762083191988E-2"/>
    <n v="2.4958294428643314E-2"/>
    <n v="0.19360575051791901"/>
    <n v="0.173570193004211"/>
    <n v="0.56010785424678866"/>
  </r>
  <r>
    <x v="8"/>
    <n v="4"/>
    <x v="35"/>
    <n v="454282.96430535399"/>
    <n v="399891.71368604701"/>
    <n v="54391.250619306797"/>
    <n v="48473.579154199702"/>
    <n v="1390026.31866388"/>
    <n v="689592.11433111597"/>
    <n v="700434.20433276496"/>
    <n v="43568.471457542"/>
    <n v="9.0729509297789903"/>
    <n v="6.9205042892466597"/>
    <n v="3.4872418243701602"/>
    <n v="0.98452090155708805"/>
    <n v="269.50647068527502"/>
    <n v="27239"/>
    <n v="0.91935446813851096"/>
    <n v="329"/>
    <n v="0.98269242705199999"/>
    <n v="0.52692931067082205"/>
    <n v="6.9163068832684704"/>
    <n v="62.129144249757701"/>
    <n v="6.2492369794406004"/>
    <n v="0"/>
    <n v="0"/>
    <n v="0"/>
    <n v="0"/>
    <n v="462555.18215610698"/>
    <n v="0"/>
    <n v="7.9216348847585188E-2"/>
    <n v="1.0721232639125009E-2"/>
    <n v="0.11972989280475635"/>
    <n v="0.10670349311539969"/>
    <n v="0.56010785424678866"/>
  </r>
  <r>
    <x v="9"/>
    <n v="1"/>
    <x v="35"/>
    <n v="490269.60208128201"/>
    <n v="379371.968986166"/>
    <n v="110897.633095115"/>
    <n v="91021.936990282295"/>
    <n v="1212469.5263404001"/>
    <n v="808857.77674522705"/>
    <n v="403611.74959517701"/>
    <n v="87045.857983161201"/>
    <n v="9.7049657592586591"/>
    <n v="22.5518551136276"/>
    <n v="7.5071525521151603"/>
    <n v="2.0040491327532202"/>
    <n v="419.536048577614"/>
    <n v="45209"/>
    <n v="0.311654467853685"/>
    <n v="295"/>
    <n v="5.0956653678533498E-2"/>
    <n v="0.99550587152955905"/>
    <n v="3.9949080320864301"/>
    <n v="76.554337990265907"/>
    <n v="3.87352459857909"/>
    <n v="0"/>
    <n v="0"/>
    <n v="0"/>
    <n v="0"/>
    <n v="497688.97064109001"/>
    <n v="0"/>
    <n v="-7.3078782752529284E-2"/>
    <s v=""/>
    <n v="0.22619724458611293"/>
    <n v="0.18565690510665545"/>
    <n v="0.56010785424678866"/>
  </r>
  <r>
    <x v="9"/>
    <n v="2"/>
    <x v="35"/>
    <n v="454441.29634061502"/>
    <n v="395180.20097837102"/>
    <n v="59261.095362243701"/>
    <n v="46173.058046149803"/>
    <n v="1325046.2097261001"/>
    <n v="526068.28694337595"/>
    <n v="798977.92278272298"/>
    <n v="46119.578303712202"/>
    <n v="6.2812468496164104"/>
    <n v="5.7790155058772799"/>
    <n v="3.4846375701640002"/>
    <n v="0.65842656216476803"/>
    <n v="24.606809538270198"/>
    <n v="35006"/>
    <n v="0.360594508329734"/>
    <n v="900"/>
    <n v="0.248108085694802"/>
    <n v="0.30865247673491297"/>
    <n v="6.9173532954106696"/>
    <n v="72.319056833587595"/>
    <n v="8.6213213364198999"/>
    <n v="0"/>
    <n v="0"/>
    <n v="0"/>
    <n v="1"/>
    <n v="469635.17649472301"/>
    <n v="0"/>
    <n v="6.1224867298399863E-2"/>
    <s v=""/>
    <n v="0.13040429168617268"/>
    <n v="0.10160401006237327"/>
    <n v="0.56010785424678866"/>
  </r>
  <r>
    <x v="9"/>
    <n v="3"/>
    <x v="35"/>
    <n v="482264.40440398199"/>
    <n v="395930.895750047"/>
    <n v="86333.508653934798"/>
    <n v="75109.202678853006"/>
    <n v="1402713.0785288101"/>
    <n v="886514.32538522105"/>
    <n v="516198.75314359099"/>
    <n v="72769.704242149004"/>
    <n v="25.1807840661047"/>
    <n v="14.5504424839166"/>
    <n v="5.3545663634667697"/>
    <n v="1.7173895132184001"/>
    <n v="171.069555389991"/>
    <n v="7612"/>
    <n v="0.99879175979869805"/>
    <n v="961"/>
    <n v="0.35816820828076101"/>
    <n v="0.99881634525524099"/>
    <n v="3.6866430016963498"/>
    <n v="66.194263407889594"/>
    <n v="6.9857094256075403"/>
    <n v="0"/>
    <n v="0"/>
    <n v="0"/>
    <n v="0"/>
    <n v="464283.56007101003"/>
    <n v="0"/>
    <n v="-4.7921775986932341E-2"/>
    <s v=""/>
    <n v="0.17901696220070881"/>
    <n v="0.15574278755173424"/>
    <n v="0.56010785424678866"/>
  </r>
  <r>
    <x v="9"/>
    <n v="4"/>
    <x v="35"/>
    <n v="459153.43764966301"/>
    <n v="396888.45007781399"/>
    <n v="62264.987571849"/>
    <n v="43358.375660665202"/>
    <n v="1570917.5489894201"/>
    <n v="1059958.1398555399"/>
    <n v="510959.40913388698"/>
    <n v="48257.940729045302"/>
    <n v="40.751512652246298"/>
    <n v="8.4856790746178294"/>
    <n v="2.7600669232167898"/>
    <n v="2.0744468560667899"/>
    <n v="147.480894726885"/>
    <n v="47635"/>
    <n v="-6.7335968562282494E-2"/>
    <n v="801"/>
    <n v="0.98164723657027397"/>
    <n v="0.155964019218295"/>
    <n v="3.07723483174563"/>
    <n v="69.059191487925901"/>
    <n v="4.61246254533848"/>
    <n v="0"/>
    <n v="0"/>
    <n v="0"/>
    <n v="0"/>
    <n v="437898.20731554599"/>
    <n v="0"/>
    <s v=""/>
    <s v=""/>
    <n v="0.13560823564901109"/>
    <n v="9.4431124990831311E-2"/>
    <n v="0.56010785424678866"/>
  </r>
  <r>
    <x v="0"/>
    <n v="1"/>
    <x v="36"/>
    <n v="97334.697927494301"/>
    <n v="65415.870504717597"/>
    <n v="31918.827422776601"/>
    <n v="20087.817565317899"/>
    <n v="367994.75314751198"/>
    <n v="192644.516866113"/>
    <n v="175350.23628139801"/>
    <n v="28936.970163094102"/>
    <n v="3.5902016521420101"/>
    <n v="11.4558257754961"/>
    <n v="5.4587239066600599"/>
    <n v="1.09862707317349"/>
    <n v="160.44231787533499"/>
    <n v="19701"/>
    <n v="-2.9537893501977799E-2"/>
    <n v="613"/>
    <n v="0.52998943780500796"/>
    <n v="0.68733770154894802"/>
    <n v="2.57146410530641"/>
    <n v="76.471072499137506"/>
    <n v="8.2287040670460101"/>
    <n v="0"/>
    <n v="0"/>
    <n v="1"/>
    <n v="0"/>
    <n v="102932.076215843"/>
    <n v="1"/>
    <n v="-0.14112289071335299"/>
    <n v="-0.12789325780111521"/>
    <n v="0.32792856095935485"/>
    <n v="0.20637879392487082"/>
    <n v="0.56010785424678866"/>
  </r>
  <r>
    <x v="0"/>
    <n v="2"/>
    <x v="36"/>
    <n v="83598.543989255297"/>
    <n v="69816.162997189997"/>
    <n v="13782.3809920653"/>
    <n v="7183.1072851183799"/>
    <n v="200248.45521697501"/>
    <n v="121320.62893493399"/>
    <n v="78927.826282040507"/>
    <n v="13731.3614047753"/>
    <n v="0.85949127762589295"/>
    <n v="9.1008553300964898"/>
    <n v="3.5870974771492001"/>
    <n v="1.5371084527452701"/>
    <n v="423.75451354284399"/>
    <n v="46013"/>
    <n v="8.9411405735457805E-2"/>
    <n v="946"/>
    <n v="0.52593687501404296"/>
    <n v="0.47059711693600798"/>
    <n v="6.0297543029704297"/>
    <n v="65.345460283997596"/>
    <n v="8.3159790146197707"/>
    <n v="0"/>
    <n v="0"/>
    <n v="0"/>
    <n v="0"/>
    <n v="82528.559688588401"/>
    <n v="0"/>
    <n v="-2.2324078852567927E-2"/>
    <n v="7.3057115206725073E-2"/>
    <n v="0.16486388798633519"/>
    <n v="8.5923832429923727E-2"/>
    <n v="0.56010785424678866"/>
  </r>
  <r>
    <x v="0"/>
    <n v="3"/>
    <x v="36"/>
    <n v="81732.283501279293"/>
    <n v="67894.959675798207"/>
    <n v="13837.3238254811"/>
    <n v="5555.7592365660803"/>
    <n v="298129.37073227501"/>
    <n v="114387.169254092"/>
    <n v="183742.20147818301"/>
    <n v="14417.1111855201"/>
    <n v="0.79298281251566904"/>
    <n v="3.02367076908335"/>
    <n v="1.8635397186529501"/>
    <n v="0.62254162807379598"/>
    <n v="450.62134000121301"/>
    <n v="39655"/>
    <n v="0.89278628961264805"/>
    <n v="773"/>
    <n v="0.61945810065770701"/>
    <n v="0.83119545632379599"/>
    <n v="6.85102567830116"/>
    <n v="74.744824996128102"/>
    <n v="7.0600611946381697"/>
    <n v="0"/>
    <n v="0"/>
    <n v="0"/>
    <n v="0"/>
    <n v="85880.146005314993"/>
    <n v="0"/>
    <n v="-1.6742347690450919E-3"/>
    <n v="6.7369558800863732E-2"/>
    <n v="0.16930059008157408"/>
    <n v="6.7975088894697527E-2"/>
    <n v="0.56010785424678866"/>
  </r>
  <r>
    <x v="0"/>
    <n v="4"/>
    <x v="36"/>
    <n v="81595.444470488001"/>
    <n v="65292.266353747698"/>
    <n v="16303.178116740301"/>
    <n v="8189.0076332136596"/>
    <n v="287955.55051726598"/>
    <n v="194134.582064093"/>
    <n v="93820.968453172696"/>
    <n v="3981.0928319602399"/>
    <n v="3.7246054901147101"/>
    <n v="8.72833415410852"/>
    <n v="2.8438443428172802"/>
    <n v="2.0692024956125699"/>
    <n v="328.23871457873901"/>
    <n v="23310"/>
    <n v="8.5025798077630096E-2"/>
    <n v="926"/>
    <n v="0.88742795449809198"/>
    <n v="0.217348879570812"/>
    <n v="1.75103662544363"/>
    <n v="75.384074252284194"/>
    <n v="8.5782071321874493"/>
    <n v="0"/>
    <n v="0"/>
    <n v="0"/>
    <n v="0"/>
    <n v="86043.069616409397"/>
    <n v="0"/>
    <n v="4.0330705510916547E-2"/>
    <n v="-6.8559031820733087E-3"/>
    <n v="0.19980500409721952"/>
    <n v="0.10036108861660183"/>
    <n v="0.56010785424678866"/>
  </r>
  <r>
    <x v="1"/>
    <n v="1"/>
    <x v="36"/>
    <n v="84886.246312459596"/>
    <n v="73233.635116827005"/>
    <n v="11652.6111956326"/>
    <n v="6220.0835544478005"/>
    <n v="324394.60442896199"/>
    <n v="212907.36405869099"/>
    <n v="111487.240370271"/>
    <n v="4497.3409629201797"/>
    <n v="0.77539204197413303"/>
    <n v="5.5791887338763297"/>
    <n v="1.91744359170126"/>
    <n v="1.9097016246126699"/>
    <n v="43.030237381594397"/>
    <n v="37792"/>
    <n v="0.24274739062289699"/>
    <n v="651"/>
    <n v="0.76317899615838503"/>
    <n v="1.03991887881895E-2"/>
    <n v="3.2834602929162"/>
    <n v="65.358639001591797"/>
    <n v="9.9902432459897792"/>
    <n v="0"/>
    <n v="0"/>
    <n v="0"/>
    <n v="0"/>
    <n v="91183.293200791202"/>
    <n v="0"/>
    <n v="5.6779117295303876E-2"/>
    <n v="8.7295969762523684E-2"/>
    <n v="0.13727325334589829"/>
    <n v="7.3275516643204627E-2"/>
    <n v="0.56010785424678866"/>
  </r>
  <r>
    <x v="1"/>
    <n v="2"/>
    <x v="36"/>
    <n v="89706.012448592795"/>
    <n v="64984.305649619397"/>
    <n v="24721.706798973399"/>
    <n v="14494.9667889516"/>
    <n v="272632.01076835301"/>
    <n v="183939.53563908199"/>
    <n v="88692.475129271304"/>
    <n v="20522.348757742599"/>
    <n v="2.34016751266515"/>
    <n v="16.342949915226502"/>
    <n v="5.3166782389568601"/>
    <n v="2.0739023842889299"/>
    <n v="98.148986230333605"/>
    <n v="2243"/>
    <n v="-0.88589908924405403"/>
    <n v="532"/>
    <n v="0.72870870460164905"/>
    <n v="0.75101217275511001"/>
    <n v="2.5814006871338"/>
    <n v="62.502487821181298"/>
    <n v="5.0756879140303104"/>
    <n v="0"/>
    <n v="0"/>
    <n v="0"/>
    <n v="0"/>
    <n v="90510.997183554296"/>
    <n v="0"/>
    <n v="-2.7506083490883213E-2"/>
    <n v="-6.0597690793710773E-2"/>
    <n v="0.27558584005883102"/>
    <n v="0.16158300200065331"/>
    <n v="0.56010785424678866"/>
  </r>
  <r>
    <x v="1"/>
    <n v="3"/>
    <x v="36"/>
    <n v="87238.551380547593"/>
    <n v="67328.337042896193"/>
    <n v="19910.214337651301"/>
    <n v="3039.7741599287601"/>
    <n v="343468.41711286298"/>
    <n v="171953.34140077501"/>
    <n v="171515.07571208701"/>
    <n v="547.99789756909195"/>
    <n v="0.42534826306814799"/>
    <n v="1.7723072722956801"/>
    <n v="0.88502290413790796"/>
    <n v="1.0025552604450001"/>
    <n v="383.25984451774099"/>
    <n v="41069"/>
    <n v="0.70027825926245701"/>
    <n v="214"/>
    <n v="0.96477391922876998"/>
    <n v="0.65985563814954795"/>
    <n v="2.18061690772962"/>
    <n v="71.203970699896601"/>
    <n v="8.1935747275671904"/>
    <n v="0"/>
    <n v="0"/>
    <n v="1"/>
    <n v="1"/>
    <n v="88695.768268117594"/>
    <n v="1"/>
    <n v="-7.1098353644035078E-2"/>
    <n v="-4.0448398985012422E-2"/>
    <n v="0.2282272461265441"/>
    <n v="3.4844390602828915E-2"/>
    <n v="0.56010785424678866"/>
  </r>
  <r>
    <x v="1"/>
    <n v="4"/>
    <x v="36"/>
    <n v="81036.034003100096"/>
    <n v="72993.324096488097"/>
    <n v="8042.70990661207"/>
    <n v="-9702.3010206743602"/>
    <n v="311302.07874827"/>
    <n v="190612.36012822099"/>
    <n v="120689.71862004801"/>
    <n v="-10775.750868499599"/>
    <n v="-2.7184843745370602"/>
    <n v="-8.0390451909319705"/>
    <n v="-3.1166836597066099"/>
    <n v="1.57935872506506"/>
    <n v="189.19408717908701"/>
    <n v="23754"/>
    <n v="-0.70165057109148798"/>
    <n v="319"/>
    <n v="0.75248605987574202"/>
    <n v="3.3991050900381202E-2"/>
    <n v="6.0987561666654502"/>
    <n v="80.589094287874204"/>
    <n v="2.52835234675854"/>
    <n v="0"/>
    <n v="0"/>
    <n v="0"/>
    <n v="0"/>
    <n v="85848.497859931798"/>
    <n v="0"/>
    <n v="0.13895595507888914"/>
    <n v="4.2092830447825455E-2"/>
    <n v="9.9248562760417408E-2"/>
    <n v="-0.11972823127428955"/>
    <n v="0.56010785424678866"/>
  </r>
  <r>
    <x v="2"/>
    <n v="1"/>
    <x v="36"/>
    <n v="92296.473503806206"/>
    <n v="76176.040987611705"/>
    <n v="16120.4325161945"/>
    <n v="5760.2219622611801"/>
    <n v="276593.67208115599"/>
    <n v="153785.06707667001"/>
    <n v="122808.605004485"/>
    <n v="2551.61599435674"/>
    <n v="1.87898237769402"/>
    <n v="4.6904058246169198"/>
    <n v="2.0825573914688298"/>
    <n v="1.25223364495552"/>
    <n v="447.43815391336699"/>
    <n v="46955"/>
    <n v="-1.02107852525059E-2"/>
    <n v="350"/>
    <n v="0.30997417153150097"/>
    <n v="0.37628617510498003"/>
    <n v="5.2814446780634903"/>
    <n v="64.1938488966384"/>
    <n v="8.1708966644370005"/>
    <n v="0"/>
    <n v="0"/>
    <n v="0"/>
    <n v="1"/>
    <n v="102704.15222857799"/>
    <n v="0"/>
    <n v="-8.6963650453871402E-2"/>
    <n v="-9.0380358197978169E-2"/>
    <n v="0.1746592464936346"/>
    <n v="6.2409989716710412E-2"/>
    <n v="0.56010785424678866"/>
  </r>
  <r>
    <x v="2"/>
    <n v="2"/>
    <x v="36"/>
    <n v="84270.0352438962"/>
    <n v="74188.883991451701"/>
    <n v="10081.151252444401"/>
    <n v="141.382298689706"/>
    <n v="308252.02500696399"/>
    <n v="139110.34330440999"/>
    <n v="169141.68170255399"/>
    <n v="-1067.3411143922101"/>
    <n v="1.5359463829336501E-2"/>
    <n v="8.3588088557813897E-2"/>
    <n v="4.5865813431886497E-2"/>
    <n v="0.82244862356899295"/>
    <n v="64.264868325850102"/>
    <n v="11489"/>
    <n v="0.92669188169412597"/>
    <n v="893"/>
    <n v="0.99262547348586105"/>
    <n v="0.53959465373502802"/>
    <n v="6.3024172045761198"/>
    <n v="60.176775408450098"/>
    <n v="5.9733345596813203"/>
    <n v="0"/>
    <n v="0"/>
    <n v="0"/>
    <n v="0"/>
    <n v="87901.539536818702"/>
    <n v="0"/>
    <n v="-6.6470079767063355E-3"/>
    <n v="0.10231270024926918"/>
    <n v="0.11962913298027475"/>
    <n v="1.6777291985284476E-3"/>
    <n v="0.56010785424678866"/>
  </r>
  <r>
    <x v="2"/>
    <n v="3"/>
    <x v="36"/>
    <n v="83709.891647432698"/>
    <n v="70523.369051977701"/>
    <n v="13186.522595454901"/>
    <n v="1540.83998008295"/>
    <n v="302543.11153856199"/>
    <n v="127089.979214844"/>
    <n v="175453.13232371799"/>
    <n v="3029.4578084912"/>
    <n v="0.15969523891313001"/>
    <n v="0.87820602554991301"/>
    <n v="0.50929600487253401"/>
    <n v="0.72435286581466196"/>
    <n v="35.219876427949799"/>
    <n v="32407"/>
    <n v="0.48687218355525802"/>
    <n v="250"/>
    <n v="0.570774649947419"/>
    <n v="8.8743900704767106E-2"/>
    <n v="2.7125777930996402"/>
    <n v="82.746508668016006"/>
    <n v="5.6966394056659304"/>
    <n v="0"/>
    <n v="0"/>
    <n v="0"/>
    <n v="0"/>
    <n v="90707.862133168106"/>
    <n v="0"/>
    <n v="8.8063475010687967E-3"/>
    <n v="0.11147699460577656"/>
    <n v="0.1575264563833588"/>
    <n v="1.8406904485943221E-2"/>
    <n v="0.56010785424678866"/>
  </r>
  <r>
    <x v="2"/>
    <n v="4"/>
    <x v="36"/>
    <n v="84447.070042556807"/>
    <n v="75186.113463834306"/>
    <n v="9260.9565787225001"/>
    <n v="-4774.6760236989003"/>
    <n v="292556.97232519399"/>
    <n v="192246.98475077"/>
    <n v="100309.98757442299"/>
    <n v="-3553.5766765406001"/>
    <n v="-0.58041362310974598"/>
    <n v="-4.7599208604790499"/>
    <n v="-1.6320499852560599"/>
    <n v="1.9165288462241801"/>
    <n v="257.64650388129297"/>
    <n v="8849"/>
    <n v="-0.69353605993354595"/>
    <n v="915"/>
    <n v="3.2214822364833702E-2"/>
    <n v="0.54662975533678004"/>
    <n v="7.9256643852233202"/>
    <n v="72.405610363061598"/>
    <n v="8.9144294608135297"/>
    <n v="0"/>
    <n v="0"/>
    <n v="0"/>
    <n v="0"/>
    <n v="94247.867618135497"/>
    <n v="0"/>
    <n v="-5.8306922216090074E-3"/>
    <n v="-3.579396889142186E-3"/>
    <n v="0.10966581284650223"/>
    <n v="-5.6540458079750062E-2"/>
    <n v="0.56010785424678866"/>
  </r>
  <r>
    <x v="3"/>
    <n v="1"/>
    <x v="36"/>
    <n v="83954.685168122"/>
    <n v="71072.1873652332"/>
    <n v="12882.4978028888"/>
    <n v="7249.9164236297502"/>
    <n v="246609.88579059401"/>
    <n v="157186.70781845899"/>
    <n v="89423.177972134494"/>
    <n v="16219.7805053504"/>
    <n v="1.04648457110745"/>
    <n v="8.1074242584947296"/>
    <n v="2.9398320348706202"/>
    <n v="1.75778485380424"/>
    <n v="416.671327680616"/>
    <n v="27369"/>
    <n v="-0.75329277364185698"/>
    <n v="55"/>
    <n v="0.76903309878675796"/>
    <n v="0.50530295241092904"/>
    <n v="4.20556672447798"/>
    <n v="63.978588056046497"/>
    <n v="8.7505225336647108"/>
    <n v="0"/>
    <n v="0"/>
    <n v="0"/>
    <n v="1"/>
    <n v="84566.016886024401"/>
    <n v="0"/>
    <n v="0.10645320048286974"/>
    <n v="3.8689591876919505E-2"/>
    <n v="0.15344584732932029"/>
    <n v="8.6355114179888295E-2"/>
    <n v="0.56010785424678866"/>
  </r>
  <r>
    <x v="3"/>
    <n v="2"/>
    <x v="36"/>
    <n v="92891.930099800302"/>
    <n v="72379.089682140504"/>
    <n v="20512.840417659801"/>
    <n v="7429.5886446036702"/>
    <n v="271604.89290112501"/>
    <n v="141559.73926678201"/>
    <n v="130045.15363434301"/>
    <n v="7102.53926191341"/>
    <n v="0.81054721126898199"/>
    <n v="5.7130838304778004"/>
    <n v="2.7354399124570699"/>
    <n v="1.0885429815002201"/>
    <n v="402.69526998150798"/>
    <n v="40772"/>
    <n v="0.40030715747314799"/>
    <n v="475"/>
    <n v="0.96947477845218799"/>
    <n v="0.29770572947441998"/>
    <n v="2.98194615434794"/>
    <n v="66.053458321579498"/>
    <n v="7.9342079091594497"/>
    <n v="0"/>
    <n v="0"/>
    <n v="0"/>
    <n v="0"/>
    <n v="96319.620534163507"/>
    <n v="0"/>
    <n v="1.6114283243180575E-3"/>
    <n v="-9.1326410515909159E-2"/>
    <n v="0.22082478419407819"/>
    <n v="7.9980991207971919E-2"/>
    <n v="0.56010785424678866"/>
  </r>
  <r>
    <x v="3"/>
    <n v="3"/>
    <x v="36"/>
    <n v="93041.618787063693"/>
    <n v="72360.884260453604"/>
    <n v="20680.7345266101"/>
    <n v="4022.8098501151899"/>
    <n v="219482.82740684101"/>
    <n v="70361.472080811101"/>
    <n v="149121.35532603"/>
    <n v="11781.2104500558"/>
    <n v="2.3940977456414898"/>
    <n v="2.6976752198368601"/>
    <n v="1.8328585874549299"/>
    <n v="0.47184034725929702"/>
    <n v="208.78940613875099"/>
    <n v="12304"/>
    <n v="0.145958342612515"/>
    <n v="257"/>
    <n v="0.36333643118751602"/>
    <n v="0.20249361780151201"/>
    <n v="5.1661736775262801"/>
    <n v="69.084794746992202"/>
    <n v="3.33430601376641"/>
    <n v="0"/>
    <n v="0"/>
    <n v="0"/>
    <n v="0"/>
    <n v="96028.614408833993"/>
    <n v="0"/>
    <n v="-9.562192103165966E-2"/>
    <n v="-2.2081395759547446E-2"/>
    <n v="0.22227401883387582"/>
    <n v="4.323667088512128E-2"/>
    <n v="0.56010785424678866"/>
  </r>
  <r>
    <x v="3"/>
    <n v="4"/>
    <x v="36"/>
    <n v="84144.800462749306"/>
    <n v="69350.234424441805"/>
    <n v="14794.566038307499"/>
    <n v="2884.9994638510998"/>
    <n v="195351.14993366701"/>
    <n v="90189.7832886166"/>
    <n v="105161.36664505"/>
    <n v="-1883.3239228167599"/>
    <n v="0.313704141393497"/>
    <n v="2.7434024070729199"/>
    <n v="1.47682747955705"/>
    <n v="0.85763228613253495"/>
    <n v="344.754509600272"/>
    <n v="19347"/>
    <n v="-0.94365477738978998"/>
    <n v="495"/>
    <n v="0.182929629433044"/>
    <n v="7.8733731855674297E-2"/>
    <n v="7.5983510680212403"/>
    <n v="67.725424043397297"/>
    <n v="9.4877871528676199"/>
    <n v="0"/>
    <n v="1"/>
    <n v="0"/>
    <n v="0"/>
    <n v="88997.831627783293"/>
    <n v="1"/>
    <n v="3.6342794728432382E-2"/>
    <n v="-1.5275095845403057E-2"/>
    <n v="0.17582270035635794"/>
    <n v="3.4286128768328136E-2"/>
    <n v="0.56010785424678866"/>
  </r>
  <r>
    <x v="4"/>
    <n v="1"/>
    <x v="36"/>
    <n v="87202.857673431907"/>
    <n v="71474.208708956401"/>
    <n v="15728.6489644754"/>
    <n v="345.68487786075201"/>
    <n v="261679.63452844499"/>
    <n v="152582.778949689"/>
    <n v="109096.855578755"/>
    <n v="6820.5278678837203"/>
    <n v="4.19877842568354E-2"/>
    <n v="0.31686053280537102"/>
    <n v="0.13210232369962099"/>
    <n v="1.39859923679964"/>
    <n v="420.79046369394302"/>
    <n v="47285"/>
    <n v="-0.223439538291477"/>
    <n v="743"/>
    <n v="0.88922807219220701"/>
    <n v="0.71958025354558597"/>
    <n v="6.8727965199282597"/>
    <n v="84.729783821615001"/>
    <n v="2.9313179370603999"/>
    <n v="0"/>
    <n v="0"/>
    <n v="0"/>
    <n v="0"/>
    <n v="93689.956324496801"/>
    <n v="0"/>
    <n v="-3.2044983273437834E-2"/>
    <n v="4.1166197793372258E-2"/>
    <n v="0.18036850378663166"/>
    <n v="3.9641462113009611E-3"/>
    <n v="0.56010785424678866"/>
  </r>
  <r>
    <x v="4"/>
    <n v="2"/>
    <x v="36"/>
    <n v="84408.443557890801"/>
    <n v="72324.186207895094"/>
    <n v="12084.2573499957"/>
    <n v="-138.56786251433999"/>
    <n v="314045.51030242501"/>
    <n v="120920.890669739"/>
    <n v="193124.619632685"/>
    <n v="4951.30143611925"/>
    <n v="-1.7159952597027399E-2"/>
    <n v="-7.1750490837414097E-2"/>
    <n v="-4.4123497381287298E-2"/>
    <n v="0.62612882241386703"/>
    <n v="117.196287321117"/>
    <n v="19017"/>
    <n v="-0.50654639366290699"/>
    <n v="543"/>
    <n v="0.61607859992063096"/>
    <n v="0.78485041679055001"/>
    <n v="4.7280870155175201"/>
    <n v="74.952584024890697"/>
    <n v="2.10681947620543"/>
    <n v="0"/>
    <n v="0"/>
    <n v="0"/>
    <n v="0"/>
    <n v="85408.882782151297"/>
    <n v="0"/>
    <n v="7.7938724437145418E-2"/>
    <n v="4.528752694958333E-4"/>
    <n v="0.14316408217748766"/>
    <n v="-1.6416350861783683E-3"/>
    <n v="0.56010785424678866"/>
  </r>
  <r>
    <x v="4"/>
    <n v="3"/>
    <x v="36"/>
    <n v="90987.129980517595"/>
    <n v="68370.841032766199"/>
    <n v="22616.2889477514"/>
    <n v="15101.7066473409"/>
    <n v="257680.29660792899"/>
    <n v="103122.64655295599"/>
    <n v="154557.650054973"/>
    <n v="18279.468201667201"/>
    <n v="1.5282285293195501"/>
    <n v="9.7709214923813708"/>
    <n v="5.8606369389269899"/>
    <n v="0.66721153250115794"/>
    <n v="428.97819088557998"/>
    <n v="18702"/>
    <n v="0.32788847936111298"/>
    <n v="770"/>
    <n v="0.918633582497839"/>
    <n v="0.89829497235473799"/>
    <n v="2.1236962691405701"/>
    <n v="80.7317782938633"/>
    <n v="4.38086323829961"/>
    <n v="0"/>
    <n v="0"/>
    <n v="1"/>
    <n v="0"/>
    <n v="96565.902861076698"/>
    <n v="1"/>
    <n v="-8.9327462152827691E-2"/>
    <n v="-7.9709943879925985E-2"/>
    <n v="0.24856580213700616"/>
    <n v="0.16597629412615297"/>
    <n v="0.56010785424678866"/>
  </r>
  <r>
    <x v="4"/>
    <n v="4"/>
    <x v="36"/>
    <n v="82859.480570788495"/>
    <n v="69357.892726029299"/>
    <n v="13501.5878447591"/>
    <n v="2121.93849925224"/>
    <n v="267423.81345872802"/>
    <n v="89830.596132593695"/>
    <n v="177593.21732613401"/>
    <n v="4898.0329771863799"/>
    <n v="0.37664573659047601"/>
    <n v="1.1948308224832001"/>
    <n v="0.79347402604432704"/>
    <n v="0.50582222387259101"/>
    <n v="321.749715494577"/>
    <n v="7335"/>
    <n v="0.53733620078327404"/>
    <n v="295"/>
    <n v="0.32485750672560498"/>
    <n v="0.39858119252569602"/>
    <n v="5.4501873827629801"/>
    <n v="83.254296556881201"/>
    <n v="3.6270841822681401"/>
    <n v="0"/>
    <n v="0"/>
    <n v="0"/>
    <n v="0"/>
    <n v="84480.480528217406"/>
    <n v="0"/>
    <n v="9.5742661372318405E-2"/>
    <n v="2.6286321544904415E-2"/>
    <n v="0.16294560081419437"/>
    <n v="2.5608880053736589E-2"/>
    <n v="0.56010785424678866"/>
  </r>
  <r>
    <x v="5"/>
    <n v="1"/>
    <x v="36"/>
    <n v="90792.667760563694"/>
    <n v="72681.804581184901"/>
    <n v="18110.863179378801"/>
    <n v="1952.3116996833301"/>
    <n v="184373.176474379"/>
    <n v="105751.38936234701"/>
    <n v="78621.787112031001"/>
    <n v="9322.1772551879294"/>
    <n v="0.34072938984378398"/>
    <n v="2.4831688154091598"/>
    <n v="1.0588913946246501"/>
    <n v="1.3450646855897399"/>
    <n v="483.48737166387599"/>
    <n v="41565"/>
    <n v="8.5175004879503594E-2"/>
    <n v="696"/>
    <n v="0.33481973191919401"/>
    <n v="0.65044978173782697"/>
    <n v="5.8543732609294903"/>
    <n v="67.656225409431499"/>
    <n v="9.9633959985080605"/>
    <n v="0"/>
    <n v="0"/>
    <n v="0"/>
    <n v="0"/>
    <n v="98725.571066247401"/>
    <n v="0"/>
    <n v="-6.9895486745520097E-2"/>
    <n v="-4.61021612655928E-2"/>
    <n v="0.19947495349668917"/>
    <n v="2.1502966570295313E-2"/>
    <n v="0.56010785424678866"/>
  </r>
  <r>
    <x v="5"/>
    <n v="2"/>
    <x v="36"/>
    <n v="84446.670054514805"/>
    <n v="72898.371905525695"/>
    <n v="11548.298148989101"/>
    <n v="-7692.3419364269903"/>
    <n v="262407.50383446499"/>
    <n v="114770.057949416"/>
    <n v="147637.44588504799"/>
    <n v="-1268.1447664294401"/>
    <n v="-3.1119470781871299"/>
    <n v="-5.21029193529687"/>
    <n v="-2.93144891972279"/>
    <n v="0.77737769887171504"/>
    <n v="52.751201601947102"/>
    <n v="30073"/>
    <n v="-0.109894961853752"/>
    <n v="868"/>
    <n v="0.44244694496637499"/>
    <n v="0.161133453448118"/>
    <n v="4.4791468326080297"/>
    <n v="69.832946298835196"/>
    <n v="4.9797915180679597"/>
    <n v="0"/>
    <n v="0"/>
    <n v="0"/>
    <n v="0"/>
    <n v="88390.059243237702"/>
    <n v="0"/>
    <n v="-8.4327670715741449E-3"/>
    <n v="9.7124763500730255E-4"/>
    <n v="0.13675255805272216"/>
    <n v="-9.1091122142071143E-2"/>
    <n v="0.56010785424678866"/>
  </r>
  <r>
    <x v="5"/>
    <n v="3"/>
    <x v="36"/>
    <n v="83734.550955975006"/>
    <n v="71272.184760112897"/>
    <n v="12462.366195862"/>
    <n v="-6900.0802383663804"/>
    <n v="208438.85033178999"/>
    <n v="140289.43685752101"/>
    <n v="68149.413474269793"/>
    <n v="610.04588900633598"/>
    <n v="-1.1572888794033001"/>
    <n v="-10.1249297486199"/>
    <n v="-3.3103618770602998"/>
    <n v="2.05855677555446"/>
    <n v="181.42619496462399"/>
    <n v="26823"/>
    <n v="-0.545118821370844"/>
    <n v="695"/>
    <n v="0.17997411389903001"/>
    <n v="0.22472267736680901"/>
    <n v="5.1838782849233098"/>
    <n v="67.858130613812804"/>
    <n v="9.9134515158312801"/>
    <n v="0"/>
    <n v="0"/>
    <n v="0"/>
    <n v="0"/>
    <n v="88695.909408531006"/>
    <n v="0"/>
    <n v="1.5561086185630494E-2"/>
    <n v="1.1463581409356082E-2"/>
    <n v="0.14883182692905858"/>
    <n v="-8.2404218564380016E-2"/>
    <n v="0.56010785424678866"/>
  </r>
  <r>
    <x v="5"/>
    <n v="4"/>
    <x v="36"/>
    <n v="85037.551520116001"/>
    <n v="67819.021233259002"/>
    <n v="17218.530286857"/>
    <n v="1822.9325155080801"/>
    <n v="213882.45889150599"/>
    <n v="105704.721050675"/>
    <n v="108177.737840831"/>
    <n v="-1204.06614978123"/>
    <n v="0.24236669423512999"/>
    <n v="1.68512722847864"/>
    <n v="0.85230575941376696"/>
    <n v="0.97713931868500603"/>
    <n v="215.28137842585801"/>
    <n v="3289"/>
    <n v="0.82891146453611597"/>
    <n v="27"/>
    <n v="0.10336219203173599"/>
    <n v="0.57482042250896603"/>
    <n v="5.2523961878303496"/>
    <n v="83.258762509367401"/>
    <n v="3.2078439883618799"/>
    <n v="0"/>
    <n v="0"/>
    <n v="0"/>
    <n v="0"/>
    <n v="85618.726137089805"/>
    <n v="0"/>
    <n v="1.8455117786940912E-2"/>
    <n v="5.7233329202521652E-2"/>
    <n v="0.2024814917534859"/>
    <n v="2.1436794485749717E-2"/>
    <n v="0.56010785424678866"/>
  </r>
  <r>
    <x v="6"/>
    <n v="1"/>
    <x v="36"/>
    <n v="86606.929549732798"/>
    <n v="65730.5292471508"/>
    <n v="20876.400302581998"/>
    <n v="5573.7077765695003"/>
    <n v="252392.17272434101"/>
    <n v="80009.169550577601"/>
    <n v="172383.00317376299"/>
    <n v="4441.1014897423702"/>
    <n v="1.33882243043034"/>
    <n v="3.2333279232588601"/>
    <n v="2.2083520722558299"/>
    <n v="0.464136069551635"/>
    <n v="190.26614570702401"/>
    <n v="4679"/>
    <n v="-0.97244842809514598"/>
    <n v="352"/>
    <n v="4.8672018048623297E-2"/>
    <n v="0.75092417237322995"/>
    <n v="7.6857364207442096"/>
    <n v="60.233453909290098"/>
    <n v="3.54953852745715"/>
    <n v="0"/>
    <n v="0"/>
    <n v="0"/>
    <n v="0"/>
    <n v="86178.906215341107"/>
    <n v="0"/>
    <n v="-2.3996242303566524E-2"/>
    <n v="-4.5114311502457202E-3"/>
    <n v="0.24104768996104431"/>
    <n v="6.4356372007956686E-2"/>
    <n v="0.56010785424678866"/>
  </r>
  <r>
    <x v="6"/>
    <n v="2"/>
    <x v="36"/>
    <n v="84528.688683089495"/>
    <n v="67917.269701125202"/>
    <n v="16611.418981964202"/>
    <n v="2691.6889856268199"/>
    <n v="209418.396577348"/>
    <n v="132499.09195215799"/>
    <n v="76919.304625189296"/>
    <n v="1960.0581866909999"/>
    <n v="0.92886481748663297"/>
    <n v="3.49936728984073"/>
    <n v="1.2853163951299"/>
    <n v="1.7225726701222399"/>
    <n v="47.240653730928599"/>
    <n v="35393"/>
    <n v="0.73343745631289703"/>
    <n v="69"/>
    <n v="0.113782997380482"/>
    <n v="0.22133478261751099"/>
    <n v="7.9910335044188896"/>
    <n v="80.150718169589396"/>
    <n v="4.7989558861407096"/>
    <n v="0"/>
    <n v="0"/>
    <n v="0"/>
    <n v="0"/>
    <n v="85663.738724246505"/>
    <n v="0"/>
    <n v="1.9609923817304844E-3"/>
    <n v="0.12983198798708709"/>
    <n v="0.19651811995147528"/>
    <n v="3.184349630358467E-2"/>
    <n v="0.56010785424678866"/>
  </r>
  <r>
    <x v="6"/>
    <n v="3"/>
    <x v="36"/>
    <n v="84694.448797634701"/>
    <n v="76748.892354511801"/>
    <n v="7945.5564431228904"/>
    <n v="-9742.9006100865099"/>
    <n v="259967.76337964501"/>
    <n v="84771.165872839207"/>
    <n v="175196.59750680599"/>
    <n v="-10851.806256383201"/>
    <n v="-1.8896401575372701"/>
    <n v="-5.5611243304585196"/>
    <n v="-3.7477341357352798"/>
    <n v="0.48386308341145501"/>
    <n v="69.655634581182596"/>
    <n v="25704"/>
    <n v="-0.58082212328064198"/>
    <n v="99"/>
    <n v="0.20050818548424801"/>
    <n v="0.89398366133822804"/>
    <n v="7.9986867162886304"/>
    <n v="73.7563336011671"/>
    <n v="6.95718888105411"/>
    <n v="0"/>
    <n v="0"/>
    <n v="0"/>
    <n v="0"/>
    <n v="79914.617331380796"/>
    <n v="0"/>
    <n v="6.1516250204983913E-2"/>
    <n v="4.7191969911259686E-2"/>
    <n v="9.3814371023391074E-2"/>
    <n v="-0.11503588190727565"/>
    <n v="0.56010785424678866"/>
  </r>
  <r>
    <x v="6"/>
    <n v="4"/>
    <x v="36"/>
    <n v="89904.533700843196"/>
    <n v="73098.380965401695"/>
    <n v="16806.152735441399"/>
    <n v="8823.4566592511201"/>
    <n v="226646.79931281999"/>
    <n v="93969.541277526107"/>
    <n v="132677.25803529299"/>
    <n v="6250.1451163906304"/>
    <n v="1.0205288895296001"/>
    <n v="6.6503158038613899"/>
    <n v="3.8930426928610098"/>
    <n v="0.70825658194209096"/>
    <n v="313.09583305505402"/>
    <n v="4488"/>
    <n v="-8.0412931833724499E-2"/>
    <n v="387"/>
    <n v="0.51956304012073495"/>
    <n v="0.61614463013436405"/>
    <n v="3.5964368075149098"/>
    <n v="72.414602370777502"/>
    <n v="6.37532103254145"/>
    <n v="1"/>
    <n v="0"/>
    <n v="0"/>
    <n v="0"/>
    <n v="89868.826346863003"/>
    <n v="1"/>
    <n v="-4.1024909413145724E-2"/>
    <n v="3.8388179729445943E-2"/>
    <n v="0.18693331741604796"/>
    <n v="9.8142510683733919E-2"/>
    <n v="0.56010785424678866"/>
  </r>
  <r>
    <x v="7"/>
    <n v="1"/>
    <x v="36"/>
    <n v="86216.208349934997"/>
    <n v="71609.857937772904"/>
    <n v="14606.350412162101"/>
    <n v="8701.0844378722795"/>
    <n v="199894.589109536"/>
    <n v="88090.114499147196"/>
    <n v="111804.474610388"/>
    <n v="10226.026115640399"/>
    <n v="1.53339223389436"/>
    <n v="7.7824116326233099"/>
    <n v="4.35283640074136"/>
    <n v="0.78789435580391298"/>
    <n v="496.298332626643"/>
    <n v="41251"/>
    <n v="-0.82272486026952996"/>
    <n v="474"/>
    <n v="0.57525240858472904"/>
    <n v="0.21515095260700401"/>
    <n v="7.5838040225431902"/>
    <n v="66.481357551139197"/>
    <n v="9.9194730852261692"/>
    <n v="0"/>
    <n v="0"/>
    <n v="0"/>
    <n v="1"/>
    <n v="92922.735942722502"/>
    <n v="0"/>
    <n v="0.10771765778805092"/>
    <n v="-1.3334216418158691E-2"/>
    <n v="0.16941536506543792"/>
    <n v="0.10092167823660549"/>
    <n v="0.56010785424678866"/>
  </r>
  <r>
    <x v="7"/>
    <n v="2"/>
    <x v="36"/>
    <n v="95503.216376756594"/>
    <n v="75210.392265034505"/>
    <n v="20292.824111721999"/>
    <n v="1810.19962885988"/>
    <n v="241969.795026429"/>
    <n v="92034.381886203002"/>
    <n v="149935.41314022601"/>
    <n v="-2674.55493615042"/>
    <n v="0.41799114857260899"/>
    <n v="1.20731959911759"/>
    <n v="0.748109750087676"/>
    <n v="0.61382684689792699"/>
    <n v="426.16881096226399"/>
    <n v="12561"/>
    <n v="-0.28886987956583399"/>
    <n v="259"/>
    <n v="0.69478863623106402"/>
    <n v="0.83685303312105797"/>
    <n v="5.0840122538284698"/>
    <n v="64.658000254823804"/>
    <n v="9.71629006574579"/>
    <n v="0"/>
    <n v="0"/>
    <n v="0"/>
    <n v="0"/>
    <n v="100731.55853484401"/>
    <n v="0"/>
    <n v="-7.1326076317059561E-2"/>
    <n v="-5.7086742892820327E-2"/>
    <n v="0.21248314854305705"/>
    <n v="1.8954331566370608E-2"/>
    <n v="0.56010785424678866"/>
  </r>
  <r>
    <x v="7"/>
    <n v="3"/>
    <x v="36"/>
    <n v="88691.346676943402"/>
    <n v="72583.864027462201"/>
    <n v="16107.4826494812"/>
    <n v="5624.8585810014501"/>
    <n v="290681.340048293"/>
    <n v="140369.69607057699"/>
    <n v="150311.64397771499"/>
    <n v="1622.9249944461501"/>
    <n v="0.75096756034539602"/>
    <n v="3.7421309701298702"/>
    <n v="1.93506008334313"/>
    <n v="0.93385776614476801"/>
    <n v="386.362747393353"/>
    <n v="9200"/>
    <n v="-0.66061138301138"/>
    <n v="838"/>
    <n v="0.67313795100145501"/>
    <n v="0.43805041837486702"/>
    <n v="3.23236481375478"/>
    <n v="70.292499879702703"/>
    <n v="9.2940188533158992"/>
    <n v="0"/>
    <n v="0"/>
    <n v="0"/>
    <n v="0"/>
    <n v="88992.518475727702"/>
    <n v="0"/>
    <n v="5.2592035151862074E-2"/>
    <n v="-5.8227253468574547E-2"/>
    <n v="0.18161278696277339"/>
    <n v="6.3420601803351725E-2"/>
    <n v="0.56010785424678866"/>
  </r>
  <r>
    <x v="7"/>
    <n v="4"/>
    <x v="36"/>
    <n v="93355.805099043195"/>
    <n v="68274.186166273794"/>
    <n v="25081.618932769401"/>
    <n v="15242.946699280301"/>
    <n v="279757.85286759201"/>
    <n v="142878.26161224701"/>
    <n v="136879.591255345"/>
    <n v="16194.2569661777"/>
    <n v="3.8241853317385299"/>
    <n v="11.136025874628"/>
    <n v="5.4486215643407698"/>
    <n v="1.0438244321296299"/>
    <n v="262.116477579226"/>
    <n v="2273"/>
    <n v="-0.52988113991615504"/>
    <n v="56"/>
    <n v="0.60598251690364402"/>
    <n v="0.27921979972514899"/>
    <n v="2.25660812900446"/>
    <n v="61.824624315698301"/>
    <n v="6.6987500104488902"/>
    <n v="0"/>
    <n v="0"/>
    <n v="1"/>
    <n v="0"/>
    <n v="91293.105789765104"/>
    <n v="1"/>
    <n v="-8.8791718106925169E-2"/>
    <n v="-0.10815252959710239"/>
    <n v="0.26866694477284803"/>
    <n v="0.16327797380257958"/>
    <n v="0.56010785424678866"/>
  </r>
  <r>
    <x v="8"/>
    <n v="1"/>
    <x v="36"/>
    <n v="85066.582769043904"/>
    <n v="72337.079758611493"/>
    <n v="12729.5030104323"/>
    <n v="3244.9411726489102"/>
    <n v="216995.77007253401"/>
    <n v="115092.43039639"/>
    <n v="101903.339676143"/>
    <n v="3207.1395980050202"/>
    <n v="0.479340316583932"/>
    <n v="3.1843325085925298"/>
    <n v="1.49539374503209"/>
    <n v="1.1294274629483401"/>
    <n v="351.243074816817"/>
    <n v="32843"/>
    <n v="0.27951542487888997"/>
    <n v="731"/>
    <n v="0.42417899120699798"/>
    <n v="0.42764843051565099"/>
    <n v="4.8264591315643104"/>
    <n v="68.898167740520506"/>
    <n v="8.3418959541538804"/>
    <n v="0"/>
    <n v="0"/>
    <n v="0"/>
    <n v="1"/>
    <n v="83919.3160844011"/>
    <n v="0"/>
    <n v="5.8597229214070901E-2"/>
    <n v="2.7886869084395222E-2"/>
    <n v="0.14964164065451013"/>
    <n v="3.8145897801713013E-2"/>
    <n v="0.56010785424678866"/>
  </r>
  <r>
    <x v="8"/>
    <n v="2"/>
    <x v="36"/>
    <n v="90051.248818019303"/>
    <n v="68720.918579863806"/>
    <n v="21330.330238155399"/>
    <n v="15379.556793662799"/>
    <n v="275116.181918277"/>
    <n v="143448.213323264"/>
    <n v="131667.96859501299"/>
    <n v="13214.0404146368"/>
    <n v="3.71899157260445"/>
    <n v="11.6805605476967"/>
    <n v="5.5902043589101797"/>
    <n v="1.0894693284475601"/>
    <n v="473.96926192577399"/>
    <n v="33586"/>
    <n v="-0.688863878469262"/>
    <n v="583"/>
    <n v="0.99130715655017998"/>
    <n v="0.25480759650657803"/>
    <n v="4.31324903384537"/>
    <n v="71.201152866728805"/>
    <n v="3.4732290736604901"/>
    <n v="0"/>
    <n v="0"/>
    <n v="0"/>
    <n v="0"/>
    <n v="94690.827345897502"/>
    <n v="0"/>
    <n v="-7.2449363558387589E-2"/>
    <n v="1.6972575063139643E-2"/>
    <n v="0.23686878880781592"/>
    <n v="0.17078671307204951"/>
    <n v="0.56010785424678866"/>
  </r>
  <r>
    <x v="8"/>
    <n v="3"/>
    <x v="36"/>
    <n v="83527.093153515802"/>
    <n v="73345.010898565"/>
    <n v="10182.082254950699"/>
    <n v="-4552.13212181776"/>
    <n v="232818.68837522701"/>
    <n v="133278.24576800899"/>
    <n v="99540.442607217905"/>
    <n v="-2110.6793382799401"/>
    <n v="-3.17611499332545"/>
    <n v="-4.5731483632037504"/>
    <n v="-1.9552262550681501"/>
    <n v="1.3389356353770601"/>
    <n v="397.74415430613999"/>
    <n v="10198"/>
    <n v="9.3431891889449406E-2"/>
    <n v="737"/>
    <n v="0.72127247260310001"/>
    <n v="0.41366618851648101"/>
    <n v="6.5948693081800602"/>
    <n v="74.979146883074606"/>
    <n v="4.8392170021584002"/>
    <n v="0"/>
    <n v="0"/>
    <n v="0"/>
    <n v="1"/>
    <n v="90971.765778016998"/>
    <n v="0"/>
    <n v="-3.2079953748147391E-3"/>
    <n v="8.0629820637658205E-3"/>
    <n v="0.12190155158682449"/>
    <n v="-5.4498869168729751E-2"/>
    <n v="0.56010785424678866"/>
  </r>
  <r>
    <x v="8"/>
    <n v="4"/>
    <x v="36"/>
    <n v="83259.138625007603"/>
    <n v="76363.732802590399"/>
    <n v="6895.4058224172404"/>
    <n v="-9159.2936456175994"/>
    <n v="189682.34838398901"/>
    <n v="98607.813731542803"/>
    <n v="91074.534652446702"/>
    <n v="-6522.3485897012597"/>
    <n v="-2.2434028622752602"/>
    <n v="-10.0569206096641"/>
    <n v="-4.82875382113874"/>
    <n v="1.08271553742046"/>
    <n v="229.35212792923301"/>
    <n v="1937"/>
    <n v="-0.358155370069277"/>
    <n v="273"/>
    <n v="0.37666313900256498"/>
    <n v="0.61644964715032302"/>
    <n v="1.5447653322722099"/>
    <n v="68.616581867208893"/>
    <n v="8.4188316588862495"/>
    <n v="0"/>
    <n v="0"/>
    <n v="0"/>
    <n v="1"/>
    <n v="90186.780214355502"/>
    <n v="0"/>
    <n v="5.0200913319539124E-2"/>
    <n v="6.8982790835564897E-2"/>
    <n v="8.2818606297064293E-2"/>
    <n v="-0.11000946919316947"/>
    <n v="0.56010785424678866"/>
  </r>
  <r>
    <x v="9"/>
    <n v="1"/>
    <x v="36"/>
    <n v="87438.823426181101"/>
    <n v="72385.863161006506"/>
    <n v="15052.960265174501"/>
    <n v="1575.6116765074701"/>
    <n v="320886.604252605"/>
    <n v="124700.77082628501"/>
    <n v="196185.833426319"/>
    <n v="9500.0552832241192"/>
    <n v="0.24901875085318201"/>
    <n v="0.80312204453805303"/>
    <n v="0.49101821504120402"/>
    <n v="0.63562576689880601"/>
    <n v="368.24006498457197"/>
    <n v="21513"/>
    <n v="-1.2903738525693299E-2"/>
    <n v="544"/>
    <n v="0.31078690457365798"/>
    <n v="0.805232276849842"/>
    <n v="4.5640677681189397"/>
    <n v="66.865358370390794"/>
    <n v="9.6220775761732291"/>
    <n v="0"/>
    <n v="1"/>
    <n v="0"/>
    <n v="0"/>
    <n v="95535.510301715607"/>
    <n v="1"/>
    <n v="4.7356846875087809E-2"/>
    <s v=""/>
    <n v="0.17215419507426044"/>
    <n v="1.80195891798299E-2"/>
    <n v="0.56010785424678866"/>
  </r>
  <r>
    <x v="9"/>
    <n v="2"/>
    <x v="36"/>
    <n v="91579.650398112601"/>
    <n v="70619.671526748803"/>
    <n v="20959.978871363801"/>
    <n v="1550.32368514061"/>
    <n v="222264.39261565401"/>
    <n v="155356.05124312299"/>
    <n v="66908.341372531402"/>
    <n v="7014.0373195335997"/>
    <n v="0.19409274027357501"/>
    <n v="2.31708581222891"/>
    <n v="0.69751329346823199"/>
    <n v="2.3219235159056399"/>
    <n v="210.49336265721701"/>
    <n v="45862"/>
    <n v="-0.37370195172037302"/>
    <n v="40"/>
    <n v="0.68093838022463504"/>
    <n v="9.4808271336285999E-2"/>
    <n v="5.4217649062502504"/>
    <n v="81.976974706553904"/>
    <n v="3.4262658257279002"/>
    <n v="0"/>
    <n v="0"/>
    <n v="1"/>
    <n v="1"/>
    <n v="97408.612748927495"/>
    <n v="1"/>
    <n v="-8.0575540074496535E-2"/>
    <s v=""/>
    <n v="0.22887157551101298"/>
    <n v="1.6928691891714857E-2"/>
    <n v="0.56010785424678866"/>
  </r>
  <r>
    <x v="9"/>
    <n v="3"/>
    <x v="36"/>
    <n v="84200.570607451096"/>
    <n v="70146.069460776998"/>
    <n v="14054.5011466741"/>
    <n v="-824.14437577303397"/>
    <n v="173425.307444929"/>
    <n v="85497.724902249203"/>
    <n v="87927.582542680699"/>
    <n v="-1747.45674870473"/>
    <n v="-0.15667990665737799"/>
    <n v="-0.93729902715451896"/>
    <n v="-0.475215750178061"/>
    <n v="0.972365240005864"/>
    <n v="28.7722470744113"/>
    <n v="30872"/>
    <n v="0.89774057292902198"/>
    <n v="274"/>
    <n v="0.93011489927837898"/>
    <n v="0.879257539161726"/>
    <n v="6.8002727145441"/>
    <n v="74.707722120770597"/>
    <n v="2.8124470876051202"/>
    <n v="0"/>
    <n v="0"/>
    <n v="0"/>
    <n v="0"/>
    <n v="89161.237517363596"/>
    <n v="0"/>
    <n v="5.7030679576532073E-2"/>
    <s v=""/>
    <n v="0.16691693471053964"/>
    <n v="-9.7878716239970902E-3"/>
    <n v="0.56010785424678866"/>
  </r>
  <r>
    <x v="9"/>
    <n v="4"/>
    <x v="36"/>
    <n v="89002.586369925804"/>
    <n v="70365.258751695001"/>
    <n v="18637.3276182308"/>
    <n v="-31.1741706542816"/>
    <n v="301950.56624592002"/>
    <n v="177103.18088389101"/>
    <n v="124847.385362028"/>
    <n v="-470.55615959305698"/>
    <n v="-4.1878415073358204E-3"/>
    <n v="-2.4969822606924201E-2"/>
    <n v="-1.03242630215477E-2"/>
    <n v="1.41855738804888"/>
    <n v="360.69069324026799"/>
    <n v="15211"/>
    <n v="-0.28542319348191197"/>
    <n v="124"/>
    <n v="0.201273038517817"/>
    <n v="0.59495662055826504"/>
    <n v="1.14435260520021"/>
    <n v="69.963684984608307"/>
    <n v="8.1128419245728391"/>
    <n v="0"/>
    <n v="0"/>
    <n v="1"/>
    <n v="0"/>
    <n v="92547.0392052198"/>
    <n v="1"/>
    <s v=""/>
    <s v=""/>
    <n v="0.20940209019058803"/>
    <n v="-3.5026140167108033E-4"/>
    <n v="0.56010785424678866"/>
  </r>
  <r>
    <x v="0"/>
    <n v="1"/>
    <x v="37"/>
    <n v="120168.32114342799"/>
    <n v="88537.943890979106"/>
    <n v="31630.3772524495"/>
    <n v="14839.0838146977"/>
    <n v="432582.866320414"/>
    <n v="277028.24369407201"/>
    <n v="155554.62262634101"/>
    <n v="13839.0405596611"/>
    <n v="1.6783604154367899"/>
    <n v="9.5394682357610101"/>
    <n v="3.4303447894088501"/>
    <n v="1.7809065331315901"/>
    <n v="333.96511926247501"/>
    <n v="30733"/>
    <n v="0.89929494242809205"/>
    <n v="756"/>
    <n v="0.95018239373166902"/>
    <n v="0.57444098320639903"/>
    <n v="6.9024586487969399"/>
    <n v="66.537362217996701"/>
    <n v="5.32829597288712"/>
    <n v="0"/>
    <n v="0"/>
    <n v="0"/>
    <n v="0"/>
    <n v="120102.134829798"/>
    <n v="0"/>
    <n v="-5.1725122582524383E-3"/>
    <n v="-1.5999928470292345E-3"/>
    <n v="0.26321726850703159"/>
    <n v="0.12348582116734723"/>
    <n v="0.56010785424678866"/>
  </r>
  <r>
    <x v="0"/>
    <n v="2"/>
    <x v="37"/>
    <n v="119546.74902926"/>
    <n v="83268.890645951993"/>
    <n v="36277.858383308398"/>
    <n v="25130.486716537798"/>
    <n v="315541.39814429102"/>
    <n v="127219.556510511"/>
    <n v="188321.84163377999"/>
    <n v="25212.131891680699"/>
    <n v="10.1727204042501"/>
    <n v="13.3444355144995"/>
    <n v="7.9642439516117296"/>
    <n v="0.67554329018249903"/>
    <n v="213.657185183781"/>
    <n v="6675"/>
    <n v="6.9293323523206704E-2"/>
    <n v="864"/>
    <n v="0.68445110435034995"/>
    <n v="0.14178451039783899"/>
    <n v="3.4773463680716099"/>
    <n v="68.029369513631394"/>
    <n v="9.4962351552666195"/>
    <n v="0"/>
    <n v="0"/>
    <n v="0"/>
    <n v="0"/>
    <n v="120232.30389051"/>
    <n v="0"/>
    <n v="-2.51392713062688E-2"/>
    <n v="-6.8749864296513613E-2"/>
    <n v="0.30346168907051346"/>
    <n v="0.21021472286449977"/>
    <n v="0.56010785424678866"/>
  </r>
  <r>
    <x v="0"/>
    <n v="3"/>
    <x v="37"/>
    <n v="116541.430871631"/>
    <n v="85991.521120058605"/>
    <n v="30549.909751572399"/>
    <n v="24878.534414817699"/>
    <n v="303111.14072725899"/>
    <n v="131627.07082567"/>
    <n v="171484.06990158799"/>
    <n v="21269.7143254986"/>
    <n v="3.7810491281313801"/>
    <n v="14.507781643563099"/>
    <n v="8.2077268275677007"/>
    <n v="0.76757608389635701"/>
    <n v="186.44681865994099"/>
    <n v="29188"/>
    <n v="-0.98651887282186501"/>
    <n v="529"/>
    <n v="0.89857629068580502"/>
    <n v="0.23070055737593001"/>
    <n v="1.24874342240758"/>
    <n v="83.105988124684998"/>
    <n v="8.4714849657840894"/>
    <n v="0"/>
    <n v="0"/>
    <n v="0"/>
    <n v="0"/>
    <n v="119204.30495980001"/>
    <n v="0"/>
    <n v="8.7967993570203878E-2"/>
    <n v="-2.9880176010570005E-2"/>
    <n v="0.26213776099267871"/>
    <n v="0.21347373400813233"/>
    <n v="0.56010785424678866"/>
  </r>
  <r>
    <x v="0"/>
    <n v="4"/>
    <x v="37"/>
    <n v="126793.346713209"/>
    <n v="83081.873659690493"/>
    <n v="43711.473053519003"/>
    <n v="28784.399998918299"/>
    <n v="440519.95139430201"/>
    <n v="262285.03230703401"/>
    <n v="178234.919087268"/>
    <n v="25444.5074132593"/>
    <n v="3.2104646158002601"/>
    <n v="16.149697346805901"/>
    <n v="6.5341875907803999"/>
    <n v="1.4715692842355601"/>
    <n v="154.80017740298501"/>
    <n v="49123"/>
    <n v="0.90504332802381304"/>
    <n v="222"/>
    <n v="0.211849074433833"/>
    <n v="0.508038492855024"/>
    <n v="3.8492078758176098"/>
    <n v="65.800856565712905"/>
    <n v="4.3364770600134204"/>
    <n v="0"/>
    <n v="0"/>
    <n v="0"/>
    <n v="0"/>
    <n v="127925.351801849"/>
    <n v="0"/>
    <n v="-5.3766969646048428E-2"/>
    <n v="-7.5417729185421167E-2"/>
    <n v="0.34474579452807175"/>
    <n v="0.22701822094833637"/>
    <n v="0.56010785424678866"/>
  </r>
  <r>
    <x v="1"/>
    <n v="1"/>
    <x v="37"/>
    <n v="119976.052689159"/>
    <n v="79436.409726290905"/>
    <n v="40539.642962868202"/>
    <n v="25367.2763281507"/>
    <n v="432414.58080510399"/>
    <n v="276283.02436805097"/>
    <n v="156131.55643705299"/>
    <n v="22747.259480157401"/>
    <n v="11.3027433025558"/>
    <n v="16.247372989186701"/>
    <n v="5.8664248279787099"/>
    <n v="1.7695527456003901"/>
    <n v="315.09008631037199"/>
    <n v="19534"/>
    <n v="0.40968513894567499"/>
    <n v="482"/>
    <n v="0.52584720557311204"/>
    <n v="0.77223943061177103"/>
    <n v="6.3725217576831801"/>
    <n v="76.345504152843603"/>
    <n v="2.6303015674669199"/>
    <n v="0"/>
    <n v="0"/>
    <n v="0"/>
    <n v="1"/>
    <n v="125544.065668218"/>
    <n v="0"/>
    <n v="-7.208210504437973E-2"/>
    <n v="-6.078340134169085E-2"/>
    <n v="0.33789778921882502"/>
    <n v="0.21143616379740154"/>
    <n v="0.56010785424678866"/>
  </r>
  <r>
    <x v="1"/>
    <n v="2"/>
    <x v="37"/>
    <n v="111327.926256409"/>
    <n v="92312.021647315501"/>
    <n v="19015.904609093399"/>
    <n v="612.57749247346499"/>
    <n v="323952.16424129502"/>
    <n v="102871.13621026299"/>
    <n v="221081.02803103201"/>
    <n v="7065.0268706453298"/>
    <n v="7.3736287424363597E-2"/>
    <n v="0.27708279535749097"/>
    <n v="0.18909504553184101"/>
    <n v="0.465309651969881"/>
    <n v="43.946412745551498"/>
    <n v="25339"/>
    <n v="-0.123146775803017"/>
    <n v="829"/>
    <n v="0.376155238546311"/>
    <n v="0.472651398464418"/>
    <n v="6.7622301973474999"/>
    <n v="62.365488460228498"/>
    <n v="7.4182745957224299"/>
    <n v="0"/>
    <n v="0"/>
    <n v="0"/>
    <n v="0"/>
    <n v="117033.376764456"/>
    <n v="0"/>
    <n v="1.5550690706900024E-2"/>
    <n v="8.3766661310006582E-2"/>
    <n v="0.17080983405094893"/>
    <n v="5.5024602817318686E-3"/>
    <n v="0.56010785424678866"/>
  </r>
  <r>
    <x v="1"/>
    <n v="3"/>
    <x v="37"/>
    <n v="113059.15240466299"/>
    <n v="86592.028160609305"/>
    <n v="26467.124244053699"/>
    <n v="20739.443938685901"/>
    <n v="248571.27926529001"/>
    <n v="158217.63255502601"/>
    <n v="90353.646710263594"/>
    <n v="21303.967183790101"/>
    <n v="5.5745202687793096"/>
    <n v="22.953632414185702"/>
    <n v="8.3434594696483693"/>
    <n v="1.75109293665126"/>
    <n v="255.77543346201199"/>
    <n v="27989"/>
    <n v="-0.92579550937380595"/>
    <n v="697"/>
    <n v="0.59102779595912502"/>
    <n v="0.116532820592126"/>
    <n v="6.2025417528182398"/>
    <n v="80.068952418595501"/>
    <n v="6.3518100636787196"/>
    <n v="0"/>
    <n v="0"/>
    <n v="0"/>
    <n v="0"/>
    <n v="120123.264726806"/>
    <n v="0"/>
    <n v="3.6898631688697697E-2"/>
    <n v="-5.8259287377979023E-2"/>
    <n v="0.2340997936135428"/>
    <n v="0.18343887688503957"/>
    <n v="0.56010785424678866"/>
  </r>
  <r>
    <x v="1"/>
    <n v="4"/>
    <x v="37"/>
    <n v="117230.88042827899"/>
    <n v="86227.007513907694"/>
    <n v="31003.872914371899"/>
    <n v="25199.073283274502"/>
    <n v="254044.87580833101"/>
    <n v="147199.802292509"/>
    <n v="106845.073515822"/>
    <n v="23057.963204997101"/>
    <n v="6.5459174855272302"/>
    <n v="23.5846843041789"/>
    <n v="9.9191425149178993"/>
    <n v="1.37769386504012"/>
    <n v="85.459030870677907"/>
    <n v="15582"/>
    <n v="0.62980634391993195"/>
    <n v="755"/>
    <n v="0.73633763898898297"/>
    <n v="0.70202338818904297"/>
    <n v="7.6844902349985498"/>
    <n v="78.110542129326006"/>
    <n v="7.5585420241710697"/>
    <n v="0"/>
    <n v="0"/>
    <n v="0"/>
    <n v="0"/>
    <n v="119436.452331465"/>
    <n v="0"/>
    <n v="-3.8789952651588668E-2"/>
    <n v="-4.5336453355424272E-2"/>
    <n v="0.26446848135154327"/>
    <n v="0.21495252096729847"/>
    <n v="0.56010785424678866"/>
  </r>
  <r>
    <x v="2"/>
    <n v="1"/>
    <x v="37"/>
    <n v="112683.500127162"/>
    <n v="87017.574195330904"/>
    <n v="25665.925931831702"/>
    <n v="6985.6258696122404"/>
    <n v="345889.15342798998"/>
    <n v="145290.72894866299"/>
    <n v="200598.424479326"/>
    <n v="13627.1248149619"/>
    <n v="1.8330714895651901"/>
    <n v="3.48239318815396"/>
    <n v="2.0196140296334999"/>
    <n v="0.72428649091227904"/>
    <n v="482.37359219449797"/>
    <n v="12859"/>
    <n v="-0.244394068914707"/>
    <n v="58"/>
    <n v="0.11363388975022901"/>
    <n v="0.26320884993329202"/>
    <n v="4.6079187355123796"/>
    <n v="81.286186252449497"/>
    <n v="3.4790919755362202"/>
    <n v="0"/>
    <n v="0"/>
    <n v="0"/>
    <n v="0"/>
    <n v="120148.05742042699"/>
    <n v="0"/>
    <n v="7.0729031431566822E-2"/>
    <n v="-6.7309440937943178E-3"/>
    <n v="0.2277700453293286"/>
    <n v="6.1993334088212067E-2"/>
    <n v="0.56010785424678866"/>
  </r>
  <r>
    <x v="2"/>
    <n v="2"/>
    <x v="37"/>
    <n v="120653.494949475"/>
    <n v="86272.5069459675"/>
    <n v="34380.988003508399"/>
    <n v="27433.990991308299"/>
    <n v="337163.19513024902"/>
    <n v="233956.82130219901"/>
    <n v="103206.37382804901"/>
    <n v="37267.304565129598"/>
    <n v="4.2719786082483102"/>
    <n v="26.5816828687495"/>
    <n v="8.1367098744898101"/>
    <n v="2.2668834552020001"/>
    <n v="360.44825826614402"/>
    <n v="22936"/>
    <n v="0.64125806763660598"/>
    <n v="221"/>
    <n v="0.70366162560097001"/>
    <n v="0.21992284774856399"/>
    <n v="1.0791807538303899"/>
    <n v="81.662219390891593"/>
    <n v="6.1882038964479396"/>
    <n v="1"/>
    <n v="0"/>
    <n v="1"/>
    <n v="0"/>
    <n v="127243.727170388"/>
    <n v="1"/>
    <n v="-0.11753566029234784"/>
    <n v="1.8756861106838899E-2"/>
    <n v="0.28495642018413908"/>
    <n v="0.22737833663912171"/>
    <n v="0.56010785424678866"/>
  </r>
  <r>
    <x v="2"/>
    <n v="3"/>
    <x v="37"/>
    <n v="106472.406754009"/>
    <n v="84414.010505094906"/>
    <n v="22058.3962489144"/>
    <n v="4679.2511298233203"/>
    <n v="389432.35621044302"/>
    <n v="181776.04690302501"/>
    <n v="207656.30930741699"/>
    <n v="10588.648258982899"/>
    <n v="0.93116804819332699"/>
    <n v="2.2533633316655299"/>
    <n v="1.20155684426353"/>
    <n v="0.87536972755266096"/>
    <n v="375.03646134400401"/>
    <n v="17149"/>
    <n v="-0.93052443470811297"/>
    <n v="770"/>
    <n v="0.63405245717973102"/>
    <n v="0.37987796510656302"/>
    <n v="4.83860094553952"/>
    <n v="81.853682007416495"/>
    <n v="4.7806069555572304"/>
    <n v="0"/>
    <n v="0"/>
    <n v="0"/>
    <n v="0"/>
    <n v="113791.01218491999"/>
    <n v="0"/>
    <n v="5.1127249753026079E-2"/>
    <n v="0.13893198682836208"/>
    <n v="0.20717476876311461"/>
    <n v="4.394801688510843E-2"/>
    <n v="0.56010785424678866"/>
  </r>
  <r>
    <x v="2"/>
    <n v="4"/>
    <x v="37"/>
    <n v="111916.048085927"/>
    <n v="90177.450088823694"/>
    <n v="21738.597997103901"/>
    <n v="15507.9146921592"/>
    <n v="251417.84494364401"/>
    <n v="76562.348538518796"/>
    <n v="174855.49640512501"/>
    <n v="20607.181450395201"/>
    <n v="4.5880173218923899"/>
    <n v="8.8689889714582897"/>
    <n v="6.1681837642174404"/>
    <n v="0.437860691328399"/>
    <n v="484.12476119991697"/>
    <n v="37610"/>
    <n v="-0.27276392226797702"/>
    <n v="90"/>
    <n v="0.49601454525545702"/>
    <n v="0.21510688079478699"/>
    <n v="1.0654684687662599"/>
    <n v="67.401422785788"/>
    <n v="5.8189388307727299"/>
    <n v="0"/>
    <n v="0"/>
    <n v="0"/>
    <n v="0"/>
    <n v="106724.76350427201"/>
    <n v="0"/>
    <n v="8.0289661220921281E-5"/>
    <n v="2.6230700359702343E-2"/>
    <n v="0.19424022174561442"/>
    <n v="0.13856739008736726"/>
    <n v="0.56010785424678866"/>
  </r>
  <r>
    <x v="3"/>
    <n v="1"/>
    <x v="37"/>
    <n v="111925.03378751301"/>
    <n v="90567.512055908301"/>
    <n v="21357.5217316046"/>
    <n v="14293.579464037901"/>
    <n v="335660.21557375602"/>
    <n v="220251.070598486"/>
    <n v="115409.144975269"/>
    <n v="16324.422198156401"/>
    <n v="5.1767147230556301"/>
    <n v="12.385135915443101"/>
    <n v="4.2583478174812699"/>
    <n v="1.9084368976625099"/>
    <n v="64.665585484990501"/>
    <n v="12544"/>
    <n v="0.52861971770240901"/>
    <n v="891"/>
    <n v="0.31296697270048202"/>
    <n v="0.295352406205174"/>
    <n v="7.2665294070581803"/>
    <n v="64.439205870241196"/>
    <n v="6.2802983172523499"/>
    <n v="0"/>
    <n v="0"/>
    <n v="0"/>
    <n v="0"/>
    <n v="115522.369973062"/>
    <n v="0"/>
    <n v="9.8204500251937984E-2"/>
    <n v="0.10358849000316762"/>
    <n v="0.19081988192339033"/>
    <n v="0.12770672458472443"/>
    <n v="0.56010785424678866"/>
  </r>
  <r>
    <x v="3"/>
    <n v="2"/>
    <x v="37"/>
    <n v="122916.57579629699"/>
    <n v="84878.708167979901"/>
    <n v="38037.867628317603"/>
    <n v="18883.836192633102"/>
    <n v="469328.44660695503"/>
    <n v="231451.77183881201"/>
    <n v="237876.67476814199"/>
    <n v="18657.946574178299"/>
    <n v="2.9436913498074402"/>
    <n v="7.9384984723866401"/>
    <n v="4.0235865371373096"/>
    <n v="0.97299061399949505"/>
    <n v="343.94608720134698"/>
    <n v="14060"/>
    <n v="-0.54835784700090795"/>
    <n v="835"/>
    <n v="0.18332852178488199"/>
    <n v="0.33441183062403201"/>
    <n v="5.8046345015651699"/>
    <n v="66.167096634688903"/>
    <n v="5.5187579574690702"/>
    <n v="1"/>
    <n v="0"/>
    <n v="1"/>
    <n v="0"/>
    <n v="133065.95402124399"/>
    <n v="1"/>
    <n v="-1.3437943734239318E-2"/>
    <n v="-1.6011503602838609E-2"/>
    <n v="0.30946084677265334"/>
    <n v="0.1536313232800128"/>
    <n v="0.56010785424678866"/>
  </r>
  <r>
    <x v="3"/>
    <n v="3"/>
    <x v="37"/>
    <n v="121264.82976674099"/>
    <n v="90398.628432911006"/>
    <n v="30866.201333830399"/>
    <n v="23733.072411609501"/>
    <n v="368575.78955681901"/>
    <n v="147823.394605001"/>
    <n v="220752.39495181799"/>
    <n v="33713.160726878697"/>
    <n v="6.9748638187211203"/>
    <n v="10.7509920410102"/>
    <n v="6.4391295044491299"/>
    <n v="0.66963438669494502"/>
    <n v="130.72920486149499"/>
    <n v="48195"/>
    <n v="2.1897626439260201E-2"/>
    <n v="613"/>
    <n v="0.50320197738359196"/>
    <n v="0.98498663910510298"/>
    <n v="7.7376743658322296"/>
    <n v="66.794587177413504"/>
    <n v="5.0958153882767201"/>
    <n v="0"/>
    <n v="0"/>
    <n v="1"/>
    <n v="0"/>
    <n v="113704.802469635"/>
    <n v="1"/>
    <n v="-5.2885452198844531E-2"/>
    <n v="-3.3108438124069793E-2"/>
    <n v="0.25453547737792304"/>
    <n v="0.19571274257557827"/>
    <n v="0.56010785424678866"/>
  </r>
  <r>
    <x v="3"/>
    <n v="4"/>
    <x v="37"/>
    <n v="114851.68440871099"/>
    <n v="88527.065942726695"/>
    <n v="26324.618465985201"/>
    <n v="6624.4858118742804"/>
    <n v="241627.08346610601"/>
    <n v="128569.255290726"/>
    <n v="113057.82817538"/>
    <n v="9425.2953927893996"/>
    <n v="1.5106185001633501"/>
    <n v="5.8593782657827802"/>
    <n v="2.7416155990657001"/>
    <n v="1.13719905437493"/>
    <n v="428.756692652563"/>
    <n v="27006"/>
    <n v="-0.37376787553294399"/>
    <n v="380"/>
    <n v="2.1230491673972798E-2"/>
    <n v="0.81438310764793698"/>
    <n v="1.7920904792760299"/>
    <n v="71.602248272284001"/>
    <n v="6.63920632741997"/>
    <n v="0"/>
    <n v="0"/>
    <n v="0"/>
    <n v="0"/>
    <n v="117111.677492655"/>
    <n v="0"/>
    <n v="7.5466848109600831E-2"/>
    <n v="-5.4096388813264645E-2"/>
    <n v="0.22920533208991137"/>
    <n v="5.7678612603541776E-2"/>
    <n v="0.56010785424678866"/>
  </r>
  <r>
    <x v="4"/>
    <n v="1"/>
    <x v="37"/>
    <n v="123519.179031115"/>
    <n v="85925.646086762397"/>
    <n v="37593.532944352803"/>
    <n v="19251.873351790298"/>
    <n v="390213.51361055899"/>
    <n v="165902.42793626001"/>
    <n v="224311.085674298"/>
    <n v="16702.221027494699"/>
    <n v="4.6841213046224102"/>
    <n v="8.5826669216626108"/>
    <n v="4.9336767385775504"/>
    <n v="0.73960868869919405"/>
    <n v="279.18769911413102"/>
    <n v="46712"/>
    <n v="0.20375671912006799"/>
    <n v="118"/>
    <n v="0.89713542887290898"/>
    <n v="3.2957194865431201E-2"/>
    <n v="4.9337325876127203"/>
    <n v="79.732719756165295"/>
    <n v="3.96313567947205"/>
    <n v="0"/>
    <n v="0"/>
    <n v="0"/>
    <n v="0"/>
    <n v="117667.73689749499"/>
    <n v="0"/>
    <n v="-2.0812010338746099E-2"/>
    <n v="-0.12932259119425599"/>
    <n v="0.30435381160429048"/>
    <n v="0.15586140956248318"/>
    <n v="0.56010785424678866"/>
  </r>
  <r>
    <x v="4"/>
    <n v="2"/>
    <x v="37"/>
    <n v="120948.496600086"/>
    <n v="79095.213871436194"/>
    <n v="41853.282728650702"/>
    <n v="28892.173826722599"/>
    <n v="399751.90320113202"/>
    <n v="128374.285507394"/>
    <n v="271377.61769373802"/>
    <n v="28286.4713930875"/>
    <n v="5.6121394347390297"/>
    <n v="10.6464836976086"/>
    <n v="7.2275262720102003"/>
    <n v="0.47304669632803098"/>
    <n v="147.96195670684699"/>
    <n v="26444"/>
    <n v="0.871635050873109"/>
    <n v="491"/>
    <n v="0.80174786875373305"/>
    <n v="0.911386759212926"/>
    <n v="2.0656331170131401"/>
    <n v="66.231548932287097"/>
    <n v="7.2179952378485499"/>
    <n v="1"/>
    <n v="0"/>
    <n v="0"/>
    <n v="0"/>
    <n v="132188.920748598"/>
    <n v="1"/>
    <n v="-3.0579594209692539E-2"/>
    <n v="-4.1289860519030629E-2"/>
    <n v="0.34604219072715658"/>
    <n v="0.23887997485619061"/>
    <n v="0.56010785424678866"/>
  </r>
  <r>
    <x v="4"/>
    <n v="3"/>
    <x v="37"/>
    <n v="117249.94065378299"/>
    <n v="85682.744655203802"/>
    <n v="31567.1959985799"/>
    <n v="12273.1201421859"/>
    <n v="342062.682763091"/>
    <n v="175147.33158175499"/>
    <n v="166915.35118133499"/>
    <n v="19344.745288845799"/>
    <n v="1.63561859891929"/>
    <n v="7.3529007699552702"/>
    <n v="3.5879740061227898"/>
    <n v="1.0493182942261301"/>
    <n v="317.40959380029699"/>
    <n v="14280"/>
    <n v="-0.224846768491888"/>
    <n v="660"/>
    <n v="0.94822833328931999"/>
    <n v="9.8108969430268297E-3"/>
    <n v="5.1149156751686196"/>
    <n v="81.649523224458704"/>
    <n v="7.2249002987644504"/>
    <n v="0"/>
    <n v="0"/>
    <n v="0"/>
    <n v="0"/>
    <n v="122345.978555279"/>
    <n v="0"/>
    <n v="-7.3444110697945639E-2"/>
    <n v="2.0453231958728842E-2"/>
    <n v="0.26922995289005031"/>
    <n v="0.1046748516353293"/>
    <n v="0.56010785424678866"/>
  </r>
  <r>
    <x v="4"/>
    <n v="4"/>
    <x v="37"/>
    <n v="108638.623033079"/>
    <n v="79733.995455341996"/>
    <n v="28904.627577737101"/>
    <n v="22504.705880924699"/>
    <n v="284872.02063079597"/>
    <n v="173319.46244415001"/>
    <n v="111552.55818664499"/>
    <n v="30665.721321045301"/>
    <n v="2.4418816746235401"/>
    <n v="20.1740831826292"/>
    <n v="7.8999354977341101"/>
    <n v="1.55370226610275"/>
    <n v="201.85600598919001"/>
    <n v="46098"/>
    <n v="-0.77981300045985702"/>
    <n v="410"/>
    <n v="0.375809469421447"/>
    <n v="0.66619660750720899"/>
    <n v="3.50826283492394"/>
    <n v="60.508598415356097"/>
    <n v="5.5121968055029704"/>
    <n v="0"/>
    <n v="0"/>
    <n v="0"/>
    <n v="0"/>
    <n v="116611.254154273"/>
    <n v="0"/>
    <n v="-1.0063311425827986E-2"/>
    <n v="5.8177622069533641E-2"/>
    <n v="0.2660621680462199"/>
    <n v="0.20715198013944192"/>
    <n v="0.56010785424678866"/>
  </r>
  <r>
    <x v="5"/>
    <n v="1"/>
    <x v="37"/>
    <n v="107545.358736624"/>
    <n v="82404.464705781094"/>
    <n v="25140.894030843101"/>
    <n v="11085.2609766366"/>
    <n v="428219.24554398598"/>
    <n v="222199.86975309"/>
    <n v="206019.37579089601"/>
    <n v="15788.6997300281"/>
    <n v="1.1953720503355101"/>
    <n v="5.3806885561520303"/>
    <n v="2.5886881759726799"/>
    <n v="1.07853870006196"/>
    <n v="199.52020050804299"/>
    <n v="35547"/>
    <n v="-0.43440543413889299"/>
    <n v="441"/>
    <n v="0.79260150823755304"/>
    <n v="0.69798680398306201"/>
    <n v="7.2023801429098997"/>
    <n v="64.984017289447394"/>
    <n v="3.4179319084081099"/>
    <n v="0"/>
    <n v="0"/>
    <n v="0"/>
    <n v="0"/>
    <n v="106520.839873035"/>
    <n v="0"/>
    <n v="7.8192042944892792E-2"/>
    <n v="9.0772365247702283E-2"/>
    <n v="0.2337701443017392"/>
    <n v="0.10307521502424051"/>
    <n v="0.56010785424678866"/>
  </r>
  <r>
    <x v="5"/>
    <n v="2"/>
    <x v="37"/>
    <n v="115954.550045482"/>
    <n v="87951.784206768396"/>
    <n v="28002.765838714098"/>
    <n v="22810.806585000999"/>
    <n v="362370.05511265201"/>
    <n v="176750.35621470099"/>
    <n v="185619.69889795"/>
    <n v="21704.746682910401"/>
    <n v="9.31335732251571"/>
    <n v="12.2890009629537"/>
    <n v="6.2948928210720201"/>
    <n v="0.95221766474190195"/>
    <n v="110.257909419732"/>
    <n v="6508"/>
    <n v="0.33882375033429801"/>
    <n v="954"/>
    <n v="0.24323079825215299"/>
    <n v="0.95690417678774597"/>
    <n v="4.6057669153686103"/>
    <n v="63.650659441224903"/>
    <n v="3.18543234159434"/>
    <n v="0"/>
    <n v="0"/>
    <n v="0"/>
    <n v="0"/>
    <n v="122002.494785355"/>
    <n v="0"/>
    <n v="3.1853263543269818E-2"/>
    <n v="6.2492537464702479E-2"/>
    <n v="0.24149777501382913"/>
    <n v="0.19672196197608194"/>
    <n v="0.56010785424678866"/>
  </r>
  <r>
    <x v="5"/>
    <n v="3"/>
    <x v="37"/>
    <n v="119648.08088712201"/>
    <n v="84930.334534972499"/>
    <n v="34717.746352149501"/>
    <n v="26112.489469318301"/>
    <n v="429511.30253040203"/>
    <n v="163016.50768825901"/>
    <n v="266494.79484214302"/>
    <n v="24851.564719691301"/>
    <n v="8.6539045972251305"/>
    <n v="9.7984988730402307"/>
    <n v="6.0795814488420596"/>
    <n v="0.61170616028287295"/>
    <n v="44.830356343602197"/>
    <n v="46628"/>
    <n v="-0.25291331078538098"/>
    <n v="252"/>
    <n v="0.97222294143934795"/>
    <n v="0.96504789974335703"/>
    <n v="3.6828958812802099"/>
    <n v="83.853551777147601"/>
    <n v="3.1280771379083601"/>
    <n v="0"/>
    <n v="0"/>
    <n v="0"/>
    <n v="0"/>
    <n v="116396.23891976"/>
    <n v="0"/>
    <n v="-3.9190942857610905E-2"/>
    <n v="-6.6722388628602344E-2"/>
    <n v="0.29016550950702508"/>
    <n v="0.21824411453747644"/>
    <n v="0.56010785424678866"/>
  </r>
  <r>
    <x v="5"/>
    <n v="4"/>
    <x v="37"/>
    <n v="114958.959786052"/>
    <n v="79817.8579423583"/>
    <n v="35141.101843694298"/>
    <n v="17507.2989171472"/>
    <n v="291327.389248261"/>
    <n v="133198.17532903099"/>
    <n v="158129.21391923001"/>
    <n v="16977.851829103602"/>
    <n v="2.5763796767896401"/>
    <n v="11.0715145438524"/>
    <n v="6.0094929496065799"/>
    <n v="0.84233755438173696"/>
    <n v="68.558499788670403"/>
    <n v="48229"/>
    <n v="0.123567109323364"/>
    <n v="543"/>
    <n v="0.88413796328831395"/>
    <n v="7.3412093574392295E-2"/>
    <n v="6.8078654545299804"/>
    <n v="64.192011913247697"/>
    <n v="2.7086212794396398"/>
    <n v="0"/>
    <n v="0"/>
    <n v="0"/>
    <n v="1"/>
    <n v="121161.65481162599"/>
    <n v="0"/>
    <n v="2.0429425760974455E-2"/>
    <n v="5.6866666003532927E-2"/>
    <n v="0.30568388848589234"/>
    <n v="0.15229173045519645"/>
    <n v="0.56010785424678866"/>
  </r>
  <r>
    <x v="6"/>
    <n v="1"/>
    <x v="37"/>
    <n v="117307.50532056"/>
    <n v="81791.551286072106"/>
    <n v="35515.954034488801"/>
    <n v="24724.899097870901"/>
    <n v="314291.77313333401"/>
    <n v="136008.332964612"/>
    <n v="178283.44016872099"/>
    <n v="33150.090447267801"/>
    <n v="21.118216979962"/>
    <n v="13.8683094035385"/>
    <n v="7.8668616907709099"/>
    <n v="0.76287698305517804"/>
    <n v="391.95986594246602"/>
    <n v="15992"/>
    <n v="0.190302511800758"/>
    <n v="822"/>
    <n v="0.420149912848577"/>
    <n v="0.30473175407374298"/>
    <n v="1.65491203284778"/>
    <n v="62.858271220735801"/>
    <n v="4.38504899266115"/>
    <n v="0"/>
    <n v="0"/>
    <n v="0"/>
    <n v="0"/>
    <n v="119967.768664597"/>
    <n v="0"/>
    <n v="5.0238377942976364E-2"/>
    <n v="1.5242309103598478E-2"/>
    <n v="0.30275943502025149"/>
    <n v="0.21076996761892158"/>
    <n v="0.56010785424678866"/>
  </r>
  <r>
    <x v="6"/>
    <n v="2"/>
    <x v="37"/>
    <n v="123200.844108402"/>
    <n v="85008.391022341006"/>
    <n v="38192.453086061003"/>
    <n v="24653.155914619001"/>
    <n v="338263.55197694199"/>
    <n v="230220.62998556599"/>
    <n v="108042.921991375"/>
    <n v="32311.274350795"/>
    <n v="2.9112023103613098"/>
    <n v="22.817927782985102"/>
    <n v="7.2881502516415102"/>
    <n v="2.1308256546777198"/>
    <n v="487.59292900614901"/>
    <n v="8691"/>
    <n v="0.64058654155113903"/>
    <n v="614"/>
    <n v="0.76545592544979302"/>
    <n v="0.38081257945193298"/>
    <n v="2.33241606262462"/>
    <n v="72.081183580506305"/>
    <n v="9.4057515213373009"/>
    <n v="0"/>
    <n v="0"/>
    <n v="0"/>
    <n v="0"/>
    <n v="120686.2752306"/>
    <n v="0"/>
    <n v="-9.363547024683308E-2"/>
    <n v="-4.9489174091893989E-2"/>
    <n v="0.31000155366189053"/>
    <n v="0.20010541399316367"/>
    <n v="0.56010785424678866"/>
  </r>
  <r>
    <x v="6"/>
    <n v="3"/>
    <x v="37"/>
    <n v="111664.875135505"/>
    <n v="79455.301712439395"/>
    <n v="32209.573423065802"/>
    <n v="21351.383677466802"/>
    <n v="405149.28125408897"/>
    <n v="123232.992284903"/>
    <n v="281916.28896918602"/>
    <n v="19710.731953529801"/>
    <n v="2.9037261310095501"/>
    <n v="7.5736608748423802"/>
    <n v="5.2700040862410704"/>
    <n v="0.437126186413345"/>
    <n v="214.70693623305201"/>
    <n v="17659"/>
    <n v="-0.83374658417280201"/>
    <n v="246"/>
    <n v="0.91733392014623905"/>
    <n v="0.94798621916619497"/>
    <n v="2.9078537285800699"/>
    <n v="82.812815238477597"/>
    <n v="7.89572443781831"/>
    <n v="0"/>
    <n v="0"/>
    <n v="0"/>
    <n v="0"/>
    <n v="118797.373866828"/>
    <n v="0"/>
    <n v="8.8043956605723978E-2"/>
    <n v="-4.670227297067775E-2"/>
    <n v="0.28844856884476328"/>
    <n v="0.19120948867364926"/>
    <n v="0.56010785424678866"/>
  </r>
  <r>
    <x v="6"/>
    <n v="4"/>
    <x v="37"/>
    <n v="121496.29255631899"/>
    <n v="85703.973553997697"/>
    <n v="35792.319002321201"/>
    <n v="28109.468729906399"/>
    <n v="473021.53607246798"/>
    <n v="269624.29870863201"/>
    <n v="203397.237363836"/>
    <n v="24539.356449967301"/>
    <n v="10.4757473087348"/>
    <n v="13.8199855092546"/>
    <n v="5.9425346599018303"/>
    <n v="1.3256045273925099"/>
    <n v="338.46084710227802"/>
    <n v="6072"/>
    <n v="0.99835082495656002"/>
    <n v="816"/>
    <n v="0.280788798925659"/>
    <n v="0.65791753684707599"/>
    <n v="2.2387211762130699"/>
    <n v="73.592756584025807"/>
    <n v="9.6623967323998894"/>
    <n v="0"/>
    <n v="0"/>
    <n v="1"/>
    <n v="0"/>
    <n v="119772.76550777099"/>
    <n v="1"/>
    <n v="-1.975986204170091E-2"/>
    <n v="-4.0661701492627607E-2"/>
    <n v="0.29459597695732109"/>
    <n v="0.23136071182481882"/>
    <n v="0.56010785424678866"/>
  </r>
  <r>
    <x v="7"/>
    <n v="1"/>
    <x v="37"/>
    <n v="119095.542576828"/>
    <n v="91287.899790321797"/>
    <n v="27807.6427865066"/>
    <n v="18392.2324694421"/>
    <n v="280424.862086804"/>
    <n v="104060.32302395999"/>
    <n v="176364.53906284401"/>
    <n v="26268.2276875645"/>
    <n v="2.0767604892854301"/>
    <n v="10.4285320434446"/>
    <n v="6.5587025103889802"/>
    <n v="0.59002973940742198"/>
    <n v="243.269850379861"/>
    <n v="23817"/>
    <n v="0.76833020769357896"/>
    <n v="205"/>
    <n v="0.27296386986048798"/>
    <n v="0.52897240525004996"/>
    <n v="3.1340051260225401"/>
    <n v="62.579489634559501"/>
    <n v="3.5045481088483998"/>
    <n v="0"/>
    <n v="0"/>
    <n v="0"/>
    <n v="0"/>
    <n v="132469.80046722799"/>
    <n v="0"/>
    <n v="-1.6724441970530413E-2"/>
    <n v="-1.3848051367531946E-2"/>
    <n v="0.23349020613905525"/>
    <n v="0.15443258472564036"/>
    <n v="0.56010785424678866"/>
  </r>
  <r>
    <x v="7"/>
    <n v="2"/>
    <x v="37"/>
    <n v="117103.736086053"/>
    <n v="86803.192999196603"/>
    <n v="30300.5430868566"/>
    <n v="15914.3106882719"/>
    <n v="447521.759390008"/>
    <n v="135228.57357024"/>
    <n v="312293.185819768"/>
    <n v="24272.702767101098"/>
    <n v="2.1238543092564099"/>
    <n v="5.0959519486462597"/>
    <n v="3.5560976319819302"/>
    <n v="0.43301800907139698"/>
    <n v="102.65285797380101"/>
    <n v="31131"/>
    <n v="-0.35861790861472498"/>
    <n v="527"/>
    <n v="0.12493815535054199"/>
    <n v="0.78536826911204505"/>
    <n v="6.5382170635569796"/>
    <n v="67.523724716377004"/>
    <n v="2.5585360397823602"/>
    <n v="1"/>
    <n v="0"/>
    <n v="0"/>
    <n v="0"/>
    <n v="121239.422798124"/>
    <n v="1"/>
    <n v="-9.0978006222910496E-2"/>
    <n v="-4.1180208467911893E-2"/>
    <n v="0.25874958476636667"/>
    <n v="0.13589925667766364"/>
    <n v="0.56010785424678866"/>
  </r>
  <r>
    <x v="7"/>
    <n v="3"/>
    <x v="37"/>
    <n v="106449.87165569"/>
    <n v="83123.144887257105"/>
    <n v="23326.7267684336"/>
    <n v="11977.1352902216"/>
    <n v="216596.876846131"/>
    <n v="127217.784133297"/>
    <n v="89379.092712833793"/>
    <n v="8471.7993634992508"/>
    <n v="2.1118711113708102"/>
    <n v="13.400376896533199"/>
    <n v="5.5296897465100896"/>
    <n v="1.42335058761488"/>
    <n v="291.60562537403302"/>
    <n v="49559"/>
    <n v="0.33537337153969099"/>
    <n v="208"/>
    <n v="0.302139037688886"/>
    <n v="7.72242509921158E-2"/>
    <n v="6.9807199078164297"/>
    <n v="63.798815101283601"/>
    <n v="2.1996410897958998"/>
    <n v="0"/>
    <n v="0"/>
    <n v="1"/>
    <n v="0"/>
    <n v="110812.945907318"/>
    <n v="1"/>
    <n v="9.493834762836742E-2"/>
    <n v="7.8634224811106893E-2"/>
    <n v="0.21913344192544199"/>
    <n v="0.11251432344570041"/>
    <n v="0.56010785424678866"/>
  </r>
  <r>
    <x v="7"/>
    <n v="4"/>
    <x v="37"/>
    <n v="116556.046575933"/>
    <n v="82045.262281640797"/>
    <n v="34510.784294292796"/>
    <n v="29351.907308669801"/>
    <n v="298981.94256288902"/>
    <n v="146349.337854146"/>
    <n v="152632.604708742"/>
    <n v="24367.148972560801"/>
    <n v="4.7114081929968297"/>
    <n v="19.2304307226361"/>
    <n v="9.81728430053791"/>
    <n v="0.95883404553970497"/>
    <n v="180.15754816387101"/>
    <n v="7684"/>
    <n v="-0.43559167889638301"/>
    <n v="160"/>
    <n v="0.52904520544106204"/>
    <n v="0.23012262196814301"/>
    <n v="1.9437546030952899"/>
    <n v="82.266177051201097"/>
    <n v="5.1244398642444198"/>
    <n v="0"/>
    <n v="0"/>
    <n v="0"/>
    <n v="0"/>
    <n v="119117.938198505"/>
    <n v="0"/>
    <n v="7.63799764834184E-3"/>
    <n v="1.4646983740228476E-2"/>
    <n v="0.29608746442690465"/>
    <n v="0.25182655186874287"/>
    <n v="0.56010785424678866"/>
  </r>
  <r>
    <x v="8"/>
    <n v="1"/>
    <x v="37"/>
    <n v="117446.30138557999"/>
    <n v="82190.412059138107"/>
    <n v="35255.889326442797"/>
    <n v="24140.502046091999"/>
    <n v="462362.69363582798"/>
    <n v="172012.79518753401"/>
    <n v="290349.89844829298"/>
    <n v="28558.563238547798"/>
    <n v="8.5611540006027393"/>
    <n v="8.3142794866143603"/>
    <n v="5.2211180483142297"/>
    <n v="0.59243277199963496"/>
    <n v="283.24258600248299"/>
    <n v="41865"/>
    <n v="0.92867304496983705"/>
    <n v="899"/>
    <n v="0.45645129419723102"/>
    <n v="0.46115610795996298"/>
    <n v="3.23395671899502"/>
    <n v="66.928963842191294"/>
    <n v="3.7943837929296298"/>
    <n v="0"/>
    <n v="0"/>
    <n v="0"/>
    <n v="0"/>
    <n v="123361.961271183"/>
    <n v="0"/>
    <n v="-4.3976877117359252E-2"/>
    <n v="0.14057514611753541"/>
    <n v="0.30018731037511065"/>
    <n v="0.20554501726570301"/>
    <n v="0.56010785424678866"/>
  </r>
  <r>
    <x v="8"/>
    <n v="2"/>
    <x v="37"/>
    <n v="112281.379821658"/>
    <n v="87445.146954120995"/>
    <n v="24836.232867537299"/>
    <n v="7370.9788114573303"/>
    <n v="387759.07231008"/>
    <n v="135961.04260872601"/>
    <n v="251798.02970135401"/>
    <n v="12362.3098958387"/>
    <n v="1.0173409198099299"/>
    <n v="2.9273377636035098"/>
    <n v="1.9009171771390401"/>
    <n v="0.53996070886647995"/>
    <n v="386.39964318786099"/>
    <n v="44664"/>
    <n v="-0.30965778767619201"/>
    <n v="131"/>
    <n v="0.61827845828253902"/>
    <n v="0.38531004981149197"/>
    <n v="5.64454886258165"/>
    <n v="62.167389032909099"/>
    <n v="7.1480401689758999"/>
    <n v="0"/>
    <n v="0"/>
    <n v="0"/>
    <n v="0"/>
    <n v="115917.571178778"/>
    <n v="0"/>
    <n v="2.2613678037729602E-2"/>
    <n v="0.10904740219797561"/>
    <n v="0.22119636316355934"/>
    <n v="6.5647383592586914E-2"/>
    <n v="0.56010785424678866"/>
  </r>
  <r>
    <x v="8"/>
    <n v="3"/>
    <x v="37"/>
    <n v="114820.47479457701"/>
    <n v="93999.521966662505"/>
    <n v="20820.952827915298"/>
    <n v="9407.0393889844308"/>
    <n v="404399.62514564698"/>
    <n v="278172.37071775203"/>
    <n v="126227.25442789499"/>
    <n v="11571.9951796273"/>
    <n v="8.9132818231169395"/>
    <n v="7.4524629657994996"/>
    <n v="2.3261741119558099"/>
    <n v="2.2037425433875"/>
    <n v="306.20822457842098"/>
    <n v="21155"/>
    <n v="9.3611148417268503E-2"/>
    <n v="705"/>
    <n v="0.19940698109611699"/>
    <n v="0.52432763351893097"/>
    <n v="4.1299205027255503"/>
    <n v="76.611011529065706"/>
    <n v="2.5115445096253102"/>
    <n v="0"/>
    <n v="0"/>
    <n v="0"/>
    <n v="0"/>
    <n v="119939.944979747"/>
    <n v="0"/>
    <n v="2.9983905801978059E-2"/>
    <n v="-2.012021475027129E-2"/>
    <n v="0.18133484350386853"/>
    <n v="8.1928239765724498E-2"/>
    <n v="0.56010785424678866"/>
  </r>
  <r>
    <x v="8"/>
    <n v="4"/>
    <x v="37"/>
    <n v="118263.241094956"/>
    <n v="83479.558779151193"/>
    <n v="34783.682315805097"/>
    <n v="28871.963454088698"/>
    <n v="309725.991458509"/>
    <n v="114546.346873502"/>
    <n v="195179.644585006"/>
    <n v="33174.024815767101"/>
    <n v="3.5969835921893201"/>
    <n v="14.792507443835399"/>
    <n v="9.3217761022023797"/>
    <n v="0.58687650096428901"/>
    <n v="266.40654332643197"/>
    <n v="9087"/>
    <n v="0.166438535046775"/>
    <n v="371"/>
    <n v="0.82047636465919505"/>
    <n v="0.178360224688806"/>
    <n v="4.2265513098334102"/>
    <n v="71.064640397579197"/>
    <n v="8.9852442333187703"/>
    <n v="1"/>
    <n v="0"/>
    <n v="0"/>
    <n v="0"/>
    <n v="119401.50787224701"/>
    <n v="1"/>
    <n v="0.13269627251519089"/>
    <n v="-2.2591221464781507E-2"/>
    <n v="0.29412082734884859"/>
    <n v="0.24413303057462127"/>
    <n v="0.56010785424678866"/>
  </r>
  <r>
    <x v="9"/>
    <n v="1"/>
    <x v="37"/>
    <n v="133956.332363822"/>
    <n v="84430.3700684184"/>
    <n v="49525.962295403602"/>
    <n v="43831.909103853599"/>
    <n v="475627.98502682202"/>
    <n v="186893.91016087501"/>
    <n v="288734.07486594602"/>
    <n v="43855.960817522799"/>
    <n v="14.346735753455601"/>
    <n v="15.1807191874405"/>
    <n v="9.21558665253513"/>
    <n v="0.647287336098611"/>
    <n v="474.053389084184"/>
    <n v="24111"/>
    <n v="0.76022032994507205"/>
    <n v="155"/>
    <n v="0.245747293938536"/>
    <n v="0.424919619108309"/>
    <n v="7.9724331402048501"/>
    <n v="62.514418606053901"/>
    <n v="9.0508738486925893"/>
    <n v="0"/>
    <n v="0"/>
    <n v="0"/>
    <n v="0"/>
    <n v="136935.95496454599"/>
    <n v="0"/>
    <n v="-7.0403239555661676E-2"/>
    <s v=""/>
    <n v="0.3697172162111183"/>
    <n v="0.32721042992433719"/>
    <n v="0.56010785424678866"/>
  </r>
  <r>
    <x v="9"/>
    <n v="2"/>
    <x v="37"/>
    <n v="124525.37260641401"/>
    <n v="83286.856994754693"/>
    <n v="41238.515611659597"/>
    <n v="30943.240368818901"/>
    <n v="405062.73015307501"/>
    <n v="246250.99095060199"/>
    <n v="158811.739202472"/>
    <n v="35481.752168991799"/>
    <n v="3.66660594647395"/>
    <n v="19.484227377781401"/>
    <n v="7.6391230457379704"/>
    <n v="1.5505843093667699"/>
    <n v="104.659987808035"/>
    <n v="30225"/>
    <n v="0.36430965829768402"/>
    <n v="706"/>
    <n v="0.19412713966779799"/>
    <n v="0.44317432748535002"/>
    <n v="7.6351101100526604"/>
    <n v="73.450207292678996"/>
    <n v="4.29123901362916"/>
    <n v="0"/>
    <n v="0"/>
    <n v="0"/>
    <n v="0"/>
    <n v="138050.40891807299"/>
    <n v="0"/>
    <n v="-9.6487247305077573E-2"/>
    <s v=""/>
    <n v="0.3311655668921501"/>
    <n v="0.24848944212052965"/>
    <n v="0.56010785424678866"/>
  </r>
  <r>
    <x v="9"/>
    <n v="3"/>
    <x v="37"/>
    <n v="112510.26218398201"/>
    <n v="78643.108252488601"/>
    <n v="33867.153931493398"/>
    <n v="18281.236048948002"/>
    <n v="356571.65241000598"/>
    <n v="120305.401855114"/>
    <n v="236266.250554892"/>
    <n v="27878.9738265386"/>
    <n v="12.659852528931401"/>
    <n v="7.7375571017920999"/>
    <n v="5.1269459939925897"/>
    <n v="0.50919418906663905"/>
    <n v="59.810994695198602"/>
    <n v="3342"/>
    <n v="0.82586447459486301"/>
    <n v="951"/>
    <n v="1.89355332267718E-2"/>
    <n v="0.64275389946359796"/>
    <n v="1.23282010343519"/>
    <n v="84.019249847250606"/>
    <n v="7.5691407506634798"/>
    <n v="0"/>
    <n v="0"/>
    <n v="0"/>
    <n v="0"/>
    <n v="120799.901063629"/>
    <n v="0"/>
    <n v="2.738654928397875E-2"/>
    <s v=""/>
    <n v="0.3010139099677171"/>
    <n v="0.16248505419935538"/>
    <n v="0.56010785424678866"/>
  </r>
  <r>
    <x v="9"/>
    <n v="4"/>
    <x v="37"/>
    <n v="115591.530024237"/>
    <n v="76853.348674417502"/>
    <n v="38738.181349819999"/>
    <n v="23253.621658953201"/>
    <n v="255039.98699371601"/>
    <n v="103585.66448624599"/>
    <n v="151454.32250747"/>
    <n v="30505.061940124"/>
    <n v="4.1998991404197197"/>
    <n v="15.3535543086307"/>
    <n v="9.1176375646247703"/>
    <n v="0.68393996798035706"/>
    <n v="455.86084951140498"/>
    <n v="19867"/>
    <n v="0.25376184751708503"/>
    <n v="944"/>
    <n v="0.35554989280403598"/>
    <n v="0.42272032272315402"/>
    <n v="7.9077403609497301"/>
    <n v="67.766567851705005"/>
    <n v="6.1494596237234598"/>
    <n v="0"/>
    <n v="0"/>
    <n v="0"/>
    <n v="0"/>
    <n v="130507.86981474599"/>
    <n v="0"/>
    <s v=""/>
    <s v=""/>
    <n v="0.33512992986334683"/>
    <n v="0.2011706364132167"/>
    <n v="0.56010785424678866"/>
  </r>
  <r>
    <x v="0"/>
    <n v="1"/>
    <x v="38"/>
    <n v="425554.785709269"/>
    <n v="241271.67472278199"/>
    <n v="184283.11098648701"/>
    <n v="167848.23442035599"/>
    <n v="1574762.4625808301"/>
    <n v="591050.44569165097"/>
    <n v="983712.01688918204"/>
    <n v="173403.775710013"/>
    <n v="129.107593469232"/>
    <n v="17.062741080580299"/>
    <n v="10.658638265054501"/>
    <n v="0.60083686642432799"/>
    <n v="75.477979545862993"/>
    <n v="22275"/>
    <n v="-0.58090852479632105"/>
    <n v="317"/>
    <n v="0.59243645212456397"/>
    <n v="0.581685974183897"/>
    <n v="6.2465799985755002"/>
    <n v="82.652120552217497"/>
    <n v="5.3689213669410298"/>
    <n v="0"/>
    <n v="0"/>
    <n v="0"/>
    <n v="0"/>
    <n v="460027.54845541"/>
    <n v="0"/>
    <n v="1.7925870051508783E-2"/>
    <n v="-5.634057510012818E-2"/>
    <n v="0.43304203636047406"/>
    <n v="0.39442215211046117"/>
    <n v="0.56010785424678866"/>
  </r>
  <r>
    <x v="0"/>
    <n v="2"/>
    <x v="38"/>
    <n v="433183.22549769102"/>
    <n v="264079.93189192301"/>
    <n v="169103.29360576801"/>
    <n v="160019.906074717"/>
    <n v="877833.04080779396"/>
    <n v="376930.52390443097"/>
    <n v="500902.516903362"/>
    <n v="155165.495480749"/>
    <n v="27.157364448207399"/>
    <n v="31.946317032699099"/>
    <n v="18.228968224693901"/>
    <n v="0.75250275489662"/>
    <n v="201.559180572727"/>
    <n v="37130"/>
    <n v="-0.20013827387116301"/>
    <n v="459"/>
    <n v="0.434638493298663"/>
    <n v="0.21648527358582301"/>
    <n v="3.9570090615960698"/>
    <n v="76.032943313590707"/>
    <n v="3.52164785258325"/>
    <n v="0"/>
    <n v="0"/>
    <n v="1"/>
    <n v="0"/>
    <n v="444764.93193999998"/>
    <n v="1"/>
    <n v="-6.8155657302398018E-2"/>
    <n v="-0.11451214550869639"/>
    <n v="0.39037359632631796"/>
    <n v="0.36940466910016567"/>
    <n v="0.56010785424678866"/>
  </r>
  <r>
    <x v="0"/>
    <n v="3"/>
    <x v="38"/>
    <n v="403659.33803152299"/>
    <n v="263097.52977964201"/>
    <n v="140561.80825187999"/>
    <n v="127242.780595199"/>
    <n v="1358015.0723309501"/>
    <n v="848211.39252245601"/>
    <n v="509803.67980849999"/>
    <n v="131910.39316134501"/>
    <n v="15.564549725355199"/>
    <n v="24.9591726452418"/>
    <n v="9.3697620289879797"/>
    <n v="1.6638000589581301"/>
    <n v="111.42327894056599"/>
    <n v="22236"/>
    <n v="6.3052151050013494E-2"/>
    <n v="712"/>
    <n v="0.79830318781457499"/>
    <n v="8.6128558857075793E-2"/>
    <n v="6.5710423820920898"/>
    <n v="69.726057495362994"/>
    <n v="2.63605729613916"/>
    <n v="0"/>
    <n v="0"/>
    <n v="0"/>
    <n v="0"/>
    <n v="427896.84795416298"/>
    <n v="0"/>
    <n v="-3.7351010007873421E-2"/>
    <n v="-4.9172599069733133E-2"/>
    <n v="0.3482188940242083"/>
    <n v="0.31522318105090441"/>
    <n v="0.56010785424678866"/>
  </r>
  <r>
    <x v="0"/>
    <n v="4"/>
    <x v="38"/>
    <n v="388582.25405693601"/>
    <n v="240702.73496263201"/>
    <n v="147879.51909430401"/>
    <n v="130180.09122301701"/>
    <n v="846376.14333184401"/>
    <n v="385911.34445930598"/>
    <n v="460464.79887253698"/>
    <n v="131222.94152094299"/>
    <n v="23.8318971336681"/>
    <n v="28.271453440473"/>
    <n v="15.3808790865194"/>
    <n v="0.83809087123320303"/>
    <n v="70.9378843325145"/>
    <n v="14541"/>
    <n v="-0.167168088468168"/>
    <n v="705"/>
    <n v="0.45839085619884901"/>
    <n v="0.34852044434231999"/>
    <n v="6.72344298977929"/>
    <n v="62.731612140528703"/>
    <n v="5.3225139186223398"/>
    <n v="0"/>
    <n v="0"/>
    <n v="0"/>
    <n v="0"/>
    <n v="362346.07426437997"/>
    <n v="0"/>
    <n v="3.3446021152980072E-2"/>
    <n v="8.4558355978437381E-3"/>
    <n v="0.38056168945027619"/>
    <n v="0.33501296022628635"/>
    <n v="0.56010785424678866"/>
  </r>
  <r>
    <x v="1"/>
    <n v="1"/>
    <x v="38"/>
    <n v="401578.78434579697"/>
    <n v="239904.07635296401"/>
    <n v="161674.707992832"/>
    <n v="154067.190868162"/>
    <n v="863339.84058357996"/>
    <n v="406339.26020424301"/>
    <n v="457000.58037933701"/>
    <n v="152361.887331034"/>
    <n v="36.243006024411798"/>
    <n v="33.712690417215001"/>
    <n v="17.845486056107301"/>
    <n v="0.88914386031404402"/>
    <n v="144.66131844917899"/>
    <n v="2510"/>
    <n v="0.113387131100106"/>
    <n v="783"/>
    <n v="2.7018418039485601E-2"/>
    <n v="0.96637534799439895"/>
    <n v="3.38931365214476"/>
    <n v="77.378937762245101"/>
    <n v="8.4829029803795901"/>
    <n v="0"/>
    <n v="0"/>
    <n v="0"/>
    <n v="0"/>
    <n v="424412.195356532"/>
    <n v="0"/>
    <n v="-4.4823830590422928E-2"/>
    <n v="-0.15825301082677609"/>
    <n v="0.4025977324878196"/>
    <n v="0.38365371098761958"/>
    <n v="0.56010785424678866"/>
  </r>
  <r>
    <x v="1"/>
    <n v="2"/>
    <x v="38"/>
    <n v="383578.48494757299"/>
    <n v="257602.65613744399"/>
    <n v="125975.828810128"/>
    <n v="108142.872735385"/>
    <n v="1503024.8847694199"/>
    <n v="736029.79230549699"/>
    <n v="766995.09246392595"/>
    <n v="117709.50958011601"/>
    <n v="22.9866210371218"/>
    <n v="14.099552108994899"/>
    <n v="7.19501545391745"/>
    <n v="0.95962777276846001"/>
    <n v="124.701459043705"/>
    <n v="26063"/>
    <n v="-1.88367567982787E-2"/>
    <n v="665"/>
    <n v="0.457963316049943"/>
    <n v="0.56697244396679103"/>
    <n v="3.9148643140903201"/>
    <n v="73.1190488505312"/>
    <n v="9.6207653755724891"/>
    <n v="0"/>
    <n v="0"/>
    <n v="0"/>
    <n v="0"/>
    <n v="380609.09470390301"/>
    <n v="0"/>
    <n v="6.0450286778658449E-4"/>
    <n v="-2.1858378967923423E-2"/>
    <n v="0.32842256214486903"/>
    <n v="0.2819315393827832"/>
    <n v="0.56010785424678866"/>
  </r>
  <r>
    <x v="1"/>
    <n v="3"/>
    <x v="38"/>
    <n v="383810.35924174503"/>
    <n v="246722.96271898801"/>
    <n v="137087.396522756"/>
    <n v="130807.62915906899"/>
    <n v="1273014.1849374601"/>
    <n v="578118.92271052103"/>
    <n v="694895.26222694502"/>
    <n v="138879.81328884599"/>
    <n v="23.1614417016158"/>
    <n v="18.8240784287214"/>
    <n v="10.275425891306501"/>
    <n v="0.83195116463711505"/>
    <n v="161.76474616269499"/>
    <n v="12412"/>
    <n v="0.36546466684366402"/>
    <n v="250"/>
    <n v="0.79959462082920296"/>
    <n v="0.64358827634188498"/>
    <n v="2.1690939196924401"/>
    <n v="76.757750941676605"/>
    <n v="5.1323935809264798"/>
    <n v="0"/>
    <n v="0"/>
    <n v="0"/>
    <n v="0"/>
    <n v="383820.47187524702"/>
    <n v="0"/>
    <n v="2.0993916077863887E-2"/>
    <n v="1.3137038268458616E-3"/>
    <n v="0.35717482142375362"/>
    <n v="0.3408131802838576"/>
    <n v="0.56010785424678866"/>
  </r>
  <r>
    <x v="1"/>
    <n v="4"/>
    <x v="38"/>
    <n v="391868.04171348101"/>
    <n v="277514.18065489503"/>
    <n v="114353.861058585"/>
    <n v="103241.311678021"/>
    <n v="1089915.26893399"/>
    <n v="684631.80811975198"/>
    <n v="405283.46081424301"/>
    <n v="98686.589262363806"/>
    <n v="28.205938904471001"/>
    <n v="25.473852663664701"/>
    <n v="9.4724163080124608"/>
    <n v="1.68926658577253"/>
    <n v="409.64348738106099"/>
    <n v="31505"/>
    <n v="0.333793906700525"/>
    <n v="466"/>
    <n v="0.198930122125032"/>
    <n v="0.22142706786017199"/>
    <n v="6.9233396360936199"/>
    <n v="82.581443533515397"/>
    <n v="3.7824461437013399"/>
    <n v="0"/>
    <n v="0"/>
    <n v="0"/>
    <n v="0"/>
    <n v="386844.56144276401"/>
    <n v="0"/>
    <n v="-0.13739397792976701"/>
    <n v="-1.0646797346430563E-2"/>
    <n v="0.29181726725803575"/>
    <n v="0.26345938093494009"/>
    <n v="0.56010785424678866"/>
  </r>
  <r>
    <x v="2"/>
    <n v="1"/>
    <x v="38"/>
    <n v="338027.73263891798"/>
    <n v="258436.32868100499"/>
    <n v="79591.403957912204"/>
    <n v="65829.304990422199"/>
    <n v="1277895.6664505899"/>
    <n v="429592.936000154"/>
    <n v="848302.73045044404"/>
    <n v="71250.166904970902"/>
    <n v="7.0472621941529301"/>
    <n v="7.7601194275853898"/>
    <n v="5.1513833811852203"/>
    <n v="0.50641465667809704"/>
    <n v="122.408020044032"/>
    <n v="17158"/>
    <n v="0.65939113047755804"/>
    <n v="585"/>
    <n v="1.44685360731446E-2"/>
    <n v="0.23161168036212801"/>
    <n v="5.2409133262711602"/>
    <n v="72.5600084872802"/>
    <n v="6.2234900202149204"/>
    <n v="0"/>
    <n v="0"/>
    <n v="0"/>
    <n v="0"/>
    <n v="367859.15718955197"/>
    <n v="0"/>
    <n v="0.10995058935128919"/>
    <n v="6.9432303736459408E-2"/>
    <n v="0.23545820733866446"/>
    <n v="0.19474527866842575"/>
    <n v="0.56010785424678866"/>
  </r>
  <r>
    <x v="2"/>
    <n v="2"/>
    <x v="38"/>
    <n v="375194.08105964703"/>
    <n v="247789.379914844"/>
    <n v="127404.70114480201"/>
    <n v="119290.776462255"/>
    <n v="1205919.00086194"/>
    <n v="714949.90389199101"/>
    <n v="490969.09696995397"/>
    <n v="124195.32816679199"/>
    <n v="22.607108466462702"/>
    <n v="24.297003049370201"/>
    <n v="9.8921052224063697"/>
    <n v="1.4562014357000199"/>
    <n v="45.168594126110499"/>
    <n v="32683"/>
    <n v="-0.77909865724926497"/>
    <n v="80"/>
    <n v="0.66842137040566996"/>
    <n v="0.91289061548211103"/>
    <n v="5.8844396718669199"/>
    <n v="65.451241004723698"/>
    <n v="4.5263703901121799"/>
    <n v="0"/>
    <n v="0"/>
    <n v="0"/>
    <n v="0"/>
    <n v="384282.16962103901"/>
    <n v="0"/>
    <n v="2.4308729215712289E-2"/>
    <n v="3.5377028313567253E-2"/>
    <n v="0.33957012537345621"/>
    <n v="0.31794418538092711"/>
    <n v="0.56010785424678866"/>
  </r>
  <r>
    <x v="2"/>
    <n v="3"/>
    <x v="38"/>
    <n v="384314.57237946399"/>
    <n v="255326.63281760601"/>
    <n v="128987.939561858"/>
    <n v="118773.540422823"/>
    <n v="1259417.98709918"/>
    <n v="627591.59702871996"/>
    <n v="631826.39007046295"/>
    <n v="115499.954381342"/>
    <n v="66.498507035485005"/>
    <n v="18.798445631493301"/>
    <n v="9.4308277029133407"/>
    <n v="0.99329753693689404"/>
    <n v="395.09902357188298"/>
    <n v="31235"/>
    <n v="-0.55388338607411503"/>
    <n v="276"/>
    <n v="0.83092312535675705"/>
    <n v="0.61213963456321696"/>
    <n v="5.2330092570778"/>
    <n v="71.983644284083496"/>
    <n v="6.5519601152183196"/>
    <n v="0"/>
    <n v="0"/>
    <n v="0"/>
    <n v="0"/>
    <n v="398408.549477219"/>
    <n v="0"/>
    <n v="8.7983385236101233E-3"/>
    <n v="4.4824398054546773E-3"/>
    <n v="0.33563114394345178"/>
    <n v="0.30905291903828341"/>
    <n v="0.56010785424678866"/>
  </r>
  <r>
    <x v="2"/>
    <n v="4"/>
    <x v="38"/>
    <n v="387695.90208681498"/>
    <n v="238094.00880932799"/>
    <n v="149601.893277486"/>
    <n v="139133.809250714"/>
    <n v="913925.78929483599"/>
    <n v="395357.62128152401"/>
    <n v="518568.16801331198"/>
    <n v="148402.77179163299"/>
    <n v="19.459629057452901"/>
    <n v="26.830379848371699"/>
    <n v="15.2237534907584"/>
    <n v="0.76240241046067203"/>
    <n v="23.633168381668099"/>
    <n v="25166"/>
    <n v="0.92992289379777804"/>
    <n v="500"/>
    <n v="0.71486849876867997"/>
    <n v="0.46942180205547801"/>
    <n v="7.9581308427007196"/>
    <n v="78.339581525566402"/>
    <n v="6.1433035416630499"/>
    <n v="0"/>
    <n v="0"/>
    <n v="0"/>
    <n v="0"/>
    <n v="401243.29329273303"/>
    <n v="0"/>
    <n v="-6.7573902904185273E-2"/>
    <n v="8.980557200355585E-2"/>
    <n v="0.3858743217873562"/>
    <n v="0.35887356173178842"/>
    <n v="0.56010785424678866"/>
  </r>
  <r>
    <x v="3"/>
    <n v="1"/>
    <x v="38"/>
    <n v="361497.77684285003"/>
    <n v="275639.93230442301"/>
    <n v="85857.844538426696"/>
    <n v="78169.955195596296"/>
    <n v="884490.38486534497"/>
    <n v="364780.60499437997"/>
    <n v="519709.779870964"/>
    <n v="73323.782436268797"/>
    <n v="8.4485271211871602"/>
    <n v="15.0410783524229"/>
    <n v="8.8378524552866597"/>
    <n v="0.70189290085122102"/>
    <n v="349.32607596006898"/>
    <n v="40019"/>
    <n v="0.14466122761824199"/>
    <n v="79"/>
    <n v="0.55722123370962195"/>
    <n v="0.65232616949945899"/>
    <n v="4.0311021952903197"/>
    <n v="70.310975342901202"/>
    <n v="2.9412312420778699"/>
    <n v="0"/>
    <n v="0"/>
    <n v="0"/>
    <n v="1"/>
    <n v="363266.46572985302"/>
    <n v="0"/>
    <n v="7.4605039292540823E-2"/>
    <n v="0.17570340032678194"/>
    <n v="0.2375058715112128"/>
    <n v="0.21623910353832762"/>
    <n v="0.56010785424678866"/>
  </r>
  <r>
    <x v="3"/>
    <n v="2"/>
    <x v="38"/>
    <n v="388467.33268837701"/>
    <n v="249289.60180123401"/>
    <n v="139177.730887143"/>
    <n v="130958.56500428999"/>
    <n v="1159077.3017094899"/>
    <n v="590807.67699119099"/>
    <n v="568269.624718301"/>
    <n v="131198.481169946"/>
    <n v="16.899719788294899"/>
    <n v="23.0451460553092"/>
    <n v="11.2985186416076"/>
    <n v="1.0396608428332901"/>
    <n v="454.30720194186301"/>
    <n v="25742"/>
    <n v="0.21067014092650599"/>
    <n v="837"/>
    <n v="0.13118789975537801"/>
    <n v="0.228702184543497"/>
    <n v="4.9299098036364901"/>
    <n v="67.664537218890203"/>
    <n v="2.3336863247107602"/>
    <n v="0"/>
    <n v="0"/>
    <n v="0"/>
    <n v="0"/>
    <n v="396065.04038350499"/>
    <n v="0"/>
    <n v="-6.2555926004012226E-3"/>
    <n v="5.0277620677689483E-2"/>
    <n v="0.35827396328017475"/>
    <n v="0.33711603006099639"/>
    <n v="0.56010785424678866"/>
  </r>
  <r>
    <x v="3"/>
    <n v="3"/>
    <x v="38"/>
    <n v="386037.23931651399"/>
    <n v="253926.24678561499"/>
    <n v="132110.99253089799"/>
    <n v="122169.34806213999"/>
    <n v="918271.63684568205"/>
    <n v="283984.75296475203"/>
    <n v="634286.88388093002"/>
    <n v="119764.958190679"/>
    <n v="43.411727682009499"/>
    <n v="19.260897736784099"/>
    <n v="13.3042711067282"/>
    <n v="0.447722884047627"/>
    <n v="99.670518706125605"/>
    <n v="10617"/>
    <n v="-4.4365383292658198E-2"/>
    <n v="645"/>
    <n v="0.322639041702806"/>
    <n v="0.90824936140811896"/>
    <n v="2.3104942761360601"/>
    <n v="75.071565752411104"/>
    <n v="9.2049630741251391"/>
    <n v="0"/>
    <n v="0"/>
    <n v="0"/>
    <n v="1"/>
    <n v="378799.28631270502"/>
    <n v="0"/>
    <n v="9.4488073443959097E-2"/>
    <n v="0.1157761528905356"/>
    <n v="0.34222344135711863"/>
    <n v="0.31647037026387159"/>
    <n v="0.56010785424678866"/>
  </r>
  <r>
    <x v="3"/>
    <n v="4"/>
    <x v="38"/>
    <n v="422513.15433715598"/>
    <n v="258032.86400265599"/>
    <n v="164480.29033449999"/>
    <n v="154272.74186397801"/>
    <n v="1508582.1002969299"/>
    <n v="855770.20593051403"/>
    <n v="652811.89436642104"/>
    <n v="149353.98633911501"/>
    <n v="17.558505468475602"/>
    <n v="23.632035996174"/>
    <n v="10.226340471202199"/>
    <n v="1.31089861155344"/>
    <n v="210.60410346614199"/>
    <n v="4534"/>
    <n v="-1.2236589241499901E-2"/>
    <n v="675"/>
    <n v="0.88136204423389997"/>
    <n v="0.65083544618901601"/>
    <n v="5.0557034637020202"/>
    <n v="84.506618752563696"/>
    <n v="4.2451241604851999"/>
    <n v="0"/>
    <n v="0"/>
    <n v="0"/>
    <n v="0"/>
    <n v="463157.47030617599"/>
    <n v="0"/>
    <n v="5.9193686205548475E-3"/>
    <n v="-7.6846530110155437E-2"/>
    <n v="0.38929034195997703"/>
    <n v="0.36513121610616611"/>
    <n v="0.56010785424678866"/>
  </r>
  <r>
    <x v="4"/>
    <n v="1"/>
    <x v="38"/>
    <n v="425014.16544471099"/>
    <n v="268673.69880311697"/>
    <n v="156340.46664159399"/>
    <n v="145456.502241621"/>
    <n v="1583498.2473311401"/>
    <n v="887682.83739209897"/>
    <n v="695815.40993904695"/>
    <n v="153805.17742825099"/>
    <n v="15.778956936505001"/>
    <n v="20.904466926704401"/>
    <n v="9.18576970241525"/>
    <n v="1.2757447229716501"/>
    <n v="100.30979641320999"/>
    <n v="20840"/>
    <n v="-4.5838738716962001E-2"/>
    <n v="753"/>
    <n v="0.33468495110311702"/>
    <n v="0.98257293700238801"/>
    <n v="1.4548175973528199"/>
    <n v="77.094019368938902"/>
    <n v="5.6337536542792899"/>
    <n v="0"/>
    <n v="0"/>
    <n v="0"/>
    <n v="0"/>
    <n v="429064.31316901901"/>
    <n v="0"/>
    <n v="-4.0035417501790259E-2"/>
    <n v="-0.1152263615656776"/>
    <n v="0.36784766097856553"/>
    <n v="0.34223918652081509"/>
    <n v="0.56010785424678866"/>
  </r>
  <r>
    <x v="4"/>
    <n v="2"/>
    <x v="38"/>
    <n v="407998.54588695703"/>
    <n v="270857.33668378799"/>
    <n v="137141.20920316901"/>
    <n v="128861.721990676"/>
    <n v="908210.92236407695"/>
    <n v="507133.08331013698"/>
    <n v="401077.83905393898"/>
    <n v="138620.19253607601"/>
    <n v="20.1100321506832"/>
    <n v="32.128856157855601"/>
    <n v="14.1885237027593"/>
    <n v="1.2644255900708901"/>
    <n v="351.707534779242"/>
    <n v="44872"/>
    <n v="-0.34557538058834603"/>
    <n v="210"/>
    <n v="0.97580442020944402"/>
    <n v="0.54412922940418396"/>
    <n v="3.9175335821990802"/>
    <n v="81.508576529003093"/>
    <n v="9.7578267500799196"/>
    <n v="0"/>
    <n v="0"/>
    <n v="0"/>
    <n v="0"/>
    <n v="417874.92598432599"/>
    <n v="0"/>
    <n v="5.5717355121173463E-2"/>
    <n v="0.12577906434573524"/>
    <n v="0.33613161268757646"/>
    <n v="0.31583867954857697"/>
    <n v="0.56010785424678866"/>
  </r>
  <r>
    <x v="4"/>
    <n v="3"/>
    <x v="38"/>
    <n v="430731.145757063"/>
    <n v="237585.16908792601"/>
    <n v="193145.976669136"/>
    <n v="184094.05525143599"/>
    <n v="1162227.84575071"/>
    <n v="809968.97918136895"/>
    <n v="352258.86656934803"/>
    <n v="188641.035267053"/>
    <n v="20.786683560398998"/>
    <n v="52.261013908416103"/>
    <n v="15.839756027573401"/>
    <n v="2.29935725130118"/>
    <n v="407.72888625782798"/>
    <n v="22888"/>
    <n v="-0.42495532571182998"/>
    <n v="785"/>
    <n v="0.28715849543357003"/>
    <n v="0.63711644881229801"/>
    <n v="5.1342244266678598"/>
    <n v="75.560490019833594"/>
    <n v="3.3490554171742"/>
    <n v="0"/>
    <n v="0"/>
    <n v="0"/>
    <n v="1"/>
    <n v="463380.59207926702"/>
    <n v="0"/>
    <n v="-9.4459529238597809E-2"/>
    <n v="-0.11507576674226197"/>
    <n v="0.448414233731947"/>
    <n v="0.4273989867342145"/>
    <n v="0.56010785424678866"/>
  </r>
  <r>
    <x v="4"/>
    <n v="4"/>
    <x v="38"/>
    <n v="390044.48450044898"/>
    <n v="248461.14398709001"/>
    <n v="141583.340513359"/>
    <n v="132596.423411027"/>
    <n v="952371.47466525098"/>
    <n v="419082.902774202"/>
    <n v="533288.57189104904"/>
    <n v="139667.814389885"/>
    <n v="19.437396620328499"/>
    <n v="24.863916160970401"/>
    <n v="13.9227630119469"/>
    <n v="0.78584639698564696"/>
    <n v="397.25164057457602"/>
    <n v="35501"/>
    <n v="-0.10869757447044399"/>
    <n v="72"/>
    <n v="0.227994180212544"/>
    <n v="9.0007058637497899E-3"/>
    <n v="6.4668749581184999"/>
    <n v="81.178030654117904"/>
    <n v="8.1462607970273293"/>
    <n v="0"/>
    <n v="0"/>
    <n v="0"/>
    <n v="0"/>
    <n v="405045.66187439702"/>
    <n v="0"/>
    <n v="-3.5901430504111778E-2"/>
    <n v="9.1955065073683964E-3"/>
    <n v="0.36299280246121773"/>
    <n v="0.3399520533686059"/>
    <n v="0.56010785424678866"/>
  </r>
  <r>
    <x v="5"/>
    <n v="1"/>
    <x v="38"/>
    <n v="376041.329546644"/>
    <n v="217486.52605235699"/>
    <n v="158554.80349428701"/>
    <n v="141313.02394500599"/>
    <n v="1263143.0509848101"/>
    <n v="456409.04258095199"/>
    <n v="806734.00840386096"/>
    <n v="139705.225693438"/>
    <n v="39.571545514396099"/>
    <n v="17.516681145573202"/>
    <n v="11.1874125289951"/>
    <n v="0.56574910419850299"/>
    <n v="79.362865978331996"/>
    <n v="7263"/>
    <n v="-0.76409170435967799"/>
    <n v="583"/>
    <n v="0.241401470107282"/>
    <n v="0.83535964706038601"/>
    <n v="4.2866189658764497"/>
    <n v="68.0733940311097"/>
    <n v="5.2993448363909801"/>
    <n v="0"/>
    <n v="0"/>
    <n v="0"/>
    <n v="1"/>
    <n v="395309.48916444503"/>
    <n v="0"/>
    <n v="0.22145143406654619"/>
    <n v="1.5723102048815166E-2"/>
    <n v="0.42164196070001381"/>
    <n v="0.37579120389605364"/>
    <n v="0.56010785424678866"/>
  </r>
  <r>
    <x v="5"/>
    <n v="2"/>
    <x v="38"/>
    <n v="459316.22124303901"/>
    <n v="254175.67355319299"/>
    <n v="205140.547689845"/>
    <n v="192203.76747405101"/>
    <n v="1243225.1497229701"/>
    <n v="402776.70644509402"/>
    <n v="840448.44327788102"/>
    <n v="197436.44536504601"/>
    <n v="54.821077773143301"/>
    <n v="22.8691919190695"/>
    <n v="15.460093251562601"/>
    <n v="0.47924023141050898"/>
    <n v="46.4065831962304"/>
    <n v="17967"/>
    <n v="-0.47102288178026902"/>
    <n v="606"/>
    <n v="1.19621497017239E-2"/>
    <n v="0.110924039106347"/>
    <n v="5.8944135047215998"/>
    <n v="61.591783326644702"/>
    <n v="8.9277045187439192"/>
    <n v="0"/>
    <n v="0"/>
    <n v="0"/>
    <n v="0"/>
    <n v="477423.42594410101"/>
    <n v="0"/>
    <n v="-0.17014812177162453"/>
    <n v="-8.0418754501982062E-2"/>
    <n v="0.44662160446822002"/>
    <n v="0.41845630218304397"/>
    <n v="0.56010785424678866"/>
  </r>
  <r>
    <x v="5"/>
    <n v="3"/>
    <x v="38"/>
    <n v="381164.42889929598"/>
    <n v="229839.071811362"/>
    <n v="151325.35708793401"/>
    <n v="146004.171153862"/>
    <n v="1267523.07698582"/>
    <n v="565707.55978190701"/>
    <n v="701815.51720391598"/>
    <n v="151714.73469978399"/>
    <n v="21.943832046229499"/>
    <n v="20.8037821300322"/>
    <n v="11.5188570373851"/>
    <n v="0.80606305491181895"/>
    <n v="332.60200923667401"/>
    <n v="2107"/>
    <n v="-0.56244896901908403"/>
    <n v="362"/>
    <n v="0.418725929241892"/>
    <n v="0.389927561734635"/>
    <n v="1.8370747473539899"/>
    <n v="79.486085328906"/>
    <n v="8.0888675340369698"/>
    <n v="0"/>
    <n v="0"/>
    <n v="0"/>
    <n v="0"/>
    <n v="391999.95876963198"/>
    <n v="0"/>
    <n v="3.270691400176208E-2"/>
    <n v="5.1269971876685885E-3"/>
    <n v="0.39700807739306204"/>
    <n v="0.38304773500372052"/>
    <n v="0.56010785424678866"/>
  </r>
  <r>
    <x v="5"/>
    <n v="4"/>
    <x v="38"/>
    <n v="393631.14109583601"/>
    <n v="241356.39444160799"/>
    <n v="152274.74665422799"/>
    <n v="140381.237020915"/>
    <n v="1569356.9364718599"/>
    <n v="920609.03316321503"/>
    <n v="648747.90330864396"/>
    <n v="143584.30033343899"/>
    <n v="24.214950880844299"/>
    <n v="21.638796257369599"/>
    <n v="8.9451439477186199"/>
    <n v="1.4190551190501901"/>
    <n v="41.007239483933297"/>
    <n v="37609"/>
    <n v="0.54098279667165305"/>
    <n v="354"/>
    <n v="0.68240471067544595"/>
    <n v="9.9011649681549893E-2"/>
    <n v="2.4548372772460598"/>
    <n v="64.597738396889596"/>
    <n v="6.1566278808097499"/>
    <n v="0"/>
    <n v="0"/>
    <n v="0"/>
    <n v="0"/>
    <n v="409292.47007659602"/>
    <n v="0"/>
    <n v="-2.966552726913179E-2"/>
    <n v="3.0754149457539043E-2"/>
    <n v="0.38684629023584854"/>
    <n v="0.35663143070973863"/>
    <n v="0.56010785424678866"/>
  </r>
  <r>
    <x v="6"/>
    <n v="1"/>
    <x v="38"/>
    <n v="381953.86574567802"/>
    <n v="257433.263865049"/>
    <n v="124520.601880628"/>
    <n v="107147.32508541799"/>
    <n v="1035129.68594032"/>
    <n v="450745.01897913998"/>
    <n v="584384.66696118703"/>
    <n v="102324.585122091"/>
    <n v="10.834386556752699"/>
    <n v="18.335067831705199"/>
    <n v="10.3511015615482"/>
    <n v="0.77131561531726001"/>
    <n v="313.76208280249398"/>
    <n v="3906"/>
    <n v="-7.4907808056154906E-2"/>
    <n v="632"/>
    <n v="0.69914806415101605"/>
    <n v="0.28273046999193802"/>
    <n v="7.9179657286287002"/>
    <n v="83.763683978732999"/>
    <n v="7.8823734304222999"/>
    <n v="1"/>
    <n v="0"/>
    <n v="0"/>
    <n v="0"/>
    <n v="384103.51135291898"/>
    <n v="1"/>
    <n v="0.10583664857932225"/>
    <n v="3.3917495590247405E-2"/>
    <n v="0.32600953426019363"/>
    <n v="0.28052425880344795"/>
    <n v="0.56010785424678866"/>
  </r>
  <r>
    <x v="6"/>
    <n v="2"/>
    <x v="38"/>
    <n v="422378.58280811697"/>
    <n v="249737.511091166"/>
    <n v="172641.071716951"/>
    <n v="160772.422044173"/>
    <n v="1339187.2636514399"/>
    <n v="815275.40931737504"/>
    <n v="523911.85433407"/>
    <n v="161432.74126707599"/>
    <n v="65.802063446459002"/>
    <n v="30.686921991587099"/>
    <n v="12.0052233476152"/>
    <n v="1.55613086929222"/>
    <n v="404.023480077643"/>
    <n v="15201"/>
    <n v="-0.24990573097941399"/>
    <n v="417"/>
    <n v="0.76431203842923501"/>
    <n v="0.93413943808314404"/>
    <n v="7.4047289740752902"/>
    <n v="63.436060646429397"/>
    <n v="6.0252652277543897"/>
    <n v="0"/>
    <n v="0"/>
    <n v="0"/>
    <n v="0"/>
    <n v="410594.78773273999"/>
    <n v="0"/>
    <n v="-9.2949610969385865E-2"/>
    <n v="-8.2725740664302237E-3"/>
    <n v="0.408735382767692"/>
    <n v="0.380635829059568"/>
    <n v="0.56010785424678866"/>
  </r>
  <r>
    <x v="6"/>
    <n v="3"/>
    <x v="38"/>
    <n v="383118.65785430197"/>
    <n v="254594.29740465301"/>
    <n v="128524.360449649"/>
    <n v="116236.526291539"/>
    <n v="1391950.61097634"/>
    <n v="736329.16954598494"/>
    <n v="655621.441430356"/>
    <n v="113225.449112464"/>
    <n v="45.636825391849001"/>
    <n v="17.7292136812896"/>
    <n v="8.3506214498522109"/>
    <n v="1.12310111142727"/>
    <n v="434.78800440070597"/>
    <n v="26109"/>
    <n v="0.87974826553220697"/>
    <n v="911"/>
    <n v="0.37306252623306402"/>
    <n v="0.53248558291884096"/>
    <n v="7.83972198271384"/>
    <n v="68.242575924203393"/>
    <n v="7.3983082200661903"/>
    <n v="0"/>
    <n v="0"/>
    <n v="0"/>
    <n v="0"/>
    <n v="380276.60603978898"/>
    <n v="0"/>
    <n v="5.9037255748945083E-2"/>
    <n v="1.151863780994007E-2"/>
    <n v="0.33546881054935751"/>
    <n v="0.3033956292876322"/>
    <n v="0.56010785424678866"/>
  </r>
  <r>
    <x v="6"/>
    <n v="4"/>
    <x v="38"/>
    <n v="405736.93204023899"/>
    <n v="253577.94875102601"/>
    <n v="152158.98328921199"/>
    <n v="142828.42255721599"/>
    <n v="1475957.77130189"/>
    <n v="611599.87685948703"/>
    <n v="864357.89444240299"/>
    <n v="151920.361097068"/>
    <n v="15.474240864539601"/>
    <n v="16.524222602184299"/>
    <n v="9.6769992566408192"/>
    <n v="0.70757712840007103"/>
    <n v="40.7663233418182"/>
    <n v="3716"/>
    <n v="6.4040950832444404E-2"/>
    <n v="648"/>
    <n v="0.57631814974944995"/>
    <n v="0.32579971897049198"/>
    <n v="5.0276835588794597"/>
    <n v="64.266459283528405"/>
    <n v="2.1787012350482899"/>
    <n v="0"/>
    <n v="0"/>
    <n v="0"/>
    <n v="0"/>
    <n v="415008.21374858101"/>
    <n v="0"/>
    <n v="-2.6687606876221216E-2"/>
    <n v="-5.9096331424204757E-2"/>
    <n v="0.37501881459024439"/>
    <n v="0.35202223726345666"/>
    <n v="0.56010785424678866"/>
  </r>
  <r>
    <x v="7"/>
    <n v="1"/>
    <x v="38"/>
    <n v="394908.784302785"/>
    <n v="261656.85829400699"/>
    <n v="133251.92600877801"/>
    <n v="128126.38388838401"/>
    <n v="1287918.13621898"/>
    <n v="734181.56103992194"/>
    <n v="553736.57517905894"/>
    <n v="130948.80872932301"/>
    <n v="17.786082747166699"/>
    <n v="23.138508386763601"/>
    <n v="9.9483329169144596"/>
    <n v="1.32586791978209"/>
    <n v="175.320230353353"/>
    <n v="20733"/>
    <n v="-0.27631639444002998"/>
    <n v="334"/>
    <n v="0.245186429215528"/>
    <n v="0.45631590928420401"/>
    <n v="4.4413591142815401"/>
    <n v="71.929988761709694"/>
    <n v="6.7875931494396404"/>
    <n v="0"/>
    <n v="1"/>
    <n v="0"/>
    <n v="0"/>
    <n v="387670.08336920798"/>
    <n v="1"/>
    <n v="6.0711843716789435E-2"/>
    <n v="-4.7894798999715799E-2"/>
    <n v="0.33742456816714139"/>
    <n v="0.32444551496769636"/>
    <n v="0.56010785424678866"/>
  </r>
  <r>
    <x v="7"/>
    <n v="2"/>
    <x v="38"/>
    <n v="418884.424697763"/>
    <n v="242902.556488734"/>
    <n v="175981.86820902801"/>
    <n v="162088.021891913"/>
    <n v="1400502.5559098499"/>
    <n v="781575.69922397903"/>
    <n v="618926.85668587498"/>
    <n v="170037.00564429199"/>
    <n v="54.596840581173602"/>
    <n v="26.188558492975201"/>
    <n v="11.5735613053994"/>
    <n v="1.26279170273694"/>
    <n v="325.63815833462502"/>
    <n v="42391"/>
    <n v="0.679669716178397"/>
    <n v="216"/>
    <n v="0.58395840248967101"/>
    <n v="0.21623729893417301"/>
    <n v="3.7418519099386498"/>
    <n v="80.679822239594998"/>
    <n v="3.1872724300236999"/>
    <n v="0"/>
    <n v="0"/>
    <n v="0"/>
    <n v="0"/>
    <n v="409270.26570959698"/>
    <n v="0"/>
    <n v="-7.4848239602197858E-2"/>
    <n v="-5.1846775374770761E-2"/>
    <n v="0.42012034306600182"/>
    <n v="0.38695165619696675"/>
    <n v="0.56010785424678866"/>
  </r>
  <r>
    <x v="7"/>
    <n v="3"/>
    <x v="38"/>
    <n v="387531.66291235603"/>
    <n v="256535.51549804601"/>
    <n v="130996.147414309"/>
    <n v="122722.888881315"/>
    <n v="1363019.74273053"/>
    <n v="819614.70540571201"/>
    <n v="543405.03732482402"/>
    <n v="118625.63869090901"/>
    <n v="31.447376505077798"/>
    <n v="22.584054333665801"/>
    <n v="9.0037499116091197"/>
    <n v="1.50829427242828"/>
    <n v="211.29559611605001"/>
    <n v="8900"/>
    <n v="-0.156275489140525"/>
    <n v="241"/>
    <n v="0.95948439088916604"/>
    <n v="0.55494705424253699"/>
    <n v="2.04753011215259"/>
    <n v="71.078965178112895"/>
    <n v="3.8274440209292999"/>
    <n v="0"/>
    <n v="0"/>
    <n v="0"/>
    <n v="0"/>
    <n v="371436.40373792697"/>
    <n v="0"/>
    <n v="-1.4895028281372987E-2"/>
    <n v="7.685944404948987E-2"/>
    <n v="0.33802695353937068"/>
    <n v="0.31667835334804617"/>
    <n v="0.56010785424678866"/>
  </r>
  <r>
    <x v="7"/>
    <n v="4"/>
    <x v="38"/>
    <n v="381759.36783334898"/>
    <n v="246934.90777052499"/>
    <n v="134824.46006282399"/>
    <n v="117248.54071839699"/>
    <n v="1361869.5821151"/>
    <n v="938228.84758931899"/>
    <n v="423640.73452578601"/>
    <n v="122089.54740036299"/>
    <n v="19.5977414234241"/>
    <n v="27.6764086082616"/>
    <n v="8.6093809758420399"/>
    <n v="2.2146804382244998"/>
    <n v="162.10135195657699"/>
    <n v="8421"/>
    <n v="-0.752601882546867"/>
    <n v="512"/>
    <n v="0.48816219167577202"/>
    <n v="0.75907451339761001"/>
    <n v="3.88300549890945"/>
    <n v="84.638783946609195"/>
    <n v="5.1808964389074701"/>
    <n v="0"/>
    <n v="0"/>
    <n v="0"/>
    <n v="0"/>
    <n v="385109.01923707803"/>
    <n v="0"/>
    <n v="-1.5100246028499444E-2"/>
    <n v="6.9080369989407336E-2"/>
    <n v="0.3531660816288848"/>
    <n v="0.30712682018475052"/>
    <n v="0.56010785424678866"/>
  </r>
  <r>
    <x v="8"/>
    <n v="1"/>
    <x v="38"/>
    <n v="375994.70745538099"/>
    <n v="262569.31979162002"/>
    <n v="113425.38766376"/>
    <n v="105268.88664456899"/>
    <n v="1354728.58618233"/>
    <n v="919181.64644730103"/>
    <n v="435546.93973503402"/>
    <n v="103754.59637264399"/>
    <n v="27.308778799667"/>
    <n v="24.169355135088299"/>
    <n v="7.7704779922907301"/>
    <n v="2.1104077714481999"/>
    <n v="362.75518688307602"/>
    <n v="3201"/>
    <n v="0.48121561108771299"/>
    <n v="341"/>
    <n v="0.27337072325359901"/>
    <n v="0.55661858875351999"/>
    <n v="1.9381325901829201"/>
    <n v="68.271002627462394"/>
    <n v="2.3597485697968201"/>
    <n v="0"/>
    <n v="0"/>
    <n v="0"/>
    <n v="0"/>
    <n v="357315.53798286797"/>
    <n v="0"/>
    <n v="5.6309065386510683E-2"/>
    <n v="2.5694309217592998E-2"/>
    <n v="0.3016675113099061"/>
    <n v="0.27997438409970482"/>
    <n v="0.56010785424678866"/>
  </r>
  <r>
    <x v="8"/>
    <n v="2"/>
    <x v="38"/>
    <n v="397166.618022468"/>
    <n v="245344.07142762499"/>
    <n v="151822.54659484199"/>
    <n v="139448.405923807"/>
    <n v="834161.12205716805"/>
    <n v="418360.89535790798"/>
    <n v="415800.22669925902"/>
    <n v="138236.63253468301"/>
    <n v="26.3712878311628"/>
    <n v="33.537356877072497"/>
    <n v="16.717202736553599"/>
    <n v="1.0061584109248201"/>
    <n v="220.82438064533699"/>
    <n v="17232"/>
    <n v="-0.10272352096665401"/>
    <n v="224"/>
    <n v="0.60955510164567595"/>
    <n v="9.0946239723140906E-2"/>
    <n v="5.8700612115271102"/>
    <n v="70.225028527014302"/>
    <n v="3.2138653848016698"/>
    <n v="1"/>
    <n v="0"/>
    <n v="0"/>
    <n v="0"/>
    <n v="405545.01786015899"/>
    <n v="1"/>
    <n v="5.0735666439534699E-2"/>
    <n v="9.3222303787161096E-3"/>
    <n v="0.38226411713749392"/>
    <n v="0.35110807302520652"/>
    <n v="0.56010785424678866"/>
  </r>
  <r>
    <x v="8"/>
    <n v="3"/>
    <x v="38"/>
    <n v="417317.13107537403"/>
    <n v="266132.268104847"/>
    <n v="151184.86297052601"/>
    <n v="144593.45540496899"/>
    <n v="1586277.6974836399"/>
    <n v="1034969.0387161"/>
    <n v="551308.65876753803"/>
    <n v="150811.24480284101"/>
    <n v="15.471433114694101"/>
    <n v="26.227314428220801"/>
    <n v="9.1152674991485707"/>
    <n v="1.87729509097463"/>
    <n v="285.48005667103598"/>
    <n v="46108"/>
    <n v="-0.75518837618906198"/>
    <n v="587"/>
    <n v="0.464131187797656"/>
    <n v="0.64132444106715703"/>
    <n v="3.6114350280090699"/>
    <n v="75.9081556504932"/>
    <n v="7.7607919650054997"/>
    <n v="0"/>
    <n v="0"/>
    <n v="0"/>
    <n v="0"/>
    <n v="433583.93181585002"/>
    <n v="0"/>
    <n v="-2.2011281543857755E-2"/>
    <n v="-3.3951096577384432E-2"/>
    <n v="0.36227811348396494"/>
    <n v="0.34648339269554967"/>
    <n v="0.56010785424678866"/>
  </r>
  <r>
    <x v="8"/>
    <n v="4"/>
    <x v="38"/>
    <n v="408131.44621019898"/>
    <n v="251392.544436572"/>
    <n v="156738.901773627"/>
    <n v="144812.908316238"/>
    <n v="1463023.0094067899"/>
    <n v="533091.79902298003"/>
    <n v="929931.21038381197"/>
    <n v="145532.980060998"/>
    <n v="27.8675638382533"/>
    <n v="15.5724323153397"/>
    <n v="9.8981975939636992"/>
    <n v="0.57325939066283804"/>
    <n v="163.260029365816"/>
    <n v="38603"/>
    <n v="-0.32689082506142197"/>
    <n v="185"/>
    <n v="0.19798358944955699"/>
    <n v="0.33549672033092798"/>
    <n v="6.5712330326319401"/>
    <n v="64.562433871071505"/>
    <n v="4.7731229918737901"/>
    <n v="0"/>
    <n v="0"/>
    <n v="0"/>
    <n v="0"/>
    <n v="429731.47512734699"/>
    <n v="0"/>
    <n v="-5.5070038552494531E-2"/>
    <n v="-5.1520392868951985E-2"/>
    <n v="0.38404024788842689"/>
    <n v="0.35481928594557582"/>
    <n v="0.56010785424678866"/>
  </r>
  <r>
    <x v="9"/>
    <n v="1"/>
    <x v="38"/>
    <n v="385655.63173291797"/>
    <n v="260528.50166027001"/>
    <n v="125127.13007264701"/>
    <n v="118072.824734799"/>
    <n v="891699.97994231095"/>
    <n v="613120.04541228805"/>
    <n v="278579.93453002302"/>
    <n v="123171.21194491"/>
    <n v="85.365959433014694"/>
    <n v="42.383822414918001"/>
    <n v="13.2413174151286"/>
    <n v="2.2008765507345198"/>
    <n v="85.6540424216454"/>
    <n v="26765"/>
    <n v="-0.99979525494830601"/>
    <n v="768"/>
    <n v="0.80365898500001798"/>
    <n v="0.573217117569364"/>
    <n v="5.2884254545250799"/>
    <n v="71.570638701230294"/>
    <n v="4.0485022034105196"/>
    <n v="0"/>
    <n v="0"/>
    <n v="0"/>
    <n v="0"/>
    <n v="393869.05927825399"/>
    <n v="0"/>
    <n v="3.9448315413236207E-2"/>
    <s v=""/>
    <n v="0.32445300879024513"/>
    <n v="0.30616128747879706"/>
    <n v="0.56010785424678866"/>
  </r>
  <r>
    <x v="9"/>
    <n v="2"/>
    <x v="38"/>
    <n v="400869.09673440899"/>
    <n v="224898.33482439601"/>
    <n v="175970.76191001199"/>
    <n v="160428.840536754"/>
    <n v="816819.08384054701"/>
    <n v="464107.87974607898"/>
    <n v="352711.20409446699"/>
    <n v="156972.30654699699"/>
    <n v="101.35059045916699"/>
    <n v="45.484475308526498"/>
    <n v="19.640682215998702"/>
    <n v="1.3158297053182799"/>
    <n v="367.81918446013401"/>
    <n v="31341"/>
    <n v="0.81082671724164301"/>
    <n v="820"/>
    <n v="0.51965495580064502"/>
    <n v="0.530024425527167"/>
    <n v="5.9491248490358499"/>
    <n v="68.084939408831204"/>
    <n v="2.29529964337546"/>
    <n v="0"/>
    <n v="0"/>
    <n v="0"/>
    <n v="1"/>
    <n v="422730.52188413101"/>
    <n v="0"/>
    <n v="5.6867943650402604E-3"/>
    <s v=""/>
    <n v="0.43897312949169615"/>
    <n v="0.40020256448714031"/>
    <n v="0.56010785424678866"/>
  </r>
  <r>
    <x v="9"/>
    <n v="3"/>
    <x v="38"/>
    <n v="403148.756854837"/>
    <n v="231837.95627846301"/>
    <n v="171310.80057637399"/>
    <n v="153093.78436715199"/>
    <n v="1181815.9553011099"/>
    <n v="593460.37042150996"/>
    <n v="588355.58487959998"/>
    <n v="150110.370956069"/>
    <n v="32.000543991125902"/>
    <n v="26.0206222736002"/>
    <n v="12.9541138516907"/>
    <n v="1.0086763611548799"/>
    <n v="205.757508708117"/>
    <n v="17867"/>
    <n v="0.63664428721813304"/>
    <n v="384"/>
    <n v="5.9301433212332902E-2"/>
    <n v="0.97214718289734603"/>
    <n v="1.05772777691195"/>
    <n v="83.639850348745199"/>
    <n v="6.3843800227083403"/>
    <n v="0"/>
    <n v="0"/>
    <n v="0"/>
    <n v="0"/>
    <n v="401402.99175521801"/>
    <n v="0"/>
    <n v="-3.9797724345552621E-2"/>
    <s v=""/>
    <n v="0.42493198270746096"/>
    <n v="0.37974514807266774"/>
    <n v="0.56010785424678866"/>
  </r>
  <r>
    <x v="9"/>
    <n v="4"/>
    <x v="38"/>
    <n v="387104.35375927598"/>
    <n v="254123.152183484"/>
    <n v="132981.201575791"/>
    <n v="124773.802367104"/>
    <n v="1290617.45068018"/>
    <n v="832153.59591083694"/>
    <n v="458463.85476934601"/>
    <n v="129554.17423829901"/>
    <n v="60.152140028267603"/>
    <n v="27.215624758440001"/>
    <n v="9.6677603655015005"/>
    <n v="1.8150909548354499"/>
    <n v="295.31723554277301"/>
    <n v="10108"/>
    <n v="-0.31325812655501001"/>
    <n v="862"/>
    <n v="1.5999361346902E-2"/>
    <n v="0.41106031643232199"/>
    <n v="7.0084014083217197"/>
    <n v="70.825431994349699"/>
    <n v="2.0419306944741602"/>
    <n v="0"/>
    <n v="0"/>
    <n v="0"/>
    <n v="0"/>
    <n v="387635.661585411"/>
    <n v="0"/>
    <s v=""/>
    <s v=""/>
    <n v="0.34352804427120298"/>
    <n v="0.32232601146277889"/>
    <n v="0.56010785424678866"/>
  </r>
  <r>
    <x v="0"/>
    <n v="1"/>
    <x v="39"/>
    <n v="268745.90325986198"/>
    <n v="154560.71298456701"/>
    <n v="114185.190275295"/>
    <n v="100233.669802441"/>
    <n v="774340.59780110698"/>
    <n v="282559.77574047301"/>
    <n v="491780.82206063299"/>
    <n v="98269.948255189403"/>
    <n v="59.359404282113999"/>
    <n v="20.381776861986602"/>
    <n v="12.944390373832199"/>
    <n v="0.574564446324902"/>
    <n v="376.357300909088"/>
    <n v="10005"/>
    <n v="0.40947998142166098"/>
    <n v="164"/>
    <n v="0.74984469351275396"/>
    <n v="0.71282269941349496"/>
    <n v="5.0427251660969201"/>
    <n v="74.2826933531517"/>
    <n v="2.7226246423352398"/>
    <n v="0"/>
    <n v="0"/>
    <n v="0"/>
    <n v="0"/>
    <n v="283034.21778130898"/>
    <n v="0"/>
    <n v="7.5560739758308926E-3"/>
    <n v="-1.5899967687887658E-2"/>
    <n v="0.42488160336674746"/>
    <n v="0.37296817769728291"/>
    <n v="0.56010785424678866"/>
  </r>
  <r>
    <x v="0"/>
    <n v="2"/>
    <x v="39"/>
    <n v="270776.56718559499"/>
    <n v="149900.98724246299"/>
    <n v="120875.579943132"/>
    <n v="107007.56853350101"/>
    <n v="730311.245712184"/>
    <n v="293698.85565446498"/>
    <n v="436612.39005771902"/>
    <n v="112829.607328743"/>
    <n v="27.067563879081298"/>
    <n v="24.508596405007001"/>
    <n v="14.6523238087549"/>
    <n v="0.67267641125722299"/>
    <n v="85.3032759665181"/>
    <n v="44251"/>
    <n v="0.43274594587781601"/>
    <n v="465"/>
    <n v="0.84965878419962704"/>
    <n v="0.84934316480034799"/>
    <n v="3.9464388758103701"/>
    <n v="79.773355280985797"/>
    <n v="8.8018461437236795"/>
    <n v="0"/>
    <n v="0"/>
    <n v="0"/>
    <n v="1"/>
    <n v="275762.74704060302"/>
    <n v="0"/>
    <n v="-5.2208335468827312E-2"/>
    <n v="-4.2633220756430799E-2"/>
    <n v="0.44640339893326797"/>
    <n v="0.39518769901590545"/>
    <n v="0.56010785424678866"/>
  </r>
  <r>
    <x v="0"/>
    <n v="3"/>
    <x v="39"/>
    <n v="256639.77332887199"/>
    <n v="159577.64839571799"/>
    <n v="97062.124933153798"/>
    <n v="87471.604368639106"/>
    <n v="1020604.08059065"/>
    <n v="664538.98473175999"/>
    <n v="356065.09585888998"/>
    <n v="92857.853207768494"/>
    <n v="9.6605883144942606"/>
    <n v="24.5661833709486"/>
    <n v="8.5705716871146507"/>
    <n v="1.86634127427957"/>
    <n v="347.11417889836002"/>
    <n v="20876"/>
    <n v="-0.54106415885613002"/>
    <n v="671"/>
    <n v="0.96324767771609299"/>
    <n v="0.31417509728973803"/>
    <n v="3.4807673419433098"/>
    <n v="69.568011019135099"/>
    <n v="8.5771676137379291"/>
    <n v="0"/>
    <n v="1"/>
    <n v="0"/>
    <n v="0"/>
    <n v="260354.80256195701"/>
    <n v="1"/>
    <n v="2.4392636669831266E-2"/>
    <n v="-1.1118566288318121E-2"/>
    <n v="0.37820375101708564"/>
    <n v="0.34083417092388207"/>
    <n v="0.56010785424678866"/>
  </r>
  <r>
    <x v="0"/>
    <n v="4"/>
    <x v="39"/>
    <n v="262899.89407471102"/>
    <n v="161471.03085356901"/>
    <n v="101428.863221141"/>
    <n v="85286.458146135294"/>
    <n v="891455.67408297199"/>
    <n v="557264.13614345295"/>
    <n v="334191.53793951799"/>
    <n v="84953.636001407198"/>
    <n v="28.938056591156101"/>
    <n v="25.5202327000782"/>
    <n v="9.5671002637195901"/>
    <n v="1.66749924183988"/>
    <n v="406.49539083556402"/>
    <n v="28554"/>
    <n v="0.155563523423947"/>
    <n v="194"/>
    <n v="6.6353991051027406E-2"/>
    <n v="0.77314434615726702"/>
    <n v="6.0061176097805502"/>
    <n v="73.817311345718494"/>
    <n v="7.7286798392576701"/>
    <n v="0"/>
    <n v="0"/>
    <n v="0"/>
    <n v="0"/>
    <n v="293507.26182193297"/>
    <n v="0"/>
    <n v="5.9831062793048225E-3"/>
    <n v="-4.4066723137886794E-3"/>
    <n v="0.38580792730299807"/>
    <n v="0.32440658999238148"/>
    <n v="0.56010785424678866"/>
  </r>
  <r>
    <x v="1"/>
    <n v="1"/>
    <x v="39"/>
    <n v="264472.85208177799"/>
    <n v="149209.254235275"/>
    <n v="115263.597846502"/>
    <n v="105225.52003220899"/>
    <n v="641003.53969592799"/>
    <n v="199278.84124723999"/>
    <n v="441724.69844868698"/>
    <n v="114784.54640643101"/>
    <n v="20.213890803867901"/>
    <n v="23.821516071380199"/>
    <n v="16.415747108374099"/>
    <n v="0.45113810014947398"/>
    <n v="97.643779053410995"/>
    <n v="35436"/>
    <n v="0.77530225609259296"/>
    <n v="265"/>
    <n v="0.42333997062116402"/>
    <n v="0.12537089262264101"/>
    <n v="5.7212681599088802"/>
    <n v="65.189468271359303"/>
    <n v="6.0721283864294104"/>
    <n v="0"/>
    <n v="0"/>
    <n v="0"/>
    <n v="0"/>
    <n v="271550.93308771"/>
    <n v="0"/>
    <n v="-1.981436665210012E-2"/>
    <n v="3.5617625409708399E-2"/>
    <n v="0.43582393027947602"/>
    <n v="0.39786888977047852"/>
    <n v="0.56010785424678866"/>
  </r>
  <r>
    <x v="1"/>
    <n v="2"/>
    <x v="39"/>
    <n v="259232.490021103"/>
    <n v="144565.47228401399"/>
    <n v="114667.017737089"/>
    <n v="108006.89305033001"/>
    <n v="843826.24351140996"/>
    <n v="562336.45279655"/>
    <n v="281489.79071485897"/>
    <n v="109795.363058841"/>
    <n v="16.2769115047168"/>
    <n v="38.369737238441402"/>
    <n v="12.7996603424991"/>
    <n v="1.99771526835294"/>
    <n v="312.27123836317901"/>
    <n v="21885"/>
    <n v="0.60581828079963596"/>
    <n v="427"/>
    <n v="0.25931808441897197"/>
    <n v="0.37803790460305198"/>
    <n v="4.0962319945366197"/>
    <n v="81.600217089061999"/>
    <n v="4.7866631586660304"/>
    <n v="0"/>
    <n v="0"/>
    <n v="0"/>
    <n v="0"/>
    <n v="278219.99940758903"/>
    <n v="0"/>
    <n v="-2.1008875175189897E-2"/>
    <n v="1.8908377820457407E-2"/>
    <n v="0.44233274049774574"/>
    <n v="0.4166410353946669"/>
    <n v="0.56010785424678866"/>
  </r>
  <r>
    <x v="1"/>
    <n v="3"/>
    <x v="39"/>
    <n v="253786.30699689599"/>
    <n v="166956.51828299399"/>
    <n v="86829.788713902395"/>
    <n v="76803.293262235893"/>
    <n v="969601.52708253299"/>
    <n v="343552.24406927702"/>
    <n v="626049.28301325603"/>
    <n v="82614.006826976096"/>
    <n v="10.650059196672"/>
    <n v="12.2679308716035"/>
    <n v="7.9211192553844096"/>
    <n v="0.54876229937636201"/>
    <n v="351.31767810934099"/>
    <n v="47797"/>
    <n v="0.55055144024178804"/>
    <n v="184"/>
    <n v="0.30156518940958399"/>
    <n v="0.35340922423230903"/>
    <n v="3.7377768123992601"/>
    <n v="60.770216852452599"/>
    <n v="9.3080825232660498"/>
    <n v="0"/>
    <n v="0"/>
    <n v="0"/>
    <n v="0"/>
    <n v="278736.24007828097"/>
    <n v="0"/>
    <n v="3.1345557951616823E-2"/>
    <n v="-5.1312547221486843E-2"/>
    <n v="0.34213740584106456"/>
    <n v="0.30262977609416597"/>
    <n v="0.56010785424678866"/>
  </r>
  <r>
    <x v="1"/>
    <n v="4"/>
    <x v="39"/>
    <n v="261741.38039019401"/>
    <n v="163027.07500193099"/>
    <n v="98714.305388262903"/>
    <n v="88563.069329334598"/>
    <n v="996103.14000596094"/>
    <n v="363928.99469616602"/>
    <n v="632174.14530979504"/>
    <n v="88299.428989443899"/>
    <n v="16.134865806467499"/>
    <n v="14.009283673873499"/>
    <n v="8.8909537348516494"/>
    <n v="0.57567839082982997"/>
    <n v="392.40826743108602"/>
    <n v="20529"/>
    <n v="0.2307243080544"/>
    <n v="726"/>
    <n v="0.144235696611796"/>
    <n v="0.30396960429409797"/>
    <n v="4.3862790617313099"/>
    <n v="73.475126120643694"/>
    <n v="5.4331007276422296"/>
    <n v="0"/>
    <n v="0"/>
    <n v="1"/>
    <n v="0"/>
    <n v="260680.200214032"/>
    <n v="1"/>
    <n v="4.6425088191844856E-2"/>
    <n v="2.190821578208442E-2"/>
    <n v="0.37714443639406009"/>
    <n v="0.33836097753174593"/>
    <n v="0.56010785424678866"/>
  </r>
  <r>
    <x v="2"/>
    <n v="1"/>
    <x v="39"/>
    <n v="273892.74705826398"/>
    <n v="166881.46515235899"/>
    <n v="107011.28190590499"/>
    <n v="97787.661077671"/>
    <n v="773302.00293260405"/>
    <n v="345039.19365256402"/>
    <n v="428262.80928003998"/>
    <n v="95375.146977978293"/>
    <n v="18.465633758295201"/>
    <n v="22.8335636339899"/>
    <n v="12.645468485382001"/>
    <n v="0.80567162540360604"/>
    <n v="205.59788145048299"/>
    <n v="14528"/>
    <n v="0.86234412267625304"/>
    <n v="627"/>
    <n v="0.42184396825873899"/>
    <n v="0.131365677659459"/>
    <n v="1.91831279342607"/>
    <n v="76.187684496142396"/>
    <n v="7.6526464377368297"/>
    <n v="0"/>
    <n v="0"/>
    <n v="0"/>
    <n v="0"/>
    <n v="306925.83967368002"/>
    <n v="0"/>
    <n v="-3.5629242750367919E-2"/>
    <n v="-5.0910572469247323E-2"/>
    <n v="0.39070505902495095"/>
    <n v="0.35702902733992103"/>
    <n v="0.56010785424678866"/>
  </r>
  <r>
    <x v="2"/>
    <n v="2"/>
    <x v="39"/>
    <n v="264134.15588575997"/>
    <n v="164863.90577372699"/>
    <n v="99270.2501120331"/>
    <n v="83969.758571976097"/>
    <n v="1049056.56662124"/>
    <n v="372580.82508023502"/>
    <n v="676475.74154100905"/>
    <n v="79844.493537113594"/>
    <n v="24.17625022775"/>
    <n v="12.412826272335099"/>
    <n v="8.0043118020243895"/>
    <n v="0.55076745875838395"/>
    <n v="29.144093752085102"/>
    <n v="41790"/>
    <n v="0.91015844499992804"/>
    <n v="950"/>
    <n v="0.55243016697145797"/>
    <n v="0.31806963287874102"/>
    <n v="2.72066035392176"/>
    <n v="63.809118099372"/>
    <n v="4.5629273626330802"/>
    <n v="0"/>
    <n v="0"/>
    <n v="0"/>
    <n v="0"/>
    <n v="267604.53411498101"/>
    <n v="0"/>
    <n v="-8.8478790910013108E-2"/>
    <n v="9.2792655681909142E-2"/>
    <n v="0.37583268918453744"/>
    <n v="0.31790571836644121"/>
    <n v="0.56010785424678866"/>
  </r>
  <r>
    <x v="2"/>
    <n v="3"/>
    <x v="39"/>
    <n v="240763.88513495101"/>
    <n v="156094.77450279301"/>
    <n v="84669.110632157695"/>
    <n v="72893.499752060801"/>
    <n v="960640.42870644003"/>
    <n v="405422.09732338"/>
    <n v="555218.33138305903"/>
    <n v="71935.396280289497"/>
    <n v="35.3499632619964"/>
    <n v="13.1287991825633"/>
    <n v="7.5880108283820897"/>
    <n v="0.73020301097311702"/>
    <n v="306.62832741960199"/>
    <n v="39072"/>
    <n v="-0.83217530301201204"/>
    <n v="666"/>
    <n v="0.91922351433055804"/>
    <n v="0.93187111121549904"/>
    <n v="1.75541377014206"/>
    <n v="73.956564933824197"/>
    <n v="2.7768788392173298"/>
    <n v="0"/>
    <n v="0"/>
    <n v="0"/>
    <n v="0"/>
    <n v="241849.658079724"/>
    <n v="0"/>
    <n v="0.1109459663394273"/>
    <n v="9.4442667024981108E-2"/>
    <n v="0.3516686507392916"/>
    <n v="0.30275927683756693"/>
    <n v="0.56010785424678866"/>
  </r>
  <r>
    <x v="2"/>
    <n v="4"/>
    <x v="39"/>
    <n v="267475.66703088302"/>
    <n v="144284.90245367601"/>
    <n v="123190.764577207"/>
    <n v="104134.019388054"/>
    <n v="751814.72669705201"/>
    <n v="422238.5258078"/>
    <n v="329576.20088925201"/>
    <n v="110113.743527158"/>
    <n v="13.083950204640701"/>
    <n v="31.596340726995301"/>
    <n v="13.851021493758999"/>
    <n v="1.2811559956954699"/>
    <n v="373.17209216841297"/>
    <n v="48283"/>
    <n v="5.5104149292064496E-3"/>
    <n v="413"/>
    <n v="0.54900948226228297"/>
    <n v="0.59737266479751805"/>
    <n v="1.0057023211612801"/>
    <n v="66.456440023821401"/>
    <n v="9.4454695737252408"/>
    <n v="0"/>
    <n v="0"/>
    <n v="0"/>
    <n v="0"/>
    <n v="269526.66064498399"/>
    <n v="0"/>
    <n v="-2.8140715019362664E-2"/>
    <n v="-5.9888745861710356E-2"/>
    <n v="0.46056811800747194"/>
    <n v="0.38932146816940388"/>
    <n v="0.56010785424678866"/>
  </r>
  <r>
    <x v="3"/>
    <n v="1"/>
    <x v="39"/>
    <n v="259948.710510353"/>
    <n v="144164.61963371199"/>
    <n v="115784.09087664"/>
    <n v="96998.661105789099"/>
    <n v="689487.53338780603"/>
    <n v="296040.56051469198"/>
    <n v="393446.97287311399"/>
    <n v="100460.76990909201"/>
    <n v="23.036316790011298"/>
    <n v="24.653553793402999"/>
    <n v="14.068225516592699"/>
    <n v="0.75242810575687002"/>
    <n v="456.99970303231402"/>
    <n v="43543"/>
    <n v="0.62538302675548496"/>
    <n v="342"/>
    <n v="0.53338928397040997"/>
    <n v="0.78206779513047098"/>
    <n v="4.9473415759041801"/>
    <n v="65.978877503683094"/>
    <n v="2.99189765301093"/>
    <n v="0"/>
    <n v="0"/>
    <n v="0"/>
    <n v="0"/>
    <n v="273261.44179300999"/>
    <n v="0"/>
    <n v="0.11038775726184324"/>
    <n v="6.2485208858422472E-2"/>
    <n v="0.44541129151717668"/>
    <n v="0.37314538285399929"/>
    <n v="0.56010785424678866"/>
  </r>
  <r>
    <x v="3"/>
    <n v="2"/>
    <x v="39"/>
    <n v="288643.86566669901"/>
    <n v="159810.11711998799"/>
    <n v="128833.74854671001"/>
    <n v="123595.724836223"/>
    <n v="1037012.92308826"/>
    <n v="320660.76749658299"/>
    <n v="716352.15559167997"/>
    <n v="122134.118397311"/>
    <n v="36.197271404380501"/>
    <n v="17.253486832064802"/>
    <n v="11.9184363168928"/>
    <n v="0.44763007271434602"/>
    <n v="95.604146291324597"/>
    <n v="42303"/>
    <n v="-0.74175864035356098"/>
    <n v="377"/>
    <n v="0.99328797572725602"/>
    <n v="0.57996879336543805"/>
    <n v="4.9653447753796804"/>
    <n v="65.521740752661302"/>
    <n v="5.2695155097192901"/>
    <n v="0"/>
    <n v="0"/>
    <n v="0"/>
    <n v="0"/>
    <n v="287572.44725699897"/>
    <n v="0"/>
    <n v="-8.7102481939936222E-2"/>
    <n v="-0.15388000600468454"/>
    <n v="0.44634154358047956"/>
    <n v="0.42819453152328779"/>
    <n v="0.56010785424678866"/>
  </r>
  <r>
    <x v="3"/>
    <n v="3"/>
    <x v="39"/>
    <n v="263502.26857039199"/>
    <n v="155841.71112185399"/>
    <n v="107660.557448537"/>
    <n v="92954.746624948093"/>
    <n v="572181.22256876796"/>
    <n v="295355.45717621403"/>
    <n v="276825.765392553"/>
    <n v="101597.050667014"/>
    <n v="87.812896629064994"/>
    <n v="33.578791516437498"/>
    <n v="16.245682828883101"/>
    <n v="1.0669362974843899"/>
    <n v="100.117862162143"/>
    <n v="7960"/>
    <n v="-0.24752456107873999"/>
    <n v="785"/>
    <n v="0.70716062086827003"/>
    <n v="0.99156016363982002"/>
    <n v="1.63151150710598"/>
    <n v="73.641912895914004"/>
    <n v="7.4799577811806897"/>
    <n v="0"/>
    <n v="0"/>
    <n v="1"/>
    <n v="0"/>
    <n v="270097.42828112998"/>
    <n v="1"/>
    <n v="-4.5712637890611453E-2"/>
    <n v="-1.5444999262671604E-2"/>
    <n v="0.40857544806972906"/>
    <n v="0.35276639980849411"/>
    <n v="0.56010785424678866"/>
  </r>
  <r>
    <x v="3"/>
    <n v="4"/>
    <x v="39"/>
    <n v="251456.88478387901"/>
    <n v="146696.316086512"/>
    <n v="104760.56869736699"/>
    <n v="87610.974423986598"/>
    <n v="613436.34141816304"/>
    <n v="186500.205120773"/>
    <n v="426936.13629738899"/>
    <n v="90232.186037340303"/>
    <n v="11.6223378782474"/>
    <n v="20.520861781294499"/>
    <n v="14.281999371188901"/>
    <n v="0.43683396476625203"/>
    <n v="187.83456345767999"/>
    <n v="42618"/>
    <n v="0.44514196274286899"/>
    <n v="926"/>
    <n v="0.17171461730673501"/>
    <n v="9.0558393798954903E-2"/>
    <n v="5.9741101543514299"/>
    <n v="69.642869690071905"/>
    <n v="9.3021901433901597"/>
    <n v="0"/>
    <n v="0"/>
    <n v="0"/>
    <n v="0"/>
    <n v="265565.86007777898"/>
    <n v="0"/>
    <n v="9.8365869824761143E-2"/>
    <n v="-2.5372442011932683E-3"/>
    <n v="0.41661443784848495"/>
    <n v="0.34841350436392332"/>
    <n v="0.56010785424678866"/>
  </r>
  <r>
    <x v="4"/>
    <n v="1"/>
    <x v="39"/>
    <n v="276191.65997907001"/>
    <n v="168443.50196427101"/>
    <n v="107748.158014798"/>
    <n v="90748.252635751094"/>
    <n v="663521.16605119698"/>
    <n v="276234.38287582702"/>
    <n v="387286.78317536903"/>
    <n v="87206.822172184795"/>
    <n v="24.807619595716702"/>
    <n v="23.431796946878698"/>
    <n v="13.676768320115499"/>
    <n v="0.71325538302902702"/>
    <n v="225.489015562112"/>
    <n v="38068"/>
    <n v="-0.25078923027118999"/>
    <n v="904"/>
    <n v="0.78287392977919501"/>
    <n v="0.32550988522049001"/>
    <n v="2.0115896896566698"/>
    <n v="66.417998547833193"/>
    <n v="4.0517415279945599"/>
    <n v="0"/>
    <n v="0"/>
    <n v="0"/>
    <n v="1"/>
    <n v="298754.53151200601"/>
    <n v="0"/>
    <n v="-0.11573236533210408"/>
    <n v="-5.504767805972912E-2"/>
    <n v="0.3901209689784414"/>
    <n v="0.32856985124977367"/>
    <n v="0.56010785424678866"/>
  </r>
  <r>
    <x v="4"/>
    <n v="2"/>
    <x v="39"/>
    <n v="244227.34588469201"/>
    <n v="146708.462552215"/>
    <n v="97518.883332476995"/>
    <n v="78748.754410167501"/>
    <n v="585873.35922018404"/>
    <n v="348467.42789909401"/>
    <n v="237405.93132108901"/>
    <n v="78962.899044282196"/>
    <n v="18.297774101284901"/>
    <n v="33.170508408090399"/>
    <n v="13.4412587926825"/>
    <n v="1.46781264461246"/>
    <n v="238.61554538670001"/>
    <n v="26887"/>
    <n v="0.30486940056460998"/>
    <n v="466"/>
    <n v="5.4569577834753899E-2"/>
    <n v="0.40204081891378102"/>
    <n v="1.38909569399461"/>
    <n v="77.190022076435994"/>
    <n v="8.0826006002177007"/>
    <n v="0"/>
    <n v="0"/>
    <n v="1"/>
    <n v="0"/>
    <n v="257033.922239657"/>
    <n v="1"/>
    <n v="6.2258099259273086E-2"/>
    <n v="-4.8795204547170144E-2"/>
    <n v="0.399295512872334"/>
    <n v="0.32244036442728019"/>
    <n v="0.56010785424678866"/>
  </r>
  <r>
    <x v="4"/>
    <n v="3"/>
    <x v="39"/>
    <n v="259432.47622660999"/>
    <n v="154975.25376562701"/>
    <n v="104457.222460983"/>
    <n v="89233.549722842406"/>
    <n v="974761.03436216305"/>
    <n v="304278.98467452999"/>
    <n v="670482.04968763306"/>
    <n v="97309.918201368899"/>
    <n v="12.2583338533394"/>
    <n v="13.308864833057701"/>
    <n v="9.1544026255863304"/>
    <n v="0.45382122432105299"/>
    <n v="101.962608314101"/>
    <n v="2777"/>
    <n v="0.24808429568896501"/>
    <n v="322"/>
    <n v="0.91577335899277001"/>
    <n v="0.66813293870028601"/>
    <n v="7.4362837299832698"/>
    <n v="71.153769562356402"/>
    <n v="9.4930167618819201"/>
    <n v="0"/>
    <n v="0"/>
    <n v="0"/>
    <n v="1"/>
    <n v="257370.857410839"/>
    <n v="0"/>
    <n v="-3.3201698919048055E-2"/>
    <n v="1.4959778203905202E-3"/>
    <n v="0.40263741833825506"/>
    <n v="0.34395674366110729"/>
    <n v="0.56010785424678866"/>
  </r>
  <r>
    <x v="4"/>
    <n v="4"/>
    <x v="39"/>
    <n v="250818.87726111099"/>
    <n v="155633.09292552"/>
    <n v="95185.784335591001"/>
    <n v="80699.258562716699"/>
    <n v="964343.956669142"/>
    <n v="487124.817306827"/>
    <n v="477219.13936231501"/>
    <n v="88273.4562505059"/>
    <n v="20.6154729378095"/>
    <n v="16.910314760332302"/>
    <n v="8.3683065574914792"/>
    <n v="1.0207570843821301"/>
    <n v="489.00889416378499"/>
    <n v="10568"/>
    <n v="-0.92455849461511397"/>
    <n v="39"/>
    <n v="0.66056628676029405"/>
    <n v="0.19167150585081599"/>
    <n v="3.7219079919257498"/>
    <n v="67.820727919425096"/>
    <n v="2.7559429466599599"/>
    <n v="0"/>
    <n v="1"/>
    <n v="0"/>
    <n v="0"/>
    <n v="268276.44409703102"/>
    <n v="1"/>
    <n v="4.0543491971948571E-2"/>
    <n v="-3.6058438513209376E-2"/>
    <n v="0.3795000813933927"/>
    <n v="0.32174316161500882"/>
    <n v="0.56010785424678866"/>
  </r>
  <r>
    <x v="5"/>
    <n v="1"/>
    <x v="39"/>
    <n v="260987.95039776"/>
    <n v="155047.05807028801"/>
    <n v="105940.892327472"/>
    <n v="87791.776295544798"/>
    <n v="699556.86338313296"/>
    <n v="361812.00017155003"/>
    <n v="337744.86321158201"/>
    <n v="91082.309629356794"/>
    <n v="12.2473171592063"/>
    <n v="25.993519327204901"/>
    <n v="12.5496268982301"/>
    <n v="1.0712583360443"/>
    <n v="350.13537979478599"/>
    <n v="11250"/>
    <n v="-0.950057950320635"/>
    <n v="613"/>
    <n v="0.145964846536979"/>
    <n v="0.63170819339275397"/>
    <n v="3.28663131175231"/>
    <n v="64.719870814619298"/>
    <n v="4.2065241970799399"/>
    <n v="0"/>
    <n v="0"/>
    <n v="0"/>
    <n v="0"/>
    <n v="267607.41599283501"/>
    <n v="0"/>
    <n v="-0.10988142467044003"/>
    <n v="-8.9493718120406979E-3"/>
    <n v="0.40592254227067665"/>
    <n v="0.33638248877676269"/>
    <n v="0.56010785424678866"/>
  </r>
  <r>
    <x v="5"/>
    <n v="2"/>
    <x v="39"/>
    <n v="232310.22258623599"/>
    <n v="159363.04495002699"/>
    <n v="72947.177636209206"/>
    <n v="58013.674506884599"/>
    <n v="614504.91177493497"/>
    <n v="421169.35658748302"/>
    <n v="193335.55518745101"/>
    <n v="59898.520331018597"/>
    <n v="14.885215135656701"/>
    <n v="30.006728173013201"/>
    <n v="9.4407177868307102"/>
    <n v="2.1784371538857998"/>
    <n v="162.26910139405001"/>
    <n v="4759"/>
    <n v="0.64868853516587399"/>
    <n v="594"/>
    <n v="0.26251527714396999"/>
    <n v="0.95893020632257597"/>
    <n v="2.4731132176375401"/>
    <n v="73.2372798421342"/>
    <n v="7.8837655986753896"/>
    <n v="0"/>
    <n v="0"/>
    <n v="1"/>
    <n v="1"/>
    <n v="258329.239483207"/>
    <n v="1"/>
    <n v="0.11842078477836188"/>
    <n v="0.11965715721485853"/>
    <n v="0.31400760941172207"/>
    <n v="0.24972501795675098"/>
    <n v="0.56010785424678866"/>
  </r>
  <r>
    <x v="5"/>
    <n v="3"/>
    <x v="39"/>
    <n v="259820.58145693399"/>
    <n v="162287.852399297"/>
    <n v="97532.729057636097"/>
    <n v="79853.078110875402"/>
    <n v="797136.48520549096"/>
    <n v="410753.96302557603"/>
    <n v="386382.522179914"/>
    <n v="83291.779489390203"/>
    <n v="8.0118580477857595"/>
    <n v="20.666845296302601"/>
    <n v="10.0174913070614"/>
    <n v="1.06307594015423"/>
    <n v="70.109523266059"/>
    <n v="30838"/>
    <n v="0.93567561020422696"/>
    <n v="537"/>
    <n v="0.361227082597742"/>
    <n v="8.0533257306028005E-2"/>
    <n v="3.46101646968848"/>
    <n v="84.769067428417699"/>
    <n v="5.1765540946242803"/>
    <n v="0"/>
    <n v="0"/>
    <n v="1"/>
    <n v="0"/>
    <n v="251236.815107626"/>
    <n v="1"/>
    <n v="-6.9455010678151866E-2"/>
    <n v="-5.7718577058706371E-3"/>
    <n v="0.37538492336028939"/>
    <n v="0.30733930954623501"/>
    <n v="0.56010785424678866"/>
  </r>
  <r>
    <x v="5"/>
    <n v="4"/>
    <x v="39"/>
    <n v="241774.74019743901"/>
    <n v="139996.67649391599"/>
    <n v="101778.063703522"/>
    <n v="92907.301632304501"/>
    <n v="962672.68141905696"/>
    <n v="600918.17639691499"/>
    <n v="361754.50502214202"/>
    <n v="91926.150524917801"/>
    <n v="9.4460965274323492"/>
    <n v="25.6824173140892"/>
    <n v="9.6509751887164406"/>
    <n v="1.6611214734150499"/>
    <n v="27.454466262501999"/>
    <n v="4880"/>
    <n v="0.79678350045509905"/>
    <n v="71"/>
    <n v="3.7586622111644603E-2"/>
    <n v="0.16103719070380099"/>
    <n v="2.8069175752970699"/>
    <n v="78.005676442657304"/>
    <n v="9.5179482309221992"/>
    <n v="0"/>
    <n v="0"/>
    <n v="0"/>
    <n v="0"/>
    <n v="235947.59363224701"/>
    <n v="0"/>
    <n v="6.9806845743961524E-2"/>
    <n v="6.4114001043605276E-2"/>
    <n v="0.42096235371986596"/>
    <n v="0.3842721599304964"/>
    <n v="0.56010785424678866"/>
  </r>
  <r>
    <x v="6"/>
    <n v="1"/>
    <x v="39"/>
    <n v="258652.27219118801"/>
    <n v="164686.21974227799"/>
    <n v="93966.052448910006"/>
    <n v="85514.504759054107"/>
    <n v="588087.95017898502"/>
    <n v="408253.59895003599"/>
    <n v="179834.35122894801"/>
    <n v="80776.602984384197"/>
    <n v="9.0963584893321503"/>
    <n v="47.551818756909803"/>
    <n v="14.541108134085601"/>
    <n v="2.2701647163632601"/>
    <n v="124.78558456654901"/>
    <n v="11890"/>
    <n v="-0.35201499906878803"/>
    <n v="596"/>
    <n v="0.859810411879815"/>
    <n v="0.54344532218160801"/>
    <n v="1.9874042918721"/>
    <n v="66.745875011227497"/>
    <n v="4.5625485885580703"/>
    <n v="0"/>
    <n v="0"/>
    <n v="0"/>
    <n v="0"/>
    <n v="262632.06595565402"/>
    <n v="0"/>
    <n v="5.6273668479205089E-3"/>
    <n v="-1.2241829482632685E-2"/>
    <n v="0.36329103801358886"/>
    <n v="0.33061571056234274"/>
    <n v="0.56010785424678866"/>
  </r>
  <r>
    <x v="6"/>
    <n v="2"/>
    <x v="39"/>
    <n v="260107.80341285601"/>
    <n v="163648.71996720301"/>
    <n v="96459.083445653101"/>
    <n v="83745.358106832005"/>
    <n v="561184.22338410805"/>
    <n v="176141.41420179099"/>
    <n v="385042.809182317"/>
    <n v="92812.503565422303"/>
    <n v="25.242557765553901"/>
    <n v="21.7496226678469"/>
    <n v="14.9229708564903"/>
    <n v="0.45745930063165802"/>
    <n v="201.90470096885599"/>
    <n v="21229"/>
    <n v="0.361002738613795"/>
    <n v="445"/>
    <n v="0.96856570003433495"/>
    <n v="9.2839200211167497E-2"/>
    <n v="5.9484370185545901"/>
    <n v="62.055721319441702"/>
    <n v="2.0013239720091498"/>
    <n v="0"/>
    <n v="0"/>
    <n v="0"/>
    <n v="0"/>
    <n v="276569.10950818798"/>
    <n v="0"/>
    <n v="-6.8697261585490043E-3"/>
    <n v="-1.3661641293478294E-2"/>
    <n v="0.37084271282914322"/>
    <n v="0.32196403571140547"/>
    <n v="0.56010785424678866"/>
  </r>
  <r>
    <x v="6"/>
    <n v="3"/>
    <x v="39"/>
    <n v="258320.93403170799"/>
    <n v="151562.91955441999"/>
    <n v="106758.014477288"/>
    <n v="100470.75231349"/>
    <n v="589863.62486098404"/>
    <n v="297898.98803210299"/>
    <n v="291964.63682888"/>
    <n v="100576.351385613"/>
    <n v="19.385474337843501"/>
    <n v="34.411959408761"/>
    <n v="17.032878122831999"/>
    <n v="1.0203255821241799"/>
    <n v="324.836913741052"/>
    <n v="15478"/>
    <n v="0.715193061427574"/>
    <n v="276"/>
    <n v="0.55948006464624001"/>
    <n v="2.2093275531285501E-2"/>
    <n v="5.3991698921370199"/>
    <n v="71.579473294351203"/>
    <n v="7.6131128918068498"/>
    <n v="0"/>
    <n v="0"/>
    <n v="1"/>
    <n v="0"/>
    <n v="262090.73962230099"/>
    <n v="1"/>
    <n v="-4.0455408418611036E-3"/>
    <n v="9.9865691754205552E-2"/>
    <n v="0.41327666639740407"/>
    <n v="0.38893770917210124"/>
    <n v="0.56010785424678866"/>
  </r>
  <r>
    <x v="6"/>
    <n v="4"/>
    <x v="39"/>
    <n v="257275.88614277501"/>
    <n v="149066.87110010101"/>
    <n v="108209.015042674"/>
    <n v="98921.435981077593"/>
    <n v="586758.59254271397"/>
    <n v="208274.48940934299"/>
    <n v="378484.10313337098"/>
    <n v="95040.450715831597"/>
    <n v="25.621090039528401"/>
    <n v="26.1362195035756"/>
    <n v="16.858966743444199"/>
    <n v="0.55028596362461002"/>
    <n v="223.35264533734099"/>
    <n v="47853"/>
    <n v="0.317676431532323"/>
    <n v="554"/>
    <n v="0.523692034295277"/>
    <n v="0.85978692918694"/>
    <n v="5.4225763099432198"/>
    <n v="60.432141774245302"/>
    <n v="3.38361822592254"/>
    <n v="0"/>
    <n v="0"/>
    <n v="0"/>
    <n v="0"/>
    <n v="267639.50486285402"/>
    <n v="0"/>
    <n v="-6.9574766212394555E-3"/>
    <n v="4.4758528537064697E-2"/>
    <n v="0.42059524763476475"/>
    <n v="0.3844955602492075"/>
    <n v="0.56010785424678866"/>
  </r>
  <r>
    <x v="7"/>
    <n v="1"/>
    <x v="39"/>
    <n v="255485.89517972799"/>
    <n v="152584.52772818599"/>
    <n v="102901.367451542"/>
    <n v="86349.135995836303"/>
    <n v="686709.97915650206"/>
    <n v="324204.58752483898"/>
    <n v="362505.39163166197"/>
    <n v="94928.703919847801"/>
    <n v="54.119683486643403"/>
    <n v="23.8200970217774"/>
    <n v="12.574323749001"/>
    <n v="0.89434418082879197"/>
    <n v="273.27791610084802"/>
    <n v="49822"/>
    <n v="-0.955250308456843"/>
    <n v="508"/>
    <n v="0.79368982941825705"/>
    <n v="0.12207677736653801"/>
    <n v="7.4918682970579997"/>
    <n v="65.280332436344196"/>
    <n v="2.6785411482785602"/>
    <n v="0"/>
    <n v="0"/>
    <n v="0"/>
    <n v="0"/>
    <n v="268268.83646909503"/>
    <n v="0"/>
    <n v="4.181869705626666E-3"/>
    <n v="2.2349625996269409E-2"/>
    <n v="0.40276731276751476"/>
    <n v="0.33798005144312104"/>
    <n v="0.56010785424678866"/>
  </r>
  <r>
    <x v="7"/>
    <n v="2"/>
    <x v="39"/>
    <n v="256554.303904995"/>
    <n v="159226.07342621399"/>
    <n v="97328.230478780606"/>
    <n v="89400.058525386004"/>
    <n v="933740.00580610998"/>
    <n v="560162.11206341896"/>
    <n v="373577.89374268998"/>
    <n v="99280.457522051001"/>
    <n v="40.692694659750501"/>
    <n v="23.9307678593429"/>
    <n v="9.5744059341449894"/>
    <n v="1.49945197894724"/>
    <n v="363.34179005505803"/>
    <n v="13849"/>
    <n v="0.383890471795097"/>
    <n v="99"/>
    <n v="0.73341044342601203"/>
    <n v="0.97537065054543004"/>
    <n v="4.8323942573419698"/>
    <n v="77.476039867577498"/>
    <n v="2.16067848009676"/>
    <n v="0"/>
    <n v="0"/>
    <n v="0"/>
    <n v="0"/>
    <n v="273516.49821209698"/>
    <n v="0"/>
    <n v="0.10743935486106397"/>
    <n v="-5.5118926658808118E-2"/>
    <n v="0.37936697610351833"/>
    <n v="0.34846446605897469"/>
    <n v="0.56010785424678866"/>
  </r>
  <r>
    <x v="7"/>
    <n v="3"/>
    <x v="39"/>
    <n v="284118.33280337701"/>
    <n v="156964.39591165999"/>
    <n v="127153.936891716"/>
    <n v="118352.414904822"/>
    <n v="671765.41904358601"/>
    <n v="267027.727084957"/>
    <n v="404737.691958629"/>
    <n v="116836.809769887"/>
    <n v="13.4789838135815"/>
    <n v="29.241757626299801"/>
    <n v="17.618116614773701"/>
    <n v="0.65975502749136605"/>
    <n v="397.92291270197501"/>
    <n v="16218"/>
    <n v="0.46974408731679601"/>
    <n v="872"/>
    <n v="0.36933339780475699"/>
    <n v="0.52435524214417994"/>
    <n v="4.9340128595943797"/>
    <n v="75.037338088561597"/>
    <n v="6.3892959660924298"/>
    <n v="0"/>
    <n v="0"/>
    <n v="0"/>
    <n v="0"/>
    <n v="282551.17754168401"/>
    <n v="0"/>
    <n v="-5.3946383598516667E-2"/>
    <n v="-0.16317775960499359"/>
    <n v="0.4475386562954155"/>
    <n v="0.41656028928878491"/>
    <n v="0.56010785424678866"/>
  </r>
  <r>
    <x v="7"/>
    <n v="4"/>
    <x v="39"/>
    <n v="268791.17623459501"/>
    <n v="139331.115595045"/>
    <n v="129460.060639549"/>
    <n v="116855.342465309"/>
    <n v="723938.39290198497"/>
    <n v="505079.651639755"/>
    <n v="218858.74126222901"/>
    <n v="117217.50630568201"/>
    <n v="17.589570884832199"/>
    <n v="53.393043289642797"/>
    <n v="16.141614205164899"/>
    <n v="2.30778834204563"/>
    <n v="446.40474447242099"/>
    <n v="47382"/>
    <n v="0.110659235207099"/>
    <n v="684"/>
    <n v="0.56922945475620801"/>
    <n v="0.49646071092338501"/>
    <n v="6.6530628098311801"/>
    <n v="61.260601959034503"/>
    <n v="9.0810392634346204"/>
    <n v="0"/>
    <n v="0"/>
    <n v="0"/>
    <n v="0"/>
    <n v="276018.65238138702"/>
    <n v="0"/>
    <n v="-2.8257128662769172E-2"/>
    <n v="-7.8604820568044617E-2"/>
    <n v="0.48163805989881203"/>
    <n v="0.43474396779796165"/>
    <n v="0.56010785424678866"/>
  </r>
  <r>
    <x v="8"/>
    <n v="1"/>
    <x v="39"/>
    <n v="261195.909384317"/>
    <n v="150264.020626154"/>
    <n v="110931.888758163"/>
    <n v="99684.067864846205"/>
    <n v="878178.46386738401"/>
    <n v="484118.61870052002"/>
    <n v="394059.845166863"/>
    <n v="97135.016070854806"/>
    <n v="17.701082333748499"/>
    <n v="25.296682493146498"/>
    <n v="11.351231209411599"/>
    <n v="1.22854085397998"/>
    <n v="153.07062713337899"/>
    <n v="45859"/>
    <n v="0.47600656610568798"/>
    <n v="493"/>
    <n v="0.78605636593522399"/>
    <n v="0.67410796595833999"/>
    <n v="3.0143029396800101"/>
    <n v="73.674086882360896"/>
    <n v="3.8957373809994902"/>
    <n v="0"/>
    <n v="0"/>
    <n v="0"/>
    <n v="0"/>
    <n v="266579.82349094999"/>
    <n v="0"/>
    <n v="-7.1910021043349273E-2"/>
    <n v="-1.6462904223059762E-2"/>
    <n v="0.42470760365140575"/>
    <n v="0.38164482782222142"/>
    <n v="0.56010785424678866"/>
  </r>
  <r>
    <x v="8"/>
    <n v="2"/>
    <x v="39"/>
    <n v="242413.30604405401"/>
    <n v="152701.700608085"/>
    <n v="89711.605435969104"/>
    <n v="83433.651428824902"/>
    <n v="624810.28987205704"/>
    <n v="296719.26838802698"/>
    <n v="328091.02148402901"/>
    <n v="83832.726187015796"/>
    <n v="10.475268664814999"/>
    <n v="25.430031901341099"/>
    <n v="13.3534374803445"/>
    <n v="0.90438094601278396"/>
    <n v="143.73818619119501"/>
    <n v="43054"/>
    <n v="0.70135736801675597"/>
    <n v="522"/>
    <n v="0.361352044937371"/>
    <n v="0.44780906772196399"/>
    <n v="3.0385269978579599"/>
    <n v="79.159305925330798"/>
    <n v="5.2763776913355001"/>
    <n v="0"/>
    <n v="0"/>
    <n v="0"/>
    <n v="0"/>
    <n v="254317.08554388001"/>
    <n v="0"/>
    <n v="-1.9210027395904362E-2"/>
    <n v="3.4346993871251702E-2"/>
    <n v="0.37007706755034986"/>
    <n v="0.34417933895783104"/>
    <n v="0.56010785424678866"/>
  </r>
  <r>
    <x v="8"/>
    <n v="3"/>
    <x v="39"/>
    <n v="237756.53979381599"/>
    <n v="155369.592491888"/>
    <n v="82386.947301927095"/>
    <n v="68502.7823648255"/>
    <n v="928546.623294016"/>
    <n v="308502.75461306301"/>
    <n v="620043.868680952"/>
    <n v="74789.643580001706"/>
    <n v="7.7616020985234098"/>
    <n v="11.048054149870801"/>
    <n v="7.3774197919983902"/>
    <n v="0.49754988347736701"/>
    <n v="493.61767255791"/>
    <n v="45677"/>
    <n v="-0.91858565277495696"/>
    <n v="211"/>
    <n v="0.22977524165714899"/>
    <n v="0.78906362598124602"/>
    <n v="1.98027720313609"/>
    <n v="66.694174032456004"/>
    <n v="4.3620988621637897"/>
    <n v="0"/>
    <n v="0"/>
    <n v="0"/>
    <n v="1"/>
    <n v="252396.65917380701"/>
    <n v="0"/>
    <n v="4.1665959099067805E-2"/>
    <n v="0.10713064150887973"/>
    <n v="0.34651811207117361"/>
    <n v="0.28812154830412467"/>
    <n v="0.56010785424678866"/>
  </r>
  <r>
    <x v="8"/>
    <n v="4"/>
    <x v="39"/>
    <n v="247662.89405640101"/>
    <n v="149310.88785852201"/>
    <n v="98352.006197879498"/>
    <n v="81196.354927472799"/>
    <n v="540208.13927026896"/>
    <n v="321732.02721098001"/>
    <n v="218476.11205928901"/>
    <n v="86933.156106039096"/>
    <n v="11.270044985269299"/>
    <n v="37.164866292310101"/>
    <n v="15.0305685947559"/>
    <n v="1.4726187873741901"/>
    <n v="152.812324874984"/>
    <n v="12736"/>
    <n v="0.27912956120934701"/>
    <n v="3"/>
    <n v="0.63759194492851601"/>
    <n v="0.80430572054469995"/>
    <n v="5.8151765544815701"/>
    <n v="66.861247202305705"/>
    <n v="3.2244523585851002"/>
    <n v="0"/>
    <n v="0"/>
    <n v="0"/>
    <n v="0"/>
    <n v="258486.490451544"/>
    <n v="0"/>
    <n v="3.7280401343304688E-2"/>
    <n v="0.12013498784822113"/>
    <n v="0.39712047528395999"/>
    <n v="0.32785030327951231"/>
    <n v="0.56010785424678866"/>
  </r>
  <r>
    <x v="9"/>
    <n v="1"/>
    <x v="39"/>
    <n v="256895.86614466799"/>
    <n v="152710.473045725"/>
    <n v="104185.39309894299"/>
    <n v="91051.027382735803"/>
    <n v="770726.53963353601"/>
    <n v="328640.88520537398"/>
    <n v="442085.65442816197"/>
    <n v="92468.1959001176"/>
    <n v="11.5310939173504"/>
    <n v="20.5957887279808"/>
    <n v="11.813661876237999"/>
    <n v="0.74338735472081796"/>
    <n v="107.262503005808"/>
    <n v="43083"/>
    <n v="-0.13994364936682199"/>
    <n v="917"/>
    <n v="0.86690087358597201"/>
    <n v="0.34039346823630301"/>
    <n v="7.5292102760262498"/>
    <n v="61.441901840441297"/>
    <n v="2.9481545625715602"/>
    <n v="0"/>
    <n v="0"/>
    <n v="0"/>
    <n v="0"/>
    <n v="264211.79746937501"/>
    <n v="0"/>
    <n v="-2.3964541960134492E-2"/>
    <s v=""/>
    <n v="0.40555496148105463"/>
    <n v="0.35442776386079117"/>
    <n v="0.56010785424678866"/>
  </r>
  <r>
    <x v="9"/>
    <n v="2"/>
    <x v="39"/>
    <n v="250739.474381059"/>
    <n v="155760.123048993"/>
    <n v="94979.351332066406"/>
    <n v="82091.853252394794"/>
    <n v="879172.29626500595"/>
    <n v="453597.21031597501"/>
    <n v="425575.085949031"/>
    <n v="86305.890844063702"/>
    <n v="14.235204867536501"/>
    <n v="19.289628543299301"/>
    <n v="9.3374021908044895"/>
    <n v="1.06584531212501"/>
    <n v="495.38116850519799"/>
    <n v="38150"/>
    <n v="-0.60371023780636401"/>
    <n v="462"/>
    <n v="0.62725946099376295"/>
    <n v="0.52837069933083702"/>
    <n v="3.4132999772445798"/>
    <n v="79.599198152205204"/>
    <n v="3.5168733310975502"/>
    <n v="0"/>
    <n v="0"/>
    <n v="0"/>
    <n v="1"/>
    <n v="241975.41537807899"/>
    <n v="0"/>
    <n v="4.9804986130031315E-2"/>
    <s v=""/>
    <n v="0.37879696273001678"/>
    <n v="0.32739900031710389"/>
    <n v="0.56010785424678866"/>
  </r>
  <r>
    <x v="9"/>
    <n v="3"/>
    <x v="39"/>
    <n v="263227.55042485899"/>
    <n v="165487.735118526"/>
    <n v="97739.815306332501"/>
    <n v="88030.945501213399"/>
    <n v="862303.10984066699"/>
    <n v="423168.93560666702"/>
    <n v="439134.17423399998"/>
    <n v="87398.172518508305"/>
    <n v="9.2608482847986604"/>
    <n v="20.046480248267901"/>
    <n v="10.2088168877738"/>
    <n v="0.96364382559115902"/>
    <n v="97.706919375916399"/>
    <n v="22468"/>
    <n v="0.78963150012187"/>
    <n v="163"/>
    <n v="0.54941642980215799"/>
    <n v="0.53487516101436505"/>
    <n v="7.4420244630863701"/>
    <n v="80.027331483529693"/>
    <n v="8.1090918363632305"/>
    <n v="0"/>
    <n v="0"/>
    <n v="0"/>
    <n v="0"/>
    <n v="258505.56559431201"/>
    <n v="0"/>
    <n v="5.3901357880520341E-2"/>
    <s v=""/>
    <n v="0.37131301472272682"/>
    <n v="0.3344290723335312"/>
    <n v="0.56010785424678866"/>
  </r>
  <r>
    <x v="9"/>
    <n v="4"/>
    <x v="39"/>
    <n v="277415.87282432202"/>
    <n v="162915.29721898399"/>
    <n v="114500.575605338"/>
    <n v="102920.671021984"/>
    <n v="685066.30355957197"/>
    <n v="402533.968981196"/>
    <n v="282532.33457837498"/>
    <n v="111556.347968255"/>
    <n v="12.979181476277599"/>
    <n v="36.427926444445298"/>
    <n v="15.0234613039955"/>
    <n v="1.42473593184263"/>
    <n v="77.618353338631593"/>
    <n v="5851"/>
    <n v="0.359269586732479"/>
    <n v="584"/>
    <n v="0.590981782103699"/>
    <n v="0.43956916091353698"/>
    <n v="2.9918244486344401"/>
    <n v="68.259768764660706"/>
    <n v="3.9372546407840798"/>
    <n v="0"/>
    <n v="0"/>
    <n v="0"/>
    <n v="0"/>
    <n v="309699.11001857999"/>
    <n v="0"/>
    <s v=""/>
    <s v=""/>
    <n v="0.41273981347796679"/>
    <n v="0.37099777303355724"/>
    <n v="0.56010785424678866"/>
  </r>
  <r>
    <x v="0"/>
    <n v="1"/>
    <x v="40"/>
    <n v="193677.37115524299"/>
    <n v="142378.74774879101"/>
    <n v="51298.623406451603"/>
    <n v="41065.567381844201"/>
    <n v="502867.36215427698"/>
    <n v="241233.19181961301"/>
    <n v="261634.17033466301"/>
    <n v="46923.676833797501"/>
    <n v="4.2537568533637398"/>
    <n v="15.695796664983"/>
    <n v="8.1662820999000392"/>
    <n v="0.92202479328692399"/>
    <n v="277.53743519165801"/>
    <n v="6478"/>
    <n v="-0.59639183484912195"/>
    <n v="593"/>
    <n v="3.9857128690086702E-2"/>
    <n v="0.89421130927769898"/>
    <n v="3.0291466488896899"/>
    <n v="63.466641032567303"/>
    <n v="9.9692919506296196"/>
    <n v="0"/>
    <n v="0"/>
    <n v="0"/>
    <n v="0"/>
    <n v="197582.60953322999"/>
    <n v="0"/>
    <n v="-4.0375792214393108E-2"/>
    <n v="-4.1305016297648336E-2"/>
    <n v="0.26486637597602114"/>
    <n v="0.21203079707710359"/>
    <n v="0.56010785424678866"/>
  </r>
  <r>
    <x v="0"/>
    <n v="2"/>
    <x v="40"/>
    <n v="185857.493860849"/>
    <n v="146229.324347969"/>
    <n v="39628.169512879897"/>
    <n v="28666.6042444778"/>
    <n v="581571.97939687897"/>
    <n v="322437.97488078702"/>
    <n v="259134.00451609099"/>
    <n v="24727.906434545199"/>
    <n v="7.02608478231316"/>
    <n v="11.0624633374573"/>
    <n v="4.9291584292294397"/>
    <n v="1.2442904800661301"/>
    <n v="348.44192727800601"/>
    <n v="19674"/>
    <n v="0.21346311801600601"/>
    <n v="38"/>
    <n v="6.7362503498037398E-3"/>
    <n v="6.8656002474282102E-3"/>
    <n v="4.7668401240870297"/>
    <n v="73.787147413311303"/>
    <n v="6.4457554590218296"/>
    <n v="0"/>
    <n v="0"/>
    <n v="1"/>
    <n v="0"/>
    <n v="193269.58408332299"/>
    <n v="1"/>
    <n v="-2.3407292557302738E-2"/>
    <n v="5.7468236047607271E-2"/>
    <n v="0.21321803436427217"/>
    <n v="0.15423970079969124"/>
    <n v="0.56010785424678866"/>
  </r>
  <r>
    <x v="0"/>
    <n v="3"/>
    <x v="40"/>
    <n v="181507.07312808101"/>
    <n v="142306.05088844401"/>
    <n v="39201.022239636797"/>
    <n v="28438.3945486392"/>
    <n v="570824.01401659404"/>
    <n v="399533.08039355499"/>
    <n v="171290.933623038"/>
    <n v="25343.118898411201"/>
    <n v="3.4946527451762202"/>
    <n v="16.602393335787301"/>
    <n v="4.98198986908994"/>
    <n v="2.3324823558543399"/>
    <n v="499.49129517875798"/>
    <n v="38313"/>
    <n v="-0.242836910975811"/>
    <n v="180"/>
    <n v="0.25868113706404799"/>
    <n v="3.3625071608925899E-3"/>
    <n v="2.5819096166991402"/>
    <n v="79.745002876847295"/>
    <n v="2.85824958852597"/>
    <n v="0"/>
    <n v="0"/>
    <n v="0"/>
    <n v="0"/>
    <n v="196250.28467802101"/>
    <n v="0"/>
    <n v="-0.12694448610306686"/>
    <n v="2.4121707061495405E-2"/>
    <n v="0.21597517696720661"/>
    <n v="0.15667926356000222"/>
    <n v="0.56010785424678866"/>
  </r>
  <r>
    <x v="0"/>
    <n v="4"/>
    <x v="40"/>
    <n v="158465.75100576499"/>
    <n v="143563.38226950599"/>
    <n v="14902.368736259001"/>
    <n v="-196.828875749546"/>
    <n v="530149.04231036"/>
    <n v="177675.629313004"/>
    <n v="352473.41299735499"/>
    <n v="6840.07083421895"/>
    <n v="-2.0991971094533001E-2"/>
    <n v="-5.5842190784194799E-2"/>
    <n v="-3.7127083148500398E-2"/>
    <n v="0.50408235844539495"/>
    <n v="79.333691822046404"/>
    <n v="21769"/>
    <n v="2.3500455574105399E-2"/>
    <n v="144"/>
    <n v="0.82886182146805498"/>
    <n v="0.53183939462049901"/>
    <n v="1.47913385590558"/>
    <n v="74.149908804981095"/>
    <n v="4.8420559164822796"/>
    <n v="0"/>
    <n v="0"/>
    <n v="0"/>
    <n v="0"/>
    <n v="151439.84639485501"/>
    <n v="0"/>
    <n v="0.17172021717446714"/>
    <n v="0.26806319410184498"/>
    <n v="9.4041574546394252E-2"/>
    <n v="-1.242090953409771E-3"/>
    <n v="0.56010785424678866"/>
  </r>
  <r>
    <x v="1"/>
    <n v="1"/>
    <x v="40"/>
    <n v="185677.52418318999"/>
    <n v="144250.82246069601"/>
    <n v="41426.701722493402"/>
    <n v="33551.016765633998"/>
    <n v="605509.63360519102"/>
    <n v="280513.81550087099"/>
    <n v="324995.81810431898"/>
    <n v="39993.7914452205"/>
    <n v="15.7947823848881"/>
    <n v="10.32352261064"/>
    <n v="5.5409550738065096"/>
    <n v="0.863130538531514"/>
    <n v="111.931037321858"/>
    <n v="36322"/>
    <n v="-4.7688402224361701E-2"/>
    <n v="842"/>
    <n v="0.26639715397668901"/>
    <n v="0.40834324350515799"/>
    <n v="1.2448689463965701"/>
    <n v="60.925952699859302"/>
    <n v="2.7594160225989701"/>
    <n v="0"/>
    <n v="0"/>
    <n v="0"/>
    <n v="0"/>
    <n v="196881.473404939"/>
    <n v="0"/>
    <n v="5.8493197029898115E-2"/>
    <n v="-5.8720301150644479E-2"/>
    <n v="0.22311101952017776"/>
    <n v="0.18069508904336998"/>
    <n v="0.56010785424678866"/>
  </r>
  <r>
    <x v="1"/>
    <n v="2"/>
    <x v="40"/>
    <n v="196538.396189261"/>
    <n v="139792.373919848"/>
    <n v="56746.022269412999"/>
    <n v="49364.969660559997"/>
    <n v="434883.430048073"/>
    <n v="243216.13191881499"/>
    <n v="191667.29812925801"/>
    <n v="58878.016803231898"/>
    <n v="6.9493960403072501"/>
    <n v="25.755551490723601"/>
    <n v="11.351310776568999"/>
    <n v="1.2689495510850901"/>
    <n v="492.71103814765598"/>
    <n v="35657"/>
    <n v="-0.98382541689470704"/>
    <n v="682"/>
    <n v="0.20508422466630399"/>
    <n v="0.117904367010793"/>
    <n v="5.9176403563870501"/>
    <n v="69.285208271565807"/>
    <n v="4.5415008219768103"/>
    <n v="0"/>
    <n v="0"/>
    <n v="0"/>
    <n v="0"/>
    <n v="194558.836563841"/>
    <n v="0"/>
    <n v="-5.42034677200499E-2"/>
    <n v="-6.7684529225958232E-2"/>
    <n v="0.28872741087582782"/>
    <n v="0.25117214049626674"/>
    <n v="0.56010785424678866"/>
  </r>
  <r>
    <x v="1"/>
    <n v="3"/>
    <x v="40"/>
    <n v="185885.33357566601"/>
    <n v="149200.981510368"/>
    <n v="36684.352065297797"/>
    <n v="23659.4398978545"/>
    <n v="380386.85524932598"/>
    <n v="234581.649729111"/>
    <n v="145805.20552021399"/>
    <n v="27964.506520184099"/>
    <n v="8.6660373955364296"/>
    <n v="16.226745686781602"/>
    <n v="6.2198363511659203"/>
    <n v="1.60887019700122"/>
    <n v="123.379220523692"/>
    <n v="49234"/>
    <n v="-0.72438723479911504"/>
    <n v="750"/>
    <n v="0.54831633309302297"/>
    <n v="0.27386371964188899"/>
    <n v="5.8584360438390197"/>
    <n v="82.226029148343201"/>
    <n v="2.3481238212283002"/>
    <n v="0"/>
    <n v="0"/>
    <n v="0"/>
    <n v="0"/>
    <n v="205767.91023950299"/>
    <n v="0"/>
    <n v="8.1013668538416544E-2"/>
    <n v="5.3536949128356347E-2"/>
    <n v="0.1973493624249025"/>
    <n v="0.12727975598044558"/>
    <n v="0.56010785424678866"/>
  </r>
  <r>
    <x v="1"/>
    <n v="4"/>
    <x v="40"/>
    <n v="200944.58637611801"/>
    <n v="138766.232504585"/>
    <n v="62178.353871532301"/>
    <n v="52231.297720891998"/>
    <n v="731358.85361520899"/>
    <n v="276354.007661301"/>
    <n v="455004.84595390799"/>
    <n v="55456.009540776897"/>
    <n v="6.4912470684103702"/>
    <n v="11.4792838329864"/>
    <n v="7.1416784609505104"/>
    <n v="0.60736497670026102"/>
    <n v="418.197532590582"/>
    <n v="5934"/>
    <n v="0.47346130459796998"/>
    <n v="277"/>
    <n v="0.82304657482885601"/>
    <n v="0.74216602710012602"/>
    <n v="5.9312839368048804"/>
    <n v="61.683384972125097"/>
    <n v="2.3461190452123901"/>
    <n v="0"/>
    <n v="0"/>
    <n v="0"/>
    <n v="0"/>
    <n v="199377.570088387"/>
    <n v="0"/>
    <n v="-0.1302354186386844"/>
    <n v="-6.6219968695849771E-2"/>
    <n v="0.30943035088863097"/>
    <n v="0.25992886229404594"/>
    <n v="0.56010785424678866"/>
  </r>
  <r>
    <x v="2"/>
    <n v="1"/>
    <x v="40"/>
    <n v="174774.484046247"/>
    <n v="144979.19122165401"/>
    <n v="29795.292824593798"/>
    <n v="14629.239373090501"/>
    <n v="598417.65293287695"/>
    <n v="341183.74880411703"/>
    <n v="257233.90412875899"/>
    <n v="23829.875223880299"/>
    <n v="3.39850415186016"/>
    <n v="5.6871349920373602"/>
    <n v="2.4446537132372099"/>
    <n v="1.32635606476406"/>
    <n v="39.035618698775998"/>
    <n v="47676"/>
    <n v="-0.67900176229183695"/>
    <n v="101"/>
    <n v="0.205314106294545"/>
    <n v="0.98580253355310399"/>
    <n v="6.6018763692148497"/>
    <n v="83.103025431196698"/>
    <n v="4.1767228123103299"/>
    <n v="0"/>
    <n v="0"/>
    <n v="0"/>
    <n v="0"/>
    <n v="191300.77724054299"/>
    <n v="0"/>
    <n v="4.8412692323440393E-2"/>
    <n v="0.10300226858571901"/>
    <n v="0.17047850541334669"/>
    <n v="8.3703519154543535E-2"/>
    <n v="0.56010785424678866"/>
  </r>
  <r>
    <x v="2"/>
    <n v="2"/>
    <x v="40"/>
    <n v="183235.787368366"/>
    <n v="137231.40598122301"/>
    <n v="46004.381387142297"/>
    <n v="26818.233401317499"/>
    <n v="556321.44647402398"/>
    <n v="329957.076856606"/>
    <n v="226364.36961741699"/>
    <n v="32752.106904108601"/>
    <n v="4.4056837335735199"/>
    <n v="11.8473739690762"/>
    <n v="4.8206362654706201"/>
    <n v="1.4576369833038301"/>
    <n v="174.888173432184"/>
    <n v="36701"/>
    <n v="-0.40460567046277401"/>
    <n v="621"/>
    <n v="0.98143538771359495"/>
    <n v="0.183997261286063"/>
    <n v="2.9279833020183101"/>
    <n v="83.860978413995099"/>
    <n v="3.49233101932816"/>
    <n v="0"/>
    <n v="0"/>
    <n v="0"/>
    <n v="0"/>
    <n v="195591.099994655"/>
    <n v="0"/>
    <n v="6.877084458024102E-2"/>
    <n v="7.6486043238507709E-4"/>
    <n v="0.25106657410027988"/>
    <n v="0.14635914624801849"/>
    <n v="0.56010785424678866"/>
  </r>
  <r>
    <x v="2"/>
    <n v="3"/>
    <x v="40"/>
    <n v="195837.06722301399"/>
    <n v="140176.90931173999"/>
    <n v="55660.1579112744"/>
    <n v="46455.370129463598"/>
    <n v="663911.36060128"/>
    <n v="304108.37756864802"/>
    <n v="359802.98303263198"/>
    <n v="45387.151635989801"/>
    <n v="20.229415922639699"/>
    <n v="12.9113354586196"/>
    <n v="6.9972247631657698"/>
    <n v="0.84520804970943497"/>
    <n v="486.65202970616099"/>
    <n v="46650"/>
    <n v="-0.77049001361967295"/>
    <n v="260"/>
    <n v="0.164110156948097"/>
    <n v="0.39221528577931603"/>
    <n v="6.0878271555347503"/>
    <n v="65.4351199935615"/>
    <n v="3.4564323892418298"/>
    <n v="0"/>
    <n v="0"/>
    <n v="0"/>
    <n v="1"/>
    <n v="200850.518791754"/>
    <n v="0"/>
    <n v="-4.1866563784812849E-2"/>
    <n v="-3.0522243879638478E-2"/>
    <n v="0.28421666388564587"/>
    <n v="0.23721438841075715"/>
    <n v="0.56010785424678866"/>
  </r>
  <r>
    <x v="2"/>
    <n v="4"/>
    <x v="40"/>
    <n v="187638.04215669099"/>
    <n v="155699.317326308"/>
    <n v="31938.7248303823"/>
    <n v="24927.115813816501"/>
    <n v="422117.08150641498"/>
    <n v="134547.414638605"/>
    <n v="287569.66686780902"/>
    <n v="32690.014704647499"/>
    <n v="2.6157300887116102"/>
    <n v="8.6682006782290593"/>
    <n v="5.9052611007492901"/>
    <n v="0.46787763154607798"/>
    <n v="75.528809704626397"/>
    <n v="13313"/>
    <n v="-0.81471915409173201"/>
    <n v="572"/>
    <n v="0.87750217114083495"/>
    <n v="0.95870873353624098"/>
    <n v="2.8325760370462301"/>
    <n v="67.589595748384298"/>
    <n v="4.9013574753035103"/>
    <n v="0"/>
    <n v="0"/>
    <n v="0"/>
    <n v="1"/>
    <n v="214223.049360943"/>
    <n v="0"/>
    <n v="2.7385759189103569E-2"/>
    <n v="3.0605567190236421E-2"/>
    <n v="0.17021454958324447"/>
    <n v="0.13284681255094638"/>
    <n v="0.56010785424678866"/>
  </r>
  <r>
    <x v="3"/>
    <n v="1"/>
    <x v="40"/>
    <n v="192776.652393909"/>
    <n v="141561.947586286"/>
    <n v="51214.704807623602"/>
    <n v="41197.458445421602"/>
    <n v="531118.06364458904"/>
    <n v="309924.26773243502"/>
    <n v="221193.795912153"/>
    <n v="50138.115093537199"/>
    <n v="5.5329742507144299"/>
    <n v="18.625051518977902"/>
    <n v="7.7567421003759902"/>
    <n v="1.4011435829579899"/>
    <n v="392.41307618210999"/>
    <n v="5504"/>
    <n v="-0.77576837955447098"/>
    <n v="611"/>
    <n v="0.75693043318224695"/>
    <n v="0.78452076021980099"/>
    <n v="4.7338022445535897"/>
    <n v="73.418905966670394"/>
    <n v="8.0777664244998704"/>
    <n v="0"/>
    <n v="0"/>
    <n v="0"/>
    <n v="0"/>
    <n v="204541.98421431301"/>
    <n v="0"/>
    <n v="-4.8764801677223413E-2"/>
    <n v="-0.10602704961557273"/>
    <n v="0.26566860753953619"/>
    <n v="0.21370564294913175"/>
    <n v="0.56010785424678866"/>
  </r>
  <r>
    <x v="3"/>
    <n v="2"/>
    <x v="40"/>
    <n v="183375.93717192099"/>
    <n v="147890.675512913"/>
    <n v="35485.261659007701"/>
    <n v="29953.376306121201"/>
    <n v="669872.89908003504"/>
    <n v="336670.40500982298"/>
    <n v="333202.49407021102"/>
    <n v="37866.808036939699"/>
    <n v="3.4864808289445302"/>
    <n v="8.9895414467724795"/>
    <n v="4.4715014366542496"/>
    <n v="1.01040781807257"/>
    <n v="440.13766631181801"/>
    <n v="30398"/>
    <n v="0.68598470909398901"/>
    <n v="255"/>
    <n v="0.38127479928622499"/>
    <n v="0.28764043183986898"/>
    <n v="7.4202268287315798"/>
    <n v="63.231855324216703"/>
    <n v="5.2343182672397903"/>
    <n v="0"/>
    <n v="0"/>
    <n v="0"/>
    <n v="0"/>
    <n v="190010.67499974801"/>
    <n v="0"/>
    <n v="3.5357656105993285E-2"/>
    <n v="7.1865173513387245E-3"/>
    <n v="0.19351100371331373"/>
    <n v="0.1633440939311406"/>
    <n v="0.56010785424678866"/>
  </r>
  <r>
    <x v="3"/>
    <n v="3"/>
    <x v="40"/>
    <n v="189859.68049656"/>
    <n v="134267.32368673"/>
    <n v="55592.356809829798"/>
    <n v="39669.582732285999"/>
    <n v="482550.70668597397"/>
    <n v="205357.584327249"/>
    <n v="277193.122358725"/>
    <n v="44679.4201539364"/>
    <n v="14.750846743616201"/>
    <n v="14.3111713576169"/>
    <n v="8.2208112396572499"/>
    <n v="0.74084660751967901"/>
    <n v="476.85650366487198"/>
    <n v="26547"/>
    <n v="-0.907076675444909"/>
    <n v="365"/>
    <n v="0.80259886927366098"/>
    <n v="0.37437043960743699"/>
    <n v="2.09367398469734"/>
    <n v="64.147587897006105"/>
    <n v="9.88360291207219"/>
    <n v="0"/>
    <n v="0"/>
    <n v="0"/>
    <n v="0"/>
    <n v="197803.35077072601"/>
    <n v="0"/>
    <n v="1.8545961720744651E-2"/>
    <n v="3.6505562549846271E-2"/>
    <n v="0.29280759698127301"/>
    <n v="0.20894158585189843"/>
    <n v="0.56010785424678866"/>
  </r>
  <r>
    <x v="3"/>
    <n v="4"/>
    <x v="40"/>
    <n v="193380.81086336201"/>
    <n v="143929.09279543301"/>
    <n v="49451.718067929403"/>
    <n v="42153.1647590305"/>
    <n v="693117.50675029901"/>
    <n v="310675.46261079999"/>
    <n v="382442.04413949902"/>
    <n v="47834.088423898698"/>
    <n v="4.5148585406277499"/>
    <n v="11.022105284965599"/>
    <n v="6.0816765337044796"/>
    <n v="0.81234651726073903"/>
    <n v="317.66681356262097"/>
    <n v="34920"/>
    <n v="-0.52995124809824401"/>
    <n v="568"/>
    <n v="0.58197335804140604"/>
    <n v="0.10952514490167201"/>
    <n v="4.5124851829914601"/>
    <n v="83.278450020966901"/>
    <n v="6.0516603635618296"/>
    <n v="0"/>
    <n v="0"/>
    <n v="0"/>
    <n v="1"/>
    <n v="195860.39607477799"/>
    <n v="0"/>
    <n v="-0.10881999130934955"/>
    <n v="7.9453737218096496E-2"/>
    <n v="0.25572195011050158"/>
    <n v="0.21798008070622302"/>
    <n v="0.56010785424678866"/>
  </r>
  <r>
    <x v="4"/>
    <n v="1"/>
    <x v="40"/>
    <n v="172337.11270581599"/>
    <n v="141951.25136351"/>
    <n v="30385.8613423057"/>
    <n v="15686.1037690022"/>
    <n v="660485.84999860998"/>
    <n v="244847.296154171"/>
    <n v="415638.55384443799"/>
    <n v="16741.516919342899"/>
    <n v="6.5179182693715099"/>
    <n v="3.7739770827114101"/>
    <n v="2.3749341138852902"/>
    <n v="0.58908706588804804"/>
    <n v="258.39403146554798"/>
    <n v="7339"/>
    <n v="0.50029607034032897"/>
    <n v="21"/>
    <n v="0.41251515376762699"/>
    <n v="0.56695661353969795"/>
    <n v="7.1968380183790597"/>
    <n v="68.035125004403895"/>
    <n v="7.3933109517407196"/>
    <n v="0"/>
    <n v="0"/>
    <n v="0"/>
    <n v="0"/>
    <n v="168390.331343837"/>
    <n v="0"/>
    <n v="7.1700509695216672E-2"/>
    <n v="8.9958851439024962E-2"/>
    <n v="0.17631641185828298"/>
    <n v="9.1019882616803466E-2"/>
    <n v="0.56010785424678866"/>
  </r>
  <r>
    <x v="4"/>
    <n v="2"/>
    <x v="40"/>
    <n v="184693.771526225"/>
    <n v="142009.01319464401"/>
    <n v="42684.758331581601"/>
    <n v="24837.592923930199"/>
    <n v="441535.361448429"/>
    <n v="298379.48873846798"/>
    <n v="143155.87270996001"/>
    <n v="31754.064442465598"/>
    <n v="3.0003508850360401"/>
    <n v="17.350034234538199"/>
    <n v="5.62527831122111"/>
    <n v="2.0842979270783801"/>
    <n v="207.087140094045"/>
    <n v="47261"/>
    <n v="0.68727757920852695"/>
    <n v="986"/>
    <n v="0.78976553620506396"/>
    <n v="0.84905675206043696"/>
    <n v="1.5463171654635399"/>
    <n v="82.601559688329303"/>
    <n v="9.4999732200340805"/>
    <n v="0"/>
    <n v="0"/>
    <n v="0"/>
    <n v="0"/>
    <n v="193687.468490698"/>
    <n v="0"/>
    <n v="6.5496758837253755E-2"/>
    <n v="7.337871891768496E-3"/>
    <n v="0.23111097888604276"/>
    <n v="0.13447986209109095"/>
    <n v="0.56010785424678866"/>
  </r>
  <r>
    <x v="4"/>
    <n v="3"/>
    <x v="40"/>
    <n v="196790.614938621"/>
    <n v="145305.054122306"/>
    <n v="51485.560816315003"/>
    <n v="45184.621081028097"/>
    <n v="632493.47021721001"/>
    <n v="311982.28684921702"/>
    <n v="320511.18336799298"/>
    <n v="54376.413131020803"/>
    <n v="12.3126520311348"/>
    <n v="14.0976737866739"/>
    <n v="7.1438873614791296"/>
    <n v="0.97338970693892102"/>
    <n v="118.880050971644"/>
    <n v="32721"/>
    <n v="0.26710815949314098"/>
    <n v="902"/>
    <n v="0.68651945872446096"/>
    <n v="0.30001981384180998"/>
    <n v="4.9749202884823402"/>
    <n v="75.405485821031505"/>
    <n v="5.3389542556637304"/>
    <n v="1"/>
    <n v="0"/>
    <n v="0"/>
    <n v="0"/>
    <n v="193001.087580544"/>
    <n v="1"/>
    <n v="6.0749970509669737E-2"/>
    <n v="-5.4933328977338505E-2"/>
    <n v="0.2616260985432326"/>
    <n v="0.22960760143526754"/>
    <n v="0.56010785424678866"/>
  </r>
  <r>
    <x v="4"/>
    <n v="4"/>
    <x v="40"/>
    <n v="208745.638992722"/>
    <n v="129521.96310100101"/>
    <n v="79223.675891720603"/>
    <n v="67522.844029110594"/>
    <n v="507918.08612357598"/>
    <n v="172737.18834306501"/>
    <n v="335180.897780511"/>
    <n v="64751.521215743502"/>
    <n v="27.010288865438302"/>
    <n v="20.14519457291"/>
    <n v="13.294042065807"/>
    <n v="0.51535510969416998"/>
    <n v="114.883250343629"/>
    <n v="34573"/>
    <n v="7.0794710873056402E-2"/>
    <n v="942"/>
    <n v="0.62888783802673198"/>
    <n v="9.7569561926857896E-5"/>
    <n v="7.4467036682887899"/>
    <n v="80.571179513307996"/>
    <n v="9.7115043154883196"/>
    <n v="0"/>
    <n v="0"/>
    <n v="0"/>
    <n v="0"/>
    <n v="207027.12647036801"/>
    <n v="0"/>
    <n v="-0.10014713441894649"/>
    <n v="-3.6160149550593317E-2"/>
    <n v="0.37952254367567007"/>
    <n v="0.32346948350602334"/>
    <n v="0.56010785424678866"/>
  </r>
  <r>
    <x v="5"/>
    <n v="1"/>
    <x v="40"/>
    <n v="187840.36142514899"/>
    <n v="135530.389876803"/>
    <n v="52309.971548346301"/>
    <n v="39947.448709141499"/>
    <n v="599034.80996229604"/>
    <n v="313806.30792957899"/>
    <n v="285228.502032716"/>
    <n v="36478.8888847915"/>
    <n v="8.3309173508566197"/>
    <n v="14.005419663340399"/>
    <n v="6.6686356192982901"/>
    <n v="1.1001926725176401"/>
    <n v="462.99644681879403"/>
    <n v="36632"/>
    <n v="0.54711694405650302"/>
    <n v="105"/>
    <n v="0.57232457545360105"/>
    <n v="0.11167518264933"/>
    <n v="2.4018161661721198"/>
    <n v="66.315993565102403"/>
    <n v="5.90556582819044"/>
    <n v="0"/>
    <n v="0"/>
    <n v="0"/>
    <n v="0"/>
    <n v="197207.47651769701"/>
    <n v="0"/>
    <n v="-9.5364523932243827E-3"/>
    <n v="-7.6605408616209642E-3"/>
    <n v="0.27848099924568431"/>
    <n v="0.21266701366021296"/>
    <n v="0.56010785424678866"/>
  </r>
  <r>
    <x v="5"/>
    <n v="2"/>
    <x v="40"/>
    <n v="186049.030760892"/>
    <n v="141531.67828995499"/>
    <n v="44517.352470937098"/>
    <n v="29116.148431020702"/>
    <n v="457010.11875882"/>
    <n v="151001.64703587801"/>
    <n v="306008.47172294202"/>
    <n v="32565.6405721419"/>
    <n v="19.569619113538401"/>
    <n v="9.5148177653664092"/>
    <n v="6.3710073882163396"/>
    <n v="0.49345577325255902"/>
    <n v="302.12894862472001"/>
    <n v="19358"/>
    <n v="0.532285143871843"/>
    <n v="178"/>
    <n v="0.48834940908069202"/>
    <n v="0.92876183822494596"/>
    <n v="4.2977620492288597"/>
    <n v="84.913851534834706"/>
    <n v="3.2560192908613801"/>
    <n v="0"/>
    <n v="0"/>
    <n v="0"/>
    <n v="0"/>
    <n v="182187.77825159999"/>
    <n v="0"/>
    <n v="-3.6968433571364829E-4"/>
    <n v="-3.1497965786945789E-2"/>
    <n v="0.23927752963223003"/>
    <n v="0.15649717879175856"/>
    <n v="0.56010785424678866"/>
  </r>
  <r>
    <x v="5"/>
    <n v="3"/>
    <x v="40"/>
    <n v="185980.25134854499"/>
    <n v="139188.805356406"/>
    <n v="46791.445992138899"/>
    <n v="27795.01915806"/>
    <n v="530651.99252047599"/>
    <n v="352366.89945934899"/>
    <n v="178285.093061127"/>
    <n v="27211.124073442399"/>
    <n v="13.0046559858829"/>
    <n v="15.590209299512299"/>
    <n v="5.2378997063668802"/>
    <n v="1.97642379073463"/>
    <n v="162.33789103328701"/>
    <n v="28450"/>
    <n v="0.45773270495582502"/>
    <n v="295"/>
    <n v="0.38539069322499597"/>
    <n v="0.91480865925348398"/>
    <n v="2.7096244177454998"/>
    <n v="77.338517182594103"/>
    <n v="7.8857068038581701"/>
    <n v="0"/>
    <n v="0"/>
    <n v="0"/>
    <n v="0"/>
    <n v="198290.387603187"/>
    <n v="0"/>
    <n v="8.1821128909260785E-2"/>
    <n v="3.361325176621726E-2"/>
    <n v="0.25159362702681426"/>
    <n v="0.14945145496104018"/>
    <n v="0.56010785424678866"/>
  </r>
  <r>
    <x v="5"/>
    <n v="4"/>
    <x v="40"/>
    <n v="201197.36546871101"/>
    <n v="141381.34538005601"/>
    <n v="59816.020088654703"/>
    <n v="42784.450550740898"/>
    <n v="627398.545935289"/>
    <n v="359280.41245472"/>
    <n v="268118.13348056801"/>
    <n v="49479.066572034397"/>
    <n v="9.1323984825154003"/>
    <n v="15.957313291471801"/>
    <n v="6.8193416812849597"/>
    <n v="1.3400078830578499"/>
    <n v="89.382363189592496"/>
    <n v="35825"/>
    <n v="0.77375935694225995"/>
    <n v="850"/>
    <n v="0.82692423085593203"/>
    <n v="0.43769914676001198"/>
    <n v="2.5191148592011401"/>
    <n v="64.275125416344494"/>
    <n v="7.9513740524733398"/>
    <n v="0"/>
    <n v="0"/>
    <n v="0"/>
    <n v="0"/>
    <n v="206802.35666583001"/>
    <n v="0"/>
    <n v="-7.3539545476911328E-2"/>
    <n v="-1.984020219246747E-2"/>
    <n v="0.29730021538456586"/>
    <n v="0.21264915895429296"/>
    <n v="0.56010785424678866"/>
  </r>
  <r>
    <x v="6"/>
    <n v="1"/>
    <x v="40"/>
    <n v="186401.40266098999"/>
    <n v="132617.784950951"/>
    <n v="53783.617710039398"/>
    <n v="44397.445733393397"/>
    <n v="517608.30504270602"/>
    <n v="258920.55507578299"/>
    <n v="258687.749966923"/>
    <n v="41997.808819208898"/>
    <n v="9.7756513285392295"/>
    <n v="17.1625621000879"/>
    <n v="8.5774214402781492"/>
    <n v="1.00089994639827"/>
    <n v="205.03733278732301"/>
    <n v="36781"/>
    <n v="-8.20669534062856E-3"/>
    <n v="681"/>
    <n v="7.3627508994291296E-2"/>
    <n v="0.642951139285735"/>
    <n v="2.22107024575504"/>
    <n v="80.988099732129498"/>
    <n v="9.3135722880744005"/>
    <n v="0"/>
    <n v="0"/>
    <n v="0"/>
    <n v="0"/>
    <n v="183730.73948759801"/>
    <n v="0"/>
    <n v="-3.3328815218186925E-2"/>
    <n v="4.7355707897177489E-2"/>
    <n v="0.28853655038130677"/>
    <n v="0.23818192942538879"/>
    <n v="0.56010785424678866"/>
  </r>
  <r>
    <x v="6"/>
    <n v="2"/>
    <x v="40"/>
    <n v="180188.864755291"/>
    <n v="130540.335106457"/>
    <n v="49648.529648834599"/>
    <n v="38481.362856077103"/>
    <n v="616257.94175619399"/>
    <n v="245413.66541327801"/>
    <n v="370844.27634291502"/>
    <n v="33759.996792553902"/>
    <n v="7.1167881496071397"/>
    <n v="10.376690516990401"/>
    <n v="6.2443597475456398"/>
    <n v="0.66177013120824602"/>
    <n v="235.17979721833399"/>
    <n v="28476"/>
    <n v="-6.1743376645424897E-2"/>
    <n v="143"/>
    <n v="0.50992089468489299"/>
    <n v="0.23475076001957901"/>
    <n v="7.1431880589901198"/>
    <n v="64.332312161487295"/>
    <n v="2.1609810547881301"/>
    <n v="0"/>
    <n v="1"/>
    <n v="0"/>
    <n v="0"/>
    <n v="176011.93581204099"/>
    <n v="1"/>
    <n v="6.6834249839644325E-2"/>
    <n v="7.3445667545043988E-2"/>
    <n v="0.27553605888055377"/>
    <n v="0.2135612703278722"/>
    <n v="0.56010785424678866"/>
  </r>
  <r>
    <x v="6"/>
    <n v="3"/>
    <x v="40"/>
    <n v="192231.652360668"/>
    <n v="139434.85994388"/>
    <n v="52796.792416787997"/>
    <n v="44699.802384711598"/>
    <n v="633500.98105890001"/>
    <n v="337784.87541545002"/>
    <n v="295716.105643449"/>
    <n v="43678.009015519398"/>
    <n v="27.5934140987574"/>
    <n v="15.115782174748"/>
    <n v="7.0559957634154902"/>
    <n v="1.1422606647698901"/>
    <n v="382.40921505936001"/>
    <n v="20961"/>
    <n v="0.68425249901725604"/>
    <n v="232"/>
    <n v="0.83312453815983201"/>
    <n v="3.2215730240050602E-2"/>
    <n v="1.97204026611647"/>
    <n v="81.212199452619799"/>
    <n v="9.51454692039378"/>
    <n v="0"/>
    <n v="0"/>
    <n v="0"/>
    <n v="0"/>
    <n v="206627.28525201799"/>
    <n v="0"/>
    <n v="2.5874597837924593E-2"/>
    <n v="-2.5469206614226435E-2"/>
    <n v="0.27465192005804456"/>
    <n v="0.23253091692124217"/>
    <n v="0.56010785424678866"/>
  </r>
  <r>
    <x v="6"/>
    <n v="4"/>
    <x v="40"/>
    <n v="197205.56905722001"/>
    <n v="148595.11938357601"/>
    <n v="48610.4496736441"/>
    <n v="34072.305042028798"/>
    <n v="598448.16902788403"/>
    <n v="323742.68524990103"/>
    <n v="274705.48377798201"/>
    <n v="29343.105785649201"/>
    <n v="32.869499307632204"/>
    <n v="12.403212550924501"/>
    <n v="5.6934429421641797"/>
    <n v="1.1785082729238501"/>
    <n v="284.21051201232802"/>
    <n v="2593"/>
    <n v="-0.62909772258957697"/>
    <n v="469"/>
    <n v="0.75752877502710203"/>
    <n v="0.54120244401510598"/>
    <n v="4.62330003530559"/>
    <n v="77.947711348144196"/>
    <n v="3.3747536556248798"/>
    <n v="0"/>
    <n v="0"/>
    <n v="0"/>
    <n v="0"/>
    <n v="194919.467980088"/>
    <n v="0"/>
    <n v="-1.0025051673963553E-2"/>
    <n v="4.448863329546319E-3"/>
    <n v="0.24649633327312112"/>
    <n v="0.17277557223621093"/>
    <n v="0.56010785424678866"/>
  </r>
  <r>
    <x v="7"/>
    <n v="1"/>
    <x v="40"/>
    <n v="195228.57303702799"/>
    <n v="133761.78788445599"/>
    <n v="61466.785152572302"/>
    <n v="53622.497734603603"/>
    <n v="497927.86336002097"/>
    <n v="289305.23976668698"/>
    <n v="208622.62359333399"/>
    <n v="52347.670140055598"/>
    <n v="11.713741650904399"/>
    <n v="25.703107750734301"/>
    <n v="10.7691297636486"/>
    <n v="1.38673953372682"/>
    <n v="465.84577265611301"/>
    <n v="48531"/>
    <n v="-0.48905549968367601"/>
    <n v="579"/>
    <n v="0.37193080533895201"/>
    <n v="0.90683260485709805"/>
    <n v="1.6118132012506601"/>
    <n v="70.286651656271303"/>
    <n v="5.72299294998927"/>
    <n v="0"/>
    <n v="0"/>
    <n v="0"/>
    <n v="0"/>
    <n v="208091.774142646"/>
    <n v="0"/>
    <n v="-9.2487323833409189E-3"/>
    <n v="-6.0673489422392909E-2"/>
    <n v="0.31484523088182342"/>
    <n v="0.27466521370533864"/>
    <n v="0.56010785424678866"/>
  </r>
  <r>
    <x v="7"/>
    <n v="2"/>
    <x v="40"/>
    <n v="193422.95621142699"/>
    <n v="143062.244248609"/>
    <n v="50360.711962818801"/>
    <n v="34203.644301114502"/>
    <n v="474718.63776660903"/>
    <n v="181323.42363563101"/>
    <n v="293395.21413097699"/>
    <n v="39748.761567171699"/>
    <n v="6.0087650667981398"/>
    <n v="11.657873971265699"/>
    <n v="7.2050350628808602"/>
    <n v="0.61801765980642398"/>
    <n v="132.146767069611"/>
    <n v="43290"/>
    <n v="-9.0018042034530593E-2"/>
    <n v="423"/>
    <n v="0.69144442741531098"/>
    <n v="2.6611036192794001E-3"/>
    <n v="5.1073218604003801"/>
    <n v="75.141953762806807"/>
    <n v="7.9640810975033496"/>
    <n v="0"/>
    <n v="0"/>
    <n v="0"/>
    <n v="0"/>
    <n v="178844.139972506"/>
    <n v="0"/>
    <n v="-3.1471401542809085E-2"/>
    <n v="-5.7814244865234662E-2"/>
    <n v="0.26036574432131854"/>
    <n v="0.17683342748482833"/>
    <n v="0.56010785424678866"/>
  </r>
  <r>
    <x v="7"/>
    <n v="3"/>
    <x v="40"/>
    <n v="187335.6646889"/>
    <n v="140597.377162155"/>
    <n v="46738.287526745597"/>
    <n v="29695.984446623701"/>
    <n v="677033.39560725901"/>
    <n v="316103.54983957799"/>
    <n v="360929.84576767997"/>
    <n v="28590.6029547711"/>
    <n v="14.4002825494464"/>
    <n v="8.2276333738657197"/>
    <n v="4.38619197210918"/>
    <n v="0.87580329957817904"/>
    <n v="428.59383969048599"/>
    <n v="35759"/>
    <n v="0.19123322168424101"/>
    <n v="974"/>
    <n v="0.62176054846776296"/>
    <n v="0.25865366479038798"/>
    <n v="2.5758863900050502"/>
    <n v="60.530201265785301"/>
    <n v="6.6172753406884999"/>
    <n v="0"/>
    <n v="0"/>
    <n v="0"/>
    <n v="0"/>
    <n v="184931.54668691399"/>
    <n v="0"/>
    <n v="5.7368921239468559E-2"/>
    <n v="5.0528715940381663E-2"/>
    <n v="0.24948953315622627"/>
    <n v="0.15851751718466689"/>
    <n v="0.56010785424678866"/>
  </r>
  <r>
    <x v="7"/>
    <n v="4"/>
    <x v="40"/>
    <n v="198082.90968178099"/>
    <n v="139642.93248253799"/>
    <n v="58439.977199243003"/>
    <n v="48471.582857888301"/>
    <n v="482520.92746179597"/>
    <n v="193742.83289400101"/>
    <n v="288778.094567794"/>
    <n v="44583.609576185401"/>
    <n v="13.2692150536424"/>
    <n v="16.785062222407898"/>
    <n v="10.0454882056335"/>
    <n v="0.67090557261266903"/>
    <n v="432.61638060829898"/>
    <n v="39690"/>
    <n v="0.69112238102060797"/>
    <n v="311"/>
    <n v="0.10485901437935601"/>
    <n v="0.45561663084215898"/>
    <n v="2.6047841108608001"/>
    <n v="78.030389763903699"/>
    <n v="9.7619025978071203"/>
    <n v="0"/>
    <n v="0"/>
    <n v="0"/>
    <n v="0"/>
    <n v="208930.080201668"/>
    <n v="0"/>
    <n v="-7.4209003843283064E-2"/>
    <n v="-2.777281668351823E-2"/>
    <n v="0.29502786127852459"/>
    <n v="0.24470350791876799"/>
    <n v="0.56010785424678866"/>
  </r>
  <r>
    <x v="8"/>
    <n v="1"/>
    <x v="40"/>
    <n v="183383.37427591701"/>
    <n v="134440.91720203101"/>
    <n v="48942.457073885198"/>
    <n v="37935.654375361897"/>
    <n v="515282.009456773"/>
    <n v="313581.87713127898"/>
    <n v="201700.13232549399"/>
    <n v="35056.703029045297"/>
    <n v="15.6780570343905"/>
    <n v="18.807947192688498"/>
    <n v="7.3621150513977396"/>
    <n v="1.5546934625964199"/>
    <n v="320.76274480267199"/>
    <n v="46461"/>
    <n v="0.33821426561481699"/>
    <n v="123"/>
    <n v="0.85226442685391901"/>
    <n v="0.32905941410120698"/>
    <n v="3.5687714398114001"/>
    <n v="70.511502020864697"/>
    <n v="4.5816149659114798"/>
    <n v="0"/>
    <n v="0"/>
    <n v="0"/>
    <n v="1"/>
    <n v="197022.57861457701"/>
    <n v="0"/>
    <n v="-6.2329544429433562E-3"/>
    <n v="4.8184414226461456E-2"/>
    <n v="0.26688601007116169"/>
    <n v="0.20686528713494085"/>
    <n v="0.56010785424678866"/>
  </r>
  <r>
    <x v="8"/>
    <n v="2"/>
    <x v="40"/>
    <n v="182240.35405846199"/>
    <n v="136286.739482832"/>
    <n v="45953.614575629799"/>
    <n v="37414.461724609901"/>
    <n v="638690.34052852704"/>
    <n v="379944.94043542602"/>
    <n v="258745.4000931"/>
    <n v="32748.060911731402"/>
    <n v="24.267585531257701"/>
    <n v="14.459952413124"/>
    <n v="5.8579971154172696"/>
    <n v="1.4684123478087501"/>
    <n v="462.74069827757"/>
    <n v="11270"/>
    <n v="-0.95666516563166404"/>
    <n v="246"/>
    <n v="0.49335739155833602"/>
    <n v="0.812424174383792"/>
    <n v="1.96915102819415"/>
    <n v="76.342478033648902"/>
    <n v="5.8078639558980703"/>
    <n v="0"/>
    <n v="0"/>
    <n v="0"/>
    <n v="0"/>
    <n v="173610.957797093"/>
    <n v="0"/>
    <n v="7.9900751357928471E-2"/>
    <n v="0.14899075791922417"/>
    <n v="0.25215937937043437"/>
    <n v="0.20530283711261604"/>
    <n v="0.56010785424678866"/>
  </r>
  <r>
    <x v="8"/>
    <n v="3"/>
    <x v="40"/>
    <n v="196801.49527546801"/>
    <n v="148343.218558867"/>
    <n v="48458.276716601496"/>
    <n v="30255.871340666999"/>
    <n v="742836.42338551197"/>
    <n v="344130.56164888002"/>
    <n v="398705.86173663102"/>
    <n v="27317.3833469442"/>
    <n v="4.5343771391884902"/>
    <n v="7.5885193181967203"/>
    <n v="4.0730193604097096"/>
    <n v="0.863118892082401"/>
    <n v="439.39812723608497"/>
    <n v="10319"/>
    <n v="0.12764556047205999"/>
    <n v="676"/>
    <n v="0.11499952665982301"/>
    <n v="2.6995991755201901E-2"/>
    <n v="5.7574474775858304"/>
    <n v="77.0462402968041"/>
    <n v="6.8052643599708897"/>
    <n v="0"/>
    <n v="0"/>
    <n v="0"/>
    <n v="0"/>
    <n v="188715.20949870901"/>
    <n v="0"/>
    <n v="-2.1442448526675643E-2"/>
    <n v="-5.0667694932102388E-2"/>
    <n v="0.24622921004117751"/>
    <n v="0.15373801554869843"/>
    <n v="0.56010785424678866"/>
  </r>
  <r>
    <x v="8"/>
    <n v="4"/>
    <x v="40"/>
    <n v="192581.58934305099"/>
    <n v="145402.41134970999"/>
    <n v="47179.177993341698"/>
    <n v="31835.128700297199"/>
    <n v="690186.45492791501"/>
    <n v="285046.24397327"/>
    <n v="405140.21095464501"/>
    <n v="31166.759091455398"/>
    <n v="3.6270607117356501"/>
    <n v="7.8578052337197297"/>
    <n v="4.6125403465969397"/>
    <n v="0.70357430900676798"/>
    <n v="315.13416735450301"/>
    <n v="6919"/>
    <n v="2.3754217090633498E-2"/>
    <n v="762"/>
    <n v="0.68586047147224904"/>
    <n v="0.21854908125078701"/>
    <n v="5.5843448574541501"/>
    <n v="61.053621245444099"/>
    <n v="4.4295329840332798"/>
    <n v="0"/>
    <n v="0"/>
    <n v="0"/>
    <n v="0"/>
    <n v="200636.654300822"/>
    <n v="0"/>
    <n v="-1.8796947310064207E-3"/>
    <n v="-4.9455809275554048E-2"/>
    <n v="0.24498280523222501"/>
    <n v="0.16530722801123213"/>
    <n v="0.56010785424678866"/>
  </r>
  <r>
    <x v="9"/>
    <n v="1"/>
    <x v="40"/>
    <n v="192219.59474427401"/>
    <n v="156283.76781670799"/>
    <n v="35935.826927566399"/>
    <n v="27772.4260456546"/>
    <n v="515690.441148596"/>
    <n v="273177.83155533898"/>
    <n v="242512.609593256"/>
    <n v="25102.114954224598"/>
    <n v="5.2050233564294501"/>
    <n v="11.4519513406889"/>
    <n v="5.3854839705380604"/>
    <n v="1.12644794847374"/>
    <n v="216.30770918625001"/>
    <n v="12900"/>
    <n v="0.86555041530073895"/>
    <n v="52"/>
    <n v="0.106497087045028"/>
    <n v="0.96411095274632097"/>
    <n v="7.85557413607338"/>
    <n v="70.654116447795403"/>
    <n v="8.3119636292066907"/>
    <n v="0"/>
    <n v="0"/>
    <n v="0"/>
    <n v="0"/>
    <n v="209598.77702468401"/>
    <n v="0"/>
    <n v="8.9339943784984735E-2"/>
    <s v=""/>
    <n v="0.18695194407924176"/>
    <n v="0.14448280406897437"/>
    <n v="0.56010785424678866"/>
  </r>
  <r>
    <x v="9"/>
    <n v="2"/>
    <x v="40"/>
    <n v="209392.4825331"/>
    <n v="137873.158632862"/>
    <n v="71519.323900238101"/>
    <n v="63294.129330220603"/>
    <n v="658232.52974533895"/>
    <n v="379028.27787212201"/>
    <n v="279204.25187321601"/>
    <n v="64092.648864668103"/>
    <n v="7.3299106654703499"/>
    <n v="22.669471867126699"/>
    <n v="9.6157704868685592"/>
    <n v="1.3575304649881701"/>
    <n v="481.07196455263198"/>
    <n v="15251"/>
    <n v="-0.57300906117428596"/>
    <n v="503"/>
    <n v="2.42695469893866E-2"/>
    <n v="0.129012615834248"/>
    <n v="6.9196036130438703"/>
    <n v="78.300714641199804"/>
    <n v="5.3290935856345998"/>
    <n v="0"/>
    <n v="0"/>
    <n v="0"/>
    <n v="0"/>
    <n v="224614.09910720299"/>
    <n v="0"/>
    <n v="-0.10775203154136348"/>
    <s v=""/>
    <n v="0.34155631107211543"/>
    <n v="0.30227507962333505"/>
    <n v="0.56010785424678866"/>
  </r>
  <r>
    <x v="9"/>
    <n v="3"/>
    <x v="40"/>
    <n v="186830.01715066901"/>
    <n v="136026.367715689"/>
    <n v="50803.649434979801"/>
    <n v="32063.545594538598"/>
    <n v="442194.834861162"/>
    <n v="163359.970955948"/>
    <n v="278834.86390521302"/>
    <n v="34257.7777005467"/>
    <n v="17.523205075260002"/>
    <n v="11.4991164108653"/>
    <n v="7.2509995745666496"/>
    <n v="0.58586637505803496"/>
    <n v="449.420570712499"/>
    <n v="25496"/>
    <n v="0.610915267714224"/>
    <n v="932"/>
    <n v="0.339781856445318"/>
    <n v="0.80427288547103304"/>
    <n v="5.1286752203727701"/>
    <n v="69.707653526985894"/>
    <n v="9.8709838763584798"/>
    <n v="0"/>
    <n v="0"/>
    <n v="1"/>
    <n v="0"/>
    <n v="183142.36027920601"/>
    <n v="1"/>
    <n v="-2.0193254904582722E-2"/>
    <s v=""/>
    <n v="0.27192444881065025"/>
    <n v="0.17161881202783899"/>
    <n v="0.56010785424678866"/>
  </r>
  <r>
    <x v="9"/>
    <n v="4"/>
    <x v="40"/>
    <n v="183057.31099051799"/>
    <n v="139026.93929515401"/>
    <n v="44030.3716953638"/>
    <n v="33478.122737154699"/>
    <n v="640071.90257367596"/>
    <n v="413817.63581395999"/>
    <n v="226254.26675971501"/>
    <n v="39679.1495332755"/>
    <n v="4.9100569087767196"/>
    <n v="14.796681281024799"/>
    <n v="5.2303690573733901"/>
    <n v="1.8289937323190399"/>
    <n v="387.63203748262299"/>
    <n v="12171"/>
    <n v="0.57096537166460803"/>
    <n v="220"/>
    <n v="0.33585140246135697"/>
    <n v="0.28278071687759898"/>
    <n v="5.7554882165894696"/>
    <n v="83.982603111130601"/>
    <n v="6.6484377514850399"/>
    <n v="0"/>
    <n v="0"/>
    <n v="0"/>
    <n v="0"/>
    <n v="182080.893510797"/>
    <n v="0"/>
    <s v=""/>
    <s v=""/>
    <n v="0.24052779677095043"/>
    <n v="0.18288328696628128"/>
    <n v="0.56010785424678866"/>
  </r>
  <r>
    <x v="0"/>
    <n v="1"/>
    <x v="41"/>
    <n v="316199.13070277899"/>
    <n v="307276.27891191002"/>
    <n v="8922.8517908692593"/>
    <n v="687.09334914634496"/>
    <n v="983908.15008818801"/>
    <n v="651931.21588213497"/>
    <n v="331976.93420605297"/>
    <n v="-3227.38746452749"/>
    <n v="0.106699555909107"/>
    <n v="0.206970207369852"/>
    <n v="6.9833078330000603E-2"/>
    <n v="1.96378467510484"/>
    <n v="389.50566703137099"/>
    <n v="16665"/>
    <n v="-0.76646061857597403"/>
    <n v="104"/>
    <n v="0.87018368597240103"/>
    <n v="0.85581670104201202"/>
    <n v="6.8585942342196304"/>
    <n v="73.723807992538198"/>
    <n v="7.2161584860595402"/>
    <n v="0"/>
    <n v="0"/>
    <n v="0"/>
    <n v="0"/>
    <n v="341513.10480393399"/>
    <n v="0"/>
    <n v="7.9496370365401151E-2"/>
    <n v="0.13107605613584242"/>
    <n v="2.821909020128292E-2"/>
    <n v="2.1729767176121659E-3"/>
    <n v="0.56010785424678866"/>
  </r>
  <r>
    <x v="0"/>
    <n v="2"/>
    <x v="41"/>
    <n v="341335.81390634499"/>
    <n v="311035.52010565298"/>
    <n v="30300.293800691899"/>
    <n v="19212.9338548946"/>
    <n v="1299175.2400773501"/>
    <n v="715476.35290614795"/>
    <n v="583698.88717120897"/>
    <n v="28861.228938829499"/>
    <n v="5.9834214978158302"/>
    <n v="3.29158308798679"/>
    <n v="1.47885622063969"/>
    <n v="1.2257627496491801"/>
    <n v="463.50002155462101"/>
    <n v="1418"/>
    <n v="7.2915288757457997E-4"/>
    <n v="36"/>
    <n v="0.17450821344723999"/>
    <n v="0.75978512013882404"/>
    <n v="7.8477530382565499"/>
    <n v="79.685652909802997"/>
    <n v="6.9263739399488298"/>
    <n v="0"/>
    <n v="0"/>
    <n v="0"/>
    <n v="0"/>
    <n v="339430.798129868"/>
    <n v="0"/>
    <n v="-7.3193266743832308E-3"/>
    <n v="4.1781255387698682E-2"/>
    <n v="8.8769746877500957E-2"/>
    <n v="5.6287483094774826E-2"/>
    <n v="0.56010785424678866"/>
  </r>
  <r>
    <x v="0"/>
    <n v="3"/>
    <x v="41"/>
    <n v="338837.46557869797"/>
    <n v="308497.41907852603"/>
    <n v="30340.046500171698"/>
    <n v="17146.758448645302"/>
    <n v="1068622.4958973799"/>
    <n v="598893.73803294206"/>
    <n v="469728.75786444102"/>
    <n v="12183.6035620234"/>
    <n v="1.9974772699385599"/>
    <n v="3.6503531371169902"/>
    <n v="1.60456648764877"/>
    <n v="1.27497779943415"/>
    <n v="148.707513935582"/>
    <n v="49792"/>
    <n v="0.10072377088022599"/>
    <n v="97"/>
    <n v="0.99685614695068903"/>
    <n v="0.79488350478551895"/>
    <n v="1.1738326610018299"/>
    <n v="69.218854269522595"/>
    <n v="3.9776850890640301"/>
    <n v="1"/>
    <n v="0"/>
    <n v="1"/>
    <n v="1"/>
    <n v="358674.538827574"/>
    <n v="1"/>
    <n v="-3.7197639786299218E-2"/>
    <n v="-5.2128177610278353E-2"/>
    <n v="8.9541593189390686E-2"/>
    <n v="5.0604670942631685E-2"/>
    <n v="0.56010785424678866"/>
  </r>
  <r>
    <x v="0"/>
    <n v="4"/>
    <x v="41"/>
    <n v="326233.511587999"/>
    <n v="269693.37660948298"/>
    <n v="56540.1349785157"/>
    <n v="42445.769827630298"/>
    <n v="1010149.0496172199"/>
    <n v="421149.07874081301"/>
    <n v="588999.97087641305"/>
    <n v="41472.706759607398"/>
    <n v="7.8906893396332496"/>
    <n v="7.2064128907294096"/>
    <n v="4.20193137277258"/>
    <n v="0.71502393814070397"/>
    <n v="247.537524073318"/>
    <n v="22375"/>
    <n v="0.11093375479774401"/>
    <n v="292"/>
    <n v="0.95430740914096901"/>
    <n v="0.86237050474538002"/>
    <n v="6.7174537379717298"/>
    <n v="65.357094216925105"/>
    <n v="3.5143282798864002"/>
    <n v="0"/>
    <n v="0"/>
    <n v="0"/>
    <n v="0"/>
    <n v="338994.18729494"/>
    <n v="0"/>
    <n v="9.6286104906818978E-2"/>
    <n v="6.313208046684507E-2"/>
    <n v="0.17331185476101757"/>
    <n v="0.13010855206449529"/>
    <n v="0.56010785424678866"/>
  </r>
  <r>
    <x v="1"/>
    <n v="1"/>
    <x v="41"/>
    <n v="357645.26570888102"/>
    <n v="294657.59799027903"/>
    <n v="62987.667718602497"/>
    <n v="44616.392569813099"/>
    <n v="1428205.76243405"/>
    <n v="967697.54149170197"/>
    <n v="460508.22094235697"/>
    <n v="49685.153435599197"/>
    <n v="9.1323472616740702"/>
    <n v="9.6885116357994203"/>
    <n v="3.1239471050567902"/>
    <n v="2.10136865637591"/>
    <n v="47.692340140132103"/>
    <n v="21630"/>
    <n v="-0.57863867599190799"/>
    <n v="14"/>
    <n v="0.505972888685009"/>
    <n v="0.48806557605789302"/>
    <n v="3.53747185106922"/>
    <n v="69.374345903719004"/>
    <n v="5.4490694260052397"/>
    <n v="0"/>
    <n v="0"/>
    <n v="0"/>
    <n v="0"/>
    <n v="357997.94500989898"/>
    <n v="0"/>
    <n v="-5.7263808167227282E-3"/>
    <n v="-2.988903089560617E-2"/>
    <n v="0.1761177170729647"/>
    <n v="0.1247504073103831"/>
    <n v="0.56010785424678866"/>
  </r>
  <r>
    <x v="1"/>
    <n v="2"/>
    <x v="41"/>
    <n v="355597.25272013398"/>
    <n v="296682.428146135"/>
    <n v="58914.8245739993"/>
    <n v="48558.351121662497"/>
    <n v="736311.48342373502"/>
    <n v="262620.37123741303"/>
    <n v="473691.112186321"/>
    <n v="48416.052438825202"/>
    <n v="12.797628178143"/>
    <n v="10.251058099346899"/>
    <n v="6.5948110568469698"/>
    <n v="0.55441270583543201"/>
    <n v="404.18561434872203"/>
    <n v="39724"/>
    <n v="-0.95995121906073999"/>
    <n v="900"/>
    <n v="0.12393988391284699"/>
    <n v="0.63416248432141797"/>
    <n v="6.6323648898680201"/>
    <n v="84.093077430603202"/>
    <n v="2.0543702779721098"/>
    <n v="0"/>
    <n v="0"/>
    <n v="0"/>
    <n v="0"/>
    <n v="361646.127630073"/>
    <n v="0"/>
    <n v="-9.6802679055652707E-2"/>
    <n v="3.6591727066979926E-2"/>
    <n v="0.16567851445232273"/>
    <n v="0.13655434835397737"/>
    <n v="0.56010785424678866"/>
  </r>
  <r>
    <x v="1"/>
    <n v="3"/>
    <x v="41"/>
    <n v="321174.48599199502"/>
    <n v="314477.21463089902"/>
    <n v="6697.2713610959399"/>
    <n v="578.316971099066"/>
    <n v="956523.51256881701"/>
    <n v="347468.010317098"/>
    <n v="609055.50225171901"/>
    <n v="6633.4297420243302"/>
    <n v="7.5386536125513298E-2"/>
    <n v="9.4953082101875502E-2"/>
    <n v="6.0460298518533101E-2"/>
    <n v="0.570503031386277"/>
    <n v="424.19252719400401"/>
    <n v="23368"/>
    <n v="-0.83104270676806802"/>
    <n v="499"/>
    <n v="0.52857069274642798"/>
    <n v="0.44210134963699599"/>
    <n v="1.9071682816317901"/>
    <n v="70.366593773671994"/>
    <n v="8.5454033329643906"/>
    <n v="0"/>
    <n v="0"/>
    <n v="0"/>
    <n v="1"/>
    <n v="307904.15164399601"/>
    <n v="0"/>
    <n v="7.9878156639124773E-2"/>
    <n v="4.2052921906628696E-2"/>
    <n v="2.085243894891118E-2"/>
    <n v="1.8006317323521147E-3"/>
    <n v="0.56010785424678866"/>
  </r>
  <r>
    <x v="1"/>
    <n v="4"/>
    <x v="41"/>
    <n v="346829.31189255399"/>
    <n v="296117.79123090103"/>
    <n v="50711.520661652001"/>
    <n v="34762.910644164796"/>
    <n v="795779.39717448596"/>
    <n v="288547.41755219101"/>
    <n v="507231.97962229501"/>
    <n v="38182.620949097603"/>
    <n v="11.0064596129364"/>
    <n v="6.8534540487866398"/>
    <n v="4.3684104875792"/>
    <n v="0.56886676933708802"/>
    <n v="43.6794015336068"/>
    <n v="22720"/>
    <n v="-0.98641014520171399"/>
    <n v="311"/>
    <n v="0.33298582269745902"/>
    <n v="0.933504965110309"/>
    <n v="7.9023667242139801"/>
    <n v="68.385766283276595"/>
    <n v="6.7288545568276898"/>
    <n v="0"/>
    <n v="0"/>
    <n v="0"/>
    <n v="1"/>
    <n v="366056.97313881601"/>
    <n v="0"/>
    <n v="3.6410826754496858E-4"/>
    <n v="-5.8294101835422246E-2"/>
    <n v="0.14621463331612278"/>
    <n v="0.10023060177489893"/>
    <n v="0.56010785424678866"/>
  </r>
  <r>
    <x v="2"/>
    <n v="1"/>
    <x v="41"/>
    <n v="346955.595312441"/>
    <n v="294537.23725427"/>
    <n v="52418.358058170401"/>
    <n v="45684.305968106302"/>
    <n v="1088262.09750666"/>
    <n v="474205.27667119802"/>
    <n v="614056.82083547104"/>
    <n v="47760.043876699398"/>
    <n v="12.328152150320999"/>
    <n v="7.4397522212927001"/>
    <n v="4.1979139099647202"/>
    <n v="0.77224983190644403"/>
    <n v="145.05889837446401"/>
    <n v="25241"/>
    <n v="0.31435387168993301"/>
    <n v="309"/>
    <n v="0.40841304417028501"/>
    <n v="0.27455707931682699"/>
    <n v="2.6704455888271998"/>
    <n v="75.677402775518004"/>
    <n v="2.3634289300641802"/>
    <n v="0"/>
    <n v="0"/>
    <n v="0"/>
    <n v="0"/>
    <n v="348543.62588481599"/>
    <n v="0"/>
    <n v="6.2410219974969705E-2"/>
    <n v="-5.9853078971703775E-3"/>
    <n v="0.15108088402773023"/>
    <n v="0.13167191013872134"/>
    <n v="0.56010785424678866"/>
  </r>
  <r>
    <x v="2"/>
    <n v="2"/>
    <x v="41"/>
    <n v="368609.17033743701"/>
    <n v="301640.79232612601"/>
    <n v="66968.378011311201"/>
    <n v="50535.5694803195"/>
    <n v="936943.22300749598"/>
    <n v="624396.21067257004"/>
    <n v="312547.01233492501"/>
    <n v="56995.116431820403"/>
    <n v="13.437393680518699"/>
    <n v="16.168949785437501"/>
    <n v="5.3936640171327896"/>
    <n v="1.99776733109023"/>
    <n v="134.772292354596"/>
    <n v="47486"/>
    <n v="-0.431120838332328"/>
    <n v="780"/>
    <n v="0.21702305391450699"/>
    <n v="0.39910075722523902"/>
    <n v="1.1799295597844399"/>
    <n v="70.035276767034503"/>
    <n v="3.7733010257384101"/>
    <n v="0"/>
    <n v="0"/>
    <n v="0"/>
    <n v="0"/>
    <n v="376614.76278163999"/>
    <n v="0"/>
    <n v="-9.2044261233544103E-2"/>
    <n v="-0.12782301115563899"/>
    <n v="0.18167854573451314"/>
    <n v="0.13709797136641383"/>
    <n v="0.56010785424678866"/>
  </r>
  <r>
    <x v="2"/>
    <n v="3"/>
    <x v="41"/>
    <n v="334680.811569818"/>
    <n v="291076.35745251703"/>
    <n v="43604.454117300898"/>
    <n v="28367.642196627399"/>
    <n v="828209.17474231205"/>
    <n v="258450.13200124199"/>
    <n v="569759.04274107004"/>
    <n v="25014.741555846798"/>
    <n v="5.78619450249212"/>
    <n v="4.9788840665262004"/>
    <n v="3.4251784527083502"/>
    <n v="0.45361304097580701"/>
    <n v="226.77663301889299"/>
    <n v="21141"/>
    <n v="-6.8099932204465002E-2"/>
    <n v="99"/>
    <n v="0.12658981600553501"/>
    <n v="0.169289129003275"/>
    <n v="5.6847504506867903"/>
    <n v="69.371542345559902"/>
    <n v="6.9873712153829697"/>
    <n v="1"/>
    <n v="1"/>
    <n v="0"/>
    <n v="0"/>
    <n v="315880.000426076"/>
    <n v="1"/>
    <n v="-2.411134019422137E-2"/>
    <n v="-2.8338443506121042E-2"/>
    <n v="0.13028668692649151"/>
    <n v="8.4760288657031668E-2"/>
    <n v="0.56010785424678866"/>
  </r>
  <r>
    <x v="2"/>
    <n v="4"/>
    <x v="41"/>
    <n v="326611.20866558002"/>
    <n v="289563.57053288299"/>
    <n v="37047.638132697197"/>
    <n v="19612.309757715899"/>
    <n v="973083.291323415"/>
    <n v="631657.328170761"/>
    <n v="341425.96315265301"/>
    <n v="18608.007442174501"/>
    <n v="6.5105219871330204"/>
    <n v="5.7442350243725002"/>
    <n v="2.0154810932004299"/>
    <n v="1.8500565169039001"/>
    <n v="138.69760699877401"/>
    <n v="8731"/>
    <n v="-0.41737321768973001"/>
    <n v="701"/>
    <n v="0.75020530070832303"/>
    <n v="0.42720852718079999"/>
    <n v="1.02025322947715"/>
    <n v="75.301579403047"/>
    <n v="9.6212997994102594"/>
    <n v="0"/>
    <n v="0"/>
    <n v="0"/>
    <n v="0"/>
    <n v="355558.45193832897"/>
    <n v="0"/>
    <n v="5.5931180858445305E-2"/>
    <n v="0.1773784468028588"/>
    <n v="0.11343039414985423"/>
    <n v="6.0047877223335308E-2"/>
    <n v="0.56010785424678866"/>
  </r>
  <r>
    <x v="3"/>
    <n v="1"/>
    <x v="41"/>
    <n v="344878.95924785"/>
    <n v="305224.34167443798"/>
    <n v="39654.617573412797"/>
    <n v="21386.016746785699"/>
    <n v="696324.39930945903"/>
    <n v="261070.11745821399"/>
    <n v="435254.28185124398"/>
    <n v="22738.4329352729"/>
    <n v="2.4779361548983401"/>
    <n v="4.9134535002908404"/>
    <n v="3.0712720634224699"/>
    <n v="0.59981056670555499"/>
    <n v="422.428127443292"/>
    <n v="24362"/>
    <n v="0.43741798612836602"/>
    <n v="479"/>
    <n v="0.83470243519653198"/>
    <n v="0.54143429403075405"/>
    <n v="5.3873882910870297"/>
    <n v="80.230151866639503"/>
    <n v="3.6939717086972901"/>
    <n v="0"/>
    <n v="0"/>
    <n v="0"/>
    <n v="0"/>
    <n v="342237.70123578201"/>
    <n v="0"/>
    <n v="-6.7810814128904606E-2"/>
    <n v="-3.24533959751261E-3"/>
    <n v="0.11498126084553019"/>
    <n v="6.2010210171785138E-2"/>
    <n v="0.56010785424678866"/>
  </r>
  <r>
    <x v="3"/>
    <n v="2"/>
    <x v="41"/>
    <n v="321492.43624532397"/>
    <n v="311606.43093983497"/>
    <n v="9886.0053054891705"/>
    <n v="-9714.3063864056603"/>
    <n v="771319.086542684"/>
    <n v="472618.73261933803"/>
    <n v="298700.35392334597"/>
    <n v="-14050.673232383901"/>
    <n v="-4.6926206595714"/>
    <n v="-3.2521911202350302"/>
    <n v="-1.2594406849114099"/>
    <n v="1.58225032682962"/>
    <n v="267.25636014990198"/>
    <n v="25039"/>
    <n v="-0.29620997683159001"/>
    <n v="834"/>
    <n v="0.111942940172599"/>
    <n v="0.23968691604589401"/>
    <n v="7.6205429480677296"/>
    <n v="63.7680976508911"/>
    <n v="7.9423118018213197"/>
    <n v="0"/>
    <n v="0"/>
    <n v="0"/>
    <n v="0"/>
    <n v="320093.62201985798"/>
    <n v="0"/>
    <n v="1.15213971952159E-2"/>
    <n v="9.6759917958062033E-2"/>
    <n v="3.0750351146504745E-2"/>
    <n v="-3.0216282845898376E-2"/>
    <n v="0.56010785424678866"/>
  </r>
  <r>
    <x v="3"/>
    <n v="3"/>
    <x v="41"/>
    <n v="325196.47829856398"/>
    <n v="268951.253794007"/>
    <n v="56245.224504557002"/>
    <n v="49386.326109698697"/>
    <n v="706109.87497499702"/>
    <n v="262563.93614637898"/>
    <n v="443545.93882861699"/>
    <n v="48002.041984395801"/>
    <n v="5.0942385749458898"/>
    <n v="11.134433163817301"/>
    <n v="6.9941418269284901"/>
    <n v="0.59196559625773504"/>
    <n v="248.294581400807"/>
    <n v="20780"/>
    <n v="0.17724827985462799"/>
    <n v="468"/>
    <n v="0.68426679780359001"/>
    <n v="0.50277740211296496"/>
    <n v="3.3788687592915601"/>
    <n v="68.276292339685995"/>
    <n v="2.4616858711160798"/>
    <n v="0"/>
    <n v="0"/>
    <n v="0"/>
    <n v="0"/>
    <n v="328766.25017243501"/>
    <n v="0"/>
    <n v="0.1825004980959018"/>
    <n v="8.9319936596245403E-2"/>
    <n v="0.17295766792688955"/>
    <n v="0.15186611604187467"/>
    <n v="0.56010785424678866"/>
  </r>
  <r>
    <x v="3"/>
    <n v="4"/>
    <x v="41"/>
    <n v="384544.99756708503"/>
    <n v="285976.1339282"/>
    <n v="98568.863638884199"/>
    <n v="80451.668042043399"/>
    <n v="1257391.4415053001"/>
    <n v="377932.88050776202"/>
    <n v="879458.56099754502"/>
    <n v="80354.744518638006"/>
    <n v="19.818077611032599"/>
    <n v="9.1478634252862694"/>
    <n v="6.3982993192421702"/>
    <n v="0.429733585263054"/>
    <n v="359.04106853677501"/>
    <n v="25688"/>
    <n v="-7.1690293989581794E-2"/>
    <n v="791"/>
    <n v="0.162319495322027"/>
    <n v="0.45704345305420901"/>
    <n v="1.7012978303272901"/>
    <n v="75.584274461679101"/>
    <n v="5.7481453072406001"/>
    <n v="0"/>
    <n v="0"/>
    <n v="0"/>
    <n v="0"/>
    <n v="379814.23417024501"/>
    <n v="0"/>
    <n v="-0.10606115778405334"/>
    <n v="-0.14382506875953446"/>
    <n v="0.25632595473222713"/>
    <n v="0.20921262414292197"/>
    <n v="0.56010785424678866"/>
  </r>
  <r>
    <x v="4"/>
    <n v="1"/>
    <x v="41"/>
    <n v="343759.70990505401"/>
    <n v="317806.97852535499"/>
    <n v="25952.7313796995"/>
    <n v="13604.963781447401"/>
    <n v="1366144.9538132299"/>
    <n v="564768.64458925102"/>
    <n v="801376.30922397901"/>
    <n v="16525.418354875001"/>
    <n v="1.9052113006389"/>
    <n v="1.69769977285976"/>
    <n v="0.99586531747402396"/>
    <n v="0.70474836614043401"/>
    <n v="80.108447807952103"/>
    <n v="30789"/>
    <n v="0.88458946051729703"/>
    <n v="218"/>
    <n v="0.23675823459983"/>
    <n v="0.493290364903606"/>
    <n v="5.4144142418807899"/>
    <n v="76.779058832689998"/>
    <n v="7.8264835363826002"/>
    <n v="0"/>
    <n v="0"/>
    <n v="0"/>
    <n v="0"/>
    <n v="348398.973049319"/>
    <n v="0"/>
    <n v="2.5716533499364067E-2"/>
    <n v="-3.6839834551794313E-2"/>
    <n v="7.549672236710675E-2"/>
    <n v="3.9576958524909958E-2"/>
    <n v="0.56010785424678866"/>
  </r>
  <r>
    <x v="4"/>
    <n v="2"/>
    <x v="41"/>
    <n v="352600.01800055901"/>
    <n v="317301.15420273202"/>
    <n v="35298.863797826903"/>
    <n v="23826.609253696199"/>
    <n v="1314311.83234241"/>
    <n v="757164.19224151701"/>
    <n v="557147.64010089403"/>
    <n v="28698.929530986999"/>
    <n v="7.9752649426531796"/>
    <n v="4.2765341785135202"/>
    <n v="1.81285815644158"/>
    <n v="1.3590009859943"/>
    <n v="215.76430944779901"/>
    <n v="36654"/>
    <n v="0.238897409046606"/>
    <n v="381"/>
    <n v="0.618394545257552"/>
    <n v="8.5860590626266997E-2"/>
    <n v="3.15388566321068"/>
    <n v="71.8261876115386"/>
    <n v="7.8938635668559396"/>
    <n v="0"/>
    <n v="0"/>
    <n v="0"/>
    <n v="0"/>
    <n v="376658.008710975"/>
    <n v="0"/>
    <n v="4.6596399236496699E-3"/>
    <n v="-3.3437781355468613E-2"/>
    <n v="0.10011021552974232"/>
    <n v="6.757404434862628E-2"/>
    <n v="0.56010785424678866"/>
  </r>
  <r>
    <x v="4"/>
    <n v="3"/>
    <x v="41"/>
    <n v="354243.00712151401"/>
    <n v="289363.00980409799"/>
    <n v="64879.997317415997"/>
    <n v="57180.202607331201"/>
    <n v="1037876.19803479"/>
    <n v="589812.092107223"/>
    <n v="448064.105927572"/>
    <n v="66651.994901581696"/>
    <n v="5.7219310735836197"/>
    <n v="12.761611977142801"/>
    <n v="5.50934713751034"/>
    <n v="1.31635648628048"/>
    <n v="477.40262890661"/>
    <n v="48851"/>
    <n v="0.46664213756383699"/>
    <n v="865"/>
    <n v="0.75921009760901703"/>
    <n v="0.86260487654629003"/>
    <n v="7.6624982399654504"/>
    <n v="71.142653613008093"/>
    <n v="5.3320870243370102"/>
    <n v="0"/>
    <n v="0"/>
    <n v="0"/>
    <n v="0"/>
    <n v="334716.23563491402"/>
    <n v="0"/>
    <n v="-7.058775972413929E-2"/>
    <n v="9.6216533856117326E-3"/>
    <n v="0.18315110252878072"/>
    <n v="0.16141519086562234"/>
    <n v="0.56010785424678866"/>
  </r>
  <r>
    <x v="4"/>
    <n v="4"/>
    <x v="41"/>
    <n v="329237.78685086401"/>
    <n v="310505.36847460602"/>
    <n v="18732.4183762586"/>
    <n v="11037.5589422189"/>
    <n v="921476.64395119098"/>
    <n v="384214.04429003299"/>
    <n v="537262.599661157"/>
    <n v="8568.2157935732193"/>
    <n v="1.7752791854085599"/>
    <n v="2.0544067182752301"/>
    <n v="1.19781212195364"/>
    <n v="0.71513268284885301"/>
    <n v="199.28551556222101"/>
    <n v="20860"/>
    <n v="-0.60827399034896801"/>
    <n v="806"/>
    <n v="0.661227504273594"/>
    <n v="0.81490549700497195"/>
    <n v="3.3330132943770101"/>
    <n v="82.481880790442801"/>
    <n v="5.8792069830642104"/>
    <n v="0"/>
    <n v="0"/>
    <n v="0"/>
    <n v="0"/>
    <n v="326764.59705162997"/>
    <n v="0"/>
    <n v="5.6429495334828347E-3"/>
    <n v="7.0091113452816073E-2"/>
    <n v="5.6896319694747802E-2"/>
    <n v="3.352458126933839E-2"/>
    <n v="0.56010785424678866"/>
  </r>
  <r>
    <x v="5"/>
    <n v="1"/>
    <x v="41"/>
    <n v="331095.65906657901"/>
    <n v="297773.417513747"/>
    <n v="33322.241552831903"/>
    <n v="14867.528987998199"/>
    <n v="1107717.02797081"/>
    <n v="683185.07792852004"/>
    <n v="424531.95004229201"/>
    <n v="16882.721255039502"/>
    <n v="1.71540237256726"/>
    <n v="3.5020989554536701"/>
    <n v="1.34217752481728"/>
    <n v="1.6092665766627401"/>
    <n v="439.05948311249102"/>
    <n v="29836"/>
    <n v="-7.8889409052507603E-2"/>
    <n v="354"/>
    <n v="0.50824070868740001"/>
    <n v="4.2243495042121597E-2"/>
    <n v="7.9703780787512599"/>
    <n v="68.979530849833097"/>
    <n v="5.7667465068538002"/>
    <n v="0"/>
    <n v="0"/>
    <n v="0"/>
    <n v="0"/>
    <n v="338457.07625712198"/>
    <n v="0"/>
    <n v="2.9339546925891916E-2"/>
    <n v="7.8765117379203914E-2"/>
    <n v="0.10064233897470502"/>
    <n v="4.4904028732700885E-2"/>
    <n v="0.56010785424678866"/>
  </r>
  <r>
    <x v="5"/>
    <n v="2"/>
    <x v="41"/>
    <n v="340809.85569272202"/>
    <n v="294905.08549576899"/>
    <n v="45904.770196952799"/>
    <n v="32927.427812232403"/>
    <n v="861025.18819875305"/>
    <n v="319699.70454703702"/>
    <n v="541325.48365171498"/>
    <n v="38427.272880943499"/>
    <n v="11.383876455070199"/>
    <n v="6.08274112463873"/>
    <n v="3.8242119119785398"/>
    <n v="0.59058683583559102"/>
    <n v="394.44126004038799"/>
    <n v="41676"/>
    <n v="0.28774412812821598"/>
    <n v="338"/>
    <n v="0.40012299267046703"/>
    <n v="0.80645256769540097"/>
    <n v="1.3851696489993299"/>
    <n v="64.928218791117501"/>
    <n v="5.9135605297810301"/>
    <n v="0"/>
    <n v="0"/>
    <n v="0"/>
    <n v="0"/>
    <n v="375799.665288113"/>
    <n v="0"/>
    <n v="4.9416278831961119E-2"/>
    <n v="-4.6346612038263117E-2"/>
    <n v="0.1346932004171302"/>
    <n v="9.6615245311215819E-2"/>
    <n v="0.56010785424678866"/>
  </r>
  <r>
    <x v="5"/>
    <n v="3"/>
    <x v="41"/>
    <n v="357651.410550314"/>
    <n v="297460.344538957"/>
    <n v="60191.066011356699"/>
    <n v="53125.774035557501"/>
    <n v="901523.74460493203"/>
    <n v="446989.78345403"/>
    <n v="454533.96115090197"/>
    <n v="49045.853018746297"/>
    <n v="28.544257630261502"/>
    <n v="11.6879658235086"/>
    <n v="5.8928868322640202"/>
    <n v="0.98340238938852897"/>
    <n v="210.77281842673801"/>
    <n v="35897"/>
    <n v="-0.52390864627936895"/>
    <n v="341"/>
    <n v="0.46597485827841101"/>
    <n v="0.14215854451073001"/>
    <n v="2.24675359170904"/>
    <n v="69.438651365228097"/>
    <n v="3.6805935606942501"/>
    <n v="0"/>
    <n v="0"/>
    <n v="0"/>
    <n v="0"/>
    <n v="378287.59987595602"/>
    <n v="0"/>
    <n v="-1.4922297161138152E-2"/>
    <n v="-0.10912447259475162"/>
    <n v="0.16829534075859431"/>
    <n v="0.14854065290505494"/>
    <n v="0.56010785424678866"/>
  </r>
  <r>
    <x v="5"/>
    <n v="4"/>
    <x v="41"/>
    <n v="352314.42992198199"/>
    <n v="286222.39478546201"/>
    <n v="66092.0351365198"/>
    <n v="47314.994134999499"/>
    <n v="1175786.3621693"/>
    <n v="468927.50221944001"/>
    <n v="706858.85994986806"/>
    <n v="51471.812340512901"/>
    <n v="10.1857962466988"/>
    <n v="6.6936975421592804"/>
    <n v="4.0241148951331596"/>
    <n v="0.66339622913221696"/>
    <n v="324.967827073259"/>
    <n v="40491"/>
    <n v="0.98068504758882702"/>
    <n v="165"/>
    <n v="0.73588209190735898"/>
    <n v="0.61372574606397501"/>
    <n v="1.5596688387095701"/>
    <n v="61.6343392611575"/>
    <n v="4.4400738999738003"/>
    <n v="0"/>
    <n v="0"/>
    <n v="0"/>
    <n v="0"/>
    <n v="362592.97492641798"/>
    <n v="0"/>
    <n v="1.3794545956568446E-2"/>
    <n v="3.8311049682446821E-2"/>
    <n v="0.1875938920558993"/>
    <n v="0.13429763335403869"/>
    <n v="0.56010785424678866"/>
  </r>
  <r>
    <x v="6"/>
    <n v="1"/>
    <x v="41"/>
    <n v="357174.44751670299"/>
    <n v="310711.46171320399"/>
    <n v="46462.985803499301"/>
    <n v="39598.1961895645"/>
    <n v="1179251.6158606"/>
    <n v="807285.45600886899"/>
    <n v="371966.15985173098"/>
    <n v="37490.5534485147"/>
    <n v="4.3117791658303002"/>
    <n v="10.645644809557"/>
    <n v="3.35790900406495"/>
    <n v="2.1703196235126798"/>
    <n v="310.90301565152799"/>
    <n v="11687"/>
    <n v="-6.6952406586368696E-2"/>
    <n v="823"/>
    <n v="0.74830027838639801"/>
    <n v="0.47827305264805797"/>
    <n v="6.0482207428459303"/>
    <n v="80.229527586165105"/>
    <n v="6.1903709869782197"/>
    <n v="0"/>
    <n v="0"/>
    <n v="0"/>
    <n v="0"/>
    <n v="363797.833675712"/>
    <n v="0"/>
    <n v="-9.0039962847801594E-2"/>
    <n v="7.9350752864188877E-4"/>
    <n v="0.13008485384813592"/>
    <n v="0.11086514297110439"/>
    <n v="0.56010785424678866"/>
  </r>
  <r>
    <x v="6"/>
    <n v="2"/>
    <x v="41"/>
    <n v="325014.47353211499"/>
    <n v="312380.741482204"/>
    <n v="12633.732049911499"/>
    <n v="468.32953949714198"/>
    <n v="1297747.9625389599"/>
    <n v="771928.90687952202"/>
    <n v="525819.05565944395"/>
    <n v="8232.1831705614204"/>
    <n v="0.24804927925964701"/>
    <n v="8.9066673118150405E-2"/>
    <n v="3.6087865519039898E-2"/>
    <n v="1.46805046065024"/>
    <n v="141.48908252715"/>
    <n v="40428"/>
    <n v="0.27178890203866302"/>
    <n v="917"/>
    <n v="0.71828748816190902"/>
    <n v="0.169063568203"/>
    <n v="1.91117981198817"/>
    <n v="75.365218719511006"/>
    <n v="3.84250203010739"/>
    <n v="0"/>
    <n v="0"/>
    <n v="0"/>
    <n v="0"/>
    <n v="329728.65409207699"/>
    <n v="0"/>
    <n v="-1.9665538157153585E-2"/>
    <n v="8.2193846645113589E-2"/>
    <n v="3.8871290600117354E-2"/>
    <n v="1.4409497965045728E-3"/>
    <n v="0.56010785424678866"/>
  </r>
  <r>
    <x v="6"/>
    <n v="3"/>
    <x v="41"/>
    <n v="318622.889001242"/>
    <n v="312538.31223251298"/>
    <n v="6084.57676872925"/>
    <n v="-3094.4678616937099"/>
    <n v="1147909.3943723899"/>
    <n v="674310.59011861205"/>
    <n v="473598.804253779"/>
    <n v="601.46190628550698"/>
    <n v="-0.46510331962280999"/>
    <n v="-0.65339435697466997"/>
    <n v="-0.26957422570668799"/>
    <n v="1.4238012935465101"/>
    <n v="65.141206160530601"/>
    <n v="3798"/>
    <n v="-0.47551291033764098"/>
    <n v="29"/>
    <n v="0.59049153382344699"/>
    <n v="0.91859513110090696"/>
    <n v="2.1804653538957899"/>
    <n v="77.1664346508541"/>
    <n v="9.7038542212172807"/>
    <n v="0"/>
    <n v="0"/>
    <n v="0"/>
    <n v="0"/>
    <n v="312726.32320678199"/>
    <n v="0"/>
    <n v="0.14810322226768846"/>
    <n v="2.5181087800923017E-2"/>
    <n v="1.9096483582211519E-2"/>
    <n v="-9.7120074185305869E-3"/>
    <n v="0.56010785424678866"/>
  </r>
  <r>
    <x v="6"/>
    <n v="4"/>
    <x v="41"/>
    <n v="365811.96555056598"/>
    <n v="301771.18262326898"/>
    <n v="64040.782927297201"/>
    <n v="47847.095148394299"/>
    <n v="980698.39640915999"/>
    <n v="405676.91192266101"/>
    <n v="575021.48448649806"/>
    <n v="53887.279560811403"/>
    <n v="5.6098402352288304"/>
    <n v="8.3209230331841209"/>
    <n v="4.8788797171064102"/>
    <n v="0.70549870373093204"/>
    <n v="363.608222861988"/>
    <n v="22867"/>
    <n v="0.457555878578494"/>
    <n v="245"/>
    <n v="0.852803983276472"/>
    <n v="0.74966198345837398"/>
    <n v="4.6209200283648997"/>
    <n v="72.789694056669504"/>
    <n v="6.5533842224587699"/>
    <n v="0"/>
    <n v="0"/>
    <n v="0"/>
    <n v="0"/>
    <n v="375343.31438494602"/>
    <n v="0"/>
    <n v="-2.2837135488847738E-2"/>
    <n v="-6.5703224598596691E-2"/>
    <n v="0.17506475719270773"/>
    <n v="0.13079696580285979"/>
    <n v="0.56010785424678866"/>
  </r>
  <r>
    <x v="7"/>
    <n v="1"/>
    <x v="41"/>
    <n v="357457.868129846"/>
    <n v="305033.77476541803"/>
    <n v="52424.0933644283"/>
    <n v="43939.292461777601"/>
    <n v="1032353.1077996"/>
    <n v="565998.83862325805"/>
    <n v="466354.269176342"/>
    <n v="52666.486322149103"/>
    <n v="38.458088091332897"/>
    <n v="9.4218698886109795"/>
    <n v="4.2562270728696303"/>
    <n v="1.2136671111061199"/>
    <n v="122.03511592314899"/>
    <n v="14720"/>
    <n v="-0.34677463947641102"/>
    <n v="754"/>
    <n v="0.97366193376584897"/>
    <n v="2.8428873838503002E-3"/>
    <n v="6.1732208017918797"/>
    <n v="75.377030007825496"/>
    <n v="9.9560971774907596"/>
    <n v="0"/>
    <n v="0"/>
    <n v="1"/>
    <n v="1"/>
    <n v="341115.34575503698"/>
    <n v="1"/>
    <n v="-1.6027636579281818E-2"/>
    <n v="8.8499671214915546E-2"/>
    <n v="0.14665810446053745"/>
    <n v="0.12292159826180332"/>
    <n v="0.56010785424678866"/>
  </r>
  <r>
    <x v="7"/>
    <n v="2"/>
    <x v="41"/>
    <n v="351728.66332705598"/>
    <n v="279351.604754242"/>
    <n v="72377.058572814305"/>
    <n v="61193.019683308397"/>
    <n v="1017005.83287874"/>
    <n v="427935.78612458502"/>
    <n v="589070.04675415403"/>
    <n v="61320.430154468697"/>
    <n v="57.414132266354699"/>
    <n v="10.388071846546801"/>
    <n v="6.0169782419138302"/>
    <n v="0.72645993202771397"/>
    <n v="162.59785460559101"/>
    <n v="1329"/>
    <n v="-0.51610752682376804"/>
    <n v="904"/>
    <n v="0.805584576853001"/>
    <n v="0.537637022128575"/>
    <n v="6.5571646772563703"/>
    <n v="63.202585809284699"/>
    <n v="8.5640900620689706"/>
    <n v="1"/>
    <n v="0"/>
    <n v="0"/>
    <n v="0"/>
    <n v="376419.459797911"/>
    <n v="1"/>
    <n v="-7.1312082288746872E-2"/>
    <n v="-6.190833445178881E-2"/>
    <n v="0.20577526405777727"/>
    <n v="0.17397791554567699"/>
    <n v="0.56010785424678866"/>
  </r>
  <r>
    <x v="7"/>
    <n v="3"/>
    <x v="41"/>
    <n v="326646.15994456602"/>
    <n v="304141.12642734201"/>
    <n v="22505.033517224201"/>
    <n v="3603.65174671247"/>
    <n v="966256.02698872599"/>
    <n v="585325.59522617795"/>
    <n v="380930.43176254799"/>
    <n v="3993.4168894660102"/>
    <n v="1.07448856551363"/>
    <n v="0.94601308959185304"/>
    <n v="0.37294998903582599"/>
    <n v="1.536568219341"/>
    <n v="73.410510121184998"/>
    <n v="34012"/>
    <n v="-0.44604626807629799"/>
    <n v="435"/>
    <n v="0.80278233004256905"/>
    <n v="0.95850912855348303"/>
    <n v="1.5529394625714199"/>
    <n v="64.117360643374795"/>
    <n v="9.4237255359542704"/>
    <n v="0"/>
    <n v="0"/>
    <n v="0"/>
    <n v="0"/>
    <n v="353475.91738088301"/>
    <n v="0"/>
    <n v="4.6321621766944356E-2"/>
    <n v="2.1310873845571336E-2"/>
    <n v="6.8897284820501989E-2"/>
    <n v="1.1032279538580931E-2"/>
    <n v="0.56010785424678866"/>
  </r>
  <r>
    <x v="7"/>
    <n v="4"/>
    <x v="41"/>
    <n v="341776.93981714302"/>
    <n v="267199.60991681198"/>
    <n v="74577.329900331504"/>
    <n v="66656.8832631517"/>
    <n v="1132414.85790996"/>
    <n v="368096.97198741097"/>
    <n v="764317.88592255395"/>
    <n v="76001.197043165303"/>
    <n v="9.7622896922779603"/>
    <n v="8.7210942581429798"/>
    <n v="5.8862600395562303"/>
    <n v="0.48160193391667999"/>
    <n v="480.49413116861399"/>
    <n v="16698"/>
    <n v="0.89303162790177604"/>
    <n v="935"/>
    <n v="0.83602914072769796"/>
    <n v="0.61727386846336196"/>
    <n v="2.23605280742624"/>
    <n v="80.157624514579794"/>
    <n v="7.2650357718976899"/>
    <n v="0"/>
    <n v="0"/>
    <n v="0"/>
    <n v="0"/>
    <n v="358515.05468173599"/>
    <n v="0"/>
    <n v="0.13844068046455629"/>
    <n v="-8.6601048058949304E-2"/>
    <n v="0.21820468619161751"/>
    <n v="0.19503037068216003"/>
    <n v="0.56010785424678866"/>
  </r>
  <r>
    <x v="8"/>
    <n v="1"/>
    <x v="41"/>
    <n v="389092.77193252201"/>
    <n v="306564.08986072702"/>
    <n v="82528.682071794494"/>
    <n v="64276.303343828302"/>
    <n v="790504.70073931396"/>
    <n v="258312.60842680701"/>
    <n v="532192.09231250605"/>
    <n v="61699.9880717255"/>
    <n v="50.597703972335303"/>
    <n v="12.0776509595495"/>
    <n v="8.1310463155645198"/>
    <n v="0.48537475877248598"/>
    <n v="335.914955179711"/>
    <n v="14544"/>
    <n v="-0.57839619414202803"/>
    <n v="53"/>
    <n v="0.58124939460817404"/>
    <n v="0.62446881050796299"/>
    <n v="6.1179598708043299"/>
    <n v="64.743094665078203"/>
    <n v="4.0982774092249104"/>
    <n v="0"/>
    <n v="0"/>
    <n v="0"/>
    <n v="0"/>
    <n v="420716.03282243101"/>
    <n v="0"/>
    <n v="-0.15199214325485891"/>
    <n v="-0.15179464999962219"/>
    <n v="0.21210541039325048"/>
    <n v="0.16519531582297126"/>
    <n v="0.56010785424678866"/>
  </r>
  <r>
    <x v="8"/>
    <n v="2"/>
    <x v="41"/>
    <n v="329953.72760152398"/>
    <n v="278319.28383547801"/>
    <n v="51634.443766045901"/>
    <n v="39623.713757295802"/>
    <n v="1051475.95171622"/>
    <n v="679756.05829683505"/>
    <n v="371719.89341938699"/>
    <n v="47129.477758285699"/>
    <n v="8.1895628814838801"/>
    <n v="10.659562336791801"/>
    <n v="3.7683899182498499"/>
    <n v="1.8286781803467"/>
    <n v="330.88439316682297"/>
    <n v="48176"/>
    <n v="0.26600661889952798"/>
    <n v="24"/>
    <n v="0.107394215647449"/>
    <n v="0.583077693758695"/>
    <n v="6.9393300526431396"/>
    <n v="83.861227166420704"/>
    <n v="8.8846578083662298"/>
    <n v="0"/>
    <n v="0"/>
    <n v="0"/>
    <n v="0"/>
    <n v="342294.80680925603"/>
    <n v="0"/>
    <n v="1.1072908544840871E-2"/>
    <n v="5.2682819205203499E-2"/>
    <n v="0.15648995433809271"/>
    <n v="0.12008869863458027"/>
    <n v="0.56010785424678866"/>
  </r>
  <r>
    <x v="8"/>
    <n v="3"/>
    <x v="41"/>
    <n v="333607.27505128499"/>
    <n v="301318.29915676097"/>
    <n v="32288.975894523501"/>
    <n v="16200.3765475402"/>
    <n v="1142585.3925854401"/>
    <n v="379160.483968238"/>
    <n v="763424.90861720499"/>
    <n v="24799.712023092201"/>
    <n v="2.8434865126539899"/>
    <n v="2.1220654925818501"/>
    <n v="1.4178700911694699"/>
    <n v="0.49665720844111899"/>
    <n v="454.13051232211097"/>
    <n v="44499"/>
    <n v="-0.60593187222576295"/>
    <n v="285"/>
    <n v="0.54923747580219995"/>
    <n v="0.61185250263644697"/>
    <n v="6.3932056466406104"/>
    <n v="79.792095372231202"/>
    <n v="6.1496254329809599"/>
    <n v="0"/>
    <n v="0"/>
    <n v="0"/>
    <n v="0"/>
    <n v="342000.05008391303"/>
    <n v="0"/>
    <n v="-6.4232941027418569E-2"/>
    <n v="-0.11617113180497989"/>
    <n v="9.6787385375694451E-2"/>
    <n v="4.8561220809857156E-2"/>
    <n v="0.56010785424678866"/>
  </r>
  <r>
    <x v="8"/>
    <n v="4"/>
    <x v="41"/>
    <n v="312178.69862659799"/>
    <n v="294566.944770145"/>
    <n v="17611.753856453"/>
    <n v="-1661.7724440756499"/>
    <n v="762536.00452625798"/>
    <n v="296154.356145597"/>
    <n v="466381.64838066098"/>
    <n v="2404.9709985057998"/>
    <n v="-0.18328985735633399"/>
    <n v="-0.35631171377466098"/>
    <n v="-0.217927079404999"/>
    <n v="0.63500430853976297"/>
    <n v="342.49163229236001"/>
    <n v="12569"/>
    <n v="-0.25202442994287599"/>
    <n v="79"/>
    <n v="0.66867954273457697"/>
    <n v="0.75934770222313297"/>
    <n v="7.0628922312677798"/>
    <n v="60.197767688874102"/>
    <n v="9.0849832831532797"/>
    <n v="0"/>
    <n v="0"/>
    <n v="0"/>
    <n v="0"/>
    <n v="340716.51821149501"/>
    <n v="0"/>
    <n v="5.7184786314959081E-2"/>
    <n v="6.0802433068092639E-2"/>
    <n v="5.6415616869230086E-2"/>
    <n v="-5.3231448890858598E-3"/>
    <n v="0.56010785424678866"/>
  </r>
  <r>
    <x v="9"/>
    <n v="1"/>
    <x v="41"/>
    <n v="330030.57079964201"/>
    <n v="321095.40221184102"/>
    <n v="8935.1685878008702"/>
    <n v="3573.6573816024202"/>
    <n v="1279946.3859266699"/>
    <n v="444309.76637944102"/>
    <n v="835636.61954722903"/>
    <n v="10185.7839445605"/>
    <n v="0.80155039386509896"/>
    <n v="0.42765686639471601"/>
    <n v="0.27920367766147602"/>
    <n v="0.53170212504590797"/>
    <n v="409.07980558921901"/>
    <n v="45026"/>
    <n v="0.26643708423013202"/>
    <n v="797"/>
    <n v="0.324647419891681"/>
    <n v="0.831625355769538"/>
    <n v="2.8003244824371998"/>
    <n v="71.798375344783196"/>
    <n v="2.1438186494095399"/>
    <n v="0"/>
    <n v="0"/>
    <n v="0"/>
    <n v="0"/>
    <n v="346444.16977399401"/>
    <n v="0"/>
    <n v="5.2437716109948899E-2"/>
    <s v=""/>
    <n v="2.7073760367567382E-2"/>
    <n v="1.0828261675709881E-2"/>
    <n v="0.56010785424678866"/>
  </r>
  <r>
    <x v="9"/>
    <n v="2"/>
    <x v="41"/>
    <n v="347336.62017883803"/>
    <n v="297870.36564653402"/>
    <n v="49466.254532303501"/>
    <n v="30260.032783745799"/>
    <n v="1231019.01661429"/>
    <n v="426897.88668151997"/>
    <n v="804121.12993277598"/>
    <n v="32797.5364590217"/>
    <n v="3.2532683985719002"/>
    <n v="3.7631187214637101"/>
    <n v="2.4581287839866799"/>
    <n v="0.530887537698715"/>
    <n v="231.218626651129"/>
    <n v="1011"/>
    <n v="0.69165510678058395"/>
    <n v="363"/>
    <n v="0.106811677245753"/>
    <n v="0.14785492605950701"/>
    <n v="1.32673026965725"/>
    <n v="64.882868514389102"/>
    <n v="9.1489127989634706"/>
    <n v="0"/>
    <n v="0"/>
    <n v="0"/>
    <n v="0"/>
    <n v="342545.39622440102"/>
    <n v="0"/>
    <n v="-0.15110666943673381"/>
    <s v=""/>
    <n v="0.14241589184242834"/>
    <n v="8.7120191266228691E-2"/>
    <n v="0.56010785424678866"/>
  </r>
  <r>
    <x v="9"/>
    <n v="3"/>
    <x v="41"/>
    <n v="294851.74033020198"/>
    <n v="331439.68968641898"/>
    <n v="-36587.949356217097"/>
    <n v="-56529.510685120302"/>
    <n v="816108.33114299795"/>
    <n v="523656.01347237697"/>
    <n v="292452.31767062098"/>
    <n v="-48594.349780367498"/>
    <n v="-18.270500316752202"/>
    <n v="-19.329479463653101"/>
    <n v="-6.9267165311188599"/>
    <n v="1.7905688614242801"/>
    <n v="65.523052328077796"/>
    <n v="16712"/>
    <n v="-0.35503918787990701"/>
    <n v="284"/>
    <n v="2.2203220101955001E-3"/>
    <n v="0.49901783382895798"/>
    <n v="5.3351025462321502"/>
    <n v="79.4022061862008"/>
    <n v="9.5435369457890999"/>
    <n v="0"/>
    <n v="0"/>
    <n v="0"/>
    <n v="0"/>
    <n v="296076.59188345901"/>
    <n v="0"/>
    <n v="0.1231404728500594"/>
    <s v=""/>
    <n v="-0.12408931117463461"/>
    <n v="-0.19172181456963211"/>
    <n v="0.56010785424678866"/>
  </r>
  <r>
    <x v="9"/>
    <n v="4"/>
    <x v="41"/>
    <n v="331159.92305512598"/>
    <n v="294447.47793028702"/>
    <n v="36712.445124839003"/>
    <n v="17963.443988104002"/>
    <n v="690425.44891574001"/>
    <n v="428666.05839883198"/>
    <n v="261759.390516908"/>
    <n v="15015.960157342901"/>
    <n v="6.9378495161450902"/>
    <n v="6.8625786271242504"/>
    <n v="2.6017934327760099"/>
    <n v="1.6376339261499799"/>
    <n v="249.12882345175899"/>
    <n v="26061"/>
    <n v="-0.832796998528058"/>
    <n v="238"/>
    <n v="0.94002652203105497"/>
    <n v="0.65738893556357303"/>
    <n v="3.0321656728940001"/>
    <n v="64.322717807946105"/>
    <n v="5.3603702010474601"/>
    <n v="0"/>
    <n v="0"/>
    <n v="0"/>
    <n v="0"/>
    <n v="358660.054715048"/>
    <n v="0"/>
    <s v=""/>
    <s v=""/>
    <n v="0.11086016926851287"/>
    <n v="5.4244015466550721E-2"/>
    <n v="0.56010785424678866"/>
  </r>
  <r>
    <x v="0"/>
    <n v="1"/>
    <x v="42"/>
    <n v="90349.492858835802"/>
    <n v="75780.936776739807"/>
    <n v="14568.556082096"/>
    <n v="-2821.6141753983002"/>
    <n v="291906.94652077003"/>
    <n v="162968.403947638"/>
    <n v="128938.542573131"/>
    <n v="-355.461588946728"/>
    <n v="-0.30715298281178"/>
    <n v="-2.1883403667277599"/>
    <n v="-0.96661426150663299"/>
    <n v="1.26392311170421"/>
    <n v="353.08523911405899"/>
    <n v="31627"/>
    <n v="-0.52278822443182704"/>
    <n v="269"/>
    <n v="0.54268325988472099"/>
    <n v="0.86652579898150905"/>
    <n v="4.1710117671442601"/>
    <n v="75.140256639325401"/>
    <n v="8.6223452192884302"/>
    <n v="0"/>
    <n v="0"/>
    <n v="0"/>
    <n v="0"/>
    <n v="90269.032995524802"/>
    <n v="0"/>
    <n v="0.17308608019980545"/>
    <n v="0.11148001952318858"/>
    <n v="0.16124668352990373"/>
    <n v="-3.1229994614434164E-2"/>
    <n v="0.56010785424678866"/>
  </r>
  <r>
    <x v="0"/>
    <n v="2"/>
    <x v="42"/>
    <n v="105987.73242581201"/>
    <n v="72122.532030816001"/>
    <n v="33865.2003949969"/>
    <n v="17357.075693614799"/>
    <n v="241463.97955461399"/>
    <n v="162277.95166978799"/>
    <n v="79186.027884826006"/>
    <n v="18633.665764566202"/>
    <n v="5.6388619919487404"/>
    <n v="21.9193665312525"/>
    <n v="7.1882670556620303"/>
    <n v="2.0493255692256298"/>
    <n v="398.79298576334799"/>
    <n v="44748"/>
    <n v="-0.583439381151173"/>
    <n v="796"/>
    <n v="0.23793893000060901"/>
    <n v="0.67200769940279304"/>
    <n v="4.8280059482299897"/>
    <n v="78.127604230356695"/>
    <n v="5.8954627885490503"/>
    <n v="0"/>
    <n v="0"/>
    <n v="0"/>
    <n v="0"/>
    <n v="113464.71104906101"/>
    <n v="0"/>
    <n v="-4.6778794046333907E-2"/>
    <n v="-7.1122957941835194E-2"/>
    <n v="0.31952000122939278"/>
    <n v="0.16376494992723986"/>
    <n v="0.56010785424678866"/>
  </r>
  <r>
    <x v="0"/>
    <n v="3"/>
    <x v="42"/>
    <n v="101029.754119227"/>
    <n v="78157.134296410601"/>
    <n v="22872.619822816901"/>
    <n v="17029.8912344335"/>
    <n v="353510.42125761899"/>
    <n v="196283.75976176001"/>
    <n v="157226.66149585799"/>
    <n v="16566.062178199201"/>
    <n v="2.03198511560776"/>
    <n v="10.831427108106601"/>
    <n v="4.8173661115418902"/>
    <n v="1.2484126921879"/>
    <n v="419.57459469215502"/>
    <n v="4133"/>
    <n v="-0.156831988418727"/>
    <n v="858"/>
    <n v="0.55124996907305202"/>
    <n v="0.90595425001172103"/>
    <n v="3.2176098019732202"/>
    <n v="79.916065933475195"/>
    <n v="9.9357328569064407"/>
    <n v="0"/>
    <n v="1"/>
    <n v="0"/>
    <n v="0"/>
    <n v="106296.668075721"/>
    <n v="1"/>
    <n v="-8.4079897180561344E-2"/>
    <n v="-2.7645833062600284E-2"/>
    <n v="0.22639488754791995"/>
    <n v="0.16856312660462605"/>
    <n v="0.56010785424678866"/>
  </r>
  <r>
    <x v="0"/>
    <n v="4"/>
    <x v="42"/>
    <n v="92535.182780704999"/>
    <n v="74579.310673810702"/>
    <n v="17955.8721068942"/>
    <n v="2914.18547845596"/>
    <n v="336734.82420499198"/>
    <n v="162880.48230497399"/>
    <n v="173854.34190001799"/>
    <n v="11921.166848003701"/>
    <n v="0.54755100790847899"/>
    <n v="1.67622243230018"/>
    <n v="0.86542444350273195"/>
    <n v="0.93687900184077899"/>
    <n v="140.98877126112001"/>
    <n v="11229"/>
    <n v="3.7958706289612697E-2"/>
    <n v="706"/>
    <n v="0.42110459307716802"/>
    <n v="0.44676361546427501"/>
    <n v="1.7873862835046399"/>
    <n v="75.979314085941496"/>
    <n v="3.6871758071127698"/>
    <n v="0"/>
    <n v="1"/>
    <n v="0"/>
    <n v="0"/>
    <n v="90784.893549198605"/>
    <n v="1"/>
    <n v="8.5226754505189725E-2"/>
    <n v="3.2746014745946239E-2"/>
    <n v="0.19404373090662302"/>
    <n v="3.1492729477415722E-2"/>
    <n v="0.56010785424678866"/>
  </r>
  <r>
    <x v="1"/>
    <n v="1"/>
    <x v="42"/>
    <n v="100421.656086649"/>
    <n v="75903.7333169536"/>
    <n v="24517.922769695499"/>
    <n v="18556.760372800301"/>
    <n v="222010.85312642899"/>
    <n v="74611.082939177606"/>
    <n v="147399.77018725101"/>
    <n v="14261.149922638"/>
    <n v="2.6757708098334998"/>
    <n v="12.589409297739399"/>
    <n v="8.3584924392109698"/>
    <n v="0.506181813203604"/>
    <n v="302.39033107489399"/>
    <n v="46676"/>
    <n v="9.3501024032639699E-2"/>
    <n v="209"/>
    <n v="0.81750768540558105"/>
    <n v="0.54666830249857501"/>
    <n v="7.4312285435973697"/>
    <n v="72.141213312599803"/>
    <n v="8.3252692896927893"/>
    <n v="0"/>
    <n v="0"/>
    <n v="0"/>
    <n v="0"/>
    <n v="110135.68838902601"/>
    <n v="0"/>
    <n v="-1.9638041965837436E-2"/>
    <n v="-0.1597296195589584"/>
    <n v="0.24414975539280165"/>
    <n v="0.1847884320568122"/>
    <n v="0.56010785424678866"/>
  </r>
  <r>
    <x v="1"/>
    <n v="2"/>
    <x v="42"/>
    <n v="98449.571390140496"/>
    <n v="75860.818228864897"/>
    <n v="22588.753161275501"/>
    <n v="10867.785898882799"/>
    <n v="248246.982429792"/>
    <n v="164779.02219659599"/>
    <n v="83467.960233195801"/>
    <n v="11414.6051117027"/>
    <n v="1.3268075170093601"/>
    <n v="13.020308473478901"/>
    <n v="4.3778118841611198"/>
    <n v="1.9741589675395299"/>
    <n v="35.199494222065397"/>
    <n v="29959"/>
    <n v="1.35618201730367E-2"/>
    <n v="637"/>
    <n v="0.67157406331020397"/>
    <n v="0.31933080716189099"/>
    <n v="1.2895466057351499"/>
    <n v="64.346687901350407"/>
    <n v="4.0733228189546002"/>
    <n v="0"/>
    <n v="0"/>
    <n v="0"/>
    <n v="0"/>
    <n v="107269.26619567801"/>
    <n v="0"/>
    <n v="-2.1622134524652416E-3"/>
    <n v="-4.325891650715822E-2"/>
    <n v="0.22944491115923552"/>
    <n v="0.11038936732203167"/>
    <n v="0.56010785424678866"/>
  </r>
  <r>
    <x v="1"/>
    <n v="3"/>
    <x v="42"/>
    <n v="98236.702402491297"/>
    <n v="73570.527521628901"/>
    <n v="24666.174880862302"/>
    <n v="12965.6473116993"/>
    <n v="378733.55659865402"/>
    <n v="158926.15931360199"/>
    <n v="219807.397285051"/>
    <n v="13975.041210261899"/>
    <n v="2.83926525073969"/>
    <n v="5.8986401148661898"/>
    <n v="3.4234218451995"/>
    <n v="0.72302461735399803"/>
    <n v="282.11783951102899"/>
    <n v="16079"/>
    <n v="0.93714529645629197"/>
    <n v="633"/>
    <n v="6.7568723086461002E-2"/>
    <n v="0.529750071518447"/>
    <n v="6.2523852448119497"/>
    <n v="66.946148126955904"/>
    <n v="2.4079163223783202"/>
    <n v="0"/>
    <n v="0"/>
    <n v="0"/>
    <n v="0"/>
    <n v="98684.847499379801"/>
    <n v="0"/>
    <n v="-2.7193107022113916E-2"/>
    <n v="8.2807208314992636E-3"/>
    <n v="0.2510891986154134"/>
    <n v="0.13198373921975712"/>
    <n v="0.56010785424678866"/>
  </r>
  <r>
    <x v="1"/>
    <n v="4"/>
    <x v="42"/>
    <n v="95565.341240560796"/>
    <n v="69978.051831954494"/>
    <n v="25587.289408606299"/>
    <n v="7017.3250268991196"/>
    <n v="378772.87872872897"/>
    <n v="145413.60444745101"/>
    <n v="233359.274281277"/>
    <n v="8475.0177169559593"/>
    <n v="0.71676074744074603"/>
    <n v="3.0070906967429201"/>
    <n v="1.8526471722186799"/>
    <n v="0.62313188492426497"/>
    <n v="215.48871682746"/>
    <n v="19154"/>
    <n v="-7.7931521685697003E-2"/>
    <n v="678"/>
    <n v="0.753284501245299"/>
    <n v="0.44700555867636699"/>
    <n v="5.4706406644718104"/>
    <n v="72.746419316125397"/>
    <n v="3.3962971087601699"/>
    <n v="0"/>
    <n v="0"/>
    <n v="0"/>
    <n v="0"/>
    <n v="94083.768877974202"/>
    <n v="0"/>
    <n v="-0.11702985549918145"/>
    <n v="-1.6236617332560956E-2"/>
    <n v="0.26774653945091853"/>
    <n v="7.3429602571447275E-2"/>
    <n v="0.56010785424678866"/>
  </r>
  <r>
    <x v="2"/>
    <n v="1"/>
    <x v="42"/>
    <n v="84381.343164448001"/>
    <n v="79349.666872951697"/>
    <n v="5031.6762914963001"/>
    <n v="-13850.0654074143"/>
    <n v="175659.315512531"/>
    <n v="98715.511925557599"/>
    <n v="76943.803586973896"/>
    <n v="-14142.519427625601"/>
    <n v="-2.2948453794986698"/>
    <n v="-18.000234926986401"/>
    <n v="-7.88461765719806"/>
    <n v="1.2829559668696799"/>
    <n v="334.84032487568999"/>
    <n v="44645"/>
    <n v="-0.276919169003153"/>
    <n v="561"/>
    <n v="0.51903812968840202"/>
    <n v="0.93295616596558895"/>
    <n v="4.7511612522391804"/>
    <n v="63.073495940809899"/>
    <n v="8.5933041973350495"/>
    <n v="0"/>
    <n v="0"/>
    <n v="0"/>
    <n v="0"/>
    <n v="91345.514611420294"/>
    <n v="0"/>
    <n v="0.11625089230499293"/>
    <n v="0.19202264147343873"/>
    <n v="5.963019907955526E-2"/>
    <n v="-0.16413658384676774"/>
    <n v="0.56010785424678866"/>
  </r>
  <r>
    <x v="2"/>
    <n v="2"/>
    <x v="42"/>
    <n v="94190.749601208896"/>
    <n v="73299.788495315093"/>
    <n v="20890.961105893799"/>
    <n v="15590.832628334299"/>
    <n v="284016.36617503897"/>
    <n v="97893.4710279266"/>
    <n v="186122.89514711199"/>
    <n v="14824.371761856401"/>
    <n v="3.9733401414988601"/>
    <n v="8.3766334152556698"/>
    <n v="5.4894134582109597"/>
    <n v="0.52596146729047499"/>
    <n v="59.529260308116797"/>
    <n v="5202"/>
    <n v="-0.50602436813626595"/>
    <n v="605"/>
    <n v="0.431095421327441"/>
    <n v="0.28042531460953801"/>
    <n v="3.0639847249688601"/>
    <n v="75.839575884595007"/>
    <n v="7.7471670510153103"/>
    <n v="0"/>
    <n v="0"/>
    <n v="1"/>
    <n v="0"/>
    <n v="91279.887754716401"/>
    <n v="1"/>
    <n v="5.1591303072315034E-2"/>
    <n v="1.5657055267849565E-2"/>
    <n v="0.22179419098312045"/>
    <n v="0.16552403175836067"/>
    <n v="0.56010785424678866"/>
  </r>
  <r>
    <x v="2"/>
    <n v="3"/>
    <x v="42"/>
    <n v="99050.173110493401"/>
    <n v="72468.021669567199"/>
    <n v="26582.1514409261"/>
    <n v="21137.198728240401"/>
    <n v="315414.80996054399"/>
    <n v="215049.75936080099"/>
    <n v="100365.050599742"/>
    <n v="26317.963850092801"/>
    <n v="11.566816764783299"/>
    <n v="21.060317911397199"/>
    <n v="6.7013970367734199"/>
    <n v="2.14267574295781"/>
    <n v="378.95251086091901"/>
    <n v="20605"/>
    <n v="-0.69146832940677305"/>
    <n v="793"/>
    <n v="0.28631628555637001"/>
    <n v="0.47323203452657098"/>
    <n v="6.2262502754894102"/>
    <n v="66.438499275802599"/>
    <n v="3.4542587794970898"/>
    <n v="0"/>
    <n v="0"/>
    <n v="1"/>
    <n v="0"/>
    <n v="102504.68644706901"/>
    <n v="1"/>
    <n v="-5.084786414550576E-2"/>
    <n v="1.6363904951044287E-2"/>
    <n v="0.26837057024900929"/>
    <n v="0.21339890748763488"/>
    <n v="0.56010785424678866"/>
  </r>
  <r>
    <x v="2"/>
    <n v="4"/>
    <x v="42"/>
    <n v="94013.683364582204"/>
    <n v="73928.422504507107"/>
    <n v="20085.260860075101"/>
    <n v="9362.3152444139196"/>
    <n v="277420.06202882098"/>
    <n v="101273.88994213899"/>
    <n v="176146.172086682"/>
    <n v="5715.3434531867497"/>
    <n v="1.2094580210872099"/>
    <n v="5.3150829981174201"/>
    <n v="3.3747794503200899"/>
    <n v="0.57494232626469799"/>
    <n v="137.920044828599"/>
    <n v="39899"/>
    <n v="5.0743412352312701E-2"/>
    <n v="356"/>
    <n v="0.198378870714291"/>
    <n v="0.90829050441513104"/>
    <n v="2.1289571399616798"/>
    <n v="79.928643713367407"/>
    <n v="5.3642697658262799"/>
    <n v="0"/>
    <n v="0"/>
    <n v="1"/>
    <n v="0"/>
    <n v="94239.412444278103"/>
    <n v="1"/>
    <n v="6.9891828191631186E-2"/>
    <n v="1.6046108915823136E-2"/>
    <n v="0.21364188851302704"/>
    <n v="9.9584602042525505E-2"/>
    <n v="0.56010785424678866"/>
  </r>
  <r>
    <x v="3"/>
    <n v="1"/>
    <x v="42"/>
    <n v="100584.471569962"/>
    <n v="73630.107069630001"/>
    <n v="26954.364500332598"/>
    <n v="13012.3143362023"/>
    <n v="254687.651820503"/>
    <n v="119723.291909679"/>
    <n v="134964.359910823"/>
    <n v="20552.150513333501"/>
    <n v="1.48949295100159"/>
    <n v="9.6412966688391695"/>
    <n v="5.1091265097426399"/>
    <n v="0.88707338729117102"/>
    <n v="470.84134567112602"/>
    <n v="31518"/>
    <n v="-0.30352613806794898"/>
    <n v="414"/>
    <n v="6.8388812334548299E-2"/>
    <n v="0.72590265552675104"/>
    <n v="4.9423978303202203"/>
    <n v="66.244152327239505"/>
    <n v="7.2370553220306597"/>
    <n v="0"/>
    <n v="0"/>
    <n v="0"/>
    <n v="0"/>
    <n v="102539.999436004"/>
    <n v="0"/>
    <n v="-4.8903892616320825E-2"/>
    <n v="-9.0071945245462581E-2"/>
    <n v="0.26797739332540771"/>
    <n v="0.12936702985163595"/>
    <n v="0.56010785424678866"/>
  </r>
  <r>
    <x v="3"/>
    <n v="2"/>
    <x v="42"/>
    <n v="95665.499373435203"/>
    <n v="75348.341176164002"/>
    <n v="20317.158197271099"/>
    <n v="15088.402489686699"/>
    <n v="342909.590639867"/>
    <n v="226473.96406687601"/>
    <n v="116435.62657299"/>
    <n v="17519.366611889702"/>
    <n v="2.0476415390687199"/>
    <n v="12.9585788592191"/>
    <n v="4.4001109626394301"/>
    <n v="1.9450572881566199"/>
    <n v="242.08485944615299"/>
    <n v="8284"/>
    <n v="0.75915494806865402"/>
    <n v="232"/>
    <n v="0.51816228763472705"/>
    <n v="0.92988956823256097"/>
    <n v="7.2298051681938702"/>
    <n v="82.9906450098878"/>
    <n v="9.7313044807840399"/>
    <n v="0"/>
    <n v="0"/>
    <n v="0"/>
    <n v="0"/>
    <n v="93983.321442645494"/>
    <n v="0"/>
    <n v="5.2323161306914667E-2"/>
    <n v="-3.3637046858583874E-3"/>
    <n v="0.21237706728485395"/>
    <n v="0.15772041737626166"/>
    <n v="0.56010785424678866"/>
  </r>
  <r>
    <x v="3"/>
    <n v="3"/>
    <x v="42"/>
    <n v="100671.020728658"/>
    <n v="73360.834063256407"/>
    <n v="27310.186665402402"/>
    <n v="11549.239408558"/>
    <n v="328987.01765019598"/>
    <n v="108044.31449616"/>
    <n v="220942.703154035"/>
    <n v="9179.2708208221593"/>
    <n v="2.3796262386291001"/>
    <n v="5.2272554122351904"/>
    <n v="3.5105456412988501"/>
    <n v="0.48901508379226899"/>
    <n v="488.65988929183402"/>
    <n v="5732"/>
    <n v="-0.450767204330771"/>
    <n v="894"/>
    <n v="0.26402505889959599"/>
    <n v="0.166667023241579"/>
    <n v="4.82433297493799"/>
    <n v="73.797259762785501"/>
    <n v="9.3750930600647493"/>
    <n v="0"/>
    <n v="0"/>
    <n v="0"/>
    <n v="0"/>
    <n v="111352.73326797799"/>
    <n v="0"/>
    <n v="-5.1144644446465749E-2"/>
    <n v="-2.5012422473625423E-2"/>
    <n v="0.27128151147897528"/>
    <n v="0.11472258178137534"/>
    <n v="0.56010785424678866"/>
  </r>
  <r>
    <x v="3"/>
    <n v="4"/>
    <x v="42"/>
    <n v="95522.237167428"/>
    <n v="69181.264904968004"/>
    <n v="26340.972262459902"/>
    <n v="7907.7263413739001"/>
    <n v="231335.400277015"/>
    <n v="89525.757465082803"/>
    <n v="141809.64281193199"/>
    <n v="11299.8752680284"/>
    <n v="1.1391105302326301"/>
    <n v="5.5762966358085402"/>
    <n v="3.4182949656233701"/>
    <n v="0.63130937847302404"/>
    <n v="190.250352071431"/>
    <n v="45830"/>
    <n v="9.5269564209228705E-2"/>
    <n v="544"/>
    <n v="0.13591062230982801"/>
    <n v="0.238262650066252"/>
    <n v="7.4146114143661004"/>
    <n v="80.045449933151801"/>
    <n v="3.1219654252976801"/>
    <n v="0"/>
    <n v="0"/>
    <n v="0"/>
    <n v="0"/>
    <n v="88342.934478216601"/>
    <n v="0"/>
    <n v="-4.1849989403541142E-2"/>
    <n v="4.6961684856137782E-2"/>
    <n v="0.27575748897390739"/>
    <n v="8.2784140906514966E-2"/>
    <n v="0.56010785424678866"/>
  </r>
  <r>
    <x v="4"/>
    <n v="1"/>
    <x v="42"/>
    <n v="91524.632554168595"/>
    <n v="71851.689943612495"/>
    <n v="19672.9426105561"/>
    <n v="8735.3260286867207"/>
    <n v="205757.189511943"/>
    <n v="100427.355427538"/>
    <n v="105329.83408440401"/>
    <n v="13868.638348381301"/>
    <n v="2.0222358639941098"/>
    <n v="8.2933065494879497"/>
    <n v="4.2454536093766402"/>
    <n v="0.95345593487845504"/>
    <n v="103.33351805154101"/>
    <n v="28645"/>
    <n v="0.52497846495362999"/>
    <n v="587"/>
    <n v="0.43313521199626498"/>
    <n v="0.34884552894615101"/>
    <n v="5.8935294442278803"/>
    <n v="63.135381306795701"/>
    <n v="9.7396329657382097"/>
    <n v="0"/>
    <n v="0"/>
    <n v="0"/>
    <n v="0"/>
    <n v="93152.898702418897"/>
    <n v="0"/>
    <n v="4.1727305799221778E-2"/>
    <n v="4.0205723346028392E-2"/>
    <n v="0.21494697177738162"/>
    <n v="9.5442350162036907E-2"/>
    <n v="0.56010785424678866"/>
  </r>
  <r>
    <x v="4"/>
    <n v="2"/>
    <x v="42"/>
    <n v="95343.708884917796"/>
    <n v="73157.535488783396"/>
    <n v="22186.1733961344"/>
    <n v="6363.2016862761702"/>
    <n v="202254.447470049"/>
    <n v="122208.99803484201"/>
    <n v="80045.449435206407"/>
    <n v="3268.5901433332701"/>
    <n v="0.87644060553858205"/>
    <n v="7.9494858623124101"/>
    <n v="3.1461368419196099"/>
    <n v="1.52674510415193"/>
    <n v="275.52466296963399"/>
    <n v="42753"/>
    <n v="-0.92616471384531396"/>
    <n v="235"/>
    <n v="0.12653334490588899"/>
    <n v="0.96034202634690402"/>
    <n v="1.45393476752421"/>
    <n v="72.524319353507707"/>
    <n v="9.3577434498940608"/>
    <n v="0"/>
    <n v="0"/>
    <n v="0"/>
    <n v="0"/>
    <n v="99529.6743926083"/>
    <n v="0"/>
    <n v="2.9464825474901354E-2"/>
    <n v="1.8219033643611263E-3"/>
    <n v="0.23269677313385886"/>
    <n v="6.6739607266135523E-2"/>
    <n v="0.56010785424678866"/>
  </r>
  <r>
    <x v="4"/>
    <n v="3"/>
    <x v="42"/>
    <n v="98152.994627341701"/>
    <n v="72561.860111820701"/>
    <n v="25591.134515521"/>
    <n v="19742.402130892198"/>
    <n v="354880.787396384"/>
    <n v="121137.291976149"/>
    <n v="233743.49542023399"/>
    <n v="24125.920299496898"/>
    <n v="3.7296076846897201"/>
    <n v="8.4461824682644"/>
    <n v="5.5631081850708899"/>
    <n v="0.51824882552715801"/>
    <n v="499.29976156259801"/>
    <n v="45890"/>
    <n v="0.91457339582777197"/>
    <n v="186"/>
    <n v="0.85110765458420201"/>
    <n v="6.7248125699618896E-2"/>
    <n v="1.7420261249330899"/>
    <n v="74.140182685733905"/>
    <n v="3.7456948881547198"/>
    <n v="0"/>
    <n v="0"/>
    <n v="0"/>
    <n v="0"/>
    <n v="102721.054073987"/>
    <n v="0"/>
    <n v="1.8900368203127006E-2"/>
    <n v="1.3993520684710579E-2"/>
    <n v="0.26072698660578902"/>
    <n v="0.20113907075223067"/>
    <n v="0.56010785424678866"/>
  </r>
  <r>
    <x v="4"/>
    <n v="4"/>
    <x v="42"/>
    <n v="100008.12236603801"/>
    <n v="71812.273250159196"/>
    <n v="28195.849115878798"/>
    <n v="9906.1693464234795"/>
    <n v="275430.20454770298"/>
    <n v="176544.995573936"/>
    <n v="98885.208973766596"/>
    <n v="11973.803198654299"/>
    <n v="2.9044227481311098"/>
    <n v="10.017847410376101"/>
    <n v="3.5966169224943401"/>
    <n v="1.78535290976401"/>
    <n v="144.92423889285999"/>
    <n v="45714"/>
    <n v="0.39598088084176503"/>
    <n v="173"/>
    <n v="0.93005619458850797"/>
    <n v="0.27146349569853501"/>
    <n v="3.3493737249209801"/>
    <n v="65.832538843530799"/>
    <n v="2.0240636844857698"/>
    <n v="0"/>
    <n v="0"/>
    <n v="0"/>
    <n v="0"/>
    <n v="106137.68500747001"/>
    <n v="0"/>
    <n v="-4.8032856156100534E-2"/>
    <n v="-6.3515521296715449E-2"/>
    <n v="0.28193559131806983"/>
    <n v="9.9053647964373132E-2"/>
    <n v="0.56010785424678866"/>
  </r>
  <r>
    <x v="5"/>
    <n v="1"/>
    <x v="42"/>
    <n v="95204.446609988401"/>
    <n v="75814.722455598807"/>
    <n v="19389.7241543895"/>
    <n v="693.67621680268701"/>
    <n v="210807.680149472"/>
    <n v="125971.972842866"/>
    <n v="84835.7073066062"/>
    <n v="4384.0496882875796"/>
    <n v="0.164233439449366"/>
    <n v="0.81767010475395596"/>
    <n v="0.329056425416207"/>
    <n v="1.48489329366453"/>
    <n v="57.988350047849202"/>
    <n v="1770"/>
    <n v="-0.21944169660747201"/>
    <n v="328"/>
    <n v="0.50128209914600697"/>
    <n v="0.60420857579365495"/>
    <n v="6.1276662310126504"/>
    <n v="84.783365855621099"/>
    <n v="4.0807497080621102"/>
    <n v="0"/>
    <n v="0"/>
    <n v="0"/>
    <n v="1"/>
    <n v="100033.10384179599"/>
    <n v="0"/>
    <n v="3.2873390903640771E-3"/>
    <n v="3.9909015409083481E-2"/>
    <n v="0.20366406029143722"/>
    <n v="7.2861745590978499E-3"/>
    <n v="0.56010785424678866"/>
  </r>
  <r>
    <x v="5"/>
    <n v="2"/>
    <x v="42"/>
    <n v="95517.415908905896"/>
    <n v="71544.813515825605"/>
    <n v="23972.6023930802"/>
    <n v="18290.6245749222"/>
    <n v="232008.73863718699"/>
    <n v="141873.448014461"/>
    <n v="90135.290622725704"/>
    <n v="22766.077793310498"/>
    <n v="6.0580903256808902"/>
    <n v="20.292412049216399"/>
    <n v="7.8835929553174697"/>
    <n v="1.57400555358825"/>
    <n v="376.12229814625198"/>
    <n v="46473"/>
    <n v="0.78653523060442998"/>
    <n v="204"/>
    <n v="0.79416097597073199"/>
    <n v="0.97257597070604795"/>
    <n v="2.0519569524052201"/>
    <n v="82.665324860365004"/>
    <n v="4.7288213097747001"/>
    <n v="0"/>
    <n v="0"/>
    <n v="0"/>
    <n v="1"/>
    <n v="100330.14752137801"/>
    <n v="0"/>
    <n v="4.1972289983674034E-2"/>
    <n v="4.7049358282630113E-2"/>
    <n v="0.25097624516918199"/>
    <n v="0.19148994349225071"/>
    <n v="0.56010785424678866"/>
  </r>
  <r>
    <x v="5"/>
    <n v="3"/>
    <x v="42"/>
    <n v="99526.500587925693"/>
    <n v="74489.275710617396"/>
    <n v="25037.224877308301"/>
    <n v="16211.801846037401"/>
    <n v="278358.03816361498"/>
    <n v="139680.01115668"/>
    <n v="138678.02700693399"/>
    <n v="16055.331692837501"/>
    <n v="1.65565017104421"/>
    <n v="11.6902455247844"/>
    <n v="5.8240825208390001"/>
    <n v="1.00722525530087"/>
    <n v="368.32810587066899"/>
    <n v="37020"/>
    <n v="0.50260940241958696"/>
    <n v="965"/>
    <n v="0.19751553995330101"/>
    <n v="0.30337925660009202"/>
    <n v="1.4261654419920999"/>
    <n v="76.032786477581993"/>
    <n v="5.4972001934524002"/>
    <n v="0"/>
    <n v="0"/>
    <n v="0"/>
    <n v="0"/>
    <n v="97331.217473597499"/>
    <n v="0"/>
    <n v="-5.8983750189087705E-2"/>
    <n v="-2.5187732866458437E-2"/>
    <n v="0.25156339999304417"/>
    <n v="0.16288929833029994"/>
    <n v="0.56010785424678866"/>
  </r>
  <r>
    <x v="5"/>
    <n v="4"/>
    <x v="42"/>
    <n v="93656.054340053393"/>
    <n v="72987.997417045204"/>
    <n v="20668.0569230082"/>
    <n v="5659.0044496503197"/>
    <n v="200971.55139322201"/>
    <n v="91025.999854968599"/>
    <n v="109945.551538253"/>
    <n v="8374.6479091356105"/>
    <n v="0.58531134073576396"/>
    <n v="5.1470972408386597"/>
    <n v="2.8158236379326498"/>
    <n v="0.82791889786734496"/>
    <n v="425.03600100816698"/>
    <n v="12203"/>
    <n v="0.94704185158016496"/>
    <n v="226"/>
    <n v="0.58911457845582704"/>
    <n v="0.86078680453201195"/>
    <n v="4.95673215674449"/>
    <n v="68.943699826046398"/>
    <n v="4.9787360049532996"/>
    <n v="0"/>
    <n v="0"/>
    <n v="0"/>
    <n v="0"/>
    <n v="94885.432463156903"/>
    <n v="0"/>
    <n v="5.7101572710811808E-2"/>
    <n v="0.10704370980132299"/>
    <n v="0.22068041482897693"/>
    <n v="6.0423263498835686E-2"/>
    <n v="0.56010785424678866"/>
  </r>
  <r>
    <x v="6"/>
    <n v="1"/>
    <x v="42"/>
    <n v="99003.962336759694"/>
    <n v="78125.370939943503"/>
    <n v="20878.5913968161"/>
    <n v="3558.9368090097601"/>
    <n v="391397.61686073401"/>
    <n v="156777.29184337499"/>
    <n v="234620.325017358"/>
    <n v="1473.3164392219801"/>
    <n v="0.87468805308715103"/>
    <n v="1.5168919439296"/>
    <n v="0.90928934048060095"/>
    <n v="0.66821700904120596"/>
    <n v="441.42190345929902"/>
    <n v="9899"/>
    <n v="0.26196973041492999"/>
    <n v="22"/>
    <n v="0.312460842549177"/>
    <n v="0.131518545019224"/>
    <n v="1.3033785132648401"/>
    <n v="76.097576485895004"/>
    <n v="6.4178750418325397"/>
    <n v="0"/>
    <n v="0"/>
    <n v="0"/>
    <n v="0"/>
    <n v="98746.603974894795"/>
    <n v="0"/>
    <n v="1.017622599839354E-2"/>
    <n v="1.1973973040179419E-2"/>
    <n v="0.2108864221595308"/>
    <n v="3.5947417911458113E-2"/>
    <n v="0.56010785424678866"/>
  </r>
  <r>
    <x v="6"/>
    <n v="2"/>
    <x v="42"/>
    <n v="100011.449032235"/>
    <n v="71137.066603803498"/>
    <n v="28874.3824284318"/>
    <n v="13490.790478433701"/>
    <n v="247783.249332962"/>
    <n v="131074.30149491"/>
    <n v="116708.947838051"/>
    <n v="11077.7484812119"/>
    <n v="1.7907251352298099"/>
    <n v="11.559345472939899"/>
    <n v="5.4445934157176596"/>
    <n v="1.1230869948102999"/>
    <n v="49.222195708664799"/>
    <n v="32811"/>
    <n v="-0.63172704025832704"/>
    <n v="607"/>
    <n v="0.16069663871088999"/>
    <n v="0.25059146419877099"/>
    <n v="4.23472115731823"/>
    <n v="76.021018821863805"/>
    <n v="6.8019999269251601"/>
    <n v="0"/>
    <n v="0"/>
    <n v="0"/>
    <n v="1"/>
    <n v="104408.585939375"/>
    <n v="0"/>
    <n v="-2.9914528618489526E-2"/>
    <n v="7.1683696556094093E-2"/>
    <n v="0.28871076969522674"/>
    <n v="0.13489246090300563"/>
    <n v="0.56010785424678866"/>
  </r>
  <r>
    <x v="6"/>
    <n v="3"/>
    <x v="42"/>
    <n v="97019.653677983602"/>
    <n v="73845.268037503702"/>
    <n v="23174.385640479799"/>
    <n v="7216.8944863117904"/>
    <n v="321589.44545085001"/>
    <n v="178762.96257602901"/>
    <n v="142826.48287482001"/>
    <n v="15878.0589077307"/>
    <n v="0.75716976075516595"/>
    <n v="5.0529105954649696"/>
    <n v="2.2441328807274998"/>
    <n v="1.2516093582778001"/>
    <n v="105.676797419374"/>
    <n v="2616"/>
    <n v="0.77763292106166204"/>
    <n v="424"/>
    <n v="0.38211283099158999"/>
    <n v="0.23267653567934199"/>
    <n v="1.71857224825396"/>
    <n v="74.930440088600093"/>
    <n v="7.6021826378589097"/>
    <n v="0"/>
    <n v="0"/>
    <n v="0"/>
    <n v="0"/>
    <n v="102461.253570628"/>
    <n v="0"/>
    <n v="6.8663326567770702E-2"/>
    <n v="-1.5900390936957873E-2"/>
    <n v="0.23886279492810433"/>
    <n v="7.4385902368454854E-2"/>
    <n v="0.56010785424678866"/>
  </r>
  <r>
    <x v="6"/>
    <n v="4"/>
    <x v="42"/>
    <n v="103681.34584196701"/>
    <n v="76313.951981132297"/>
    <n v="27367.393860834702"/>
    <n v="15310.832640602801"/>
    <n v="352585.80896917701"/>
    <n v="148286.707642589"/>
    <n v="204299.10132658799"/>
    <n v="22547.556641669398"/>
    <n v="4.5317445555570401"/>
    <n v="7.4943220705250502"/>
    <n v="4.3424415422066103"/>
    <n v="0.72583142402345502"/>
    <n v="195.09787676007201"/>
    <n v="22280"/>
    <n v="0.101725998616618"/>
    <n v="567"/>
    <n v="0.874369421902224"/>
    <n v="0.113487839952829"/>
    <n v="4.9419034576945"/>
    <n v="80.353771230853297"/>
    <n v="6.6472395424032698"/>
    <n v="0"/>
    <n v="0"/>
    <n v="0"/>
    <n v="0"/>
    <n v="104554.873777008"/>
    <n v="0"/>
    <n v="-3.3679276642863507E-2"/>
    <n v="-5.4538750805844381E-2"/>
    <n v="0.26395677678170371"/>
    <n v="0.1476720090414321"/>
    <n v="0.56010785424678866"/>
  </r>
  <r>
    <x v="7"/>
    <n v="1"/>
    <x v="42"/>
    <n v="100189.43311265099"/>
    <n v="67775.084739053302"/>
    <n v="32414.348373598001"/>
    <n v="17532.700681628201"/>
    <n v="310212.953095023"/>
    <n v="126816.226045075"/>
    <n v="183396.72704994801"/>
    <n v="21438.990284330601"/>
    <n v="4.3918888989525504"/>
    <n v="9.5599855917020893"/>
    <n v="5.6518274000820599"/>
    <n v="0.69148576468617495"/>
    <n v="127.962115953428"/>
    <n v="11895"/>
    <n v="-0.26568169422636301"/>
    <n v="498"/>
    <n v="0.33562045472854901"/>
    <n v="0.89677645476394297"/>
    <n v="1.9988508280733699"/>
    <n v="74.614871819079895"/>
    <n v="8.2696850823264505"/>
    <n v="0"/>
    <n v="0"/>
    <n v="0"/>
    <n v="0"/>
    <n v="104480.37373164701"/>
    <n v="0"/>
    <n v="6.9779876649119693E-2"/>
    <n v="-2.3146510597591752E-2"/>
    <n v="0.32353060963177271"/>
    <n v="0.17499550737965333"/>
    <n v="0.56010785424678866"/>
  </r>
  <r>
    <x v="7"/>
    <n v="2"/>
    <x v="42"/>
    <n v="107180.63939679701"/>
    <n v="73180.328624424394"/>
    <n v="34000.310772372803"/>
    <n v="20545.6905064973"/>
    <n v="398371.78472772602"/>
    <n v="182131.14736924999"/>
    <n v="216240.63735847501"/>
    <n v="27131.564207384599"/>
    <n v="6.2160964951435398"/>
    <n v="9.5013087075013694"/>
    <n v="5.1574160857148996"/>
    <n v="0.84226142502216295"/>
    <n v="357.13524902425098"/>
    <n v="29837"/>
    <n v="-0.67018640763938198"/>
    <n v="665"/>
    <n v="0.32543375684088599"/>
    <n v="0.282639523676388"/>
    <n v="7.5013190375497301"/>
    <n v="82.798147397995905"/>
    <n v="6.1050787204302299"/>
    <n v="0"/>
    <n v="0"/>
    <n v="0"/>
    <n v="0"/>
    <n v="114510.196551624"/>
    <n v="0"/>
    <n v="-0.10919543125259018"/>
    <n v="-0.12601782777487835"/>
    <n v="0.31722436965970069"/>
    <n v="0.19169218080920769"/>
    <n v="0.56010785424678866"/>
  </r>
  <r>
    <x v="7"/>
    <n v="3"/>
    <x v="42"/>
    <n v="95477.0032559354"/>
    <n v="73658.620723808301"/>
    <n v="21818.382532127001"/>
    <n v="9990.8717524605108"/>
    <n v="333441.84152418899"/>
    <n v="218963.93707478599"/>
    <n v="114477.90444940299"/>
    <n v="13770.132437706799"/>
    <n v="1.3304081466633899"/>
    <n v="8.72733633666072"/>
    <n v="2.9962861609663101"/>
    <n v="1.9127179006981501"/>
    <n v="194.75382601516699"/>
    <n v="31467"/>
    <n v="0.92270889475385598"/>
    <n v="285"/>
    <n v="0.72765822737229402"/>
    <n v="0.42452626456950399"/>
    <n v="4.80567139090825"/>
    <n v="83.096383488774194"/>
    <n v="7.0559808395458603"/>
    <n v="0"/>
    <n v="0"/>
    <n v="0"/>
    <n v="0"/>
    <n v="97894.179995103696"/>
    <n v="0"/>
    <n v="2.6704770939524582E-2"/>
    <n v="-3.3466743375631255E-2"/>
    <n v="0.22851976693948806"/>
    <n v="0.10464165622876753"/>
    <n v="0.56010785424678866"/>
  </r>
  <r>
    <x v="7"/>
    <n v="4"/>
    <x v="42"/>
    <n v="98026.694757877398"/>
    <n v="76724.974706823399"/>
    <n v="21301.720051053901"/>
    <n v="12984.9286825744"/>
    <n v="305048.32183708297"/>
    <n v="110507.05043220099"/>
    <n v="194541.271404881"/>
    <n v="16681.830593043"/>
    <n v="2.0221296130064301"/>
    <n v="6.6746395707212196"/>
    <n v="4.2566792711317598"/>
    <n v="0.56803910879256203"/>
    <n v="220.832229925886"/>
    <n v="44879"/>
    <n v="0.24500435956505301"/>
    <n v="424"/>
    <n v="0.330922307833594"/>
    <n v="0.49834596719136298"/>
    <n v="2.7336123072037002"/>
    <n v="79.570861584296495"/>
    <n v="7.6722819306061698"/>
    <n v="0"/>
    <n v="0"/>
    <n v="0"/>
    <n v="0"/>
    <n v="94747.744969514097"/>
    <n v="0"/>
    <n v="-1.5944373205802806E-3"/>
    <n v="2.5346169760160565E-2"/>
    <n v="0.21730529733424678"/>
    <n v="0.13246318989584147"/>
    <n v="0.56010785424678866"/>
  </r>
  <r>
    <x v="8"/>
    <n v="1"/>
    <x v="42"/>
    <n v="97870.397337342307"/>
    <n v="73496.562776284001"/>
    <n v="24373.834561058298"/>
    <n v="9024.6924466110904"/>
    <n v="363640.143527826"/>
    <n v="130145.22164459599"/>
    <n v="233494.92188323001"/>
    <n v="5124.0147659026297"/>
    <n v="8.1762594100798207"/>
    <n v="3.8650487016262698"/>
    <n v="2.4817646256155101"/>
    <n v="0.55737923803619505"/>
    <n v="478.71789920935299"/>
    <n v="6680"/>
    <n v="-0.84292288929961701"/>
    <n v="762"/>
    <n v="0.39452362360177401"/>
    <n v="0.73045693539285905"/>
    <n v="3.1697541736692001"/>
    <n v="73.386322065351294"/>
    <n v="9.9646581196437403"/>
    <n v="0"/>
    <n v="0"/>
    <n v="0"/>
    <n v="0"/>
    <n v="97850.154446200802"/>
    <n v="0"/>
    <n v="-4.2877411464754156E-2"/>
    <n v="-8.6060177780964475E-2"/>
    <n v="0.24904194960040799"/>
    <n v="9.2210644813308956E-2"/>
    <n v="0.56010785424678866"/>
  </r>
  <r>
    <x v="8"/>
    <n v="2"/>
    <x v="42"/>
    <n v="93673.968040490101"/>
    <n v="72085.145369521604"/>
    <n v="21588.822670968399"/>
    <n v="2882.9325363181301"/>
    <n v="308029.84878177103"/>
    <n v="161942.76397917201"/>
    <n v="146087.08480259901"/>
    <n v="-1060.21164129371"/>
    <n v="0.380650120297997"/>
    <n v="1.97343422946231"/>
    <n v="0.935926355098329"/>
    <n v="1.1085358038186399"/>
    <n v="349.29937544621902"/>
    <n v="47461"/>
    <n v="-0.46418095285861799"/>
    <n v="535"/>
    <n v="0.76340510935824402"/>
    <n v="0.34989649170809201"/>
    <n v="2.0274552472711198"/>
    <n v="62.358838682295001"/>
    <n v="2.89956786720674"/>
    <n v="1"/>
    <n v="0"/>
    <n v="1"/>
    <n v="0"/>
    <n v="102104.91608589"/>
    <n v="1"/>
    <n v="-1.4862924886384648E-2"/>
    <n v="1.4526978007370236E-2"/>
    <n v="0.23046768619470498"/>
    <n v="3.0776240151073744E-2"/>
    <n v="0.56010785424678866"/>
  </r>
  <r>
    <x v="8"/>
    <n v="3"/>
    <x v="42"/>
    <n v="92281.6988896947"/>
    <n v="77479.742027835397"/>
    <n v="14801.9568618592"/>
    <n v="-3837.5243043661499"/>
    <n v="201031.069909279"/>
    <n v="131762.014145908"/>
    <n v="69269.055763370605"/>
    <n v="-8798.2053155877093"/>
    <n v="-0.67350972779909801"/>
    <n v="-5.5400268735804401"/>
    <n v="-1.9089209971861201"/>
    <n v="1.9021771365849001"/>
    <n v="181.07064680054299"/>
    <n v="49828"/>
    <n v="2.9015756156810499E-2"/>
    <n v="143"/>
    <n v="0.65360315913568601"/>
    <n v="2.3097123306628699E-2"/>
    <n v="5.839548757767"/>
    <n v="60.554953225763299"/>
    <n v="3.4821900826201002"/>
    <n v="0"/>
    <n v="0"/>
    <n v="1"/>
    <n v="0"/>
    <n v="91231.845907671799"/>
    <n v="1"/>
    <n v="8.9179081156494797E-2"/>
    <n v="0.10404014058928926"/>
    <n v="0.16039970048180671"/>
    <n v="-4.1584890076126403E-2"/>
    <n v="0.56010785424678866"/>
  </r>
  <r>
    <x v="8"/>
    <n v="4"/>
    <x v="42"/>
    <n v="100511.296004238"/>
    <n v="74811.708639657096"/>
    <n v="25699.587364581301"/>
    <n v="17736.826161935402"/>
    <n v="276224.21233317099"/>
    <n v="159501.75901645"/>
    <n v="116722.453316721"/>
    <n v="26917.299534152298"/>
    <n v="15.056201846623001"/>
    <n v="15.1957276924323"/>
    <n v="6.4211699662815498"/>
    <n v="1.36650451120702"/>
    <n v="145.16871578301499"/>
    <n v="1797"/>
    <n v="-0.65321233022075798"/>
    <n v="655"/>
    <n v="0.82143963162738598"/>
    <n v="3.8736488688662502E-2"/>
    <n v="4.4709017230133297"/>
    <n v="69.903071999872907"/>
    <n v="3.6969978372744201"/>
    <n v="0"/>
    <n v="1"/>
    <n v="0"/>
    <n v="0"/>
    <n v="102436.147156762"/>
    <n v="1"/>
    <n v="-0.11007362257844644"/>
    <n v="-3.6514896577072818E-2"/>
    <n v="0.25568854831498039"/>
    <n v="0.17646599802262564"/>
    <n v="0.56010785424678866"/>
  </r>
  <r>
    <x v="9"/>
    <n v="1"/>
    <x v="42"/>
    <n v="89447.653542996995"/>
    <n v="76044.285527043394"/>
    <n v="13403.3680159535"/>
    <n v="-759.290619410565"/>
    <n v="339215.32220163901"/>
    <n v="177325.05390814401"/>
    <n v="161890.268293495"/>
    <n v="5240.8090123796701"/>
    <n v="-0.14946515716818301"/>
    <n v="-0.46901560384965602"/>
    <n v="-0.22383735925679099"/>
    <n v="1.0953410342533101"/>
    <n v="271.57948047871798"/>
    <n v="29860"/>
    <n v="0.71980178076632295"/>
    <n v="869"/>
    <n v="0.65945138652544899"/>
    <n v="0.977491993890093"/>
    <n v="6.73875811458797"/>
    <n v="79.429005115196802"/>
    <n v="8.7608126318482"/>
    <n v="0"/>
    <n v="0"/>
    <n v="0"/>
    <n v="0"/>
    <n v="93284.811034869999"/>
    <n v="0"/>
    <n v="6.246238945099563E-2"/>
    <s v=""/>
    <n v="0.14984594324221906"/>
    <n v="-8.4886588896999765E-3"/>
    <n v="0.56010785424678866"/>
  </r>
  <r>
    <x v="9"/>
    <n v="2"/>
    <x v="42"/>
    <n v="95034.767714077403"/>
    <n v="78465.315967182803"/>
    <n v="16569.451746894501"/>
    <n v="3166.74130439181"/>
    <n v="371510.80780314398"/>
    <n v="145316.45471210801"/>
    <n v="226194.35309103501"/>
    <n v="11248.5473792227"/>
    <n v="0.89299029594632096"/>
    <n v="1.4000090016028399"/>
    <n v="0.85239547218497203"/>
    <n v="0.64244068309531999"/>
    <n v="137.839164380748"/>
    <n v="34874"/>
    <n v="0.56088954316384299"/>
    <n v="748"/>
    <n v="0.38430701299328301"/>
    <n v="0.355675968109743"/>
    <n v="2.1207108899124099"/>
    <n v="81.519871131872705"/>
    <n v="5.08711714967506"/>
    <n v="1"/>
    <n v="0"/>
    <n v="0"/>
    <n v="0"/>
    <n v="95036.828171004207"/>
    <n v="1"/>
    <n v="7.2057124635926423E-2"/>
    <s v=""/>
    <n v="0.17435147310240842"/>
    <n v="3.3321923971228101E-2"/>
    <n v="0.56010785424678866"/>
  </r>
  <r>
    <x v="9"/>
    <n v="3"/>
    <x v="42"/>
    <n v="101882.699815997"/>
    <n v="75284.380790444993"/>
    <n v="26598.319025551998"/>
    <n v="8313.6777807810995"/>
    <n v="330918.681090308"/>
    <n v="103926.22999308399"/>
    <n v="226992.45109722301"/>
    <n v="10532.824523552999"/>
    <n v="0.92753126801483499"/>
    <n v="3.6625349171723101"/>
    <n v="2.5123023437024599"/>
    <n v="0.45784002723761003"/>
    <n v="362.76300922124398"/>
    <n v="41783"/>
    <n v="-0.173026894419196"/>
    <n v="943"/>
    <n v="4.4035009814972603E-2"/>
    <n v="0.96800665620660997"/>
    <n v="7.4261297839877498"/>
    <n v="63.164488497815498"/>
    <n v="2.90152933474999"/>
    <n v="0"/>
    <n v="0"/>
    <n v="0"/>
    <n v="0"/>
    <n v="96322.972095224002"/>
    <n v="0"/>
    <n v="-4.9483998748428362E-2"/>
    <s v=""/>
    <n v="0.26106806232647262"/>
    <n v="8.1600485615279481E-2"/>
    <n v="0.56010785424678866"/>
  </r>
  <r>
    <x v="9"/>
    <n v="4"/>
    <x v="42"/>
    <n v="96841.136425815697"/>
    <n v="78641.836119012703"/>
    <n v="18199.300306802899"/>
    <n v="-84.821181639563207"/>
    <n v="301871.58887987898"/>
    <n v="173588.541648738"/>
    <n v="128283.04723113999"/>
    <n v="4814.3836911790504"/>
    <n v="-1.42309879944387E-2"/>
    <n v="-6.6120335827953999E-2"/>
    <n v="-2.8098431506687799E-2"/>
    <n v="1.35316821197711"/>
    <n v="169.16390987990201"/>
    <n v="8840"/>
    <n v="-0.69947172230923405"/>
    <n v="121"/>
    <n v="0.91749809648205405"/>
    <n v="0.82661867051044302"/>
    <n v="5.0554316099585401"/>
    <n v="82.806086774354995"/>
    <n v="9.0912695451838204"/>
    <n v="0"/>
    <n v="0"/>
    <n v="0"/>
    <n v="0"/>
    <n v="94550.240158821107"/>
    <n v="0"/>
    <s v=""/>
    <s v=""/>
    <n v="0.18792943761811809"/>
    <n v="-8.7587965992674745E-4"/>
    <n v="0.56010785424678866"/>
  </r>
  <r>
    <x v="0"/>
    <n v="1"/>
    <x v="43"/>
    <n v="373142.09243516502"/>
    <n v="284884.78483248898"/>
    <n v="88257.307602676097"/>
    <n v="70745.930658081605"/>
    <n v="1339853.04674648"/>
    <n v="515231.169568896"/>
    <n v="824621.87717758794"/>
    <n v="68503.759804131099"/>
    <n v="9.4838956853688092"/>
    <n v="8.5791964312445703"/>
    <n v="5.2801261175523102"/>
    <n v="0.62480899892246899"/>
    <n v="284.227949469517"/>
    <n v="4049"/>
    <n v="-0.28016889464087302"/>
    <n v="234"/>
    <n v="0.85497079302179002"/>
    <n v="0.238963900608716"/>
    <n v="4.8887768275338503"/>
    <n v="80.723867737301902"/>
    <n v="8.9823533695600197"/>
    <n v="0"/>
    <n v="0"/>
    <n v="0"/>
    <n v="1"/>
    <n v="348793.93813365698"/>
    <n v="0"/>
    <n v="-1.6546761244288839E-2"/>
    <n v="3.9979580502676894E-2"/>
    <n v="0.23652466283473797"/>
    <n v="0.18959514911969896"/>
    <n v="0.56010785424678866"/>
  </r>
  <r>
    <x v="0"/>
    <n v="2"/>
    <x v="43"/>
    <n v="366967.79932144599"/>
    <n v="275240.47263877501"/>
    <n v="91727.326682670406"/>
    <n v="78094.402205239399"/>
    <n v="814905.48470191797"/>
    <n v="359230.27662232699"/>
    <n v="455675.20807959099"/>
    <n v="85279.774284841595"/>
    <n v="30.337336417242799"/>
    <n v="17.138172281604302"/>
    <n v="9.5832466060533701"/>
    <n v="0.78834720487927201"/>
    <n v="443.68988047156898"/>
    <n v="14218"/>
    <n v="-5.17372165747087E-2"/>
    <n v="274"/>
    <n v="0.47774996115372798"/>
    <n v="0.94529990444853695"/>
    <n v="3.3068337470179601"/>
    <n v="76.455449838951196"/>
    <n v="6.7093700479126097"/>
    <n v="0"/>
    <n v="0"/>
    <n v="1"/>
    <n v="0"/>
    <n v="403388.57398855698"/>
    <n v="1"/>
    <n v="4.3865960875137944E-2"/>
    <n v="4.1233817577011882E-2"/>
    <n v="0.24996015141459943"/>
    <n v="0.21280995866569888"/>
    <n v="0.56010785424678866"/>
  </r>
  <r>
    <x v="0"/>
    <n v="3"/>
    <x v="43"/>
    <n v="383065.19444891601"/>
    <n v="251134.69672757201"/>
    <n v="131930.497721344"/>
    <n v="123571.515554703"/>
    <n v="935875.40039176994"/>
    <n v="325304.989875192"/>
    <n v="610570.41051657696"/>
    <n v="128314.783314575"/>
    <n v="16.0127055803896"/>
    <n v="20.238700308152001"/>
    <n v="13.2038426806575"/>
    <n v="0.53278865839562295"/>
    <n v="344.86107681106699"/>
    <n v="19711"/>
    <n v="0.84434196570037001"/>
    <n v="848"/>
    <n v="0.31984537338500602"/>
    <n v="0.34457280970245502"/>
    <n v="2.6245747269283299"/>
    <n v="63.555123603924102"/>
    <n v="5.8936278074101098"/>
    <n v="0"/>
    <n v="0"/>
    <n v="0"/>
    <n v="0"/>
    <n v="388469.50255150202"/>
    <n v="0"/>
    <n v="7.0079951477875504E-2"/>
    <n v="-1.9128998641037245E-2"/>
    <n v="0.34440742628977666"/>
    <n v="0.32258612201109799"/>
    <n v="0.56010785424678866"/>
  </r>
  <r>
    <x v="0"/>
    <n v="4"/>
    <x v="43"/>
    <n v="409910.38468875899"/>
    <n v="231576.964456997"/>
    <n v="178333.420231761"/>
    <n v="169625.638092204"/>
    <n v="1626173.52460844"/>
    <n v="652588.163988202"/>
    <n v="973585.360620238"/>
    <n v="164982.079435475"/>
    <n v="30.2243617290606"/>
    <n v="17.422780266965098"/>
    <n v="10.4309678841344"/>
    <n v="0.670293731175723"/>
    <n v="200.98423666443901"/>
    <n v="28029"/>
    <n v="0.26921623296234598"/>
    <n v="289"/>
    <n v="0.87329266520031401"/>
    <n v="0.31587242352251399"/>
    <n v="5.1653261417411001"/>
    <n v="76.531042777387597"/>
    <n v="4.2455222138050104"/>
    <n v="0"/>
    <n v="0"/>
    <n v="0"/>
    <n v="0"/>
    <n v="415915.90720845398"/>
    <n v="0"/>
    <n v="-5.3304889913281063E-2"/>
    <n v="-6.3561557821327108E-2"/>
    <n v="0.43505465314612324"/>
    <n v="0.41381151692704521"/>
    <n v="0.56010785424678866"/>
  </r>
  <r>
    <x v="1"/>
    <n v="1"/>
    <x v="43"/>
    <n v="388060.156758614"/>
    <n v="243983.09422265599"/>
    <n v="144077.062535957"/>
    <n v="134146.60147872"/>
    <n v="1117726.2607179999"/>
    <n v="372994.686398972"/>
    <n v="744731.57431903598"/>
    <n v="132643.17092455801"/>
    <n v="71.394557474021596"/>
    <n v="18.012745276897899"/>
    <n v="12.001740157070801"/>
    <n v="0.500844464315923"/>
    <n v="130.259161539801"/>
    <n v="4949"/>
    <n v="0.32939013205901901"/>
    <n v="606"/>
    <n v="0.33397092454134197"/>
    <n v="0.26122726691216303"/>
    <n v="7.9826948290623898"/>
    <n v="79.196692089862594"/>
    <n v="8.5763535154853106"/>
    <n v="0"/>
    <n v="0"/>
    <n v="0"/>
    <n v="0"/>
    <n v="379830.21967289702"/>
    <n v="0"/>
    <n v="-1.5360696117581235E-2"/>
    <n v="7.7912209432464172E-2"/>
    <n v="0.37127507172960972"/>
    <n v="0.34568506748855315"/>
    <n v="0.56010785424678866"/>
  </r>
  <r>
    <x v="1"/>
    <n v="2"/>
    <x v="43"/>
    <n v="382099.28261530399"/>
    <n v="282926.15064665599"/>
    <n v="99173.131968648493"/>
    <n v="93320.4629342603"/>
    <n v="974774.88750001905"/>
    <n v="549136.85893886804"/>
    <n v="425638.028561151"/>
    <n v="94205.203271213206"/>
    <n v="12.710508317671"/>
    <n v="21.9248414550094"/>
    <n v="9.5735399147999196"/>
    <n v="1.29014989754369"/>
    <n v="384.42954239535902"/>
    <n v="28679"/>
    <n v="-0.74154139487654303"/>
    <n v="53"/>
    <n v="0.72913894969524695"/>
    <n v="0.378415983557084"/>
    <n v="1.0408324209009401"/>
    <n v="68.407573309391296"/>
    <n v="8.9812220515002306"/>
    <n v="1"/>
    <n v="0"/>
    <n v="0"/>
    <n v="0"/>
    <n v="402696.31608385302"/>
    <n v="1"/>
    <n v="-1.6649446988977842E-2"/>
    <n v="5.8310967958194307E-2"/>
    <n v="0.25954807161597082"/>
    <n v="0.24423092944724253"/>
    <n v="0.56010785424678866"/>
  </r>
  <r>
    <x v="1"/>
    <n v="3"/>
    <x v="43"/>
    <n v="375737.54086487403"/>
    <n v="256815.05969634"/>
    <n v="118922.481168534"/>
    <n v="106519.452022053"/>
    <n v="1305074.74246784"/>
    <n v="507655.71296016598"/>
    <n v="797419.02950768196"/>
    <n v="115162.511716929"/>
    <n v="42.3696843884834"/>
    <n v="13.358027345775399"/>
    <n v="8.1619426501679992"/>
    <n v="0.63662352436408098"/>
    <n v="288.03755670282197"/>
    <n v="4513"/>
    <n v="-0.96403354088383197"/>
    <n v="6"/>
    <n v="0.29644444696771999"/>
    <n v="5.1484248833285499E-2"/>
    <n v="7.6076387780221397"/>
    <n v="72.1743048344334"/>
    <n v="2.5144494004295699"/>
    <n v="0"/>
    <n v="0"/>
    <n v="0"/>
    <n v="0"/>
    <n v="370065.90632322698"/>
    <n v="0"/>
    <n v="2.1606308454676201E-2"/>
    <n v="-1.5374706256784632E-2"/>
    <n v="0.31650412384878507"/>
    <n v="0.28349430237092133"/>
    <n v="0.56010785424678866"/>
  </r>
  <r>
    <x v="1"/>
    <n v="4"/>
    <x v="43"/>
    <n v="383855.842070802"/>
    <n v="242059.64821470101"/>
    <n v="141796.1938561"/>
    <n v="126297.06542725601"/>
    <n v="771927.91820216004"/>
    <n v="264424.19968176499"/>
    <n v="507503.71852039499"/>
    <n v="135076.797562975"/>
    <n v="25.774911596312201"/>
    <n v="24.885938923850699"/>
    <n v="16.3612511543054"/>
    <n v="0.52102908812704296"/>
    <n v="104.567347843923"/>
    <n v="43658"/>
    <n v="0.703185200152882"/>
    <n v="820"/>
    <n v="1.3986361873149699E-2"/>
    <n v="0.68138757061314303"/>
    <n v="7.1609623001172897"/>
    <n v="60.629012247155998"/>
    <n v="7.8013989127240002"/>
    <n v="1"/>
    <n v="0"/>
    <n v="0"/>
    <n v="0"/>
    <n v="386091.47661123099"/>
    <n v="1"/>
    <n v="8.9718418007643005E-2"/>
    <n v="-9.9357124038156677E-3"/>
    <n v="0.36939959827404883"/>
    <n v="0.32902212649914697"/>
    <n v="0.56010785424678866"/>
  </r>
  <r>
    <x v="2"/>
    <n v="1"/>
    <x v="43"/>
    <n v="418294.78096438601"/>
    <n v="267834.06052842998"/>
    <n v="150460.72043595501"/>
    <n v="136644.03555867801"/>
    <n v="868623.49021903996"/>
    <n v="334644.14449676202"/>
    <n v="533979.345722278"/>
    <n v="132825.48916847899"/>
    <n v="69.709592038022606"/>
    <n v="25.589760475444798"/>
    <n v="15.7311006549248"/>
    <n v="0.62669866761252901"/>
    <n v="27.394636922274501"/>
    <n v="31666"/>
    <n v="0.192894595543319"/>
    <n v="694"/>
    <n v="0.85569652049397105"/>
    <n v="0.75003753754066005"/>
    <n v="5.0122389637084703"/>
    <n v="72.225533633759795"/>
    <n v="4.0469491246078002"/>
    <n v="0"/>
    <n v="0"/>
    <n v="0"/>
    <n v="0"/>
    <n v="447805.10797679803"/>
    <n v="0"/>
    <n v="-3.3265821035516868E-2"/>
    <n v="-7.0760284640819099E-2"/>
    <n v="0.35970020971589983"/>
    <n v="0.32666923370079531"/>
    <n v="0.56010785424678866"/>
  </r>
  <r>
    <x v="2"/>
    <n v="2"/>
    <x v="43"/>
    <n v="404379.86164073402"/>
    <n v="244779.895411648"/>
    <n v="159599.966229085"/>
    <n v="146512.19741656701"/>
    <n v="1215327.1843906599"/>
    <n v="595855.52012838796"/>
    <n v="619471.664262273"/>
    <n v="148421.796148575"/>
    <n v="73.3503503648123"/>
    <n v="23.651154018650502"/>
    <n v="12.0553707099068"/>
    <n v="0.96187695822696095"/>
    <n v="107.788392731535"/>
    <n v="2765"/>
    <n v="-0.760055165537047"/>
    <n v="529"/>
    <n v="0.245075861493045"/>
    <n v="0.210929068185603"/>
    <n v="6.1479543183935199"/>
    <n v="80.464134989952896"/>
    <n v="4.61687373258055"/>
    <n v="0"/>
    <n v="0"/>
    <n v="0"/>
    <n v="0"/>
    <n v="421312.19184950198"/>
    <n v="0"/>
    <n v="-8.5115947556466856E-2"/>
    <n v="-4.6256736193808067E-2"/>
    <n v="0.39467832443862033"/>
    <n v="0.36231328835740551"/>
    <n v="0.56010785424678866"/>
  </r>
  <r>
    <x v="2"/>
    <n v="3"/>
    <x v="43"/>
    <n v="369960.68654442998"/>
    <n v="280017.03390107898"/>
    <n v="89943.652643350404"/>
    <n v="76145.318428217797"/>
    <n v="1474392.50753216"/>
    <n v="620185.14711259399"/>
    <n v="854207.36041956802"/>
    <n v="85103.208438842805"/>
    <n v="19.595427679335799"/>
    <n v="8.9141491816245697"/>
    <n v="5.1645215259313701"/>
    <n v="0.72603582672007405"/>
    <n v="279.33761809991501"/>
    <n v="33634"/>
    <n v="-0.68637363935769202"/>
    <n v="353"/>
    <n v="0.32186013182343698"/>
    <n v="0.83022122651835395"/>
    <n v="1.24641019333164"/>
    <n v="65.985142682733496"/>
    <n v="5.3976175334933396"/>
    <n v="0"/>
    <n v="0"/>
    <n v="0"/>
    <n v="0"/>
    <n v="384605.60098604602"/>
    <n v="0"/>
    <n v="2.7249582568339592E-2"/>
    <n v="0.13434777643272092"/>
    <n v="0.24311678487640964"/>
    <n v="0.20582002682350742"/>
    <n v="0.56010785424678866"/>
  </r>
  <r>
    <x v="2"/>
    <n v="4"/>
    <x v="43"/>
    <n v="380041.96081946202"/>
    <n v="280763.995597367"/>
    <n v="99277.965222095198"/>
    <n v="83857.571466283101"/>
    <n v="804028.32572931901"/>
    <n v="402038.57332423702"/>
    <n v="401989.75240508199"/>
    <n v="93720.405820513697"/>
    <n v="22.238477750199198"/>
    <n v="20.860624173767601"/>
    <n v="10.4296787541928"/>
    <n v="1.00012144816842"/>
    <n v="256.61988823502799"/>
    <n v="40227"/>
    <n v="-0.65556464787921898"/>
    <n v="994"/>
    <n v="0.70250721036504105"/>
    <n v="0.65977667644167903"/>
    <n v="3.6247232670364098"/>
    <n v="67.110981682827401"/>
    <n v="9.3528216102247903"/>
    <n v="0"/>
    <n v="0"/>
    <n v="0"/>
    <n v="0"/>
    <n v="388907.59480439802"/>
    <n v="0"/>
    <n v="2.2771597013799463E-2"/>
    <n v="2.4826988861925092E-2"/>
    <n v="0.26122895747624242"/>
    <n v="0.22065345438557885"/>
    <n v="0.56010785424678866"/>
  </r>
  <r>
    <x v="3"/>
    <n v="1"/>
    <x v="43"/>
    <n v="388696.12319957698"/>
    <n v="273058.69416726602"/>
    <n v="115637.42903231"/>
    <n v="103065.194215004"/>
    <n v="1107222.2158768401"/>
    <n v="716350.71403880999"/>
    <n v="390871.50183803699"/>
    <n v="112291.81534720999"/>
    <n v="23.3146878110248"/>
    <n v="26.3680503005078"/>
    <n v="9.3084470973501094"/>
    <n v="1.8327013114802"/>
    <n v="280.34895212003403"/>
    <n v="38397"/>
    <n v="-0.50525129783128497"/>
    <n v="823"/>
    <n v="2.8333560622580099E-2"/>
    <n v="0.78593548441041605"/>
    <n v="7.78533198531332"/>
    <n v="79.238163796192097"/>
    <n v="6.1456913660916603"/>
    <n v="0"/>
    <n v="0"/>
    <n v="0"/>
    <n v="1"/>
    <n v="410644.422848669"/>
    <n v="0"/>
    <n v="-7.773563872916678E-3"/>
    <n v="7.8747714955229475E-2"/>
    <n v="0.29750085511641866"/>
    <n v="0.2651562186075237"/>
    <n v="0.56010785424678866"/>
  </r>
  <r>
    <x v="3"/>
    <n v="2"/>
    <x v="43"/>
    <n v="385674.56905872998"/>
    <n v="278358.05691767001"/>
    <n v="107316.51214105901"/>
    <n v="96543.221506006201"/>
    <n v="1183069.4340473199"/>
    <n v="498864.74465112801"/>
    <n v="684204.68939619604"/>
    <n v="99310.787597046205"/>
    <n v="12.5056825867977"/>
    <n v="14.110283516355899"/>
    <n v="8.1604019787518407"/>
    <n v="0.72911623141807302"/>
    <n v="288.17238284158299"/>
    <n v="13098"/>
    <n v="0.16753579445067099"/>
    <n v="82"/>
    <n v="0.28744287979475103"/>
    <n v="0.48148692792446002"/>
    <n v="7.8470308944673999"/>
    <n v="84.1830407130672"/>
    <n v="2.0502769332879298"/>
    <n v="0"/>
    <n v="0"/>
    <n v="0"/>
    <n v="0"/>
    <n v="416966.55528208899"/>
    <n v="0"/>
    <n v="8.8130034535129395E-2"/>
    <n v="5.3134454223211731E-2"/>
    <n v="0.27825664627816815"/>
    <n v="0.25032301647896504"/>
    <n v="0.56010785424678866"/>
  </r>
  <r>
    <x v="3"/>
    <n v="3"/>
    <x v="43"/>
    <n v="419664.082149197"/>
    <n v="258355.66194036999"/>
    <n v="161308.42020882599"/>
    <n v="155901.407353394"/>
    <n v="1617293.7570501501"/>
    <n v="852374.16227581096"/>
    <n v="764919.594774339"/>
    <n v="161162.40788661901"/>
    <n v="24.2034889287828"/>
    <n v="20.3814111206534"/>
    <n v="9.6396468899842596"/>
    <n v="1.11433171290019"/>
    <n v="494.78317102862201"/>
    <n v="4577"/>
    <n v="0.84148337855773303"/>
    <n v="685"/>
    <n v="0.68396329482309004"/>
    <n v="0.61856984537017501"/>
    <n v="3.1747664675771001"/>
    <n v="64.815338911823403"/>
    <n v="5.2221052145083897"/>
    <n v="0"/>
    <n v="0"/>
    <n v="0"/>
    <n v="0"/>
    <n v="451337.35314488597"/>
    <n v="0"/>
    <n v="-7.1930920670676177E-2"/>
    <n v="-9.7691276807586727E-2"/>
    <n v="0.38437509205631615"/>
    <n v="0.37149094712844322"/>
    <n v="0.56010785424678866"/>
  </r>
  <r>
    <x v="3"/>
    <n v="4"/>
    <x v="43"/>
    <n v="389477.25834779098"/>
    <n v="249370.352013008"/>
    <n v="140106.90633478301"/>
    <n v="124094.151291862"/>
    <n v="1165605.6866779199"/>
    <n v="573955.80091340502"/>
    <n v="591649.88576452201"/>
    <n v="126340.209016062"/>
    <n v="13.0035382617022"/>
    <n v="20.974254246919902"/>
    <n v="10.646323427396799"/>
    <n v="0.97009365627062805"/>
    <n v="473.29496304166003"/>
    <n v="15232"/>
    <n v="-0.38277101685491099"/>
    <n v="309"/>
    <n v="3.7588091571068197E-2"/>
    <n v="0.40059492711214201"/>
    <n v="7.2641394446795697"/>
    <n v="78.878163891523101"/>
    <n v="5.65327841862723"/>
    <n v="0"/>
    <n v="0"/>
    <n v="0"/>
    <n v="0"/>
    <n v="410663.90883766802"/>
    <n v="0"/>
    <n v="7.6584179759922613E-2"/>
    <n v="1.7354699090675114E-2"/>
    <n v="0.35973064750720801"/>
    <n v="0.31861719428313789"/>
    <n v="0.56010785424678866"/>
  </r>
  <r>
    <x v="4"/>
    <n v="1"/>
    <x v="43"/>
    <n v="419305.05471350002"/>
    <n v="270428.05861024099"/>
    <n v="148876.99610325799"/>
    <n v="129629.964734537"/>
    <n v="1060013.0470350301"/>
    <n v="639421.39899196895"/>
    <n v="420591.64804306201"/>
    <n v="134307.07926669499"/>
    <n v="17.864457722452901"/>
    <n v="30.820860408826999"/>
    <n v="12.229091434027699"/>
    <n v="1.52029029099146"/>
    <n v="225.881439204819"/>
    <n v="31166"/>
    <n v="-4.0687500024806499E-2"/>
    <n v="933"/>
    <n v="0.71660436451951304"/>
    <n v="0.31518245584420101"/>
    <n v="5.6100544725263397"/>
    <n v="73.634612826259001"/>
    <n v="9.8885332667192394"/>
    <n v="0"/>
    <n v="0"/>
    <n v="0"/>
    <n v="0"/>
    <n v="435496.40832726"/>
    <n v="0"/>
    <n v="-3.1332505469171629E-2"/>
    <n v="-8.9599895915252942E-2"/>
    <n v="0.35505652610122412"/>
    <n v="0.309154309678212"/>
    <n v="0.56010785424678866"/>
  </r>
  <r>
    <x v="4"/>
    <n v="2"/>
    <x v="43"/>
    <n v="406167.17679343797"/>
    <n v="260123.818558853"/>
    <n v="146043.35823458401"/>
    <n v="139497.25368481199"/>
    <n v="1082586.99258807"/>
    <n v="394559.30641747301"/>
    <n v="688027.68617059698"/>
    <n v="146224.74593119399"/>
    <n v="19.097158322868701"/>
    <n v="20.274947722121599"/>
    <n v="12.885546809621699"/>
    <n v="0.57346428690028195"/>
    <n v="62.438202746259499"/>
    <n v="8429"/>
    <n v="-0.131613673655159"/>
    <n v="68"/>
    <n v="0.69736429539996603"/>
    <n v="0.51111191298442105"/>
    <n v="3.1830429945722098"/>
    <n v="82.177418739647393"/>
    <n v="5.38243905712815"/>
    <n v="0"/>
    <n v="0"/>
    <n v="0"/>
    <n v="1"/>
    <n v="441713.18940264097"/>
    <n v="0"/>
    <n v="-6.7707624423983967E-2"/>
    <n v="-9.3546823876699478E-2"/>
    <n v="0.35956464869355353"/>
    <n v="0.34344787480391425"/>
    <n v="0.56010785424678866"/>
  </r>
  <r>
    <x v="4"/>
    <n v="3"/>
    <x v="43"/>
    <n v="378666.56213375798"/>
    <n v="263362.06779209501"/>
    <n v="115304.494341663"/>
    <n v="103215.807847434"/>
    <n v="1438055.1166761599"/>
    <n v="862013.96104454703"/>
    <n v="576041.15563161694"/>
    <n v="112375.14670221"/>
    <n v="33.954568073677599"/>
    <n v="17.9181308207502"/>
    <n v="7.1774584054887498"/>
    <n v="1.4964450935790601"/>
    <n v="274.92119187454102"/>
    <n v="28742"/>
    <n v="-0.217197410854402"/>
    <n v="395"/>
    <n v="0.55707582958428803"/>
    <n v="3.6186130475865101E-2"/>
    <n v="2.63279294650488"/>
    <n v="77.619319481099893"/>
    <n v="8.1834241963223899"/>
    <n v="0"/>
    <n v="0"/>
    <n v="0"/>
    <n v="0"/>
    <n v="367923.12200884998"/>
    <n v="0"/>
    <n v="4.6399546704928581E-2"/>
    <n v="7.2267096119241536E-2"/>
    <n v="0.30450138953894079"/>
    <n v="0.27257703258988747"/>
    <n v="0.56010785424678866"/>
  </r>
  <r>
    <x v="4"/>
    <n v="4"/>
    <x v="43"/>
    <n v="396236.51896907802"/>
    <n v="258938.397875008"/>
    <n v="137298.12109407"/>
    <n v="122662.455416203"/>
    <n v="1019892.84965154"/>
    <n v="364254.02114578697"/>
    <n v="655638.82850575796"/>
    <n v="127792.129292989"/>
    <n v="24.275552357873799"/>
    <n v="18.708845492839199"/>
    <n v="12.0269943512313"/>
    <n v="0.55557115489322795"/>
    <n v="132.88145651359"/>
    <n v="39565"/>
    <n v="-0.178078434162145"/>
    <n v="654"/>
    <n v="0.72554994020757402"/>
    <n v="0.28388696212311498"/>
    <n v="6.1459977474298597"/>
    <n v="64.578054968319293"/>
    <n v="4.7073255287608697"/>
    <n v="0"/>
    <n v="0"/>
    <n v="0"/>
    <n v="0"/>
    <n v="429445.75798748602"/>
    <n v="0"/>
    <n v="-3.6597216108136411E-2"/>
    <n v="-5.6182982817488111E-2"/>
    <n v="0.34650546964043127"/>
    <n v="0.30956877911037645"/>
    <n v="0.56010785424678866"/>
  </r>
  <r>
    <x v="5"/>
    <n v="1"/>
    <x v="43"/>
    <n v="381735.36545443098"/>
    <n v="243367.84793664399"/>
    <n v="138367.517517787"/>
    <n v="121520.711314239"/>
    <n v="952414.71624068206"/>
    <n v="492782.51652661298"/>
    <n v="459632.19971406797"/>
    <n v="117876.29914499"/>
    <n v="23.4568840842261"/>
    <n v="26.4386854075576"/>
    <n v="12.7592223473718"/>
    <n v="1.07212357365991"/>
    <n v="105.266716821107"/>
    <n v="43608"/>
    <n v="-0.58586030651884602"/>
    <n v="650"/>
    <n v="0.76134769870085695"/>
    <n v="0.743986429900234"/>
    <n v="3.9048108353972402"/>
    <n v="62.966778854810201"/>
    <n v="4.2455329601915697"/>
    <n v="0"/>
    <n v="0"/>
    <n v="1"/>
    <n v="0"/>
    <n v="413642.53902163397"/>
    <n v="1"/>
    <n v="-3.5532044553530297E-2"/>
    <n v="1.7600949073973252E-2"/>
    <n v="0.36246973699455254"/>
    <n v="0.31833757705308896"/>
    <n v="0.56010785424678866"/>
  </r>
  <r>
    <x v="5"/>
    <n v="2"/>
    <x v="43"/>
    <n v="368171.52744144597"/>
    <n v="278113.93898288399"/>
    <n v="90057.588458562299"/>
    <n v="81401.089883127104"/>
    <n v="932938.33076682105"/>
    <n v="307953.83341843699"/>
    <n v="624984.497348384"/>
    <n v="82703.207166324806"/>
    <n v="12.4019522057541"/>
    <n v="13.024497444094401"/>
    <n v="8.7252380139875001"/>
    <n v="0.49273835547119899"/>
    <n v="398.62157302909799"/>
    <n v="1129"/>
    <n v="0.15244276810354601"/>
    <n v="534"/>
    <n v="8.7755725836961895E-2"/>
    <n v="0.49313676844582799"/>
    <n v="4.64962202781689"/>
    <n v="80.113335659447301"/>
    <n v="4.1308681247107701"/>
    <n v="0"/>
    <n v="0"/>
    <n v="1"/>
    <n v="0"/>
    <n v="357218.89576643298"/>
    <n v="1"/>
    <n v="0.10283295886099267"/>
    <n v="0.15215160522033064"/>
    <n v="0.24460769436573213"/>
    <n v="0.22109555958553351"/>
    <n v="0.56010785424678866"/>
  </r>
  <r>
    <x v="5"/>
    <n v="3"/>
    <x v="43"/>
    <n v="406031.69497662102"/>
    <n v="259899.65135582499"/>
    <n v="146132.043620796"/>
    <n v="140640.72635904601"/>
    <n v="1067217.01823595"/>
    <n v="630431.49476191704"/>
    <n v="436785.52347403398"/>
    <n v="138962.51012429799"/>
    <n v="50.489961979682199"/>
    <n v="32.1990356366301"/>
    <n v="13.1782687078507"/>
    <n v="1.44334338223412"/>
    <n v="433.667622062899"/>
    <n v="11401"/>
    <n v="-0.58335800485278999"/>
    <n v="970"/>
    <n v="0.134669676279148"/>
    <n v="0.35612840723314598"/>
    <n v="3.1784936026257902"/>
    <n v="82.003305942972702"/>
    <n v="4.0423721603440796"/>
    <n v="0"/>
    <n v="0"/>
    <n v="0"/>
    <n v="0"/>
    <n v="416433.569658764"/>
    <n v="0"/>
    <n v="-7.8951781205873151E-2"/>
    <n v="-9.0796189232514743E-2"/>
    <n v="0.35990304557187386"/>
    <n v="0.34637868939552607"/>
    <n v="0.56010785424678866"/>
  </r>
  <r>
    <x v="5"/>
    <n v="4"/>
    <x v="43"/>
    <n v="373974.76943217701"/>
    <n v="248155.565747174"/>
    <n v="125819.203685003"/>
    <n v="118815.240286562"/>
    <n v="1418529.0931798699"/>
    <n v="464054.47914787102"/>
    <n v="954474.61403200496"/>
    <n v="115304.904637007"/>
    <n v="37.066916440718899"/>
    <n v="12.4482347188522"/>
    <n v="8.3759466660086694"/>
    <n v="0.48618839341106901"/>
    <n v="477.36281103512101"/>
    <n v="49613"/>
    <n v="0.95508010411284605"/>
    <n v="523"/>
    <n v="0.89205215331882703"/>
    <n v="0.37786774145088498"/>
    <n v="3.0572607988228899"/>
    <n v="76.934443206435205"/>
    <n v="7.6210768048817803"/>
    <n v="0"/>
    <n v="0"/>
    <n v="0"/>
    <n v="0"/>
    <n v="379269.54883299902"/>
    <n v="0"/>
    <n v="3.8717854606440075E-2"/>
    <n v="-4.6136448175841824E-2"/>
    <n v="0.33643767967566385"/>
    <n v="0.31770924136664247"/>
    <n v="0.56010785424678866"/>
  </r>
  <r>
    <x v="6"/>
    <n v="1"/>
    <x v="43"/>
    <n v="388454.27018152899"/>
    <n v="248879.374086211"/>
    <n v="139574.89609531799"/>
    <n v="125381.592347629"/>
    <n v="902559.46321652597"/>
    <n v="298388.51953368599"/>
    <n v="604170.94368283905"/>
    <n v="123302.78664177201"/>
    <n v="26.201413831073399"/>
    <n v="20.752668372851801"/>
    <n v="13.8917819221346"/>
    <n v="0.49388094984310599"/>
    <n v="446.16366935137899"/>
    <n v="36637"/>
    <n v="0.10295708102722199"/>
    <n v="136"/>
    <n v="0.174144528291446"/>
    <n v="0.105978198055225"/>
    <n v="2.6773215034256701"/>
    <n v="67.847010319758894"/>
    <n v="6.3848161505775902"/>
    <n v="0"/>
    <n v="0"/>
    <n v="0"/>
    <n v="0"/>
    <n v="398045.66059727402"/>
    <n v="0"/>
    <n v="9.1993186585011835E-2"/>
    <n v="-1.2142743262821517E-2"/>
    <n v="0.35930843553371955"/>
    <n v="0.32277053432579539"/>
    <n v="0.56010785424678866"/>
  </r>
  <r>
    <x v="6"/>
    <n v="2"/>
    <x v="43"/>
    <n v="424189.41633808299"/>
    <n v="268308.64972509199"/>
    <n v="155880.76661299"/>
    <n v="142711.584335705"/>
    <n v="923714.28068818897"/>
    <n v="513737.653684035"/>
    <n v="409976.62700415298"/>
    <n v="149218.907425162"/>
    <n v="39.874824327266801"/>
    <n v="34.809687903076302"/>
    <n v="15.4497540331823"/>
    <n v="1.2530901028141499"/>
    <n v="349.99465375726697"/>
    <n v="48035"/>
    <n v="0.51345762742348899"/>
    <n v="61"/>
    <n v="0.42873927535017597"/>
    <n v="0.43455179217921203"/>
    <n v="4.89341163481948"/>
    <n v="60.987697253018098"/>
    <n v="3.63065958030458"/>
    <n v="0"/>
    <n v="0"/>
    <n v="0"/>
    <n v="0"/>
    <n v="415263.49838526902"/>
    <n v="0"/>
    <n v="-0.12971528721287903"/>
    <n v="-7.9356727065825292E-2"/>
    <n v="0.36747915107988582"/>
    <n v="0.33643362808930272"/>
    <n v="0.56010785424678866"/>
  </r>
  <r>
    <x v="6"/>
    <n v="3"/>
    <x v="43"/>
    <n v="369165.56436512503"/>
    <n v="260414.39618282"/>
    <n v="108751.168182304"/>
    <n v="96624.595409879694"/>
    <n v="1075985.99289464"/>
    <n v="503508.208734071"/>
    <n v="572477.78416057001"/>
    <n v="97299.149127895304"/>
    <n v="17.661937651868499"/>
    <n v="16.8783135491556"/>
    <n v="8.9800978867706291"/>
    <n v="0.87952445084374697"/>
    <n v="55.126741968076097"/>
    <n v="45216"/>
    <n v="0.53516693508565805"/>
    <n v="446"/>
    <n v="0.199998480118776"/>
    <n v="0.27807025558575099"/>
    <n v="2.1862033369619298"/>
    <n v="66.297917833344002"/>
    <n v="3.48669917354517"/>
    <n v="0"/>
    <n v="0"/>
    <n v="0"/>
    <n v="0"/>
    <n v="341431.58085704502"/>
    <n v="0"/>
    <n v="-3.3710247388132858E-2"/>
    <n v="8.6447202681079277E-2"/>
    <n v="0.29458643676403184"/>
    <n v="0.26173783455683491"/>
    <n v="0.56010785424678866"/>
  </r>
  <r>
    <x v="6"/>
    <n v="4"/>
    <x v="43"/>
    <n v="356720.90186319698"/>
    <n v="271110.885779345"/>
    <n v="85610.016083851398"/>
    <n v="77097.561099080194"/>
    <n v="999593.31165421801"/>
    <n v="340919.33714078198"/>
    <n v="658673.97451343597"/>
    <n v="86209.757679299"/>
    <n v="21.5810665359576"/>
    <n v="11.704965443037599"/>
    <n v="7.7128928535438197"/>
    <n v="0.51758434420096799"/>
    <n v="306.08468592741201"/>
    <n v="47682"/>
    <n v="0.60559331007664097"/>
    <n v="178"/>
    <n v="0.865047758887591"/>
    <n v="4.6902652097959401E-2"/>
    <n v="3.6645224321208798"/>
    <n v="62.503446726074202"/>
    <n v="8.1998439957366198"/>
    <n v="0"/>
    <n v="0"/>
    <n v="0"/>
    <n v="1"/>
    <n v="373849.79159320903"/>
    <n v="0"/>
    <n v="7.5735589658639788E-2"/>
    <n v="0.17215222078441872"/>
    <n v="0.23999158904538639"/>
    <n v="0.21612852147544534"/>
    <n v="0.56010785424678866"/>
  </r>
  <r>
    <x v="7"/>
    <n v="1"/>
    <x v="43"/>
    <n v="383737.36970936798"/>
    <n v="267874.90762099298"/>
    <n v="115862.462088375"/>
    <n v="100067.566948972"/>
    <n v="790717.092427884"/>
    <n v="278918.11539339699"/>
    <n v="511798.97703448602"/>
    <n v="102559.65250367799"/>
    <n v="32.7145639348252"/>
    <n v="19.552123282620201"/>
    <n v="12.655293265726201"/>
    <n v="0.54497591419492597"/>
    <n v="403.16568990086603"/>
    <n v="49880"/>
    <n v="7.3866590922076994E-2"/>
    <n v="91"/>
    <n v="0.23291582960097901"/>
    <n v="0.43955334607622698"/>
    <n v="4.9415550184667199"/>
    <n v="82.897569439802496"/>
    <n v="9.1350679241223407"/>
    <n v="0"/>
    <n v="0"/>
    <n v="0"/>
    <n v="0"/>
    <n v="382394.45918822201"/>
    <n v="0"/>
    <n v="1.7693775556194585E-2"/>
    <n v="4.2666863042953966E-2"/>
    <n v="0.30193166273101318"/>
    <n v="0.2607709721488955"/>
    <n v="0.56010785424678866"/>
  </r>
  <r>
    <x v="7"/>
    <n v="2"/>
    <x v="43"/>
    <n v="390527.13260153"/>
    <n v="285859.91585476202"/>
    <n v="104667.21674676699"/>
    <n v="89323.239312888603"/>
    <n v="1394626.65010519"/>
    <n v="749376.24564013397"/>
    <n v="645250.40446505905"/>
    <n v="88093.029582178497"/>
    <n v="9.9211895425479408"/>
    <n v="13.843189976291599"/>
    <n v="6.4048137403764001"/>
    <n v="1.16137276389838"/>
    <n v="409.33155824657001"/>
    <n v="13383"/>
    <n v="-0.112504812680018"/>
    <n v="26"/>
    <n v="0.97264451591048096"/>
    <n v="0.63721911680791699"/>
    <n v="2.9726365617972501"/>
    <n v="75.164845781835297"/>
    <n v="4.7402805531863903"/>
    <n v="0"/>
    <n v="0"/>
    <n v="1"/>
    <n v="0"/>
    <n v="383582.15980009898"/>
    <n v="1"/>
    <n v="2.7019280475726586E-2"/>
    <n v="3.831702783497043E-2"/>
    <n v="0.26801522355058494"/>
    <n v="0.22872479747528471"/>
    <n v="0.56010785424678866"/>
  </r>
  <r>
    <x v="7"/>
    <n v="3"/>
    <x v="43"/>
    <n v="401078.89473067201"/>
    <n v="251908.94909779399"/>
    <n v="149169.94563287799"/>
    <n v="139656.77086496499"/>
    <n v="1020658.31414802"/>
    <n v="466145.52231699799"/>
    <n v="554512.791831029"/>
    <n v="134836.72105090501"/>
    <n v="14.364631836445501"/>
    <n v="25.185491285748601"/>
    <n v="13.683009184277299"/>
    <n v="0.84063979981014003"/>
    <n v="275.51893345217502"/>
    <n v="46620"/>
    <n v="-0.88499627623182198"/>
    <n v="408"/>
    <n v="0.746618131633625"/>
    <n v="0.56717050227813504"/>
    <n v="3.9690092164565098"/>
    <n v="84.266730654911498"/>
    <n v="5.9507497131712404"/>
    <n v="0"/>
    <n v="0"/>
    <n v="0"/>
    <n v="0"/>
    <n v="416740.697449114"/>
    <n v="0"/>
    <n v="4.2516080533097585E-2"/>
    <n v="-4.6266237584599905E-2"/>
    <n v="0.3719217031677694"/>
    <n v="0.34820274190379857"/>
    <n v="0.56010785424678866"/>
  </r>
  <r>
    <x v="7"/>
    <n v="4"/>
    <x v="43"/>
    <n v="418131.19731916703"/>
    <n v="262921.96672168799"/>
    <n v="155209.23059747901"/>
    <n v="141711.624634662"/>
    <n v="1155842.44975361"/>
    <n v="633420.17292252195"/>
    <n v="522422.27683108801"/>
    <n v="141496.64759847501"/>
    <n v="31.706870313348801"/>
    <n v="27.1258770767313"/>
    <n v="12.2604620261931"/>
    <n v="1.21246776987521"/>
    <n v="483.83660633948898"/>
    <n v="48558"/>
    <n v="-0.78123901627577297"/>
    <n v="900"/>
    <n v="4.3316019455015703E-2"/>
    <n v="0.32004451976026699"/>
    <n v="3.7876046972754698"/>
    <n v="62.362891101738597"/>
    <n v="6.39304796293463"/>
    <n v="0"/>
    <n v="0"/>
    <n v="1"/>
    <n v="0"/>
    <n v="446432.01129596098"/>
    <n v="1"/>
    <n v="-4.309881187408824E-2"/>
    <n v="-0.1322096944813736"/>
    <n v="0.37119744135954785"/>
    <n v="0.33891664994920478"/>
    <n v="0.56010785424678866"/>
  </r>
  <r>
    <x v="8"/>
    <n v="1"/>
    <x v="43"/>
    <n v="400110.23950722098"/>
    <n v="278737.37400954799"/>
    <n v="121372.865497672"/>
    <n v="113944.149577074"/>
    <n v="1002964.31771834"/>
    <n v="601875.03058173798"/>
    <n v="401089.287136606"/>
    <n v="117436.486304159"/>
    <n v="18.1874125053853"/>
    <n v="28.408674385328599"/>
    <n v="11.3607381204036"/>
    <n v="1.50060111273115"/>
    <n v="120.804162218196"/>
    <n v="43284"/>
    <n v="0.54125719081450996"/>
    <n v="960"/>
    <n v="0.40870129120884302"/>
    <n v="0.51531658005994296"/>
    <n v="3.4706574359000801"/>
    <n v="74.337908194421104"/>
    <n v="4.6029586927233996"/>
    <n v="0"/>
    <n v="0"/>
    <n v="0"/>
    <n v="0"/>
    <n v="407458.59040143399"/>
    <n v="0"/>
    <n v="1.34481239748825E-2"/>
    <n v="1.7287647337661294E-2"/>
    <n v="0.30334856125441029"/>
    <n v="0.2847818884050769"/>
    <n v="0.56010785424678866"/>
  </r>
  <r>
    <x v="8"/>
    <n v="2"/>
    <x v="43"/>
    <n v="405490.97161173401"/>
    <n v="270384.88791102002"/>
    <n v="135106.08370071399"/>
    <n v="122468.496890576"/>
    <n v="1231150.12554182"/>
    <n v="761407.30222909898"/>
    <n v="469742.82331273"/>
    <n v="126297.44843015799"/>
    <n v="13.6570962981436"/>
    <n v="26.071392858522401"/>
    <n v="9.9474868539430492"/>
    <n v="1.62090246926921"/>
    <n v="317.16655200284401"/>
    <n v="14521"/>
    <n v="-0.48929417326459901"/>
    <n v="691"/>
    <n v="0.83978449269511701"/>
    <n v="4.8849867509516101E-2"/>
    <n v="1.8769912100459401"/>
    <n v="73.908900268604796"/>
    <n v="2.3428205429134699"/>
    <n v="0"/>
    <n v="0"/>
    <n v="0"/>
    <n v="0"/>
    <n v="387907.68443728698"/>
    <n v="0"/>
    <n v="-5.6643649113926053E-2"/>
    <n v="-0.14461069521910444"/>
    <n v="0.33319134865986821"/>
    <n v="0.30202521255600756"/>
    <n v="0.56010785424678866"/>
  </r>
  <r>
    <x v="8"/>
    <n v="3"/>
    <x v="43"/>
    <n v="382522.483296894"/>
    <n v="264733.94670629199"/>
    <n v="117788.536590602"/>
    <n v="100478.24416792201"/>
    <n v="917312.74803525396"/>
    <n v="470234.38880670298"/>
    <n v="447078.35922854999"/>
    <n v="99209.691582039493"/>
    <n v="14.499156034960601"/>
    <n v="22.4744146286349"/>
    <n v="10.953542767516501"/>
    <n v="1.0517941186375199"/>
    <n v="301.86372427467899"/>
    <n v="48529"/>
    <n v="-0.108798488845885"/>
    <n v="341"/>
    <n v="0.65185045879946502"/>
    <n v="0.63073687936710299"/>
    <n v="4.6235827732291401"/>
    <n v="69.480214035093894"/>
    <n v="8.3795535796898299"/>
    <n v="0"/>
    <n v="0"/>
    <n v="0"/>
    <n v="0"/>
    <n v="401560.97758897103"/>
    <n v="0"/>
    <n v="-5.1427784476543795E-2"/>
    <n v="2.5538269535173522E-2"/>
    <n v="0.30792578667638915"/>
    <n v="0.26267278017730539"/>
    <n v="0.56010785424678866"/>
  </r>
  <r>
    <x v="8"/>
    <n v="4"/>
    <x v="43"/>
    <n v="362850.19946846901"/>
    <n v="266348.764490898"/>
    <n v="96501.434977570607"/>
    <n v="84801.4103654098"/>
    <n v="1303988.38048673"/>
    <n v="781369.98309949494"/>
    <n v="522618.397387242"/>
    <n v="85307.2821883703"/>
    <n v="13.173277650751301"/>
    <n v="16.226258162621601"/>
    <n v="6.5032335896855296"/>
    <n v="1.4951061558602701"/>
    <n v="370.32457295263498"/>
    <n v="45554"/>
    <n v="0.59769432792475596"/>
    <n v="992"/>
    <n v="0.10577607054997"/>
    <n v="0.98768027830683303"/>
    <n v="1.60114355296195"/>
    <n v="64.215153128089398"/>
    <n v="5.8386555973131102"/>
    <n v="0"/>
    <n v="0"/>
    <n v="0"/>
    <n v="0"/>
    <n v="387347.82428964198"/>
    <n v="0"/>
    <n v="0.12174998062631323"/>
    <n v="8.548597280362652E-2"/>
    <n v="0.26595392566666293"/>
    <n v="0.23370914633541184"/>
    <n v="0.56010785424678866"/>
  </r>
  <r>
    <x v="9"/>
    <n v="1"/>
    <x v="43"/>
    <n v="407027.20422400901"/>
    <n v="268580.11573118001"/>
    <n v="138447.08849282801"/>
    <n v="133234.53414839899"/>
    <n v="1570435.5356109701"/>
    <n v="992029.16494692198"/>
    <n v="578406.37066405499"/>
    <n v="142302.542443176"/>
    <n v="16.363273541744999"/>
    <n v="23.034762565881799"/>
    <n v="8.4839225251334192"/>
    <n v="1.7151076047243301"/>
    <n v="441.72387557805001"/>
    <n v="4880"/>
    <n v="-0.36154186624589801"/>
    <n v="768"/>
    <n v="0.24589891068016501"/>
    <n v="0.60490615464433395"/>
    <n v="1.28160843218264"/>
    <n v="80.904768268113799"/>
    <n v="9.7624495491651793"/>
    <n v="0"/>
    <n v="0"/>
    <n v="0"/>
    <n v="0"/>
    <n v="422710.20291269402"/>
    <n v="0"/>
    <n v="-0.1478391697106336"/>
    <s v=""/>
    <n v="0.34014210120617416"/>
    <n v="0.32733569836544107"/>
    <n v="0.56010785424678866"/>
  </r>
  <r>
    <x v="9"/>
    <n v="2"/>
    <x v="43"/>
    <n v="346852.64030189102"/>
    <n v="260054.954922134"/>
    <n v="86797.685379757095"/>
    <n v="80574.611277819495"/>
    <n v="1383868.5866044599"/>
    <n v="514954.22123219498"/>
    <n v="868914.36537226604"/>
    <n v="76306.3385418002"/>
    <n v="17.158566764098701"/>
    <n v="9.2730209660303107"/>
    <n v="5.8224178262129502"/>
    <n v="0.59264093419789998"/>
    <n v="78.302490220847304"/>
    <n v="18762"/>
    <n v="-0.64923807411203005"/>
    <n v="590"/>
    <n v="0.82581113290910801"/>
    <n v="0.17660538950445001"/>
    <n v="1.97170329725129"/>
    <n v="76.232328251197103"/>
    <n v="9.27448108647868"/>
    <n v="0"/>
    <n v="0"/>
    <n v="0"/>
    <n v="0"/>
    <n v="369225.96693414601"/>
    <n v="0"/>
    <n v="0.13100319846824371"/>
    <s v=""/>
    <n v="0.25024369226139004"/>
    <n v="0.23230214193465434"/>
    <n v="0.56010785424678866"/>
  </r>
  <r>
    <x v="9"/>
    <n v="3"/>
    <x v="43"/>
    <n v="392291.44557859399"/>
    <n v="272971.81841530901"/>
    <n v="119319.62716328401"/>
    <n v="103994.480625165"/>
    <n v="828077.39283802197"/>
    <n v="272595.52131271799"/>
    <n v="555481.87152530299"/>
    <n v="101689.538965056"/>
    <n v="30.017548048508601"/>
    <n v="18.721489567176299"/>
    <n v="12.5585460398515"/>
    <n v="0.49073702543018299"/>
    <n v="384.730936083129"/>
    <n v="20076"/>
    <n v="-0.52235579374060503"/>
    <n v="104"/>
    <n v="0.85264506228468395"/>
    <n v="0.99382670257696104"/>
    <n v="4.1851840489354197"/>
    <n v="72.794100139389201"/>
    <n v="2.6280755136077198"/>
    <n v="0"/>
    <n v="0"/>
    <n v="1"/>
    <n v="0"/>
    <n v="397493.30634916801"/>
    <n v="1"/>
    <n v="4.0208783321812247E-3"/>
    <s v=""/>
    <n v="0.30416066551565879"/>
    <n v="0.26509494865936384"/>
    <n v="0.56010785424678866"/>
  </r>
  <r>
    <x v="9"/>
    <n v="4"/>
    <x v="43"/>
    <n v="393868.80175202101"/>
    <n v="246653.98316857999"/>
    <n v="147214.81858344001"/>
    <n v="129311.983909178"/>
    <n v="907767.05322984199"/>
    <n v="431687.24925759801"/>
    <n v="476079.80397224397"/>
    <n v="125116.73813548499"/>
    <n v="19.275414572726"/>
    <n v="27.161829346728101"/>
    <n v="14.2450624804112"/>
    <n v="0.90675396363330296"/>
    <n v="251.32387997492501"/>
    <n v="46665"/>
    <n v="-0.39707329103378602"/>
    <n v="662"/>
    <n v="0.56378349078255496"/>
    <n v="0.96284008667733201"/>
    <n v="1.23255878299854"/>
    <n v="83.067840237289005"/>
    <n v="5.83651566345267"/>
    <n v="0"/>
    <n v="0"/>
    <n v="0"/>
    <n v="0"/>
    <n v="400199.88065306703"/>
    <n v="0"/>
    <s v=""/>
    <s v=""/>
    <n v="0.3737661320942276"/>
    <n v="0.32831232972494367"/>
    <n v="0.56010785424678866"/>
  </r>
  <r>
    <x v="0"/>
    <n v="1"/>
    <x v="44"/>
    <n v="357295.49474578502"/>
    <n v="265101.09686671"/>
    <n v="92194.397879075594"/>
    <n v="80102.168093911998"/>
    <n v="993850.44054362399"/>
    <n v="323297.25904472201"/>
    <n v="670553.18149890099"/>
    <n v="82509.867063324593"/>
    <n v="25.125872682095"/>
    <n v="11.945684593555701"/>
    <n v="8.0597809113106607"/>
    <n v="0.48213515044705202"/>
    <n v="45.558783020312603"/>
    <n v="13861"/>
    <n v="-0.82506196254438902"/>
    <n v="449"/>
    <n v="0.300050836083807"/>
    <n v="0.52967411870083903"/>
    <n v="5.4227456515538304"/>
    <n v="64.096223669411401"/>
    <n v="2.42677627139987"/>
    <n v="0"/>
    <n v="0"/>
    <n v="0"/>
    <n v="0"/>
    <n v="359474.06909405597"/>
    <n v="0"/>
    <n v="-3.203539814320884E-2"/>
    <n v="-4.9222307129042952E-3"/>
    <n v="0.25803403411137649"/>
    <n v="0.22419025504618947"/>
    <n v="0.56010785424678866"/>
  </r>
  <r>
    <x v="0"/>
    <n v="2"/>
    <x v="44"/>
    <n v="345849.39131682902"/>
    <n v="243665.77049635301"/>
    <n v="102183.620820475"/>
    <n v="83729.248427860002"/>
    <n v="1051119.9528075"/>
    <n v="711791.092022005"/>
    <n v="339328.86078549997"/>
    <n v="84028.043340558594"/>
    <n v="8.63005530608676"/>
    <n v="24.6749563930512"/>
    <n v="7.9657177284307004"/>
    <n v="2.0976438325178202"/>
    <n v="440.07581508404797"/>
    <n v="19274"/>
    <n v="-0.39582992563083802"/>
    <n v="279"/>
    <n v="0.375923357452559"/>
    <n v="0.77275208645829097"/>
    <n v="5.06441945818331"/>
    <n v="70.039689636733002"/>
    <n v="7.0884396912973102"/>
    <n v="0"/>
    <n v="0"/>
    <n v="0"/>
    <n v="0"/>
    <n v="388335.67553162499"/>
    <n v="0"/>
    <n v="-3.9974124757765066E-2"/>
    <n v="3.5857447806124175E-2"/>
    <n v="0.29545699193342417"/>
    <n v="0.24209742890990521"/>
    <n v="0.56010785424678866"/>
  </r>
  <r>
    <x v="0"/>
    <n v="3"/>
    <x v="44"/>
    <n v="332024.36460093298"/>
    <n v="233094.99072068499"/>
    <n v="98929.373880247105"/>
    <n v="81874.625390858797"/>
    <n v="897195.59721732396"/>
    <n v="275431.07707886701"/>
    <n v="621764.52013845695"/>
    <n v="84125.053185134704"/>
    <n v="8.2123810722955799"/>
    <n v="13.1681083012949"/>
    <n v="9.1256160468012908"/>
    <n v="0.44298294315271097"/>
    <n v="187.53007791436099"/>
    <n v="6701"/>
    <n v="-0.79730973772715397"/>
    <n v="580"/>
    <n v="0.801627261371329"/>
    <n v="4.9613606193754399E-2"/>
    <n v="2.0231490310717501"/>
    <n v="62.611344282246797"/>
    <n v="2.5217416436126698"/>
    <n v="0"/>
    <n v="0"/>
    <n v="0"/>
    <n v="0"/>
    <n v="325475.24903451098"/>
    <n v="0"/>
    <n v="-4.9395292056530288E-2"/>
    <n v="-4.5647411910476304E-2"/>
    <n v="0.29795817544641123"/>
    <n v="0.24659222069219414"/>
    <n v="0.56010785424678866"/>
  </r>
  <r>
    <x v="0"/>
    <n v="4"/>
    <x v="44"/>
    <n v="315623.924141586"/>
    <n v="224023.85540192001"/>
    <n v="91600.068739666705"/>
    <n v="76532.799953803493"/>
    <n v="845816.67485523201"/>
    <n v="478043.87609346601"/>
    <n v="367772.79876176501"/>
    <n v="79734.401718729496"/>
    <n v="53.274318181912399"/>
    <n v="20.809804371470001"/>
    <n v="9.0483910082409604"/>
    <n v="1.2998347830589001"/>
    <n v="461.44260042390101"/>
    <n v="41355"/>
    <n v="-0.90718942207800002"/>
    <n v="88"/>
    <n v="0.94759720122836699"/>
    <n v="0.24733320143520701"/>
    <n v="1.1551518397790199"/>
    <n v="72.251245623185298"/>
    <n v="3.7914495683217"/>
    <n v="0"/>
    <n v="0"/>
    <n v="0"/>
    <n v="0"/>
    <n v="308067.955593689"/>
    <n v="0"/>
    <n v="0.12645707975062889"/>
    <n v="6.3918371809007918E-2"/>
    <n v="0.29021902882930711"/>
    <n v="0.24248098480478805"/>
    <n v="0.56010785424678866"/>
  </r>
  <r>
    <x v="1"/>
    <n v="1"/>
    <x v="44"/>
    <n v="355536.80388796498"/>
    <n v="257788.655396635"/>
    <n v="97748.148491330605"/>
    <n v="82429.246356654403"/>
    <n v="1405203.8615607601"/>
    <n v="677989.08427969099"/>
    <n v="727214.77728107397"/>
    <n v="78183.121959559605"/>
    <n v="18.131292609431299"/>
    <n v="11.334924554866999"/>
    <n v="5.8659991344672102"/>
    <n v="0.93230927844256795"/>
    <n v="423.14146047354899"/>
    <n v="48323"/>
    <n v="-0.78841551041692703"/>
    <n v="728"/>
    <n v="0.53566145829212797"/>
    <n v="0.90066609707638701"/>
    <n v="6.1183276670274003"/>
    <n v="76.513102764151299"/>
    <n v="9.0950234343866594"/>
    <n v="0"/>
    <n v="0"/>
    <n v="1"/>
    <n v="0"/>
    <n v="355784.54864776699"/>
    <n v="1"/>
    <n v="7.6331448590121918E-3"/>
    <n v="-4.5899533204467782E-2"/>
    <n v="0.27493116724459249"/>
    <n v="0.23184448263935314"/>
    <n v="0.56010785424678866"/>
  </r>
  <r>
    <x v="1"/>
    <n v="2"/>
    <x v="44"/>
    <n v="358250.66781475203"/>
    <n v="266842.33820304798"/>
    <n v="91408.329611703302"/>
    <n v="76852.748753716107"/>
    <n v="1044294.26574621"/>
    <n v="381766.09788534901"/>
    <n v="662528.16786086699"/>
    <n v="85941.720686372806"/>
    <n v="19.250256980595299"/>
    <n v="11.599921706250401"/>
    <n v="7.3593000818404102"/>
    <n v="0.57622621407625996"/>
    <n v="68.557531340868096"/>
    <n v="15471"/>
    <n v="0.18102232087461001"/>
    <n v="649"/>
    <n v="0.96890908761865502"/>
    <n v="0.80089765766641696"/>
    <n v="3.6683102962058198"/>
    <n v="64.168089826476105"/>
    <n v="8.2362833487463494"/>
    <n v="1"/>
    <n v="0"/>
    <n v="1"/>
    <n v="0"/>
    <n v="368320.358640377"/>
    <n v="1"/>
    <n v="-0.11551229311446928"/>
    <n v="-0.10376188683981662"/>
    <n v="0.25515187499656083"/>
    <n v="0.21452227632261087"/>
    <n v="0.56010785424678866"/>
  </r>
  <r>
    <x v="1"/>
    <n v="3"/>
    <x v="44"/>
    <n v="316868.31166568003"/>
    <n v="238591.100800557"/>
    <n v="78277.210865123096"/>
    <n v="63625.680556032901"/>
    <n v="1009863.83432196"/>
    <n v="674159.526644425"/>
    <n v="335704.30767753703"/>
    <n v="70119.327569171102"/>
    <n v="10.851543631421499"/>
    <n v="18.9528936927281"/>
    <n v="6.3004217394072803"/>
    <n v="2.00819444739443"/>
    <n v="465.23160408303397"/>
    <n v="13758"/>
    <n v="0.30710048749573199"/>
    <n v="479"/>
    <n v="0.84094265209785601"/>
    <n v="0.91919485894953601"/>
    <n v="1.4732142189537301"/>
    <n v="74.595491698669406"/>
    <n v="5.7471407293683896"/>
    <n v="0"/>
    <n v="0"/>
    <n v="0"/>
    <n v="0"/>
    <n v="308490.65400831302"/>
    <n v="0"/>
    <n v="5.9740211040661989E-2"/>
    <n v="9.413214123680895E-2"/>
    <n v="0.24703388752773545"/>
    <n v="0.20079534056773338"/>
    <n v="0.56010785424678866"/>
  </r>
  <r>
    <x v="1"/>
    <n v="4"/>
    <x v="44"/>
    <n v="335798.09147668601"/>
    <n v="261012.29581039899"/>
    <n v="74785.795666287304"/>
    <n v="68031.756592527396"/>
    <n v="797736.59429278795"/>
    <n v="407813.97477636102"/>
    <n v="389922.619516426"/>
    <n v="63688.352011972602"/>
    <n v="31.755772422147398"/>
    <n v="17.447501936896799"/>
    <n v="8.5280977554801893"/>
    <n v="1.04588437388454"/>
    <n v="434.40941070403898"/>
    <n v="5873"/>
    <n v="-8.0895105782507304E-2"/>
    <n v="367"/>
    <n v="0.70479879480984298"/>
    <n v="0.83711384256065702"/>
    <n v="7.8262529377793397"/>
    <n v="68.372483327498699"/>
    <n v="3.9796067945889799"/>
    <n v="0"/>
    <n v="0"/>
    <n v="0"/>
    <n v="0"/>
    <n v="329513.66285375302"/>
    <n v="0"/>
    <n v="1.0183914568348298E-2"/>
    <n v="4.7827063614657279E-2"/>
    <n v="0.22271060367679096"/>
    <n v="0.2025972104050828"/>
    <n v="0.56010785424678866"/>
  </r>
  <r>
    <x v="2"/>
    <n v="1"/>
    <x v="44"/>
    <n v="339217.83055249898"/>
    <n v="265111.04806384299"/>
    <n v="74106.782488655794"/>
    <n v="56532.084420411098"/>
    <n v="1054615.9960493499"/>
    <n v="448730.56340831099"/>
    <n v="605885.43264104205"/>
    <n v="53478.8082962384"/>
    <n v="11.4566046885754"/>
    <n v="9.3304907784280005"/>
    <n v="5.36044253379269"/>
    <n v="0.74061949542556804"/>
    <n v="32.743540444870803"/>
    <n v="29136"/>
    <n v="0.77112324746733296"/>
    <n v="640"/>
    <n v="0.66413810700856601"/>
    <n v="0.103821605256201"/>
    <n v="5.6540234363936497"/>
    <n v="71.3586679342297"/>
    <n v="7.2115218526545801"/>
    <n v="0"/>
    <n v="0"/>
    <n v="0"/>
    <n v="0"/>
    <n v="345140.08044952498"/>
    <n v="0"/>
    <n v="-5.3475750264320387E-2"/>
    <n v="-1.0247668542349863E-2"/>
    <n v="0.21846370035429749"/>
    <n v="0.1666542243028169"/>
    <n v="0.56010785424678866"/>
  </r>
  <r>
    <x v="2"/>
    <n v="2"/>
    <x v="44"/>
    <n v="321077.902560669"/>
    <n v="268510.23147377302"/>
    <n v="52567.671086896597"/>
    <n v="36971.528377375602"/>
    <n v="1225784.68555651"/>
    <n v="677641.03184338997"/>
    <n v="548143.65371312003"/>
    <n v="36689.735324277703"/>
    <n v="4.5932945045032598"/>
    <n v="6.7448611558176097"/>
    <n v="3.01615192398903"/>
    <n v="1.2362471539222499"/>
    <n v="258.55886889613998"/>
    <n v="4995"/>
    <n v="0.49482293665425198"/>
    <n v="976"/>
    <n v="0.822103851870844"/>
    <n v="0.35548687546518298"/>
    <n v="6.7476725309417596"/>
    <n v="61.737583948444801"/>
    <n v="3.9508724983528301"/>
    <n v="0"/>
    <n v="0"/>
    <n v="0"/>
    <n v="1"/>
    <n v="321178.43599410402"/>
    <n v="0"/>
    <n v="7.9787184256174121E-2"/>
    <n v="-3.1817000203926263E-2"/>
    <n v="0.16372248188884037"/>
    <n v="0.11514815589151196"/>
    <n v="0.56010785424678866"/>
  </r>
  <r>
    <x v="2"/>
    <n v="3"/>
    <x v="44"/>
    <n v="346695.80433286302"/>
    <n v="246425.80849451799"/>
    <n v="100269.995838344"/>
    <n v="84833.837764919299"/>
    <n v="777373.172456934"/>
    <n v="405824.75033726002"/>
    <n v="371548.42211967398"/>
    <n v="93782.451475898604"/>
    <n v="12.912177428287601"/>
    <n v="22.8325119188891"/>
    <n v="10.9128846698937"/>
    <n v="1.09225265450473"/>
    <n v="273.827551219724"/>
    <n v="24375"/>
    <n v="-0.26479064242857397"/>
    <n v="963"/>
    <n v="0.91305921388364097"/>
    <n v="0.75331678814315495"/>
    <n v="6.0767455168075104"/>
    <n v="64.812259227457005"/>
    <n v="8.6718907354484394"/>
    <n v="0"/>
    <n v="0"/>
    <n v="0"/>
    <n v="0"/>
    <n v="371665.89780155499"/>
    <n v="0"/>
    <n v="1.4890644080602755E-2"/>
    <n v="-4.5592834577293698E-2"/>
    <n v="0.28921606372275477"/>
    <n v="0.24469242691922005"/>
    <n v="0.56010785424678866"/>
  </r>
  <r>
    <x v="2"/>
    <n v="4"/>
    <x v="44"/>
    <n v="351858.32815942197"/>
    <n v="247200.72306943301"/>
    <n v="104657.60508998801"/>
    <n v="96292.801444560202"/>
    <n v="1404791.70624298"/>
    <n v="538067.90950034198"/>
    <n v="866723.79674263694"/>
    <n v="101275.012645455"/>
    <n v="10.057002213172201"/>
    <n v="11.109975496975199"/>
    <n v="6.8545963801344403"/>
    <n v="0.620806664732795"/>
    <n v="450.34687375029699"/>
    <n v="47701"/>
    <n v="-4.6088164484774097E-2"/>
    <n v="464"/>
    <n v="0.52909628304362899"/>
    <n v="0.34665558311704697"/>
    <n v="2.0109547074063698"/>
    <n v="80.084855766906898"/>
    <n v="2.7235335018325499"/>
    <n v="0"/>
    <n v="0"/>
    <n v="0"/>
    <n v="0"/>
    <n v="370810.93999511102"/>
    <n v="0"/>
    <n v="-4.5804484953892458E-2"/>
    <n v="-6.0337895562863508E-2"/>
    <n v="0.29744245542646386"/>
    <n v="0.27366924053857072"/>
    <n v="0.56010785424678866"/>
  </r>
  <r>
    <x v="3"/>
    <n v="1"/>
    <x v="44"/>
    <n v="335741.63866134197"/>
    <n v="268671.11951390002"/>
    <n v="67070.519147442305"/>
    <n v="51191.425775272997"/>
    <n v="682553.21771475195"/>
    <n v="225106.91511731001"/>
    <n v="457446.30259744101"/>
    <n v="48829.141043187301"/>
    <n v="25.285425881462299"/>
    <n v="11.190696150477301"/>
    <n v="7.4999903958648604"/>
    <n v="0.49209473076757498"/>
    <n v="112.019250061634"/>
    <n v="45681"/>
    <n v="0.64089891384537601"/>
    <n v="218"/>
    <n v="3.7865612107050403E-2"/>
    <n v="3.1652102483554601E-2"/>
    <n v="5.8835438722527096"/>
    <n v="73.403386809879706"/>
    <n v="4.9619392933511"/>
    <n v="0"/>
    <n v="0"/>
    <n v="0"/>
    <n v="0"/>
    <n v="330711.23220262001"/>
    <n v="0"/>
    <n v="-7.410302722986821E-2"/>
    <n v="-6.0451428166937417E-2"/>
    <n v="0.19976824862970027"/>
    <n v="0.1524726750586605"/>
    <n v="0.56010785424678866"/>
  </r>
  <r>
    <x v="3"/>
    <n v="2"/>
    <x v="44"/>
    <n v="310862.16686941998"/>
    <n v="243753.83103768999"/>
    <n v="67108.335831729899"/>
    <n v="61957.258000061498"/>
    <n v="1186771.2480923501"/>
    <n v="595986.19851289399"/>
    <n v="590785.04957945703"/>
    <n v="62200.164951557199"/>
    <n v="7.4010538723072798"/>
    <n v="10.4872758787929"/>
    <n v="5.2206571485156301"/>
    <n v="1.00880379240662"/>
    <n v="32.621558333710702"/>
    <n v="22707"/>
    <n v="-0.183023390840171"/>
    <n v="973"/>
    <n v="0.73783068425607001"/>
    <n v="0.31208675068296599"/>
    <n v="6.4103472187766499"/>
    <n v="61.036911098439802"/>
    <n v="6.8649246224012597"/>
    <n v="0"/>
    <n v="0"/>
    <n v="0"/>
    <n v="0"/>
    <n v="327075.89692721999"/>
    <n v="0"/>
    <n v="6.442338483816025E-2"/>
    <n v="0.10641039110760658"/>
    <n v="0.21587810606724411"/>
    <n v="0.19930781099549857"/>
    <n v="0.56010785424678866"/>
  </r>
  <r>
    <x v="3"/>
    <n v="3"/>
    <x v="44"/>
    <n v="330888.95987727301"/>
    <n v="252208.85893224299"/>
    <n v="78680.100945030499"/>
    <n v="61805.733185853998"/>
    <n v="851630.45395505498"/>
    <n v="491699.44974075397"/>
    <n v="359931.00421430101"/>
    <n v="68212.8519576455"/>
    <n v="30.089746597551201"/>
    <n v="17.171550231070199"/>
    <n v="7.2573418316386196"/>
    <n v="1.36609362345456"/>
    <n v="162.03227070778999"/>
    <n v="25198"/>
    <n v="-0.70243203294012602"/>
    <n v="282"/>
    <n v="0.84817395205454704"/>
    <n v="0.311973530883149"/>
    <n v="3.8163114529660498"/>
    <n v="62.493583680720199"/>
    <n v="3.1814009488750199"/>
    <n v="0"/>
    <n v="0"/>
    <n v="0"/>
    <n v="0"/>
    <n v="324637.03640760499"/>
    <n v="0"/>
    <n v="-7.8885308036511523E-4"/>
    <n v="-9.6351890734628458E-3"/>
    <n v="0.2377840015400107"/>
    <n v="0.18678693060287596"/>
    <n v="0.56010785424678866"/>
  </r>
  <r>
    <x v="3"/>
    <n v="4"/>
    <x v="44"/>
    <n v="330627.93710201501"/>
    <n v="248389.305708342"/>
    <n v="82238.631393673"/>
    <n v="66058.432279683198"/>
    <n v="998562.21273451904"/>
    <n v="677745.73242951103"/>
    <n v="320816.48030500801"/>
    <n v="63156.727195838903"/>
    <n v="23.050113285750001"/>
    <n v="20.590722838452599"/>
    <n v="6.61535470071364"/>
    <n v="2.11256520171644"/>
    <n v="154.54377614671799"/>
    <n v="7073"/>
    <n v="-9.4819948920898497E-2"/>
    <n v="374"/>
    <n v="0.44536383144296798"/>
    <n v="0.48164947723115598"/>
    <n v="2.1050019854901101"/>
    <n v="81.817442252689105"/>
    <n v="7.5410578931445498"/>
    <n v="0"/>
    <n v="0"/>
    <n v="1"/>
    <n v="0"/>
    <n v="333292.80264737498"/>
    <n v="1"/>
    <n v="-4.5919773525291981E-2"/>
    <n v="3.0001889415592346E-3"/>
    <n v="0.24873467171135735"/>
    <n v="0.19979688606683263"/>
    <n v="0.56010785424678866"/>
  </r>
  <r>
    <x v="4"/>
    <n v="1"/>
    <x v="44"/>
    <n v="315445.577109156"/>
    <n v="256320.82375478599"/>
    <n v="59124.753354369997"/>
    <n v="41450.832101375097"/>
    <n v="924832.08744656295"/>
    <n v="587345.96760677302"/>
    <n v="337486.119839789"/>
    <n v="44784.910453308097"/>
    <n v="5.0763309597158601"/>
    <n v="12.2822331540783"/>
    <n v="4.4819846395922296"/>
    <n v="1.7403559230394301"/>
    <n v="198.49040393467399"/>
    <n v="22670"/>
    <n v="-0.31332527597012"/>
    <n v="716"/>
    <n v="0.59549054439793903"/>
    <n v="0.352356683824191"/>
    <n v="7.5602878523313297"/>
    <n v="68.4433600056919"/>
    <n v="8.6868754818088405"/>
    <n v="0"/>
    <n v="0"/>
    <n v="1"/>
    <n v="0"/>
    <n v="299120.14121178602"/>
    <n v="1"/>
    <n v="9.0334297213926343E-2"/>
    <n v="5.4571116463057309E-3"/>
    <n v="0.18743250070648679"/>
    <n v="0.13140406811610345"/>
    <n v="0.56010785424678866"/>
  </r>
  <r>
    <x v="4"/>
    <n v="2"/>
    <x v="44"/>
    <n v="343941.13162655302"/>
    <n v="253280.11609886901"/>
    <n v="90661.015527683805"/>
    <n v="83866.377659598002"/>
    <n v="931433.12044923496"/>
    <n v="409642.01734899398"/>
    <n v="521791.10310024099"/>
    <n v="81131.434951716597"/>
    <n v="11.9802387577048"/>
    <n v="16.0727879722944"/>
    <n v="9.0040149763140001"/>
    <n v="0.78506899583969703"/>
    <n v="103.807678792972"/>
    <n v="4331"/>
    <n v="-0.18655998633386001"/>
    <n v="465"/>
    <n v="0.28728748602911403"/>
    <n v="0.34372830205332999"/>
    <n v="2.0692679261967899"/>
    <n v="70.856612165592907"/>
    <n v="2.6426009937858299"/>
    <n v="0"/>
    <n v="0"/>
    <n v="0"/>
    <n v="0"/>
    <n v="347861.00831154099"/>
    <n v="0"/>
    <n v="-4.7218398576569676E-2"/>
    <n v="1.9523328030847206E-2"/>
    <n v="0.26359457241689432"/>
    <n v="0.24383933745574538"/>
    <n v="0.56010785424678866"/>
  </r>
  <r>
    <x v="4"/>
    <n v="3"/>
    <x v="44"/>
    <n v="327700.78218653402"/>
    <n v="266583.64418501401"/>
    <n v="61117.138001519699"/>
    <n v="52186.917620619999"/>
    <n v="979398.95723747101"/>
    <n v="602416.18361762201"/>
    <n v="376982.77361984801"/>
    <n v="56855.511890420901"/>
    <n v="38.887068495702501"/>
    <n v="13.843316266022599"/>
    <n v="5.3284636699859602"/>
    <n v="1.59799392909423"/>
    <n v="250.36617139769999"/>
    <n v="6184"/>
    <n v="-0.29374494463823497"/>
    <n v="241"/>
    <n v="0.77460074638878296"/>
    <n v="0.50292921437095595"/>
    <n v="4.3227620357755496"/>
    <n v="67.549303443546094"/>
    <n v="6.3189779348216204"/>
    <n v="0"/>
    <n v="0"/>
    <n v="0"/>
    <n v="0"/>
    <n v="335580.31409406901"/>
    <n v="0"/>
    <n v="1.1959389202538325E-2"/>
    <n v="3.3714018562507331E-2"/>
    <n v="0.18650287495112197"/>
    <n v="0.15925173346371244"/>
    <n v="0.56010785424678866"/>
  </r>
  <r>
    <x v="4"/>
    <n v="4"/>
    <x v="44"/>
    <n v="331619.88338267902"/>
    <n v="265145.51861002698"/>
    <n v="66474.364772652698"/>
    <n v="47045.314551767297"/>
    <n v="1158162.8250599699"/>
    <n v="546120.84411547799"/>
    <n v="612041.98094449204"/>
    <n v="46532.103739841601"/>
    <n v="21.713189582428001"/>
    <n v="7.6866156271123502"/>
    <n v="4.0620639459163499"/>
    <n v="0.89229311243113596"/>
    <n v="321.28948853413402"/>
    <n v="47696"/>
    <n v="0.92964235958012198"/>
    <n v="854"/>
    <n v="0.23713315645506899"/>
    <n v="0.32364416810994501"/>
    <n v="3.0446674464904699"/>
    <n v="79.941296054360194"/>
    <n v="3.3698385189067701"/>
    <n v="0"/>
    <n v="0"/>
    <n v="0"/>
    <n v="0"/>
    <n v="348139.16634382698"/>
    <n v="0"/>
    <n v="-4.3582683865270026E-2"/>
    <n v="4.170300942662454E-2"/>
    <n v="0.20045349541342999"/>
    <n v="0.14186518031392728"/>
    <n v="0.56010785424678866"/>
  </r>
  <r>
    <x v="5"/>
    <n v="1"/>
    <x v="44"/>
    <n v="317166.99884177401"/>
    <n v="235637.44666264899"/>
    <n v="81529.552179125603"/>
    <n v="64133.2629682017"/>
    <n v="777495.22094477096"/>
    <n v="260114.67783633401"/>
    <n v="517380.54310843698"/>
    <n v="68185.939830413699"/>
    <n v="8.9234396285897404"/>
    <n v="12.395762427185"/>
    <n v="8.2487018878740308"/>
    <n v="0.50275311142076895"/>
    <n v="161.51533569029701"/>
    <n v="2725"/>
    <n v="-0.79129664933597199"/>
    <n v="562"/>
    <n v="0.34755293907611201"/>
    <n v="0.52535383993311102"/>
    <n v="2.02643291570624"/>
    <n v="60.591170026754497"/>
    <n v="9.8509437984866306"/>
    <n v="0"/>
    <n v="0"/>
    <n v="1"/>
    <n v="0"/>
    <n v="348005.59845563798"/>
    <n v="1"/>
    <n v="0.1055879345679711"/>
    <n v="6.4812106024611862E-2"/>
    <n v="0.25705559682077106"/>
    <n v="0.20220660788292177"/>
    <n v="0.56010785424678866"/>
  </r>
  <r>
    <x v="5"/>
    <n v="2"/>
    <x v="44"/>
    <n v="350656.00716259901"/>
    <n v="263430.02893407003"/>
    <n v="87225.978228528096"/>
    <n v="81218.139757229306"/>
    <n v="990835.64890986599"/>
    <n v="414220.95066618"/>
    <n v="576614.69824368495"/>
    <n v="77276.684334984297"/>
    <n v="17.231360658662101"/>
    <n v="14.085339829978601"/>
    <n v="8.19693355266201"/>
    <n v="0.71836696485167395"/>
    <n v="315.76327299831001"/>
    <n v="2594"/>
    <n v="-0.88112480483909295"/>
    <n v="814"/>
    <n v="0.63917082191715402"/>
    <n v="0.57932465755721296"/>
    <n v="7.0814982422125601"/>
    <n v="79.780774241259493"/>
    <n v="9.7248884182882307"/>
    <n v="0"/>
    <n v="0"/>
    <n v="0"/>
    <n v="0"/>
    <n v="372168.63370075403"/>
    <n v="0"/>
    <n v="-3.3956682558581364E-2"/>
    <n v="-4.5666377403980107E-2"/>
    <n v="0.2487508454063995"/>
    <n v="0.23161770538146947"/>
    <n v="0.56010785424678866"/>
  </r>
  <r>
    <x v="5"/>
    <n v="3"/>
    <x v="44"/>
    <n v="338748.892440119"/>
    <n v="273722.22028869798"/>
    <n v="65026.672151420702"/>
    <n v="55928.568827959803"/>
    <n v="1271809.5150335201"/>
    <n v="776645.96704604803"/>
    <n v="495163.54798747803"/>
    <n v="63497.173107337003"/>
    <n v="24.6696103044601"/>
    <n v="11.2949689158811"/>
    <n v="4.3975586097486801"/>
    <n v="1.56846353129711"/>
    <n v="171.11018153085101"/>
    <n v="18422"/>
    <n v="-0.103829848194838"/>
    <n v="763"/>
    <n v="0.89288667271465505"/>
    <n v="0.28489271425528601"/>
    <n v="5.8050041708603501"/>
    <n v="61.945355153813999"/>
    <n v="5.2765861757500803"/>
    <n v="0"/>
    <n v="0"/>
    <n v="0"/>
    <n v="0"/>
    <n v="378131.48864744301"/>
    <n v="0"/>
    <n v="1.978025084320674E-2"/>
    <n v="7.6068256770979864E-2"/>
    <n v="0.1919612834244642"/>
    <n v="0.16510332602149055"/>
    <n v="0.56010785424678866"/>
  </r>
  <r>
    <x v="5"/>
    <n v="4"/>
    <x v="44"/>
    <n v="345449.43050544302"/>
    <n v="246668.58629589999"/>
    <n v="98780.844209542702"/>
    <n v="86161.650744557002"/>
    <n v="850386.37777846202"/>
    <n v="430126.76291315001"/>
    <n v="420259.61486531101"/>
    <n v="91411.635916906307"/>
    <n v="48.687430437713999"/>
    <n v="20.502005830888798"/>
    <n v="10.132059143473599"/>
    <n v="1.0234786967360601"/>
    <n v="437.65625830749002"/>
    <n v="48777"/>
    <n v="-5.5425316250281097E-2"/>
    <n v="489"/>
    <n v="2.5591507249503199E-2"/>
    <n v="0.831498351098232"/>
    <n v="6.5437413377818299"/>
    <n v="63.321312801000801"/>
    <n v="4.6824450806672502"/>
    <n v="0"/>
    <n v="0"/>
    <n v="0"/>
    <n v="1"/>
    <n v="365438.43318670598"/>
    <n v="0"/>
    <n v="-2.2365561569817862E-2"/>
    <n v="-1.9531341347930487E-2"/>
    <n v="0.28594878290872328"/>
    <n v="0.24941899779220916"/>
    <n v="0.56010785424678866"/>
  </r>
  <r>
    <x v="6"/>
    <n v="1"/>
    <x v="44"/>
    <n v="337723.25999821501"/>
    <n v="240201.30600033299"/>
    <n v="97521.953997881603"/>
    <n v="82736.342528251305"/>
    <n v="1086483.7172527399"/>
    <n v="440797.94100324"/>
    <n v="645685.77624949894"/>
    <n v="86186.036096266398"/>
    <n v="11.215360692678701"/>
    <n v="12.813716140508699"/>
    <n v="7.6150559105898701"/>
    <n v="0.68268182019377799"/>
    <n v="300.74499551681498"/>
    <n v="6257"/>
    <n v="-0.487842521222419"/>
    <n v="686"/>
    <n v="0.87266365028686399"/>
    <n v="0.95949462791699003"/>
    <n v="3.68198994668571"/>
    <n v="80.891695167928006"/>
    <n v="2.41868175151795"/>
    <n v="0"/>
    <n v="0"/>
    <n v="0"/>
    <n v="0"/>
    <n v="366006.36310326803"/>
    <n v="0"/>
    <n v="-9.1212029568004342E-3"/>
    <n v="-2.4564024916580687E-2"/>
    <n v="0.28876291789436553"/>
    <n v="0.2449826598520001"/>
    <n v="0.56010785424678866"/>
  </r>
  <r>
    <x v="6"/>
    <n v="2"/>
    <x v="44"/>
    <n v="334642.81760053901"/>
    <n v="255851.19930145601"/>
    <n v="78791.618299082795"/>
    <n v="64290.795937384399"/>
    <n v="743029.12193915597"/>
    <n v="393883.24823386199"/>
    <n v="349145.87370529299"/>
    <n v="63407.467458373801"/>
    <n v="17.600103974523901"/>
    <n v="18.413734997094899"/>
    <n v="8.6525270731782893"/>
    <n v="1.1281337626986501"/>
    <n v="65.491833086763805"/>
    <n v="17734"/>
    <n v="0.57612089192581695"/>
    <n v="817"/>
    <n v="0.22027256716485999"/>
    <n v="0.26303692355396802"/>
    <n v="6.41100830243019"/>
    <n v="79.823334090772207"/>
    <n v="5.9446771844304998"/>
    <n v="0"/>
    <n v="0"/>
    <n v="0"/>
    <n v="0"/>
    <n v="356259.21273780602"/>
    <n v="0"/>
    <n v="8.9271638294238065E-2"/>
    <n v="4.0398522862617095E-2"/>
    <n v="0.23544990107373542"/>
    <n v="0.1921176626421067"/>
    <n v="0.56010785424678866"/>
  </r>
  <r>
    <x v="6"/>
    <n v="3"/>
    <x v="44"/>
    <n v="364516.93017113901"/>
    <n v="260167.97392552899"/>
    <n v="104348.95624560901"/>
    <n v="92272.736533635703"/>
    <n v="1279240.0029395099"/>
    <n v="629798.40315127105"/>
    <n v="649441.59978824295"/>
    <n v="88532.9578238744"/>
    <n v="53.686747365370103"/>
    <n v="14.2080113999044"/>
    <n v="7.2130902974895896"/>
    <n v="0.96975371358506002"/>
    <n v="419.12130523649398"/>
    <n v="4938"/>
    <n v="0.26124178289066302"/>
    <n v="570"/>
    <n v="0.75717543804184695"/>
    <n v="0.13573530758326799"/>
    <n v="5.5167042144633998"/>
    <n v="84.737148744029199"/>
    <n v="3.2001563707951699"/>
    <n v="0"/>
    <n v="0"/>
    <n v="0"/>
    <n v="0"/>
    <n v="363014.16997852502"/>
    <n v="0"/>
    <n v="-7.0818632207909155E-2"/>
    <n v="-9.9144472571895487E-2"/>
    <n v="0.28626641894690236"/>
    <n v="0.25313703945195104"/>
    <n v="0.56010785424678866"/>
  </r>
  <r>
    <x v="6"/>
    <n v="4"/>
    <x v="44"/>
    <n v="338702.33975979302"/>
    <n v="261223.86700452401"/>
    <n v="77478.472755268202"/>
    <n v="61395.498541616798"/>
    <n v="1171728.85633292"/>
    <n v="382052.19269557798"/>
    <n v="789676.66363734705"/>
    <n v="68196.945172722393"/>
    <n v="12.555668326595599"/>
    <n v="7.7747642001755004"/>
    <n v="5.2397359858288199"/>
    <n v="0.48380838675895299"/>
    <n v="248.14859842454899"/>
    <n v="14941"/>
    <n v="0.71404475001842804"/>
    <n v="437"/>
    <n v="0.23984314873833801"/>
    <n v="0.41298014547144601"/>
    <n v="5.0797571885402801"/>
    <n v="77.533243262217198"/>
    <n v="3.6816831516551898"/>
    <n v="0"/>
    <n v="0"/>
    <n v="0"/>
    <n v="1"/>
    <n v="335596.35851265601"/>
    <n v="0"/>
    <n v="-2.7383697265453699E-2"/>
    <n v="-4.60530523877287E-2"/>
    <n v="0.22875092274300959"/>
    <n v="0.1812668273421387"/>
    <n v="0.56010785424678866"/>
  </r>
  <r>
    <x v="7"/>
    <n v="1"/>
    <x v="44"/>
    <n v="329427.41742471"/>
    <n v="259064.839925951"/>
    <n v="70362.577498758896"/>
    <n v="53382.424504103503"/>
    <n v="1286876.6330244199"/>
    <n v="456895.99839593901"/>
    <n v="829980.63462848205"/>
    <n v="63062.892775968998"/>
    <n v="43.579795707505802"/>
    <n v="6.4317674746711004"/>
    <n v="4.1482161641744897"/>
    <n v="0.55048995040764503"/>
    <n v="270.64027749141002"/>
    <n v="20089"/>
    <n v="0.58087620509250804"/>
    <n v="103"/>
    <n v="5.4734979043538599E-2"/>
    <n v="0.56461050846401095"/>
    <n v="3.2214412234688101"/>
    <n v="77.810878435995207"/>
    <n v="2.6469733474066799"/>
    <n v="1"/>
    <n v="0"/>
    <n v="0"/>
    <n v="0"/>
    <n v="343587.72666373802"/>
    <n v="1"/>
    <n v="5.6869813204775882E-2"/>
    <n v="6.3396685635169259E-2"/>
    <n v="0.2135905324724231"/>
    <n v="0.16204608869965703"/>
    <n v="0.56010785424678866"/>
  </r>
  <r>
    <x v="7"/>
    <n v="2"/>
    <x v="44"/>
    <n v="348161.89311818499"/>
    <n v="248917.54432946799"/>
    <n v="99244.348788716699"/>
    <n v="86100.670813829507"/>
    <n v="1185230.62898099"/>
    <n v="626661.93265408406"/>
    <n v="558568.69632691203"/>
    <n v="87960.694114009602"/>
    <n v="10.912730962126201"/>
    <n v="15.414517745089899"/>
    <n v="7.2644655570413903"/>
    <n v="1.12190664599528"/>
    <n v="201.467661668793"/>
    <n v="23993"/>
    <n v="-0.992985696378611"/>
    <n v="660"/>
    <n v="0.70738040459828"/>
    <n v="0.88261192420178602"/>
    <n v="3.7522286124925599"/>
    <n v="74.536755529949403"/>
    <n v="4.1812413122474004"/>
    <n v="0"/>
    <n v="0"/>
    <n v="0"/>
    <n v="0"/>
    <n v="342905.08087934699"/>
    <n v="0"/>
    <n v="-5.6826442305890096E-2"/>
    <n v="-5.7939828518744255E-2"/>
    <n v="0.28505230110013247"/>
    <n v="0.24730067395572863"/>
    <n v="0.56010785424678866"/>
  </r>
  <r>
    <x v="7"/>
    <n v="3"/>
    <x v="44"/>
    <n v="328377.09138579498"/>
    <n v="264108.47479974403"/>
    <n v="64268.616586050099"/>
    <n v="57957.202532680298"/>
    <n v="763209.57119250798"/>
    <n v="332483.35165542999"/>
    <n v="430726.21953707701"/>
    <n v="57536.564980153802"/>
    <n v="43.097427470642998"/>
    <n v="13.455694105404"/>
    <n v="7.5938778443413302"/>
    <n v="0.77191342568550103"/>
    <n v="227.391267154334"/>
    <n v="1503"/>
    <n v="0.44544630081787201"/>
    <n v="312"/>
    <n v="0.78748317742188201"/>
    <n v="0.49487954717238403"/>
    <n v="3.61067139078735"/>
    <n v="64.635883356596693"/>
    <n v="8.9302408512594909"/>
    <n v="0"/>
    <n v="0"/>
    <n v="1"/>
    <n v="0"/>
    <n v="342304.14592089498"/>
    <n v="1"/>
    <n v="-1.6057844353737086E-2"/>
    <n v="2.0130708847240185E-2"/>
    <n v="0.19571589575517842"/>
    <n v="0.17649587639653302"/>
    <n v="0.56010785424678866"/>
  </r>
  <r>
    <x v="7"/>
    <n v="4"/>
    <x v="44"/>
    <n v="323104.06316298898"/>
    <n v="265068.38308991201"/>
    <n v="58035.680073076401"/>
    <n v="45416.038224414398"/>
    <n v="861403.55831173901"/>
    <n v="333769.690461035"/>
    <n v="527633.86785070295"/>
    <n v="41631.694381556103"/>
    <n v="5.6476935644276001"/>
    <n v="8.6074911016259907"/>
    <n v="5.2723299998232003"/>
    <n v="0.63257821530796299"/>
    <n v="413.12200695941902"/>
    <n v="35096"/>
    <n v="0.93647337193928104"/>
    <n v="822"/>
    <n v="0.26352904610625499"/>
    <n v="0.95514524349159902"/>
    <n v="2.5815855565478301"/>
    <n v="61.420120012696799"/>
    <n v="6.40039577530007"/>
    <n v="0"/>
    <n v="0"/>
    <n v="0"/>
    <n v="1"/>
    <n v="315377.82671481901"/>
    <n v="0"/>
    <n v="8.4208042503247801E-2"/>
    <n v="4.6572571121135116E-2"/>
    <n v="0.17961915893270902"/>
    <n v="0.14056164376213492"/>
    <n v="0.56010785424678866"/>
  </r>
  <r>
    <x v="8"/>
    <n v="1"/>
    <x v="44"/>
    <n v="350312.02384679002"/>
    <n v="262334.77257618197"/>
    <n v="87977.251270608205"/>
    <n v="70521.782519807195"/>
    <n v="1124421.39897098"/>
    <n v="342328.42770907201"/>
    <n v="782092.97126191703"/>
    <n v="71408.754263499504"/>
    <n v="23.735415223597801"/>
    <n v="9.0170587271765701"/>
    <n v="6.2718285675054704"/>
    <n v="0.43770809902142499"/>
    <n v="228.47008322969799"/>
    <n v="30264"/>
    <n v="-0.74433786630276999"/>
    <n v="62"/>
    <n v="0.25540644033402399"/>
    <n v="0.38210339738001697"/>
    <n v="5.0623838327152901"/>
    <n v="78.308488800915498"/>
    <n v="6.8428158924762297"/>
    <n v="0"/>
    <n v="0"/>
    <n v="0"/>
    <n v="0"/>
    <n v="354325.57888448902"/>
    <n v="0"/>
    <n v="-6.3721966684183451E-2"/>
    <n v="-4.7658751276173229E-2"/>
    <n v="0.25113968485730637"/>
    <n v="0.20131133880420302"/>
    <n v="0.56010785424678866"/>
  </r>
  <r>
    <x v="8"/>
    <n v="2"/>
    <x v="44"/>
    <n v="327989.45273415599"/>
    <n v="223622.319276797"/>
    <n v="104367.133457358"/>
    <n v="97392.098933159403"/>
    <n v="844736.98941317701"/>
    <n v="583013.39903053502"/>
    <n v="261723.590382642"/>
    <n v="97596.000265607407"/>
    <n v="20.416660842437999"/>
    <n v="37.211815255465197"/>
    <n v="11.529280729238"/>
    <n v="2.2275920874314901"/>
    <n v="23.072682491502501"/>
    <n v="38599"/>
    <n v="0.30966717621013601"/>
    <n v="113"/>
    <n v="0.10314006289516101"/>
    <n v="0.96855673830467104"/>
    <n v="6.4420324880955997"/>
    <n v="78.153752235818104"/>
    <n v="9.6629786787333494"/>
    <n v="0"/>
    <n v="0"/>
    <n v="0"/>
    <n v="0"/>
    <n v="338314.64834851603"/>
    <n v="0"/>
    <n v="2.1336363752227597E-2"/>
    <n v="-1.3176141612891382E-2"/>
    <n v="0.31820271227426106"/>
    <n v="0.29693667927821521"/>
    <n v="0.56010785424678866"/>
  </r>
  <r>
    <x v="8"/>
    <n v="3"/>
    <x v="44"/>
    <n v="334987.555004586"/>
    <n v="250894.71387069399"/>
    <n v="84092.841133891998"/>
    <n v="72163.3533021357"/>
    <n v="1020232.56960088"/>
    <n v="559743.08941511903"/>
    <n v="460489.48018576798"/>
    <n v="68669.153457039894"/>
    <n v="27.447854847492199"/>
    <n v="15.671010176611199"/>
    <n v="7.0732257969735102"/>
    <n v="1.21553936300414"/>
    <n v="314.37601794425302"/>
    <n v="44731"/>
    <n v="-0.94819954357944702"/>
    <n v="995"/>
    <n v="0.62843371767537004"/>
    <n v="0.59038820914254198"/>
    <n v="6.7341288841680402"/>
    <n v="66.115951077362695"/>
    <n v="3.8599036284485799"/>
    <n v="0"/>
    <n v="0"/>
    <n v="0"/>
    <n v="0"/>
    <n v="322474.33848102897"/>
    <n v="0"/>
    <n v="9.4460079854181474E-3"/>
    <n v="2.940890579656643E-2"/>
    <n v="0.251032732045048"/>
    <n v="0.21542099765810041"/>
    <n v="0.56010785424678866"/>
  </r>
  <r>
    <x v="8"/>
    <n v="4"/>
    <x v="44"/>
    <n v="338151.85012417502"/>
    <n v="248000.21915596799"/>
    <n v="90151.630968206897"/>
    <n v="72378.369305515007"/>
    <n v="977226.67931479204"/>
    <n v="573888.75706852903"/>
    <n v="403337.92224626202"/>
    <n v="69041.905125273493"/>
    <n v="12.263913836206701"/>
    <n v="17.9448460740876"/>
    <n v="7.4065077056906601"/>
    <n v="1.4228484985305501"/>
    <n v="481.19642957254399"/>
    <n v="29793"/>
    <n v="0.19638496369554401"/>
    <n v="952"/>
    <n v="0.261070462177522"/>
    <n v="0.80016892088847902"/>
    <n v="3.45877366841989"/>
    <n v="72.126952501157803"/>
    <n v="3.5036617416526998"/>
    <n v="0"/>
    <n v="0"/>
    <n v="0"/>
    <n v="0"/>
    <n v="355192.44396527403"/>
    <n v="0"/>
    <n v="-1.3411903230121638E-2"/>
    <n v="5.4408394321512094E-2"/>
    <n v="0.26660102831051152"/>
    <n v="0.21404102706797687"/>
    <n v="0.56010785424678866"/>
  </r>
  <r>
    <x v="9"/>
    <n v="1"/>
    <x v="44"/>
    <n v="333616.59023322299"/>
    <n v="264863.06802950002"/>
    <n v="68753.522203722794"/>
    <n v="60353.567574739704"/>
    <n v="714936.73477720702"/>
    <n v="281503.247341724"/>
    <n v="433433.48743548198"/>
    <n v="68621.411399415301"/>
    <n v="16.634196538255502"/>
    <n v="13.924528058927001"/>
    <n v="8.4418053568820195"/>
    <n v="0.64947276918382302"/>
    <n v="86.230311820197201"/>
    <n v="1107"/>
    <n v="0.75227430906415405"/>
    <n v="687"/>
    <n v="0.216152710135602"/>
    <n v="0.10220234554530799"/>
    <n v="7.6576006085062502"/>
    <n v="66.690546886416101"/>
    <n v="2.0494146359810501"/>
    <n v="0"/>
    <n v="0"/>
    <n v="0"/>
    <n v="0"/>
    <n v="346446.34219162702"/>
    <n v="0"/>
    <n v="-2.9820977934197E-2"/>
    <s v=""/>
    <n v="0.20608544124157346"/>
    <n v="0.18090697327896085"/>
    <n v="0.56010785424678866"/>
  </r>
  <r>
    <x v="9"/>
    <n v="2"/>
    <x v="44"/>
    <n v="323667.817257396"/>
    <n v="252630.69288268901"/>
    <n v="71037.124374707506"/>
    <n v="56249.009076736998"/>
    <n v="742867.34400998696"/>
    <n v="367996.496936596"/>
    <n v="374870.84707339102"/>
    <n v="65707.208021238999"/>
    <n v="6.5954968501346602"/>
    <n v="15.004903559685101"/>
    <n v="7.5718780116387396"/>
    <n v="0.98166208391380005"/>
    <n v="367.21488678914397"/>
    <n v="19946"/>
    <n v="-0.77854097792096799"/>
    <n v="409"/>
    <n v="0.45143473612122298"/>
    <n v="0.76461000785250899"/>
    <n v="4.8800857323088298"/>
    <n v="79.116349632315703"/>
    <n v="9.7589837634640197"/>
    <n v="0"/>
    <n v="0"/>
    <n v="0"/>
    <n v="0"/>
    <n v="324509.27684630099"/>
    <n v="0"/>
    <n v="6.5410751599395231E-2"/>
    <s v=""/>
    <n v="0.21947540220909545"/>
    <n v="0.17378622797089868"/>
    <n v="0.56010785424678866"/>
  </r>
  <r>
    <x v="9"/>
    <n v="3"/>
    <x v="44"/>
    <n v="344839.17245273798"/>
    <n v="222867.94568243201"/>
    <n v="121971.22677030601"/>
    <n v="116448.391910477"/>
    <n v="1017830.76692262"/>
    <n v="656358.07452663197"/>
    <n v="361472.69239599199"/>
    <n v="126097.757348481"/>
    <n v="13.3849679423637"/>
    <n v="32.214990055986902"/>
    <n v="11.4408402354111"/>
    <n v="1.8157888225968499"/>
    <n v="102.55123808793699"/>
    <n v="8120"/>
    <n v="-0.90989738366856399"/>
    <n v="341"/>
    <n v="0.67599450412061202"/>
    <n v="8.4558104475639898E-2"/>
    <n v="4.10603474675675"/>
    <n v="67.008906155485207"/>
    <n v="6.7632230959985602"/>
    <n v="0"/>
    <n v="0"/>
    <n v="1"/>
    <n v="0"/>
    <n v="359013.79532337899"/>
    <n v="1"/>
    <n v="3.3960691850190128E-2"/>
    <s v=""/>
    <n v="0.35370467311692316"/>
    <n v="0.33768899015217557"/>
    <n v="0.56010785424678866"/>
  </r>
  <r>
    <x v="9"/>
    <n v="4"/>
    <x v="44"/>
    <n v="356550.14932627999"/>
    <n v="261508.897827712"/>
    <n v="95041.251498567595"/>
    <n v="88089.553350141301"/>
    <n v="1388696.7044319599"/>
    <n v="720676.42552136094"/>
    <n v="668020.27891059895"/>
    <n v="88129.603113265301"/>
    <n v="21.7581285571883"/>
    <n v="13.1866585687783"/>
    <n v="6.3433255849897003"/>
    <n v="1.0788241738658499"/>
    <n v="380.48016160556801"/>
    <n v="43760"/>
    <n v="0.82819455458939195"/>
    <n v="112"/>
    <n v="0.25299550442423502"/>
    <n v="0.17019621614328001"/>
    <n v="6.0530175711834699"/>
    <n v="67.462018229037298"/>
    <n v="3.7794892286938002"/>
    <n v="0"/>
    <n v="0"/>
    <n v="0"/>
    <n v="0"/>
    <n v="373706.17208131298"/>
    <n v="0"/>
    <s v=""/>
    <s v=""/>
    <n v="0.26655787882336712"/>
    <n v="0.24706076695407667"/>
    <n v="0.56010785424678866"/>
  </r>
  <r>
    <x v="0"/>
    <n v="1"/>
    <x v="45"/>
    <n v="447928.96276586899"/>
    <n v="399395.85815073003"/>
    <n v="48533.104615139302"/>
    <n v="34529.961843177698"/>
    <n v="1344501.64021564"/>
    <n v="493405.99739630299"/>
    <n v="851095.64281933801"/>
    <n v="30247.7672689395"/>
    <n v="4.8282402164413796"/>
    <n v="4.0571188602016299"/>
    <n v="2.56823501067946"/>
    <n v="0.57973037643789005"/>
    <n v="78.162780429244904"/>
    <n v="29453"/>
    <n v="-0.90760212478239299"/>
    <n v="207"/>
    <n v="0.73802637000856797"/>
    <n v="0.76886843923237302"/>
    <n v="7.1142872470123697"/>
    <n v="64.980350562469098"/>
    <n v="9.88499515051722"/>
    <n v="0"/>
    <n v="0"/>
    <n v="0"/>
    <n v="0"/>
    <n v="482209.13011560199"/>
    <n v="0"/>
    <n v="-9.7433412284320509E-2"/>
    <n v="8.0324482826591506E-2"/>
    <n v="0.10835000334753316"/>
    <n v="7.708803116896551E-2"/>
    <n v="0.56010785424678866"/>
  </r>
  <r>
    <x v="0"/>
    <n v="2"/>
    <x v="45"/>
    <n v="404285.71546261403"/>
    <n v="344081.20445589197"/>
    <n v="60204.511006721703"/>
    <n v="46828.500672824601"/>
    <n v="1543820.04635419"/>
    <n v="813747.89914237196"/>
    <n v="730072.14721181896"/>
    <n v="49479.558757298902"/>
    <n v="6.0414792761155001"/>
    <n v="6.4142291760704602"/>
    <n v="3.0332875119358902"/>
    <n v="1.1146129903052899"/>
    <n v="90.854501614875005"/>
    <n v="26153"/>
    <n v="-8.2149973844975799E-2"/>
    <n v="324"/>
    <n v="0.406161493204241"/>
    <n v="0.62021179970382001"/>
    <n v="3.8466475046309498"/>
    <n v="63.687357852164901"/>
    <n v="2.8522369296691701"/>
    <n v="0"/>
    <n v="0"/>
    <n v="0"/>
    <n v="0"/>
    <n v="414064.64635370101"/>
    <n v="0"/>
    <n v="0.10711450656136409"/>
    <n v="0.11542948486802128"/>
    <n v="0.14891575117323039"/>
    <n v="0.1158302133411761"/>
    <n v="0.56010785424678866"/>
  </r>
  <r>
    <x v="0"/>
    <n v="3"/>
    <x v="45"/>
    <n v="447590.58038419997"/>
    <n v="344320.18305642402"/>
    <n v="103270.397327775"/>
    <n v="96508.686603867201"/>
    <n v="1012366.58444806"/>
    <n v="627933.70028137194"/>
    <n v="384432.88416669599"/>
    <n v="102895.317765371"/>
    <n v="49.790998281059203"/>
    <n v="25.104170475182201"/>
    <n v="9.5329782794522693"/>
    <n v="1.6334026722050301"/>
    <n v="340.53939915152898"/>
    <n v="33093"/>
    <n v="0.42672544536045898"/>
    <n v="962"/>
    <n v="2.24641134588928E-2"/>
    <n v="0.58146628486871099"/>
    <n v="2.6237228780947701"/>
    <n v="61.595502946330697"/>
    <n v="9.3028886561768598"/>
    <n v="0"/>
    <n v="0"/>
    <n v="0"/>
    <n v="0"/>
    <n v="492659.18594315398"/>
    <n v="0"/>
    <n v="2.1167179231601743E-2"/>
    <n v="-4.6820152575522585E-2"/>
    <n v="0.23072513554492446"/>
    <n v="0.21561822530095848"/>
    <n v="0.56010785424678866"/>
  </r>
  <r>
    <x v="0"/>
    <n v="4"/>
    <x v="45"/>
    <n v="457064.81042156898"/>
    <n v="393616.656668871"/>
    <n v="63448.153752698199"/>
    <n v="49194.985826404401"/>
    <n v="1308989.4163089399"/>
    <n v="877107.77868476696"/>
    <n v="431881.63762417203"/>
    <n v="44739.405680997901"/>
    <n v="9.1176290827092092"/>
    <n v="11.390849144925699"/>
    <n v="3.7582416796862499"/>
    <n v="2.0308985200432002"/>
    <n v="337.175139291829"/>
    <n v="35587"/>
    <n v="8.2313049867650701E-2"/>
    <n v="530"/>
    <n v="0.46388958712128397"/>
    <n v="0.38635552165753001"/>
    <n v="2.2241935716322301"/>
    <n v="72.709216711517598"/>
    <n v="5.6767481819259"/>
    <n v="0"/>
    <n v="0"/>
    <n v="0"/>
    <n v="0"/>
    <n v="472851.373261898"/>
    <n v="0"/>
    <n v="5.8730871441975335E-2"/>
    <n v="5.4180235299624867E-2"/>
    <n v="0.13881653609293884"/>
    <n v="0.10763240727508626"/>
    <n v="0.56010785424678866"/>
  </r>
  <r>
    <x v="1"/>
    <n v="1"/>
    <x v="45"/>
    <n v="483908.62504308898"/>
    <n v="385694.75597926398"/>
    <n v="98213.869063825405"/>
    <n v="91364.521887499897"/>
    <n v="1184646.68160122"/>
    <n v="628114.60481139098"/>
    <n v="556532.07678983"/>
    <n v="99222.542090593604"/>
    <n v="10.1189722250954"/>
    <n v="16.4167575774797"/>
    <n v="7.7123857523500199"/>
    <n v="1.1286224658144699"/>
    <n v="419.31678188236498"/>
    <n v="9359"/>
    <n v="0.44663670392154398"/>
    <n v="757"/>
    <n v="0.89909117752108103"/>
    <n v="5.6749090152651997E-2"/>
    <n v="3.9139662564389099"/>
    <n v="73.415258082417495"/>
    <n v="3.8620029830679901"/>
    <n v="0"/>
    <n v="0"/>
    <n v="0"/>
    <n v="1"/>
    <n v="448647.60542578698"/>
    <n v="0"/>
    <n v="-6.8104629675057829E-2"/>
    <n v="-6.6564064689607058E-2"/>
    <n v="0.20295953405476019"/>
    <n v="0.18880531811013798"/>
    <n v="0.56010785424678866"/>
  </r>
  <r>
    <x v="1"/>
    <n v="2"/>
    <x v="45"/>
    <n v="450952.20733796299"/>
    <n v="355836.60987728398"/>
    <n v="95115.597460678197"/>
    <n v="89486.4285206653"/>
    <n v="1551204.7506083599"/>
    <n v="639706.87500753999"/>
    <n v="911497.87560082297"/>
    <n v="85222.708204673094"/>
    <n v="75.478413291200894"/>
    <n v="9.8175136680027197"/>
    <n v="5.7688340939885503"/>
    <n v="0.70181938118711495"/>
    <n v="467.05340891711199"/>
    <n v="4501"/>
    <n v="-0.67294255721719298"/>
    <n v="938"/>
    <n v="0.95057645289885495"/>
    <n v="0.46751697878072501"/>
    <n v="1.5502652646841699"/>
    <n v="73.798401181166398"/>
    <n v="2.7055892276325202"/>
    <n v="0"/>
    <n v="0"/>
    <n v="0"/>
    <n v="0"/>
    <n v="496583.93531220203"/>
    <n v="0"/>
    <n v="-5.3925639619927822E-2"/>
    <n v="-2.7806629922160181E-2"/>
    <n v="0.21092168064141503"/>
    <n v="0.19843883024526437"/>
    <n v="0.56010785424678866"/>
  </r>
  <r>
    <x v="1"/>
    <n v="3"/>
    <x v="45"/>
    <n v="426634.32111924503"/>
    <n v="373035.74929203902"/>
    <n v="53598.571827206499"/>
    <n v="40831.2673474084"/>
    <n v="912138.662938906"/>
    <n v="400323.92220592499"/>
    <n v="511814.74073298002"/>
    <n v="43673.810722715803"/>
    <n v="13.362988705421399"/>
    <n v="7.9777435266778598"/>
    <n v="4.4764320389457302"/>
    <n v="0.78216567508902202"/>
    <n v="336.89030248705302"/>
    <n v="36798"/>
    <n v="-0.17321559064373501"/>
    <n v="477"/>
    <n v="0.71499578128938301"/>
    <n v="0.42994605895677201"/>
    <n v="7.1221049072325604"/>
    <n v="75.804819531016605"/>
    <n v="9.6679433284698995"/>
    <n v="0"/>
    <n v="0"/>
    <n v="0"/>
    <n v="0"/>
    <n v="441407.21635003499"/>
    <n v="0"/>
    <n v="0.12937160829758015"/>
    <n v="8.1266090127909307E-2"/>
    <n v="0.12563117680404598"/>
    <n v="9.570553827055088E-2"/>
    <n v="0.56010785424678866"/>
  </r>
  <r>
    <x v="1"/>
    <n v="4"/>
    <x v="45"/>
    <n v="481828.68939738802"/>
    <n v="374482.55465144"/>
    <n v="107346.134745947"/>
    <n v="93358.150831689301"/>
    <n v="1392579.90285836"/>
    <n v="498899.29900707898"/>
    <n v="893680.60385128704"/>
    <n v="96660.699331922297"/>
    <n v="9.5292259005955202"/>
    <n v="10.4464783536047"/>
    <n v="6.70397085582416"/>
    <n v="0.55825235196678602"/>
    <n v="397.84927795149599"/>
    <n v="4970"/>
    <n v="-0.385902231286335"/>
    <n v="982"/>
    <n v="0.34790867348724402"/>
    <n v="0.169615194478378"/>
    <n v="2.57186121149882"/>
    <n v="60.158052238566199"/>
    <n v="7.3878433671868304"/>
    <n v="0"/>
    <n v="0"/>
    <n v="0"/>
    <n v="0"/>
    <n v="517805.67433404498"/>
    <n v="0"/>
    <n v="-6.2534651917905013E-2"/>
    <n v="-0.10948296788497951"/>
    <n v="0.22278900594359241"/>
    <n v="0.19375797432994324"/>
    <n v="0.56010785424678866"/>
  </r>
  <r>
    <x v="2"/>
    <n v="1"/>
    <x v="45"/>
    <n v="451697.70002186199"/>
    <n v="339398.51875127398"/>
    <n v="112299.181270587"/>
    <n v="103337.650455772"/>
    <n v="1210308.3632968301"/>
    <n v="802460.96482760995"/>
    <n v="407847.398469223"/>
    <n v="103360.180749116"/>
    <n v="12.8056968272143"/>
    <n v="25.337332258003801"/>
    <n v="8.5381257859182504"/>
    <n v="1.9675520006735101"/>
    <n v="320.40017610773998"/>
    <n v="37152"/>
    <n v="0.63557653956070004"/>
    <n v="988"/>
    <n v="4.8380553786596101E-2"/>
    <n v="3.6575302993716197E-2"/>
    <n v="1.45201477608439"/>
    <n v="76.815279321098203"/>
    <n v="5.2558948043291398"/>
    <n v="0"/>
    <n v="0"/>
    <n v="0"/>
    <n v="0"/>
    <n v="475902.966815188"/>
    <n v="0"/>
    <n v="-2.9411161104614888E-2"/>
    <n v="1.077152386709185E-2"/>
    <n v="0.2486157916348761"/>
    <n v="0.2287761271548881"/>
    <n v="0.56010785424678866"/>
  </r>
  <r>
    <x v="2"/>
    <n v="2"/>
    <x v="45"/>
    <n v="438412.746195935"/>
    <n v="372873.65353143302"/>
    <n v="65539.092664501601"/>
    <n v="53386.687753060804"/>
    <n v="1141559.81718592"/>
    <n v="389175.72784344899"/>
    <n v="752384.08934247005"/>
    <n v="58937.053410153698"/>
    <n v="8.7149656360228107"/>
    <n v="7.0956694206169297"/>
    <n v="4.6766439173257899"/>
    <n v="0.51725672213983298"/>
    <n v="408.54864857155502"/>
    <n v="19461"/>
    <n v="0.315349650257291"/>
    <n v="109"/>
    <n v="0.29194572400230001"/>
    <n v="0.112590731028667"/>
    <n v="1.9444140202954301"/>
    <n v="65.526462009356905"/>
    <n v="7.4594311689127304"/>
    <n v="0"/>
    <n v="0"/>
    <n v="0"/>
    <n v="0"/>
    <n v="434884.78909421602"/>
    <n v="0"/>
    <n v="5.2216725708095414E-2"/>
    <n v="0.12474058490017748"/>
    <n v="0.14949175915430915"/>
    <n v="0.12177266335500492"/>
    <n v="0.56010785424678866"/>
  </r>
  <r>
    <x v="2"/>
    <n v="3"/>
    <x v="45"/>
    <n v="461305.22431098099"/>
    <n v="390349.257599645"/>
    <n v="70955.966711336107"/>
    <n v="56952.189401412499"/>
    <n v="1097239.22911822"/>
    <n v="386889.21620315203"/>
    <n v="710350.01291506796"/>
    <n v="58149.893272133297"/>
    <n v="6.5473804848664701"/>
    <n v="8.0174827009149308"/>
    <n v="5.1904988347145897"/>
    <n v="0.54464589169988498"/>
    <n v="135.64335725481899"/>
    <n v="16505"/>
    <n v="0.70155282128000496"/>
    <n v="781"/>
    <n v="0.93441042390640805"/>
    <n v="0.99379026724368802"/>
    <n v="6.3407001200883801"/>
    <n v="61.875252944510898"/>
    <n v="8.97169594642234"/>
    <n v="0"/>
    <n v="0"/>
    <n v="0"/>
    <n v="0"/>
    <n v="469884.86944364698"/>
    <n v="0"/>
    <n v="-6.9863873510399771E-2"/>
    <n v="9.2745199074568217E-3"/>
    <n v="0.15381565820616469"/>
    <n v="0.1234587999441757"/>
    <n v="0.56010785424678866"/>
  </r>
  <r>
    <x v="2"/>
    <n v="4"/>
    <x v="45"/>
    <n v="429076.65447003202"/>
    <n v="388779.99104785401"/>
    <n v="40296.663422177997"/>
    <n v="23596.7858281275"/>
    <n v="1267082.8756007501"/>
    <n v="639011.22338823997"/>
    <n v="628071.65221251699"/>
    <n v="32632.124396782499"/>
    <n v="3.5321076075338902"/>
    <n v="3.7570213119797402"/>
    <n v="1.86229222117295"/>
    <n v="1.0174177120352199"/>
    <n v="378.81950270292401"/>
    <n v="27093"/>
    <n v="0.82708429886963297"/>
    <n v="820"/>
    <n v="0.38585020920403501"/>
    <n v="0.61130776539258902"/>
    <n v="3.16676650461836"/>
    <n v="63.977625978816199"/>
    <n v="7.7881001447142504"/>
    <n v="0"/>
    <n v="0"/>
    <n v="1"/>
    <n v="0"/>
    <n v="462894.49666979403"/>
    <n v="1"/>
    <n v="6.4059691483973974E-2"/>
    <n v="6.1388936598848809E-2"/>
    <n v="9.3914835501712077E-2"/>
    <n v="5.4994336285372453E-2"/>
    <n v="0.56010785424678866"/>
  </r>
  <r>
    <x v="3"/>
    <n v="1"/>
    <x v="45"/>
    <n v="456563.17257835797"/>
    <n v="351446.263362717"/>
    <n v="105116.90921564"/>
    <n v="95055.046980264902"/>
    <n v="1267855.6133570201"/>
    <n v="762305.66236729501"/>
    <n v="505549.95098973002"/>
    <n v="99972.8809685983"/>
    <n v="9.7811545747406505"/>
    <n v="18.802305646390099"/>
    <n v="7.49730852463383"/>
    <n v="1.5078740703562601"/>
    <n v="109.03016161108199"/>
    <n v="10441"/>
    <n v="0.18444905354270499"/>
    <n v="561"/>
    <n v="0.91885610892574898"/>
    <n v="1.06192324769599E-2"/>
    <n v="7.9241928053696498"/>
    <n v="71.993357859313207"/>
    <n v="7.0043171778687796"/>
    <n v="0"/>
    <n v="0"/>
    <n v="0"/>
    <n v="0"/>
    <n v="446787.513833437"/>
    <n v="0"/>
    <n v="8.0027120451727315E-2"/>
    <n v="-1.1559787007161967E-3"/>
    <n v="0.23023519094195055"/>
    <n v="0.20819692145439306"/>
    <n v="0.56010785424678866"/>
  </r>
  <r>
    <x v="3"/>
    <n v="2"/>
    <x v="45"/>
    <n v="493100.608584109"/>
    <n v="386279.39302673098"/>
    <n v="106821.215557378"/>
    <n v="92691.570425515907"/>
    <n v="1335024.4911611599"/>
    <n v="717841.14642134495"/>
    <n v="617183.34473982302"/>
    <n v="97373.960810937395"/>
    <n v="12.593705561693501"/>
    <n v="15.0184821440038"/>
    <n v="6.9430614224084497"/>
    <n v="1.16309221974218"/>
    <n v="414.722304563394"/>
    <n v="46868"/>
    <n v="-0.23746161246084499"/>
    <n v="13"/>
    <n v="0.41084061442751002"/>
    <n v="0.86045029837637699"/>
    <n v="2.5433571675744902"/>
    <n v="60.725724305117801"/>
    <n v="6.5867523489827997"/>
    <n v="0"/>
    <n v="1"/>
    <n v="0"/>
    <n v="0"/>
    <n v="498678.46412186901"/>
    <n v="1"/>
    <n v="-5.5804027226521571E-2"/>
    <n v="-7.6845365912758992E-2"/>
    <n v="0.21663168468622432"/>
    <n v="0.18797699457656489"/>
    <n v="0.56010785424678866"/>
  </r>
  <r>
    <x v="3"/>
    <n v="3"/>
    <x v="45"/>
    <n v="465583.60879726702"/>
    <n v="421508.81904473202"/>
    <n v="44074.789752534503"/>
    <n v="33823.652680031097"/>
    <n v="1013848.44836951"/>
    <n v="398944.13086430001"/>
    <n v="614904.31750521006"/>
    <n v="31585.858651801798"/>
    <n v="4.3864149850209397"/>
    <n v="5.5006367197518404"/>
    <n v="3.3361645652687901"/>
    <n v="0.64879058335920603"/>
    <n v="394.37426384063002"/>
    <n v="26592"/>
    <n v="-8.5360438092938903E-2"/>
    <n v="834"/>
    <n v="0.88423794633403197"/>
    <n v="0.49780474717850398"/>
    <n v="3.9045521463641499"/>
    <n v="82.894212942736502"/>
    <n v="6.8898020163851701"/>
    <n v="0"/>
    <n v="0"/>
    <n v="1"/>
    <n v="0"/>
    <n v="481332.683219478"/>
    <n v="1"/>
    <n v="-2.1835809074530553E-2"/>
    <n v="1.5582723999626681E-2"/>
    <n v="9.4665681780319838E-2"/>
    <n v="7.2647859677463886E-2"/>
    <n v="0.56010785424678866"/>
  </r>
  <r>
    <x v="3"/>
    <n v="4"/>
    <x v="45"/>
    <n v="455417.21400733897"/>
    <n v="391744.90397020098"/>
    <n v="63672.3100371377"/>
    <n v="44968.929624283999"/>
    <n v="1365139.7390628001"/>
    <n v="635834.49119367998"/>
    <n v="729305.24786912196"/>
    <n v="53791.898692095303"/>
    <n v="4.60415397640985"/>
    <n v="6.1659956178395596"/>
    <n v="3.29408985303996"/>
    <n v="0.871835891831926"/>
    <n v="49.873437341025301"/>
    <n v="45055"/>
    <n v="-0.83446293295622198"/>
    <n v="950"/>
    <n v="0.246068609972105"/>
    <n v="0.1441922990757"/>
    <n v="3.0154605737384599"/>
    <n v="62.490551963283202"/>
    <n v="4.2718697865585096"/>
    <n v="0"/>
    <n v="0"/>
    <n v="0"/>
    <n v="0"/>
    <n v="447244.71337485802"/>
    <n v="0"/>
    <n v="1.3573954803935968E-3"/>
    <n v="3.0461179638035064E-2"/>
    <n v="0.13981094275481631"/>
    <n v="9.8742270254982792E-2"/>
    <n v="0.56010785424678866"/>
  </r>
  <r>
    <x v="4"/>
    <n v="1"/>
    <x v="45"/>
    <n v="456035.39527532598"/>
    <n v="348736.89098534902"/>
    <n v="107298.504289976"/>
    <n v="89503.7874662377"/>
    <n v="985517.18238663999"/>
    <n v="659436.99211734196"/>
    <n v="326080.19026929798"/>
    <n v="97570.490999988295"/>
    <n v="10.2848768243982"/>
    <n v="27.448397706196001"/>
    <n v="9.08191039850621"/>
    <n v="2.0223154052159198"/>
    <n v="115.300532321823"/>
    <n v="20893"/>
    <n v="0.232310941011802"/>
    <n v="381"/>
    <n v="0.71462928918633895"/>
    <n v="0.53952342152627697"/>
    <n v="4.7906636711647899"/>
    <n v="81.449985779510499"/>
    <n v="5.7632354073965102"/>
    <n v="0"/>
    <n v="0"/>
    <n v="0"/>
    <n v="0"/>
    <n v="405272.85158742598"/>
    <n v="0"/>
    <n v="-1.8140771489185139E-3"/>
    <n v="-1.0868859451476377E-2"/>
    <n v="0.23528547433296654"/>
    <n v="0.19626500134315417"/>
    <n v="0.56010785424678866"/>
  </r>
  <r>
    <x v="4"/>
    <n v="2"/>
    <x v="45"/>
    <n v="455208.11188565899"/>
    <n v="377227.99622270803"/>
    <n v="77980.115662950906"/>
    <n v="59653.4545865689"/>
    <n v="1378539.0403706699"/>
    <n v="537473.117996393"/>
    <n v="841065.92237428401"/>
    <n v="56595.892190510203"/>
    <n v="6.7670628117877598"/>
    <n v="7.0926015428339202"/>
    <n v="4.3272952625649603"/>
    <n v="0.63903803934789705"/>
    <n v="46.9629434730616"/>
    <n v="44479"/>
    <n v="0.80566443597761495"/>
    <n v="794"/>
    <n v="0.42373419718181998"/>
    <n v="0.53261561639359301"/>
    <n v="1.1391231171581999"/>
    <n v="72.889654172290093"/>
    <n v="5.1500757703250004"/>
    <n v="0"/>
    <n v="0"/>
    <n v="0"/>
    <n v="0"/>
    <n v="493087.188382486"/>
    <n v="0"/>
    <n v="3.8730763635149192E-2"/>
    <n v="-4.1849125143885939E-2"/>
    <n v="0.17130651591406246"/>
    <n v="0.13104655437588708"/>
    <n v="0.56010785424678866"/>
  </r>
  <r>
    <x v="4"/>
    <n v="3"/>
    <x v="45"/>
    <n v="472838.66967190499"/>
    <n v="364514.77752059599"/>
    <n v="108323.892151308"/>
    <n v="98198.855050642494"/>
    <n v="1282614.50325611"/>
    <n v="854740.22920570394"/>
    <n v="427874.27405040897"/>
    <n v="107832.81388461099"/>
    <n v="10.8110672810051"/>
    <n v="22.950399452871299"/>
    <n v="7.6561472524557903"/>
    <n v="1.9976434224811599"/>
    <n v="499.15266730931802"/>
    <n v="40701"/>
    <n v="0.408715035240163"/>
    <n v="914"/>
    <n v="0.25280726665971398"/>
    <n v="0.98492628989090603"/>
    <n v="5.5012561357410803"/>
    <n v="72.532915452339196"/>
    <n v="8.2510305088791593"/>
    <n v="0"/>
    <n v="0"/>
    <n v="0"/>
    <n v="0"/>
    <n v="453524.913803806"/>
    <n v="0"/>
    <n v="-7.5055411624805109E-3"/>
    <n v="1.2833006270004442E-3"/>
    <n v="0.22909270983795207"/>
    <n v="0.20767940811351379"/>
    <n v="0.56010785424678866"/>
  </r>
  <r>
    <x v="4"/>
    <n v="4"/>
    <x v="45"/>
    <n v="469289.75957346999"/>
    <n v="353445.89979810599"/>
    <n v="115843.859775363"/>
    <n v="107364.37339575301"/>
    <n v="1697629.98202978"/>
    <n v="784488.76489575498"/>
    <n v="913141.21713402495"/>
    <n v="112471.146680427"/>
    <n v="19.5897638843275"/>
    <n v="11.757696551331399"/>
    <n v="6.3243683566063398"/>
    <n v="0.85911001516056995"/>
    <n v="183.534675476958"/>
    <n v="43771"/>
    <n v="0.88798234286309197"/>
    <n v="100"/>
    <n v="0.42144361191823099"/>
    <n v="0.202583284448864"/>
    <n v="3.4583227609717602"/>
    <n v="82.127742726095804"/>
    <n v="8.2857800970526903"/>
    <n v="0"/>
    <n v="0"/>
    <n v="0"/>
    <n v="0"/>
    <n v="486978.448783756"/>
    <n v="0"/>
    <n v="-3.8805340501871684E-2"/>
    <n v="-2.229319573748783E-2"/>
    <n v="0.24684932371133059"/>
    <n v="0.22878055871778405"/>
    <n v="0.56010785424678866"/>
  </r>
  <r>
    <x v="5"/>
    <n v="1"/>
    <x v="45"/>
    <n v="451078.81065917999"/>
    <n v="375539.70412584499"/>
    <n v="75539.106533334707"/>
    <n v="61004.502193717999"/>
    <n v="1171592.26981278"/>
    <n v="434560.12528583599"/>
    <n v="737032.14452694706"/>
    <n v="61777.731463112897"/>
    <n v="21.416436599592501"/>
    <n v="8.2770477036483694"/>
    <n v="5.2069737711282702"/>
    <n v="0.58960810395149199"/>
    <n v="415.78682161889998"/>
    <n v="49833"/>
    <n v="-0.86794814496110395"/>
    <n v="19"/>
    <n v="0.53407484642339897"/>
    <n v="8.9205821775446503E-2"/>
    <n v="3.5743803515171599"/>
    <n v="80.965926223043198"/>
    <n v="5.1749056866458503"/>
    <n v="0"/>
    <n v="0"/>
    <n v="0"/>
    <n v="0"/>
    <n v="456071.67194594699"/>
    <n v="0"/>
    <n v="-3.3077944833036284E-2"/>
    <n v="-3.8052404492329411E-2"/>
    <n v="0.16746321207805484"/>
    <n v="0.13524133865780485"/>
    <n v="0.56010785424678866"/>
  </r>
  <r>
    <x v="5"/>
    <n v="2"/>
    <x v="45"/>
    <n v="436158.05064484401"/>
    <n v="380129.79235615901"/>
    <n v="56028.258288684301"/>
    <n v="41819.673375005303"/>
    <n v="1369593.9171691099"/>
    <n v="457400.01316093502"/>
    <n v="912193.90400817397"/>
    <n v="46822.578174502203"/>
    <n v="9.3740539248464891"/>
    <n v="4.5845157692076102"/>
    <n v="3.0534359747628499"/>
    <n v="0.50142849141078705"/>
    <n v="441.51621308389099"/>
    <n v="44457"/>
    <n v="-0.18122683339544099"/>
    <n v="580"/>
    <n v="9.2180895005572402E-3"/>
    <n v="0.70251229239769297"/>
    <n v="3.80357515394389"/>
    <n v="67.199896841950604"/>
    <n v="5.5774323274115503"/>
    <n v="0"/>
    <n v="0"/>
    <n v="0"/>
    <n v="0"/>
    <n v="422490.50955535599"/>
    <n v="0"/>
    <n v="8.5490599412742452E-2"/>
    <n v="-1.5327851275416936E-3"/>
    <n v="0.1284586131239564"/>
    <n v="9.5881924713246539E-2"/>
    <n v="0.56010785424678866"/>
  </r>
  <r>
    <x v="5"/>
    <n v="3"/>
    <x v="45"/>
    <n v="473445.46383316501"/>
    <n v="359691.82407824998"/>
    <n v="113753.639754915"/>
    <n v="101247.60176655"/>
    <n v="1024429.88374052"/>
    <n v="704676.03814691305"/>
    <n v="319753.84559361002"/>
    <n v="107260.746507073"/>
    <n v="30.305955097152601"/>
    <n v="31.6642327095668"/>
    <n v="9.8833120132011807"/>
    <n v="2.20380785988268"/>
    <n v="299.24157852839897"/>
    <n v="12460"/>
    <n v="-0.68378484352220603"/>
    <n v="167"/>
    <n v="0.73115804019818098"/>
    <n v="0.72767015460274498"/>
    <n v="2.9415287291686898"/>
    <n v="84.744048779801702"/>
    <n v="3.9478496387052902"/>
    <n v="0"/>
    <n v="0"/>
    <n v="0"/>
    <n v="0"/>
    <n v="510206.99830743799"/>
    <n v="0"/>
    <n v="-3.0875093002509017E-2"/>
    <n v="1.8451209901401262E-2"/>
    <n v="0.24026767271974558"/>
    <n v="0.21385272328267171"/>
    <n v="0.56010785424678866"/>
  </r>
  <r>
    <x v="5"/>
    <n v="4"/>
    <x v="45"/>
    <n v="458827.79110570002"/>
    <n v="373104.06835081201"/>
    <n v="85723.722754888295"/>
    <n v="80067.657263319401"/>
    <n v="1108378.649123"/>
    <n v="701823.43572814995"/>
    <n v="406555.21339485003"/>
    <n v="82243.075299007105"/>
    <n v="26.009626728310799"/>
    <n v="19.6941656693397"/>
    <n v="7.2238541699330403"/>
    <n v="1.7262684442482601"/>
    <n v="197.075524934404"/>
    <n v="2758"/>
    <n v="0.583281555119466"/>
    <n v="913"/>
    <n v="5.1446018222006798E-2"/>
    <n v="0.22496985074605"/>
    <n v="3.4847549713674302"/>
    <n v="83.205352591593098"/>
    <n v="6.9862256760830999"/>
    <n v="0"/>
    <n v="0"/>
    <n v="0"/>
    <n v="1"/>
    <n v="426517.157750157"/>
    <n v="0"/>
    <n v="-5.42983975482485E-2"/>
    <n v="1.5021612187338471E-2"/>
    <n v="0.18683201936898339"/>
    <n v="0.17450481164266321"/>
    <n v="0.56010785424678866"/>
  </r>
  <r>
    <x v="6"/>
    <n v="1"/>
    <x v="45"/>
    <n v="433914.177298058"/>
    <n v="376504.97698192397"/>
    <n v="57409.200316133298"/>
    <n v="37452.415358165701"/>
    <n v="1300751.1116975199"/>
    <n v="556490.07914826402"/>
    <n v="744261.03254926205"/>
    <n v="40003.057343209301"/>
    <n v="11.1028770497977"/>
    <n v="5.0321612606645196"/>
    <n v="2.87929143564513"/>
    <n v="0.747708202916603"/>
    <n v="34.5791205370992"/>
    <n v="44743"/>
    <n v="-0.35785359995254201"/>
    <n v="945"/>
    <n v="0.75289270024548605"/>
    <n v="0.97125537989289301"/>
    <n v="5.4281130353527098"/>
    <n v="77.290408464913099"/>
    <n v="9.5459275807828696"/>
    <n v="0"/>
    <n v="0"/>
    <n v="1"/>
    <n v="0"/>
    <n v="435919.04219486698"/>
    <n v="1"/>
    <n v="3.6305261637439279E-3"/>
    <n v="0.10696703632347927"/>
    <n v="0.13230542655604299"/>
    <n v="8.6312956150403519E-2"/>
    <n v="0.56010785424678866"/>
  </r>
  <r>
    <x v="6"/>
    <n v="2"/>
    <x v="45"/>
    <n v="435489.51407155802"/>
    <n v="375772.31714387302"/>
    <n v="59717.196927684599"/>
    <n v="47940.3986812726"/>
    <n v="1120190.2469629501"/>
    <n v="494322.35749032098"/>
    <n v="625867.88947263698"/>
    <n v="52788.608394809497"/>
    <n v="19.793200222145501"/>
    <n v="7.6598271756149199"/>
    <n v="4.2796657809910297"/>
    <n v="0.78981901101659302"/>
    <n v="282.76677721818299"/>
    <n v="15416"/>
    <n v="3.3761347947355302E-2"/>
    <n v="426"/>
    <n v="0.193814114458528"/>
    <n v="0.23001234001516399"/>
    <n v="6.31181748324805"/>
    <n v="78.257935417873497"/>
    <n v="8.7136705170311295"/>
    <n v="0"/>
    <n v="0"/>
    <n v="0"/>
    <n v="0"/>
    <n v="450978.64813574502"/>
    <n v="0"/>
    <n v="0.10721633904596564"/>
    <n v="2.5868699495678025E-2"/>
    <n v="0.13712660121105119"/>
    <n v="0.11008393344092141"/>
    <n v="0.56010785424678866"/>
  </r>
  <r>
    <x v="6"/>
    <n v="3"/>
    <x v="45"/>
    <n v="482181.10546321701"/>
    <n v="353130.54318750103"/>
    <n v="129050.562275716"/>
    <n v="110124.400665141"/>
    <n v="1759532.6891497499"/>
    <n v="1039559.75404188"/>
    <n v="719972.93510787003"/>
    <n v="110934.03863600201"/>
    <n v="14.762169990252501"/>
    <n v="15.295630612648299"/>
    <n v="6.2587300221376703"/>
    <n v="1.4438872676319801"/>
    <n v="404.52587668679001"/>
    <n v="22652"/>
    <n v="-4.71391129968943E-2"/>
    <n v="825"/>
    <n v="0.51972232505466698"/>
    <n v="0.45034158586185102"/>
    <n v="7.8142128790243301"/>
    <n v="83.550345861760803"/>
    <n v="6.8916435604230903"/>
    <n v="0"/>
    <n v="0"/>
    <n v="0"/>
    <n v="1"/>
    <n v="487859.00630450301"/>
    <n v="0"/>
    <n v="-3.413858617073029E-2"/>
    <n v="-7.7325707171726363E-2"/>
    <n v="0.26763919368375283"/>
    <n v="0.22838804635313897"/>
    <n v="0.56010785424678866"/>
  </r>
  <r>
    <x v="6"/>
    <n v="4"/>
    <x v="45"/>
    <n v="465720.12424446299"/>
    <n v="400059.33011266898"/>
    <n v="65660.794131794202"/>
    <n v="48025.255467758798"/>
    <n v="1689045.33765702"/>
    <n v="1166953.1301249601"/>
    <n v="522092.20753206097"/>
    <n v="50362.0628926465"/>
    <n v="21.244441149983999"/>
    <n v="9.1986156420098801"/>
    <n v="2.8433372625969602"/>
    <n v="2.2351475721906802"/>
    <n v="333.07672687929301"/>
    <n v="40352"/>
    <n v="0.154628052912999"/>
    <n v="487"/>
    <n v="0.75853307024296801"/>
    <n v="0.98214834642661797"/>
    <n v="3.6407709371185901"/>
    <n v="60.394917375068403"/>
    <n v="6.1703175848342298"/>
    <n v="0"/>
    <n v="0"/>
    <n v="0"/>
    <n v="0"/>
    <n v="467545.17871805897"/>
    <n v="0"/>
    <n v="3.1367694581823057E-2"/>
    <n v="-1.0959959689181693E-2"/>
    <n v="0.14098766772922991"/>
    <n v="0.10312042140259688"/>
    <n v="0.56010785424678866"/>
  </r>
  <r>
    <x v="7"/>
    <n v="1"/>
    <x v="45"/>
    <n v="480328.69086237199"/>
    <n v="362385.37582364399"/>
    <n v="117943.315038728"/>
    <n v="103181.00685666699"/>
    <n v="1909508.0180452799"/>
    <n v="709234.839532563"/>
    <n v="1200273.1785127199"/>
    <n v="98948.598141647104"/>
    <n v="11.9154234356622"/>
    <n v="8.5964602645308599"/>
    <n v="5.4035388111274498"/>
    <n v="0.59089451653946501"/>
    <n v="182.45661738399599"/>
    <n v="11619"/>
    <n v="-0.62938840798037798"/>
    <n v="163"/>
    <n v="0.44069681186152099"/>
    <n v="0.29801907632798202"/>
    <n v="1.4164684620474"/>
    <n v="71.073383471724298"/>
    <n v="7.23961220755562"/>
    <n v="0"/>
    <n v="0"/>
    <n v="0"/>
    <n v="0"/>
    <n v="504120.98182367301"/>
    <n v="0"/>
    <n v="-6.9897197599211924E-2"/>
    <n v="-3.5636449318028666E-2"/>
    <n v="0.2455470957334967"/>
    <n v="0.21481333266063701"/>
    <n v="0.56010785424678866"/>
  </r>
  <r>
    <x v="7"/>
    <n v="2"/>
    <x v="45"/>
    <n v="446755.061444594"/>
    <n v="373855.36293205799"/>
    <n v="72899.698512536401"/>
    <n v="61810.638576895901"/>
    <n v="1099424.68353212"/>
    <n v="373086.43144894898"/>
    <n v="726338.252083175"/>
    <n v="66446.184043170098"/>
    <n v="27.042455422630201"/>
    <n v="8.50989720004692"/>
    <n v="5.6220893984585398"/>
    <n v="0.51365383879882098"/>
    <n v="422.38592750178702"/>
    <n v="4356"/>
    <n v="-0.72842164351417504"/>
    <n v="385"/>
    <n v="0.71881472272628599"/>
    <n v="0.51386171185005103"/>
    <n v="5.0556295569830496"/>
    <n v="75.504565787970193"/>
    <n v="2.1966031915267301"/>
    <n v="0"/>
    <n v="0"/>
    <n v="0"/>
    <n v="0"/>
    <n v="463173.447516541"/>
    <n v="0"/>
    <n v="-4.161007018373894E-3"/>
    <n v="5.4289873408285921E-2"/>
    <n v="0.16317598792683613"/>
    <n v="0.138354646452196"/>
    <n v="0.56010785424678866"/>
  </r>
  <r>
    <x v="7"/>
    <n v="3"/>
    <x v="45"/>
    <n v="444896.11049842899"/>
    <n v="364896.43925279297"/>
    <n v="79999.671245635895"/>
    <n v="61254.963612241001"/>
    <n v="1070353.6567333499"/>
    <n v="382626.256448453"/>
    <n v="687727.40028489998"/>
    <n v="65647.495868570302"/>
    <n v="10.751752500357499"/>
    <n v="8.9068668177049997"/>
    <n v="5.7228714291673404"/>
    <n v="0.55636325714221202"/>
    <n v="296.44757793717997"/>
    <n v="20506"/>
    <n v="0.91155753235771197"/>
    <n v="770"/>
    <n v="0.77879755584712895"/>
    <n v="0.219922184825667"/>
    <n v="3.77570511981863"/>
    <n v="83.9456346231987"/>
    <n v="3.5198856094883602"/>
    <n v="0"/>
    <n v="0"/>
    <n v="0"/>
    <n v="0"/>
    <n v="456406.96594345599"/>
    <n v="0"/>
    <n v="3.5333507277154563E-2"/>
    <n v="5.2016627477986701E-4"/>
    <n v="0.17981652201007162"/>
    <n v="0.1376837472092427"/>
    <n v="0.56010785424678866"/>
  </r>
  <r>
    <x v="7"/>
    <n v="4"/>
    <x v="45"/>
    <n v="460615.85045630299"/>
    <n v="386022.03130488598"/>
    <n v="74593.819151417003"/>
    <n v="63422.612115141601"/>
    <n v="1828337.2159223401"/>
    <n v="1045073.10230779"/>
    <n v="783264.11361455102"/>
    <n v="69578.438334852806"/>
    <n v="23.225738292567002"/>
    <n v="8.0972191898928507"/>
    <n v="3.4688684102044398"/>
    <n v="1.33425377742006"/>
    <n v="421.97005895442197"/>
    <n v="37759"/>
    <n v="-0.205939483101514"/>
    <n v="615"/>
    <n v="0.68646429438638001"/>
    <n v="0.746941048663331"/>
    <n v="3.1361842026668398"/>
    <n v="71.875225064307401"/>
    <n v="2.7803127486457901"/>
    <n v="0"/>
    <n v="0"/>
    <n v="0"/>
    <n v="0"/>
    <n v="486435.39648709202"/>
    <n v="0"/>
    <n v="5.635132520050495E-3"/>
    <n v="-3.5598550966422962E-2"/>
    <n v="0.16194366537217864"/>
    <n v="0.13769090241317755"/>
    <n v="0.56010785424678866"/>
  </r>
  <r>
    <x v="8"/>
    <n v="1"/>
    <x v="45"/>
    <n v="463211.48181446001"/>
    <n v="387473.959690944"/>
    <n v="75737.522123516304"/>
    <n v="66828.351561394797"/>
    <n v="981520.622919388"/>
    <n v="641896.05551198195"/>
    <n v="339624.567407405"/>
    <n v="69011.222739315606"/>
    <n v="8.7518655164054397"/>
    <n v="19.677125265566801"/>
    <n v="6.8086548566472"/>
    <n v="1.89001655684695"/>
    <n v="27.0316873258827"/>
    <n v="45079"/>
    <n v="-0.70322831979807199"/>
    <n v="994"/>
    <n v="3.0331272613826801E-2"/>
    <n v="0.775672807072458"/>
    <n v="4.5903115702552899"/>
    <n v="68.329506074778195"/>
    <n v="8.4463878712591907"/>
    <n v="0"/>
    <n v="0"/>
    <n v="1"/>
    <n v="0"/>
    <n v="484735.306785803"/>
    <n v="1"/>
    <n v="1.6834330897685809E-2"/>
    <n v="5.6539008415990119E-2"/>
    <n v="0.16350527803594639"/>
    <n v="0.14427179416973732"/>
    <n v="0.56010785424678866"/>
  </r>
  <r>
    <x v="8"/>
    <n v="2"/>
    <x v="45"/>
    <n v="471009.33717493201"/>
    <n v="370388.75424880302"/>
    <n v="100620.582926128"/>
    <n v="95017.598248651397"/>
    <n v="1276012.97123278"/>
    <n v="755899.28570438304"/>
    <n v="520113.68552839803"/>
    <n v="93573.640300306695"/>
    <n v="46.256375906524497"/>
    <n v="18.2686210519764"/>
    <n v="7.4464445417708403"/>
    <n v="1.4533347357250199"/>
    <n v="263.41930444880398"/>
    <n v="40886"/>
    <n v="0.35165786264231602"/>
    <n v="493"/>
    <n v="0.61488299590207196"/>
    <n v="0.40708699707248902"/>
    <n v="6.7455833148981998"/>
    <n v="64.811213830442497"/>
    <n v="3.3370456910190098"/>
    <n v="0"/>
    <n v="0"/>
    <n v="0"/>
    <n v="0"/>
    <n v="461686.07369150798"/>
    <n v="0"/>
    <n v="-5.4949668045388547E-2"/>
    <n v="-1.893601478613894E-2"/>
    <n v="0.21362757589826439"/>
    <n v="0.2017318782225373"/>
    <n v="0.56010785424678866"/>
  </r>
  <r>
    <x v="8"/>
    <n v="3"/>
    <x v="45"/>
    <n v="445127.530450891"/>
    <n v="384601.20506642002"/>
    <n v="60526.325384470299"/>
    <n v="46805.413407397697"/>
    <n v="1624418.05239071"/>
    <n v="754534.73798066506"/>
    <n v="869883.31441004795"/>
    <n v="50381.464020977197"/>
    <n v="27.4225616664963"/>
    <n v="5.3806542362685699"/>
    <n v="2.8813650118276199"/>
    <n v="0.867397644582236"/>
    <n v="418.62498927615502"/>
    <n v="11103"/>
    <n v="-8.7491094006762804E-2"/>
    <n v="80"/>
    <n v="0.68307731792627802"/>
    <n v="0.374413583971411"/>
    <n v="7.0930121871557699"/>
    <n v="79.508460961246499"/>
    <n v="3.1626251359180402"/>
    <n v="0"/>
    <n v="0"/>
    <n v="0"/>
    <n v="0"/>
    <n v="445440.72153393098"/>
    <n v="0"/>
    <n v="-2.041969460029291E-3"/>
    <n v="7.7308725934383815E-2"/>
    <n v="0.13597524584282839"/>
    <n v="0.10515056968052786"/>
    <n v="0.56010785424678866"/>
  </r>
  <r>
    <x v="8"/>
    <n v="4"/>
    <x v="45"/>
    <n v="444218.59362789203"/>
    <n v="374792.81292880297"/>
    <n v="69425.780699088602"/>
    <n v="50382.440913316103"/>
    <n v="1774494.73790432"/>
    <n v="1003288.36915793"/>
    <n v="771206.36874638998"/>
    <n v="51566.298829618099"/>
    <n v="9.5497738857536998"/>
    <n v="6.5329389065100196"/>
    <n v="2.8392555828493302"/>
    <n v="1.3009337186734999"/>
    <n v="118.023405272723"/>
    <n v="28571"/>
    <n v="1.15049716645982E-2"/>
    <n v="461"/>
    <n v="0.80549509796660002"/>
    <n v="0.261766517729213"/>
    <n v="3.9375696717174402"/>
    <n v="73.869341544424501"/>
    <n v="9.26318255976045"/>
    <n v="0"/>
    <n v="0"/>
    <n v="1"/>
    <n v="0"/>
    <n v="484465.26702297397"/>
    <n v="1"/>
    <n v="0.10171210008626266"/>
    <n v="-2.2646852682247431E-2"/>
    <n v="0.15628742626933995"/>
    <n v="0.11341812710235154"/>
    <n v="0.56010785424678866"/>
  </r>
  <r>
    <x v="9"/>
    <n v="1"/>
    <x v="45"/>
    <n v="489400.99968315102"/>
    <n v="397517.31163993297"/>
    <n v="91883.688043217393"/>
    <n v="81134.871538728999"/>
    <n v="1437042.52321115"/>
    <n v="922534.13701699895"/>
    <n v="514508.386194152"/>
    <n v="78609.602488930599"/>
    <n v="26.307408766249299"/>
    <n v="15.7693972957152"/>
    <n v="5.64596177414629"/>
    <n v="1.7930400393296499"/>
    <n v="265.92819749114699"/>
    <n v="5971"/>
    <n v="0.46692600212056101"/>
    <n v="801"/>
    <n v="0.920839186093795"/>
    <n v="0.91710201773783595"/>
    <n v="2.6101283780049398"/>
    <n v="67.553615321221002"/>
    <n v="3.2965494503762298"/>
    <n v="0"/>
    <n v="0"/>
    <n v="0"/>
    <n v="0"/>
    <n v="483630.26621208497"/>
    <n v="0"/>
    <n v="-5.5804345105658917E-2"/>
    <s v=""/>
    <n v="0.18774724224655359"/>
    <n v="0.16578403311651896"/>
    <n v="0.56010785424678866"/>
  </r>
  <r>
    <x v="9"/>
    <n v="2"/>
    <x v="45"/>
    <n v="462090.29740177799"/>
    <n v="408831.00388202502"/>
    <n v="53259.293519753301"/>
    <n v="37471.157203397699"/>
    <n v="1520602.25396602"/>
    <n v="528671.26430741802"/>
    <n v="991930.98965861101"/>
    <n v="37036.325080825001"/>
    <n v="4.9290652437315599"/>
    <n v="3.77759719114069"/>
    <n v="2.46423133371436"/>
    <n v="0.53297181943006799"/>
    <n v="442.491293281315"/>
    <n v="27814"/>
    <n v="-0.15575703915612199"/>
    <n v="220"/>
    <n v="0.643404529339062"/>
    <n v="0.54804615416328095"/>
    <n v="2.08737335362399"/>
    <n v="73.707289542423993"/>
    <n v="9.7958987480068007"/>
    <n v="0"/>
    <n v="0"/>
    <n v="0"/>
    <n v="0"/>
    <n v="458249.28390525997"/>
    <n v="0"/>
    <n v="3.7762046519271689E-2"/>
    <s v=""/>
    <n v="0.11525732918266647"/>
    <n v="8.1090551812251749E-2"/>
    <n v="0.56010785424678866"/>
  </r>
  <r>
    <x v="9"/>
    <n v="3"/>
    <x v="45"/>
    <n v="479539.77270836802"/>
    <n v="326697.91285449901"/>
    <n v="152841.85985386901"/>
    <n v="140273.761473108"/>
    <n v="1842365.4025291"/>
    <n v="768390.25884470996"/>
    <n v="1073975.14368438"/>
    <n v="136121.317284052"/>
    <n v="15.169003150691401"/>
    <n v="13.0611739292106"/>
    <n v="7.6137861295347804"/>
    <n v="0.71546372685001203"/>
    <n v="124.192475426404"/>
    <n v="10942"/>
    <n v="6.1783249036154203E-2"/>
    <n v="357"/>
    <n v="0.556552138442311"/>
    <n v="0.105491060374254"/>
    <n v="3.3250107399036599"/>
    <n v="77.355827050434002"/>
    <n v="6.3835112343993501"/>
    <n v="0"/>
    <n v="0"/>
    <n v="0"/>
    <n v="0"/>
    <n v="522761.35332270502"/>
    <n v="0"/>
    <n v="-9.4635178793982214E-2"/>
    <s v=""/>
    <n v="0.31872613816918943"/>
    <n v="0.29251747082596097"/>
    <n v="0.56010785424678866"/>
  </r>
  <r>
    <x v="9"/>
    <n v="4"/>
    <x v="45"/>
    <n v="434158.44057928602"/>
    <n v="384315.32288026903"/>
    <n v="49843.117699017603"/>
    <n v="29964.0279796453"/>
    <n v="1431792.7134350301"/>
    <n v="774400.09944460203"/>
    <n v="657392.61399043503"/>
    <n v="37576.432673443902"/>
    <n v="5.30704405583732"/>
    <n v="4.5580110487948504"/>
    <n v="2.0927629885584502"/>
    <n v="1.1779872224969501"/>
    <n v="437.36283225099498"/>
    <n v="22186"/>
    <n v="0.65211150097693604"/>
    <n v="849"/>
    <n v="0.92659033770555999"/>
    <n v="0.72152847108846097"/>
    <n v="4.5753698465533601"/>
    <n v="83.622343448316201"/>
    <n v="9.0941443566973899"/>
    <n v="0"/>
    <n v="0"/>
    <n v="0"/>
    <n v="0"/>
    <n v="443960.84837444802"/>
    <n v="0"/>
    <s v=""/>
    <s v=""/>
    <n v="0.11480398177336516"/>
    <n v="6.9016343295468574E-2"/>
    <n v="0.56010785424678866"/>
  </r>
  <r>
    <x v="0"/>
    <n v="1"/>
    <x v="46"/>
    <n v="184079.28306905701"/>
    <n v="110631.02113533299"/>
    <n v="73448.261933724207"/>
    <n v="64077.016357528599"/>
    <n v="504521.86607932299"/>
    <n v="293945.49707211897"/>
    <n v="210576.369007203"/>
    <n v="60190.689482092697"/>
    <n v="11.912605330651999"/>
    <n v="30.429348107591601"/>
    <n v="12.7005429626818"/>
    <n v="1.39590922978667"/>
    <n v="259.34896705913002"/>
    <n v="43096"/>
    <n v="-0.27649628653306502"/>
    <n v="177"/>
    <n v="0.25978889550605"/>
    <n v="0.48388491069705603"/>
    <n v="5.6172559224930501"/>
    <n v="61.1148017823988"/>
    <n v="4.3486547332083996"/>
    <n v="0"/>
    <n v="0"/>
    <n v="1"/>
    <n v="0"/>
    <n v="198978.76982882901"/>
    <n v="1"/>
    <n v="-1.7201503325825828E-2"/>
    <n v="1.37096461316901E-2"/>
    <n v="0.3990034115146463"/>
    <n v="0.34809466491397745"/>
    <n v="0.56010785424678866"/>
  </r>
  <r>
    <x v="0"/>
    <n v="2"/>
    <x v="46"/>
    <n v="180912.84266912899"/>
    <n v="109450.706989894"/>
    <n v="71462.135679234794"/>
    <n v="53246.830182538499"/>
    <n v="488554.87112729897"/>
    <n v="186318.81158656601"/>
    <n v="302236.05954073201"/>
    <n v="62721.477677270901"/>
    <n v="41.623173650861702"/>
    <n v="17.617629829958201"/>
    <n v="10.898843370382499"/>
    <n v="0.61646784261841503"/>
    <n v="196.11168786070499"/>
    <n v="32064"/>
    <n v="8.2005938502152098E-3"/>
    <n v="696"/>
    <n v="0.55474910676977596"/>
    <n v="0.65188983048524296"/>
    <n v="4.5405693697766996"/>
    <n v="66.420453690998102"/>
    <n v="8.8555551691159895"/>
    <n v="0"/>
    <n v="0"/>
    <n v="0"/>
    <n v="0"/>
    <n v="182339.09716226699"/>
    <n v="0"/>
    <n v="3.4836177556815265E-3"/>
    <n v="6.5247663362730815E-2"/>
    <n v="0.39500863855161406"/>
    <n v="0.29432310828215485"/>
    <n v="0.56010785424678866"/>
  </r>
  <r>
    <x v="0"/>
    <n v="3"/>
    <x v="46"/>
    <n v="181543.07386008199"/>
    <n v="122201.802329263"/>
    <n v="59341.271530819198"/>
    <n v="42157.609757715698"/>
    <n v="363997.04911315098"/>
    <n v="195818.728148789"/>
    <n v="168178.32096436201"/>
    <n v="46361.136812997698"/>
    <n v="7.2628084782293101"/>
    <n v="25.067208137158801"/>
    <n v="11.5818548146006"/>
    <n v="1.16435178461726"/>
    <n v="322.42327372133502"/>
    <n v="25861"/>
    <n v="0.62048837072821605"/>
    <n v="493"/>
    <n v="0.33578896283666498"/>
    <n v="0.45205374257591702"/>
    <n v="3.3317655479738799"/>
    <n v="71.848405087487095"/>
    <n v="6.9725538120939801"/>
    <n v="0"/>
    <n v="0"/>
    <n v="0"/>
    <n v="0"/>
    <n v="179217.54300233701"/>
    <n v="0"/>
    <n v="0.10865053401201734"/>
    <n v="0.12190916738525268"/>
    <n v="0.32687158077181294"/>
    <n v="0.23221822161173281"/>
    <n v="0.56010785424678866"/>
  </r>
  <r>
    <x v="0"/>
    <n v="4"/>
    <x v="46"/>
    <n v="201267.825781163"/>
    <n v="122106.8369795"/>
    <n v="79160.988801662796"/>
    <n v="69750.849844252603"/>
    <n v="486699.68122373498"/>
    <n v="173341.456288129"/>
    <n v="313358.22493560601"/>
    <n v="70039.9995911437"/>
    <n v="48.603945803682301"/>
    <n v="22.259141230004701"/>
    <n v="14.3313941913572"/>
    <n v="0.55317346887495999"/>
    <n v="300.07161282056001"/>
    <n v="26975"/>
    <n v="-0.12378361258812499"/>
    <n v="321"/>
    <n v="0.26922281539837201"/>
    <n v="0.63038996634174904"/>
    <n v="6.9524196302680599"/>
    <n v="75.832526074708596"/>
    <n v="6.3400394293871498"/>
    <n v="0"/>
    <n v="0"/>
    <n v="0"/>
    <n v="0"/>
    <n v="191146.66239507799"/>
    <n v="0"/>
    <n v="-7.2862519501746006E-2"/>
    <n v="2.9563274501993805E-2"/>
    <n v="0.39331169050205844"/>
    <n v="0.34655737733308739"/>
    <n v="0.56010785424678866"/>
  </r>
  <r>
    <x v="1"/>
    <n v="1"/>
    <x v="46"/>
    <n v="186602.944900109"/>
    <n v="111416.223566021"/>
    <n v="75186.721334087604"/>
    <n v="62205.937428339603"/>
    <n v="416005.73040650401"/>
    <n v="280407.20509434101"/>
    <n v="135598.525312162"/>
    <n v="70019.789468155795"/>
    <n v="6.38350121440204"/>
    <n v="45.875084028483897"/>
    <n v="14.953144363553401"/>
    <n v="2.0679222318149399"/>
    <n v="40.400021642475402"/>
    <n v="34472"/>
    <n v="-0.87606346899667198"/>
    <n v="802"/>
    <n v="0.90210586460246001"/>
    <n v="0.52794416765980801"/>
    <n v="6.5152234954297104"/>
    <n v="61.2821719835663"/>
    <n v="2.6070223158719101"/>
    <n v="0"/>
    <n v="0"/>
    <n v="0"/>
    <n v="0"/>
    <n v="194510.06681628901"/>
    <n v="0"/>
    <n v="3.2764959999762776E-2"/>
    <n v="8.6689933919689502E-3"/>
    <n v="0.40292355179247807"/>
    <n v="0.33335989130096128"/>
    <n v="0.56010785424678866"/>
  </r>
  <r>
    <x v="1"/>
    <n v="2"/>
    <x v="46"/>
    <n v="192716.982925599"/>
    <n v="114529.61998320901"/>
    <n v="78187.362942389998"/>
    <n v="60004.910540905199"/>
    <n v="504928.29815023002"/>
    <n v="229501.875101713"/>
    <n v="275426.42304851703"/>
    <n v="60823.500484476703"/>
    <n v="7.8874857835560297"/>
    <n v="21.7861851730671"/>
    <n v="11.8838478177454"/>
    <n v="0.83326019545076502"/>
    <n v="183.74372127794399"/>
    <n v="2840"/>
    <n v="0.56572812418799701"/>
    <n v="862"/>
    <n v="0.45801561824510401"/>
    <n v="7.6778723686466904E-2"/>
    <n v="6.5303658794444202"/>
    <n v="74.632781598755699"/>
    <n v="5.9149546021502699"/>
    <n v="0"/>
    <n v="0"/>
    <n v="0"/>
    <n v="0"/>
    <n v="198559.409049273"/>
    <n v="0"/>
    <n v="5.6859835324193704E-2"/>
    <n v="-5.2592607112077708E-2"/>
    <n v="0.40571080843754848"/>
    <n v="0.31136285775120764"/>
    <n v="0.56010785424678866"/>
  </r>
  <r>
    <x v="1"/>
    <n v="3"/>
    <x v="46"/>
    <n v="203674.83883892401"/>
    <n v="120157.104229709"/>
    <n v="83517.734609214793"/>
    <n v="69309.893567904699"/>
    <n v="623725.58888576296"/>
    <n v="230023.11398884101"/>
    <n v="393702.47489692201"/>
    <n v="69345.058221287705"/>
    <n v="9.5758605032358197"/>
    <n v="17.6046375085783"/>
    <n v="11.112241473325"/>
    <n v="0.58425620527040101"/>
    <n v="224.22853121685301"/>
    <n v="5655"/>
    <n v="-0.49283501864568402"/>
    <n v="522"/>
    <n v="5.56886062366124E-3"/>
    <n v="0.67899448024533804"/>
    <n v="4.4245855734301003"/>
    <n v="69.419064531158796"/>
    <n v="4.7242928925887098"/>
    <n v="0"/>
    <n v="0"/>
    <n v="0"/>
    <n v="0"/>
    <n v="205481.85635956301"/>
    <n v="0"/>
    <n v="1.7395977551400203E-2"/>
    <n v="-4.5823500263835165E-2"/>
    <n v="0.41005425650669058"/>
    <n v="0.34029678856266748"/>
    <n v="0.56010785424678866"/>
  </r>
  <r>
    <x v="1"/>
    <n v="4"/>
    <x v="46"/>
    <n v="207217.96176315099"/>
    <n v="116989.08577929001"/>
    <n v="90228.8759838611"/>
    <n v="82384.919791449807"/>
    <n v="529306.44336016604"/>
    <n v="175570.77501384"/>
    <n v="353735.66834632499"/>
    <n v="91570.746115299597"/>
    <n v="9.1753356519959794"/>
    <n v="23.289966820872099"/>
    <n v="15.564692405490099"/>
    <n v="0.49633325311697801"/>
    <n v="60.702188216449798"/>
    <n v="43313"/>
    <n v="9.2676191931990004E-2"/>
    <n v="167"/>
    <n v="0.74714278994615502"/>
    <n v="0.491812193970672"/>
    <n v="2.6877209223464398"/>
    <n v="66.975926877032293"/>
    <n v="7.88990363737088"/>
    <n v="0"/>
    <n v="0"/>
    <n v="0"/>
    <n v="1"/>
    <n v="223184.493283174"/>
    <n v="0"/>
    <n v="-9.1678139313496762E-2"/>
    <n v="-6.5344139015346067E-2"/>
    <n v="0.43542980162594253"/>
    <n v="0.39757615165434029"/>
    <n v="0.56010785424678866"/>
  </r>
  <r>
    <x v="2"/>
    <n v="1"/>
    <x v="46"/>
    <n v="188220.60459636999"/>
    <n v="114372.432608474"/>
    <n v="73848.171987895403"/>
    <n v="67997.258233462606"/>
    <n v="578163.88765436097"/>
    <n v="239161.56650222401"/>
    <n v="339002.32115213701"/>
    <n v="67246.003874681104"/>
    <n v="38.093822994034802"/>
    <n v="20.0580509308509"/>
    <n v="11.760896812378"/>
    <n v="0.70548651610822899"/>
    <n v="477.62520093026598"/>
    <n v="6139"/>
    <n v="-0.77233081624816602"/>
    <n v="713"/>
    <n v="0.96169434251603503"/>
    <n v="0.155213105123051"/>
    <n v="3.1824904911127199"/>
    <n v="83.308483995128796"/>
    <n v="4.7014705448549803"/>
    <n v="0"/>
    <n v="0"/>
    <n v="0"/>
    <n v="1"/>
    <n v="200542.97004227299"/>
    <n v="0"/>
    <n v="-2.996011116686613E-2"/>
    <n v="-5.2378586986209931E-2"/>
    <n v="0.39234903185153308"/>
    <n v="0.36126362668571516"/>
    <n v="0.56010785424678866"/>
  </r>
  <r>
    <x v="2"/>
    <n v="2"/>
    <x v="46"/>
    <n v="182581.49435876799"/>
    <n v="108265.778996993"/>
    <n v="74315.715361775307"/>
    <n v="68453.024740869107"/>
    <n v="408734.47743639199"/>
    <n v="207958.75741729001"/>
    <n v="200775.72001910201"/>
    <n v="72105.672472504695"/>
    <n v="8.20524691702221"/>
    <n v="34.094274314820701"/>
    <n v="16.7475533677048"/>
    <n v="1.03577642454727"/>
    <n v="48.903291030040798"/>
    <n v="44154"/>
    <n v="0.49609017670391198"/>
    <n v="503"/>
    <n v="0.357877510721819"/>
    <n v="0.35430666625051599"/>
    <n v="3.47995839527607"/>
    <n v="67.740835845209602"/>
    <n v="8.11182478139167"/>
    <n v="0"/>
    <n v="0"/>
    <n v="0"/>
    <n v="0"/>
    <n v="181100.43403482001"/>
    <n v="0"/>
    <n v="6.4410966128776517E-2"/>
    <n v="7.8461899676543281E-2"/>
    <n v="0.40702764331497088"/>
    <n v="0.37491764968447816"/>
    <n v="0.56010785424678866"/>
  </r>
  <r>
    <x v="2"/>
    <n v="3"/>
    <x v="46"/>
    <n v="194341.74480765199"/>
    <n v="122004.78505686299"/>
    <n v="72336.959750789596"/>
    <n v="58508.107875125497"/>
    <n v="751969.30122859799"/>
    <n v="513125.98054711398"/>
    <n v="238843.32068148299"/>
    <n v="57165.703957962498"/>
    <n v="7.0693613424741404"/>
    <n v="24.496438798533799"/>
    <n v="7.78065112226425"/>
    <n v="2.14837902555964"/>
    <n v="317.98362951368301"/>
    <n v="7861"/>
    <n v="-0.59458584091631606"/>
    <n v="699"/>
    <n v="0.95596677627793003"/>
    <n v="0.51687533682739895"/>
    <n v="7.5805588561919297"/>
    <n v="76.072180892005903"/>
    <n v="5.8632739264358502"/>
    <n v="0"/>
    <n v="0"/>
    <n v="0"/>
    <n v="0"/>
    <n v="206640.241546159"/>
    <n v="0"/>
    <n v="-3.4180116324799658E-3"/>
    <n v="-4.0389098553966135E-2"/>
    <n v="0.37221524290822777"/>
    <n v="0.30105785009305835"/>
    <n v="0.56010785424678866"/>
  </r>
  <r>
    <x v="2"/>
    <n v="4"/>
    <x v="46"/>
    <n v="193677.48246322299"/>
    <n v="110456.44442488599"/>
    <n v="83221.038038337603"/>
    <n v="77408.055990296096"/>
    <n v="632359.463194474"/>
    <n v="427829.20880656602"/>
    <n v="204530.25438790701"/>
    <n v="78441.532780312598"/>
    <n v="8.5540930975763008"/>
    <n v="37.8467509474102"/>
    <n v="12.2411477167204"/>
    <n v="2.0917649082621899"/>
    <n v="410.288651932086"/>
    <n v="16637"/>
    <n v="0.47814634125351602"/>
    <n v="100"/>
    <n v="0.51670608153938402"/>
    <n v="0.91862852043131904"/>
    <n v="2.3259836482159"/>
    <n v="63.126161160369001"/>
    <n v="3.9302431964160802"/>
    <n v="0"/>
    <n v="0"/>
    <n v="0"/>
    <n v="0"/>
    <n v="222272.39846365701"/>
    <n v="0"/>
    <n v="-7.9077892703449601E-2"/>
    <n v="-2.4065580915452207E-3"/>
    <n v="0.42968876391781713"/>
    <n v="0.39967504227031114"/>
    <n v="0.56010785424678866"/>
  </r>
  <r>
    <x v="3"/>
    <n v="1"/>
    <x v="46"/>
    <n v="178361.875285922"/>
    <n v="113220.63638641"/>
    <n v="65141.238899511904"/>
    <n v="50850.629969950998"/>
    <n v="436475.55158093799"/>
    <n v="152230.218687018"/>
    <n v="284245.33289391903"/>
    <n v="56482.796360080501"/>
    <n v="42.213097021128597"/>
    <n v="17.8896974146374"/>
    <n v="11.650281392799"/>
    <n v="0.53555925487730305"/>
    <n v="196.81565150926801"/>
    <n v="41201"/>
    <n v="-0.83777065749775304"/>
    <n v="20"/>
    <n v="0.82445839619933603"/>
    <n v="6.0526702359511103E-2"/>
    <n v="4.8531574881813304"/>
    <n v="67.383888509001395"/>
    <n v="3.5403643068812101"/>
    <n v="0"/>
    <n v="0"/>
    <n v="0"/>
    <n v="0"/>
    <n v="182952.87250562001"/>
    <n v="0"/>
    <n v="0.10397575118723125"/>
    <n v="8.1542079634637846E-2"/>
    <n v="0.36521952236198291"/>
    <n v="0.28509808998383307"/>
    <n v="0.56010785424678866"/>
  </r>
  <r>
    <x v="3"/>
    <n v="2"/>
    <x v="46"/>
    <n v="196907.18525193899"/>
    <n v="108879.623503517"/>
    <n v="88027.561748421998"/>
    <n v="71962.607013006098"/>
    <n v="754636.012142519"/>
    <n v="431662.46781126503"/>
    <n v="322973.54433125298"/>
    <n v="70106.714720741002"/>
    <n v="8.5869091653206802"/>
    <n v="22.281269867478201"/>
    <n v="9.5360684959486601"/>
    <n v="1.33652577862085"/>
    <n v="476.73601271559801"/>
    <n v="16548"/>
    <n v="1.50943028653613E-2"/>
    <n v="587"/>
    <n v="0.112009186961243"/>
    <n v="0.34984201429835898"/>
    <n v="2.1468072594474199"/>
    <n v="76.839333958913699"/>
    <n v="6.65675759306394"/>
    <n v="0"/>
    <n v="0"/>
    <n v="0"/>
    <n v="0"/>
    <n v="220363.443440509"/>
    <n v="0"/>
    <n v="-5.2891560636284279E-2"/>
    <n v="-6.6281176763463854E-3"/>
    <n v="0.4470510389744915"/>
    <n v="0.36546460669239322"/>
    <n v="0.56010785424678866"/>
  </r>
  <r>
    <x v="3"/>
    <n v="3"/>
    <x v="46"/>
    <n v="186492.456923466"/>
    <n v="111942.381827996"/>
    <n v="74550.075095469496"/>
    <n v="55935.679172436401"/>
    <n v="576685.96394964703"/>
    <n v="316219.89900080202"/>
    <n v="260466.06494884501"/>
    <n v="57772.171352912599"/>
    <n v="15.126177165951001"/>
    <n v="21.4752271791805"/>
    <n v="9.6995041789018295"/>
    <n v="1.2140541189613501"/>
    <n v="139.58253695503399"/>
    <n v="7239"/>
    <n v="-0.67780270470715598"/>
    <n v="355"/>
    <n v="0.40303312359000998"/>
    <n v="0.69438516435434305"/>
    <n v="3.8290791075889299"/>
    <n v="60.9182595234101"/>
    <n v="8.7173594667031704"/>
    <n v="0"/>
    <n v="0"/>
    <n v="0"/>
    <n v="0"/>
    <n v="193564.68020104899"/>
    <n v="0"/>
    <n v="3.6027888409140146E-2"/>
    <n v="7.2105784748342588E-2"/>
    <n v="0.39974847414908771"/>
    <n v="0.29993534374096242"/>
    <n v="0.56010785424678866"/>
  </r>
  <r>
    <x v="3"/>
    <n v="4"/>
    <x v="46"/>
    <n v="193211.38635065101"/>
    <n v="115695.969568175"/>
    <n v="77515.416782476197"/>
    <n v="58577.801193776802"/>
    <n v="586623.35127487697"/>
    <n v="348822.371098631"/>
    <n v="237800.98017624501"/>
    <n v="67332.207975174504"/>
    <n v="12.199867990660699"/>
    <n v="24.6331201622306"/>
    <n v="9.9855897428005207"/>
    <n v="1.4668668347796601"/>
    <n v="32.672995953733498"/>
    <n v="43970"/>
    <n v="0.57928380328284801"/>
    <n v="975"/>
    <n v="0.87320254122383301"/>
    <n v="0.483417439796336"/>
    <n v="7.7262958844782199"/>
    <n v="64.640138644390504"/>
    <n v="2.8877309399775499"/>
    <n v="0"/>
    <n v="0"/>
    <n v="0"/>
    <n v="0"/>
    <n v="207038.78088242799"/>
    <n v="0"/>
    <n v="-1.5812361380532528E-3"/>
    <n v="3.2665875071750047E-2"/>
    <n v="0.40119486872164262"/>
    <n v="0.3031798606706671"/>
    <n v="0.56010785424678866"/>
  </r>
  <r>
    <x v="4"/>
    <n v="1"/>
    <x v="46"/>
    <n v="192905.87352426999"/>
    <n v="110973.94837876401"/>
    <n v="81931.925145505505"/>
    <n v="71540.180906492606"/>
    <n v="766506.68816300796"/>
    <n v="477915.72030227201"/>
    <n v="288590.96786073502"/>
    <n v="76233.534337963996"/>
    <n v="23.340880074934802"/>
    <n v="24.7894732939166"/>
    <n v="9.3332754966488398"/>
    <n v="1.65603145463963"/>
    <n v="479.08470080670702"/>
    <n v="30570"/>
    <n v="-0.95569473450219999"/>
    <n v="689"/>
    <n v="0.72018667959756699"/>
    <n v="0.59358099067291303"/>
    <n v="6.0067332983407704"/>
    <n v="65.752598871928399"/>
    <n v="8.4301502663792398"/>
    <n v="0"/>
    <n v="0"/>
    <n v="0"/>
    <n v="0"/>
    <n v="193185.12192714799"/>
    <n v="0"/>
    <n v="1.3976701088688205E-2"/>
    <n v="-4.4826098802808405E-2"/>
    <n v="0.42472488602166858"/>
    <n v="0.3708553793593638"/>
    <n v="0.56010785424678866"/>
  </r>
  <r>
    <x v="4"/>
    <n v="2"/>
    <x v="46"/>
    <n v="195602.061256771"/>
    <n v="114981.71876694199"/>
    <n v="80620.342489828807"/>
    <n v="67401.294747402804"/>
    <n v="629014.73358276195"/>
    <n v="344273.726901863"/>
    <n v="284741.00668089802"/>
    <n v="69904.254935370394"/>
    <n v="12.3809192780227"/>
    <n v="23.671088169937299"/>
    <n v="10.715376150809099"/>
    <n v="1.2090767357849499"/>
    <n v="463.59947133894201"/>
    <n v="31980"/>
    <n v="-0.73184036288708099"/>
    <n v="263"/>
    <n v="0.26696939193874403"/>
    <n v="0.87109320080219099"/>
    <n v="1.17057664861414"/>
    <n v="73.930669057444305"/>
    <n v="5.0708023615848603"/>
    <n v="0"/>
    <n v="0"/>
    <n v="0"/>
    <n v="0"/>
    <n v="195067.01678296301"/>
    <n v="0"/>
    <n v="2.2175536366735697E-2"/>
    <n v="-7.0475558242512268E-2"/>
    <n v="0.41216509668574997"/>
    <n v="0.3445837651931678"/>
    <n v="0.56010785424678866"/>
  </r>
  <r>
    <x v="4"/>
    <n v="3"/>
    <x v="46"/>
    <n v="199939.64187957899"/>
    <n v="112028.44591837699"/>
    <n v="87911.195961202102"/>
    <n v="79158.185194510603"/>
    <n v="420973.26722354803"/>
    <n v="209901.324937003"/>
    <n v="211071.942286545"/>
    <n v="88806.187102412499"/>
    <n v="50.181835669044197"/>
    <n v="37.502940626304401"/>
    <n v="18.803613283233801"/>
    <n v="0.994453941453042"/>
    <n v="53.627116519900703"/>
    <n v="37669"/>
    <n v="-0.51538481935757796"/>
    <n v="837"/>
    <n v="0.41023123363722502"/>
    <n v="0.83050715299939004"/>
    <n v="2.3919407892776099"/>
    <n v="77.982498424535805"/>
    <n v="6.0358841061404496"/>
    <n v="0"/>
    <n v="0"/>
    <n v="0"/>
    <n v="0"/>
    <n v="199273.30097407501"/>
    <n v="0"/>
    <n v="-2.0848117763912015E-3"/>
    <n v="-6.112232158476804E-2"/>
    <n v="0.4396886737155894"/>
    <n v="0.3959104080129669"/>
    <n v="0.56010785424678866"/>
  </r>
  <r>
    <x v="4"/>
    <n v="4"/>
    <x v="46"/>
    <n v="199522.80535962101"/>
    <n v="115763.217929404"/>
    <n v="83759.587430216896"/>
    <n v="76231.208989412306"/>
    <n v="411072.722989981"/>
    <n v="171250.00754982"/>
    <n v="239822.715440161"/>
    <n v="85149.515421517295"/>
    <n v="8.1084777288239707"/>
    <n v="31.7864839656662"/>
    <n v="18.544458127733801"/>
    <n v="0.71406917078523702"/>
    <n v="169.28167342501601"/>
    <n v="38598"/>
    <n v="0.242361820367653"/>
    <n v="588"/>
    <n v="0.65434474913659402"/>
    <n v="0.33444387587108998"/>
    <n v="4.6118081738968897"/>
    <n v="67.344486163758106"/>
    <n v="2.4889148988517"/>
    <n v="0"/>
    <n v="0"/>
    <n v="1"/>
    <n v="1"/>
    <n v="214573.80241184399"/>
    <n v="1"/>
    <n v="-7.6503282690316116E-2"/>
    <n v="8.3466740053917375E-3"/>
    <n v="0.4197995676697121"/>
    <n v="0.38206764811677918"/>
    <n v="0.56010785424678866"/>
  </r>
  <r>
    <x v="5"/>
    <n v="1"/>
    <x v="46"/>
    <n v="184258.655778029"/>
    <n v="117429.351953234"/>
    <n v="66829.303824794901"/>
    <n v="55205.271716667601"/>
    <n v="530584.90086514503"/>
    <n v="241304.33455527099"/>
    <n v="289280.56630987301"/>
    <n v="50878.476293013802"/>
    <n v="9.5005474719230492"/>
    <n v="19.083643405735099"/>
    <n v="10.404606619346399"/>
    <n v="0.83415328458942894"/>
    <n v="54.949756219933199"/>
    <n v="36582"/>
    <n v="-0.26656032068569702"/>
    <n v="74"/>
    <n v="0.35273700664353402"/>
    <n v="0.64713638221246295"/>
    <n v="2.63125904591368"/>
    <n v="66.631251623915801"/>
    <n v="4.5130681354032296"/>
    <n v="0"/>
    <n v="0"/>
    <n v="0"/>
    <n v="0"/>
    <n v="182705.28162351999"/>
    <n v="0"/>
    <n v="-1.3251800689659487E-2"/>
    <n v="2.1338606076251633E-2"/>
    <n v="0.36269288703214198"/>
    <n v="0.29960748103563595"/>
    <n v="0.56010785424678866"/>
  </r>
  <r>
    <x v="5"/>
    <n v="2"/>
    <x v="46"/>
    <n v="181816.89679631399"/>
    <n v="116128.52773103199"/>
    <n v="65688.369065282895"/>
    <n v="49868.881876699597"/>
    <n v="443612.66008582601"/>
    <n v="134707.160533474"/>
    <n v="308905.49955235102"/>
    <n v="55076.525383654604"/>
    <n v="24.521431055010801"/>
    <n v="16.143733908579399"/>
    <n v="11.2415371254398"/>
    <n v="0.436078867901947"/>
    <n v="138.226507723498"/>
    <n v="30319"/>
    <n v="0.72881385306719004"/>
    <n v="549"/>
    <n v="0.62589181065742705"/>
    <n v="0.184265436525828"/>
    <n v="5.1852146743381899"/>
    <n v="77.703699877765303"/>
    <n v="5.1111776223213701"/>
    <n v="0"/>
    <n v="0"/>
    <n v="0"/>
    <n v="0"/>
    <n v="203078.43983542701"/>
    <n v="0"/>
    <n v="3.2461064393645919E-2"/>
    <n v="-2.8306513327336544E-3"/>
    <n v="0.36128858330956681"/>
    <n v="0.27428078883431145"/>
    <n v="0.56010785424678866"/>
  </r>
  <r>
    <x v="5"/>
    <n v="3"/>
    <x v="46"/>
    <n v="187718.86679107201"/>
    <n v="125554.567556038"/>
    <n v="62164.299235033497"/>
    <n v="45863.764880367598"/>
    <n v="447040.29525986401"/>
    <n v="180285.34605778899"/>
    <n v="266754.94920207403"/>
    <n v="49013.455966830399"/>
    <n v="8.5957998779642395"/>
    <n v="17.193219851236702"/>
    <n v="10.259425238994799"/>
    <n v="0.67584630237251198"/>
    <n v="205.45537810711801"/>
    <n v="3560"/>
    <n v="-4.98482351787157E-2"/>
    <n v="726"/>
    <n v="0.71027185389411795"/>
    <n v="0.15325496231911501"/>
    <n v="6.1029180660187601"/>
    <n v="71.538202702507206"/>
    <n v="2.27014348547669"/>
    <n v="0"/>
    <n v="0"/>
    <n v="0"/>
    <n v="0"/>
    <n v="193384.14433430199"/>
    <n v="0"/>
    <n v="7.1752459471844554E-2"/>
    <n v="-6.5375729522856342E-3"/>
    <n v="0.33115637387808144"/>
    <n v="0.24432155203351621"/>
    <n v="0.56010785424678866"/>
  </r>
  <r>
    <x v="5"/>
    <n v="4"/>
    <x v="46"/>
    <n v="201188.15717259899"/>
    <n v="110449.631905697"/>
    <n v="90738.525266901503"/>
    <n v="77328.783249203596"/>
    <n v="560477.23569856305"/>
    <n v="206556.46708139501"/>
    <n v="353920.76861716702"/>
    <n v="73417.984719729706"/>
    <n v="12.8368570392437"/>
    <n v="21.849179281380199"/>
    <n v="13.796953439656299"/>
    <n v="0.58362346998863401"/>
    <n v="66.866784742498893"/>
    <n v="4334"/>
    <n v="-0.331686214782767"/>
    <n v="654"/>
    <n v="0.16210610971156"/>
    <n v="0.47093857851022802"/>
    <n v="6.1714221514187697"/>
    <n v="67.170991525825599"/>
    <n v="9.3661161570634892"/>
    <n v="0"/>
    <n v="0"/>
    <n v="0"/>
    <n v="1"/>
    <n v="213759.50468556699"/>
    <n v="0"/>
    <n v="-6.4604590575539175E-2"/>
    <n v="-3.9781927418211127E-2"/>
    <n v="0.45101325317601854"/>
    <n v="0.3843605127456054"/>
    <n v="0.56010785424678866"/>
  </r>
  <r>
    <x v="6"/>
    <n v="1"/>
    <x v="46"/>
    <n v="188190.47864981601"/>
    <n v="116942.012783962"/>
    <n v="71248.465865852995"/>
    <n v="65490.016004263402"/>
    <n v="609313.93029151997"/>
    <n v="254305.72537555199"/>
    <n v="355008.204915968"/>
    <n v="74540.860807771794"/>
    <n v="8.0336554019358992"/>
    <n v="18.447465466260098"/>
    <n v="10.7481566969805"/>
    <n v="0.71633759967814403"/>
    <n v="331.80501638405201"/>
    <n v="17001"/>
    <n v="-0.95895147768752897"/>
    <n v="565"/>
    <n v="0.28916826675920398"/>
    <n v="3.7630984151875997E-2"/>
    <n v="4.5590421133419099"/>
    <n v="72.217113619717196"/>
    <n v="8.1040477842098593"/>
    <n v="0"/>
    <n v="0"/>
    <n v="0"/>
    <n v="0"/>
    <n v="202553.02522953501"/>
    <n v="0"/>
    <n v="-3.6602500531122066E-2"/>
    <n v="4.6628917233313791E-2"/>
    <n v="0.37859761225451177"/>
    <n v="0.34799856227650566"/>
    <n v="0.56010785424678866"/>
  </r>
  <r>
    <x v="6"/>
    <n v="2"/>
    <x v="46"/>
    <n v="181302.236555084"/>
    <n v="118718.900301491"/>
    <n v="62583.336253593203"/>
    <n v="47828.674675159396"/>
    <n v="439439.113201776"/>
    <n v="160801.08054188499"/>
    <n v="278638.032659891"/>
    <n v="48414.4397439038"/>
    <n v="11.6023151595854"/>
    <n v="17.165163785641401"/>
    <n v="10.8840276703357"/>
    <n v="0.57709666913332203"/>
    <n v="215.42327593400401"/>
    <n v="40430"/>
    <n v="0.95644534005297799"/>
    <n v="94"/>
    <n v="0.66183683762437595"/>
    <n v="0.65837333361110995"/>
    <n v="1.2594702456051601"/>
    <n v="83.692472150397094"/>
    <n v="4.8948242892041502"/>
    <n v="0"/>
    <n v="0"/>
    <n v="0"/>
    <n v="1"/>
    <n v="187076.07730165799"/>
    <n v="0"/>
    <n v="2.8622947782799786E-2"/>
    <n v="8.8247497694922142E-2"/>
    <n v="0.34518788870306449"/>
    <n v="0.26380631361173468"/>
    <n v="0.56010785424678866"/>
  </r>
  <r>
    <x v="6"/>
    <n v="3"/>
    <x v="46"/>
    <n v="186491.64100490499"/>
    <n v="115272.647559113"/>
    <n v="71218.993445791901"/>
    <n v="66140.679006891907"/>
    <n v="488081.21591648698"/>
    <n v="241802.774010797"/>
    <n v="246278.44190569001"/>
    <n v="72122.927374342806"/>
    <n v="9.5174175997979802"/>
    <n v="26.856057109626999"/>
    <n v="13.551162562709401"/>
    <n v="0.98182679791109195"/>
    <n v="170.17096227683601"/>
    <n v="17351"/>
    <n v="-0.49876328332821501"/>
    <n v="632"/>
    <n v="0.51375020204380195"/>
    <n v="0.68897429604223004"/>
    <n v="4.3965277776383402"/>
    <n v="73.242125174590299"/>
    <n v="9.5262023423788804"/>
    <n v="0"/>
    <n v="0"/>
    <n v="0"/>
    <n v="0"/>
    <n v="193635.10629549099"/>
    <n v="0"/>
    <n v="3.5888276094229808E-2"/>
    <n v="3.8633210271775749E-2"/>
    <n v="0.38188839490086757"/>
    <n v="0.35465760637042343"/>
    <n v="0.56010785424678866"/>
  </r>
  <r>
    <x v="6"/>
    <n v="4"/>
    <x v="46"/>
    <n v="193184.50450655501"/>
    <n v="110082.89301526301"/>
    <n v="83101.611491292599"/>
    <n v="64334.432443791797"/>
    <n v="596749.47245234996"/>
    <n v="271189.60962223401"/>
    <n v="325559.86283011502"/>
    <n v="60435.993047690601"/>
    <n v="12.415645643493001"/>
    <n v="19.761168310039199"/>
    <n v="10.780810945572901"/>
    <n v="0.83299460586069696"/>
    <n v="153.39091234400499"/>
    <n v="43283"/>
    <n v="0.34077705954829501"/>
    <n v="322"/>
    <n v="0.37891448539654499"/>
    <n v="0.29726492059516701"/>
    <n v="1.62972133217356"/>
    <n v="65.578630527626899"/>
    <n v="4.2797779983872397"/>
    <n v="0"/>
    <n v="0"/>
    <n v="0"/>
    <n v="0"/>
    <n v="208404.08745732199"/>
    <n v="0"/>
    <n v="1.9572441412829159E-2"/>
    <n v="8.7683143910464549E-3"/>
    <n v="0.43016706595363735"/>
    <n v="0.33302066647694739"/>
    <n v="0.56010785424678866"/>
  </r>
  <r>
    <x v="7"/>
    <n v="1"/>
    <x v="46"/>
    <n v="196965.59690287599"/>
    <n v="106274.303300217"/>
    <n v="90691.293602658407"/>
    <n v="76803.909405659797"/>
    <n v="686626.23998736101"/>
    <n v="441993.52678152901"/>
    <n v="244632.71320583101"/>
    <n v="77170.190160570201"/>
    <n v="11.0549181408288"/>
    <n v="31.395600530758799"/>
    <n v="11.185693894697801"/>
    <n v="1.8067637847340501"/>
    <n v="404.979635547675"/>
    <n v="2471"/>
    <n v="0.84427117706911303"/>
    <n v="570"/>
    <n v="0.97399773301661396"/>
    <n v="0.83265622637973202"/>
    <n v="4.40046425833828"/>
    <n v="66.0594083773519"/>
    <n v="7.3912728916411599"/>
    <n v="0"/>
    <n v="0"/>
    <n v="0"/>
    <n v="0"/>
    <n v="191552.67580279001"/>
    <n v="0"/>
    <n v="1.7064317828699642E-3"/>
    <n v="1.9644017856310748E-2"/>
    <n v="0.46044230580723694"/>
    <n v="0.38993565685245996"/>
    <n v="0.56010785424678866"/>
  </r>
  <r>
    <x v="7"/>
    <n v="2"/>
    <x v="46"/>
    <n v="197301.70525756301"/>
    <n v="117813.432181397"/>
    <n v="79488.2730761657"/>
    <n v="63871.3738725394"/>
    <n v="630233.825596918"/>
    <n v="343931.461745799"/>
    <n v="286302.36385111901"/>
    <n v="67929.408914923799"/>
    <n v="15.060696236705301"/>
    <n v="22.309062703287101"/>
    <n v="10.1345518565342"/>
    <n v="1.20128753783062"/>
    <n v="469.95891680358699"/>
    <n v="41455"/>
    <n v="-0.95934419970882001"/>
    <n v="369"/>
    <n v="0.89839113600762599"/>
    <n v="0.70406212928431999"/>
    <n v="6.7853156049388401"/>
    <n v="79.228250910092896"/>
    <n v="4.2131724280238396"/>
    <n v="0"/>
    <n v="0"/>
    <n v="0"/>
    <n v="0"/>
    <n v="195949.276449681"/>
    <n v="0"/>
    <n v="-1.8272997017844121E-2"/>
    <n v="-5.713138321361224E-2"/>
    <n v="0.40287676668784922"/>
    <n v="0.32372438843931922"/>
    <n v="0.56010785424678866"/>
  </r>
  <r>
    <x v="7"/>
    <n v="3"/>
    <x v="46"/>
    <n v="193696.411785776"/>
    <n v="125535.685724953"/>
    <n v="68160.726060822795"/>
    <n v="52972.511129942999"/>
    <n v="525342.80889809597"/>
    <n v="200739.326272873"/>
    <n v="324603.482625223"/>
    <n v="51013.883357130799"/>
    <n v="8.2669274422786003"/>
    <n v="16.319144422459299"/>
    <n v="10.083417957324301"/>
    <n v="0.61841396355146605"/>
    <n v="98.861484315886301"/>
    <n v="43043"/>
    <n v="-0.57433451444791095"/>
    <n v="567"/>
    <n v="4.6724972243762201E-2"/>
    <n v="0.74486629948858096"/>
    <n v="1.8746979825274801"/>
    <n v="60.642922560091399"/>
    <n v="6.6978426261072697"/>
    <n v="0"/>
    <n v="0"/>
    <n v="0"/>
    <n v="0"/>
    <n v="220328.21502203299"/>
    <n v="0"/>
    <n v="6.1023081474440221E-3"/>
    <n v="-2.2896643635417595E-2"/>
    <n v="0.35189462433721941"/>
    <n v="0.27348214993538156"/>
    <n v="0.56010785424678866"/>
  </r>
  <r>
    <x v="7"/>
    <n v="4"/>
    <x v="46"/>
    <n v="194878.40697754701"/>
    <n v="119928.64067536801"/>
    <n v="74949.766302178497"/>
    <n v="60831.129557540902"/>
    <n v="686828.71915477398"/>
    <n v="329330.33073315001"/>
    <n v="357498.38842162403"/>
    <n v="61400.256663608197"/>
    <n v="7.2347342086548601"/>
    <n v="17.015777281154602"/>
    <n v="8.8568121659794397"/>
    <n v="0.92120787505410096"/>
    <n v="435.34905160326201"/>
    <n v="20531"/>
    <n v="-0.75590299751370804"/>
    <n v="947"/>
    <n v="0.68364243048615903"/>
    <n v="8.3598736631966805E-2"/>
    <n v="7.5071777171992604"/>
    <n v="73.002744317928205"/>
    <n v="7.1636593385340097"/>
    <n v="0"/>
    <n v="0"/>
    <n v="0"/>
    <n v="0"/>
    <n v="205431.09339744301"/>
    <n v="0"/>
    <n v="3.0564626016540877E-2"/>
    <n v="-2.4513200093484035E-2"/>
    <n v="0.38459759326139387"/>
    <n v="0.31214915239198143"/>
    <n v="0.56010785424678866"/>
  </r>
  <r>
    <x v="8"/>
    <n v="1"/>
    <x v="46"/>
    <n v="200834.79260551499"/>
    <n v="113730.01256834601"/>
    <n v="87104.780037169199"/>
    <n v="74098.928811863705"/>
    <n v="499863.177311712"/>
    <n v="158880.72610149"/>
    <n v="340982.45121022098"/>
    <n v="78428.476350468802"/>
    <n v="15.4972023337388"/>
    <n v="21.7310094841744"/>
    <n v="14.8238422382643"/>
    <n v="0.46594986204594502"/>
    <n v="492.48985607219299"/>
    <n v="23542"/>
    <n v="-0.58900443005021197"/>
    <n v="771"/>
    <n v="1.22350228803967E-2"/>
    <n v="0.777795332904057"/>
    <n v="2.3622931747284399"/>
    <n v="74.644896807207601"/>
    <n v="5.5793725785257404"/>
    <n v="0"/>
    <n v="0"/>
    <n v="0"/>
    <n v="0"/>
    <n v="207760.355968975"/>
    <n v="0"/>
    <n v="-7.3718335790560766E-2"/>
    <n v="-3.1306352729782549E-2"/>
    <n v="0.43371359567294943"/>
    <n v="0.36895464102881209"/>
    <n v="0.56010785424678866"/>
  </r>
  <r>
    <x v="8"/>
    <n v="2"/>
    <x v="46"/>
    <n v="186029.585925794"/>
    <n v="110096.53956568601"/>
    <n v="75933.046360108405"/>
    <n v="70257.744118251794"/>
    <n v="430804.43576122698"/>
    <n v="297394.72815123899"/>
    <n v="133409.70760998799"/>
    <n v="71237.660114869301"/>
    <n v="8.1783818821478906"/>
    <n v="52.6631422682105"/>
    <n v="16.308500629550601"/>
    <n v="2.2291835690146802"/>
    <n v="358.46837069532597"/>
    <n v="25432"/>
    <n v="-0.78786662298700005"/>
    <n v="185"/>
    <n v="0.23041157061902101"/>
    <n v="0.45488966246915302"/>
    <n v="7.0530607597221602"/>
    <n v="73.794032691056003"/>
    <n v="3.9715611170088798"/>
    <n v="0"/>
    <n v="0"/>
    <n v="0"/>
    <n v="1"/>
    <n v="191259.169743173"/>
    <n v="0"/>
    <n v="1.7372656772741184E-2"/>
    <n v="-3.5417849244384313E-2"/>
    <n v="0.40817725837651003"/>
    <n v="0.37766973338465182"/>
    <n v="0.56010785424678866"/>
  </r>
  <r>
    <x v="8"/>
    <n v="3"/>
    <x v="46"/>
    <n v="189261.41407165799"/>
    <n v="113429.016908654"/>
    <n v="75832.3971630038"/>
    <n v="61761.1777413737"/>
    <n v="597464.65287020395"/>
    <n v="292600.67835206102"/>
    <n v="304863.97451814299"/>
    <n v="69547.632731702906"/>
    <n v="8.9070110845578103"/>
    <n v="20.258601508751902"/>
    <n v="10.3372103177442"/>
    <n v="0.95977453162360404"/>
    <n v="395.293895119708"/>
    <n v="28447"/>
    <n v="-0.90020272508511501"/>
    <n v="247"/>
    <n v="0.65178260316853198"/>
    <n v="0.91826662918186097"/>
    <n v="5.1161472011964904"/>
    <n v="75.953772655176394"/>
    <n v="7.6395772809821496"/>
    <n v="0"/>
    <n v="0"/>
    <n v="0"/>
    <n v="0"/>
    <n v="197859.31275113"/>
    <n v="0"/>
    <n v="4.4377747353773816E-3"/>
    <n v="-6.3632426438324105E-2"/>
    <n v="0.40067542311763765"/>
    <n v="0.32632736072652263"/>
    <n v="0.56010785424678866"/>
  </r>
  <r>
    <x v="8"/>
    <n v="4"/>
    <x v="46"/>
    <n v="190101.31359340699"/>
    <n v="120997.67438330399"/>
    <n v="69103.6392101034"/>
    <n v="62331.707437595898"/>
    <n v="473295.15409520501"/>
    <n v="207442.39899229599"/>
    <n v="265852.75510290801"/>
    <n v="72049.207182426602"/>
    <n v="7.7565572415734199"/>
    <n v="23.4459512798609"/>
    <n v="13.169732860830701"/>
    <n v="0.78029057442717897"/>
    <n v="445.11817735742699"/>
    <n v="3640"/>
    <n v="-0.174993072199741"/>
    <n v="296"/>
    <n v="0.73156494286757201"/>
    <n v="0.56892306084512001"/>
    <n v="7.1457840549305498"/>
    <n v="63.956280648949701"/>
    <n v="2.4601575189209202"/>
    <n v="0"/>
    <n v="0"/>
    <n v="0"/>
    <n v="0"/>
    <n v="199276.82001534101"/>
    <n v="0"/>
    <n v="2.3387919159235212E-2"/>
    <n v="-0.11028462343848901"/>
    <n v="0.36350953028080296"/>
    <n v="0.32788677920928189"/>
    <n v="0.56010785424678866"/>
  </r>
  <r>
    <x v="9"/>
    <n v="1"/>
    <x v="46"/>
    <n v="194547.38774779401"/>
    <n v="110474.812348436"/>
    <n v="84072.575399357607"/>
    <n v="70375.809609874894"/>
    <n v="529399.56968145596"/>
    <n v="219498.409051569"/>
    <n v="309901.16062988603"/>
    <n v="73822.881962778803"/>
    <n v="14.344789778525801"/>
    <n v="22.709114566345299"/>
    <n v="13.2935146985896"/>
    <n v="0.70828521134102995"/>
    <n v="46.752886513913097"/>
    <n v="8403"/>
    <n v="0.94996095116286805"/>
    <n v="580"/>
    <n v="0.29041510353615502"/>
    <n v="0.45278459327984999"/>
    <n v="6.7931472343894397"/>
    <n v="70.576264507866696"/>
    <n v="8.7166466526492101"/>
    <n v="0"/>
    <n v="0"/>
    <n v="1"/>
    <n v="0"/>
    <n v="199411.508239288"/>
    <n v="1"/>
    <n v="-7.7649820057716562E-2"/>
    <s v=""/>
    <n v="0.43214445782406202"/>
    <n v="0.3617412211214483"/>
    <n v="0.56010785424678866"/>
  </r>
  <r>
    <x v="9"/>
    <n v="2"/>
    <x v="46"/>
    <n v="179440.81809647899"/>
    <n v="123538.901691188"/>
    <n v="55901.9164052915"/>
    <n v="41369.312728072997"/>
    <n v="499987.98642576498"/>
    <n v="294217.63440002699"/>
    <n v="205770.35202573799"/>
    <n v="45248.578978456397"/>
    <n v="5.2770644242030604"/>
    <n v="20.104603175727899"/>
    <n v="8.2740613477150404"/>
    <n v="1.42983491792455"/>
    <n v="112.951377713212"/>
    <n v="49848"/>
    <n v="0.58866364764007795"/>
    <n v="166"/>
    <n v="0.124803462512917"/>
    <n v="0.77039756798911496"/>
    <n v="1.9340784059334999"/>
    <n v="68.111353775855093"/>
    <n v="3.9002293866794702"/>
    <n v="0"/>
    <n v="0"/>
    <n v="1"/>
    <n v="0"/>
    <n v="179413.730000446"/>
    <n v="1"/>
    <n v="-1.2386072783919139E-2"/>
    <s v=""/>
    <n v="0.311534003234618"/>
    <n v="0.23054572068340759"/>
    <n v="0.56010785424678866"/>
  </r>
  <r>
    <x v="9"/>
    <n v="3"/>
    <x v="46"/>
    <n v="177218.25106313001"/>
    <n v="110379.841390266"/>
    <n v="66838.409672864494"/>
    <n v="54205.327404651704"/>
    <n v="448956.04664567398"/>
    <n v="205086.34067953599"/>
    <n v="243869.705966137"/>
    <n v="59935.3732350481"/>
    <n v="26.4137459234496"/>
    <n v="22.227167244863999"/>
    <n v="12.073637900556299"/>
    <n v="0.84096685919657799"/>
    <n v="480.63497982140302"/>
    <n v="11489"/>
    <n v="-0.24515654434953099"/>
    <n v="438"/>
    <n v="0.72459119395141003"/>
    <n v="0.28208957712757299"/>
    <n v="1.8282599608657899"/>
    <n v="81.3093734548562"/>
    <n v="7.4368930113354601"/>
    <n v="0"/>
    <n v="0"/>
    <n v="1"/>
    <n v="0"/>
    <n v="178563.70696921"/>
    <n v="1"/>
    <n v="-4.5605851575947022E-2"/>
    <s v=""/>
    <n v="0.37715308255160657"/>
    <n v="0.30586763541268824"/>
    <n v="0.56010785424678866"/>
  </r>
  <r>
    <x v="9"/>
    <n v="4"/>
    <x v="46"/>
    <n v="169136.06180859599"/>
    <n v="118950.849856634"/>
    <n v="50185.211951962003"/>
    <n v="43682.545720763803"/>
    <n v="642268.45357744303"/>
    <n v="432256.87313673203"/>
    <n v="210011.58044071001"/>
    <n v="42571.591620725601"/>
    <n v="7.9763742980310903"/>
    <n v="20.800065229305702"/>
    <n v="6.8012908741588403"/>
    <n v="2.0582525603094699"/>
    <n v="431.780160421966"/>
    <n v="10046"/>
    <n v="-3.6050857164091399E-2"/>
    <n v="306"/>
    <n v="0.256882658358211"/>
    <n v="0.92805103708518499"/>
    <n v="2.67159192551647"/>
    <n v="62.931684138564599"/>
    <n v="2.46579102457008"/>
    <n v="0"/>
    <n v="0"/>
    <n v="1"/>
    <n v="0"/>
    <n v="178022.24795357001"/>
    <n v="1"/>
    <s v=""/>
    <s v=""/>
    <n v="0.29671503176392056"/>
    <n v="0.25826866993153397"/>
    <n v="0.56010785424678866"/>
  </r>
  <r>
    <x v="0"/>
    <n v="1"/>
    <x v="47"/>
    <n v="230206.046028329"/>
    <n v="169338.79692331201"/>
    <n v="60867.249105016701"/>
    <n v="49386.081816289203"/>
    <n v="550857.72368443897"/>
    <n v="327002.12320059497"/>
    <n v="223855.60048384301"/>
    <n v="44791.664316639501"/>
    <n v="13.601184029595199"/>
    <n v="22.061579745847599"/>
    <n v="8.9653062293413903"/>
    <n v="1.4607725806002101"/>
    <n v="190.967138800821"/>
    <n v="5729"/>
    <n v="0.35973846395227799"/>
    <n v="203"/>
    <n v="0.55150308157744998"/>
    <n v="4.6672847835563601E-2"/>
    <n v="3.06621292690114"/>
    <n v="79.396340089658494"/>
    <n v="4.4550387236984799"/>
    <n v="0"/>
    <n v="0"/>
    <n v="0"/>
    <n v="0"/>
    <n v="239456.942898407"/>
    <n v="0"/>
    <n v="-4.2194894634208058E-2"/>
    <n v="-9.8679129144837965E-2"/>
    <n v="0.26440334715416947"/>
    <n v="0.21452990774278702"/>
    <n v="0.56010785424678866"/>
  </r>
  <r>
    <x v="0"/>
    <n v="2"/>
    <x v="47"/>
    <n v="220492.52617200601"/>
    <n v="172670.77589960099"/>
    <n v="47821.750272404301"/>
    <n v="28035.892960694699"/>
    <n v="623259.26828472596"/>
    <n v="280828.46301909798"/>
    <n v="342430.80526562699"/>
    <n v="36014.425453916898"/>
    <n v="17.567661178032701"/>
    <n v="8.1873162488833309"/>
    <n v="4.4982713274128097"/>
    <n v="0.82010280237859001"/>
    <n v="286.91908583830798"/>
    <n v="17741"/>
    <n v="0.94272771626905105"/>
    <n v="292"/>
    <n v="0.54084905111109705"/>
    <n v="0.13245661700830599"/>
    <n v="7.2298457442602801"/>
    <n v="74.693709664815302"/>
    <n v="3.8768270705066201"/>
    <n v="0"/>
    <n v="0"/>
    <n v="0"/>
    <n v="0"/>
    <n v="233568.823160706"/>
    <n v="0"/>
    <n v="2.1257409341591819E-2"/>
    <n v="-1.1969136493403162E-2"/>
    <n v="0.21688603737570367"/>
    <n v="0.12715121663046269"/>
    <n v="0.56010785424678866"/>
  </r>
  <r>
    <x v="0"/>
    <n v="3"/>
    <x v="47"/>
    <n v="225179.62605760599"/>
    <n v="171552.348325409"/>
    <n v="53627.277732196802"/>
    <n v="46851.821766021902"/>
    <n v="814883.31795944099"/>
    <n v="373412.169727345"/>
    <n v="441471.148232095"/>
    <n v="51642.480544961298"/>
    <n v="11.420862919100999"/>
    <n v="10.6126576909144"/>
    <n v="5.7495129343602303"/>
    <n v="0.84583595377116305"/>
    <n v="341.155295144229"/>
    <n v="37666"/>
    <n v="0.40280853971021502"/>
    <n v="413"/>
    <n v="0.47563619730927598"/>
    <n v="0.34424589947023898"/>
    <n v="5.04650951580739"/>
    <n v="78.220367434531795"/>
    <n v="7.6071058898259398"/>
    <n v="0"/>
    <n v="0"/>
    <n v="0"/>
    <n v="0"/>
    <n v="238083.79418606701"/>
    <n v="0"/>
    <n v="1.9402773179911514E-2"/>
    <n v="-4.4744719216086699E-2"/>
    <n v="0.23815332972654432"/>
    <n v="0.20806421338507844"/>
    <n v="0.56010785424678866"/>
  </r>
  <r>
    <x v="0"/>
    <n v="4"/>
    <x v="47"/>
    <n v="229548.73526673901"/>
    <n v="174394.993746149"/>
    <n v="55153.741520589698"/>
    <n v="36434.462680032797"/>
    <n v="520208.67546249402"/>
    <n v="337102.91417056601"/>
    <n v="183105.76129192801"/>
    <n v="36720.1520496218"/>
    <n v="18.694820081996902"/>
    <n v="19.898042761169499"/>
    <n v="7.0038168140199799"/>
    <n v="1.8410284405694799"/>
    <n v="157.64910107145201"/>
    <n v="25733"/>
    <n v="-0.56420180960491695"/>
    <n v="800"/>
    <n v="0.94974534803976796"/>
    <n v="0.327871161582518"/>
    <n v="5.2846928997747904"/>
    <n v="82.293021893499002"/>
    <n v="7.0405914375698497"/>
    <n v="0"/>
    <n v="1"/>
    <n v="0"/>
    <n v="0"/>
    <n v="240485.666073739"/>
    <n v="1"/>
    <n v="-9.6098204848433857E-2"/>
    <n v="-9.7611844313845314E-2"/>
    <n v="0.24027029143288697"/>
    <n v="0.1587221233769614"/>
    <n v="0.56010785424678866"/>
  </r>
  <r>
    <x v="1"/>
    <n v="1"/>
    <x v="47"/>
    <n v="207489.51388237701"/>
    <n v="187418.85658776099"/>
    <n v="20070.6572946163"/>
    <n v="12524.756454238201"/>
    <n v="528763.97959180805"/>
    <n v="363116.27422225103"/>
    <n v="165647.705369556"/>
    <n v="20903.785342833398"/>
    <n v="4.2837399371541096"/>
    <n v="7.5610805632928697"/>
    <n v="2.36868564002922"/>
    <n v="2.1920996334488598"/>
    <n v="76.172851096853293"/>
    <n v="7887"/>
    <n v="-0.55357121538614495"/>
    <n v="300"/>
    <n v="0.86714462858111996"/>
    <n v="0.96609012504007696"/>
    <n v="6.2580735772116904"/>
    <n v="74.975180317541401"/>
    <n v="3.13865620904813"/>
    <n v="0"/>
    <n v="0"/>
    <n v="0"/>
    <n v="0"/>
    <n v="211916.33053036701"/>
    <n v="0"/>
    <n v="4.9949064674064188E-2"/>
    <n v="8.5853761430885411E-2"/>
    <n v="9.6730947598603942E-2"/>
    <n v="6.036332255970446E-2"/>
    <n v="0.56010785424678866"/>
  </r>
  <r>
    <x v="1"/>
    <n v="2"/>
    <x v="47"/>
    <n v="217853.421030478"/>
    <n v="183332.28749338799"/>
    <n v="34521.133537089903"/>
    <n v="17587.509963042099"/>
    <n v="450421.60918816499"/>
    <n v="292716.19452315202"/>
    <n v="157705.414665013"/>
    <n v="19662.852307361802"/>
    <n v="4.1064371126738504"/>
    <n v="11.1521281627522"/>
    <n v="3.9046772189153298"/>
    <n v="1.85609476469098"/>
    <n v="186.43497958533899"/>
    <n v="25510"/>
    <n v="-4.9733034810432501E-2"/>
    <n v="543"/>
    <n v="0.65662724416826301"/>
    <n v="0.57364146504004598"/>
    <n v="2.0076120238920199"/>
    <n v="66.430900218957902"/>
    <n v="8.7282365768146697"/>
    <n v="0"/>
    <n v="0"/>
    <n v="0"/>
    <n v="0"/>
    <n v="223760.00750951"/>
    <n v="0"/>
    <n v="-1.2620385307689747E-2"/>
    <n v="-8.8775633391395353E-2"/>
    <n v="0.15846036924185114"/>
    <n v="8.0730933119391238E-2"/>
    <n v="0.56010785424678866"/>
  </r>
  <r>
    <x v="1"/>
    <n v="3"/>
    <x v="47"/>
    <n v="215104.02691647501"/>
    <n v="178164.54748602901"/>
    <n v="36939.479430446001"/>
    <n v="24705.217434134101"/>
    <n v="783753.65746115195"/>
    <n v="324598.99511550198"/>
    <n v="459154.66234564898"/>
    <n v="32421.5298574599"/>
    <n v="3.3653384650213698"/>
    <n v="5.3805872966473798"/>
    <n v="3.1521661428876602"/>
    <n v="0.70694914314328705"/>
    <n v="80.125918090335304"/>
    <n v="1541"/>
    <n v="0.20317302870273199"/>
    <n v="182"/>
    <n v="0.65479092027491803"/>
    <n v="0.14271448472810599"/>
    <n v="3.7475795621089598"/>
    <n v="74.164856755954801"/>
    <n v="2.4029933713915299"/>
    <n v="0"/>
    <n v="0"/>
    <n v="0"/>
    <n v="0"/>
    <n v="217014.769775575"/>
    <n v="0"/>
    <n v="-3.7014495605536275E-2"/>
    <n v="5.6070400781861075E-2"/>
    <n v="0.1717284420936927"/>
    <n v="0.11485241716895959"/>
    <n v="0.56010785424678866"/>
  </r>
  <r>
    <x v="1"/>
    <n v="4"/>
    <x v="47"/>
    <n v="207142.05985744199"/>
    <n v="162962.72882222399"/>
    <n v="44179.3310352177"/>
    <n v="29793.114354404599"/>
    <n v="520590.433522743"/>
    <n v="317008.42628034903"/>
    <n v="203582.00724239301"/>
    <n v="32370.425777172401"/>
    <n v="16.7683780969796"/>
    <n v="14.634453583578001"/>
    <n v="5.7229469532891599"/>
    <n v="1.5571534566063301"/>
    <n v="320.95946971133901"/>
    <n v="32657"/>
    <n v="-0.322805291586654"/>
    <n v="187"/>
    <n v="0.71249234825895302"/>
    <n v="0.99674047086916495"/>
    <n v="2.3617782473519302"/>
    <n v="70.276290136853405"/>
    <n v="3.5415743417933498"/>
    <n v="0"/>
    <n v="0"/>
    <n v="0"/>
    <n v="0"/>
    <n v="211516.51062078701"/>
    <n v="0"/>
    <n v="8.7675140730481299E-2"/>
    <n v="-7.9711942345429745E-3"/>
    <n v="0.21328035004394"/>
    <n v="0.14382938151193742"/>
    <n v="0.56010785424678866"/>
  </r>
  <r>
    <x v="2"/>
    <n v="1"/>
    <x v="47"/>
    <n v="225303.26910664499"/>
    <n v="190784.06011247801"/>
    <n v="34519.208994166504"/>
    <n v="23690.024015011699"/>
    <n v="522117.932444654"/>
    <n v="223802.446703572"/>
    <n v="298315.48574108101"/>
    <n v="29841.327898224699"/>
    <n v="5.3385184110401003"/>
    <n v="7.9412652535152501"/>
    <n v="4.5372936922680704"/>
    <n v="0.75022068045712598"/>
    <n v="242.04575949673901"/>
    <n v="30396"/>
    <n v="-0.49978946531205998"/>
    <n v="802"/>
    <n v="0.38925016157568398"/>
    <n v="0.86516127337654603"/>
    <n v="7.12819061335348"/>
    <n v="82.754934519913803"/>
    <n v="7.1202003857217004"/>
    <n v="0"/>
    <n v="0"/>
    <n v="1"/>
    <n v="0"/>
    <n v="230976.002870239"/>
    <n v="1"/>
    <n v="-0.11890605769217343"/>
    <n v="-1.1172872467005591E-2"/>
    <n v="0.1532121976349472"/>
    <n v="0.10514727153736179"/>
    <n v="0.56010785424678866"/>
  </r>
  <r>
    <x v="2"/>
    <n v="2"/>
    <x v="47"/>
    <n v="198513.34559201499"/>
    <n v="178296.41057679499"/>
    <n v="20216.935015220199"/>
    <n v="5270.0464993952901"/>
    <n v="492745.91553190898"/>
    <n v="246939.68001545299"/>
    <n v="245806.23551645601"/>
    <n v="4134.8143857707"/>
    <n v="0.551274225879268"/>
    <n v="2.1439840565161199"/>
    <n v="1.06952616617965"/>
    <n v="1.00461112996834"/>
    <n v="49.253797959798199"/>
    <n v="3005"/>
    <n v="-1.8925325675176401E-2"/>
    <n v="517"/>
    <n v="0.48003595750728301"/>
    <n v="0.60008411190416999"/>
    <n v="5.5618536004694903"/>
    <n v="61.773187794339002"/>
    <n v="2.1419099272686801"/>
    <n v="0"/>
    <n v="0"/>
    <n v="0"/>
    <n v="0"/>
    <n v="212740.372708782"/>
    <n v="0"/>
    <n v="0.14433110397697863"/>
    <n v="0.11927433920921444"/>
    <n v="0.10184169207832443"/>
    <n v="2.6547567790360552E-2"/>
    <n v="0.56010785424678866"/>
  </r>
  <r>
    <x v="2"/>
    <n v="3"/>
    <x v="47"/>
    <n v="227164.99591547399"/>
    <n v="171617.19949636501"/>
    <n v="55547.796419109298"/>
    <n v="43674.1636866603"/>
    <n v="843513.51766948099"/>
    <n v="347035.17189621797"/>
    <n v="496478.34577326197"/>
    <n v="41731.5008936097"/>
    <n v="5.1471018326739397"/>
    <n v="8.7967912515173303"/>
    <n v="5.17764834490458"/>
    <n v="0.69899357112083704"/>
    <n v="176.63651119656001"/>
    <n v="15627"/>
    <n v="0.80124814500969299"/>
    <n v="198"/>
    <n v="0.63557653737457498"/>
    <n v="0.44172589043226901"/>
    <n v="2.7492335623319"/>
    <n v="79.105024221294101"/>
    <n v="3.4434482759204501"/>
    <n v="0"/>
    <n v="0"/>
    <n v="0"/>
    <n v="0"/>
    <n v="230487.11868670199"/>
    <n v="0"/>
    <n v="-9.5411291532625647E-2"/>
    <n v="3.6105557002817736E-2"/>
    <n v="0.24452621406415015"/>
    <n v="0.19225745370959818"/>
    <n v="0.56010785424678866"/>
  </r>
  <r>
    <x v="2"/>
    <n v="4"/>
    <x v="47"/>
    <n v="205490.89026417499"/>
    <n v="175304.45683470601"/>
    <n v="30186.4334294697"/>
    <n v="21599.1024455113"/>
    <n v="767466.74919969495"/>
    <n v="262762.92864854599"/>
    <n v="504703.82055114798"/>
    <n v="31187.1962620296"/>
    <n v="20.669272819016999"/>
    <n v="4.2795599252497398"/>
    <n v="2.81433722933724"/>
    <n v="0.52062797614966105"/>
    <n v="335.95431410779599"/>
    <n v="25192"/>
    <n v="0.21947671374615399"/>
    <n v="65"/>
    <n v="0.14398559345675399"/>
    <n v="0.69820849645233996"/>
    <n v="1.75144451308953"/>
    <n v="68.815287346860799"/>
    <n v="7.8554108600559402"/>
    <n v="0"/>
    <n v="0"/>
    <n v="0"/>
    <n v="0"/>
    <n v="208707.935634166"/>
    <n v="0"/>
    <n v="8.4164773086085665E-2"/>
    <n v="-1.8069460516874972E-2"/>
    <n v="0.14689913207666724"/>
    <n v="0.10510978086543848"/>
    <n v="0.56010785424678866"/>
  </r>
  <r>
    <x v="3"/>
    <n v="1"/>
    <x v="47"/>
    <n v="222785.98441451701"/>
    <n v="192531.574527488"/>
    <n v="30254.4098870288"/>
    <n v="14292.779469281601"/>
    <n v="736205.04946401005"/>
    <n v="355015.29883828602"/>
    <n v="381189.75062572397"/>
    <n v="15033.4358874256"/>
    <n v="1.5089524634898099"/>
    <n v="3.7495183031075601"/>
    <n v="1.9414128549766601"/>
    <n v="0.93133484899719199"/>
    <n v="486.53023643382397"/>
    <n v="48381"/>
    <n v="-0.78815509084911795"/>
    <n v="578"/>
    <n v="0.44789916243778699"/>
    <n v="0.496537490082607"/>
    <n v="6.3057903672246303"/>
    <n v="76.694428283057903"/>
    <n v="6.1185154354231601"/>
    <n v="0"/>
    <n v="0"/>
    <n v="0"/>
    <n v="0"/>
    <n v="222409.042260174"/>
    <n v="0"/>
    <n v="-2.6711316888623463E-3"/>
    <n v="-2.8136970693671447E-2"/>
    <n v="0.13580032858232885"/>
    <n v="6.4154751506667329E-2"/>
    <n v="0.56010785424678866"/>
  </r>
  <r>
    <x v="3"/>
    <n v="2"/>
    <x v="47"/>
    <n v="222190.893711713"/>
    <n v="181200.16555715399"/>
    <n v="40990.728154559103"/>
    <n v="30561.299111121902"/>
    <n v="794455.86806997599"/>
    <n v="437294.631693164"/>
    <n v="357161.23637681099"/>
    <n v="34862.506879815999"/>
    <n v="5.6769668644798301"/>
    <n v="8.55672340625431"/>
    <n v="3.8468214962483001"/>
    <n v="1.22436196080307"/>
    <n v="23.804853760740102"/>
    <n v="40255"/>
    <n v="-0.228918342157055"/>
    <n v="409"/>
    <n v="0.66240985235277605"/>
    <n v="0.24862082178699699"/>
    <n v="4.1511666483584397"/>
    <n v="68.835757457246999"/>
    <n v="3.14558990340291"/>
    <n v="1"/>
    <n v="0"/>
    <n v="0"/>
    <n v="0"/>
    <n v="235883.19509678701"/>
    <n v="1"/>
    <n v="5.9300454184803578E-2"/>
    <n v="-7.0865368763085145E-3"/>
    <n v="0.18448428497588848"/>
    <n v="0.13754523689334633"/>
    <n v="0.56010785424678866"/>
  </r>
  <r>
    <x v="3"/>
    <n v="3"/>
    <x v="47"/>
    <n v="235366.914624545"/>
    <n v="178848.874059339"/>
    <n v="56518.040565206698"/>
    <n v="49250.683601500197"/>
    <n v="532999.74063573603"/>
    <n v="349809.32896931301"/>
    <n v="183190.411666423"/>
    <n v="57717.975979116098"/>
    <n v="9.4836697682794409"/>
    <n v="26.8849680250635"/>
    <n v="9.2402828456832609"/>
    <n v="1.9095395102135"/>
    <n v="437.67574285515099"/>
    <n v="39678"/>
    <n v="-0.99184113465235002"/>
    <n v="909"/>
    <n v="0.328954264682148"/>
    <n v="0.136060650508669"/>
    <n v="6.41764068251653"/>
    <n v="84.631268117393702"/>
    <n v="6.3710266125280901"/>
    <n v="0"/>
    <n v="0"/>
    <n v="0"/>
    <n v="0"/>
    <n v="258502.36297185399"/>
    <n v="0"/>
    <n v="-0.14270966648883962"/>
    <n v="-0.14956322639478992"/>
    <n v="0.24012738007533058"/>
    <n v="0.20925066583833335"/>
    <n v="0.56010785424678866"/>
  </r>
  <r>
    <x v="3"/>
    <n v="4"/>
    <x v="47"/>
    <n v="201777.78073596899"/>
    <n v="175447.844976425"/>
    <n v="26329.9357595445"/>
    <n v="14266.6037486277"/>
    <n v="706841.25097335898"/>
    <n v="236759.30423846899"/>
    <n v="470081.946734889"/>
    <n v="16960.005623520399"/>
    <n v="6.2044429954865903"/>
    <n v="3.0349184536273199"/>
    <n v="2.0183603785124"/>
    <n v="0.50365538579594504"/>
    <n v="278.791470429127"/>
    <n v="3118"/>
    <n v="6.0888442947676799E-2"/>
    <n v="325"/>
    <n v="0.84947844548470397"/>
    <n v="0.33480411008174998"/>
    <n v="2.3354940449043902"/>
    <n v="71.633084876771306"/>
    <n v="9.0086006568416401"/>
    <n v="0"/>
    <n v="0"/>
    <n v="0"/>
    <n v="0"/>
    <n v="213038.95687308701"/>
    <n v="0"/>
    <n v="7.304907859702961E-2"/>
    <n v="0.17914317149361136"/>
    <n v="0.13048976782035945"/>
    <n v="7.0704532959929262E-2"/>
    <n v="0.56010785424678866"/>
  </r>
  <r>
    <x v="4"/>
    <n v="1"/>
    <x v="47"/>
    <n v="216517.461700085"/>
    <n v="174752.70071545901"/>
    <n v="41764.760984625304"/>
    <n v="24450.370192577298"/>
    <n v="852228.97780662403"/>
    <n v="269229.087236477"/>
    <n v="582999.89057014696"/>
    <n v="27989.627457103401"/>
    <n v="12.5532588856108"/>
    <n v="4.1938893279492699"/>
    <n v="2.8689907089882198"/>
    <n v="0.46179955020777702"/>
    <n v="346.59033399488197"/>
    <n v="15743"/>
    <n v="0.28732621691735999"/>
    <n v="216"/>
    <n v="0.77687982643057396"/>
    <n v="7.4435322697297801E-2"/>
    <n v="3.1362717200094399"/>
    <n v="83.951010602595701"/>
    <n v="9.8819769395797703"/>
    <n v="0"/>
    <n v="0"/>
    <n v="0"/>
    <n v="0"/>
    <n v="223915.309890251"/>
    <n v="0"/>
    <n v="1.8930889072760596E-2"/>
    <n v="2.4287463085560816E-3"/>
    <n v="0.19289326900791759"/>
    <n v="0.11292562734014215"/>
    <n v="0.56010785424678866"/>
  </r>
  <r>
    <x v="4"/>
    <n v="2"/>
    <x v="47"/>
    <n v="220616.329749845"/>
    <n v="172549.852224765"/>
    <n v="48066.477525079797"/>
    <n v="36551.680942055304"/>
    <n v="656299.91428118898"/>
    <n v="275360.35309238598"/>
    <n v="380939.561188803"/>
    <n v="32973.947569486103"/>
    <n v="17.1023377042996"/>
    <n v="9.5951391417546592"/>
    <n v="5.5693563486273501"/>
    <n v="0.72284525196875205"/>
    <n v="106.72214152684199"/>
    <n v="41958"/>
    <n v="0.67617538932355903"/>
    <n v="607"/>
    <n v="0.25546002896349401"/>
    <n v="0.45571634548753498"/>
    <n v="4.5670123357822803"/>
    <n v="67.721980203158793"/>
    <n v="9.2583713593658192"/>
    <n v="0"/>
    <n v="0"/>
    <n v="1"/>
    <n v="0"/>
    <n v="235156.700605233"/>
    <n v="1"/>
    <n v="-9.2702341147293879E-2"/>
    <n v="-0.10165828242536412"/>
    <n v="0.21787361606270114"/>
    <n v="0.16567985236406094"/>
    <n v="0.56010785424678866"/>
  </r>
  <r>
    <x v="4"/>
    <n v="3"/>
    <x v="47"/>
    <n v="200164.67948671099"/>
    <n v="162966.613324203"/>
    <n v="37198.066162507501"/>
    <n v="26880.982405932202"/>
    <n v="403894.63882114203"/>
    <n v="252995.09555000701"/>
    <n v="150899.54327113499"/>
    <n v="23554.3722292407"/>
    <n v="2.6990766318787198"/>
    <n v="17.813826220555502"/>
    <n v="6.6554442228771196"/>
    <n v="1.67657959769584"/>
    <n v="391.02007611736701"/>
    <n v="36153"/>
    <n v="0.56077276400635201"/>
    <n v="198"/>
    <n v="0.51539297139324702"/>
    <n v="0.261108740857808"/>
    <n v="2.7662576718014802"/>
    <n v="80.738231234562093"/>
    <n v="5.0451553916754701"/>
    <n v="0"/>
    <n v="0"/>
    <n v="0"/>
    <n v="0"/>
    <n v="192479.08884268501"/>
    <n v="0"/>
    <n v="0.18864573372321128"/>
    <n v="0.13830430679173322"/>
    <n v="0.18583731284608371"/>
    <n v="0.13429433441935915"/>
    <n v="0.56010785424678866"/>
  </r>
  <r>
    <x v="4"/>
    <n v="4"/>
    <x v="47"/>
    <n v="237924.89231395299"/>
    <n v="159000.43325182999"/>
    <n v="78924.459062122405"/>
    <n v="66393.503117061293"/>
    <n v="819948.19895908202"/>
    <n v="465094.39254960202"/>
    <n v="354853.806409479"/>
    <n v="64736.027355164602"/>
    <n v="42.153049173732903"/>
    <n v="18.710100305489501"/>
    <n v="8.0972801942058403"/>
    <n v="1.31066479814764"/>
    <n v="475.64198231205802"/>
    <n v="31663"/>
    <n v="-0.99807262959187204"/>
    <n v="949"/>
    <n v="0.82843800274372204"/>
    <n v="0.300276750547186"/>
    <n v="5.4480338955984999"/>
    <n v="62.697506028730601"/>
    <n v="9.7594515550052794"/>
    <n v="0"/>
    <n v="0"/>
    <n v="0"/>
    <n v="0"/>
    <n v="227590.954687933"/>
    <n v="0"/>
    <n v="-8.7765363367157831E-2"/>
    <n v="-0.10964825160910699"/>
    <n v="0.33172005793315018"/>
    <n v="0.27905236174049403"/>
    <n v="0.56010785424678866"/>
  </r>
  <r>
    <x v="5"/>
    <n v="1"/>
    <x v="47"/>
    <n v="217043.32768592701"/>
    <n v="170474.89359551299"/>
    <n v="46568.434090414099"/>
    <n v="37072.760547262304"/>
    <n v="569526.34338735603"/>
    <n v="348273.99666056701"/>
    <n v="221252.346726788"/>
    <n v="32154.674722739801"/>
    <n v="4.7886779181623798"/>
    <n v="16.755872240777201"/>
    <n v="6.5094022388438901"/>
    <n v="1.5741030629185999"/>
    <n v="408.99124645909097"/>
    <n v="45292"/>
    <n v="-5.3070997791263501E-2"/>
    <n v="777"/>
    <n v="0.333455328272241"/>
    <n v="0.42723473254887001"/>
    <n v="7.7881525760120001"/>
    <n v="82.029670660896301"/>
    <n v="5.70820727279553"/>
    <n v="0"/>
    <n v="0"/>
    <n v="1"/>
    <n v="0"/>
    <n v="217541.95091761"/>
    <n v="1"/>
    <n v="-8.686963701884641E-2"/>
    <n v="5.003550892642426E-3"/>
    <n v="0.2145582386103155"/>
    <n v="0.17080810980242855"/>
    <n v="0.56010785424678866"/>
  </r>
  <r>
    <x v="5"/>
    <n v="2"/>
    <x v="47"/>
    <n v="198188.85259248799"/>
    <n v="184897.85599769"/>
    <n v="13290.9965947977"/>
    <n v="-5104.9020917430598"/>
    <n v="555156.20927521202"/>
    <n v="249440.15954806801"/>
    <n v="305716.04972714401"/>
    <n v="-9629.5693486232703"/>
    <n v="-0.98845464797928095"/>
    <n v="-1.6698181519417299"/>
    <n v="-0.91954336571463402"/>
    <n v="0.815921047556047"/>
    <n v="367.55396975797203"/>
    <n v="4190"/>
    <n v="-0.59651144649495902"/>
    <n v="185"/>
    <n v="0.21939776848527801"/>
    <n v="0.77278780587146001"/>
    <n v="1.4235809293880199"/>
    <n v="77.634576375012401"/>
    <n v="5.0315200939598599"/>
    <n v="0"/>
    <n v="0"/>
    <n v="0"/>
    <n v="0"/>
    <n v="212862.18383354499"/>
    <n v="0"/>
    <n v="0.14965253467513243"/>
    <n v="7.7237188514179864E-2"/>
    <n v="6.7062281359117001E-2"/>
    <n v="-2.5757766014416858E-2"/>
    <n v="0.56010785424678866"/>
  </r>
  <r>
    <x v="5"/>
    <n v="3"/>
    <x v="47"/>
    <n v="227848.31672731001"/>
    <n v="190595.890866289"/>
    <n v="37252.425861020798"/>
    <n v="21289.572798801601"/>
    <n v="803065.83086086903"/>
    <n v="430170.73461658898"/>
    <n v="372895.096244279"/>
    <n v="21774.140262418001"/>
    <n v="6.6774490183391899"/>
    <n v="5.70926596064837"/>
    <n v="2.65103706080729"/>
    <n v="1.15359718845642"/>
    <n v="453.393553593337"/>
    <n v="29040"/>
    <n v="-0.28467448980358201"/>
    <n v="327"/>
    <n v="0.88610768483979496"/>
    <n v="0.44076020025214002"/>
    <n v="3.9553335771749398"/>
    <n v="60.279765348904199"/>
    <n v="2.4195315791982499"/>
    <n v="0"/>
    <n v="0"/>
    <n v="0"/>
    <n v="0"/>
    <n v="228777.601875083"/>
    <n v="0"/>
    <n v="-7.0272508921053967E-2"/>
    <n v="-3.6792865913194576E-2"/>
    <n v="0.16349660333723201"/>
    <n v="9.3437481147956275E-2"/>
    <n v="0.56010785424678866"/>
  </r>
  <r>
    <x v="5"/>
    <n v="4"/>
    <x v="47"/>
    <n v="211836.84385744299"/>
    <n v="174616.28852917699"/>
    <n v="37220.555328266702"/>
    <n v="28687.654648692402"/>
    <n v="813993.59417561395"/>
    <n v="534051.18093095894"/>
    <n v="279942.41324465402"/>
    <n v="28432.219759506101"/>
    <n v="2.8768086995904398"/>
    <n v="10.247698559210701"/>
    <n v="3.52430963265089"/>
    <n v="1.9077180007883501"/>
    <n v="163.20949159114801"/>
    <n v="49145"/>
    <n v="0.28801764410781799"/>
    <n v="717"/>
    <n v="0.73484149085206396"/>
    <n v="0.97231642865761803"/>
    <n v="7.2520385411088801"/>
    <n v="65.377401257843502"/>
    <n v="8.0778148753014598"/>
    <n v="0"/>
    <n v="0"/>
    <n v="0"/>
    <n v="1"/>
    <n v="215825.80385990001"/>
    <n v="0"/>
    <n v="2.9704328340086041E-2"/>
    <n v="-3.7407062604315498E-2"/>
    <n v="0.17570387969579937"/>
    <n v="0.13542334811218179"/>
    <n v="0.56010785424678866"/>
  </r>
  <r>
    <x v="6"/>
    <n v="1"/>
    <x v="47"/>
    <n v="218129.31502191201"/>
    <n v="168508.913778149"/>
    <n v="49620.401243763401"/>
    <n v="31427.9983695712"/>
    <n v="791567.352067751"/>
    <n v="542815.73688943905"/>
    <n v="248751.615178312"/>
    <n v="35699.260126241301"/>
    <n v="9.4975272361108001"/>
    <n v="12.6342891671448"/>
    <n v="3.9703505061791899"/>
    <n v="2.1821596474874498"/>
    <n v="32.051186962485097"/>
    <n v="47573"/>
    <n v="-0.80894965417275999"/>
    <n v="386"/>
    <n v="0.92627482334301303"/>
    <n v="0.32090366730826397"/>
    <n v="7.1299303120250599"/>
    <n v="69.872456208528902"/>
    <n v="4.4661699949483999"/>
    <n v="0"/>
    <n v="0"/>
    <n v="1"/>
    <n v="0"/>
    <n v="231248.13688485301"/>
    <n v="1"/>
    <n v="-2.1239294039242844E-2"/>
    <n v="1.2141204364424549E-2"/>
    <n v="0.22748158008371519"/>
    <n v="0.14407966378299095"/>
    <n v="0.56010785424678866"/>
  </r>
  <r>
    <x v="6"/>
    <n v="2"/>
    <x v="47"/>
    <n v="213496.40236158299"/>
    <n v="172175.82272214099"/>
    <n v="41320.579639441901"/>
    <n v="35454.979196212997"/>
    <n v="459996.376023872"/>
    <n v="306354.47597003198"/>
    <n v="153641.90005384001"/>
    <n v="31902.285801956299"/>
    <n v="6.6158524180606202"/>
    <n v="23.076373817160999"/>
    <n v="7.7076648956845304"/>
    <n v="1.993951362634"/>
    <n v="355.09845425272499"/>
    <n v="6931"/>
    <n v="-0.65745809949254497"/>
    <n v="888"/>
    <n v="0.67904642411679095"/>
    <n v="0.41174614620076899"/>
    <n v="7.3367981398617799"/>
    <n v="73.198875745221201"/>
    <n v="4.9696602235184502"/>
    <n v="0"/>
    <n v="0"/>
    <n v="0"/>
    <n v="1"/>
    <n v="213174.02889328101"/>
    <n v="0"/>
    <n v="2.7957013485048011E-2"/>
    <n v="5.3705170900000147E-2"/>
    <n v="0.19354227604013863"/>
    <n v="0.16606827470640714"/>
    <n v="0.56010785424678866"/>
  </r>
  <r>
    <x v="6"/>
    <n v="3"/>
    <x v="47"/>
    <n v="219465.12416141501"/>
    <n v="192223.448239766"/>
    <n v="27241.675921648301"/>
    <n v="15993.1650531717"/>
    <n v="793397.122189763"/>
    <n v="419115.62653850601"/>
    <n v="374281.495651256"/>
    <n v="17218.671056511899"/>
    <n v="2.8361507501993701"/>
    <n v="4.27303119149488"/>
    <n v="2.0157830934691101"/>
    <n v="1.1197871960226999"/>
    <n v="131.70043705423299"/>
    <n v="20538"/>
    <n v="0.56187452359632795"/>
    <n v="996"/>
    <n v="0.96959182115304998"/>
    <n v="0.420827109006992"/>
    <n v="4.6068307227385699"/>
    <n v="80.6798534445537"/>
    <n v="7.8066852406679699"/>
    <n v="0"/>
    <n v="0"/>
    <n v="0"/>
    <n v="1"/>
    <n v="236391.672113101"/>
    <n v="0"/>
    <n v="-7.0865357051488789E-2"/>
    <n v="-4.4647583586088224E-2"/>
    <n v="0.1241275853087844"/>
    <n v="7.2873378466315419E-2"/>
    <n v="0.56010785424678866"/>
  </r>
  <r>
    <x v="6"/>
    <n v="4"/>
    <x v="47"/>
    <n v="203912.64977736701"/>
    <n v="189504.888510094"/>
    <n v="14407.761267272899"/>
    <n v="-994.84782898997003"/>
    <n v="636092.463998658"/>
    <n v="433520.90853435203"/>
    <n v="202571.55546430501"/>
    <n v="1690.7647529252199"/>
    <n v="-0.49786725183007402"/>
    <n v="-0.49110933996124001"/>
    <n v="-0.15639987663681301"/>
    <n v="2.1400877706679799"/>
    <n v="58.6042319231181"/>
    <n v="22633"/>
    <n v="-0.83756823200101505"/>
    <n v="421"/>
    <n v="0.27323626508208299"/>
    <n v="0.89521891534669396"/>
    <n v="7.0700350104346503"/>
    <n v="80.946062553984802"/>
    <n v="8.9382249391949795"/>
    <n v="0"/>
    <n v="0"/>
    <n v="0"/>
    <n v="0"/>
    <n v="217440.91529852801"/>
    <n v="0"/>
    <n v="8.2707070181821968E-2"/>
    <n v="-6.7440548936524999E-2"/>
    <n v="7.0656534957509953E-2"/>
    <n v="-4.8787940820549901E-3"/>
    <n v="0.56010785424678866"/>
  </r>
  <r>
    <x v="7"/>
    <n v="1"/>
    <x v="47"/>
    <n v="220777.66761346499"/>
    <n v="185515.81498398201"/>
    <n v="35261.852629482601"/>
    <n v="28273.5666304203"/>
    <n v="532541.76690872305"/>
    <n v="255780.37035150101"/>
    <n v="276761.39655722101"/>
    <n v="24051.977799653701"/>
    <n v="8.2001662378446198"/>
    <n v="10.2158635496604"/>
    <n v="5.3091735498121704"/>
    <n v="0.92419092233702504"/>
    <n v="357.65426608217899"/>
    <n v="7198"/>
    <n v="0.85746283150270497"/>
    <n v="91"/>
    <n v="7.4702160896027395E-2"/>
    <n v="8.8438927536797801E-2"/>
    <n v="7.2763385139885797"/>
    <n v="81.895671186430704"/>
    <n v="5.4751779934497398"/>
    <n v="0"/>
    <n v="0"/>
    <n v="0"/>
    <n v="0"/>
    <n v="215515.81786178501"/>
    <n v="0"/>
    <n v="1.895388953382892E-2"/>
    <n v="-0.10080234986620397"/>
    <n v="0.15971657373978163"/>
    <n v="0.12806352624361145"/>
    <n v="0.56010785424678866"/>
  </r>
  <r>
    <x v="7"/>
    <n v="2"/>
    <x v="47"/>
    <n v="224962.263136947"/>
    <n v="187308.18049545199"/>
    <n v="37654.082641495603"/>
    <n v="20614.784854730198"/>
    <n v="502176.59576333303"/>
    <n v="188275.45625547401"/>
    <n v="313901.13950785802"/>
    <n v="25821.838787390701"/>
    <n v="4.5801683491403997"/>
    <n v="6.5672857661652699"/>
    <n v="4.1050867421239898"/>
    <n v="0.59979220384690801"/>
    <n v="290.38057629009398"/>
    <n v="34625"/>
    <n v="-0.82826589381391602"/>
    <n v="434"/>
    <n v="0.80571695071690697"/>
    <n v="0.28009624526145599"/>
    <n v="4.7890771024551899"/>
    <n v="63.088098465546999"/>
    <n v="8.7361213495803902"/>
    <n v="0"/>
    <n v="0"/>
    <n v="0"/>
    <n v="0"/>
    <n v="223165.74475755301"/>
    <n v="0"/>
    <n v="-6.7992410093459313E-2"/>
    <n v="4.1275096092096605E-2"/>
    <n v="0.16737955120309617"/>
    <n v="9.1636635261714255E-2"/>
    <n v="0.56010785424678866"/>
  </r>
  <r>
    <x v="7"/>
    <n v="3"/>
    <x v="47"/>
    <n v="209666.536686187"/>
    <n v="180794.87755830699"/>
    <n v="28871.659127879298"/>
    <n v="13662.7364585703"/>
    <n v="703693.90125296905"/>
    <n v="383931.84791374998"/>
    <n v="319762.05333921901"/>
    <n v="21811.143986516701"/>
    <n v="3.1019764058525201"/>
    <n v="4.2727823129395004"/>
    <n v="1.9415738056338101"/>
    <n v="1.2006798302188"/>
    <n v="453.08939965979698"/>
    <n v="43054"/>
    <n v="0.46986953038283502"/>
    <n v="420"/>
    <n v="0.59399301868857302"/>
    <n v="3.2375636639365601E-2"/>
    <n v="4.97204129996984"/>
    <n v="67.684957912075703"/>
    <n v="9.09717446249463"/>
    <n v="0"/>
    <n v="0"/>
    <n v="1"/>
    <n v="0"/>
    <n v="207581.65643255299"/>
    <n v="1"/>
    <n v="-9.303281416863339E-2"/>
    <n v="7.8855943191707412E-2"/>
    <n v="0.13770275211390989"/>
    <n v="6.5164125255808697E-2"/>
    <n v="0.56010785424678866"/>
  </r>
  <r>
    <x v="7"/>
    <n v="4"/>
    <x v="47"/>
    <n v="190160.66874128001"/>
    <n v="169419.01606430599"/>
    <n v="20741.652676974099"/>
    <n v="14411.8900695622"/>
    <n v="498691.22550041002"/>
    <n v="304876.43621462601"/>
    <n v="193814.78928578401"/>
    <n v="13271.747051111501"/>
    <n v="6.6205774047260002"/>
    <n v="7.4359083342765997"/>
    <n v="2.8899425802209899"/>
    <n v="1.5730297844561201"/>
    <n v="125.130847261884"/>
    <n v="12062"/>
    <n v="0.24589965662282701"/>
    <n v="460"/>
    <n v="0.68831499729643597"/>
    <n v="0.32195812268038199"/>
    <n v="7.3059928885329004"/>
    <n v="71.294258933203594"/>
    <n v="6.1097042554155401"/>
    <n v="0"/>
    <n v="0"/>
    <n v="0"/>
    <n v="1"/>
    <n v="200136.28623439101"/>
    <n v="0"/>
    <n v="4.3973820843809193E-2"/>
    <n v="6.9785008850788019E-2"/>
    <n v="0.10907435703854057"/>
    <n v="7.5787964803437149E-2"/>
    <n v="0.56010785424678866"/>
  </r>
  <r>
    <x v="8"/>
    <n v="1"/>
    <x v="47"/>
    <n v="198522.759920048"/>
    <n v="183001.016116557"/>
    <n v="15521.743803490301"/>
    <n v="5795.3509639921804"/>
    <n v="618970.37690966099"/>
    <n v="335490.88733126101"/>
    <n v="283479.48957839998"/>
    <n v="7389.6070127884104"/>
    <n v="0.647240074726665"/>
    <n v="2.0443634114803899"/>
    <n v="0.93628890495966499"/>
    <n v="1.18347499436454"/>
    <n v="224.81413698250401"/>
    <n v="7047"/>
    <n v="0.36300200235816599"/>
    <n v="322"/>
    <n v="0.97056927815763605"/>
    <n v="0.82431328314294405"/>
    <n v="5.3089170927972997"/>
    <n v="80.763556347586501"/>
    <n v="8.4823138420075495"/>
    <n v="0"/>
    <n v="0"/>
    <n v="0"/>
    <n v="0"/>
    <n v="202656.86042979799"/>
    <n v="0"/>
    <n v="0.17995338297412167"/>
    <n v="7.9134352922294371E-2"/>
    <n v="7.8186218092787668E-2"/>
    <n v="2.9192375555962293E-2"/>
    <n v="0.56010785424678866"/>
  </r>
  <r>
    <x v="8"/>
    <n v="2"/>
    <x v="47"/>
    <n v="234247.60216502001"/>
    <n v="154310.78437604601"/>
    <n v="79936.817788974295"/>
    <n v="70537.158241140802"/>
    <n v="715762.94671625097"/>
    <n v="230030.48418814701"/>
    <n v="485732.46252810297"/>
    <n v="80415.464170198393"/>
    <n v="14.6450477895074"/>
    <n v="14.5218126608245"/>
    <n v="9.8548211478043708"/>
    <n v="0.47357445082196498"/>
    <n v="465.13596033781101"/>
    <n v="46813"/>
    <n v="0.102340239615032"/>
    <n v="878"/>
    <n v="0.99567543376235601"/>
    <n v="0.77212635505403504"/>
    <n v="2.7476303190453799"/>
    <n v="61.686126204431503"/>
    <n v="7.5753323624110296"/>
    <n v="0"/>
    <n v="0"/>
    <n v="0"/>
    <n v="0"/>
    <n v="239853.701472232"/>
    <n v="0"/>
    <n v="-3.4355156246319761E-2"/>
    <n v="-5.0334956177817053E-2"/>
    <n v="0.34124924673790707"/>
    <n v="0.30112222105671593"/>
    <n v="0.56010785424678866"/>
  </r>
  <r>
    <x v="8"/>
    <n v="3"/>
    <x v="47"/>
    <n v="226199.989192315"/>
    <n v="179171.180487823"/>
    <n v="47028.808704492003"/>
    <n v="31834.233213629701"/>
    <n v="856582.96829748305"/>
    <n v="322264.65247954102"/>
    <n v="534318.31581794098"/>
    <n v="31283.921864843"/>
    <n v="16.403638660705099"/>
    <n v="5.9579153982205204"/>
    <n v="3.7164214549937098"/>
    <n v="0.60313233317898596"/>
    <n v="166.19839897857699"/>
    <n v="31450"/>
    <n v="-6.8567127542849798E-2"/>
    <n v="27"/>
    <n v="0.76038635455099002"/>
    <n v="0.52104826278295702"/>
    <n v="6.4654585915457101"/>
    <n v="73.837173780342994"/>
    <n v="2.0280680373715398"/>
    <n v="0"/>
    <n v="0"/>
    <n v="0"/>
    <n v="0"/>
    <n v="240050.26884016499"/>
    <n v="0"/>
    <n v="-0.10065852160803974"/>
    <n v="-4.5402691555035311E-2"/>
    <n v="0.20790809439211844"/>
    <n v="0.14073490156785229"/>
    <n v="0.56010785424678866"/>
  </r>
  <r>
    <x v="8"/>
    <n v="4"/>
    <x v="47"/>
    <n v="203431.032692462"/>
    <n v="183390.919806527"/>
    <n v="20040.112885934901"/>
    <n v="8699.9905715108198"/>
    <n v="550625.90518054506"/>
    <n v="342980.75582278502"/>
    <n v="207645.14935775899"/>
    <n v="11290.9393130587"/>
    <n v="1.9747549930950401"/>
    <n v="4.1898356876717999"/>
    <n v="1.58001839173516"/>
    <n v="1.65176387160314"/>
    <n v="441.51426346909"/>
    <n v="49423"/>
    <n v="-0.18778942735492701"/>
    <n v="286"/>
    <n v="0.50419869846255805"/>
    <n v="0.20800709745500701"/>
    <n v="5.2897273167775802"/>
    <n v="67.133088156748997"/>
    <n v="3.1772410574095602"/>
    <n v="0"/>
    <n v="0"/>
    <n v="0"/>
    <n v="0"/>
    <n v="203644.085788011"/>
    <n v="0"/>
    <n v="5.309758905140359E-2"/>
    <n v="0.10460179535805149"/>
    <n v="9.8510599001042046E-2"/>
    <n v="4.2766290159196502E-2"/>
    <n v="0.56010785424678866"/>
  </r>
  <r>
    <x v="9"/>
    <n v="1"/>
    <x v="47"/>
    <n v="214232.730066669"/>
    <n v="185257.053924534"/>
    <n v="28975.6761421349"/>
    <n v="14061.082147954799"/>
    <n v="527164.21840837004"/>
    <n v="289468.42674827599"/>
    <n v="237695.79166009399"/>
    <n v="22369.247043580199"/>
    <n v="10.278244670571"/>
    <n v="5.9155789211708898"/>
    <n v="2.6673058711018802"/>
    <n v="1.2178104825777301"/>
    <n v="492.90832050819398"/>
    <n v="3020"/>
    <n v="0.53762982430550599"/>
    <n v="483"/>
    <n v="0.69136289371179105"/>
    <n v="0.77027388891387805"/>
    <n v="7.9621674922838199"/>
    <n v="79.254782427813495"/>
    <n v="4.8128062773466098"/>
    <n v="0"/>
    <n v="0"/>
    <n v="1"/>
    <n v="1"/>
    <n v="232986.288247989"/>
    <n v="1"/>
    <n v="3.8388295318164969E-2"/>
    <s v=""/>
    <n v="0.13525326467677368"/>
    <n v="6.5634612150902452E-2"/>
    <n v="0.56010785424678866"/>
  </r>
  <r>
    <x v="9"/>
    <n v="2"/>
    <x v="47"/>
    <n v="222456.75937528501"/>
    <n v="177708.08204826899"/>
    <n v="44748.677327015903"/>
    <n v="31056.4494730839"/>
    <n v="659235.62138879497"/>
    <n v="401234.88892388198"/>
    <n v="258000.73246491299"/>
    <n v="31742.687293091301"/>
    <n v="4.2077253092697697"/>
    <n v="12.037349342528399"/>
    <n v="4.7109786646021998"/>
    <n v="1.5551695729330799"/>
    <n v="213.436682725634"/>
    <n v="27364"/>
    <n v="0.94098578553082601"/>
    <n v="497"/>
    <n v="0.119056324553187"/>
    <n v="3.2519875932161699E-2"/>
    <n v="4.7308122011774003"/>
    <n v="76.797567049593297"/>
    <n v="3.0138272146055098"/>
    <n v="0"/>
    <n v="0"/>
    <n v="0"/>
    <n v="0"/>
    <n v="231910.45818630501"/>
    <n v="0"/>
    <n v="-2.9339897516938041E-2"/>
    <s v=""/>
    <n v="0.20115674368664568"/>
    <n v="0.13960667933983342"/>
    <n v="0.56010785424678866"/>
  </r>
  <r>
    <x v="9"/>
    <n v="3"/>
    <x v="47"/>
    <n v="215929.900853264"/>
    <n v="194481.225681993"/>
    <n v="21448.675171271199"/>
    <n v="7001.6539898968404"/>
    <n v="797308.62226909201"/>
    <n v="507823.27013621101"/>
    <n v="289485.352132881"/>
    <n v="6872.1755218149501"/>
    <n v="1.29143141166933"/>
    <n v="2.4186557068638499"/>
    <n v="0.87816107769793805"/>
    <n v="1.75422786125326"/>
    <n v="326.26644631934897"/>
    <n v="25940"/>
    <n v="0.891593198781504"/>
    <n v="776"/>
    <n v="0.650975796363222"/>
    <n v="0.96535142441913702"/>
    <n v="5.0724209534228297"/>
    <n v="66.209393598001597"/>
    <n v="2.1981283834577998"/>
    <n v="0"/>
    <n v="0"/>
    <n v="0"/>
    <n v="0"/>
    <n v="220082.977996993"/>
    <n v="0"/>
    <n v="4.0663118241964724E-2"/>
    <s v=""/>
    <n v="9.933165849896132E-2"/>
    <n v="3.2425587944185839E-2"/>
    <n v="0.56010785424678866"/>
  </r>
  <r>
    <x v="9"/>
    <n v="4"/>
    <x v="47"/>
    <n v="224710.28394363599"/>
    <n v="171634.43643116701"/>
    <n v="53075.847512469103"/>
    <n v="42351.6479321933"/>
    <n v="639873.00637590897"/>
    <n v="423018.64626853698"/>
    <n v="216854.36010737199"/>
    <n v="50333.510107944297"/>
    <n v="15.6798814752715"/>
    <n v="19.529996035691099"/>
    <n v="6.6187583333235303"/>
    <n v="1.9507039012684999"/>
    <n v="286.90986879953101"/>
    <n v="4655"/>
    <n v="0.74986525314823604"/>
    <n v="421"/>
    <n v="0.39443298377818897"/>
    <n v="0.98488128789299001"/>
    <n v="6.3181249501376202"/>
    <n v="70.929501568458804"/>
    <n v="6.2726536282653997"/>
    <n v="0"/>
    <n v="0"/>
    <n v="0"/>
    <n v="0"/>
    <n v="230790.36834808599"/>
    <n v="0"/>
    <s v=""/>
    <s v=""/>
    <n v="0.23619678895418059"/>
    <n v="0.18847222827957599"/>
    <n v="0.56010785424678866"/>
  </r>
  <r>
    <x v="0"/>
    <n v="1"/>
    <x v="48"/>
    <n v="129818.087422128"/>
    <n v="110158.92680238299"/>
    <n v="19659.160619744802"/>
    <n v="265.123950269749"/>
    <n v="356981.98572674801"/>
    <n v="143138.54558198299"/>
    <n v="213843.440144764"/>
    <n v="9597.9686474354803"/>
    <n v="3.22705837448811E-2"/>
    <n v="0.123980398973319"/>
    <n v="7.4268159422668706E-2"/>
    <n v="0.66936140517139198"/>
    <n v="334.41201697466602"/>
    <n v="18937"/>
    <n v="-0.52837241649439703"/>
    <n v="984"/>
    <n v="0.64131929822102696"/>
    <n v="0.72502542325387498"/>
    <n v="1.22211683589294"/>
    <n v="62.942251031559799"/>
    <n v="4.5208833715095897"/>
    <n v="0"/>
    <n v="0"/>
    <n v="0"/>
    <n v="0"/>
    <n v="130710.339764941"/>
    <n v="0"/>
    <n v="3.9414263552359614E-2"/>
    <n v="-4.4279922923507596E-2"/>
    <n v="0.15143622133192838"/>
    <n v="2.0422728106265229E-3"/>
    <n v="0.56010785424678866"/>
  </r>
  <r>
    <x v="0"/>
    <n v="2"/>
    <x v="48"/>
    <n v="134934.77173364701"/>
    <n v="111258.56585828601"/>
    <n v="23676.2058753614"/>
    <n v="16500.6985017474"/>
    <n v="374994.26832973101"/>
    <n v="162632.87678066301"/>
    <n v="212361.39154906801"/>
    <n v="23048.180603053999"/>
    <n v="6.4240220231718101"/>
    <n v="7.77010283337441"/>
    <n v="4.4002535226054302"/>
    <n v="0.76583071712960205"/>
    <n v="273.18381682581298"/>
    <n v="19104"/>
    <n v="-0.106157416326321"/>
    <n v="33"/>
    <n v="0.75661861818780596"/>
    <n v="0.927947522244155"/>
    <n v="4.4401907781260501"/>
    <n v="80.8183446445627"/>
    <n v="7.8555562856979"/>
    <n v="0"/>
    <n v="0"/>
    <n v="0"/>
    <n v="0"/>
    <n v="143231.779576976"/>
    <n v="0"/>
    <n v="-0.11328098488439832"/>
    <n v="-0.13553764945092775"/>
    <n v="0.17546408217220974"/>
    <n v="0.12228648175519036"/>
    <n v="0.56010785424678866"/>
  </r>
  <r>
    <x v="0"/>
    <n v="3"/>
    <x v="48"/>
    <n v="119649.227896508"/>
    <n v="121273.23464121499"/>
    <n v="-1624.00674470685"/>
    <n v="-10374.367335717699"/>
    <n v="289427.07969277602"/>
    <n v="133326.48394002899"/>
    <n v="156100.59575274601"/>
    <n v="-12475.381976603599"/>
    <n v="-4.6801467727697803"/>
    <n v="-6.6459498669371504"/>
    <n v="-3.5844494394685"/>
    <n v="0.85410618260041904"/>
    <n v="194.75037652494001"/>
    <n v="22754"/>
    <n v="0.28723339954613403"/>
    <n v="187"/>
    <n v="4.4343273862860001E-2"/>
    <n v="3.4632818063691499E-2"/>
    <n v="2.87168976705177"/>
    <n v="64.753307262907498"/>
    <n v="6.3140428823212096"/>
    <n v="0"/>
    <n v="0"/>
    <n v="0"/>
    <n v="0"/>
    <n v="121950.095310541"/>
    <n v="0"/>
    <n v="4.6132455904206435E-2"/>
    <n v="5.1535811269701956E-2"/>
    <n v="-1.3573064977165521E-2"/>
    <n v="-8.6706513013950492E-2"/>
    <n v="0.56010785424678866"/>
  </r>
  <r>
    <x v="0"/>
    <n v="4"/>
    <x v="48"/>
    <n v="125168.94062641601"/>
    <n v="110742.527033388"/>
    <n v="14426.413593028399"/>
    <n v="1991.0913997697601"/>
    <n v="370866.78876429098"/>
    <n v="172102.615440756"/>
    <n v="198764.17332353399"/>
    <n v="4931.4498121790502"/>
    <n v="0.64441653285107703"/>
    <n v="1.00173555750854"/>
    <n v="0.53687508833130404"/>
    <n v="0.86586336241099204"/>
    <n v="75.166083940969799"/>
    <n v="12121"/>
    <n v="0.86519599356474997"/>
    <n v="341"/>
    <n v="0.94161991555105595"/>
    <n v="0.94729344127995196"/>
    <n v="4.3524509002106999"/>
    <n v="83.964705663380997"/>
    <n v="2.2278977308566299"/>
    <n v="0"/>
    <n v="0"/>
    <n v="0"/>
    <n v="0"/>
    <n v="126332.95532933"/>
    <n v="0"/>
    <n v="-8.7816362742710128E-3"/>
    <n v="1.2622148513067843E-2"/>
    <n v="0.11525553800192036"/>
    <n v="1.5907232176011199E-2"/>
    <n v="0.56010785424678866"/>
  </r>
  <r>
    <x v="1"/>
    <n v="1"/>
    <x v="48"/>
    <n v="124069.752516999"/>
    <n v="114251.454635421"/>
    <n v="9818.2978815774495"/>
    <n v="-3512.5263738977601"/>
    <n v="324927.32327534998"/>
    <n v="106777.296225349"/>
    <n v="218150.02705000099"/>
    <n v="2785.61265968834"/>
    <n v="-0.51047722656809602"/>
    <n v="-1.61014253419857"/>
    <n v="-1.0810190840495"/>
    <n v="0.48946726099133098"/>
    <n v="400.84643118386998"/>
    <n v="42711"/>
    <n v="0.89941389241464798"/>
    <n v="208"/>
    <n v="0.78671600235336903"/>
    <n v="0.19918270837886301"/>
    <n v="3.8725686904259802"/>
    <n v="73.251774687390295"/>
    <n v="6.3297104480324604"/>
    <n v="0"/>
    <n v="0"/>
    <n v="0"/>
    <n v="0"/>
    <n v="132360.730567652"/>
    <n v="0"/>
    <n v="-5.9835071987516503E-2"/>
    <n v="2.9042351335329026E-2"/>
    <n v="7.9135306409455222E-2"/>
    <n v="-2.8310900139955571E-2"/>
    <n v="0.56010785424678866"/>
  </r>
  <r>
    <x v="1"/>
    <n v="2"/>
    <x v="48"/>
    <n v="116646.029943671"/>
    <n v="111247.305497252"/>
    <n v="5398.7244464189798"/>
    <n v="-14310.8240893742"/>
    <n v="456343.88780698902"/>
    <n v="278143.75220236502"/>
    <n v="178200.135604624"/>
    <n v="-18480.5254949515"/>
    <n v="-2.9374393329824602"/>
    <n v="-8.0307593710960408"/>
    <n v="-3.1359736531470599"/>
    <n v="1.56085039586888"/>
    <n v="216.68938532904201"/>
    <n v="22449"/>
    <n v="9.0584195012698196E-2"/>
    <n v="724"/>
    <n v="0.75783931699764395"/>
    <n v="0.99800794956748795"/>
    <n v="5.1681024990286701"/>
    <n v="83.515307780950096"/>
    <n v="9.9883078494903703"/>
    <n v="0"/>
    <n v="0"/>
    <n v="0"/>
    <n v="0"/>
    <n v="120194.78955119901"/>
    <n v="0"/>
    <n v="7.8608916091743156E-2"/>
    <n v="0.1889795908283122"/>
    <n v="4.6282967787468411E-2"/>
    <n v="-0.12268590792404142"/>
    <n v="0.56010785424678866"/>
  </r>
  <r>
    <x v="1"/>
    <n v="3"/>
    <x v="48"/>
    <n v="125815.447923948"/>
    <n v="103989.723136292"/>
    <n v="21825.724787655701"/>
    <n v="9421.5702256725599"/>
    <n v="382655.38594943401"/>
    <n v="135394.343651387"/>
    <n v="247261.04229804699"/>
    <n v="16047.451651183799"/>
    <n v="2.2810634023174599"/>
    <n v="3.8103739020544301"/>
    <n v="2.4621553940227399"/>
    <n v="0.54757653042723897"/>
    <n v="35.213686990372501"/>
    <n v="9910"/>
    <n v="-0.15006497755829201"/>
    <n v="349"/>
    <n v="0.918126786706848"/>
    <n v="0.674405320637119"/>
    <n v="2.3389531197408799"/>
    <n v="74.744513286001293"/>
    <n v="9.2940958652896697"/>
    <n v="0"/>
    <n v="0"/>
    <n v="0"/>
    <n v="0"/>
    <n v="130728.81447903501"/>
    <n v="0"/>
    <n v="7.4187524320718729E-3"/>
    <n v="-5.1912972787793461E-3"/>
    <n v="0.17347412537806212"/>
    <n v="7.4884049464002553E-2"/>
    <n v="0.56010785424678866"/>
  </r>
  <r>
    <x v="1"/>
    <n v="4"/>
    <x v="48"/>
    <n v="126748.841584226"/>
    <n v="113069.364399446"/>
    <n v="13679.4771847798"/>
    <n v="-2973.44852842725"/>
    <n v="370155.61111946299"/>
    <n v="241739.22337792299"/>
    <n v="128416.387741539"/>
    <n v="-1947.3805975658599"/>
    <n v="-0.29870026255695697"/>
    <n v="-2.3154743570671399"/>
    <n v="-0.80329689436144003"/>
    <n v="1.8824639723122101"/>
    <n v="28.963900668953499"/>
    <n v="9680"/>
    <n v="0.69460172825884203"/>
    <n v="799"/>
    <n v="0.53598647301251801"/>
    <n v="0.98850923872764596"/>
    <n v="5.9561715088965501"/>
    <n v="70.738157354752005"/>
    <n v="6.1230190221571199"/>
    <n v="0"/>
    <n v="0"/>
    <n v="0"/>
    <n v="0"/>
    <n v="127179.44760890699"/>
    <n v="0"/>
    <n v="7.2914928760502394E-3"/>
    <n v="2.2895104735451428E-2"/>
    <n v="0.1079258556827901"/>
    <n v="-2.3459374391610204E-2"/>
    <n v="0.56010785424678866"/>
  </r>
  <r>
    <x v="2"/>
    <n v="1"/>
    <x v="48"/>
    <n v="127673.029859685"/>
    <n v="105676.208073018"/>
    <n v="21996.8217866675"/>
    <n v="12551.7432868542"/>
    <n v="362805.058908084"/>
    <n v="229941.029019876"/>
    <n v="132864.029888208"/>
    <n v="14631.5570750476"/>
    <n v="1.8545966579595401"/>
    <n v="9.44705899513602"/>
    <n v="3.45963844182066"/>
    <n v="1.7306492149406301"/>
    <n v="63.251282514917598"/>
    <n v="41135"/>
    <n v="-0.42718314586665401"/>
    <n v="630"/>
    <n v="0.61098942842723403"/>
    <n v="0.101985792574055"/>
    <n v="3.8979905669901198"/>
    <n v="80.274310775478497"/>
    <n v="4.0965124211295301"/>
    <n v="0"/>
    <n v="0"/>
    <n v="0"/>
    <n v="0"/>
    <n v="133689.42533416301"/>
    <n v="0"/>
    <n v="8.6288538045941054E-2"/>
    <n v="1.046283345469351E-2"/>
    <n v="0.17229027783582729"/>
    <n v="9.8311626979079261E-2"/>
    <n v="0.56010785424678866"/>
  </r>
  <r>
    <x v="2"/>
    <n v="2"/>
    <x v="48"/>
    <n v="138689.748954173"/>
    <n v="111254.91841236201"/>
    <n v="27434.8305418112"/>
    <n v="11904.614249207099"/>
    <n v="539071.15288850002"/>
    <n v="222079.80537047301"/>
    <n v="316991.34751802601"/>
    <n v="21619.639394651898"/>
    <n v="2.5357316605281599"/>
    <n v="3.7555013228019098"/>
    <n v="2.20835676059064"/>
    <n v="0.70058633180151497"/>
    <n v="38.4955268970849"/>
    <n v="21022"/>
    <n v="-0.32504096404250898"/>
    <n v="840"/>
    <n v="0.30428537429200297"/>
    <n v="9.5969617340415703E-2"/>
    <n v="2.2474252385464499"/>
    <n v="63.167473856069698"/>
    <n v="2.3478103356356499"/>
    <n v="0"/>
    <n v="0"/>
    <n v="1"/>
    <n v="0"/>
    <n v="148820.254233404"/>
    <n v="1"/>
    <n v="-9.7537464193772891E-2"/>
    <n v="-6.0623071706807773E-2"/>
    <n v="0.19781440768831615"/>
    <n v="8.5836295320865563E-2"/>
    <n v="0.56010785424678866"/>
  </r>
  <r>
    <x v="2"/>
    <n v="3"/>
    <x v="48"/>
    <n v="125162.302531512"/>
    <n v="106262.77894716"/>
    <n v="18899.523584352399"/>
    <n v="1533.0981230545401"/>
    <n v="440216.72307948302"/>
    <n v="155417.287944918"/>
    <n v="284799.435134564"/>
    <n v="-1850.2487590003"/>
    <n v="0.26013440037621899"/>
    <n v="0.53830799289688602"/>
    <n v="0.34825985535713799"/>
    <n v="0.54570785181327996"/>
    <n v="69.013672870337899"/>
    <n v="28765"/>
    <n v="0.56661397596190199"/>
    <n v="394"/>
    <n v="0.188329758592264"/>
    <n v="0.18567148673432199"/>
    <n v="1.3166206771080899"/>
    <n v="76.045870491272197"/>
    <n v="3.3159682243105602"/>
    <n v="0"/>
    <n v="0"/>
    <n v="0"/>
    <n v="0"/>
    <n v="122106.12784474999"/>
    <n v="0"/>
    <n v="3.5861173573024797E-2"/>
    <n v="-6.8746235150113758E-2"/>
    <n v="0.15100012705178295"/>
    <n v="1.2248880789553655E-2"/>
    <n v="0.56010785424678866"/>
  </r>
  <r>
    <x v="2"/>
    <n v="4"/>
    <x v="48"/>
    <n v="129650.769587394"/>
    <n v="114862.18773587899"/>
    <n v="14788.5818515143"/>
    <n v="-229.58893973372801"/>
    <n v="513822.683152479"/>
    <n v="199337.31480568301"/>
    <n v="314485.36834679497"/>
    <n v="4758.56823415688"/>
    <n v="-2.70025284038529E-2"/>
    <n v="-7.3004649132213897E-2"/>
    <n v="-4.46825232247672E-2"/>
    <n v="0.63385242961722199"/>
    <n v="479.545389382439"/>
    <n v="20871"/>
    <n v="0.26368901328495098"/>
    <n v="411"/>
    <n v="5.3847905909911002E-2"/>
    <n v="0.27851313892446899"/>
    <n v="7.4971011168828898"/>
    <n v="73.423295732095198"/>
    <n v="6.6344443090788596"/>
    <n v="0"/>
    <n v="0"/>
    <n v="0"/>
    <n v="1"/>
    <n v="145477.787940785"/>
    <n v="0"/>
    <n v="-4.9511320424387951E-3"/>
    <n v="-1.8002010370055881E-2"/>
    <n v="0.11406474407038848"/>
    <n v="-1.7708258922363624E-3"/>
    <n v="0.56010785424678866"/>
  </r>
  <r>
    <x v="3"/>
    <n v="1"/>
    <x v="48"/>
    <n v="129008.851507763"/>
    <n v="123890.105176094"/>
    <n v="5118.7463316695203"/>
    <n v="-5531.8312129624201"/>
    <n v="382581.49668245501"/>
    <n v="119926.321510133"/>
    <n v="262655.17517232097"/>
    <n v="-6819.4286069856398"/>
    <n v="-1.6987806376621299"/>
    <n v="-2.1061192528695099"/>
    <n v="-1.4459223096076299"/>
    <n v="0.456592265625275"/>
    <n v="233.76672321123201"/>
    <n v="10089"/>
    <n v="8.0788163163833995E-3"/>
    <n v="845"/>
    <n v="0.76552775744067703"/>
    <n v="0.89350541548881801"/>
    <n v="1.4699797168137401"/>
    <n v="65.241345425674595"/>
    <n v="8.1894944443159101"/>
    <n v="0"/>
    <n v="0"/>
    <n v="0"/>
    <n v="0"/>
    <n v="134219.33220170299"/>
    <n v="0"/>
    <n v="9.8683062106432028E-3"/>
    <n v="4.9006294353845584E-2"/>
    <n v="3.9677481597927264E-2"/>
    <n v="-4.2879470271305738E-2"/>
    <n v="0.56010785424678866"/>
  </r>
  <r>
    <x v="3"/>
    <n v="2"/>
    <x v="48"/>
    <n v="130281.950358325"/>
    <n v="117669.553471106"/>
    <n v="12612.396887217999"/>
    <n v="6897.8829354857598"/>
    <n v="320744.65237960301"/>
    <n v="142737.19003544701"/>
    <n v="178007.46234415501"/>
    <n v="4276.7160467250897"/>
    <n v="0.82773446805719197"/>
    <n v="3.8750526773700802"/>
    <n v="2.1505839253469601"/>
    <n v="0.80186070940937304"/>
    <n v="383.45274704851198"/>
    <n v="14696"/>
    <n v="-0.82376197334101298"/>
    <n v="46"/>
    <n v="0.123057394263534"/>
    <n v="0.106800484812745"/>
    <n v="5.0884015679424799"/>
    <n v="61.216716469044997"/>
    <n v="9.5092047488597604"/>
    <n v="0"/>
    <n v="0"/>
    <n v="0"/>
    <n v="0"/>
    <n v="135473.88909555599"/>
    <n v="0"/>
    <n v="-0.10534141430050396"/>
    <n v="-2.756241870050068E-2"/>
    <n v="9.6808474639273542E-2"/>
    <n v="5.2945806510525467E-2"/>
    <n v="0.56010785424678866"/>
  </r>
  <r>
    <x v="3"/>
    <n v="3"/>
    <x v="48"/>
    <n v="116557.865449751"/>
    <n v="109804.29623255999"/>
    <n v="6753.5692171904802"/>
    <n v="-3522.2824287241101"/>
    <n v="342203.47591245797"/>
    <n v="232141.058208278"/>
    <n v="110062.417704179"/>
    <n v="5517.9893801073504"/>
    <n v="-0.59634458528504697"/>
    <n v="-3.2002590004801901"/>
    <n v="-1.0292947549209499"/>
    <n v="2.1091764387023999"/>
    <n v="238.86070303762301"/>
    <n v="43558"/>
    <n v="0.51123854042484096"/>
    <n v="578"/>
    <n v="0.88156340212114004"/>
    <n v="0.73061184128867596"/>
    <n v="7.6664102528145603"/>
    <n v="82.156143515924001"/>
    <n v="8.84199342535738"/>
    <n v="0"/>
    <n v="0"/>
    <n v="0"/>
    <n v="0"/>
    <n v="122295.225870315"/>
    <n v="0"/>
    <n v="9.2305479321627262E-2"/>
    <n v="0.19283494926211361"/>
    <n v="5.7941771592432953E-2"/>
    <n v="-3.0219174099774447E-2"/>
    <n v="0.56010785424678866"/>
  </r>
  <r>
    <x v="3"/>
    <n v="4"/>
    <x v="48"/>
    <n v="127316.795088796"/>
    <n v="105152.79571416401"/>
    <n v="22163.999374631501"/>
    <n v="10017.216347371301"/>
    <n v="328118.198854596"/>
    <n v="199267.61172622399"/>
    <n v="128850.587128372"/>
    <n v="17776.2926510871"/>
    <n v="1.24531460843721"/>
    <n v="7.7742884767698799"/>
    <n v="3.0529292134175199"/>
    <n v="1.5465013871275199"/>
    <n v="91.542587242866304"/>
    <n v="32230"/>
    <n v="-0.57205796001377096"/>
    <n v="542"/>
    <n v="0.486621906900222"/>
    <n v="9.3393999549445203E-2"/>
    <n v="6.4992919037965002"/>
    <n v="71.766864416660198"/>
    <n v="5.5758113345513598"/>
    <n v="0"/>
    <n v="0"/>
    <n v="0"/>
    <n v="0"/>
    <n v="129263.04812603199"/>
    <n v="0"/>
    <n v="6.2947721583931485E-2"/>
    <n v="-3.1745101893361073E-3"/>
    <n v="0.17408543279128183"/>
    <n v="7.8679457336205169E-2"/>
    <n v="0.56010785424678866"/>
  </r>
  <r>
    <x v="4"/>
    <n v="1"/>
    <x v="48"/>
    <n v="135331.09725900399"/>
    <n v="104059.62291023599"/>
    <n v="31271.474348767399"/>
    <n v="19362.810907679501"/>
    <n v="319824.97506219603"/>
    <n v="134233.93316088099"/>
    <n v="185591.04190131399"/>
    <n v="18865.819272394001"/>
    <n v="1.9503750420730801"/>
    <n v="10.4330525381583"/>
    <n v="6.0541897654847299"/>
    <n v="0.723278083821839"/>
    <n v="176.57461702719101"/>
    <n v="37850"/>
    <n v="0.64527430620829196"/>
    <n v="264"/>
    <n v="0.94549298617142197"/>
    <n v="0.615738083041377"/>
    <n v="1.18511921293902"/>
    <n v="76.267953178017507"/>
    <n v="9.5580131432115802"/>
    <n v="0"/>
    <n v="0"/>
    <n v="0"/>
    <n v="0"/>
    <n v="137923.95223696699"/>
    <n v="0"/>
    <n v="-6.3843660035041466E-2"/>
    <n v="3.5239082764650445E-2"/>
    <n v="0.23107382547057129"/>
    <n v="0.14307732147195928"/>
    <n v="0.56010785424678866"/>
  </r>
  <r>
    <x v="4"/>
    <n v="2"/>
    <x v="48"/>
    <n v="126691.06469343101"/>
    <n v="118883.025929264"/>
    <n v="7808.0387641670904"/>
    <n v="-4025.11480078059"/>
    <n v="320111.51124841202"/>
    <n v="212199.514591229"/>
    <n v="107911.996657183"/>
    <n v="-5818.9623722863798"/>
    <n v="-1.1330512877021099"/>
    <n v="-3.7299975215616201"/>
    <n v="-1.2574102021770199"/>
    <n v="1.9664126433073801"/>
    <n v="46.360710393710001"/>
    <n v="48119"/>
    <n v="0.49556735043075101"/>
    <n v="902"/>
    <n v="0.18760402325549899"/>
    <n v="0.20396287461771501"/>
    <n v="5.1998417751975303"/>
    <n v="74.173837263185902"/>
    <n v="3.4076684290461201"/>
    <n v="0"/>
    <n v="0"/>
    <n v="0"/>
    <n v="0"/>
    <n v="138905.195764659"/>
    <n v="0"/>
    <n v="9.7427793004118593E-2"/>
    <n v="-4.9163491304150014E-2"/>
    <n v="6.1630540267863583E-2"/>
    <n v="-3.1771102488724244E-2"/>
    <n v="0.56010785424678866"/>
  </r>
  <r>
    <x v="4"/>
    <n v="3"/>
    <x v="48"/>
    <n v="139034.295519854"/>
    <n v="113174.681096177"/>
    <n v="25859.614423676201"/>
    <n v="17656.3896050027"/>
    <n v="468455.68835640902"/>
    <n v="229319.057561455"/>
    <n v="239136.630794953"/>
    <n v="19118.821629977399"/>
    <n v="2.5946281570756198"/>
    <n v="7.3833897995084401"/>
    <n v="3.7690629111476301"/>
    <n v="0.95894575749076305"/>
    <n v="244.493338425292"/>
    <n v="25373"/>
    <n v="0.36676537887038801"/>
    <n v="102"/>
    <n v="0.58885873144399103"/>
    <n v="0.30059450110194003"/>
    <n v="6.4405552884875803"/>
    <n v="64.262243643664107"/>
    <n v="2.7599266261633502"/>
    <n v="0"/>
    <n v="0"/>
    <n v="0"/>
    <n v="1"/>
    <n v="132212.548986924"/>
    <n v="0"/>
    <n v="-8.7184739916275053E-2"/>
    <n v="-5.332405252369761E-2"/>
    <n v="0.18599450104729209"/>
    <n v="0.12699305260608437"/>
    <n v="0.56010785424678866"/>
  </r>
  <r>
    <x v="4"/>
    <n v="4"/>
    <x v="48"/>
    <n v="126912.626625513"/>
    <n v="126582.185880547"/>
    <n v="330.440744966181"/>
    <n v="-12278.4083981405"/>
    <n v="414780.87762745301"/>
    <n v="271552.49859667203"/>
    <n v="143228.37903077999"/>
    <n v="-14791.2304037591"/>
    <n v="-5.8963451260922497"/>
    <n v="-8.57260864168674"/>
    <n v="-2.9602156368377002"/>
    <n v="1.8959405980452599"/>
    <n v="259.28903020136403"/>
    <n v="11196"/>
    <n v="-0.66666068048710303"/>
    <n v="922"/>
    <n v="0.98655730498773198"/>
    <n v="0.96770661470479302"/>
    <n v="3.0481965990193598"/>
    <n v="82.275094907830606"/>
    <n v="2.06206866948349"/>
    <n v="0"/>
    <n v="0"/>
    <n v="1"/>
    <n v="0"/>
    <n v="127717.689090289"/>
    <n v="1"/>
    <n v="0.10390939594485507"/>
    <n v="-3.2532321676777894E-2"/>
    <n v="2.6036869124224614E-3"/>
    <n v="-9.6746940983035296E-2"/>
    <n v="0.56010785424678866"/>
  </r>
  <r>
    <x v="5"/>
    <n v="1"/>
    <x v="48"/>
    <n v="140100.04099594499"/>
    <n v="108638.472236972"/>
    <n v="31461.568758973299"/>
    <n v="20824.580930633299"/>
    <n v="430544.11687443999"/>
    <n v="293728.66195081198"/>
    <n v="136815.454923627"/>
    <n v="18863.840562759699"/>
    <n v="4.0592022300107802"/>
    <n v="15.220927301128301"/>
    <n v="4.8368053619709297"/>
    <n v="2.1468967969647501"/>
    <n v="27.381120486567202"/>
    <n v="3454"/>
    <n v="-0.81596527778982098"/>
    <n v="79"/>
    <n v="0.64286332490175402"/>
    <n v="0.52005274153721304"/>
    <n v="1.19728483118912"/>
    <n v="69.981080118165593"/>
    <n v="8.2783039435432801"/>
    <n v="0"/>
    <n v="0"/>
    <n v="1"/>
    <n v="0"/>
    <n v="140068.66840304501"/>
    <n v="1"/>
    <n v="-0.14016806290907058"/>
    <n v="-0.13128682314685663"/>
    <n v="0.22456502178956256"/>
    <n v="0.14864079112750608"/>
    <n v="0.56010785424678866"/>
  </r>
  <r>
    <x v="5"/>
    <n v="2"/>
    <x v="48"/>
    <n v="120462.489636062"/>
    <n v="114794.622989647"/>
    <n v="5667.8666464155604"/>
    <n v="-9564.8192419718598"/>
    <n v="476131.40479828301"/>
    <n v="292020.20792454702"/>
    <n v="184111.19687373599"/>
    <n v="-11975.817462205399"/>
    <n v="-1.18154419139393"/>
    <n v="-5.1951317488481701"/>
    <n v="-2.0088612398974299"/>
    <n v="1.58610781355581"/>
    <n v="379.201831628489"/>
    <n v="8985"/>
    <n v="-0.34930033822476803"/>
    <n v="732"/>
    <n v="0.94306121199125803"/>
    <n v="0.456678265394172"/>
    <n v="4.8987563470327"/>
    <n v="64.629869364312896"/>
    <n v="4.66647190302709"/>
    <n v="0"/>
    <n v="0"/>
    <n v="0"/>
    <n v="0"/>
    <n v="128764.126653888"/>
    <n v="0"/>
    <n v="9.2625794474330156E-2"/>
    <n v="-2.8039244369717281E-3"/>
    <n v="4.7050884167665848E-2"/>
    <n v="-7.9400809919077969E-2"/>
    <n v="0.56010785424678866"/>
  </r>
  <r>
    <x v="5"/>
    <n v="3"/>
    <x v="48"/>
    <n v="131620.42344295801"/>
    <n v="120538.473020634"/>
    <n v="11081.9504223244"/>
    <n v="-2893.72892755055"/>
    <n v="416363.42532410601"/>
    <n v="152631.93647567401"/>
    <n v="263731.48884843203"/>
    <n v="2138.6011638578402"/>
    <n v="-0.30254302338593497"/>
    <n v="-1.09722541672435"/>
    <n v="-0.69500074971715198"/>
    <n v="0.57873990376398499"/>
    <n v="56.976562605317397"/>
    <n v="32904"/>
    <n v="9.8902988915013701E-2"/>
    <n v="689"/>
    <n v="0.74089124081793301"/>
    <n v="0.68862284325090894"/>
    <n v="1.8244398262300801"/>
    <n v="74.236560191359601"/>
    <n v="4.9509838136183797"/>
    <n v="0"/>
    <n v="0"/>
    <n v="0"/>
    <n v="0"/>
    <n v="149280.77819701401"/>
    <n v="0"/>
    <n v="-6.7136687305223666E-2"/>
    <n v="9.4293966025178581E-3"/>
    <n v="8.4196283011707007E-2"/>
    <n v="-2.1985409648865334E-2"/>
    <n v="0.56010785424678866"/>
  </r>
  <r>
    <x v="5"/>
    <n v="4"/>
    <x v="48"/>
    <n v="122783.86423128701"/>
    <n v="116503.860421038"/>
    <n v="6280.0038102491299"/>
    <n v="-13199.536145210101"/>
    <n v="380373.33432063001"/>
    <n v="153081.30336929401"/>
    <n v="227292.030951336"/>
    <n v="-5047.1396360638901"/>
    <n v="-1.3341548803141099"/>
    <n v="-5.8073026537547996"/>
    <n v="-3.4701528614736499"/>
    <n v="0.67350053025866796"/>
    <n v="376.10215123864498"/>
    <n v="44024"/>
    <n v="-0.47074946409433599"/>
    <n v="834"/>
    <n v="0.15661903296955901"/>
    <n v="0.23493904550509601"/>
    <n v="2.5914484098084798"/>
    <n v="84.185471688718295"/>
    <n v="7.1459071630259601"/>
    <n v="0"/>
    <n v="0"/>
    <n v="0"/>
    <n v="0"/>
    <n v="125175.69960434599"/>
    <n v="0"/>
    <n v="-8.7724274454749323E-3"/>
    <n v="-2.7415636747896478E-2"/>
    <n v="5.1146816803382344E-2"/>
    <n v="-0.10750220501568705"/>
    <n v="0.56010785424678866"/>
  </r>
  <r>
    <x v="6"/>
    <n v="1"/>
    <x v="48"/>
    <n v="121706.751690843"/>
    <n v="111502.53444212201"/>
    <n v="10204.217248721399"/>
    <n v="1562.3524283218501"/>
    <n v="407741.64019881003"/>
    <n v="188871.746863971"/>
    <n v="218869.893334839"/>
    <n v="4259.7371781217798"/>
    <n v="0.18617053185288299"/>
    <n v="0.71382701591199804"/>
    <n v="0.38317215469091398"/>
    <n v="0.86294073609760902"/>
    <n v="334.602273262837"/>
    <n v="49164"/>
    <n v="0.40682414105619102"/>
    <n v="283"/>
    <n v="0.21450509644030699"/>
    <n v="0.28899199252451602"/>
    <n v="7.3800201552578404"/>
    <n v="81.330631054787901"/>
    <n v="3.04045921541005"/>
    <n v="0"/>
    <n v="0"/>
    <n v="0"/>
    <n v="0"/>
    <n v="124284.165834493"/>
    <n v="0"/>
    <n v="-1.2998701807674897E-2"/>
    <n v="9.3215970620268998E-2"/>
    <n v="8.3842655456301499E-2"/>
    <n v="1.2837023473360836E-2"/>
    <n v="0.56010785424678866"/>
  </r>
  <r>
    <x v="6"/>
    <n v="2"/>
    <x v="48"/>
    <n v="120124.721917633"/>
    <n v="115655.305078245"/>
    <n v="4469.4168393876698"/>
    <n v="-15036.6156710163"/>
    <n v="370224.11257658002"/>
    <n v="186675.87495534701"/>
    <n v="183548.23762123301"/>
    <n v="-19841.135796656501"/>
    <n v="-5.7272129241226404"/>
    <n v="-8.1921874412358395"/>
    <n v="-4.0614900975435697"/>
    <n v="1.0170398657848601"/>
    <n v="258.85774194520798"/>
    <n v="16326"/>
    <n v="0.98143748674694498"/>
    <n v="507"/>
    <n v="0.28326634091681402"/>
    <n v="0.71245724232443297"/>
    <n v="6.7997060831507801"/>
    <n v="69.370110358117401"/>
    <n v="7.56444690167059"/>
    <n v="0"/>
    <n v="1"/>
    <n v="0"/>
    <n v="0"/>
    <n v="124875.626298898"/>
    <n v="1"/>
    <n v="0.10602982047020565"/>
    <n v="0.13523221870968968"/>
    <n v="3.7206469809375135E-2"/>
    <n v="-0.12517503001028041"/>
    <n v="0.56010785424678866"/>
  </r>
  <r>
    <x v="6"/>
    <n v="3"/>
    <x v="48"/>
    <n v="132861.524616593"/>
    <n v="112097.94291559"/>
    <n v="20763.5817010024"/>
    <n v="11456.6942041578"/>
    <n v="410235.32678401098"/>
    <n v="244544.46963097199"/>
    <n v="165690.857153038"/>
    <n v="13915.1483136522"/>
    <n v="2.4409063815108598"/>
    <n v="6.9144999313848601"/>
    <n v="2.7927127324628902"/>
    <n v="1.4759080484754901"/>
    <n v="40.408642379029303"/>
    <n v="11038"/>
    <n v="0.91464439011407705"/>
    <n v="101"/>
    <n v="0.94718064982633099"/>
    <n v="0.83244039476244402"/>
    <n v="1.7434986519147899"/>
    <n v="84.851036312903801"/>
    <n v="6.8763052251035903"/>
    <n v="0"/>
    <n v="0"/>
    <n v="0"/>
    <n v="0"/>
    <n v="132093.213802035"/>
    <n v="0"/>
    <n v="-0.10118699333286893"/>
    <n v="-0.17119734031710276"/>
    <n v="0.15627986929189466"/>
    <n v="8.6230338220332145E-2"/>
    <n v="0.56010785424678866"/>
  </r>
  <r>
    <x v="6"/>
    <n v="4"/>
    <x v="48"/>
    <n v="119417.666411019"/>
    <n v="121633.380962589"/>
    <n v="-2215.7145515700499"/>
    <n v="-12587.281439928"/>
    <n v="467300.151253758"/>
    <n v="326174.12709663803"/>
    <n v="141126.02415711901"/>
    <n v="-12834.9983793343"/>
    <n v="-2.2561059195055"/>
    <n v="-8.9191780999330597"/>
    <n v="-2.6936180966679699"/>
    <n v="2.3112259347255399"/>
    <n v="287.69880334400301"/>
    <n v="49745"/>
    <n v="-0.13010130265043601"/>
    <n v="205"/>
    <n v="0.69567767571330397"/>
    <n v="0.94960114439091503"/>
    <n v="2.9554648943918802"/>
    <n v="64.403839126299104"/>
    <n v="5.0127154038442896"/>
    <n v="0"/>
    <n v="0"/>
    <n v="0"/>
    <n v="0"/>
    <n v="119557.783342796"/>
    <n v="0"/>
    <n v="0.11417153491175518"/>
    <n v="7.0220585653968451E-2"/>
    <n v="-1.8554327999877458E-2"/>
    <n v="-0.10540552179779102"/>
    <n v="0.56010785424678866"/>
  </r>
  <r>
    <x v="7"/>
    <n v="1"/>
    <x v="48"/>
    <n v="133051.76468074499"/>
    <n v="109831.753920938"/>
    <n v="23220.010759806399"/>
    <n v="14896.724560234201"/>
    <n v="508516.995688177"/>
    <n v="285103.81854791701"/>
    <n v="223413.17714026"/>
    <n v="22828.0691177259"/>
    <n v="3.3308624711385502"/>
    <n v="6.6677913769078696"/>
    <n v="2.9294447750117798"/>
    <n v="1.27612803415318"/>
    <n v="492.10393401106398"/>
    <n v="40826"/>
    <n v="0.78264594609975602"/>
    <n v="438"/>
    <n v="0.21253913283993101"/>
    <n v="0.86653133130897098"/>
    <n v="3.22668793112791"/>
    <n v="61.109106063831497"/>
    <n v="4.2292697019298302"/>
    <n v="0"/>
    <n v="0"/>
    <n v="0"/>
    <n v="0"/>
    <n v="131847.58678781701"/>
    <n v="0"/>
    <n v="2.4935331836107029E-2"/>
    <n v="-4.6888483792885981E-2"/>
    <n v="0.17451862300002507"/>
    <n v="0.11196187135118868"/>
    <n v="0.56010785424678866"/>
  </r>
  <r>
    <x v="7"/>
    <n v="2"/>
    <x v="48"/>
    <n v="136369.45458443899"/>
    <n v="114645.65569157399"/>
    <n v="21723.798892865201"/>
    <n v="4751.9056275686298"/>
    <n v="330731.20627634902"/>
    <n v="188967.19294825301"/>
    <n v="141764.013328095"/>
    <n v="9098.3499585475292"/>
    <n v="2.5217825418103601"/>
    <n v="3.3519830004889499"/>
    <n v="1.4367878015109601"/>
    <n v="1.3329701135852601"/>
    <n v="339.61448100024501"/>
    <n v="6434"/>
    <n v="0.414323872562261"/>
    <n v="402"/>
    <n v="0.44381541788204998"/>
    <n v="0.59217498934241197"/>
    <n v="1.8621900285385899"/>
    <n v="63.919879417657"/>
    <n v="8.3219019778179195"/>
    <n v="0"/>
    <n v="0"/>
    <n v="0"/>
    <n v="0"/>
    <n v="140491.574694879"/>
    <n v="0"/>
    <n v="-0.19251722970282931"/>
    <n v="-5.7504076692610137E-2"/>
    <n v="0.15930106165683738"/>
    <n v="3.4845821170504748E-2"/>
    <n v="0.56010785424678866"/>
  </r>
  <r>
    <x v="7"/>
    <n v="3"/>
    <x v="48"/>
    <n v="110115.984971757"/>
    <n v="116277.430528556"/>
    <n v="-6161.4455567989698"/>
    <n v="-24574.261786384301"/>
    <n v="222419.76263499199"/>
    <n v="124862.83563245001"/>
    <n v="97556.927002540993"/>
    <n v="-19788.737694331299"/>
    <n v="-5.5329179388281302"/>
    <n v="-25.189663657347701"/>
    <n v="-11.048596354593"/>
    <n v="1.2798971786923801"/>
    <n v="125.280148216166"/>
    <n v="15199"/>
    <n v="0.38969013193403301"/>
    <n v="767"/>
    <n v="0.56382414627435895"/>
    <n v="0.30684060297826499"/>
    <n v="2.85673468727824"/>
    <n v="72.643441638275903"/>
    <n v="9.1828920502381308"/>
    <n v="0"/>
    <n v="0"/>
    <n v="0"/>
    <n v="0"/>
    <n v="116764.08705898499"/>
    <n v="0"/>
    <n v="0.16062390865967816"/>
    <n v="0.1474989161837022"/>
    <n v="-5.5954142882882134E-2"/>
    <n v="-0.2231670705455453"/>
    <n v="0.56010785424678866"/>
  </r>
  <r>
    <x v="7"/>
    <n v="4"/>
    <x v="48"/>
    <n v="127803.24488383099"/>
    <n v="131606.68829351701"/>
    <n v="-3803.44340968599"/>
    <n v="-16677.925958508698"/>
    <n v="336426.45531509398"/>
    <n v="132045.82748302401"/>
    <n v="204380.627832069"/>
    <n v="-20570.401496775401"/>
    <n v="-2.2345761006566902"/>
    <n v="-8.1602283618642399"/>
    <n v="-4.9573764770931303"/>
    <n v="0.64607800104969404"/>
    <n v="158.85212632177701"/>
    <n v="32327"/>
    <n v="-0.27531594157326"/>
    <n v="598"/>
    <n v="0.56644734941187302"/>
    <n v="9.7078063903938194E-2"/>
    <n v="6.5972833897669396"/>
    <n v="66.403264977736299"/>
    <n v="6.42164674116946"/>
    <n v="0"/>
    <n v="0"/>
    <n v="0"/>
    <n v="0"/>
    <n v="132213.47015815199"/>
    <n v="0"/>
    <n v="-7.7468746261797833E-3"/>
    <n v="-1.0117256958313536E-2"/>
    <n v="-2.9760147429302185E-2"/>
    <n v="-0.13049688975947671"/>
    <n v="0.56010785424678866"/>
  </r>
  <r>
    <x v="8"/>
    <n v="1"/>
    <x v="48"/>
    <n v="126813.169168897"/>
    <n v="111888.20019654"/>
    <n v="14924.968972357499"/>
    <n v="-5034.4936887044596"/>
    <n v="355607.52724491601"/>
    <n v="229564.344036767"/>
    <n v="126043.183208148"/>
    <n v="-1796.82830676854"/>
    <n v="-0.71929068585925404"/>
    <n v="-3.9942609830715301"/>
    <n v="-1.4157444100549299"/>
    <n v="1.82131503024374"/>
    <n v="95.047025480266896"/>
    <n v="45402"/>
    <n v="-0.66710647180015703"/>
    <n v="707"/>
    <n v="0.88114343422684005"/>
    <n v="4.2888035884940098E-2"/>
    <n v="4.5484397169600399"/>
    <n v="61.275305312710699"/>
    <n v="5.6545814115942603"/>
    <n v="0"/>
    <n v="0"/>
    <n v="0"/>
    <n v="0"/>
    <n v="131085.120179561"/>
    <n v="0"/>
    <n v="1.3519777573775066E-2"/>
    <n v="0.13212643614093617"/>
    <n v="0.11769257932887933"/>
    <n v="-3.9700085737934945E-2"/>
    <n v="0.56010785424678866"/>
  </r>
  <r>
    <x v="8"/>
    <n v="2"/>
    <x v="48"/>
    <n v="128527.655009486"/>
    <n v="109309.01187782"/>
    <n v="19218.643131666598"/>
    <n v="7731.9419894483599"/>
    <n v="277799.884671707"/>
    <n v="169365.93847255601"/>
    <n v="108433.946199151"/>
    <n v="6528.4648558399804"/>
    <n v="1.05440314829417"/>
    <n v="7.1305548312774096"/>
    <n v="2.78327760955899"/>
    <n v="1.56192727839578"/>
    <n v="248.04314184108301"/>
    <n v="40156"/>
    <n v="-0.92577719607991504"/>
    <n v="152"/>
    <n v="0.88996568441656598"/>
    <n v="0.24385676941971299"/>
    <n v="5.6906677125058502"/>
    <n v="79.950477801654003"/>
    <n v="6.3203097382655704"/>
    <n v="0"/>
    <n v="0"/>
    <n v="0"/>
    <n v="1"/>
    <n v="122611.40300281"/>
    <n v="0"/>
    <n v="-1.6881048671850946E-2"/>
    <n v="-6.3694563295882092E-2"/>
    <n v="0.14952924435015613"/>
    <n v="6.0157807974304853E-2"/>
    <n v="0.56010785424678866"/>
  </r>
  <r>
    <x v="8"/>
    <n v="3"/>
    <x v="48"/>
    <n v="126357.973409592"/>
    <n v="108585.700915918"/>
    <n v="17772.2724936739"/>
    <n v="10694.838731464401"/>
    <n v="253282.150093326"/>
    <n v="102352.18210470599"/>
    <n v="150929.96798861999"/>
    <n v="7002.9947452487404"/>
    <n v="1.08279031496475"/>
    <n v="7.0859610413955396"/>
    <n v="4.2224999778009202"/>
    <n v="0.67814353550000595"/>
    <n v="385.59359261686501"/>
    <n v="48441"/>
    <n v="-0.55270683035281498"/>
    <n v="814"/>
    <n v="0.142824295152366"/>
    <n v="0.118572241305131"/>
    <n v="7.0584507624359798"/>
    <n v="75.7475560258424"/>
    <n v="5.68368808013423"/>
    <n v="0"/>
    <n v="0"/>
    <n v="0"/>
    <n v="0"/>
    <n v="133212.89107114499"/>
    <n v="0"/>
    <n v="1.2049354823812696E-3"/>
    <n v="7.0905117673475404E-2"/>
    <n v="0.14065018624558662"/>
    <n v="8.463920750609745E-2"/>
    <n v="0.56010785424678866"/>
  </r>
  <r>
    <x v="8"/>
    <n v="4"/>
    <x v="48"/>
    <n v="126510.22661523501"/>
    <n v="108895.228983896"/>
    <n v="17614.9976313386"/>
    <n v="5106.6397074719798"/>
    <n v="450754.08008439001"/>
    <n v="202179.15734721001"/>
    <n v="248574.922737179"/>
    <n v="9887.3318506175892"/>
    <n v="1.3661353992871199"/>
    <n v="2.0543664064098999"/>
    <n v="1.13291036800286"/>
    <n v="0.81335299281567697"/>
    <n v="365.485908785574"/>
    <n v="32957"/>
    <n v="0.94345156372718197"/>
    <n v="745"/>
    <n v="0.645907642594025"/>
    <n v="0.15631233319089799"/>
    <n v="7.2159368927243497"/>
    <n v="74.643818325155095"/>
    <n v="5.0590964801709601"/>
    <n v="0"/>
    <n v="0"/>
    <n v="0"/>
    <n v="0"/>
    <n v="127817.493479538"/>
    <n v="0"/>
    <n v="0.1348374365304611"/>
    <n v="9.5893005878870785E-2"/>
    <n v="0.13923773676346984"/>
    <n v="4.0365430084977907E-2"/>
    <n v="0.56010785424678866"/>
  </r>
  <r>
    <x v="9"/>
    <n v="1"/>
    <x v="48"/>
    <n v="143568.54126692101"/>
    <n v="117621.05097573801"/>
    <n v="25947.490291183101"/>
    <n v="5962.72136397555"/>
    <n v="327599.208318235"/>
    <n v="178680.49644647501"/>
    <n v="148918.71187176"/>
    <n v="8113.4582811659202"/>
    <n v="1.7992350998765401"/>
    <n v="4.0040108385508297"/>
    <n v="1.8201269150147801"/>
    <n v="1.19985255177565"/>
    <n v="472.26088153067099"/>
    <n v="48948"/>
    <n v="-0.312585565789673"/>
    <n v="154"/>
    <n v="0.89918604532214896"/>
    <n v="0.72504406257696996"/>
    <n v="4.5471762267646403"/>
    <n v="69.788412625498793"/>
    <n v="7.6330682157074801"/>
    <n v="0"/>
    <n v="0"/>
    <n v="0"/>
    <n v="0"/>
    <n v="147106.17687358399"/>
    <n v="0"/>
    <n v="-0.16178613301868056"/>
    <s v=""/>
    <n v="0.18073242273139573"/>
    <n v="4.1532227822038852E-2"/>
    <n v="0.56010785424678866"/>
  </r>
  <r>
    <x v="9"/>
    <n v="2"/>
    <x v="48"/>
    <n v="120341.142152213"/>
    <n v="109283.98513823"/>
    <n v="11057.1570139823"/>
    <n v="-7933.44146318399"/>
    <n v="259220.908138222"/>
    <n v="141118.121372197"/>
    <n v="118102.786766024"/>
    <n v="1705.5887395644199"/>
    <n v="-1.05067358186521"/>
    <n v="-6.7174041192618397"/>
    <n v="-3.0604944331703798"/>
    <n v="1.1948754575264"/>
    <n v="345.08392367164703"/>
    <n v="3108"/>
    <n v="0.58359485610730299"/>
    <n v="634"/>
    <n v="0.92910999580392395"/>
    <n v="0.72969883431090898"/>
    <n v="6.3189348305610702"/>
    <n v="68.009451104095902"/>
    <n v="5.7362815621963099"/>
    <n v="0"/>
    <n v="0"/>
    <n v="0"/>
    <n v="0"/>
    <n v="126494.534317217"/>
    <n v="0"/>
    <n v="0.12444836373603087"/>
    <s v=""/>
    <n v="9.1881768913223388E-2"/>
    <n v="-6.5924598365116147E-2"/>
    <n v="0.56010785424678866"/>
  </r>
  <r>
    <x v="9"/>
    <n v="3"/>
    <x v="48"/>
    <n v="135317.400383181"/>
    <n v="128167.79265200401"/>
    <n v="7149.6077311772497"/>
    <n v="-11990.754667028499"/>
    <n v="458660.93753001798"/>
    <n v="191531.78377092801"/>
    <n v="267129.15375909"/>
    <n v="-14568.310259792999"/>
    <n v="-1.3868879502645799"/>
    <n v="-4.4887480450158401"/>
    <n v="-2.6142960269521001"/>
    <n v="0.71700067579916904"/>
    <n v="240.619569770731"/>
    <n v="49726"/>
    <n v="0.13028721318160499"/>
    <n v="580"/>
    <n v="0.63764072997166499"/>
    <n v="0.62112710905833601"/>
    <n v="6.8688699493620602"/>
    <n v="72.357755130864305"/>
    <n v="8.8269915957570309"/>
    <n v="0"/>
    <n v="1"/>
    <n v="0"/>
    <n v="0"/>
    <n v="139702.24293033901"/>
    <n v="1"/>
    <n v="2.4566479456393678E-2"/>
    <s v=""/>
    <n v="5.2835834201154501E-2"/>
    <n v="-8.8612067872084727E-2"/>
    <n v="0.56010785424678866"/>
  </r>
  <r>
    <x v="9"/>
    <n v="4"/>
    <x v="48"/>
    <n v="138641.67251978701"/>
    <n v="117303.301041585"/>
    <n v="21338.3714782026"/>
    <n v="7084.6736086590699"/>
    <n v="519126.66939188901"/>
    <n v="239509.89175243801"/>
    <n v="279616.77763945097"/>
    <n v="2945.32877896735"/>
    <n v="1.01735251541585"/>
    <n v="2.5337083377000802"/>
    <n v="1.36472927059558"/>
    <n v="0.85656480907333898"/>
    <n v="386.93686699024101"/>
    <n v="8866"/>
    <n v="0.57838627354666206"/>
    <n v="200"/>
    <n v="0.63916169454392302"/>
    <n v="0.11641124578394101"/>
    <n v="4.7795809353820502"/>
    <n v="62.718552610163101"/>
    <n v="4.5729499978184096"/>
    <n v="0"/>
    <n v="0"/>
    <n v="0"/>
    <n v="0"/>
    <n v="145167.61803429099"/>
    <n v="0"/>
    <s v=""/>
    <s v=""/>
    <n v="0.15391022836338467"/>
    <n v="5.1100606909137952E-2"/>
    <n v="0.56010785424678866"/>
  </r>
  <r>
    <x v="0"/>
    <n v="1"/>
    <x v="49"/>
    <n v="428867.92819646001"/>
    <n v="388900.70866658702"/>
    <n v="39967.219529872498"/>
    <n v="33036.551426742903"/>
    <n v="1658417.06062721"/>
    <n v="886394.687871353"/>
    <n v="772022.37275585998"/>
    <n v="42856.364310829398"/>
    <n v="12.880787261788701"/>
    <n v="4.2792220267935397"/>
    <n v="1.9920532784586999"/>
    <n v="1.14814637392854"/>
    <n v="282.00107768855702"/>
    <n v="33891"/>
    <n v="0.58319693094902902"/>
    <n v="828"/>
    <n v="0.88979182389229405"/>
    <n v="0.10932085198665099"/>
    <n v="2.8875416520949901"/>
    <n v="77.060047805163194"/>
    <n v="2.6102962886401802"/>
    <n v="0"/>
    <n v="0"/>
    <n v="0"/>
    <n v="0"/>
    <n v="448900.44203540898"/>
    <n v="0"/>
    <n v="0.16664057671524413"/>
    <n v="0.14899200766983214"/>
    <n v="9.3192372061835366E-2"/>
    <n v="7.703199342901014E-2"/>
    <n v="0.56010785424678866"/>
  </r>
  <r>
    <x v="0"/>
    <n v="2"/>
    <x v="49"/>
    <n v="500334.72708579001"/>
    <n v="378195.67774834298"/>
    <n v="122139.049337447"/>
    <n v="102886.404268866"/>
    <n v="1554948.2534902899"/>
    <n v="680929.02149113396"/>
    <n v="874019.231999157"/>
    <n v="98553.431851653106"/>
    <n v="41.2857139624384"/>
    <n v="11.771640771969301"/>
    <n v="6.6167092080346599"/>
    <n v="0.779077846987"/>
    <n v="307.11920723000202"/>
    <n v="10857"/>
    <n v="-0.390415731704084"/>
    <n v="753"/>
    <n v="0.83483757303873196"/>
    <n v="0.39717480265198102"/>
    <n v="1.7065094107850001"/>
    <n v="79.788244001786396"/>
    <n v="6.4299208026371399"/>
    <n v="1"/>
    <n v="0"/>
    <n v="0"/>
    <n v="0"/>
    <n v="502776.82053467701"/>
    <n v="1"/>
    <n v="-3.1837111964418345E-2"/>
    <n v="-6.2504508955265367E-2"/>
    <n v="0.24411467508731297"/>
    <n v="0.20563514523193302"/>
    <n v="0.56010785424678866"/>
  </r>
  <r>
    <x v="0"/>
    <n v="3"/>
    <x v="49"/>
    <n v="484405.51435987302"/>
    <n v="365419.08377704298"/>
    <n v="118986.43058283"/>
    <n v="103325.556182735"/>
    <n v="1562196.89414477"/>
    <n v="682419.75745180505"/>
    <n v="879777.13669297099"/>
    <n v="110675.054798621"/>
    <n v="53.109239830174197"/>
    <n v="11.744514817824101"/>
    <n v="6.6141186536733496"/>
    <n v="0.77567343931780097"/>
    <n v="88.426252639118104"/>
    <n v="1065"/>
    <n v="0.60354098233943099"/>
    <n v="797"/>
    <n v="0.69418567809726395"/>
    <n v="0.36652344271635701"/>
    <n v="5.8762553311443098"/>
    <n v="61.514644381318199"/>
    <n v="4.3201755985988797"/>
    <n v="0"/>
    <n v="0"/>
    <n v="0"/>
    <n v="0"/>
    <n v="520121.49212203198"/>
    <n v="0"/>
    <n v="-2.5806501003508286E-2"/>
    <n v="1.8477585118286604E-2"/>
    <n v="0.24563393077815587"/>
    <n v="0.21330383969570732"/>
    <n v="0.56010785424678866"/>
  </r>
  <r>
    <x v="0"/>
    <n v="4"/>
    <x v="49"/>
    <n v="471904.70296744001"/>
    <n v="399398.31588709698"/>
    <n v="72506.387080343498"/>
    <n v="66955.826638010301"/>
    <n v="1881473.39124073"/>
    <n v="942724.46394561103"/>
    <n v="938748.92729511997"/>
    <n v="75046.732092986305"/>
    <n v="7.3207516378374997"/>
    <n v="7.1324530650527196"/>
    <n v="3.5586911273752602"/>
    <n v="1.00423493069861"/>
    <n v="266.95915515172601"/>
    <n v="15275"/>
    <n v="-0.38913241628602502"/>
    <n v="580"/>
    <n v="0.33409345435127402"/>
    <n v="0.20676667250929201"/>
    <n v="2.2775071276927599"/>
    <n v="73.981605703803893"/>
    <n v="2.83579853737784"/>
    <n v="0"/>
    <n v="0"/>
    <n v="0"/>
    <n v="0"/>
    <n v="488784.46308665402"/>
    <n v="0"/>
    <n v="4.4206211010470349E-2"/>
    <n v="-1.2094747410154214E-2"/>
    <n v="0.15364624811833197"/>
    <n v="0.14188421140322913"/>
    <n v="0.56010785424678866"/>
  </r>
  <r>
    <x v="1"/>
    <n v="1"/>
    <x v="49"/>
    <n v="492765.821843652"/>
    <n v="411862.629253386"/>
    <n v="80903.192590265797"/>
    <n v="72805.364429611494"/>
    <n v="1690916.8081906401"/>
    <n v="563345.93413466599"/>
    <n v="1127570.87405598"/>
    <n v="79388.614651420707"/>
    <n v="13.449794372129"/>
    <n v="6.4568326572434103"/>
    <n v="4.3056739442738401"/>
    <n v="0.499610221491671"/>
    <n v="77.688159542124495"/>
    <n v="10366"/>
    <n v="0.89980583192208796"/>
    <n v="106"/>
    <n v="0.67277268141842195"/>
    <n v="0.70861961120744299"/>
    <n v="6.3258803756217903"/>
    <n v="82.371762448789696"/>
    <n v="7.2395162251965202"/>
    <n v="0"/>
    <n v="0"/>
    <n v="0"/>
    <n v="0"/>
    <n v="493104.13875863602"/>
    <n v="0"/>
    <n v="-4.8104535941510665E-2"/>
    <n v="6.5786501305893252E-2"/>
    <n v="0.16418182634414832"/>
    <n v="0.14774840543366999"/>
    <n v="0.56010785424678866"/>
  </r>
  <r>
    <x v="1"/>
    <n v="2"/>
    <x v="49"/>
    <n v="469061.550656026"/>
    <n v="397501.34104920202"/>
    <n v="71560.209606823293"/>
    <n v="65233.109330336098"/>
    <n v="1606061.1250797701"/>
    <n v="1028415.96012891"/>
    <n v="577645.16495085706"/>
    <n v="75179.824003986694"/>
    <n v="9.9177468121642303"/>
    <n v="11.292937825574199"/>
    <n v="4.0616828532659799"/>
    <n v="1.7803593322146301"/>
    <n v="202.445333857077"/>
    <n v="23073"/>
    <n v="-0.27982172397133598"/>
    <n v="344"/>
    <n v="0.92420325318480401"/>
    <n v="0.804518824287764"/>
    <n v="7.6064227292725901"/>
    <n v="61.521360181199498"/>
    <n v="7.0519427557795398"/>
    <n v="0"/>
    <n v="0"/>
    <n v="0"/>
    <n v="0"/>
    <n v="483021.29134675098"/>
    <n v="0"/>
    <n v="5.1794072213381642E-2"/>
    <n v="4.8168479565364589E-2"/>
    <n v="0.15256038254838922"/>
    <n v="0.13907153387247698"/>
    <n v="0.56010785424678866"/>
  </r>
  <r>
    <x v="1"/>
    <n v="3"/>
    <x v="49"/>
    <n v="493356.15848322498"/>
    <n v="408672.02725742501"/>
    <n v="84684.131225799501"/>
    <n v="64803.800820481803"/>
    <n v="1622138.8183381299"/>
    <n v="683293.67245726404"/>
    <n v="938845.14588087203"/>
    <n v="68022.053988553394"/>
    <n v="6.8245433988619704"/>
    <n v="6.9025015578772102"/>
    <n v="3.9949602394000099"/>
    <n v="0.72780231697972297"/>
    <n v="332.84651105669798"/>
    <n v="19586"/>
    <n v="0.87061441979597098"/>
    <n v="561"/>
    <n v="8.6722728007297703E-2"/>
    <n v="0.200154083568822"/>
    <n v="6.3281620779888996"/>
    <n v="60.308217138465999"/>
    <n v="9.7482219131767902"/>
    <n v="0"/>
    <n v="0"/>
    <n v="0"/>
    <n v="0"/>
    <n v="503697.47675574198"/>
    <n v="0"/>
    <n v="-5.504952807995294E-2"/>
    <n v="-5.8979249542217546E-2"/>
    <n v="0.17164908103337151"/>
    <n v="0.13135297838323276"/>
    <n v="0.56010785424678866"/>
  </r>
  <r>
    <x v="1"/>
    <n v="4"/>
    <x v="49"/>
    <n v="466197.13478338497"/>
    <n v="398161.31675422902"/>
    <n v="68035.8180291553"/>
    <n v="54774.835844075998"/>
    <n v="1594083.66666011"/>
    <n v="1038244.6465299"/>
    <n v="555839.02013020695"/>
    <n v="56797.533088123899"/>
    <n v="17.667915063705198"/>
    <n v="9.8544423583728999"/>
    <n v="3.43613305811225"/>
    <n v="1.86788729997165"/>
    <n v="180.11439749199101"/>
    <n v="44663"/>
    <n v="-0.70827302984247698"/>
    <n v="672"/>
    <n v="0.70880797515128402"/>
    <n v="0.59825389270238005"/>
    <n v="1.7308994989086599"/>
    <n v="81.363489601092795"/>
    <n v="2.3280287679165199"/>
    <n v="0"/>
    <n v="0"/>
    <n v="0"/>
    <n v="0"/>
    <n v="457507.25728887401"/>
    <n v="0"/>
    <n v="0.12652593085946659"/>
    <n v="0.18047563281915235"/>
    <n v="0.14593787252847079"/>
    <n v="0.11749286247657167"/>
    <n v="0.56010785424678866"/>
  </r>
  <r>
    <x v="2"/>
    <n v="1"/>
    <x v="49"/>
    <n v="525183.16122586897"/>
    <n v="398248.36533986003"/>
    <n v="126934.795886009"/>
    <n v="115773.468896069"/>
    <n v="1784006.2743367399"/>
    <n v="1149366.86753025"/>
    <n v="634639.40680649003"/>
    <n v="125155.418508662"/>
    <n v="37.3537027397618"/>
    <n v="18.242401536116699"/>
    <n v="6.4895213969530898"/>
    <n v="1.81105499469987"/>
    <n v="310.57333423404901"/>
    <n v="34795"/>
    <n v="0.190917028342006"/>
    <n v="702"/>
    <n v="0.32216092006969699"/>
    <n v="0.64534324632528595"/>
    <n v="7.2137275772312996"/>
    <n v="72.709090831351205"/>
    <n v="7.7637651470939897"/>
    <n v="0"/>
    <n v="0"/>
    <n v="0"/>
    <n v="1"/>
    <n v="519452.39019289502"/>
    <n v="0"/>
    <n v="-6.383987783216552E-2"/>
    <n v="-0.11447357447045978"/>
    <n v="0.24169624096424003"/>
    <n v="0.22044398496294809"/>
    <n v="0.56010785424678866"/>
  </r>
  <r>
    <x v="2"/>
    <n v="2"/>
    <x v="49"/>
    <n v="491655.53237369901"/>
    <n v="366540.78086738201"/>
    <n v="125114.751506317"/>
    <n v="114533.471365233"/>
    <n v="1778671.58406835"/>
    <n v="1226107.66882636"/>
    <n v="552563.91524198605"/>
    <n v="122581.28057475601"/>
    <n v="29.1268305532851"/>
    <n v="20.7276422158467"/>
    <n v="6.4392703178661499"/>
    <n v="2.2189427050975898"/>
    <n v="237.75622922411301"/>
    <n v="34322"/>
    <n v="-0.88982008511527"/>
    <n v="996"/>
    <n v="0.97694894510791996"/>
    <n v="0.43291748504002903"/>
    <n v="6.6039428888862304"/>
    <n v="81.780431433524996"/>
    <n v="2.3541068171782"/>
    <n v="0"/>
    <n v="0"/>
    <n v="0"/>
    <n v="0"/>
    <n v="523257.87601172802"/>
    <n v="0"/>
    <n v="-5.5724278627707735E-2"/>
    <n v="-8.8826401005136404E-2"/>
    <n v="0.25447644390833257"/>
    <n v="0.23295470878211955"/>
    <n v="0.56010785424678866"/>
  </r>
  <r>
    <x v="2"/>
    <n v="3"/>
    <x v="49"/>
    <n v="464258.38249885303"/>
    <n v="368758.79171875498"/>
    <n v="95499.590780097904"/>
    <n v="86840.148487201004"/>
    <n v="931639.65690826694"/>
    <n v="343810.49064784998"/>
    <n v="587829.16626041697"/>
    <n v="95078.774307015803"/>
    <n v="51.664812865303603"/>
    <n v="14.7730247955627"/>
    <n v="9.3212163998458397"/>
    <n v="0.58488164654207797"/>
    <n v="218.240979258203"/>
    <n v="26435"/>
    <n v="0.29139215913644301"/>
    <n v="176"/>
    <n v="0.252589977491817"/>
    <n v="0.30964178835761402"/>
    <n v="1.0999317051883599"/>
    <n v="82.570765375355506"/>
    <n v="7.4844555145815397"/>
    <n v="0"/>
    <n v="0"/>
    <n v="0"/>
    <n v="0"/>
    <n v="482786.80534918199"/>
    <n v="0"/>
    <n v="0.18540532265618631"/>
    <n v="8.8110699838737025E-2"/>
    <n v="0.2057035357467864"/>
    <n v="0.18705133124314788"/>
    <n v="0.56010785424678866"/>
  </r>
  <r>
    <x v="2"/>
    <n v="4"/>
    <x v="49"/>
    <n v="550334.35770189203"/>
    <n v="371047.38894043298"/>
    <n v="179286.96876145899"/>
    <n v="162919.34682171801"/>
    <n v="1546930.64418391"/>
    <n v="541609.620676736"/>
    <n v="1005321.02350717"/>
    <n v="169025.36854067599"/>
    <n v="17.694225340485101"/>
    <n v="16.205703751559401"/>
    <n v="10.531780945335599"/>
    <n v="0.53874295673960004"/>
    <n v="194.923749197451"/>
    <n v="32962"/>
    <n v="-0.35563137102388498"/>
    <n v="895"/>
    <n v="0.83152352222219705"/>
    <n v="0.19799350728902201"/>
    <n v="4.98984851160803"/>
    <n v="78.509084950998201"/>
    <n v="3.59300938954819"/>
    <n v="0"/>
    <n v="0"/>
    <n v="0"/>
    <n v="0"/>
    <n v="588808.92791010102"/>
    <n v="0"/>
    <n v="-0.15494360655460654"/>
    <n v="-0.13325039073589157"/>
    <n v="0.32577825871190863"/>
    <n v="0.29603702647612817"/>
    <n v="0.56010785424678866"/>
  </r>
  <r>
    <x v="3"/>
    <n v="1"/>
    <x v="49"/>
    <n v="465063.56750864798"/>
    <n v="381845.098788734"/>
    <n v="83218.468719914206"/>
    <n v="67368.156778864097"/>
    <n v="1618060.77336355"/>
    <n v="601206.57836473698"/>
    <n v="1016854.19499881"/>
    <n v="68535.862634694495"/>
    <n v="7.9896411343533904"/>
    <n v="6.6251540398023998"/>
    <n v="4.1635121429229196"/>
    <n v="0.59124167586822796"/>
    <n v="58.121913850106097"/>
    <n v="37308"/>
    <n v="0.45719806320281298"/>
    <n v="587"/>
    <n v="0.77108679218697596"/>
    <n v="0.65265788891319398"/>
    <n v="3.7826454111102201"/>
    <n v="84.798777418298201"/>
    <n v="2.3322588673637799"/>
    <n v="0"/>
    <n v="0"/>
    <n v="0"/>
    <n v="0"/>
    <n v="473499.08974855603"/>
    <n v="0"/>
    <n v="-3.6726219388602974E-2"/>
    <n v="7.1939167825920636E-2"/>
    <n v="0.17893998699084615"/>
    <n v="0.14485795380566199"/>
    <n v="0.56010785424678866"/>
  </r>
  <r>
    <x v="3"/>
    <n v="2"/>
    <x v="49"/>
    <n v="447983.540898679"/>
    <n v="424947.41984759498"/>
    <n v="23036.121051083999"/>
    <n v="3897.2427637736901"/>
    <n v="1077707.9634442099"/>
    <n v="750738.81681425695"/>
    <n v="326969.14662995603"/>
    <n v="13001.989664869499"/>
    <n v="1.93519230696545"/>
    <n v="1.19192982088439"/>
    <n v="0.36162326863750799"/>
    <n v="2.2960539994432398"/>
    <n v="457.93569711502403"/>
    <n v="12734"/>
    <n v="0.99328528164262098"/>
    <n v="557"/>
    <n v="0.945635216715492"/>
    <n v="0.85890720247233698"/>
    <n v="3.8201431072758498"/>
    <n v="75.918979836738799"/>
    <n v="5.7181625523723802"/>
    <n v="0"/>
    <n v="0"/>
    <n v="0"/>
    <n v="0"/>
    <n v="454828.16184205702"/>
    <n v="0"/>
    <n v="0.12764078893041456"/>
    <n v="0.17811556691601063"/>
    <n v="5.1421802249413728E-2"/>
    <n v="8.699522210024976E-3"/>
    <n v="0.56010785424678866"/>
  </r>
  <r>
    <x v="3"/>
    <n v="3"/>
    <x v="49"/>
    <n v="505164.51348682703"/>
    <n v="370690.64503477502"/>
    <n v="134473.868452052"/>
    <n v="119067.18422999101"/>
    <n v="1203637.6378460601"/>
    <n v="537728.44296998996"/>
    <n v="665909.19487607596"/>
    <n v="119201.037080971"/>
    <n v="12.059646861943"/>
    <n v="17.8803934749916"/>
    <n v="9.8922782477178206"/>
    <n v="0.80751016370942297"/>
    <n v="480.02171029835199"/>
    <n v="25982"/>
    <n v="-7.8955926405847907E-2"/>
    <n v="456"/>
    <n v="0.26407181381644501"/>
    <n v="0.91596424248716102"/>
    <n v="2.87630521459241"/>
    <n v="73.0485754539705"/>
    <n v="3.9605801806124998"/>
    <n v="1"/>
    <n v="0"/>
    <n v="0"/>
    <n v="0"/>
    <n v="531711.86310276901"/>
    <n v="1"/>
    <n v="-5.5749014889646231E-2"/>
    <n v="-7.8326679118185555E-2"/>
    <n v="0.26619816883784064"/>
    <n v="0.23569981867520048"/>
    <n v="0.56010785424678866"/>
  </r>
  <r>
    <x v="3"/>
    <n v="4"/>
    <x v="49"/>
    <n v="477002.08950272901"/>
    <n v="419403.79598865903"/>
    <n v="57598.293514069599"/>
    <n v="38867.706781078901"/>
    <n v="1443674.8069713099"/>
    <n v="664539.70064362802"/>
    <n v="779135.10632768297"/>
    <n v="37132.048112167897"/>
    <n v="16.892938011949202"/>
    <n v="4.9885708480362299"/>
    <n v="2.6922757530568502"/>
    <n v="0.85291972502153002"/>
    <n v="400.04903094543403"/>
    <n v="38088"/>
    <n v="-0.302842968791461"/>
    <n v="677"/>
    <n v="0.40921682961955602"/>
    <n v="0.66449937835271899"/>
    <n v="2.9496015503432398"/>
    <n v="80.955723455245007"/>
    <n v="3.6598732172884798"/>
    <n v="0"/>
    <n v="0"/>
    <n v="0"/>
    <n v="0"/>
    <n v="518669.15449129202"/>
    <n v="0"/>
    <n v="4.5110418826628342E-2"/>
    <n v="-3.7546166778174128E-2"/>
    <n v="0.1207506104933749"/>
    <n v="8.1483305076500159E-2"/>
    <n v="0.56010785424678866"/>
  </r>
  <r>
    <x v="4"/>
    <n v="1"/>
    <x v="49"/>
    <n v="498519.85354137397"/>
    <n v="403798.36499877099"/>
    <n v="94721.488542602398"/>
    <n v="82071.963784789405"/>
    <n v="1230203.93119011"/>
    <n v="817859.12716725399"/>
    <n v="412344.80402286298"/>
    <n v="88922.618038414701"/>
    <n v="69.033685677588807"/>
    <n v="19.903722075333398"/>
    <n v="6.6714112761281497"/>
    <n v="1.9834350261920699"/>
    <n v="470.91852142135099"/>
    <n v="37152"/>
    <n v="-0.66692153580033597"/>
    <n v="170"/>
    <n v="1.0018257274248901E-2"/>
    <n v="0.55253732121005505"/>
    <n v="7.3957304116604599"/>
    <n v="63.111007089927703"/>
    <n v="6.7240774980617699"/>
    <n v="0"/>
    <n v="0"/>
    <n v="0"/>
    <n v="0"/>
    <n v="475640.82945960801"/>
    <n v="0"/>
    <n v="5.8686789514365789E-2"/>
    <n v="1.5566592669501313E-2"/>
    <n v="0.19000544886973433"/>
    <n v="0.16463128439473063"/>
    <n v="0.56010785424678866"/>
  </r>
  <r>
    <x v="4"/>
    <n v="2"/>
    <x v="49"/>
    <n v="527776.38325488905"/>
    <n v="409481.27017626999"/>
    <n v="118295.113078618"/>
    <n v="107568.270923255"/>
    <n v="1794246.6193892199"/>
    <n v="1105745.86737869"/>
    <n v="688500.75201052905"/>
    <n v="105247.689429537"/>
    <n v="51.914649331869597"/>
    <n v="15.623551696804901"/>
    <n v="5.9951775726278296"/>
    <n v="1.60601983970205"/>
    <n v="23.760883094172801"/>
    <n v="28910"/>
    <n v="-0.81430824375218602"/>
    <n v="707"/>
    <n v="0.77276582868601595"/>
    <n v="0.87180594109739695"/>
    <n v="6.3242014227263903"/>
    <n v="60.599789336376503"/>
    <n v="5.0841411115363799"/>
    <n v="0"/>
    <n v="0"/>
    <n v="0"/>
    <n v="0"/>
    <n v="534122.77801145206"/>
    <n v="0"/>
    <n v="-0.11781453375076355"/>
    <n v="-0.12453288382399441"/>
    <n v="0.22413870122242391"/>
    <n v="0.2038141044884629"/>
    <n v="0.56010785424678866"/>
  </r>
  <r>
    <x v="4"/>
    <n v="3"/>
    <x v="49"/>
    <n v="465596.65473705"/>
    <n v="398273.14029379399"/>
    <n v="67323.514443255903"/>
    <n v="53499.012716160702"/>
    <n v="991723.08039911801"/>
    <n v="465587.886175466"/>
    <n v="526135.19422365096"/>
    <n v="53784.377151154098"/>
    <n v="17.741155489339999"/>
    <n v="10.1683014752704"/>
    <n v="5.3945515410037697"/>
    <n v="0.88492062741112198"/>
    <n v="169.74620851682701"/>
    <n v="23807"/>
    <n v="-0.88484902196983195"/>
    <n v="209"/>
    <n v="7.8408342236259795E-2"/>
    <n v="0.92130217274814097"/>
    <n v="1.52033016032792"/>
    <n v="83.827647192891803"/>
    <n v="5.93141067794771"/>
    <n v="0"/>
    <n v="0"/>
    <n v="0"/>
    <n v="0"/>
    <n v="484500.119272665"/>
    <n v="0"/>
    <n v="-1.3969527431422997E-2"/>
    <n v="4.8380826297477432E-3"/>
    <n v="0.14459621596997427"/>
    <n v="0.1149042033954792"/>
    <n v="0.56010785424678866"/>
  </r>
  <r>
    <x v="4"/>
    <n v="4"/>
    <x v="49"/>
    <n v="459092.489496722"/>
    <n v="397846.32265531801"/>
    <n v="61246.166841403799"/>
    <n v="51962.567962737201"/>
    <n v="1082358.4019143099"/>
    <n v="336375.305557921"/>
    <n v="745983.096356389"/>
    <n v="56311.242094791298"/>
    <n v="8.6288011063731798"/>
    <n v="6.9656495189419596"/>
    <n v="4.80086520978944"/>
    <n v="0.45091545264347399"/>
    <n v="241.62843939744801"/>
    <n v="1272"/>
    <n v="0.92150633389699199"/>
    <n v="477"/>
    <n v="0.95852900301973099"/>
    <n v="2.04040883495346E-2"/>
    <n v="3.5440426547397199"/>
    <n v="60.970312624761"/>
    <n v="3.5325547131717201"/>
    <n v="0"/>
    <n v="0"/>
    <n v="0"/>
    <n v="0"/>
    <n v="485279.133684545"/>
    <n v="0"/>
    <n v="0.10278456002214106"/>
    <n v="0.10660849530477112"/>
    <n v="0.13340703288033487"/>
    <n v="0.11318540196486535"/>
    <n v="0.56010785424678866"/>
  </r>
  <r>
    <x v="5"/>
    <n v="1"/>
    <x v="49"/>
    <n v="506280.10903911199"/>
    <n v="403696.73645893601"/>
    <n v="102583.372580175"/>
    <n v="93285.206424567194"/>
    <n v="1092170.8738983001"/>
    <n v="416850.99432254001"/>
    <n v="675319.87957575999"/>
    <n v="94871.559626670307"/>
    <n v="16.552917922833402"/>
    <n v="13.8134844309883"/>
    <n v="8.5412648015051893"/>
    <n v="0.61726450964898105"/>
    <n v="472.10973059742901"/>
    <n v="17982"/>
    <n v="0.89516320463459298"/>
    <n v="43"/>
    <n v="7.2509735848680895E-2"/>
    <n v="7.7922105327039401E-2"/>
    <n v="5.5789260424586402"/>
    <n v="82.723313916900395"/>
    <n v="4.3015706731611996"/>
    <n v="0"/>
    <n v="0"/>
    <n v="0"/>
    <n v="0"/>
    <n v="538424.42773405404"/>
    <n v="0"/>
    <n v="-8.736120581370721E-2"/>
    <n v="-5.7486217231885309E-2"/>
    <n v="0.20262177152263164"/>
    <n v="0.18425611585178941"/>
    <n v="0.56010785424678866"/>
  </r>
  <r>
    <x v="5"/>
    <n v="2"/>
    <x v="49"/>
    <n v="462050.86823396001"/>
    <n v="404848.83255677199"/>
    <n v="57202.035677188098"/>
    <n v="49339.248607776899"/>
    <n v="1059022.46045092"/>
    <n v="713909.72490776202"/>
    <n v="345112.73554315697"/>
    <n v="52547.237363845299"/>
    <n v="47.382087742852903"/>
    <n v="14.2965597980973"/>
    <n v="4.65894260512367"/>
    <n v="2.0686275856617402"/>
    <n v="400.84954117502099"/>
    <n v="4622"/>
    <n v="0.24931918775982001"/>
    <n v="953"/>
    <n v="0.44987949731261501"/>
    <n v="0.27476969520852401"/>
    <n v="7.8638992806814096"/>
    <n v="73.597127068247204"/>
    <n v="9.1782355276213501"/>
    <n v="0"/>
    <n v="0"/>
    <n v="0"/>
    <n v="0"/>
    <n v="441252.694176452"/>
    <n v="0"/>
    <n v="1.2549227778760413E-2"/>
    <n v="5.8620966850418338E-3"/>
    <n v="0.12380029907924273"/>
    <n v="0.10678315311117198"/>
    <n v="0.56010785424678866"/>
  </r>
  <r>
    <x v="5"/>
    <n v="3"/>
    <x v="49"/>
    <n v="467849.24982480198"/>
    <n v="403512.88891488098"/>
    <n v="64336.360909920499"/>
    <n v="49161.486471897697"/>
    <n v="1014551.89595325"/>
    <n v="631872.22132224799"/>
    <n v="382679.67463100498"/>
    <n v="58828.244074541799"/>
    <n v="7.40315664207154"/>
    <n v="12.8466416512194"/>
    <n v="4.8456354640889501"/>
    <n v="1.6511778994573501"/>
    <n v="56.997388535931599"/>
    <n v="32047"/>
    <n v="0.77568430812452804"/>
    <n v="817"/>
    <n v="0.93309599622477502"/>
    <n v="4.5458691805220698E-2"/>
    <n v="6.4252961616891104"/>
    <n v="63.314542672589297"/>
    <n v="8.3246910178344802"/>
    <n v="0"/>
    <n v="0"/>
    <n v="0"/>
    <n v="0"/>
    <n v="482905.132092343"/>
    <n v="0"/>
    <n v="8.589604279142439E-2"/>
    <n v="-5.6591704000683397E-2"/>
    <n v="0.13751515244282936"/>
    <n v="0.10507975911109714"/>
    <n v="0.56010785424678866"/>
  </r>
  <r>
    <x v="5"/>
    <n v="4"/>
    <x v="49"/>
    <n v="508035.64900768897"/>
    <n v="424076.51111848798"/>
    <n v="83959.137889200807"/>
    <n v="75971.950769287898"/>
    <n v="1128387.44943947"/>
    <n v="587230.18338602094"/>
    <n v="541157.26605344901"/>
    <n v="79290.869016790894"/>
    <n v="17.554886738371501"/>
    <n v="14.0387934404606"/>
    <n v="6.7327894161732402"/>
    <n v="1.0851377598023799"/>
    <n v="169.63449566802399"/>
    <n v="18950"/>
    <n v="0.59029119972500299"/>
    <n v="479"/>
    <n v="0.99875754804441796"/>
    <n v="0.89928230727435898"/>
    <n v="6.4333438018041402"/>
    <n v="78.687699304809399"/>
    <n v="7.2019907441348296"/>
    <n v="0"/>
    <n v="0"/>
    <n v="0"/>
    <n v="0"/>
    <n v="493759.26398550102"/>
    <n v="0"/>
    <n v="-6.0743115876332722E-2"/>
    <n v="-0.14220937008454998"/>
    <n v="0.16526229616601235"/>
    <n v="0.14954059014889737"/>
    <n v="0.56010785424678866"/>
  </r>
  <r>
    <x v="6"/>
    <n v="1"/>
    <x v="49"/>
    <n v="477175.98071070702"/>
    <n v="408362.65767376201"/>
    <n v="68813.323036944901"/>
    <n v="52068.573567587802"/>
    <n v="1215579.7599936801"/>
    <n v="822996.25362183899"/>
    <n v="392583.50637184898"/>
    <n v="57320.488447794603"/>
    <n v="8.5030963661359493"/>
    <n v="13.263056833128701"/>
    <n v="4.2834353845985502"/>
    <n v="2.0963597305137598"/>
    <n v="394.33767579371499"/>
    <n v="16500"/>
    <n v="0.78473979645069403"/>
    <n v="263"/>
    <n v="0.355203502272746"/>
    <n v="0.89224135967275198"/>
    <n v="7.3097440807702103"/>
    <n v="66.499296602988906"/>
    <n v="5.8986484591765302"/>
    <n v="0"/>
    <n v="0"/>
    <n v="0"/>
    <n v="0"/>
    <n v="500040.32107033901"/>
    <n v="0"/>
    <n v="-2.602085208743914E-2"/>
    <n v="2.9127920477169812E-2"/>
    <n v="0.14420952817963362"/>
    <n v="0.10911817793099465"/>
    <n v="0.56010785424678866"/>
  </r>
  <r>
    <x v="6"/>
    <n v="2"/>
    <x v="49"/>
    <n v="464759.455096955"/>
    <n v="410070.12420525902"/>
    <n v="54689.3308916963"/>
    <n v="40620.312629155596"/>
    <n v="1707085.3637007501"/>
    <n v="567953.69753254903"/>
    <n v="1139131.6661682001"/>
    <n v="42861.414870937697"/>
    <n v="4.490095047804"/>
    <n v="3.5659014524452299"/>
    <n v="2.3795126765714598"/>
    <n v="0.49858476803039198"/>
    <n v="178.30280455871701"/>
    <n v="31617"/>
    <n v="0.71442525215557695"/>
    <n v="939"/>
    <n v="0.75067334655840101"/>
    <n v="8.5021576299269194E-2"/>
    <n v="5.41684638993181"/>
    <n v="69.356127667122806"/>
    <n v="4.7052761442492796"/>
    <n v="0"/>
    <n v="0"/>
    <n v="0"/>
    <n v="0"/>
    <n v="438475.38450023398"/>
    <n v="0"/>
    <n v="-5.0319775700531449E-2"/>
    <n v="7.4374772093645722E-2"/>
    <n v="0.11767233628477135"/>
    <n v="8.7400723500464683E-2"/>
    <n v="0.56010785424678866"/>
  </r>
  <r>
    <x v="6"/>
    <n v="3"/>
    <x v="49"/>
    <n v="441372.86356177501"/>
    <n v="397569.27881018998"/>
    <n v="43803.5847515848"/>
    <n v="37263.964827575597"/>
    <n v="1588194.1353005201"/>
    <n v="922620.03344211902"/>
    <n v="665574.10185840598"/>
    <n v="33529.229268525298"/>
    <n v="15.126736189817899"/>
    <n v="5.5987702531585501"/>
    <n v="2.3463104414829199"/>
    <n v="1.38620182315686"/>
    <n v="68.080006160700293"/>
    <n v="23871"/>
    <n v="-0.183930759780253"/>
    <n v="617"/>
    <n v="0.60675568114190404"/>
    <n v="0.63661397971560796"/>
    <n v="7.1526648615747801"/>
    <n v="67.397780166265406"/>
    <n v="7.9915855060212504"/>
    <n v="0"/>
    <n v="0"/>
    <n v="0"/>
    <n v="0"/>
    <n v="451252.34410900198"/>
    <n v="0"/>
    <n v="-1.2652894278316654E-2"/>
    <n v="0.14625834552108311"/>
    <n v="9.924394625917965E-2"/>
    <n v="8.442740345852752E-2"/>
    <n v="0.56010785424678866"/>
  </r>
  <r>
    <x v="6"/>
    <n v="4"/>
    <x v="49"/>
    <n v="435788.21938180999"/>
    <n v="442784.85059875197"/>
    <n v="-6996.6312169427902"/>
    <n v="-25256.899113795502"/>
    <n v="1022829.11562667"/>
    <n v="513303.47060843999"/>
    <n v="509525.64501823799"/>
    <n v="-23892.8902244813"/>
    <n v="-6.8946118022422"/>
    <n v="-4.9569436515587801"/>
    <n v="-2.4693175749421998"/>
    <n v="1.00741439734611"/>
    <n v="461.41192493781"/>
    <n v="33826"/>
    <n v="-8.3517162172425094E-2"/>
    <n v="780"/>
    <n v="0.73334444991610903"/>
    <n v="0.26344160468691302"/>
    <n v="6.0622548276456998"/>
    <n v="80.806340267888999"/>
    <n v="4.0369281346762396"/>
    <n v="0"/>
    <n v="0"/>
    <n v="0"/>
    <n v="0"/>
    <n v="444853.73984009097"/>
    <n v="0"/>
    <n v="0.12686645230355606"/>
    <n v="0.14064538966271417"/>
    <n v="-1.6055117843403608E-2"/>
    <n v="-5.7956819368875617E-2"/>
    <n v="0.56010785424678866"/>
  </r>
  <r>
    <x v="7"/>
    <n v="1"/>
    <x v="49"/>
    <n v="491075.12473046401"/>
    <n v="405777.68825964502"/>
    <n v="85297.436470818997"/>
    <n v="80269.771717045398"/>
    <n v="1840666.58293114"/>
    <n v="610226.84143349796"/>
    <n v="1230439.74149764"/>
    <n v="85098.755980248505"/>
    <n v="33.965510814759298"/>
    <n v="6.5236654026912104"/>
    <n v="4.3609077527349198"/>
    <n v="0.49594207733468498"/>
    <n v="49.892389045258902"/>
    <n v="22781"/>
    <n v="0.644535444188164"/>
    <n v="817"/>
    <n v="0.59906251331115901"/>
    <n v="0.42535301879745802"/>
    <n v="1.47020303755489"/>
    <n v="78.490454157174298"/>
    <n v="8.5628089693506109"/>
    <n v="0"/>
    <n v="0"/>
    <n v="0"/>
    <n v="0"/>
    <n v="539892.46200285701"/>
    <n v="0"/>
    <n v="1.6801317155338606E-2"/>
    <n v="-5.4673147861308169E-2"/>
    <n v="0.17369529054772653"/>
    <n v="0.16345721392649037"/>
    <n v="0.56010785424678866"/>
  </r>
  <r>
    <x v="7"/>
    <n v="2"/>
    <x v="49"/>
    <n v="499325.833648158"/>
    <n v="394563.173036767"/>
    <n v="104762.66061139099"/>
    <n v="91413.307107057495"/>
    <n v="1696787.7061817599"/>
    <n v="911123.29511486203"/>
    <n v="785664.41106690199"/>
    <n v="92214.572557195293"/>
    <n v="13.8155151862429"/>
    <n v="11.6351594675036"/>
    <n v="5.38743337036325"/>
    <n v="1.1596850796354501"/>
    <n v="332.05353461127697"/>
    <n v="33378"/>
    <n v="0.419849979953626"/>
    <n v="739"/>
    <n v="0.50598135815243195"/>
    <n v="0.88435680976069997"/>
    <n v="7.0802131462256996"/>
    <n v="78.769698124900202"/>
    <n v="7.5775641154978004"/>
    <n v="0"/>
    <n v="0"/>
    <n v="0"/>
    <n v="0"/>
    <n v="522269.74075747101"/>
    <n v="0"/>
    <n v="1.3220815449970502E-2"/>
    <n v="-1.8218299185855828E-2"/>
    <n v="0.20980821249719347"/>
    <n v="0.1830734581449083"/>
    <n v="0.56010785424678866"/>
  </r>
  <r>
    <x v="7"/>
    <n v="3"/>
    <x v="49"/>
    <n v="505927.32834422297"/>
    <n v="381440.88237507897"/>
    <n v="124486.44596914299"/>
    <n v="107267.76259651"/>
    <n v="1914930.98893057"/>
    <n v="1151892.32775284"/>
    <n v="763038.66117772995"/>
    <n v="110738.697604121"/>
    <n v="16.803478173197199"/>
    <n v="14.057972164994201"/>
    <n v="5.6016516112894204"/>
    <n v="1.5096120109758699"/>
    <n v="173.87949287485699"/>
    <n v="41778"/>
    <n v="0.34615746335143099"/>
    <n v="34"/>
    <n v="0.182023521116771"/>
    <n v="0.93395188740284696"/>
    <n v="2.1510327794047801"/>
    <n v="78.093436123213706"/>
    <n v="3.4770283465177898"/>
    <n v="1"/>
    <n v="0"/>
    <n v="0"/>
    <n v="0"/>
    <n v="510152.94708292099"/>
    <n v="1"/>
    <n v="-1.7487699401401536E-2"/>
    <n v="-8.1564323746567149E-2"/>
    <n v="0.24605598273680498"/>
    <n v="0.2120220762684856"/>
    <n v="0.56010785424678866"/>
  </r>
  <r>
    <x v="7"/>
    <n v="4"/>
    <x v="49"/>
    <n v="497079.82330718503"/>
    <n v="405667.33635524602"/>
    <n v="91412.486951939602"/>
    <n v="83108.284434985704"/>
    <n v="1059185.1892734801"/>
    <n v="646099.80545787001"/>
    <n v="413085.38381561398"/>
    <n v="81392.730122228502"/>
    <n v="9.2326109676144998"/>
    <n v="20.118911898389001"/>
    <n v="7.8464356636247201"/>
    <n v="1.56408294936493"/>
    <n v="82.296933135074696"/>
    <n v="5464"/>
    <n v="1.6343425097590399E-2"/>
    <n v="77"/>
    <n v="0.65770241455721901"/>
    <n v="0.316029814496254"/>
    <n v="7.1286646625432697"/>
    <n v="79.245132918718596"/>
    <n v="6.0816507329702398"/>
    <n v="0"/>
    <n v="0"/>
    <n v="1"/>
    <n v="0"/>
    <n v="532024.78106735297"/>
    <n v="1"/>
    <n v="-6.6092647381137723E-2"/>
    <n v="-2.8052684916920621E-2"/>
    <n v="0.18389900910431439"/>
    <n v="0.16719303527962048"/>
    <n v="0.56010785424678866"/>
  </r>
  <r>
    <x v="8"/>
    <n v="1"/>
    <x v="49"/>
    <n v="464226.501825065"/>
    <n v="379470.57863179798"/>
    <n v="84755.923193267095"/>
    <n v="65034.352111280597"/>
    <n v="1148088.4979238501"/>
    <n v="782298.00755582505"/>
    <n v="365790.490368028"/>
    <n v="69780.6576877318"/>
    <n v="44.820831566787497"/>
    <n v="17.779125981609901"/>
    <n v="5.6645765747923997"/>
    <n v="2.1386504793187502"/>
    <n v="181.14905574119999"/>
    <n v="16288"/>
    <n v="0.42019386340816101"/>
    <n v="100"/>
    <n v="0.62375874303712098"/>
    <n v="0.41943148464160501"/>
    <n v="6.52091945374936"/>
    <n v="66.842818958968095"/>
    <n v="5.0627748074674104"/>
    <n v="0"/>
    <n v="0"/>
    <n v="0"/>
    <n v="0"/>
    <n v="471160.96445438499"/>
    <n v="0"/>
    <n v="5.6012451448242656E-2"/>
    <n v="4.3330621878374817E-4"/>
    <n v="0.18257450373913744"/>
    <n v="0.14009185571182139"/>
    <n v="0.56010785424678866"/>
  </r>
  <r>
    <x v="8"/>
    <n v="2"/>
    <x v="49"/>
    <n v="490228.96621952899"/>
    <n v="419493.420368383"/>
    <n v="70735.5458511459"/>
    <n v="64966.427752884898"/>
    <n v="1067271.1168329101"/>
    <n v="560538.34495185199"/>
    <n v="506732.771881058"/>
    <n v="65578.685159290995"/>
    <n v="8.9061950479253102"/>
    <n v="12.8206485465151"/>
    <n v="6.08715318237698"/>
    <n v="1.10618135643972"/>
    <n v="287.690398927839"/>
    <n v="3082"/>
    <n v="0.41040670400378898"/>
    <n v="907"/>
    <n v="0.203917996517578"/>
    <n v="0.31259984535365998"/>
    <n v="6.1547252852936296"/>
    <n v="79.281335016655206"/>
    <n v="4.7665167181771402"/>
    <n v="0"/>
    <n v="0"/>
    <n v="0"/>
    <n v="1"/>
    <n v="520879.60868933902"/>
    <n v="0"/>
    <n v="-5.2153707835290879E-2"/>
    <n v="-2.6198430039931163E-3"/>
    <n v="0.14429083290739284"/>
    <n v="0.13252262152904351"/>
    <n v="0.56010785424678866"/>
  </r>
  <r>
    <x v="8"/>
    <n v="3"/>
    <x v="49"/>
    <n v="464661.70794291899"/>
    <n v="389207.22925782402"/>
    <n v="75454.478685095106"/>
    <n v="56389.569175860299"/>
    <n v="1300835.03310805"/>
    <n v="438919.412230758"/>
    <n v="861915.62087730097"/>
    <n v="58871.283536785901"/>
    <n v="20.771775123614201"/>
    <n v="6.54235377686555"/>
    <n v="4.3348747335878404"/>
    <n v="0.50923710117239096"/>
    <n v="190.533768266062"/>
    <n v="32186"/>
    <n v="-5.7543665360109998E-2"/>
    <n v="62"/>
    <n v="0.63951324851087599"/>
    <n v="0.49180268047244902"/>
    <n v="4.5962668119390502"/>
    <n v="75.1022171932768"/>
    <n v="8.9820361435776093"/>
    <n v="0"/>
    <n v="0"/>
    <n v="0"/>
    <n v="0"/>
    <n v="469425.205369909"/>
    <n v="0"/>
    <n v="3.9757293072964786E-2"/>
    <n v="3.9939972202903788E-2"/>
    <n v="0.16238583338217344"/>
    <n v="0.12135617850995252"/>
    <n v="0.56010785424678866"/>
  </r>
  <r>
    <x v="8"/>
    <n v="4"/>
    <x v="49"/>
    <n v="483135.39964538999"/>
    <n v="428696.468137633"/>
    <n v="54438.931507757297"/>
    <n v="45748.936485193"/>
    <n v="1069534.86457142"/>
    <n v="411404.909301723"/>
    <n v="658129.95526969701"/>
    <n v="50295.129408854002"/>
    <n v="8.7656167083574008"/>
    <n v="6.9513530145342504"/>
    <n v="4.2774609786587297"/>
    <n v="0.625111964601478"/>
    <n v="435.34626967174597"/>
    <n v="1065"/>
    <n v="-0.89330455116781704"/>
    <n v="69"/>
    <n v="0.52805012226072801"/>
    <n v="0.460016848679006"/>
    <n v="4.8343290291791501"/>
    <n v="67.802208518517105"/>
    <n v="3.3333686107603899"/>
    <n v="0"/>
    <n v="0"/>
    <n v="0"/>
    <n v="0"/>
    <n v="510299.01781302301"/>
    <n v="0"/>
    <n v="-3.8721537697074163E-2"/>
    <n v="-1.9592092103583321E-2"/>
    <n v="0.11267841592173516"/>
    <n v="9.4691750012049714E-2"/>
    <n v="0.56010785424678866"/>
  </r>
  <r>
    <x v="9"/>
    <n v="1"/>
    <x v="49"/>
    <n v="464427.65405523003"/>
    <n v="422739.01613737899"/>
    <n v="41688.6379178508"/>
    <n v="36237.892373995397"/>
    <n v="999332.53879069397"/>
    <n v="379186.18520186999"/>
    <n v="620146.353588823"/>
    <n v="43041.625356039098"/>
    <n v="4.4231952388995497"/>
    <n v="5.8434419817652001"/>
    <n v="3.6262095916387702"/>
    <n v="0.61144628684422297"/>
    <n v="498.37402653633501"/>
    <n v="10701"/>
    <n v="0.55240728051121502"/>
    <n v="136"/>
    <n v="0.283130827693784"/>
    <n v="0.17881999748448499"/>
    <n v="5.97271599240778"/>
    <n v="84.231009694336706"/>
    <n v="4.1842002144666397"/>
    <n v="0"/>
    <n v="0"/>
    <n v="0"/>
    <n v="0"/>
    <n v="479676.94821818999"/>
    <n v="0"/>
    <n v="5.2789684297908694E-2"/>
    <s v=""/>
    <n v="8.9763470271073481E-2"/>
    <n v="7.8026990980356148E-2"/>
    <n v="0.56010785424678866"/>
  </r>
  <r>
    <x v="9"/>
    <n v="2"/>
    <x v="49"/>
    <n v="488944.64329202397"/>
    <n v="386286.11560175498"/>
    <n v="102658.52769026801"/>
    <n v="83383.322346604604"/>
    <n v="1592059.0002532799"/>
    <n v="808881.02072458703"/>
    <n v="783177.97952869895"/>
    <n v="84194.379107647503"/>
    <n v="49.238723813282"/>
    <n v="10.646790962736601"/>
    <n v="5.2374517736678596"/>
    <n v="1.0328189017920999"/>
    <n v="84.006562481777394"/>
    <n v="30905"/>
    <n v="0.51987829802472096"/>
    <n v="51"/>
    <n v="0.78628962242424205"/>
    <n v="0.79745194407822795"/>
    <n v="6.1106316669691196"/>
    <n v="72.102651052239295"/>
    <n v="2.7055775369247201"/>
    <n v="0"/>
    <n v="0"/>
    <n v="0"/>
    <n v="0"/>
    <n v="508704.09492976201"/>
    <n v="0"/>
    <n v="-1.1707582297188816E-2"/>
    <s v=""/>
    <n v="0.20995940767256921"/>
    <n v="0.17053734710169144"/>
    <n v="0.56010785424678866"/>
  </r>
  <r>
    <x v="9"/>
    <n v="3"/>
    <x v="49"/>
    <n v="483220.28364191297"/>
    <n v="441663.08149332798"/>
    <n v="41557.2021485843"/>
    <n v="21932.943343026302"/>
    <n v="1157919.8470483001"/>
    <n v="711095.46094870102"/>
    <n v="446824.38609960402"/>
    <n v="27055.531218767901"/>
    <n v="2.2449538254570198"/>
    <n v="4.9086271979204597"/>
    <n v="1.8941676661762299"/>
    <n v="1.5914428197528701"/>
    <n v="468.35447657233402"/>
    <n v="4104"/>
    <n v="-0.77723353642647697"/>
    <n v="828"/>
    <n v="0.85080012095482005"/>
    <n v="0.228660505083432"/>
    <n v="3.6497768338981098"/>
    <n v="75.649096666459698"/>
    <n v="6.5033114223254396"/>
    <n v="0"/>
    <n v="0"/>
    <n v="0"/>
    <n v="0"/>
    <n v="495272.36034827703"/>
    <n v="0"/>
    <n v="-1.9764313643659766E-2"/>
    <s v=""/>
    <n v="8.6000533411756938E-2"/>
    <n v="4.5389119797958559E-2"/>
    <n v="0.56010785424678866"/>
  </r>
  <r>
    <x v="9"/>
    <n v="4"/>
    <x v="49"/>
    <n v="473669.76639703597"/>
    <n v="377460.87496553798"/>
    <n v="96208.891431498501"/>
    <n v="77385.298917508495"/>
    <n v="1827013.68894749"/>
    <n v="1121965.1469974101"/>
    <n v="705048.54195007496"/>
    <n v="73863.103289942301"/>
    <n v="63.304243703244097"/>
    <n v="10.975882412786801"/>
    <n v="4.2356168093129396"/>
    <n v="1.5913303556294101"/>
    <n v="85.563227791597001"/>
    <n v="4766"/>
    <n v="0.359726149461147"/>
    <n v="625"/>
    <n v="0.36975917016224702"/>
    <n v="0.14307702605271699"/>
    <n v="6.26752204379786"/>
    <n v="81.132413124108396"/>
    <n v="5.9036204266370298"/>
    <n v="1"/>
    <n v="0"/>
    <n v="0"/>
    <n v="0"/>
    <n v="523157.77641520899"/>
    <n v="1"/>
    <s v=""/>
    <s v=""/>
    <n v="0.20311385327231227"/>
    <n v="0.16337394616958339"/>
    <n v="0.56010785424678866"/>
  </r>
  <r>
    <x v="10"/>
    <m/>
    <x v="50"/>
    <n v="219282.28143803446"/>
    <m/>
    <m/>
    <m/>
    <m/>
    <m/>
    <m/>
    <m/>
    <m/>
    <m/>
    <m/>
    <m/>
    <m/>
    <m/>
    <m/>
    <m/>
    <m/>
    <m/>
    <m/>
    <m/>
    <m/>
    <m/>
    <m/>
    <m/>
    <m/>
    <m/>
    <m/>
    <m/>
    <m/>
    <m/>
    <m/>
    <m/>
  </r>
  <r>
    <x v="10"/>
    <m/>
    <x v="50"/>
    <m/>
    <m/>
    <m/>
    <m/>
    <m/>
    <m/>
    <m/>
    <m/>
    <m/>
    <m/>
    <m/>
    <m/>
    <m/>
    <m/>
    <m/>
    <m/>
    <m/>
    <m/>
    <m/>
    <m/>
    <m/>
    <m/>
    <m/>
    <m/>
    <m/>
    <m/>
    <m/>
    <m/>
    <m/>
    <m/>
    <m/>
    <m/>
  </r>
  <r>
    <x v="10"/>
    <m/>
    <x v="50"/>
    <n v="214800.521695467"/>
    <n v="190522.22866205001"/>
    <m/>
    <m/>
    <m/>
    <m/>
    <m/>
    <m/>
    <m/>
    <m/>
    <m/>
    <m/>
    <m/>
    <m/>
    <m/>
    <m/>
    <m/>
    <m/>
    <m/>
    <m/>
    <m/>
    <m/>
    <m/>
    <m/>
    <m/>
    <m/>
    <m/>
    <m/>
    <m/>
    <m/>
    <m/>
    <m/>
  </r>
  <r>
    <x v="10"/>
    <m/>
    <x v="50"/>
    <n v="231900.988386766"/>
    <m/>
    <e v="#NAME?"/>
    <m/>
    <m/>
    <m/>
    <m/>
    <m/>
    <m/>
    <m/>
    <m/>
    <m/>
    <m/>
    <m/>
    <m/>
    <m/>
    <m/>
    <m/>
    <m/>
    <m/>
    <m/>
    <m/>
    <m/>
    <m/>
    <m/>
    <m/>
    <m/>
    <m/>
    <m/>
    <m/>
    <m/>
    <m/>
  </r>
  <r>
    <x v="10"/>
    <m/>
    <x v="50"/>
    <n v="213290.55934339299"/>
    <m/>
    <m/>
    <m/>
    <m/>
    <m/>
    <m/>
    <m/>
    <m/>
    <m/>
    <m/>
    <m/>
    <m/>
    <m/>
    <m/>
    <m/>
    <m/>
    <m/>
    <m/>
    <m/>
    <m/>
    <m/>
    <m/>
    <m/>
    <m/>
    <m/>
    <m/>
    <m/>
    <m/>
    <m/>
    <m/>
    <m/>
  </r>
  <r>
    <x v="10"/>
    <m/>
    <x v="50"/>
    <n v="210823.82338131699"/>
    <m/>
    <m/>
    <m/>
    <m/>
    <m/>
    <m/>
    <m/>
    <m/>
    <m/>
    <m/>
    <m/>
    <m/>
    <m/>
    <m/>
    <m/>
    <m/>
    <m/>
    <m/>
    <m/>
    <m/>
    <m/>
    <m/>
    <m/>
    <m/>
    <m/>
    <m/>
    <m/>
    <m/>
    <m/>
    <m/>
    <m/>
  </r>
  <r>
    <x v="10"/>
    <m/>
    <x v="50"/>
    <n v="227545.40519965699"/>
    <m/>
    <m/>
    <m/>
    <m/>
    <m/>
    <m/>
    <m/>
    <m/>
    <m/>
    <m/>
    <m/>
    <m/>
    <m/>
    <m/>
    <m/>
    <m/>
    <m/>
    <m/>
    <m/>
    <m/>
    <m/>
    <m/>
    <m/>
    <m/>
    <m/>
    <m/>
    <s v="avg revenue growth"/>
    <m/>
    <m/>
    <m/>
    <n v="2.1089247885702867E-2"/>
  </r>
  <r>
    <x v="10"/>
    <m/>
    <x v="50"/>
    <n v="208167.924296568"/>
    <m/>
    <m/>
    <m/>
    <m/>
    <m/>
    <m/>
    <m/>
    <m/>
    <m/>
    <m/>
    <m/>
    <m/>
    <m/>
    <m/>
    <m/>
    <m/>
    <m/>
    <m/>
    <m/>
    <m/>
    <m/>
    <m/>
    <m/>
    <m/>
    <m/>
    <m/>
    <m/>
    <m/>
    <m/>
    <m/>
    <m/>
  </r>
  <r>
    <x v="10"/>
    <m/>
    <x v="50"/>
    <n v="221993.22981533801"/>
    <m/>
    <m/>
    <m/>
    <m/>
    <m/>
    <m/>
    <m/>
    <m/>
    <m/>
    <m/>
    <m/>
    <m/>
    <m/>
    <m/>
    <m/>
    <m/>
    <m/>
    <m/>
    <m/>
    <m/>
    <m/>
    <m/>
    <m/>
    <m/>
    <m/>
    <m/>
    <m/>
    <m/>
    <m/>
    <m/>
    <m/>
  </r>
  <r>
    <x v="10"/>
    <m/>
    <x v="50"/>
    <m/>
    <m/>
    <m/>
    <m/>
    <m/>
    <m/>
    <m/>
    <m/>
    <m/>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n v="1"/>
    <x v="0"/>
    <n v="229991.30609200799"/>
    <n v="212058.655451347"/>
    <n v="17932.650640660599"/>
    <n v="10592.371034024"/>
    <n v="531737.379134655"/>
    <n v="171875.30482239299"/>
    <n v="359862.07431226101"/>
    <n v="18585.013220648001"/>
    <n v="1.6524669302705299"/>
  </r>
  <r>
    <x v="0"/>
    <n v="2"/>
    <x v="0"/>
    <n v="214801.521695467"/>
    <n v="190523.22866205001"/>
    <n v="24278.2930334179"/>
    <n v="7500.6536125227503"/>
    <n v="515383.507891546"/>
    <n v="260626.23186676201"/>
    <n v="254757.276024783"/>
    <n v="11386.872145453301"/>
    <n v="5.2894002081390399"/>
  </r>
  <r>
    <x v="0"/>
    <n v="3"/>
    <x v="0"/>
    <n v="231901.988386766"/>
    <n v="185517.519016173"/>
    <n v="46384.4693705932"/>
    <n v="36708.803229252"/>
    <n v="705013.59318854404"/>
    <n v="365679.34934572998"/>
    <n v="339334.24384281301"/>
    <n v="34481.620062134898"/>
    <n v="3.7741945004842701"/>
  </r>
  <r>
    <x v="0"/>
    <n v="4"/>
    <x v="0"/>
    <n v="213291.55934339299"/>
    <n v="186390.89561632299"/>
    <n v="26900.6637270703"/>
    <n v="9867.7090157597504"/>
    <n v="458385.16476781102"/>
    <n v="318465.28184667497"/>
    <n v="139919.88292113601"/>
    <n v="16451.380555209598"/>
    <n v="3.5387905077578701"/>
  </r>
  <r>
    <x v="1"/>
    <n v="1"/>
    <x v="0"/>
    <n v="210824.82338131699"/>
    <n v="185755.82980710201"/>
    <n v="25068.993574215001"/>
    <n v="9124.9008991440496"/>
    <n v="690475.52935043699"/>
    <n v="452182.13403586799"/>
    <n v="238293.395314569"/>
    <n v="11208.124776573201"/>
    <n v="4.3946871917045103"/>
  </r>
  <r>
    <x v="1"/>
    <n v="2"/>
    <x v="0"/>
    <n v="227546.40519965699"/>
    <n v="205768.147488716"/>
    <n v="21778.257710940899"/>
    <n v="13732.339339919299"/>
    <n v="884178.69161957304"/>
    <n v="477055.24133226299"/>
    <n v="407123.45028730901"/>
    <n v="19154.1133355149"/>
    <n v="1.5387735712005599"/>
  </r>
  <r>
    <x v="1"/>
    <n v="3"/>
    <x v="0"/>
    <n v="208168.924296568"/>
    <n v="187469.22270572701"/>
    <n v="20699.701590841101"/>
    <n v="13229.863793697001"/>
    <n v="638699.48841226695"/>
    <n v="315474.10839324602"/>
    <n v="323225.38001902"/>
    <n v="18616.4042870511"/>
    <n v="3.8630599129455199"/>
  </r>
  <r>
    <x v="1"/>
    <n v="4"/>
    <x v="0"/>
    <n v="221994.22981533801"/>
    <n v="209292.080814502"/>
    <n v="12702.1490008364"/>
    <n v="-2508.43277248508"/>
    <n v="679717.28744230897"/>
    <n v="325661.56942707399"/>
    <n v="354055.71801523399"/>
    <n v="784.96356358483695"/>
    <n v="-0.396009732545962"/>
  </r>
  <r>
    <x v="2"/>
    <n v="1"/>
    <x v="0"/>
    <n v="218363.23228432701"/>
    <n v="205621.101978602"/>
    <n v="12742.130305724801"/>
    <n v="4438.5145922415704"/>
    <n v="747304.28564996098"/>
    <n v="466168.72610232298"/>
    <n v="281135.559547638"/>
    <n v="4668.5044016175098"/>
    <n v="2.3791492594720198"/>
  </r>
  <r>
    <x v="2"/>
    <n v="2"/>
    <x v="0"/>
    <n v="224214.010696816"/>
    <n v="207004.15196768299"/>
    <n v="17209.858729133601"/>
    <n v="9379.2521040129195"/>
    <n v="573481.75025991199"/>
    <n v="332701.49873438099"/>
    <n v="240780.251525531"/>
    <n v="17079.169237587499"/>
    <n v="1.07721830258441"/>
  </r>
  <r>
    <x v="2"/>
    <n v="3"/>
    <x v="0"/>
    <n v="234380.293714962"/>
    <n v="210144.16010442699"/>
    <n v="24236.133610534402"/>
    <n v="15872.093968626001"/>
    <n v="802602.13758418104"/>
    <n v="316947.29118118499"/>
    <n v="485654.846402995"/>
    <n v="15753.089441014999"/>
    <n v="2.0563908840524099"/>
  </r>
  <r>
    <x v="2"/>
    <n v="4"/>
    <x v="0"/>
    <n v="238796.903328994"/>
    <n v="194766.591432021"/>
    <n v="44030.3118969727"/>
    <n v="36101.667080002102"/>
    <n v="822632.46251384704"/>
    <n v="339178.72272237402"/>
    <n v="483453.73979147198"/>
    <n v="31466.406576473899"/>
    <n v="5.3018560875278897"/>
  </r>
  <r>
    <x v="3"/>
    <n v="1"/>
    <x v="0"/>
    <n v="216255.19863713899"/>
    <n v="189457.49781893301"/>
    <n v="26797.7008182059"/>
    <n v="14518.5027040612"/>
    <n v="593701.34222003201"/>
    <n v="271841.94410904002"/>
    <n v="321859.39811099198"/>
    <n v="22181.699814955799"/>
    <n v="1.5494416161208799"/>
  </r>
  <r>
    <x v="3"/>
    <n v="2"/>
    <x v="0"/>
    <n v="217335.67720153899"/>
    <n v="190236.84072480199"/>
    <n v="27098.836476737401"/>
    <n v="22021.0635351276"/>
    <n v="707599.07017093198"/>
    <n v="267266.94859669998"/>
    <n v="440332.12157423102"/>
    <n v="18085.177290126499"/>
    <n v="4.8175019134975496"/>
  </r>
  <r>
    <x v="3"/>
    <n v="3"/>
    <x v="0"/>
    <n v="201152.077101339"/>
    <n v="201447.476587043"/>
    <n v="-295.39948570317898"/>
    <n v="-17713.434542516999"/>
    <n v="511546.99728126999"/>
    <n v="350972.76936704002"/>
    <n v="160574.22791422901"/>
    <n v="-15854.457118311"/>
    <n v="-2.0649342162603102"/>
  </r>
  <r>
    <x v="3"/>
    <n v="4"/>
    <x v="0"/>
    <n v="215511.69012601601"/>
    <n v="182344.96189727299"/>
    <n v="33166.728228742802"/>
    <n v="26758.628877523399"/>
    <n v="509842.90045838198"/>
    <n v="343555.39462258603"/>
    <n v="166287.50583579499"/>
    <n v="31332.687785173701"/>
    <n v="4.7358172831210696"/>
  </r>
  <r>
    <x v="4"/>
    <n v="1"/>
    <x v="0"/>
    <n v="230553.003740799"/>
    <n v="203129.30621039899"/>
    <n v="27423.697530400299"/>
    <n v="17229.132714059298"/>
    <n v="675369.89414743497"/>
    <n v="378146.00155072298"/>
    <n v="297223.892596711"/>
    <n v="12950.0165770148"/>
    <n v="1.8055512610137201"/>
  </r>
  <r>
    <x v="4"/>
    <n v="2"/>
    <x v="0"/>
    <n v="236906.578959153"/>
    <n v="191376.473875033"/>
    <n v="45530.105084119503"/>
    <n v="32345.853244380502"/>
    <n v="919891.57203366596"/>
    <n v="418036.49659125903"/>
    <n v="501855.075442406"/>
    <n v="41763.711701739201"/>
    <n v="3.5357785799369199"/>
  </r>
  <r>
    <x v="4"/>
    <n v="3"/>
    <x v="0"/>
    <n v="226815.07727308499"/>
    <n v="190624.157402479"/>
    <n v="36190.919870605903"/>
    <n v="21756.7771689076"/>
    <n v="851677.91965238599"/>
    <n v="505920.886849156"/>
    <n v="345757.03280322999"/>
    <n v="28808.991124680299"/>
    <n v="6.1489157474433096"/>
  </r>
  <r>
    <x v="4"/>
    <n v="4"/>
    <x v="0"/>
    <n v="225772.709626606"/>
    <n v="197444.07465306399"/>
    <n v="28328.634973541801"/>
    <n v="10931.7729819257"/>
    <n v="596062.35053240298"/>
    <n v="392333.77737324499"/>
    <n v="203728.57315915701"/>
    <n v="11769.798162938099"/>
    <n v="9.9602604948592806"/>
  </r>
  <r>
    <x v="5"/>
    <n v="1"/>
    <x v="0"/>
    <n v="229733.76707877801"/>
    <n v="203404.48853412201"/>
    <n v="26329.278544656001"/>
    <n v="19961.186998925699"/>
    <n v="686637.612396679"/>
    <n v="221800.08753913999"/>
    <n v="464837.524857538"/>
    <n v="23204.120233781701"/>
    <n v="4.0132874840465496"/>
  </r>
  <r>
    <x v="5"/>
    <n v="2"/>
    <x v="0"/>
    <n v="217697.49149713301"/>
    <n v="190901.59617892199"/>
    <n v="26795.895318210602"/>
    <n v="20543.384567730602"/>
    <n v="773760.85123853898"/>
    <n v="404956.79441587901"/>
    <n v="368804.05682265898"/>
    <n v="21906.714706435199"/>
    <n v="2.24341591318356"/>
  </r>
  <r>
    <x v="5"/>
    <n v="3"/>
    <x v="0"/>
    <n v="230455.22331545499"/>
    <n v="193445.62887415901"/>
    <n v="37009.594441296402"/>
    <n v="28655.656863504599"/>
    <n v="904869.77748944401"/>
    <n v="275860.21997006302"/>
    <n v="629009.55751938105"/>
    <n v="38203.839264119197"/>
    <n v="20.638755163045701"/>
  </r>
  <r>
    <x v="5"/>
    <n v="4"/>
    <x v="0"/>
    <n v="233582.19343308199"/>
    <n v="183273.35658711201"/>
    <n v="50308.836845969301"/>
    <n v="42487.019450112901"/>
    <n v="683787.76790076902"/>
    <n v="301783.50288411003"/>
    <n v="382004.26501665899"/>
    <n v="46241.861127876"/>
    <n v="24.998073755937501"/>
  </r>
  <r>
    <x v="6"/>
    <n v="1"/>
    <x v="0"/>
    <n v="208487.52473245299"/>
    <n v="215042.04872626899"/>
    <n v="-6554.5239938155801"/>
    <n v="-25545.451244125699"/>
    <n v="778102.08262910903"/>
    <n v="247504.52134206999"/>
    <n v="530597.56128703803"/>
    <n v="-30149.946626666999"/>
    <n v="-5.8214356979378801"/>
  </r>
  <r>
    <x v="6"/>
    <n v="2"/>
    <x v="0"/>
    <n v="226217.72048013599"/>
    <n v="211992.913454931"/>
    <n v="14224.8070252048"/>
    <n v="-4946.6789230315899"/>
    <n v="836846.03282215097"/>
    <n v="333850.72091459902"/>
    <n v="502995.31190755102"/>
    <n v="-3188.5168933801901"/>
    <n v="-2.28755062053358"/>
  </r>
  <r>
    <x v="6"/>
    <n v="3"/>
    <x v="0"/>
    <n v="245432.02174888799"/>
    <n v="214305.76981773999"/>
    <n v="31126.251931148399"/>
    <n v="12976.447891273199"/>
    <n v="688919.27468886704"/>
    <n v="243606.05199925101"/>
    <n v="445313.22268961603"/>
    <n v="8408.1880359733095"/>
    <n v="1.6644505187657199"/>
  </r>
  <r>
    <x v="6"/>
    <n v="4"/>
    <x v="0"/>
    <n v="237495.60580390299"/>
    <n v="206820.96488836099"/>
    <n v="30674.6409155416"/>
    <n v="11431.831560676899"/>
    <n v="544849.82250966702"/>
    <n v="365395.38799645798"/>
    <n v="179454.43451320901"/>
    <n v="13813.57595687"/>
    <n v="3.4389727749299501"/>
  </r>
  <r>
    <x v="7"/>
    <n v="1"/>
    <x v="0"/>
    <n v="217298.81229104899"/>
    <n v="187080.94651073101"/>
    <n v="30217.865780318702"/>
    <n v="11766.039631728499"/>
    <n v="640580.22758337902"/>
    <n v="363223.78350175201"/>
    <n v="277356.44408162701"/>
    <n v="9350.8376997530395"/>
    <n v="4.3089557582074498"/>
  </r>
  <r>
    <x v="7"/>
    <n v="2"/>
    <x v="0"/>
    <n v="236077.14590550901"/>
    <n v="205561.62361628099"/>
    <n v="30515.522289228302"/>
    <n v="14291.626933473401"/>
    <n v="559276.68302947597"/>
    <n v="214616.68296893101"/>
    <n v="344660.00006054499"/>
    <n v="14848.7084753442"/>
    <n v="2.6659967218502398"/>
  </r>
  <r>
    <x v="7"/>
    <n v="3"/>
    <x v="0"/>
    <n v="205360.03034679301"/>
    <n v="199294.66067782801"/>
    <n v="6065.3696689657199"/>
    <n v="-2973.27879527499"/>
    <n v="565678.23506264796"/>
    <n v="174245.00641259301"/>
    <n v="391433.22865005402"/>
    <n v="-3142.0913115273102"/>
    <n v="-1.02419771149005"/>
  </r>
  <r>
    <x v="7"/>
    <n v="4"/>
    <x v="0"/>
    <n v="215610.184195643"/>
    <n v="210827.31899669499"/>
    <n v="4782.8651989484697"/>
    <n v="-8778.8093710851899"/>
    <n v="584776.52971588704"/>
    <n v="406189.34439515101"/>
    <n v="178587.18532073501"/>
    <n v="-4692.1870807318901"/>
    <n v="-2.8002214386702802"/>
  </r>
  <r>
    <x v="8"/>
    <n v="1"/>
    <x v="0"/>
    <n v="224814.87118992201"/>
    <n v="206108.311910224"/>
    <n v="18706.5592796973"/>
    <n v="-54.3749165856388"/>
    <n v="452012.78289100999"/>
    <n v="311900.96359869302"/>
    <n v="140111.81929231601"/>
    <n v="2306.8567722961202"/>
    <n v="-7.24413091683893E-3"/>
  </r>
  <r>
    <x v="8"/>
    <n v="2"/>
    <x v="0"/>
    <n v="204758.23115950299"/>
    <n v="196687.40161358"/>
    <n v="8070.8295459228302"/>
    <n v="-4918.0119423509404"/>
    <n v="430739.05378338502"/>
    <n v="187217.15945049099"/>
    <n v="243521.89433289401"/>
    <n v="-7901.7917882663296"/>
    <n v="-3.1317441850491701"/>
  </r>
  <r>
    <x v="8"/>
    <n v="3"/>
    <x v="0"/>
    <n v="230387.667786826"/>
    <n v="195928.620091327"/>
    <n v="34459.047695498797"/>
    <n v="14595.105548637999"/>
    <n v="555235.11339413899"/>
    <n v="250794.94456811101"/>
    <n v="304440.16882602801"/>
    <n v="23491.846902483601"/>
    <n v="1.9474762495473501"/>
  </r>
  <r>
    <x v="8"/>
    <n v="4"/>
    <x v="0"/>
    <n v="243752.20124444499"/>
    <n v="202671.165331094"/>
    <n v="41081.035913350999"/>
    <n v="26719.5127506235"/>
    <n v="750650.04655240197"/>
    <n v="356932.49836766999"/>
    <n v="393717.54818473099"/>
    <n v="30381.806814215401"/>
    <n v="6.3644223081468096"/>
  </r>
  <r>
    <x v="9"/>
    <n v="1"/>
    <x v="0"/>
    <n v="224901.194886224"/>
    <n v="199727.588917816"/>
    <n v="25173.605968407501"/>
    <n v="17898.482772416199"/>
    <n v="590015.72081169498"/>
    <n v="235649.715820112"/>
    <n v="354366.00499158201"/>
    <n v="24057.677161006301"/>
    <n v="13.7491119731769"/>
  </r>
  <r>
    <x v="9"/>
    <n v="2"/>
    <x v="0"/>
    <n v="233552.12541696499"/>
    <n v="210732.24806814999"/>
    <n v="22819.8773488154"/>
    <n v="9679.0106986014907"/>
    <n v="584720.66160535102"/>
    <n v="256270.434495978"/>
    <n v="328450.22710937302"/>
    <n v="7402.9764506228803"/>
    <n v="1.05481175120991"/>
  </r>
  <r>
    <x v="9"/>
    <n v="3"/>
    <x v="0"/>
    <n v="228169.97586376101"/>
    <n v="199492.18447534999"/>
    <n v="28677.7913884113"/>
    <n v="13069.211873710299"/>
    <n v="525949.61120757903"/>
    <n v="279024.33895154903"/>
    <n v="246925.27225603"/>
    <n v="17169.937569453199"/>
    <n v="2.7130442733498099"/>
  </r>
  <r>
    <x v="9"/>
    <n v="4"/>
    <x v="0"/>
    <n v="221456.223009907"/>
    <n v="207686.19446573901"/>
    <n v="13770.0285441673"/>
    <n v="8700.5481990982698"/>
    <n v="590623.37989912101"/>
    <n v="271254.10980121599"/>
    <n v="319369.27009790402"/>
    <n v="11761.4822431671"/>
    <n v="0.93769037532319499"/>
  </r>
  <r>
    <x v="0"/>
    <n v="1"/>
    <x v="1"/>
    <n v="179098.25404308399"/>
    <n v="110179.69994507699"/>
    <n v="68918.554098006396"/>
    <n v="49285.434362765001"/>
    <n v="522604.76084386598"/>
    <n v="273281.60386347398"/>
    <n v="249323.156980392"/>
    <n v="57194.914631125997"/>
    <n v="8.4746546462251899"/>
  </r>
  <r>
    <x v="0"/>
    <n v="2"/>
    <x v="1"/>
    <n v="169661.376057872"/>
    <n v="132981.553637409"/>
    <n v="36679.822420463403"/>
    <n v="24463.503194649598"/>
    <n v="507970.21442418202"/>
    <n v="307902.34200889902"/>
    <n v="200067.87241528201"/>
    <n v="21008.225384619302"/>
    <n v="6.1017421779748497"/>
  </r>
  <r>
    <x v="0"/>
    <n v="3"/>
    <x v="1"/>
    <n v="178636.15176484699"/>
    <n v="110609.874789055"/>
    <n v="68026.276975791101"/>
    <n v="54100.542280284797"/>
    <n v="478484.52307241497"/>
    <n v="252533.32092722299"/>
    <n v="225951.20214519199"/>
    <n v="62412.449517987399"/>
    <n v="9.0010138788201903"/>
  </r>
  <r>
    <x v="0"/>
    <n v="4"/>
    <x v="1"/>
    <n v="182494.85770068201"/>
    <n v="126792.729828002"/>
    <n v="55702.127872679703"/>
    <n v="37042.7678195751"/>
    <n v="593021.15391323599"/>
    <n v="257576.56944079199"/>
    <n v="335444.58447244298"/>
    <n v="44419.377790915001"/>
    <n v="8.6801364167323296"/>
  </r>
  <r>
    <x v="1"/>
    <n v="1"/>
    <x v="1"/>
    <n v="175476.44510212401"/>
    <n v="126668.507759992"/>
    <n v="48807.937342131801"/>
    <n v="43470.897717330001"/>
    <n v="445245.98601284"/>
    <n v="230037.97978983901"/>
    <n v="215208.00622300099"/>
    <n v="47973.071014722198"/>
    <n v="13.089743900533101"/>
  </r>
  <r>
    <x v="1"/>
    <n v="2"/>
    <x v="1"/>
    <n v="187006.84396230799"/>
    <n v="128529.156578136"/>
    <n v="58477.687384171601"/>
    <n v="50847.118204819802"/>
    <n v="716016.27210233605"/>
    <n v="334743.485670525"/>
    <n v="381272.78643181099"/>
    <n v="51594.196128562297"/>
    <n v="8.9673355464472397"/>
  </r>
  <r>
    <x v="1"/>
    <n v="3"/>
    <x v="1"/>
    <n v="196615.089524596"/>
    <n v="117053.942275625"/>
    <n v="79561.147248970898"/>
    <n v="60508.701159099503"/>
    <n v="681299.636001623"/>
    <n v="262965.41147886001"/>
    <n v="418334.22452276299"/>
    <n v="55976.4481850187"/>
    <n v="18.006524859100999"/>
  </r>
  <r>
    <x v="1"/>
    <n v="4"/>
    <x v="1"/>
    <n v="173493.34015175101"/>
    <n v="122511.647520304"/>
    <n v="50981.692631447098"/>
    <n v="41899.515572997698"/>
    <n v="551788.86001373001"/>
    <n v="245209.20803901899"/>
    <n v="306579.65197471"/>
    <n v="38273.246672897199"/>
    <n v="4.5268280615130996"/>
  </r>
  <r>
    <x v="2"/>
    <n v="1"/>
    <x v="1"/>
    <n v="190261.597084704"/>
    <n v="124819.675680181"/>
    <n v="65441.921404522502"/>
    <n v="59667.984304641803"/>
    <n v="635442.32760986104"/>
    <n v="201858.533698324"/>
    <n v="433583.79391153698"/>
    <n v="63491.940659190797"/>
    <n v="5.9702722356973998"/>
  </r>
  <r>
    <x v="2"/>
    <n v="2"/>
    <x v="1"/>
    <n v="181386.64558457199"/>
    <n v="111406.613455007"/>
    <n v="69980.032129565298"/>
    <n v="56569.874219512603"/>
    <n v="537289.69402729196"/>
    <n v="351387.10668460798"/>
    <n v="185902.58734268401"/>
    <n v="59523.851209036096"/>
    <n v="11.383895972138101"/>
  </r>
  <r>
    <x v="2"/>
    <n v="3"/>
    <x v="1"/>
    <n v="184017.67232883401"/>
    <n v="117826.55841592699"/>
    <n v="66191.113912906498"/>
    <n v="60140.668326694402"/>
    <n v="371526.31949235999"/>
    <n v="119287.26851865101"/>
    <n v="252239.05097370801"/>
    <n v="56468.819485898697"/>
    <n v="44.935724231557799"/>
  </r>
  <r>
    <x v="2"/>
    <n v="4"/>
    <x v="1"/>
    <n v="192527.826471732"/>
    <n v="121507.82680783499"/>
    <n v="71019.999663897004"/>
    <n v="65343.489505592101"/>
    <n v="427206.77062900498"/>
    <n v="195084.85023719299"/>
    <n v="232121.92039181199"/>
    <n v="62210.052865045"/>
    <n v="6.8011291743440401"/>
  </r>
  <r>
    <x v="3"/>
    <n v="1"/>
    <x v="1"/>
    <n v="183818.59147806099"/>
    <n v="115893.908765247"/>
    <n v="67924.682712814305"/>
    <n v="61119.601282289397"/>
    <n v="384896.041810814"/>
    <n v="174602.79496711501"/>
    <n v="210293.24684369899"/>
    <n v="56670.580343688598"/>
    <n v="6.3564069664724299"/>
  </r>
  <r>
    <x v="3"/>
    <n v="2"/>
    <x v="1"/>
    <n v="172588.40646676699"/>
    <n v="105747.15214146199"/>
    <n v="66841.254325305606"/>
    <n v="57746.863702460898"/>
    <n v="509714.60133587703"/>
    <n v="161962.15374534699"/>
    <n v="347752.44759052998"/>
    <n v="65529.766702665998"/>
    <n v="43.787387085582402"/>
  </r>
  <r>
    <x v="3"/>
    <n v="3"/>
    <x v="1"/>
    <n v="178790.95399024"/>
    <n v="124830.33984750901"/>
    <n v="53960.614142730599"/>
    <n v="35362.908351061902"/>
    <n v="561875.22529746999"/>
    <n v="317372.30152955599"/>
    <n v="244502.92376791401"/>
    <n v="38519.591971022899"/>
    <n v="4.0274661374581697"/>
  </r>
  <r>
    <x v="3"/>
    <n v="4"/>
    <x v="1"/>
    <n v="177583.82657891"/>
    <n v="120165.495877208"/>
    <n v="57418.330701702303"/>
    <n v="52401.5290295007"/>
    <n v="552705.41472113598"/>
    <n v="333090.30670586601"/>
    <n v="219615.10801527"/>
    <n v="51281.853989969299"/>
    <n v="19.1372470104738"/>
  </r>
  <r>
    <x v="4"/>
    <n v="1"/>
    <x v="1"/>
    <n v="168045.17100695701"/>
    <n v="116504.427995402"/>
    <n v="51540.743011554201"/>
    <n v="35235.260500796401"/>
    <n v="601200.750333815"/>
    <n v="222144.51299135099"/>
    <n v="379056.23734246398"/>
    <n v="41798.072128911197"/>
    <n v="3.6989754876165302"/>
  </r>
  <r>
    <x v="4"/>
    <n v="2"/>
    <x v="1"/>
    <n v="176938.37121024399"/>
    <n v="116211.60266192"/>
    <n v="60726.768548324399"/>
    <n v="43444.983897967897"/>
    <n v="443233.71619288501"/>
    <n v="133152.634928955"/>
    <n v="310081.08126392902"/>
    <n v="40829.0581471193"/>
    <n v="8.3278116743290997"/>
  </r>
  <r>
    <x v="4"/>
    <n v="3"/>
    <x v="1"/>
    <n v="162261.17353278899"/>
    <n v="115527.144406594"/>
    <n v="46734.029126195797"/>
    <n v="36922.888019623897"/>
    <n v="559613.69304983295"/>
    <n v="334836.34980130999"/>
    <n v="224777.343248522"/>
    <n v="34928.275172854599"/>
    <n v="4.18954348927452"/>
  </r>
  <r>
    <x v="4"/>
    <n v="4"/>
    <x v="1"/>
    <n v="176166.52339899199"/>
    <n v="128369.77747306399"/>
    <n v="47796.745925928299"/>
    <n v="39083.646591877703"/>
    <n v="549080.28509982803"/>
    <n v="214259.94381573299"/>
    <n v="334820.34128409502"/>
    <n v="36496.028628050597"/>
    <n v="5.6942739051708804"/>
  </r>
  <r>
    <x v="5"/>
    <n v="1"/>
    <x v="1"/>
    <n v="186632.15249532499"/>
    <n v="123755.87973045099"/>
    <n v="62876.272764873604"/>
    <n v="55687.441654346403"/>
    <n v="411633.04041192302"/>
    <n v="217491.17447516401"/>
    <n v="194141.86593675899"/>
    <n v="50962.956208454503"/>
    <n v="10.426002424139901"/>
  </r>
  <r>
    <x v="5"/>
    <n v="2"/>
    <x v="1"/>
    <n v="169852.50162226401"/>
    <n v="120877.666286878"/>
    <n v="48974.835335386502"/>
    <n v="42111.535834465598"/>
    <n v="644155.86378096696"/>
    <n v="346498.30257680098"/>
    <n v="297657.56120416499"/>
    <n v="46360.604562402797"/>
    <n v="6.4622959431212701"/>
  </r>
  <r>
    <x v="5"/>
    <n v="3"/>
    <x v="1"/>
    <n v="193154.70577631699"/>
    <n v="116146.762011643"/>
    <n v="77007.943764674099"/>
    <n v="63108.7640400214"/>
    <n v="637524.17583350895"/>
    <n v="313478.014324038"/>
    <n v="324046.16150947002"/>
    <n v="67344.894369155096"/>
    <n v="15.931901964665"/>
  </r>
  <r>
    <x v="5"/>
    <n v="4"/>
    <x v="1"/>
    <n v="174265.520519624"/>
    <n v="110995.27983360901"/>
    <n v="63270.240686015502"/>
    <n v="45663.454591861497"/>
    <n v="409242.825978968"/>
    <n v="280049.86700815498"/>
    <n v="129192.95897081299"/>
    <n v="46902.065084065602"/>
    <n v="5.2997161352705602"/>
  </r>
  <r>
    <x v="6"/>
    <n v="1"/>
    <x v="1"/>
    <n v="184117.53986079199"/>
    <n v="109645.61155980801"/>
    <n v="74471.928300984306"/>
    <n v="55786.478116733902"/>
    <n v="445808.28768441"/>
    <n v="244831.95266653999"/>
    <n v="200976.33501786899"/>
    <n v="60259.881418121702"/>
    <n v="7.3422416185076003"/>
  </r>
  <r>
    <x v="6"/>
    <n v="2"/>
    <x v="1"/>
    <n v="180469.50205767"/>
    <n v="112096.869425032"/>
    <n v="68372.6326326376"/>
    <n v="57506.409582861197"/>
    <n v="710837.72231617896"/>
    <n v="286647.70923682401"/>
    <n v="424190.01307935501"/>
    <n v="62357.4595509805"/>
    <n v="14.644932046869901"/>
  </r>
  <r>
    <x v="6"/>
    <n v="3"/>
    <x v="1"/>
    <n v="167073.68196945899"/>
    <n v="110017.22062842399"/>
    <n v="57056.461341035603"/>
    <n v="42973.388976362301"/>
    <n v="453348.43909475498"/>
    <n v="232751.25115764799"/>
    <n v="220597.18793710601"/>
    <n v="49700.243924037801"/>
    <n v="5.8479366381125404"/>
  </r>
  <r>
    <x v="6"/>
    <n v="4"/>
    <x v="1"/>
    <n v="185163.16938811299"/>
    <n v="116026.47387174"/>
    <n v="69136.6955163737"/>
    <n v="53847.179476628902"/>
    <n v="376762.53284431499"/>
    <n v="161726.16977227299"/>
    <n v="215036.363072042"/>
    <n v="63443.6456976841"/>
    <n v="8.6556972090470108"/>
  </r>
  <r>
    <x v="7"/>
    <n v="1"/>
    <x v="1"/>
    <n v="174403.15507018901"/>
    <n v="115368.898817671"/>
    <n v="59034.256252518499"/>
    <n v="39584.053760212497"/>
    <n v="437858.836985667"/>
    <n v="247238.279673941"/>
    <n v="190620.55731172499"/>
    <n v="49263.523071220399"/>
    <n v="9.0608916596647298"/>
  </r>
  <r>
    <x v="7"/>
    <n v="2"/>
    <x v="1"/>
    <n v="186663.77469925"/>
    <n v="120822.54350600899"/>
    <n v="65841.231193240601"/>
    <n v="56069.557888968797"/>
    <n v="696792.97385069705"/>
    <n v="485897.97160235402"/>
    <n v="210895.00224834299"/>
    <n v="62355.974328202297"/>
    <n v="30.903636830410701"/>
  </r>
  <r>
    <x v="7"/>
    <n v="3"/>
    <x v="1"/>
    <n v="166688.63596950501"/>
    <n v="125610.650435362"/>
    <n v="41077.985534142797"/>
    <n v="26624.854309205701"/>
    <n v="536681.33559780801"/>
    <n v="281959.26310220902"/>
    <n v="254722.072495598"/>
    <n v="27331.149872697599"/>
    <n v="4.4849432400575502"/>
  </r>
  <r>
    <x v="7"/>
    <n v="4"/>
    <x v="1"/>
    <n v="179907.77500930801"/>
    <n v="104752.34931916599"/>
    <n v="75155.425690142001"/>
    <n v="61914.2121136852"/>
    <n v="628553.04661557497"/>
    <n v="368455.50977786898"/>
    <n v="260097.53683770599"/>
    <n v="64732.724100965199"/>
    <n v="7.3693878079519601"/>
  </r>
  <r>
    <x v="8"/>
    <n v="1"/>
    <x v="1"/>
    <n v="182981.43465038601"/>
    <n v="120032.780926636"/>
    <n v="62948.653723749499"/>
    <n v="49964.750523663897"/>
    <n v="578562.43038161495"/>
    <n v="194310.50215756"/>
    <n v="384251.92822405399"/>
    <n v="55729.287312293403"/>
    <n v="10.863917163589001"/>
  </r>
  <r>
    <x v="8"/>
    <n v="2"/>
    <x v="1"/>
    <n v="158499.29093238999"/>
    <n v="120269.586042932"/>
    <n v="38229.7048894576"/>
    <n v="24326.626352610401"/>
    <n v="568614.25679929496"/>
    <n v="317652.01340097602"/>
    <n v="250962.243398319"/>
    <n v="21948.227995021"/>
    <n v="5.7280191778498697"/>
  </r>
  <r>
    <x v="8"/>
    <n v="3"/>
    <x v="1"/>
    <n v="174501.898330444"/>
    <n v="115414.213077255"/>
    <n v="59087.685253189004"/>
    <n v="41048.7908834232"/>
    <n v="514044.88807729899"/>
    <n v="264292.70464038401"/>
    <n v="249752.18343691499"/>
    <n v="38725.4803618398"/>
    <n v="10.7726995951425"/>
  </r>
  <r>
    <x v="8"/>
    <n v="4"/>
    <x v="1"/>
    <n v="173866.02451233901"/>
    <n v="109222.19863214"/>
    <n v="64643.8258801989"/>
    <n v="46060.953995253803"/>
    <n v="616397.73316368996"/>
    <n v="250231.701229948"/>
    <n v="366166.031933741"/>
    <n v="50740.301558139501"/>
    <n v="7.2402886854355204"/>
  </r>
  <r>
    <x v="9"/>
    <n v="1"/>
    <x v="1"/>
    <n v="168157.262584265"/>
    <n v="111643.10949536999"/>
    <n v="56514.153088895502"/>
    <n v="41471.848760922701"/>
    <n v="670658.03238897503"/>
    <n v="378744.517245611"/>
    <n v="291913.51514336298"/>
    <n v="44838.600021473103"/>
    <n v="5.4742139327591701"/>
  </r>
  <r>
    <x v="9"/>
    <n v="2"/>
    <x v="1"/>
    <n v="183739.85843544701"/>
    <n v="112465.325052363"/>
    <n v="71274.533383084796"/>
    <n v="51387.280850709103"/>
    <n v="708133.77010276099"/>
    <n v="365384.882374604"/>
    <n v="342748.887728156"/>
    <n v="59017.780266355403"/>
    <n v="9.0333445777368198"/>
  </r>
  <r>
    <x v="9"/>
    <n v="3"/>
    <x v="1"/>
    <n v="189870.03341301199"/>
    <n v="119056.062193541"/>
    <n v="70813.971219471103"/>
    <n v="61618.418142398899"/>
    <n v="737602.17643588397"/>
    <n v="478950.661910269"/>
    <n v="258651.514525615"/>
    <n v="59044.881312680598"/>
    <n v="7.6293621223840704"/>
  </r>
  <r>
    <x v="9"/>
    <n v="4"/>
    <x v="1"/>
    <n v="186992.65552999001"/>
    <n v="122976.845787959"/>
    <n v="64015.8097420306"/>
    <n v="50388.359484581197"/>
    <n v="553256.83046291699"/>
    <n v="235405.844362273"/>
    <n v="317850.98610064399"/>
    <n v="54483.923651081903"/>
    <n v="22.367168473896399"/>
  </r>
  <r>
    <x v="0"/>
    <n v="1"/>
    <x v="2"/>
    <n v="110821.308305139"/>
    <n v="81413.901134725602"/>
    <n v="29407.407170413499"/>
    <n v="24402.419578606099"/>
    <n v="225562.98901506499"/>
    <n v="122034.373775271"/>
    <n v="103528.615239793"/>
    <n v="24874.392865774"/>
    <n v="5.4492218478298797"/>
  </r>
  <r>
    <x v="0"/>
    <n v="2"/>
    <x v="2"/>
    <n v="102175.201989398"/>
    <n v="89498.233916991303"/>
    <n v="12676.968072407401"/>
    <n v="4243.5489997082796"/>
    <n v="251891.61376794599"/>
    <n v="97814.816426748293"/>
    <n v="154076.79734119799"/>
    <n v="1849.8379346427"/>
    <n v="0.61487227033931402"/>
  </r>
  <r>
    <x v="0"/>
    <n v="3"/>
    <x v="2"/>
    <n v="104960.02269938499"/>
    <n v="83225.668876120006"/>
    <n v="21734.353823265701"/>
    <n v="12837.1556920902"/>
    <n v="369520.11958479398"/>
    <n v="131121.95381832399"/>
    <n v="238398.165766469"/>
    <n v="15866.807663879101"/>
    <n v="4.3711121107720103"/>
  </r>
  <r>
    <x v="0"/>
    <n v="4"/>
    <x v="2"/>
    <n v="102372.600870193"/>
    <n v="82581.606202612704"/>
    <n v="19790.994667580399"/>
    <n v="9152.6703903939506"/>
    <n v="285512.326978005"/>
    <n v="138124.784481448"/>
    <n v="147387.54249655601"/>
    <n v="15927.918547949799"/>
    <n v="1.0137237183991199"/>
  </r>
  <r>
    <x v="1"/>
    <n v="1"/>
    <x v="2"/>
    <n v="108464.77856041701"/>
    <n v="86551.838158534796"/>
    <n v="21912.940401882199"/>
    <n v="7703.9366304813402"/>
    <n v="231388.35476086399"/>
    <n v="117397.93814535299"/>
    <n v="113990.416615511"/>
    <n v="4956.4716427369603"/>
    <n v="1.0087774722195499"/>
  </r>
  <r>
    <x v="1"/>
    <n v="2"/>
    <x v="2"/>
    <n v="103568.160357242"/>
    <n v="79013.4431226132"/>
    <n v="24554.717234629501"/>
    <n v="16943.077204618199"/>
    <n v="227517.633570429"/>
    <n v="128347.494961755"/>
    <n v="99170.138608673995"/>
    <n v="23408.6671379443"/>
    <n v="5.0047225868942098"/>
  </r>
  <r>
    <x v="1"/>
    <n v="3"/>
    <x v="2"/>
    <n v="103953.91628220001"/>
    <n v="83445.258807538106"/>
    <n v="20508.657474661999"/>
    <n v="981.32581074624602"/>
    <n v="373966.768989729"/>
    <n v="155992.31507853899"/>
    <n v="217974.45391119001"/>
    <n v="10680.880751129"/>
    <n v="0.15292751395592699"/>
  </r>
  <r>
    <x v="1"/>
    <n v="4"/>
    <x v="2"/>
    <n v="105561.984852059"/>
    <n v="84542.756966086497"/>
    <n v="21019.227885973301"/>
    <n v="11730.6260473859"/>
    <n v="383389.92652709899"/>
    <n v="247113.2098055"/>
    <n v="136276.71672159899"/>
    <n v="19428.341127740099"/>
    <n v="1.26539345508047"/>
  </r>
  <r>
    <x v="2"/>
    <n v="1"/>
    <x v="2"/>
    <n v="106519.03466772901"/>
    <n v="82937.019349407594"/>
    <n v="23582.015318321799"/>
    <n v="7692.3166685424303"/>
    <n v="387257.47713904397"/>
    <n v="149250.79236490501"/>
    <n v="238006.684774138"/>
    <n v="10280.107062819799"/>
    <n v="0.89797137584908004"/>
  </r>
  <r>
    <x v="2"/>
    <n v="2"/>
    <x v="2"/>
    <n v="102552.43836042201"/>
    <n v="80917.577639284602"/>
    <n v="21634.860721137698"/>
    <n v="8308.5864816034591"/>
    <n v="355461.37452060101"/>
    <n v="194222.02628985001"/>
    <n v="161239.34823075001"/>
    <n v="6128.9575008347001"/>
    <n v="1.9789599683661401"/>
  </r>
  <r>
    <x v="2"/>
    <n v="3"/>
    <x v="2"/>
    <n v="101394.51604094999"/>
    <n v="83311.591835985397"/>
    <n v="18082.9242049649"/>
    <n v="7302.2859592545301"/>
    <n v="333256.43419140897"/>
    <n v="204006.228914468"/>
    <n v="129250.20527694"/>
    <n v="5560.4224246226904"/>
    <n v="3.2593581957832098"/>
  </r>
  <r>
    <x v="2"/>
    <n v="4"/>
    <x v="2"/>
    <n v="101803.03678644"/>
    <n v="83206.144035163103"/>
    <n v="18596.892751277101"/>
    <n v="4606.3582663331099"/>
    <n v="326206.58387741901"/>
    <n v="100854.308772207"/>
    <n v="225352.275105212"/>
    <n v="4437.97832977089"/>
    <n v="0.68461259865035395"/>
  </r>
  <r>
    <x v="3"/>
    <n v="1"/>
    <x v="2"/>
    <n v="114953.326445047"/>
    <n v="85863.132307869499"/>
    <n v="29090.194137177601"/>
    <n v="9114.9814662834397"/>
    <n v="444435.615666417"/>
    <n v="247562.22872442001"/>
    <n v="196873.38694199701"/>
    <n v="10433.702265694499"/>
    <n v="1.35526741177897"/>
  </r>
  <r>
    <x v="3"/>
    <n v="2"/>
    <x v="2"/>
    <n v="111060.89485064401"/>
    <n v="75546.985199203802"/>
    <n v="35513.909651440903"/>
    <n v="16403.720974710701"/>
    <n v="279717.249844298"/>
    <n v="131988.14376777"/>
    <n v="147729.106076528"/>
    <n v="24494.674731979801"/>
    <n v="1.9124346487798201"/>
  </r>
  <r>
    <x v="3"/>
    <n v="3"/>
    <x v="2"/>
    <n v="101776.769897116"/>
    <n v="84519.833260149797"/>
    <n v="17256.9366369661"/>
    <n v="986.31034653045901"/>
    <n v="337279.08733848098"/>
    <n v="230242.16873501401"/>
    <n v="107036.91860346599"/>
    <n v="-2979.31940812322"/>
    <n v="0.65167838810684497"/>
  </r>
  <r>
    <x v="3"/>
    <n v="4"/>
    <x v="2"/>
    <n v="101080.963491972"/>
    <n v="76090.528710262704"/>
    <n v="24990.4347817095"/>
    <n v="6492.9345964004797"/>
    <n v="206573.78692941199"/>
    <n v="116820.755758014"/>
    <n v="89753.031171397699"/>
    <n v="15943.8511096037"/>
    <n v="1.0747198419650099"/>
  </r>
  <r>
    <x v="4"/>
    <n v="1"/>
    <x v="2"/>
    <n v="102696.18552250099"/>
    <n v="82617.398063355897"/>
    <n v="20078.787459145398"/>
    <n v="4822.4758754897603"/>
    <n v="317352.88796420599"/>
    <n v="219673.80445307601"/>
    <n v="97679.083511129793"/>
    <n v="3233.6183134104399"/>
    <n v="1.0402681204615001"/>
  </r>
  <r>
    <x v="4"/>
    <n v="2"/>
    <x v="2"/>
    <n v="117807.275354445"/>
    <n v="83372.5934240356"/>
    <n v="34434.681930410203"/>
    <n v="17338.627671917598"/>
    <n v="343818.14813650498"/>
    <n v="110290.89015223899"/>
    <n v="233527.25798426601"/>
    <n v="24132.800662678099"/>
    <n v="6.1653407278557397"/>
  </r>
  <r>
    <x v="4"/>
    <n v="3"/>
    <x v="2"/>
    <n v="106693.868015217"/>
    <n v="80283.386728552301"/>
    <n v="26410.481286665501"/>
    <n v="7772.17819874216"/>
    <n v="328340.09309108998"/>
    <n v="163882.75001928199"/>
    <n v="164457.34307180799"/>
    <n v="4354.28369809162"/>
    <n v="1.12460637341227"/>
  </r>
  <r>
    <x v="4"/>
    <n v="4"/>
    <x v="2"/>
    <n v="111487.559410514"/>
    <n v="85266.731688859407"/>
    <n v="26220.8277216551"/>
    <n v="9321.90746508132"/>
    <n v="293605.09140310902"/>
    <n v="188750.40506091999"/>
    <n v="104854.686342189"/>
    <n v="17914.0562865678"/>
    <n v="2.6693965401231701"/>
  </r>
  <r>
    <x v="5"/>
    <n v="1"/>
    <x v="2"/>
    <n v="106596.307017014"/>
    <n v="85134.610367378307"/>
    <n v="21461.6966496362"/>
    <n v="1700.0418640887599"/>
    <n v="355588.22454457998"/>
    <n v="196949.11985369999"/>
    <n v="158639.104690879"/>
    <n v="-810.63470647446297"/>
    <n v="0.190217670498074"/>
  </r>
  <r>
    <x v="5"/>
    <n v="2"/>
    <x v="2"/>
    <n v="108854.233826657"/>
    <n v="82047.930215959495"/>
    <n v="26806.303610698102"/>
    <n v="9481.75014504102"/>
    <n v="317694.38997639302"/>
    <n v="140776.51764778901"/>
    <n v="176917.87232860399"/>
    <n v="11894.9368537955"/>
    <n v="1.1215374150063799"/>
  </r>
  <r>
    <x v="5"/>
    <n v="3"/>
    <x v="2"/>
    <n v="112251.016926533"/>
    <n v="81525.5089903185"/>
    <n v="30725.507936214999"/>
    <n v="18656.200425242601"/>
    <n v="444313.08379305003"/>
    <n v="245996.98474963399"/>
    <n v="198316.099043416"/>
    <n v="15550.171548710099"/>
    <n v="2.6329747003347501"/>
  </r>
  <r>
    <x v="5"/>
    <n v="4"/>
    <x v="2"/>
    <n v="100106.702739517"/>
    <n v="86242.005200549305"/>
    <n v="13864.697538967701"/>
    <n v="-1110.0760131721399"/>
    <n v="252326.32363376001"/>
    <n v="167261.57185685501"/>
    <n v="85064.751776904799"/>
    <n v="3950.9086654153598"/>
    <n v="-0.18366682939009399"/>
  </r>
  <r>
    <x v="6"/>
    <n v="1"/>
    <x v="2"/>
    <n v="110735.72323134101"/>
    <n v="81509.724918746797"/>
    <n v="29225.998312594998"/>
    <n v="19842.7248556665"/>
    <n v="423181.03155701398"/>
    <n v="254579.259914614"/>
    <n v="168601.77164239899"/>
    <n v="26916.326508288101"/>
    <n v="17.0754882917016"/>
  </r>
  <r>
    <x v="6"/>
    <n v="2"/>
    <x v="2"/>
    <n v="105459.93252581899"/>
    <n v="76729.294233408"/>
    <n v="28730.6382924112"/>
    <n v="19231.851619806501"/>
    <n v="367674.07423540403"/>
    <n v="117382.571330384"/>
    <n v="250291.50290501901"/>
    <n v="27775.276547686299"/>
    <n v="2.2181107402187501"/>
  </r>
  <r>
    <x v="6"/>
    <n v="3"/>
    <x v="2"/>
    <n v="102149.390358075"/>
    <n v="84260.894594221303"/>
    <n v="17888.495763854498"/>
    <n v="11480.636491504099"/>
    <n v="390134.43083375797"/>
    <n v="221471.55472818701"/>
    <n v="168662.87610557099"/>
    <n v="18919.9384812555"/>
    <n v="1.28839424916384"/>
  </r>
  <r>
    <x v="6"/>
    <n v="4"/>
    <x v="2"/>
    <n v="111120.860781147"/>
    <n v="79345.830432490198"/>
    <n v="31775.030348657401"/>
    <n v="21007.360433985199"/>
    <n v="330621.69044192298"/>
    <n v="185442.302027839"/>
    <n v="145179.38841408299"/>
    <n v="30265.3262227782"/>
    <n v="3.2793975749136099"/>
  </r>
  <r>
    <x v="7"/>
    <n v="1"/>
    <x v="2"/>
    <n v="99636.844703808296"/>
    <n v="82948.400683153697"/>
    <n v="16688.444020654599"/>
    <n v="2526.7429545180999"/>
    <n v="255206.46931827799"/>
    <n v="97692.278842826403"/>
    <n v="157514.190475451"/>
    <n v="5275.3323812077897"/>
    <n v="2.4074485982777198"/>
  </r>
  <r>
    <x v="7"/>
    <n v="2"/>
    <x v="2"/>
    <n v="113994.224697806"/>
    <n v="84085.362918694998"/>
    <n v="29908.861779111601"/>
    <n v="24463.8384331405"/>
    <n v="381976.45520473702"/>
    <n v="121446.139328192"/>
    <n v="260530.31587654501"/>
    <n v="26222.7937178875"/>
    <n v="2.6123070740546299"/>
  </r>
  <r>
    <x v="7"/>
    <n v="3"/>
    <x v="2"/>
    <n v="105036.45198943801"/>
    <n v="85638.451894014594"/>
    <n v="19398.000095424199"/>
    <n v="4418.6185657533697"/>
    <n v="378205.77762898803"/>
    <n v="213711.152276195"/>
    <n v="164494.62535279201"/>
    <n v="802.89044685222802"/>
    <n v="0.69399911400303105"/>
  </r>
  <r>
    <x v="7"/>
    <n v="4"/>
    <x v="2"/>
    <n v="101375.395625862"/>
    <n v="84144.7127742632"/>
    <n v="17230.6828515997"/>
    <n v="-204.58313658265899"/>
    <n v="403730.194810708"/>
    <n v="253544.601843852"/>
    <n v="150185.592966856"/>
    <n v="5218.6524685567201"/>
    <n v="-3.5319025847487702E-2"/>
  </r>
  <r>
    <x v="8"/>
    <n v="1"/>
    <x v="2"/>
    <n v="107439.327613966"/>
    <n v="80001.138552827106"/>
    <n v="27438.189061139499"/>
    <n v="9512.0516373650898"/>
    <n v="341718.418898198"/>
    <n v="133445.02130492401"/>
    <n v="208273.39759327401"/>
    <n v="10275.6459394258"/>
    <n v="1.88316056577161"/>
  </r>
  <r>
    <x v="8"/>
    <n v="2"/>
    <x v="2"/>
    <n v="111104.02331390401"/>
    <n v="88637.335556657999"/>
    <n v="22466.687757246102"/>
    <n v="12357.625258526699"/>
    <n v="238143.005368635"/>
    <n v="110463.004057064"/>
    <n v="127680.001311571"/>
    <n v="12025.8876844776"/>
    <n v="1.7419616397027"/>
  </r>
  <r>
    <x v="8"/>
    <n v="3"/>
    <x v="2"/>
    <n v="101253.449815357"/>
    <n v="81810.5202022757"/>
    <n v="19442.929613082"/>
    <n v="14092.648168159199"/>
    <n v="355645.374050304"/>
    <n v="171922.247016879"/>
    <n v="183723.12703342401"/>
    <n v="13431.319747748999"/>
    <n v="1.5485152611675601"/>
  </r>
  <r>
    <x v="8"/>
    <n v="4"/>
    <x v="2"/>
    <n v="107763.938192463"/>
    <n v="90361.089824333496"/>
    <n v="17402.848368129999"/>
    <n v="974.32117905703399"/>
    <n v="395202.68232970999"/>
    <n v="188186.245919868"/>
    <n v="207016.436409841"/>
    <n v="509.31991932944101"/>
    <n v="0.29223667233843498"/>
  </r>
  <r>
    <x v="9"/>
    <n v="1"/>
    <x v="2"/>
    <n v="112789.49050758099"/>
    <n v="91283.102832257704"/>
    <n v="21506.3876753238"/>
    <n v="7196.4804779550796"/>
    <n v="270990.76116376201"/>
    <n v="124128.69947382"/>
    <n v="146862.061689942"/>
    <n v="2788.37347131857"/>
    <n v="1.3629919006458999"/>
  </r>
  <r>
    <x v="9"/>
    <n v="2"/>
    <x v="2"/>
    <n v="110443.32330181899"/>
    <n v="84174.525769209606"/>
    <n v="26268.797532609598"/>
    <n v="13889.831031023699"/>
    <n v="287693.255856706"/>
    <n v="142859.05494915499"/>
    <n v="144834.20090755"/>
    <n v="16726.493212105601"/>
    <n v="2.2903863386532999"/>
  </r>
  <r>
    <x v="9"/>
    <n v="3"/>
    <x v="2"/>
    <n v="99750.525366428294"/>
    <n v="87219.730967658601"/>
    <n v="12530.7943987696"/>
    <n v="3925.0585682774299"/>
    <n v="261725.24491632101"/>
    <n v="105323.218149825"/>
    <n v="156402.02676649601"/>
    <n v="-613.09068681584597"/>
    <n v="0.40282637400933202"/>
  </r>
  <r>
    <x v="9"/>
    <n v="4"/>
    <x v="2"/>
    <n v="107753.42453468899"/>
    <n v="88224.805727528001"/>
    <n v="19528.6188071617"/>
    <n v="13493.175693843999"/>
    <n v="216727.870906058"/>
    <n v="146255.85864903399"/>
    <n v="70472.012257023496"/>
    <n v="20822.075232942901"/>
    <n v="1.6290894909123601"/>
  </r>
  <r>
    <x v="0"/>
    <n v="1"/>
    <x v="3"/>
    <n v="358240.790386129"/>
    <n v="227122.194861817"/>
    <n v="131118.59552431101"/>
    <n v="113487.478963332"/>
    <n v="890035.78663159302"/>
    <n v="437278.10088709003"/>
    <n v="452757.68574450299"/>
    <n v="110665.42665660199"/>
    <n v="15.3548403077552"/>
  </r>
  <r>
    <x v="0"/>
    <n v="2"/>
    <x v="3"/>
    <n v="362560.25275578402"/>
    <n v="229990.74762204799"/>
    <n v="132569.50513373601"/>
    <n v="114565.503108458"/>
    <n v="1054286.67348728"/>
    <n v="662695.92283214699"/>
    <n v="391590.750655137"/>
    <n v="117885.36332898401"/>
    <n v="17.013455225750601"/>
  </r>
  <r>
    <x v="0"/>
    <n v="3"/>
    <x v="3"/>
    <n v="361731.97542315401"/>
    <n v="225108.98535206699"/>
    <n v="136622.990071087"/>
    <n v="120393.311559194"/>
    <n v="953226.54848253506"/>
    <n v="286019.32172386802"/>
    <n v="667207.22675866599"/>
    <n v="123060.248647753"/>
    <n v="84.684596738424204"/>
  </r>
  <r>
    <x v="0"/>
    <n v="4"/>
    <x v="3"/>
    <n v="359190.74095685798"/>
    <n v="221692.21773714799"/>
    <n v="137498.52321970899"/>
    <n v="118849.376061894"/>
    <n v="989439.784672593"/>
    <n v="678390.95172956504"/>
    <n v="311048.83294302801"/>
    <n v="115188.71892977699"/>
    <n v="16.5455251416079"/>
  </r>
  <r>
    <x v="1"/>
    <n v="1"/>
    <x v="3"/>
    <n v="367897.08474639698"/>
    <n v="204370.398502695"/>
    <n v="163526.68624370199"/>
    <n v="149011.59014803401"/>
    <n v="1471195.6075346901"/>
    <n v="503035.94820386398"/>
    <n v="968159.65933083103"/>
    <n v="151490.15214061999"/>
    <n v="33.365177995674003"/>
  </r>
  <r>
    <x v="1"/>
    <n v="2"/>
    <x v="3"/>
    <n v="382728.43940976699"/>
    <n v="236029.83087846401"/>
    <n v="146698.60853130301"/>
    <n v="130388.263007377"/>
    <n v="792966.38475389697"/>
    <n v="363094.34482876799"/>
    <n v="429872.03992512799"/>
    <n v="139350.37246712399"/>
    <n v="61.171539371677397"/>
  </r>
  <r>
    <x v="1"/>
    <n v="3"/>
    <x v="3"/>
    <n v="367109.72285249102"/>
    <n v="212549.187165057"/>
    <n v="154560.535687433"/>
    <n v="142167.566920721"/>
    <n v="1031056.83983865"/>
    <n v="528287.82189353695"/>
    <n v="502769.01794512197"/>
    <n v="146094.542044306"/>
    <n v="130.511051911355"/>
  </r>
  <r>
    <x v="1"/>
    <n v="4"/>
    <x v="3"/>
    <n v="362749.430417258"/>
    <n v="202762.99202903599"/>
    <n v="159986.43838822201"/>
    <n v="149859.38280583901"/>
    <n v="1261661.78663613"/>
    <n v="491171.68872960802"/>
    <n v="770490.09790652699"/>
    <n v="154487.28218867001"/>
    <n v="24.423586867578202"/>
  </r>
  <r>
    <x v="2"/>
    <n v="1"/>
    <x v="3"/>
    <n v="357745.44661862502"/>
    <n v="214710.71496287201"/>
    <n v="143034.731655752"/>
    <n v="130773.575610099"/>
    <n v="1250280.5593582999"/>
    <n v="612042.25471903"/>
    <n v="638238.30463927402"/>
    <n v="126641.242351807"/>
    <n v="13.593773871399801"/>
  </r>
  <r>
    <x v="2"/>
    <n v="2"/>
    <x v="3"/>
    <n v="375756.398429027"/>
    <n v="228897.24913557299"/>
    <n v="146859.14929345399"/>
    <n v="136036.663701549"/>
    <n v="1258130.3407031"/>
    <n v="508236.83824502002"/>
    <n v="749893.50245808705"/>
    <n v="136214.54682896199"/>
    <n v="14.6949539305706"/>
  </r>
  <r>
    <x v="2"/>
    <n v="3"/>
    <x v="3"/>
    <n v="371339.34486326203"/>
    <n v="205627.24942551801"/>
    <n v="165712.095437743"/>
    <n v="150517.790446717"/>
    <n v="799299.93223690602"/>
    <n v="327618.27597227099"/>
    <n v="471681.65626463399"/>
    <n v="157622.272809977"/>
    <n v="29.300810616048299"/>
  </r>
  <r>
    <x v="2"/>
    <n v="4"/>
    <x v="3"/>
    <n v="379681.44964664499"/>
    <n v="245612.418525702"/>
    <n v="134069.03112094299"/>
    <n v="127972.807690537"/>
    <n v="1231947.2850686901"/>
    <n v="853087.93438816001"/>
    <n v="378859.35068053199"/>
    <n v="125824.422437293"/>
    <n v="15.7343176614167"/>
  </r>
  <r>
    <x v="3"/>
    <n v="1"/>
    <x v="3"/>
    <n v="375495.25668866502"/>
    <n v="210262.39420274101"/>
    <n v="165232.86248592299"/>
    <n v="148658.45882124401"/>
    <n v="1125656.4246089"/>
    <n v="343146.50784539798"/>
    <n v="782509.91676350497"/>
    <n v="143794.03585743401"/>
    <n v="35.283441873938301"/>
  </r>
  <r>
    <x v="3"/>
    <n v="2"/>
    <x v="3"/>
    <n v="359485.18312832399"/>
    <n v="231591.349528049"/>
    <n v="127893.833600275"/>
    <n v="107995.00836892999"/>
    <n v="751260.25934458803"/>
    <n v="454064.08179074997"/>
    <n v="297196.177553838"/>
    <n v="108570.86936496499"/>
    <n v="23.828786698665098"/>
  </r>
  <r>
    <x v="3"/>
    <n v="3"/>
    <x v="3"/>
    <n v="380136.287845232"/>
    <n v="230642.083803068"/>
    <n v="149494.20404216301"/>
    <n v="141063.78790115699"/>
    <n v="1487336.51627474"/>
    <n v="534357.13230735797"/>
    <n v="952979.38396738598"/>
    <n v="146257.03680816601"/>
    <n v="46.647893649527198"/>
  </r>
  <r>
    <x v="3"/>
    <n v="4"/>
    <x v="3"/>
    <n v="389163.02531886101"/>
    <n v="216251.72335327099"/>
    <n v="172911.30196559001"/>
    <n v="163475.88185496599"/>
    <n v="1240497.9903851501"/>
    <n v="388429.50623427797"/>
    <n v="852068.48415087501"/>
    <n v="168016.51888666599"/>
    <n v="38.2025459696954"/>
  </r>
  <r>
    <x v="4"/>
    <n v="1"/>
    <x v="3"/>
    <n v="368227.24180133297"/>
    <n v="230736.73541465099"/>
    <n v="137490.50638668099"/>
    <n v="124289.998578329"/>
    <n v="1128264.23446443"/>
    <n v="604944.18296445196"/>
    <n v="523320.05149998399"/>
    <n v="120209.962912979"/>
    <n v="29.17888969102"/>
  </r>
  <r>
    <x v="4"/>
    <n v="2"/>
    <x v="3"/>
    <n v="358938.78184307797"/>
    <n v="236519.27419354199"/>
    <n v="122419.507649536"/>
    <n v="105167.815651952"/>
    <n v="848254.15639064403"/>
    <n v="380337.14769541699"/>
    <n v="467917.00869522599"/>
    <n v="113696.918603189"/>
    <n v="12.7318085548958"/>
  </r>
  <r>
    <x v="4"/>
    <n v="3"/>
    <x v="3"/>
    <n v="342360.84456274001"/>
    <n v="232125.22804352501"/>
    <n v="110235.616519214"/>
    <n v="94519.254058146005"/>
    <n v="1204429.0682290499"/>
    <n v="410718.00330039201"/>
    <n v="793711.06492866599"/>
    <n v="97227.071021247495"/>
    <n v="16.938888883405099"/>
  </r>
  <r>
    <x v="4"/>
    <n v="4"/>
    <x v="3"/>
    <n v="351247.85591941798"/>
    <n v="228254.08603913701"/>
    <n v="122993.76988028"/>
    <n v="107087.918456049"/>
    <n v="1097349.43964791"/>
    <n v="744920.59703329497"/>
    <n v="352428.84261461801"/>
    <n v="109531.799749285"/>
    <n v="24.2025225097359"/>
  </r>
  <r>
    <x v="5"/>
    <n v="1"/>
    <x v="3"/>
    <n v="380382.00463059999"/>
    <n v="223985.41841376701"/>
    <n v="156396.58621683199"/>
    <n v="150621.55539196299"/>
    <n v="1144794.3324847501"/>
    <n v="672431.10256389098"/>
    <n v="472363.22992086702"/>
    <n v="158561.16245919999"/>
    <n v="57.636523231332497"/>
  </r>
  <r>
    <x v="5"/>
    <n v="2"/>
    <x v="3"/>
    <n v="406480.84390097298"/>
    <n v="224204.183522854"/>
    <n v="182276.66037811799"/>
    <n v="172962.169442463"/>
    <n v="1062359.3099276"/>
    <n v="468695.29384257301"/>
    <n v="593664.01608503505"/>
    <n v="177281.55617820701"/>
    <n v="43.170932566602502"/>
  </r>
  <r>
    <x v="5"/>
    <n v="3"/>
    <x v="3"/>
    <n v="391606.24858260102"/>
    <n v="239305.594114623"/>
    <n v="152300.65446797799"/>
    <n v="144315.77238358601"/>
    <n v="1110856.8075175099"/>
    <n v="666931.67707434599"/>
    <n v="443925.130443173"/>
    <n v="140836.36584688301"/>
    <n v="41.225127442536902"/>
  </r>
  <r>
    <x v="5"/>
    <n v="4"/>
    <x v="3"/>
    <n v="359440.00958550302"/>
    <n v="222526.357341467"/>
    <n v="136913.652244036"/>
    <n v="127885.645903022"/>
    <n v="925530.46634327201"/>
    <n v="520798.23818353302"/>
    <n v="404732.228159739"/>
    <n v="137413.70587852001"/>
    <n v="19.880447395862902"/>
  </r>
  <r>
    <x v="6"/>
    <n v="1"/>
    <x v="3"/>
    <n v="392925.94248222403"/>
    <n v="234542.992694783"/>
    <n v="158382.94978744001"/>
    <n v="144232.83853124801"/>
    <n v="1031750.75052655"/>
    <n v="421406.73047237197"/>
    <n v="610344.02005418495"/>
    <n v="148197.86277178899"/>
    <n v="16.399672878293998"/>
  </r>
  <r>
    <x v="6"/>
    <n v="2"/>
    <x v="3"/>
    <n v="380629.31848676997"/>
    <n v="229705.96804328001"/>
    <n v="150923.35044348901"/>
    <n v="139937.820678852"/>
    <n v="1400564.86339109"/>
    <n v="525794.798111276"/>
    <n v="874770.06527981395"/>
    <n v="145024.728149228"/>
    <n v="14.289484968926301"/>
  </r>
  <r>
    <x v="6"/>
    <n v="3"/>
    <x v="3"/>
    <n v="399811.33563391899"/>
    <n v="237573.591459541"/>
    <n v="162237.74417437799"/>
    <n v="153607.41297466401"/>
    <n v="1370595.41736153"/>
    <n v="461282.92614933598"/>
    <n v="909312.49121219595"/>
    <n v="151596.46802166599"/>
    <n v="17.2646324446386"/>
  </r>
  <r>
    <x v="6"/>
    <n v="4"/>
    <x v="3"/>
    <n v="379505.98393001"/>
    <n v="208101.51934018699"/>
    <n v="171404.46458982301"/>
    <n v="157152.71047203499"/>
    <n v="1322867.91225571"/>
    <n v="787327.27030208195"/>
    <n v="535540.64195363305"/>
    <n v="159974.445834538"/>
    <n v="97.240233681954805"/>
  </r>
  <r>
    <x v="7"/>
    <n v="1"/>
    <x v="3"/>
    <n v="360243.75688829698"/>
    <n v="242272.51563569999"/>
    <n v="117971.241252597"/>
    <n v="106333.058530376"/>
    <n v="1188316.14105063"/>
    <n v="801533.792332966"/>
    <n v="386782.34871766501"/>
    <n v="102293.15372950499"/>
    <n v="12.6245973004437"/>
  </r>
  <r>
    <x v="7"/>
    <n v="2"/>
    <x v="3"/>
    <n v="362309.45196812099"/>
    <n v="229384.465522821"/>
    <n v="132924.986445299"/>
    <n v="114699.627267647"/>
    <n v="1314549.76589565"/>
    <n v="754622.18842972803"/>
    <n v="559927.57746592397"/>
    <n v="111356.105218813"/>
    <n v="31.8372444614605"/>
  </r>
  <r>
    <x v="7"/>
    <n v="3"/>
    <x v="3"/>
    <n v="372833.34187820699"/>
    <n v="199132.35595452299"/>
    <n v="173700.98592368301"/>
    <n v="154584.17373567799"/>
    <n v="1399108.88937894"/>
    <n v="477134.16610015702"/>
    <n v="921974.72327878501"/>
    <n v="155475.13488474899"/>
    <n v="25.848723557740399"/>
  </r>
  <r>
    <x v="7"/>
    <n v="4"/>
    <x v="3"/>
    <n v="384807.21658104402"/>
    <n v="224668.129796547"/>
    <n v="160139.086784496"/>
    <n v="152718.64476866601"/>
    <n v="833919.05726361205"/>
    <n v="256556.52104220699"/>
    <n v="577362.53622140503"/>
    <n v="150204.86742314399"/>
    <n v="16.935432305830702"/>
  </r>
  <r>
    <x v="8"/>
    <n v="1"/>
    <x v="3"/>
    <n v="389858.81256118201"/>
    <n v="246314.86592503701"/>
    <n v="143543.94663614401"/>
    <n v="132307.32008329401"/>
    <n v="1114173.08209421"/>
    <n v="575316.64272684604"/>
    <n v="538856.43936736602"/>
    <n v="137753.76718883601"/>
    <n v="18.076462416511902"/>
  </r>
  <r>
    <x v="8"/>
    <n v="2"/>
    <x v="3"/>
    <n v="347894.11929593398"/>
    <n v="221993.50671975201"/>
    <n v="125900.612576181"/>
    <n v="113283.5366168"/>
    <n v="987512.52920606197"/>
    <n v="303412.84580682003"/>
    <n v="684099.683399242"/>
    <n v="120174.908320392"/>
    <n v="69.867162567115997"/>
  </r>
  <r>
    <x v="8"/>
    <n v="3"/>
    <x v="3"/>
    <n v="376116.36578690301"/>
    <n v="203629.12774667499"/>
    <n v="172487.23804022701"/>
    <n v="159828.81110908699"/>
    <n v="1369513.97658693"/>
    <n v="632479.16474980104"/>
    <n v="737034.81183713605"/>
    <n v="162093.97750345999"/>
    <n v="142.66491637957401"/>
  </r>
  <r>
    <x v="8"/>
    <n v="4"/>
    <x v="3"/>
    <n v="318242.70187326201"/>
    <n v="215216.71401147899"/>
    <n v="103025.987861783"/>
    <n v="87087.466718078402"/>
    <n v="1023728.81094311"/>
    <n v="596479.38500747096"/>
    <n v="427249.42593564"/>
    <n v="87704.672717598602"/>
    <n v="20.1342597207761"/>
  </r>
  <r>
    <x v="9"/>
    <n v="1"/>
    <x v="3"/>
    <n v="396687.51848718"/>
    <n v="227981.86959895201"/>
    <n v="168705.648888228"/>
    <n v="152429.44400228999"/>
    <n v="1430456.8355043901"/>
    <n v="725532.32242528396"/>
    <n v="704924.51307911403"/>
    <n v="149534.311775193"/>
    <n v="21.650626427965101"/>
  </r>
  <r>
    <x v="9"/>
    <n v="2"/>
    <x v="3"/>
    <n v="378512.21051426599"/>
    <n v="243257.497687753"/>
    <n v="135254.712826512"/>
    <n v="126190.57235176599"/>
    <n v="910135.77494071797"/>
    <n v="387290.734602415"/>
    <n v="522845.04033830197"/>
    <n v="124813.081771659"/>
    <n v="43.0066054556494"/>
  </r>
  <r>
    <x v="9"/>
    <n v="3"/>
    <x v="3"/>
    <n v="373059.32865511201"/>
    <n v="222861.62686431501"/>
    <n v="150197.701790797"/>
    <n v="135652.087567796"/>
    <n v="988242.96593837405"/>
    <n v="403010.17064042803"/>
    <n v="585232.79529794597"/>
    <n v="133515.98634387099"/>
    <n v="18.7060694415703"/>
  </r>
  <r>
    <x v="9"/>
    <n v="4"/>
    <x v="3"/>
    <n v="366549.32625035499"/>
    <n v="233685.55512119699"/>
    <n v="132863.77112915699"/>
    <n v="115498.867750968"/>
    <n v="1194980.0384360901"/>
    <n v="768668.70821282105"/>
    <n v="426311.33022327401"/>
    <n v="122255.453586227"/>
    <n v="23.760973062759199"/>
  </r>
  <r>
    <x v="0"/>
    <n v="1"/>
    <x v="4"/>
    <n v="537084.535668439"/>
    <n v="379744.88591868198"/>
    <n v="157339.649749756"/>
    <n v="147779.19566303599"/>
    <n v="1415867.0296553101"/>
    <n v="969109.67967530806"/>
    <n v="446757.34998000303"/>
    <n v="156154.85864107701"/>
    <n v="17.098906200496302"/>
  </r>
  <r>
    <x v="0"/>
    <n v="2"/>
    <x v="4"/>
    <n v="487279.37039572501"/>
    <n v="435258.59001618699"/>
    <n v="52020.780379537602"/>
    <n v="32160.5930235511"/>
    <n v="1712036.73952869"/>
    <n v="816500.31969792896"/>
    <n v="895536.41983076697"/>
    <n v="37771.548024044998"/>
    <n v="7.14191933602826"/>
  </r>
  <r>
    <x v="0"/>
    <n v="3"/>
    <x v="4"/>
    <n v="465585.59361344"/>
    <n v="405422.14032033802"/>
    <n v="60163.4532931012"/>
    <n v="48341.988154811297"/>
    <n v="1559512.74934054"/>
    <n v="890501.50077531498"/>
    <n v="669011.24856522796"/>
    <n v="48938.827431147103"/>
    <n v="5.1019340925031003"/>
  </r>
  <r>
    <x v="0"/>
    <n v="4"/>
    <x v="4"/>
    <n v="490643.44998381601"/>
    <n v="413314.48137330601"/>
    <n v="77328.968610509794"/>
    <n v="61834.375066178"/>
    <n v="1803757.39706668"/>
    <n v="1120357.68397429"/>
    <n v="683399.71309239406"/>
    <n v="71248.177270110406"/>
    <n v="10.6182313180063"/>
  </r>
  <r>
    <x v="1"/>
    <n v="1"/>
    <x v="4"/>
    <n v="484093.25769404002"/>
    <n v="388002.47604215197"/>
    <n v="96090.781651888698"/>
    <n v="77876.1865672938"/>
    <n v="1823012.73497785"/>
    <n v="1027483.09073325"/>
    <n v="795529.64424459101"/>
    <n v="76044.664039387804"/>
    <n v="8.8829063405925801"/>
  </r>
  <r>
    <x v="1"/>
    <n v="2"/>
    <x v="4"/>
    <n v="434008.28180635697"/>
    <n v="435315.43227841699"/>
    <n v="-1307.1504720594901"/>
    <n v="-19685.547020907899"/>
    <n v="1133674.3032684"/>
    <n v="590361.86222934304"/>
    <n v="543312.44103906502"/>
    <n v="-12844.4056922041"/>
    <n v="-4.1478513363933498"/>
  </r>
  <r>
    <x v="1"/>
    <n v="3"/>
    <x v="4"/>
    <n v="492279.50521210599"/>
    <n v="378922.71717513999"/>
    <n v="113356.78803696499"/>
    <n v="105061.186181094"/>
    <n v="1004762.9634672099"/>
    <n v="633651.08843354299"/>
    <n v="371111.87503367203"/>
    <n v="105545.121696154"/>
    <n v="25.114606917528299"/>
  </r>
  <r>
    <x v="1"/>
    <n v="4"/>
    <x v="4"/>
    <n v="450893.806199043"/>
    <n v="389044.06444836297"/>
    <n v="61849.741750680201"/>
    <n v="52174.394322954598"/>
    <n v="904620.04256398894"/>
    <n v="334435.64213437098"/>
    <n v="570184.40042961703"/>
    <n v="60305.478699782099"/>
    <n v="10.4858012188838"/>
  </r>
  <r>
    <x v="2"/>
    <n v="1"/>
    <x v="4"/>
    <n v="483598.14490858599"/>
    <n v="382455.721085925"/>
    <n v="101142.423822661"/>
    <n v="84665.018890409599"/>
    <n v="1876766.2579912599"/>
    <n v="574908.43551658804"/>
    <n v="1301857.8224746699"/>
    <n v="87506.421013837695"/>
    <n v="16.164213710939801"/>
  </r>
  <r>
    <x v="2"/>
    <n v="2"/>
    <x v="4"/>
    <n v="511116.20931004098"/>
    <n v="404844.55083232099"/>
    <n v="106271.65847772"/>
    <n v="88227.567240598597"/>
    <n v="1433962.9327874701"/>
    <n v="986701.48782472801"/>
    <n v="447261.44496274198"/>
    <n v="97212.408614031694"/>
    <n v="11.4963119220115"/>
  </r>
  <r>
    <x v="2"/>
    <n v="3"/>
    <x v="4"/>
    <n v="463220.29163549101"/>
    <n v="418799.55485916702"/>
    <n v="44420.7367763242"/>
    <n v="25337.312375705002"/>
    <n v="1754664.7580703101"/>
    <n v="763265.36102263001"/>
    <n v="991399.39704768697"/>
    <n v="31279.26892318"/>
    <n v="4.1138620521548201"/>
  </r>
  <r>
    <x v="2"/>
    <n v="4"/>
    <x v="4"/>
    <n v="451681.49262075103"/>
    <n v="388866.41838116001"/>
    <n v="62815.074239591602"/>
    <n v="50523.116961367698"/>
    <n v="1735125.1044052399"/>
    <n v="548340.56457166001"/>
    <n v="1186784.5398335799"/>
    <n v="49895.030663774603"/>
    <n v="17.616957774612601"/>
  </r>
  <r>
    <x v="3"/>
    <n v="1"/>
    <x v="4"/>
    <n v="470459.05510467698"/>
    <n v="410547.14327523898"/>
    <n v="59911.911829437398"/>
    <n v="54454.956534803001"/>
    <n v="1133287.2864638099"/>
    <n v="494299.82142300601"/>
    <n v="638987.46504080901"/>
    <n v="57113.667896696403"/>
    <n v="8.3313348610508307"/>
  </r>
  <r>
    <x v="3"/>
    <n v="2"/>
    <x v="4"/>
    <n v="474989.07132719399"/>
    <n v="407423.24254360801"/>
    <n v="67565.828783585399"/>
    <n v="53404.267823309798"/>
    <n v="1139822.98237249"/>
    <n v="367262.37810889102"/>
    <n v="772560.60426360404"/>
    <n v="56931.241300928901"/>
    <n v="7.7807488265351399"/>
  </r>
  <r>
    <x v="3"/>
    <n v="3"/>
    <x v="4"/>
    <n v="491388.83133108699"/>
    <n v="406850.30607037898"/>
    <n v="84538.525260708702"/>
    <n v="75556.079149272598"/>
    <n v="1583710.4413055"/>
    <n v="904932.12607585196"/>
    <n v="678778.31522965105"/>
    <n v="75319.3246531365"/>
    <n v="8.7520244325233403"/>
  </r>
  <r>
    <x v="3"/>
    <n v="4"/>
    <x v="4"/>
    <n v="460720.16263585503"/>
    <n v="386779.80602520797"/>
    <n v="73940.356610646995"/>
    <n v="56421.779756812597"/>
    <n v="1783433.47970313"/>
    <n v="667527.07547180494"/>
    <n v="1115906.4042313299"/>
    <n v="57009.413730114597"/>
    <n v="6.0294655884973301"/>
  </r>
  <r>
    <x v="4"/>
    <n v="1"/>
    <x v="4"/>
    <n v="499845.92286931397"/>
    <n v="406273.81405673001"/>
    <n v="93572.108812583901"/>
    <n v="76310.991102992295"/>
    <n v="1756506.6728346399"/>
    <n v="566020.58980166598"/>
    <n v="1190486.0830329801"/>
    <n v="71414.160536287003"/>
    <n v="26.205468063493399"/>
  </r>
  <r>
    <x v="4"/>
    <n v="2"/>
    <x v="4"/>
    <n v="473424.66418838699"/>
    <n v="409944.96204658097"/>
    <n v="63479.702141806098"/>
    <n v="50507.8784289666"/>
    <n v="1219490.1826987499"/>
    <n v="606242.51288141101"/>
    <n v="613247.66981734696"/>
    <n v="50007.009475621897"/>
    <n v="7.9355790648187297"/>
  </r>
  <r>
    <x v="4"/>
    <n v="3"/>
    <x v="4"/>
    <n v="474414.659813062"/>
    <n v="419956.46301624802"/>
    <n v="54458.1967968147"/>
    <n v="44556.276208948097"/>
    <n v="959087.19275613001"/>
    <n v="604819.97759318096"/>
    <n v="354267.215162949"/>
    <n v="51570.986714998602"/>
    <n v="22.9660794008024"/>
  </r>
  <r>
    <x v="4"/>
    <n v="4"/>
    <x v="4"/>
    <n v="450321.11113679002"/>
    <n v="409582.89986654901"/>
    <n v="40738.2112702413"/>
    <n v="23457.107827980501"/>
    <n v="1786484.3769034599"/>
    <n v="721504.47183997103"/>
    <n v="1064979.9050634899"/>
    <n v="33002.9623199501"/>
    <n v="4.8056963851349801"/>
  </r>
  <r>
    <x v="5"/>
    <n v="1"/>
    <x v="4"/>
    <n v="428636.26770148298"/>
    <n v="396490.42629405297"/>
    <n v="32145.8414074293"/>
    <n v="21707.444459042901"/>
    <n v="1547989.4696335499"/>
    <n v="667604.19429826306"/>
    <n v="880385.27533529396"/>
    <n v="19843.335064645598"/>
    <n v="12.3184117036031"/>
  </r>
  <r>
    <x v="5"/>
    <n v="2"/>
    <x v="4"/>
    <n v="490068.17029791197"/>
    <n v="392910.85836104798"/>
    <n v="97157.311936863698"/>
    <n v="85023.369059533507"/>
    <n v="1379785.0761180799"/>
    <n v="502914.44713653001"/>
    <n v="876870.62898155395"/>
    <n v="89869.513112043394"/>
    <n v="8.7289776831382699"/>
  </r>
  <r>
    <x v="5"/>
    <n v="3"/>
    <x v="4"/>
    <n v="488988.84388397698"/>
    <n v="411428.73060572101"/>
    <n v="77560.113278256496"/>
    <n v="63382.647976708096"/>
    <n v="1343211.2254274101"/>
    <n v="540151.64102771005"/>
    <n v="803059.584399699"/>
    <n v="59970.762749905101"/>
    <n v="15.1124110177721"/>
  </r>
  <r>
    <x v="5"/>
    <n v="4"/>
    <x v="4"/>
    <n v="487068.28809711698"/>
    <n v="437648.525373179"/>
    <n v="49419.7627239371"/>
    <n v="30047.992590145601"/>
    <n v="1188881.0920055599"/>
    <n v="778090.22878749506"/>
    <n v="410790.86321807001"/>
    <n v="39062.554302657998"/>
    <n v="3.2492097202199499"/>
  </r>
  <r>
    <x v="6"/>
    <n v="1"/>
    <x v="4"/>
    <n v="470183.49796190998"/>
    <n v="397731.44642248499"/>
    <n v="72452.051539424996"/>
    <n v="55930.128863711798"/>
    <n v="1410999.34597342"/>
    <n v="668119.79777360498"/>
    <n v="742879.54819981905"/>
    <n v="54672.675058952897"/>
    <n v="9.4361113601380495"/>
  </r>
  <r>
    <x v="6"/>
    <n v="2"/>
    <x v="4"/>
    <n v="509750.28294936399"/>
    <n v="396850.60214077099"/>
    <n v="112899.68080859201"/>
    <n v="98609.528996538997"/>
    <n v="1482764.8390372"/>
    <n v="907564.33775145898"/>
    <n v="575200.50128574704"/>
    <n v="108573.871330309"/>
    <n v="36.250987115339299"/>
  </r>
  <r>
    <x v="6"/>
    <n v="3"/>
    <x v="4"/>
    <n v="488652.20824101497"/>
    <n v="407949.18867538503"/>
    <n v="80703.0195656297"/>
    <n v="74441.104631738897"/>
    <n v="1361486.6014761699"/>
    <n v="463039.17718930199"/>
    <n v="898447.42428687401"/>
    <n v="69689.991841227893"/>
    <n v="10.702529735276199"/>
  </r>
  <r>
    <x v="6"/>
    <n v="4"/>
    <x v="4"/>
    <n v="467286.93118628999"/>
    <n v="395894.51732316002"/>
    <n v="71392.413863130598"/>
    <n v="57643.627978442302"/>
    <n v="945136.91764719097"/>
    <n v="581210.79752097197"/>
    <n v="363926.120126219"/>
    <n v="57240.120318992798"/>
    <n v="42.3127768857007"/>
  </r>
  <r>
    <x v="7"/>
    <n v="1"/>
    <x v="4"/>
    <n v="489669.61898479302"/>
    <n v="412266.83165943198"/>
    <n v="77402.787325360798"/>
    <n v="69038.008942557906"/>
    <n v="1200747.3430939401"/>
    <n v="752775.07578282699"/>
    <n v="447972.26731111598"/>
    <n v="77993.985245097807"/>
    <n v="37.152198261097801"/>
  </r>
  <r>
    <x v="7"/>
    <n v="2"/>
    <x v="4"/>
    <n v="451630.15563676198"/>
    <n v="415000.74328185001"/>
    <n v="36629.412354911503"/>
    <n v="29320.913784504901"/>
    <n v="1038071.43376961"/>
    <n v="422775.09030097298"/>
    <n v="615296.34346864198"/>
    <n v="29737.034679620501"/>
    <n v="6.2703775209119597"/>
  </r>
  <r>
    <x v="7"/>
    <n v="3"/>
    <x v="4"/>
    <n v="445031.82893945999"/>
    <n v="393076.88176021702"/>
    <n v="51954.947179242299"/>
    <n v="36869.189529866802"/>
    <n v="1625313.81265256"/>
    <n v="925188.51881886797"/>
    <n v="700125.293833695"/>
    <n v="44234.446238607001"/>
    <n v="8.0624881388257794"/>
  </r>
  <r>
    <x v="7"/>
    <n v="4"/>
    <x v="4"/>
    <n v="484768.40973134898"/>
    <n v="397445.14365540497"/>
    <n v="87323.266075944106"/>
    <n v="73032.416535446595"/>
    <n v="1368201.1256305501"/>
    <n v="644415.31676041603"/>
    <n v="723785.80887014302"/>
    <n v="72986.686547977893"/>
    <n v="12.015692493989301"/>
  </r>
  <r>
    <x v="8"/>
    <n v="1"/>
    <x v="4"/>
    <n v="457124.59805959498"/>
    <n v="389608.21798320598"/>
    <n v="67516.3800763896"/>
    <n v="51035.929618519003"/>
    <n v="1145578.32490251"/>
    <n v="740301.29947596998"/>
    <n v="405277.02542654303"/>
    <n v="47578.568500881098"/>
    <n v="23.920138236978602"/>
  </r>
  <r>
    <x v="8"/>
    <n v="2"/>
    <x v="4"/>
    <n v="455127.83366811101"/>
    <n v="415201.998023747"/>
    <n v="39925.835644364597"/>
    <n v="23719.661637429199"/>
    <n v="1109341.22423854"/>
    <n v="359401.397176517"/>
    <n v="749939.82706202904"/>
    <n v="20684.267782341802"/>
    <n v="3.67520327711317"/>
  </r>
  <r>
    <x v="8"/>
    <n v="3"/>
    <x v="4"/>
    <n v="495713.831208858"/>
    <n v="424842.100924403"/>
    <n v="70871.730284455305"/>
    <n v="55007.912371968298"/>
    <n v="1479803.9426740699"/>
    <n v="818871.25902075996"/>
    <n v="660932.68365331297"/>
    <n v="62090.801075609197"/>
    <n v="12.007950611018201"/>
  </r>
  <r>
    <x v="8"/>
    <n v="4"/>
    <x v="4"/>
    <n v="500056.96116475202"/>
    <n v="410365.00040860003"/>
    <n v="89691.960756152199"/>
    <n v="75974.029400337793"/>
    <n v="1253778.3725968699"/>
    <n v="755443.73164181202"/>
    <n v="498334.64095506002"/>
    <n v="72199.0385382393"/>
    <n v="8.1529589000456593"/>
  </r>
  <r>
    <x v="9"/>
    <n v="1"/>
    <x v="4"/>
    <n v="461640.60871589102"/>
    <n v="408653.61124546599"/>
    <n v="52986.9974704255"/>
    <n v="41956.5892171019"/>
    <n v="1596297.0895386201"/>
    <n v="976819.449864269"/>
    <n v="619477.63967435295"/>
    <n v="38729.8685514682"/>
    <n v="41.944992701393701"/>
  </r>
  <r>
    <x v="9"/>
    <n v="2"/>
    <x v="4"/>
    <n v="422911.34102691198"/>
    <n v="387263.52449077897"/>
    <n v="35647.816536132399"/>
    <n v="29660.640125773702"/>
    <n v="1599719.83792089"/>
    <n v="776705.09393617499"/>
    <n v="823014.74398472102"/>
    <n v="29461.049874209599"/>
    <n v="5.6088862915200002"/>
  </r>
  <r>
    <x v="9"/>
    <n v="3"/>
    <x v="4"/>
    <n v="482280.04380924802"/>
    <n v="399596.71192240203"/>
    <n v="82683.331886846106"/>
    <n v="67577.805883713707"/>
    <n v="1704858.8269001599"/>
    <n v="721175.60262073099"/>
    <n v="983683.22427943104"/>
    <n v="69958.623224449693"/>
    <n v="8.2728985172830996"/>
  </r>
  <r>
    <x v="9"/>
    <n v="4"/>
    <x v="4"/>
    <n v="475287.413826073"/>
    <n v="368286.42522668198"/>
    <n v="107000.988599391"/>
    <n v="96013.486681726106"/>
    <n v="1519584.2687067599"/>
    <n v="852760.09211751702"/>
    <n v="666824.17658924405"/>
    <n v="93322.279328469696"/>
    <n v="9.8040122196060793"/>
  </r>
  <r>
    <x v="0"/>
    <n v="1"/>
    <x v="5"/>
    <n v="463170.79239431501"/>
    <n v="442220.25502225698"/>
    <n v="20950.5373720588"/>
    <n v="1452.3246237776"/>
    <n v="1508194.82679749"/>
    <n v="1013894.51541206"/>
    <n v="494300.31138543203"/>
    <n v="6593.9000109928802"/>
    <n v="0.38572815704477098"/>
  </r>
  <r>
    <x v="0"/>
    <n v="2"/>
    <x v="5"/>
    <n v="474457.689910074"/>
    <n v="407253.42326630797"/>
    <n v="67204.266643765193"/>
    <n v="56250.047049750799"/>
    <n v="1381035.4407884099"/>
    <n v="643540.65973694797"/>
    <n v="737494.78105146997"/>
    <n v="62207.434211985303"/>
    <n v="25.358432318883398"/>
  </r>
  <r>
    <x v="0"/>
    <n v="3"/>
    <x v="5"/>
    <n v="457246.34662692703"/>
    <n v="418677.84745186497"/>
    <n v="38568.499175062097"/>
    <n v="31821.331429962102"/>
    <n v="1147012.7315879101"/>
    <n v="479666.00800547301"/>
    <n v="667346.72358243703"/>
    <n v="34770.8865452834"/>
    <n v="4.4783914784127301"/>
  </r>
  <r>
    <x v="0"/>
    <n v="4"/>
    <x v="5"/>
    <n v="455803.13060342602"/>
    <n v="446878.91859294899"/>
    <n v="8924.2120104779005"/>
    <n v="-7827.8313902611098"/>
    <n v="1164184.3240334699"/>
    <n v="787398.474887955"/>
    <n v="376785.84914551798"/>
    <n v="-10962.643768798"/>
    <n v="-0.88188967417697595"/>
  </r>
  <r>
    <x v="1"/>
    <n v="1"/>
    <x v="5"/>
    <n v="494750.61417247303"/>
    <n v="416716.25488843099"/>
    <n v="78034.359284042599"/>
    <n v="72840.750864327696"/>
    <n v="1213811.9070274001"/>
    <n v="639384.06254651805"/>
    <n v="574427.84448088298"/>
    <n v="73113.884765073206"/>
    <n v="11.217663994385701"/>
  </r>
  <r>
    <x v="1"/>
    <n v="2"/>
    <x v="5"/>
    <n v="475311.82341923303"/>
    <n v="373504.90410617099"/>
    <n v="101806.919313062"/>
    <n v="96588.411991793604"/>
    <n v="1185807.69661398"/>
    <n v="766644.80422665598"/>
    <n v="419162.89238733001"/>
    <n v="94057.838415673599"/>
    <n v="20.3939767404663"/>
  </r>
  <r>
    <x v="1"/>
    <n v="3"/>
    <x v="5"/>
    <n v="485207.29372532503"/>
    <n v="410903.26123767701"/>
    <n v="74304.032487647593"/>
    <n v="65641.608356905301"/>
    <n v="1550731.3583349499"/>
    <n v="704095.68045012001"/>
    <n v="846635.67788483598"/>
    <n v="73463.695038894293"/>
    <n v="6.8578569580723299"/>
  </r>
  <r>
    <x v="1"/>
    <n v="4"/>
    <x v="5"/>
    <n v="506645.219738024"/>
    <n v="443066.18133379897"/>
    <n v="63579.038404224702"/>
    <n v="51764.862452377398"/>
    <n v="1470857.53117987"/>
    <n v="992492.22117044695"/>
    <n v="478365.31000942399"/>
    <n v="61525.3351665644"/>
    <n v="6.3372409634079503"/>
  </r>
  <r>
    <x v="2"/>
    <n v="1"/>
    <x v="5"/>
    <n v="471463.44312954898"/>
    <n v="415410.90583568899"/>
    <n v="56052.537293859903"/>
    <n v="39562.963671032303"/>
    <n v="1332995.6349464401"/>
    <n v="748062.71234053897"/>
    <n v="584932.92260590906"/>
    <n v="43257.250129454304"/>
    <n v="32.9700612513697"/>
  </r>
  <r>
    <x v="2"/>
    <n v="2"/>
    <x v="5"/>
    <n v="457621.95792284299"/>
    <n v="417386.76536546799"/>
    <n v="40235.1925573751"/>
    <n v="25819.011333915001"/>
    <n v="1507825.8568790201"/>
    <n v="961242.02594216401"/>
    <n v="546583.83093686099"/>
    <n v="25692.853250014599"/>
    <n v="3.5931300822298802"/>
  </r>
  <r>
    <x v="2"/>
    <n v="3"/>
    <x v="5"/>
    <n v="457458.989992855"/>
    <n v="424911.36251358601"/>
    <n v="32547.627479269398"/>
    <n v="24829.2440635237"/>
    <n v="1790674.69229718"/>
    <n v="1174781.4816723799"/>
    <n v="615893.21062480204"/>
    <n v="29613.3707270095"/>
    <n v="4.8336001810874798"/>
  </r>
  <r>
    <x v="2"/>
    <n v="4"/>
    <x v="5"/>
    <n v="449657.76754590397"/>
    <n v="446442.85327077698"/>
    <n v="3214.9142751271702"/>
    <n v="-12295.9685441367"/>
    <n v="1429030.4533921301"/>
    <n v="965261.37750718801"/>
    <n v="463769.07588494499"/>
    <n v="-12048.1527814239"/>
    <n v="-3.8494463127340199"/>
  </r>
  <r>
    <x v="3"/>
    <n v="1"/>
    <x v="5"/>
    <n v="444904.02924112597"/>
    <n v="416334.20715102"/>
    <n v="28569.822090105699"/>
    <n v="15872.195855875099"/>
    <n v="1005932.06731632"/>
    <n v="479040.607324832"/>
    <n v="526891.45999149105"/>
    <n v="15631.7780171824"/>
    <n v="1.7238078711499001"/>
  </r>
  <r>
    <x v="3"/>
    <n v="2"/>
    <x v="5"/>
    <n v="507269.01856410998"/>
    <n v="416569.19607465999"/>
    <n v="90699.822489449696"/>
    <n v="76068.524879163699"/>
    <n v="1294080.3651123401"/>
    <n v="644204.14079433796"/>
    <n v="649876.22431800805"/>
    <n v="72893.954480063796"/>
    <n v="12.088101997907501"/>
  </r>
  <r>
    <x v="3"/>
    <n v="3"/>
    <x v="5"/>
    <n v="512478.68152274902"/>
    <n v="459047.88893484499"/>
    <n v="53430.792587903998"/>
    <n v="47420.139515075098"/>
    <n v="1877251.2146749301"/>
    <n v="696329.95937598299"/>
    <n v="1180921.25529894"/>
    <n v="53266.214055820099"/>
    <n v="5.9617686249802402"/>
  </r>
  <r>
    <x v="3"/>
    <n v="4"/>
    <x v="5"/>
    <n v="440705.600053492"/>
    <n v="450289.950963607"/>
    <n v="-9584.3509101146992"/>
    <n v="-28560.456959862298"/>
    <n v="1760133.5825537599"/>
    <n v="1035069.4074505999"/>
    <n v="725064.17510315601"/>
    <n v="-29252.138821785"/>
    <n v="-3.2026450300353702"/>
  </r>
  <r>
    <x v="4"/>
    <n v="1"/>
    <x v="5"/>
    <n v="456374.363171214"/>
    <n v="388920.39181415999"/>
    <n v="67453.971357053597"/>
    <n v="59308.6171956006"/>
    <n v="1804103.5565760599"/>
    <n v="1007124.62913512"/>
    <n v="796978.92744094494"/>
    <n v="68326.775406333298"/>
    <n v="15.898430734492701"/>
  </r>
  <r>
    <x v="4"/>
    <n v="2"/>
    <x v="5"/>
    <n v="453086.72289770597"/>
    <n v="406765.44819839101"/>
    <n v="46321.274699314497"/>
    <n v="35241.394289610202"/>
    <n v="1150080.5140565999"/>
    <n v="436401.09364824102"/>
    <n v="713679.42040836206"/>
    <n v="41992.2025895478"/>
    <n v="3.8375630881183298"/>
  </r>
  <r>
    <x v="4"/>
    <n v="3"/>
    <x v="5"/>
    <n v="466792.07641952502"/>
    <n v="476164.09897245403"/>
    <n v="-9372.0225529285908"/>
    <n v="-22560.875552563499"/>
    <n v="1798274.6515953699"/>
    <n v="1166228.04454763"/>
    <n v="632046.60704773106"/>
    <n v="-15784.620693967199"/>
    <n v="-6.5142973397738402"/>
  </r>
  <r>
    <x v="4"/>
    <n v="4"/>
    <x v="5"/>
    <n v="472621.15356763999"/>
    <n v="401364.43344654399"/>
    <n v="71256.720121096499"/>
    <n v="52103.107960568799"/>
    <n v="1768786.20551295"/>
    <n v="735419.48658632103"/>
    <n v="1033366.71892663"/>
    <n v="58851.339780419003"/>
    <n v="6.3314880833679101"/>
  </r>
  <r>
    <x v="5"/>
    <n v="1"/>
    <x v="5"/>
    <n v="487723.41478433501"/>
    <n v="444450.874340137"/>
    <n v="43272.540444198203"/>
    <n v="28731.830309111301"/>
    <n v="1367374.6693536099"/>
    <n v="726255.33340157196"/>
    <n v="641119.33595204295"/>
    <n v="28349.9421882268"/>
    <n v="5.4264233645297297"/>
  </r>
  <r>
    <x v="5"/>
    <n v="2"/>
    <x v="5"/>
    <n v="447158.25407468702"/>
    <n v="419873.01102817903"/>
    <n v="27285.243046507701"/>
    <n v="9347.7954354839803"/>
    <n v="1102757.3714241399"/>
    <n v="637476.45258117095"/>
    <n v="465280.91884296999"/>
    <n v="13792.220609562801"/>
    <n v="1.0657177294293101"/>
  </r>
  <r>
    <x v="5"/>
    <n v="3"/>
    <x v="5"/>
    <n v="459534.468486848"/>
    <n v="421423.83609521098"/>
    <n v="38110.632391636304"/>
    <n v="27159.306544803301"/>
    <n v="1354713.3719378"/>
    <n v="650948.77813891903"/>
    <n v="703764.59379888501"/>
    <n v="35196.929405849602"/>
    <n v="4.7065270411256197"/>
  </r>
  <r>
    <x v="5"/>
    <n v="4"/>
    <x v="5"/>
    <n v="464263.09658160497"/>
    <n v="447264.23212145001"/>
    <n v="16998.864460155099"/>
    <n v="4818.2915906722901"/>
    <n v="1728986.47204668"/>
    <n v="591593.66701417405"/>
    <n v="1137392.8050325001"/>
    <n v="8125.6432001781805"/>
    <n v="0.85783354467140005"/>
  </r>
  <r>
    <x v="6"/>
    <n v="1"/>
    <x v="5"/>
    <n v="452442.03872229898"/>
    <n v="440229.39740907098"/>
    <n v="12212.6413132284"/>
    <n v="-4028.04393763387"/>
    <n v="1735423.6781836399"/>
    <n v="595617.50775924604"/>
    <n v="1139806.1704243999"/>
    <n v="-5538.4943618322504"/>
    <n v="-0.51959024297614398"/>
  </r>
  <r>
    <x v="6"/>
    <n v="2"/>
    <x v="5"/>
    <n v="482068.48766474403"/>
    <n v="429272.36406755401"/>
    <n v="52796.123597190497"/>
    <n v="32914.089005011803"/>
    <n v="1790913.94173988"/>
    <n v="607024.47354380798"/>
    <n v="1183889.4681960701"/>
    <n v="38509.668957161703"/>
    <n v="8.0078727785024597"/>
  </r>
  <r>
    <x v="6"/>
    <n v="3"/>
    <x v="5"/>
    <n v="433912.96262593498"/>
    <n v="433914.05831252201"/>
    <n v="-1.09568658709758"/>
    <n v="-11262.017421524301"/>
    <n v="1194880.7743859501"/>
    <n v="777105.01434472494"/>
    <n v="417775.76004123001"/>
    <n v="-2682.53243636658"/>
    <n v="-2.07151363357328"/>
  </r>
  <r>
    <x v="6"/>
    <n v="4"/>
    <x v="5"/>
    <n v="464268.72914752702"/>
    <n v="407380.79292648798"/>
    <n v="56887.936221038202"/>
    <n v="37556.213349467202"/>
    <n v="1157850.1525912799"/>
    <n v="745491.24349374697"/>
    <n v="412358.90909753798"/>
    <n v="35088.363436235697"/>
    <n v="4.3240198201961402"/>
  </r>
  <r>
    <x v="7"/>
    <n v="1"/>
    <x v="5"/>
    <n v="446811.97748538601"/>
    <n v="427425.99710413697"/>
    <n v="19385.980381248701"/>
    <n v="4017.2804244589101"/>
    <n v="1043365.4285448299"/>
    <n v="442515.68552829197"/>
    <n v="600849.74301653903"/>
    <n v="6567.4573835512201"/>
    <n v="0.49183369395460003"/>
  </r>
  <r>
    <x v="7"/>
    <n v="2"/>
    <x v="5"/>
    <n v="472040.875332708"/>
    <n v="432498.82834263903"/>
    <n v="39542.046990068899"/>
    <n v="32911.808899448501"/>
    <n v="1870469.1221826801"/>
    <n v="846661.48789443995"/>
    <n v="1023807.63428823"/>
    <n v="39540.326982934399"/>
    <n v="8.0600616538367795"/>
  </r>
  <r>
    <x v="7"/>
    <n v="3"/>
    <x v="5"/>
    <n v="501704.38685174502"/>
    <n v="432801.47008234699"/>
    <n v="68902.916769397998"/>
    <n v="53570.759215548198"/>
    <n v="1557226.56091754"/>
    <n v="617806.71281332395"/>
    <n v="939419.84810421697"/>
    <n v="54960.722007574601"/>
    <n v="5.5172497232375601"/>
  </r>
  <r>
    <x v="7"/>
    <n v="4"/>
    <x v="5"/>
    <n v="466312.02484920103"/>
    <n v="409112.749689997"/>
    <n v="57199.275159203396"/>
    <n v="43562.487217587201"/>
    <n v="1728762.81217532"/>
    <n v="1020168.57948588"/>
    <n v="708594.23268943804"/>
    <n v="43968.397818398902"/>
    <n v="24.423351378617401"/>
  </r>
  <r>
    <x v="8"/>
    <n v="1"/>
    <x v="5"/>
    <n v="513576.19212242903"/>
    <n v="437135.38826668699"/>
    <n v="76440.803855741193"/>
    <n v="67837.512357615502"/>
    <n v="1482973.17325299"/>
    <n v="612389.57154690998"/>
    <n v="870583.60170608095"/>
    <n v="64051.818399350799"/>
    <n v="7.6311745123713797"/>
  </r>
  <r>
    <x v="8"/>
    <n v="2"/>
    <x v="5"/>
    <n v="475066.23946836003"/>
    <n v="464719.49008863303"/>
    <n v="10346.7493797267"/>
    <n v="1420.4828777094699"/>
    <n v="1543243.87783345"/>
    <n v="974950.58547931805"/>
    <n v="568293.29235413903"/>
    <n v="-724.46249586481497"/>
    <n v="0.15348299620247599"/>
  </r>
  <r>
    <x v="8"/>
    <n v="3"/>
    <x v="5"/>
    <n v="466558.17259605002"/>
    <n v="423245.78288517601"/>
    <n v="43312.389710873402"/>
    <n v="37374.785588217303"/>
    <n v="1294667.63579796"/>
    <n v="690535.07421989099"/>
    <n v="604132.56157807296"/>
    <n v="39337.844822499203"/>
    <n v="5.6862470553659099"/>
  </r>
  <r>
    <x v="8"/>
    <n v="4"/>
    <x v="5"/>
    <n v="496982.53031703201"/>
    <n v="424991.30216830602"/>
    <n v="71991.228148726004"/>
    <n v="57716.866167404201"/>
    <n v="1670529.6173593099"/>
    <n v="946676.79218955198"/>
    <n v="723852.82516976597"/>
    <n v="60381.427313080101"/>
    <n v="11.878639225406699"/>
  </r>
  <r>
    <x v="9"/>
    <n v="1"/>
    <x v="5"/>
    <n v="434997.545611993"/>
    <n v="408740.27146676101"/>
    <n v="26257.2741452316"/>
    <n v="7206.4058074292798"/>
    <n v="1318631.15932035"/>
    <n v="657867.13537685899"/>
    <n v="660764.02394349605"/>
    <n v="4882.6472558817204"/>
    <n v="3.6517804739856898"/>
  </r>
  <r>
    <x v="9"/>
    <n v="2"/>
    <x v="5"/>
    <n v="455732.99627549801"/>
    <n v="469517.62779628998"/>
    <n v="-13784.631520791399"/>
    <n v="-21731.936025134601"/>
    <n v="1104465.14487517"/>
    <n v="349672.48331504402"/>
    <n v="754792.66156012798"/>
    <n v="-21900.922997198599"/>
    <n v="-3.59937211175599"/>
  </r>
  <r>
    <x v="9"/>
    <n v="3"/>
    <x v="5"/>
    <n v="458977.999340776"/>
    <n v="423532.284563981"/>
    <n v="35445.714776794302"/>
    <n v="27826.867008086501"/>
    <n v="1567342.1915913899"/>
    <n v="916442.49916883197"/>
    <n v="650899.69242256205"/>
    <n v="36302.1961356014"/>
    <n v="4.4564519070201198"/>
  </r>
  <r>
    <x v="9"/>
    <n v="4"/>
    <x v="5"/>
    <n v="492943.63831902097"/>
    <n v="412572.25132011803"/>
    <n v="80371.386998903006"/>
    <n v="67771.100136092893"/>
    <n v="1829807.8451636899"/>
    <n v="1097850.8057376801"/>
    <n v="731957.03942600696"/>
    <n v="74847.852905835607"/>
    <n v="30.3687501170314"/>
  </r>
  <r>
    <x v="0"/>
    <n v="1"/>
    <x v="6"/>
    <n v="75325.547999684"/>
    <n v="59202.145118534499"/>
    <n v="16123.402881149401"/>
    <n v="8429.4061595480307"/>
    <n v="193036.87554175299"/>
    <n v="93242.627647567002"/>
    <n v="99794.247894185901"/>
    <n v="10560.193989880199"/>
    <n v="1.0475213096157401"/>
  </r>
  <r>
    <x v="0"/>
    <n v="2"/>
    <x v="6"/>
    <n v="76874.537949972699"/>
    <n v="57598.9206887365"/>
    <n v="19275.617261236101"/>
    <n v="10512.262513224499"/>
    <n v="169210.503027748"/>
    <n v="77380.7403943557"/>
    <n v="91829.762633392995"/>
    <n v="14762.953127926199"/>
    <n v="1.2017873161283401"/>
  </r>
  <r>
    <x v="0"/>
    <n v="3"/>
    <x v="6"/>
    <n v="84668.292196861803"/>
    <n v="55928.876500753402"/>
    <n v="28739.415696108299"/>
    <n v="13461.797996941599"/>
    <n v="218451.64944918"/>
    <n v="83139.545178211702"/>
    <n v="135312.10427096899"/>
    <n v="12439.926051893999"/>
    <n v="5.3254305150977697"/>
  </r>
  <r>
    <x v="0"/>
    <n v="4"/>
    <x v="6"/>
    <n v="81532.405276756603"/>
    <n v="58858.975651705099"/>
    <n v="22673.4296250515"/>
    <n v="7249.6539283289403"/>
    <n v="164785.32733698"/>
    <n v="75411.708131184903"/>
    <n v="89373.619205795403"/>
    <n v="15013.932419430899"/>
    <n v="1.7627353166295101"/>
  </r>
  <r>
    <x v="1"/>
    <n v="1"/>
    <x v="6"/>
    <n v="73646.881327595096"/>
    <n v="53636.937603613602"/>
    <n v="20009.943723981502"/>
    <n v="5627.7728176116298"/>
    <n v="170103.31741691401"/>
    <n v="76410.398995429205"/>
    <n v="93692.918421485403"/>
    <n v="3763.3283784004602"/>
    <n v="0.77494532245368797"/>
  </r>
  <r>
    <x v="1"/>
    <n v="2"/>
    <x v="6"/>
    <n v="80520.255143713803"/>
    <n v="59454.174198944696"/>
    <n v="21066.080944769001"/>
    <n v="14254.8814063188"/>
    <n v="318371.540368894"/>
    <n v="119316.92096452101"/>
    <n v="199054.61940437299"/>
    <n v="15933.991777789401"/>
    <n v="2.6431908751364102"/>
  </r>
  <r>
    <x v="1"/>
    <n v="3"/>
    <x v="6"/>
    <n v="77060.424376560302"/>
    <n v="54005.534607032801"/>
    <n v="23054.889769527399"/>
    <n v="3736.5821332649798"/>
    <n v="295684.17777018901"/>
    <n v="94263.228939245499"/>
    <n v="201420.94883094399"/>
    <n v="3818.7774573377001"/>
    <n v="0.80419955480013705"/>
  </r>
  <r>
    <x v="1"/>
    <n v="4"/>
    <x v="6"/>
    <n v="72557.185207445204"/>
    <n v="54523.5290451951"/>
    <n v="18033.656162250001"/>
    <n v="7033.9108878465504"/>
    <n v="153442.751678664"/>
    <n v="81834.5331977967"/>
    <n v="71608.218480867305"/>
    <n v="15299.062307415799"/>
    <n v="2.9733067887687898"/>
  </r>
  <r>
    <x v="2"/>
    <n v="1"/>
    <x v="6"/>
    <n v="80226.8592002144"/>
    <n v="48349.6868188023"/>
    <n v="31877.1723814121"/>
    <n v="13228.220009016301"/>
    <n v="275541.053449956"/>
    <n v="146816.002879676"/>
    <n v="128725.05057028"/>
    <n v="20195.290229132399"/>
    <n v="1.50675172692353"/>
  </r>
  <r>
    <x v="2"/>
    <n v="2"/>
    <x v="6"/>
    <n v="78094.424393047593"/>
    <n v="53990.376243178602"/>
    <n v="24104.048149868901"/>
    <n v="4526.3686299867104"/>
    <n v="236253.633632777"/>
    <n v="98364.375590586307"/>
    <n v="137889.25804218999"/>
    <n v="6567.4712598255801"/>
    <n v="0.51903611206123501"/>
  </r>
  <r>
    <x v="2"/>
    <n v="3"/>
    <x v="6"/>
    <n v="74755.559518598893"/>
    <n v="55599.517139274401"/>
    <n v="19156.042379324499"/>
    <n v="788.94100242188097"/>
    <n v="218339.366029372"/>
    <n v="127481.486300808"/>
    <n v="90857.879728564396"/>
    <n v="10544.6147505591"/>
    <n v="0.54350570160945999"/>
  </r>
  <r>
    <x v="2"/>
    <n v="4"/>
    <x v="6"/>
    <n v="80572.218176115101"/>
    <n v="59137.9829657019"/>
    <n v="21434.235210413099"/>
    <n v="4554.3397093275398"/>
    <n v="320143.65538198297"/>
    <n v="128169.31672402"/>
    <n v="191974.338657963"/>
    <n v="7199.1864713839504"/>
    <n v="0.49612685864163603"/>
  </r>
  <r>
    <x v="3"/>
    <n v="1"/>
    <x v="6"/>
    <n v="82137.272024313002"/>
    <n v="58111.776069498097"/>
    <n v="24025.495954814902"/>
    <n v="10211.091155588299"/>
    <n v="299076.88608989603"/>
    <n v="136650.26794479199"/>
    <n v="162426.618145104"/>
    <n v="11924.3689821792"/>
    <n v="1.34888642823048"/>
  </r>
  <r>
    <x v="3"/>
    <n v="2"/>
    <x v="6"/>
    <n v="80062.893851228"/>
    <n v="54839.425334838699"/>
    <n v="25223.468516389301"/>
    <n v="9829.8348510178294"/>
    <n v="277523.67076384102"/>
    <n v="193758.31411889999"/>
    <n v="83765.356644941407"/>
    <n v="9142.5028417742105"/>
    <n v="1.68204431036591"/>
  </r>
  <r>
    <x v="3"/>
    <n v="3"/>
    <x v="6"/>
    <n v="73808.135717142402"/>
    <n v="59472.469500655301"/>
    <n v="14335.6662164871"/>
    <n v="-2246.6141977504099"/>
    <n v="172779.31181329"/>
    <n v="78408.344613385605"/>
    <n v="94370.967199904902"/>
    <n v="-2042.22994208662"/>
    <n v="-0.45978159673172703"/>
  </r>
  <r>
    <x v="3"/>
    <n v="4"/>
    <x v="6"/>
    <n v="79740.359969105193"/>
    <n v="58706.415559047498"/>
    <n v="21033.9444100576"/>
    <n v="13942.1908669802"/>
    <n v="250258.176471574"/>
    <n v="161965.05238153299"/>
    <n v="88293.124090040496"/>
    <n v="17688.777226178699"/>
    <n v="1.8683935210525999"/>
  </r>
  <r>
    <x v="4"/>
    <n v="1"/>
    <x v="6"/>
    <n v="77834.997161631705"/>
    <n v="53683.471939540999"/>
    <n v="24151.525222090699"/>
    <n v="17358.562178884498"/>
    <n v="191523.786722185"/>
    <n v="65609.289529830101"/>
    <n v="125914.497192355"/>
    <n v="24684.8484336654"/>
    <n v="7.71244536397458"/>
  </r>
  <r>
    <x v="4"/>
    <n v="2"/>
    <x v="6"/>
    <n v="70582.836943129601"/>
    <n v="55755.8426370655"/>
    <n v="14826.994306064"/>
    <n v="-4970.3167175118497"/>
    <n v="180447.51574649301"/>
    <n v="82675.152542353302"/>
    <n v="97772.363204140507"/>
    <n v="337.53322951829699"/>
    <n v="-0.59645162850457001"/>
  </r>
  <r>
    <x v="4"/>
    <n v="3"/>
    <x v="6"/>
    <n v="83529.776116083798"/>
    <n v="53581.805729405598"/>
    <n v="29947.9703866782"/>
    <n v="14111.799619725"/>
    <n v="168294.439977595"/>
    <n v="84762.195669439607"/>
    <n v="83532.244308155903"/>
    <n v="11201.5918553957"/>
    <n v="1.6043349467708401"/>
  </r>
  <r>
    <x v="4"/>
    <n v="4"/>
    <x v="6"/>
    <n v="79303.497841644494"/>
    <n v="51061.666099132199"/>
    <n v="28241.831742512299"/>
    <n v="12841.168664729499"/>
    <n v="280138.88807373401"/>
    <n v="118117.15969819301"/>
    <n v="162021.72837554099"/>
    <n v="20015.573881402299"/>
    <n v="3.5227119373548801"/>
  </r>
  <r>
    <x v="5"/>
    <n v="1"/>
    <x v="6"/>
    <n v="83339.772323883401"/>
    <n v="50835.555563278002"/>
    <n v="32504.216760605301"/>
    <n v="14169.207598385299"/>
    <n v="261571.040215296"/>
    <n v="144567.42810019199"/>
    <n v="117003.612115104"/>
    <n v="16950.425305106"/>
    <n v="9.7016836037490606"/>
  </r>
  <r>
    <x v="5"/>
    <n v="2"/>
    <x v="6"/>
    <n v="82246.334873285698"/>
    <n v="54645.637727783498"/>
    <n v="27600.697145502199"/>
    <n v="12942.0777894857"/>
    <n v="301732.98283515201"/>
    <n v="160202.52041055801"/>
    <n v="141530.46242459401"/>
    <n v="17638.188417907"/>
    <n v="2.5251497910014402"/>
  </r>
  <r>
    <x v="5"/>
    <n v="3"/>
    <x v="6"/>
    <n v="92088.6472665568"/>
    <n v="51763.489983879401"/>
    <n v="40325.157282677297"/>
    <n v="25321.126019319101"/>
    <n v="233379.16657245401"/>
    <n v="155025.84503149599"/>
    <n v="78353.321540958306"/>
    <n v="26856.207011153401"/>
    <n v="11.713114066403699"/>
  </r>
  <r>
    <x v="5"/>
    <n v="4"/>
    <x v="6"/>
    <n v="81017.432564442701"/>
    <n v="55115.432460818098"/>
    <n v="25902.000103624599"/>
    <n v="13941.993680678201"/>
    <n v="289895.94715361902"/>
    <n v="156879.26544011699"/>
    <n v="133016.68171350201"/>
    <n v="18755.300611113398"/>
    <n v="1.3964617521536"/>
  </r>
  <r>
    <x v="6"/>
    <n v="1"/>
    <x v="6"/>
    <n v="82023.006151785099"/>
    <n v="59854.747337330002"/>
    <n v="22168.258814455101"/>
    <n v="13978.294516784899"/>
    <n v="179961.464126162"/>
    <n v="58612.626503699801"/>
    <n v="121348.837622462"/>
    <n v="17868.7355164281"/>
    <n v="1.6590821531809601"/>
  </r>
  <r>
    <x v="6"/>
    <n v="2"/>
    <x v="6"/>
    <n v="83673.531507810301"/>
    <n v="53304.872685565802"/>
    <n v="30368.658822244401"/>
    <n v="23489.890355801301"/>
    <n v="277044.73158151901"/>
    <n v="87523.653258624501"/>
    <n v="189521.07832289499"/>
    <n v="27455.125388653199"/>
    <n v="2.66106158301749"/>
  </r>
  <r>
    <x v="6"/>
    <n v="3"/>
    <x v="6"/>
    <n v="79132.840747258204"/>
    <n v="58989.637014949702"/>
    <n v="20143.203732308499"/>
    <n v="10007.276882870599"/>
    <n v="244754.135192841"/>
    <n v="82369.874125798495"/>
    <n v="162384.26106704201"/>
    <n v="16356.975123156601"/>
    <n v="1.60323807252076"/>
  </r>
  <r>
    <x v="6"/>
    <n v="4"/>
    <x v="6"/>
    <n v="78384.252077380996"/>
    <n v="57144.829844954998"/>
    <n v="21239.422232425899"/>
    <n v="5935.3007073732897"/>
    <n v="296780.60942194902"/>
    <n v="170876.43768109"/>
    <n v="125904.171740858"/>
    <n v="5192.2698529965201"/>
    <n v="0.81925333331191896"/>
  </r>
  <r>
    <x v="7"/>
    <n v="1"/>
    <x v="6"/>
    <n v="82211.602754341002"/>
    <n v="58568.650150122303"/>
    <n v="23642.952604218699"/>
    <n v="11184.5146789188"/>
    <n v="320675.73092456802"/>
    <n v="134675.917056732"/>
    <n v="185999.81386783501"/>
    <n v="6472.0329917935096"/>
    <n v="2.2882024470354101"/>
  </r>
  <r>
    <x v="7"/>
    <n v="2"/>
    <x v="6"/>
    <n v="77454.783860812298"/>
    <n v="53525.912079698399"/>
    <n v="23928.871781113899"/>
    <n v="5502.7233936862303"/>
    <n v="243816.68210128101"/>
    <n v="107355.179109483"/>
    <n v="136461.502991797"/>
    <n v="12993.129588927501"/>
    <n v="1.01140727163635"/>
  </r>
  <r>
    <x v="7"/>
    <n v="3"/>
    <x v="6"/>
    <n v="74771.230582467397"/>
    <n v="57254.003667859601"/>
    <n v="17517.226914607701"/>
    <n v="4332.19694007827"/>
    <n v="251825.78546805101"/>
    <n v="94709.4548791126"/>
    <n v="157116.330588938"/>
    <n v="7145.4836805884597"/>
    <n v="0.82967838008407502"/>
  </r>
  <r>
    <x v="7"/>
    <n v="4"/>
    <x v="6"/>
    <n v="75022.007529647293"/>
    <n v="61159.791524950597"/>
    <n v="13862.2160046966"/>
    <n v="-1377.8512822447301"/>
    <n v="244381.79108324699"/>
    <n v="99326.668946114398"/>
    <n v="145055.12213713201"/>
    <n v="-5792.7549708024499"/>
    <n v="-0.270161565820488"/>
  </r>
  <r>
    <x v="8"/>
    <n v="1"/>
    <x v="6"/>
    <n v="80815.198131391895"/>
    <n v="54937.528131721701"/>
    <n v="25877.669999670099"/>
    <n v="7224.7281374997401"/>
    <n v="223507.909561832"/>
    <n v="123433.163459581"/>
    <n v="100074.746102251"/>
    <n v="8676.8691189521396"/>
    <n v="1.46252947461406"/>
  </r>
  <r>
    <x v="8"/>
    <n v="2"/>
    <x v="6"/>
    <n v="75692.481770486396"/>
    <n v="57536.357888484003"/>
    <n v="18156.123882002401"/>
    <n v="8662.7790877789394"/>
    <n v="220680.49461378501"/>
    <n v="74639.360514686006"/>
    <n v="146041.134099099"/>
    <n v="17134.975760080401"/>
    <n v="0.91973049089660996"/>
  </r>
  <r>
    <x v="8"/>
    <n v="3"/>
    <x v="6"/>
    <n v="79140.6414450507"/>
    <n v="55402.721339031799"/>
    <n v="23737.920106018799"/>
    <n v="7187.60167918146"/>
    <n v="258026.20377140099"/>
    <n v="179430.44000193299"/>
    <n v="78595.763769467405"/>
    <n v="7352.22217898085"/>
    <n v="4.61969255440009"/>
  </r>
  <r>
    <x v="8"/>
    <n v="4"/>
    <x v="6"/>
    <n v="83402.744928913104"/>
    <n v="53897.784516971798"/>
    <n v="29504.960411941302"/>
    <n v="19916.538213018499"/>
    <n v="247395.00107866601"/>
    <n v="80470.973249955699"/>
    <n v="166924.027828711"/>
    <n v="24083.661061187198"/>
    <n v="2.0212417067661899"/>
  </r>
  <r>
    <x v="9"/>
    <n v="1"/>
    <x v="6"/>
    <n v="82285.494073666996"/>
    <n v="58126.952345033402"/>
    <n v="24158.541728633601"/>
    <n v="15426.585772336401"/>
    <n v="314366.24248335499"/>
    <n v="113727.113336136"/>
    <n v="200639.12914721901"/>
    <n v="19828.143563594698"/>
    <n v="12.2509971461945"/>
  </r>
  <r>
    <x v="9"/>
    <n v="2"/>
    <x v="6"/>
    <n v="78752.0295832478"/>
    <n v="58899.642477902104"/>
    <n v="19852.387105345701"/>
    <n v="14740.439999087401"/>
    <n v="224078.91751790399"/>
    <n v="131585.24976175599"/>
    <n v="92493.667756148905"/>
    <n v="16380.8455285989"/>
    <n v="1.9420939016747301"/>
  </r>
  <r>
    <x v="9"/>
    <n v="3"/>
    <x v="6"/>
    <n v="74294.004090681294"/>
    <n v="55604.956761064997"/>
    <n v="18689.0473296163"/>
    <n v="4287.0078786436397"/>
    <n v="201892.84327291101"/>
    <n v="140973.30722577099"/>
    <n v="60919.536047140296"/>
    <n v="6489.7606075719596"/>
    <n v="0.79788413392269797"/>
  </r>
  <r>
    <x v="9"/>
    <n v="4"/>
    <x v="6"/>
    <n v="82409.512891730497"/>
    <n v="57689.756247094097"/>
    <n v="24719.7566446364"/>
    <n v="17779.0473901359"/>
    <n v="226761.51296910201"/>
    <n v="77021.4628607622"/>
    <n v="149740.05010833999"/>
    <n v="22123.3580528866"/>
    <n v="3.5403256818237998"/>
  </r>
  <r>
    <x v="0"/>
    <n v="1"/>
    <x v="7"/>
    <n v="387840.78537736298"/>
    <n v="276100.86541914701"/>
    <n v="111739.919958215"/>
    <n v="106666.893843382"/>
    <n v="1095788.48267377"/>
    <n v="372768.63517734502"/>
    <n v="723019.84749642794"/>
    <n v="109304.263326821"/>
    <n v="87.286670176238204"/>
  </r>
  <r>
    <x v="0"/>
    <n v="2"/>
    <x v="7"/>
    <n v="398939.52506494801"/>
    <n v="272668.97982954001"/>
    <n v="126270.545235408"/>
    <n v="106566.62711816"/>
    <n v="1316590.7713085001"/>
    <n v="785753.19629199198"/>
    <n v="530837.575016513"/>
    <n v="102039.322764393"/>
    <n v="50.880547522718501"/>
  </r>
  <r>
    <x v="0"/>
    <n v="3"/>
    <x v="7"/>
    <n v="357874.12540033"/>
    <n v="267733.52428216703"/>
    <n v="90140.601118163104"/>
    <n v="72934.947056803503"/>
    <n v="871139.50753690896"/>
    <n v="450214.33007740998"/>
    <n v="420925.17745949799"/>
    <n v="82458.079669747094"/>
    <n v="31.293527751046302"/>
  </r>
  <r>
    <x v="0"/>
    <n v="4"/>
    <x v="7"/>
    <n v="388756.60531299701"/>
    <n v="248831.61671063601"/>
    <n v="139924.98860236001"/>
    <n v="127440.469439048"/>
    <n v="833659.91620548605"/>
    <n v="478332.50516448898"/>
    <n v="355327.41104099603"/>
    <n v="129988.775661928"/>
    <n v="16.159647582415001"/>
  </r>
  <r>
    <x v="1"/>
    <n v="1"/>
    <x v="7"/>
    <n v="384519.17837298702"/>
    <n v="264169.65168232098"/>
    <n v="120349.526690666"/>
    <n v="101333.223438028"/>
    <n v="927871.23538811703"/>
    <n v="551165.21902152197"/>
    <n v="376706.01636659401"/>
    <n v="109329.98938676401"/>
    <n v="17.815453478205701"/>
  </r>
  <r>
    <x v="1"/>
    <n v="2"/>
    <x v="7"/>
    <n v="402944.920328326"/>
    <n v="267359.23511440598"/>
    <n v="135585.68521391999"/>
    <n v="120997.657773071"/>
    <n v="995824.00089157"/>
    <n v="583019.21562993305"/>
    <n v="412804.78526163602"/>
    <n v="129102.828291482"/>
    <n v="56.508846802664301"/>
  </r>
  <r>
    <x v="1"/>
    <n v="3"/>
    <x v="7"/>
    <n v="380074.55559988401"/>
    <n v="284984.221573702"/>
    <n v="95090.334026182099"/>
    <n v="84177.476607183504"/>
    <n v="1404909.96548611"/>
    <n v="698511.51873980497"/>
    <n v="706398.44674631103"/>
    <n v="86256.014265651407"/>
    <n v="15.551523000182099"/>
  </r>
  <r>
    <x v="1"/>
    <n v="4"/>
    <x v="7"/>
    <n v="384049.86568582797"/>
    <n v="274340.46600124601"/>
    <n v="109709.39968458199"/>
    <n v="100103.083534178"/>
    <n v="795105.54206019"/>
    <n v="341305.4838777"/>
    <n v="453800.05818248901"/>
    <n v="103264.71289327"/>
    <n v="16.7805835493179"/>
  </r>
  <r>
    <x v="2"/>
    <n v="1"/>
    <x v="7"/>
    <n v="366586.426325824"/>
    <n v="292025.94135771302"/>
    <n v="74560.484968111006"/>
    <n v="61104.42844643"/>
    <n v="883458.061516969"/>
    <n v="527246.14241463202"/>
    <n v="356211.91910233599"/>
    <n v="56888.614995461401"/>
    <n v="7.0454568316823396"/>
  </r>
  <r>
    <x v="2"/>
    <n v="2"/>
    <x v="7"/>
    <n v="383621.88492620701"/>
    <n v="277519.068823573"/>
    <n v="106102.81610263399"/>
    <n v="97056.679114527797"/>
    <n v="1306154.8125537999"/>
    <n v="736097.55002940202"/>
    <n v="570057.26252440596"/>
    <n v="106893.558901158"/>
    <n v="28.6689742927142"/>
  </r>
  <r>
    <x v="2"/>
    <n v="3"/>
    <x v="7"/>
    <n v="383743.56107607402"/>
    <n v="298068.21216905798"/>
    <n v="85675.348907015403"/>
    <n v="79513.094508683207"/>
    <n v="781324.15435327799"/>
    <n v="266379.08776101499"/>
    <n v="514945.066592263"/>
    <n v="80670.575214143901"/>
    <n v="8.4599772101883399"/>
  </r>
  <r>
    <x v="2"/>
    <n v="4"/>
    <x v="7"/>
    <n v="422695.697198865"/>
    <n v="288170.87647487101"/>
    <n v="134524.82072399399"/>
    <n v="127483.977207519"/>
    <n v="1552205.30216757"/>
    <n v="561765.47224612394"/>
    <n v="990439.82992145"/>
    <n v="127001.611012479"/>
    <n v="39.337289641142299"/>
  </r>
  <r>
    <x v="3"/>
    <n v="1"/>
    <x v="7"/>
    <n v="427354.195266528"/>
    <n v="291785.31427388202"/>
    <n v="135568.88099264601"/>
    <n v="128006.675398053"/>
    <n v="1023675.95133203"/>
    <n v="437649.03591687098"/>
    <n v="586026.91541516106"/>
    <n v="131909.12163538099"/>
    <n v="44.276727612123103"/>
  </r>
  <r>
    <x v="3"/>
    <n v="2"/>
    <x v="7"/>
    <n v="387973.15508769098"/>
    <n v="284942.54890527797"/>
    <n v="103030.606182413"/>
    <n v="94891.015044900094"/>
    <n v="832219.73442158196"/>
    <n v="483779.33624608902"/>
    <n v="348440.39817549201"/>
    <n v="95928.910377252294"/>
    <n v="10.2249277193339"/>
  </r>
  <r>
    <x v="3"/>
    <n v="3"/>
    <x v="7"/>
    <n v="371109.58181619301"/>
    <n v="281493.68391049601"/>
    <n v="89615.897905696795"/>
    <n v="79117.630095008397"/>
    <n v="1019329.0345529401"/>
    <n v="367533.53502132202"/>
    <n v="651795.49953161704"/>
    <n v="86094.432670776296"/>
    <n v="10.7423000341762"/>
  </r>
  <r>
    <x v="3"/>
    <n v="4"/>
    <x v="7"/>
    <n v="372157.15069179802"/>
    <n v="294678.77721213299"/>
    <n v="77478.373479665403"/>
    <n v="59476.051194338099"/>
    <n v="1409711.23310455"/>
    <n v="941570.13815680903"/>
    <n v="468141.09494774998"/>
    <n v="55898.789093135398"/>
    <n v="10.085585814422201"/>
  </r>
  <r>
    <x v="4"/>
    <n v="1"/>
    <x v="7"/>
    <n v="377792.85767980397"/>
    <n v="290276.13536928903"/>
    <n v="87516.722310515295"/>
    <n v="74721.446843259706"/>
    <n v="899582.25379770901"/>
    <n v="436131.63348924002"/>
    <n v="463450.620308468"/>
    <n v="83266.864945651803"/>
    <n v="51.260499686284902"/>
  </r>
  <r>
    <x v="4"/>
    <n v="2"/>
    <x v="7"/>
    <n v="401017.57825482503"/>
    <n v="276932.88281232701"/>
    <n v="124084.69544249801"/>
    <n v="118148.03131788901"/>
    <n v="1109974.1558874999"/>
    <n v="530319.43749955494"/>
    <n v="579654.71838795196"/>
    <n v="115272.28999268801"/>
    <n v="61.456469010930597"/>
  </r>
  <r>
    <x v="4"/>
    <n v="3"/>
    <x v="7"/>
    <n v="373665.85955689801"/>
    <n v="296055.79080282297"/>
    <n v="77610.068754074993"/>
    <n v="65331.067618935696"/>
    <n v="1328688.0933739699"/>
    <n v="601823.07014195004"/>
    <n v="726865.023232023"/>
    <n v="66977.977798779393"/>
    <n v="14.896334863087599"/>
  </r>
  <r>
    <x v="4"/>
    <n v="4"/>
    <x v="7"/>
    <n v="372908.48425411101"/>
    <n v="317216.79113660502"/>
    <n v="55691.693117506598"/>
    <n v="45300.335715044297"/>
    <n v="806581.58391303895"/>
    <n v="304352.02128564799"/>
    <n v="502229.56262739003"/>
    <n v="54561.506413234398"/>
    <n v="9.6830844242891292"/>
  </r>
  <r>
    <x v="5"/>
    <n v="1"/>
    <x v="7"/>
    <n v="392758.16901639901"/>
    <n v="259111.228467515"/>
    <n v="133646.94054888401"/>
    <n v="118882.36437060501"/>
    <n v="1433187.96734757"/>
    <n v="669418.34702173795"/>
    <n v="763769.62032583402"/>
    <n v="114978.64073599799"/>
    <n v="34.329324695267303"/>
  </r>
  <r>
    <x v="5"/>
    <n v="2"/>
    <x v="7"/>
    <n v="382654.76712414803"/>
    <n v="254779.58275497501"/>
    <n v="127875.184369173"/>
    <n v="115828.11954744199"/>
    <n v="1113881.67902662"/>
    <n v="593540.67586634797"/>
    <n v="520341.00316027203"/>
    <n v="116179.67690268101"/>
    <n v="46.7343965744356"/>
  </r>
  <r>
    <x v="5"/>
    <n v="3"/>
    <x v="7"/>
    <n v="392440.45772995998"/>
    <n v="308812.44355601497"/>
    <n v="83628.014173945397"/>
    <n v="78210.398405006606"/>
    <n v="978476.85326354101"/>
    <n v="473432.01437471702"/>
    <n v="505044.83888882399"/>
    <n v="82637.956906260093"/>
    <n v="13.0019839364977"/>
  </r>
  <r>
    <x v="5"/>
    <n v="4"/>
    <x v="7"/>
    <n v="339793.33357377298"/>
    <n v="281470.57528298697"/>
    <n v="58322.758290786303"/>
    <n v="38919.487205043901"/>
    <n v="1128342.0934047501"/>
    <n v="574420.65987946198"/>
    <n v="553921.43352528894"/>
    <n v="34273.366721755898"/>
    <n v="8.2393766445173302"/>
  </r>
  <r>
    <x v="6"/>
    <n v="1"/>
    <x v="7"/>
    <n v="366261.33589100698"/>
    <n v="275636.41465442302"/>
    <n v="90624.921236583701"/>
    <n v="81690.806409358906"/>
    <n v="1051954.18503753"/>
    <n v="381608.00435681199"/>
    <n v="670346.18068071897"/>
    <n v="90904.2833042196"/>
    <n v="10.3384620887006"/>
  </r>
  <r>
    <x v="6"/>
    <n v="2"/>
    <x v="7"/>
    <n v="356187.70486816397"/>
    <n v="270948.61548272299"/>
    <n v="85239.089385441199"/>
    <n v="65247.0709724025"/>
    <n v="1155740.7189295599"/>
    <n v="545966.30919676495"/>
    <n v="609774.40973279497"/>
    <n v="64569.538815661799"/>
    <n v="10.138957510465699"/>
  </r>
  <r>
    <x v="6"/>
    <n v="3"/>
    <x v="7"/>
    <n v="378775.88722386397"/>
    <n v="285313.27062777401"/>
    <n v="93462.616596089196"/>
    <n v="77927.741904793598"/>
    <n v="1402962.5942538599"/>
    <n v="621012.36449227796"/>
    <n v="781950.22976158396"/>
    <n v="76848.701653199503"/>
    <n v="8.18621415810588"/>
  </r>
  <r>
    <x v="6"/>
    <n v="4"/>
    <x v="7"/>
    <n v="346995.20938505698"/>
    <n v="275594.48731861199"/>
    <n v="71400.722066444505"/>
    <n v="53849.776774287697"/>
    <n v="807579.761184384"/>
    <n v="331739.106100909"/>
    <n v="475840.65508347499"/>
    <n v="49836.750041216299"/>
    <n v="7.3226472393117303"/>
  </r>
  <r>
    <x v="7"/>
    <n v="1"/>
    <x v="7"/>
    <n v="355407.74413124903"/>
    <n v="289224.37567130203"/>
    <n v="66183.368459947495"/>
    <n v="52789.115625276601"/>
    <n v="909378.37654805998"/>
    <n v="399715.59819568298"/>
    <n v="509662.77835237602"/>
    <n v="61636.646301589302"/>
    <n v="18.459096747020499"/>
  </r>
  <r>
    <x v="7"/>
    <n v="2"/>
    <x v="7"/>
    <n v="384210.58769872802"/>
    <n v="288920.46822349803"/>
    <n v="95290.119475229905"/>
    <n v="89089.845428864704"/>
    <n v="1044641.40263626"/>
    <n v="672067.70919715206"/>
    <n v="372573.69343911199"/>
    <n v="87578.903361096003"/>
    <n v="43.681068531022902"/>
  </r>
  <r>
    <x v="7"/>
    <n v="3"/>
    <x v="7"/>
    <n v="357804.583848454"/>
    <n v="286687.63631072501"/>
    <n v="71116.947537729095"/>
    <n v="54962.909774319902"/>
    <n v="1252510.5671316399"/>
    <n v="534716.29214500403"/>
    <n v="717794.27498663496"/>
    <n v="57218.617260180603"/>
    <n v="15.0524342045564"/>
  </r>
  <r>
    <x v="7"/>
    <n v="4"/>
    <x v="7"/>
    <n v="380430.345879848"/>
    <n v="258985.73538275101"/>
    <n v="121444.610497097"/>
    <n v="105231.91593836001"/>
    <n v="1179154.9285409199"/>
    <n v="567104.20446733094"/>
    <n v="612050.72407358803"/>
    <n v="102773.251969758"/>
    <n v="15.6330068897987"/>
  </r>
  <r>
    <x v="8"/>
    <n v="1"/>
    <x v="7"/>
    <n v="360949.72404910403"/>
    <n v="290006.74812055298"/>
    <n v="70942.975928550703"/>
    <n v="62194.6618320872"/>
    <n v="979076.05039772298"/>
    <n v="363125.62230327498"/>
    <n v="615950.42809444806"/>
    <n v="67621.459071273697"/>
    <n v="9.5009297525398697"/>
  </r>
  <r>
    <x v="8"/>
    <n v="2"/>
    <x v="7"/>
    <n v="368519.31937091902"/>
    <n v="278698.99199953902"/>
    <n v="89820.327371380001"/>
    <n v="81889.942958650907"/>
    <n v="800975.73496448901"/>
    <n v="434271.25712840399"/>
    <n v="366704.47783608502"/>
    <n v="77746.364366299196"/>
    <n v="11.606650221638599"/>
  </r>
  <r>
    <x v="8"/>
    <n v="3"/>
    <x v="7"/>
    <n v="375310.01994291699"/>
    <n v="268619.40707345097"/>
    <n v="106690.612869465"/>
    <n v="90541.1957411045"/>
    <n v="1079475.42485889"/>
    <n v="676955.63287974906"/>
    <n v="402519.79197914503"/>
    <n v="93781.091218894799"/>
    <n v="9.6648145571481603"/>
  </r>
  <r>
    <x v="8"/>
    <n v="4"/>
    <x v="7"/>
    <n v="387016.460184208"/>
    <n v="263290.02671448601"/>
    <n v="123726.433469722"/>
    <n v="115135.885924591"/>
    <n v="1097554.30524843"/>
    <n v="439545.03801357799"/>
    <n v="658009.26723485801"/>
    <n v="114944.399714839"/>
    <n v="51.984628201667299"/>
  </r>
  <r>
    <x v="9"/>
    <n v="1"/>
    <x v="7"/>
    <n v="367893.08681768598"/>
    <n v="286318.27157141297"/>
    <n v="81574.815246272803"/>
    <n v="75626.014112792604"/>
    <n v="832696.22857614898"/>
    <n v="535838.34721417504"/>
    <n v="296857.881361974"/>
    <n v="80132.763384001999"/>
    <n v="23.065076434621101"/>
  </r>
  <r>
    <x v="9"/>
    <n v="2"/>
    <x v="7"/>
    <n v="391387.04966137302"/>
    <n v="290286.33105594298"/>
    <n v="101100.71860543"/>
    <n v="87672.564261807507"/>
    <n v="1362718.28416789"/>
    <n v="769587.14485855296"/>
    <n v="593131.13930934295"/>
    <n v="88005.511219087595"/>
    <n v="10.5888232590692"/>
  </r>
  <r>
    <x v="9"/>
    <n v="3"/>
    <x v="7"/>
    <n v="393346.37505515601"/>
    <n v="263091.052155226"/>
    <n v="130255.322899929"/>
    <n v="112899.15597124401"/>
    <n v="1460911.2733320601"/>
    <n v="680847.28372298495"/>
    <n v="780063.98960907699"/>
    <n v="109239.254505622"/>
    <n v="22.853926120213501"/>
  </r>
  <r>
    <x v="9"/>
    <n v="4"/>
    <x v="7"/>
    <n v="374027.32389197598"/>
    <n v="293295.363295583"/>
    <n v="80731.960596392295"/>
    <n v="73063.763664482904"/>
    <n v="1412726.1039754499"/>
    <n v="673535.73045394197"/>
    <n v="739190.37352151005"/>
    <n v="70206.452278361699"/>
    <n v="9.2740939013958901"/>
  </r>
  <r>
    <x v="0"/>
    <n v="1"/>
    <x v="8"/>
    <n v="475467.25423896802"/>
    <n v="320837.06872340501"/>
    <n v="154630.185515563"/>
    <n v="140657.37301648501"/>
    <n v="1523231.95150437"/>
    <n v="496269.43206237"/>
    <n v="1026962.519442"/>
    <n v="150245.21045099001"/>
    <n v="23.8553153888246"/>
  </r>
  <r>
    <x v="0"/>
    <n v="2"/>
    <x v="8"/>
    <n v="451900.69630801497"/>
    <n v="318270.48558270501"/>
    <n v="133630.21072530901"/>
    <n v="120345.38826469499"/>
    <n v="1445072.7676718901"/>
    <n v="592139.79236061405"/>
    <n v="852932.97531127604"/>
    <n v="121345.83280448899"/>
    <n v="15.0336777705906"/>
  </r>
  <r>
    <x v="0"/>
    <n v="3"/>
    <x v="8"/>
    <n v="537864.218524936"/>
    <n v="340036.19703689503"/>
    <n v="197828.02148804101"/>
    <n v="187349.60259418801"/>
    <n v="1651687.7876352801"/>
    <n v="1016382.28710622"/>
    <n v="635305.50052905898"/>
    <n v="194621.16511901401"/>
    <n v="19.472564081847899"/>
  </r>
  <r>
    <x v="0"/>
    <n v="4"/>
    <x v="8"/>
    <n v="506326.28494025499"/>
    <n v="308708.59804918099"/>
    <n v="197617.686891074"/>
    <n v="191718.80956125801"/>
    <n v="1536800.9983360199"/>
    <n v="537532.54550069803"/>
    <n v="999268.45283532795"/>
    <n v="201151.74770542799"/>
    <n v="53.1176668869319"/>
  </r>
  <r>
    <x v="1"/>
    <n v="1"/>
    <x v="8"/>
    <n v="495364.073913595"/>
    <n v="348291.92781578301"/>
    <n v="147072.146097811"/>
    <n v="137107.26688375999"/>
    <n v="1820414.32176303"/>
    <n v="771757.84293115197"/>
    <n v="1048656.47883187"/>
    <n v="139719.90330080001"/>
    <n v="29.733060585477698"/>
  </r>
  <r>
    <x v="1"/>
    <n v="2"/>
    <x v="8"/>
    <n v="498771.76661103201"/>
    <n v="310642.07668177801"/>
    <n v="188129.68992925301"/>
    <n v="172402.638277085"/>
    <n v="1311721.92586407"/>
    <n v="554280.58650713798"/>
    <n v="757441.33935694001"/>
    <n v="169686.99198309999"/>
    <n v="51.0704651230254"/>
  </r>
  <r>
    <x v="1"/>
    <n v="3"/>
    <x v="8"/>
    <n v="520965.15116624301"/>
    <n v="323585.29103007598"/>
    <n v="197379.86013616601"/>
    <n v="192306.59314586301"/>
    <n v="2017866.0986015401"/>
    <n v="691142.15178366902"/>
    <n v="1326723.94681787"/>
    <n v="199936.34606673601"/>
    <n v="35.974119218669699"/>
  </r>
  <r>
    <x v="1"/>
    <n v="4"/>
    <x v="8"/>
    <n v="516649.12174164999"/>
    <n v="333851.81902850902"/>
    <n v="182797.30271314"/>
    <n v="172453.38098124601"/>
    <n v="1316507.92810743"/>
    <n v="816847.916892585"/>
    <n v="499660.011214845"/>
    <n v="173111.06285801"/>
    <n v="18.888600936032901"/>
  </r>
  <r>
    <x v="2"/>
    <n v="1"/>
    <x v="8"/>
    <n v="541641.26392049296"/>
    <n v="331801.11533406202"/>
    <n v="209840.14858643"/>
    <n v="199106.58878621299"/>
    <n v="1388542.4960793001"/>
    <n v="817564.46122196096"/>
    <n v="570978.03485734004"/>
    <n v="207034.71602145"/>
    <n v="28.911764311822399"/>
  </r>
  <r>
    <x v="2"/>
    <n v="2"/>
    <x v="8"/>
    <n v="483390.20395580499"/>
    <n v="311218.89644958999"/>
    <n v="172171.30750621401"/>
    <n v="153545.82860001799"/>
    <n v="1056794.5826602799"/>
    <n v="514930.32203210797"/>
    <n v="541864.26062817394"/>
    <n v="161858.95721591401"/>
    <n v="22.6756688408875"/>
  </r>
  <r>
    <x v="2"/>
    <n v="3"/>
    <x v="8"/>
    <n v="458864.19571597403"/>
    <n v="319589.33271381498"/>
    <n v="139274.863002158"/>
    <n v="125249.56387285099"/>
    <n v="973418.96668721305"/>
    <n v="452967.84607646998"/>
    <n v="520451.12061074201"/>
    <n v="128448.787967806"/>
    <n v="25.434364553440901"/>
  </r>
  <r>
    <x v="2"/>
    <n v="4"/>
    <x v="8"/>
    <n v="474009.86404088303"/>
    <n v="350124.49883123301"/>
    <n v="123885.36520965"/>
    <n v="105211.711900704"/>
    <n v="1275674.4666226599"/>
    <n v="699838.74304206599"/>
    <n v="575835.72358060197"/>
    <n v="100793.70372163699"/>
    <n v="39.2441499539975"/>
  </r>
  <r>
    <x v="3"/>
    <n v="1"/>
    <x v="8"/>
    <n v="487259.66058382398"/>
    <n v="327148.73422028701"/>
    <n v="160110.92636353601"/>
    <n v="144010.65936116301"/>
    <n v="1276360.3566735601"/>
    <n v="821338.92368234298"/>
    <n v="455021.43299122201"/>
    <n v="149517.482342528"/>
    <n v="31.1959795227237"/>
  </r>
  <r>
    <x v="3"/>
    <n v="2"/>
    <x v="8"/>
    <n v="455562.80229149101"/>
    <n v="315715.29439448001"/>
    <n v="139847.507897011"/>
    <n v="120855.93869841901"/>
    <n v="982491.39006101899"/>
    <n v="565215.08213638503"/>
    <n v="417276.30792463297"/>
    <n v="127631.041241543"/>
    <n v="14.815151189940799"/>
  </r>
  <r>
    <x v="3"/>
    <n v="3"/>
    <x v="8"/>
    <n v="541734.22469572898"/>
    <n v="325382.89051439299"/>
    <n v="216351.334181335"/>
    <n v="199673.59598041099"/>
    <n v="1225418.65510829"/>
    <n v="662195.25960107998"/>
    <n v="563223.39550721005"/>
    <n v="195188.06449995999"/>
    <n v="36.449460090525001"/>
  </r>
  <r>
    <x v="3"/>
    <n v="4"/>
    <x v="8"/>
    <n v="475472.60765738302"/>
    <n v="311584.40655741899"/>
    <n v="163888.201099964"/>
    <n v="149166.66919104799"/>
    <n v="968403.03273973998"/>
    <n v="543852.90478897502"/>
    <n v="424550.12795076403"/>
    <n v="153445.44642712901"/>
    <n v="39.372254198818297"/>
  </r>
  <r>
    <x v="4"/>
    <n v="1"/>
    <x v="8"/>
    <n v="458083.61518958601"/>
    <n v="332580.21201915003"/>
    <n v="125503.40317043599"/>
    <n v="119498.536754498"/>
    <n v="941995.212677381"/>
    <n v="374818.04114094598"/>
    <n v="567177.17153643398"/>
    <n v="127720.824048332"/>
    <n v="25.193531815624699"/>
  </r>
  <r>
    <x v="4"/>
    <n v="2"/>
    <x v="8"/>
    <n v="495218.43707253097"/>
    <n v="313687.607509956"/>
    <n v="181530.829562575"/>
    <n v="175473.91939757101"/>
    <n v="1265920.5919546101"/>
    <n v="544096.03735004703"/>
    <n v="721824.554604562"/>
    <n v="184650.75612874399"/>
    <n v="49.512869694163399"/>
  </r>
  <r>
    <x v="4"/>
    <n v="3"/>
    <x v="8"/>
    <n v="497913.08553149801"/>
    <n v="319995.98674501898"/>
    <n v="177917.09878647901"/>
    <n v="162117.70569593599"/>
    <n v="1746493.5945530201"/>
    <n v="676982.25539677497"/>
    <n v="1069511.33915625"/>
    <n v="163763.305345464"/>
    <n v="24.711864139790901"/>
  </r>
  <r>
    <x v="4"/>
    <n v="4"/>
    <x v="8"/>
    <n v="515649.55421461602"/>
    <n v="318969.25188631401"/>
    <n v="196680.302328302"/>
    <n v="178784.085243026"/>
    <n v="1503895.3433811599"/>
    <n v="609027.13233085803"/>
    <n v="894868.21105031006"/>
    <n v="177410.552855221"/>
    <n v="33.435541127334403"/>
  </r>
  <r>
    <x v="5"/>
    <n v="1"/>
    <x v="8"/>
    <n v="475391.49784420698"/>
    <n v="333189.65290395101"/>
    <n v="142201.84494025601"/>
    <n v="123368.495167933"/>
    <n v="1514186.74764719"/>
    <n v="684366.55488773505"/>
    <n v="829820.19275946205"/>
    <n v="125897.52887964599"/>
    <n v="19.139832607927499"/>
  </r>
  <r>
    <x v="5"/>
    <n v="2"/>
    <x v="8"/>
    <n v="494122.96189443802"/>
    <n v="312848.43155961198"/>
    <n v="181274.53033482601"/>
    <n v="170527.063306439"/>
    <n v="1773568.28798737"/>
    <n v="855794.10327797499"/>
    <n v="917774.18470939505"/>
    <n v="168088.587206489"/>
    <n v="50.083001335073703"/>
  </r>
  <r>
    <x v="5"/>
    <n v="3"/>
    <x v="8"/>
    <n v="489045.69472789299"/>
    <n v="321347.10579232097"/>
    <n v="167698.588935571"/>
    <n v="156062.68282434801"/>
    <n v="1023151.24763473"/>
    <n v="529533.123729215"/>
    <n v="493618.12390552298"/>
    <n v="156140.993235904"/>
    <n v="29.664554655126601"/>
  </r>
  <r>
    <x v="5"/>
    <n v="4"/>
    <x v="8"/>
    <n v="500695.48148999398"/>
    <n v="318313.56288457802"/>
    <n v="182381.91860541599"/>
    <n v="163822.62262756701"/>
    <n v="1322499.7477373199"/>
    <n v="688936.67770544998"/>
    <n v="633563.07003187004"/>
    <n v="159580.234690051"/>
    <n v="117.441482128597"/>
  </r>
  <r>
    <x v="6"/>
    <n v="1"/>
    <x v="8"/>
    <n v="496250.31146255397"/>
    <n v="320918.775623889"/>
    <n v="175331.53583866399"/>
    <n v="160707.84062001301"/>
    <n v="1015757.84572421"/>
    <n v="479509.17533480597"/>
    <n v="536248.67038940999"/>
    <n v="168832.97111617299"/>
    <n v="43.281246096861103"/>
  </r>
  <r>
    <x v="6"/>
    <n v="2"/>
    <x v="8"/>
    <n v="511209.445076768"/>
    <n v="302114.534601842"/>
    <n v="209094.91047492501"/>
    <n v="189420.92852198301"/>
    <n v="1184492.9718947101"/>
    <n v="586308.78162113903"/>
    <n v="598184.19027358002"/>
    <n v="189882.744374606"/>
    <n v="28.043756205084101"/>
  </r>
  <r>
    <x v="6"/>
    <n v="3"/>
    <x v="8"/>
    <n v="469253.45821624697"/>
    <n v="299590.239960248"/>
    <n v="169663.218255999"/>
    <n v="163667.13795409101"/>
    <n v="1867018.2781300701"/>
    <n v="589448.99535087298"/>
    <n v="1277569.2827792"/>
    <n v="168490.74480130899"/>
    <n v="32.834404223373703"/>
  </r>
  <r>
    <x v="6"/>
    <n v="4"/>
    <x v="8"/>
    <n v="464978.93884856498"/>
    <n v="314324.58771491901"/>
    <n v="150654.35113364601"/>
    <n v="139281.92313599199"/>
    <n v="1049164.6308232499"/>
    <n v="366335.50478666398"/>
    <n v="682829.12603658705"/>
    <n v="143575.44650767199"/>
    <n v="19.6731678785684"/>
  </r>
  <r>
    <x v="7"/>
    <n v="1"/>
    <x v="8"/>
    <n v="513646.72356527299"/>
    <n v="301657.60030722403"/>
    <n v="211989.123258048"/>
    <n v="201137.83267634499"/>
    <n v="1227151.30155581"/>
    <n v="727298.01925630402"/>
    <n v="499853.28229951399"/>
    <n v="198450.04554138999"/>
    <n v="23.117184054488"/>
  </r>
  <r>
    <x v="7"/>
    <n v="2"/>
    <x v="8"/>
    <n v="541302.02775241504"/>
    <n v="330477.70732350298"/>
    <n v="210824.32042891101"/>
    <n v="197127.82356739699"/>
    <n v="1752665.77280706"/>
    <n v="724121.51251889905"/>
    <n v="1028544.2602881599"/>
    <n v="205550.86157797999"/>
    <n v="161.86485313788"/>
  </r>
  <r>
    <x v="7"/>
    <n v="3"/>
    <x v="8"/>
    <n v="509221.30314661399"/>
    <n v="349674.28354779503"/>
    <n v="159547.019598819"/>
    <n v="148479.226731945"/>
    <n v="1388759.99828441"/>
    <n v="537069.19687226205"/>
    <n v="851690.80141215306"/>
    <n v="153523.39558000799"/>
    <n v="15.2505176572407"/>
  </r>
  <r>
    <x v="7"/>
    <n v="4"/>
    <x v="8"/>
    <n v="469319.61119721102"/>
    <n v="299956.54603107198"/>
    <n v="169363.065166138"/>
    <n v="157325.402724746"/>
    <n v="1283784.85053107"/>
    <n v="436805.21612697898"/>
    <n v="846979.63440409396"/>
    <n v="156969.87987478901"/>
    <n v="22.560111582026199"/>
  </r>
  <r>
    <x v="8"/>
    <n v="1"/>
    <x v="8"/>
    <n v="531517.37218902598"/>
    <n v="316856.43018964998"/>
    <n v="214660.94199937501"/>
    <n v="195326.35007352399"/>
    <n v="1883792.7340341599"/>
    <n v="1199879.0194124901"/>
    <n v="683913.71462166705"/>
    <n v="201735.448794375"/>
    <n v="77.698541363818606"/>
  </r>
  <r>
    <x v="8"/>
    <n v="2"/>
    <x v="8"/>
    <n v="519014.08073081297"/>
    <n v="338624.37324515602"/>
    <n v="180389.70748565701"/>
    <n v="162873.270687071"/>
    <n v="1902712.0715129101"/>
    <n v="1102183.1545726799"/>
    <n v="800528.91694023204"/>
    <n v="162244.497767211"/>
    <n v="40.460962486026098"/>
  </r>
  <r>
    <x v="8"/>
    <n v="3"/>
    <x v="8"/>
    <n v="469482.75437633798"/>
    <n v="334997.915264868"/>
    <n v="134484.83911146899"/>
    <n v="116319.144701015"/>
    <n v="1702485.3012689301"/>
    <n v="1163022.33692583"/>
    <n v="539462.96434310102"/>
    <n v="124575.574932886"/>
    <n v="12.3744234709173"/>
  </r>
  <r>
    <x v="8"/>
    <n v="4"/>
    <x v="8"/>
    <n v="476718.95515617297"/>
    <n v="332982.100213564"/>
    <n v="143736.85494260801"/>
    <n v="134932.62052802899"/>
    <n v="1796022.82583299"/>
    <n v="942177.72901103494"/>
    <n v="853845.09682195703"/>
    <n v="132721.62514114499"/>
    <n v="44.689700055348901"/>
  </r>
  <r>
    <x v="9"/>
    <n v="1"/>
    <x v="8"/>
    <n v="469826.02734140301"/>
    <n v="336679.19385541498"/>
    <n v="133146.833485988"/>
    <n v="115457.35464450999"/>
    <n v="1341358.6675656899"/>
    <n v="548476.48481101496"/>
    <n v="792882.18275467597"/>
    <n v="116219.766013812"/>
    <n v="13.5458962053467"/>
  </r>
  <r>
    <x v="9"/>
    <n v="2"/>
    <x v="8"/>
    <n v="480215.71477004298"/>
    <n v="325799.58916351298"/>
    <n v="154416.12560652901"/>
    <n v="143282.217070179"/>
    <n v="1596208.06875608"/>
    <n v="775664.40140041697"/>
    <n v="820543.66735566396"/>
    <n v="147741.04752980699"/>
    <n v="28.393012172201999"/>
  </r>
  <r>
    <x v="9"/>
    <n v="3"/>
    <x v="8"/>
    <n v="509541.05663914699"/>
    <n v="287778.44465308299"/>
    <n v="221762.61198606301"/>
    <n v="214541.10000665599"/>
    <n v="1779637.17055997"/>
    <n v="539838.48800549901"/>
    <n v="1239798.6825544699"/>
    <n v="212070.08573316701"/>
    <n v="34.452415689155501"/>
  </r>
  <r>
    <x v="9"/>
    <n v="4"/>
    <x v="8"/>
    <n v="511181.32831763697"/>
    <n v="336552.34117843799"/>
    <n v="174628.987139198"/>
    <n v="166978.75242655401"/>
    <n v="1615566.6402699701"/>
    <n v="1068881.49838215"/>
    <n v="546685.14188781998"/>
    <n v="166781.46993798"/>
    <n v="23.744591381224598"/>
  </r>
  <r>
    <x v="0"/>
    <n v="1"/>
    <x v="9"/>
    <n v="501650.94189333101"/>
    <n v="382846.29516217503"/>
    <n v="118804.646731156"/>
    <n v="111446.111754743"/>
    <n v="1696204.98190278"/>
    <n v="857217.55533306196"/>
    <n v="838987.42656972201"/>
    <n v="116205.209603524"/>
    <n v="12.3730211556623"/>
  </r>
  <r>
    <x v="0"/>
    <n v="2"/>
    <x v="9"/>
    <n v="486690.92123997101"/>
    <n v="350841.70066370402"/>
    <n v="135849.22057626699"/>
    <n v="126908.820928067"/>
    <n v="1133715.10648844"/>
    <n v="652631.42568444205"/>
    <n v="481083.68080400501"/>
    <n v="129627.38767208401"/>
    <n v="45.3021235908449"/>
  </r>
  <r>
    <x v="0"/>
    <n v="3"/>
    <x v="9"/>
    <n v="499458.275763474"/>
    <n v="355939.73210568202"/>
    <n v="143518.543657792"/>
    <n v="126850.378074739"/>
    <n v="1498732.7994098"/>
    <n v="663946.62043896795"/>
    <n v="834786.17897083401"/>
    <n v="126011.77909675401"/>
    <n v="18.6951059840185"/>
  </r>
  <r>
    <x v="0"/>
    <n v="4"/>
    <x v="9"/>
    <n v="511486.10719481797"/>
    <n v="347185.18807285"/>
    <n v="164300.91912196699"/>
    <n v="147779.57844568699"/>
    <n v="1787362.26422241"/>
    <n v="759059.38105434098"/>
    <n v="1028302.88316807"/>
    <n v="147373.16712411301"/>
    <n v="17.303240466482901"/>
  </r>
  <r>
    <x v="1"/>
    <n v="1"/>
    <x v="9"/>
    <n v="464241.22462979698"/>
    <n v="387165.21932037402"/>
    <n v="77076.0053094225"/>
    <n v="71338.592872096793"/>
    <n v="957318.21358706604"/>
    <n v="499406.58786399203"/>
    <n v="457911.62572307402"/>
    <n v="77769.083687682607"/>
    <n v="12.2230206066543"/>
  </r>
  <r>
    <x v="1"/>
    <n v="2"/>
    <x v="9"/>
    <n v="502766.12919922097"/>
    <n v="375884.32735308597"/>
    <n v="126881.801846134"/>
    <n v="113746.00344327799"/>
    <n v="1535906.7475714099"/>
    <n v="547474.64721321897"/>
    <n v="988432.10035819199"/>
    <n v="108757.846109676"/>
    <n v="13.718782457554401"/>
  </r>
  <r>
    <x v="1"/>
    <n v="3"/>
    <x v="9"/>
    <n v="528858.598552785"/>
    <n v="359324.32766156399"/>
    <n v="169534.27089121999"/>
    <n v="151194.48949229601"/>
    <n v="1607093.0609667201"/>
    <n v="845351.85833375796"/>
    <n v="761741.20263296296"/>
    <n v="156239.749079245"/>
    <n v="15.663858520916"/>
  </r>
  <r>
    <x v="1"/>
    <n v="4"/>
    <x v="9"/>
    <n v="494448.49044233502"/>
    <n v="371470.52856755001"/>
    <n v="122977.961874784"/>
    <n v="114530.866753444"/>
    <n v="1730091.50095671"/>
    <n v="955397.51916354802"/>
    <n v="774693.98179316602"/>
    <n v="120774.858370256"/>
    <n v="23.2025715761683"/>
  </r>
  <r>
    <x v="2"/>
    <n v="1"/>
    <x v="9"/>
    <n v="499648.34133921401"/>
    <n v="372533.54725248303"/>
    <n v="127114.794086731"/>
    <n v="108105.52400799"/>
    <n v="1202566.62098886"/>
    <n v="431429.99363256298"/>
    <n v="771136.62735630199"/>
    <n v="115942.867614849"/>
    <n v="15.165776942462401"/>
  </r>
  <r>
    <x v="2"/>
    <n v="2"/>
    <x v="9"/>
    <n v="487634.984478353"/>
    <n v="333505.94263843598"/>
    <n v="154129.041839916"/>
    <n v="135020.98232337201"/>
    <n v="1858809.91443267"/>
    <n v="979076.89735156903"/>
    <n v="879733.01708110201"/>
    <n v="135337.34220318301"/>
    <n v="30.476562246128299"/>
  </r>
  <r>
    <x v="2"/>
    <n v="3"/>
    <x v="9"/>
    <n v="492966.00058329699"/>
    <n v="341802.24331565399"/>
    <n v="151163.75726764201"/>
    <n v="137078.26866074401"/>
    <n v="1668062.7686745501"/>
    <n v="756012.33198653196"/>
    <n v="912050.43668802397"/>
    <n v="145114.754691615"/>
    <n v="22.417192150097399"/>
  </r>
  <r>
    <x v="2"/>
    <n v="4"/>
    <x v="9"/>
    <n v="450722.06323420099"/>
    <n v="331367.648658594"/>
    <n v="119354.41457560701"/>
    <n v="110884.18387760399"/>
    <n v="1024375.0581172101"/>
    <n v="387905.65874279902"/>
    <n v="636469.39937441295"/>
    <n v="106714.16968505501"/>
    <n v="39.840871338626698"/>
  </r>
  <r>
    <x v="3"/>
    <n v="1"/>
    <x v="9"/>
    <n v="552603.589541191"/>
    <n v="396619.713355874"/>
    <n v="155983.87618531601"/>
    <n v="141177.20734097401"/>
    <n v="1532977.63093674"/>
    <n v="856764.20235810697"/>
    <n v="676213.42857863405"/>
    <n v="136848.73317130099"/>
    <n v="94.977453311917202"/>
  </r>
  <r>
    <x v="3"/>
    <n v="2"/>
    <x v="9"/>
    <n v="426549.58033834602"/>
    <n v="371670.84719684802"/>
    <n v="54878.733141497803"/>
    <n v="42521.917013701102"/>
    <n v="1072939.1018569099"/>
    <n v="701670.73414467601"/>
    <n v="371268.36771224102"/>
    <n v="46177.223039059398"/>
    <n v="14.2198146931793"/>
  </r>
  <r>
    <x v="3"/>
    <n v="3"/>
    <x v="9"/>
    <n v="478380.68926699198"/>
    <n v="369777.23034865002"/>
    <n v="108603.458918341"/>
    <n v="101897.029536273"/>
    <n v="1349952.6164015699"/>
    <n v="754805.50702888402"/>
    <n v="595147.10937269498"/>
    <n v="107578.109419992"/>
    <n v="39.100091065214698"/>
  </r>
  <r>
    <x v="3"/>
    <n v="4"/>
    <x v="9"/>
    <n v="477092.14601658302"/>
    <n v="364855.21919359697"/>
    <n v="112236.926822986"/>
    <n v="97519.592250619506"/>
    <n v="1154118.93884345"/>
    <n v="413223.31780846801"/>
    <n v="740895.62103498401"/>
    <n v="106085.309270602"/>
    <n v="10.033552921246301"/>
  </r>
  <r>
    <x v="4"/>
    <n v="1"/>
    <x v="9"/>
    <n v="508461.95480207697"/>
    <n v="389356.22526301799"/>
    <n v="119105.729539059"/>
    <n v="110187.052552255"/>
    <n v="2015446.90880532"/>
    <n v="1328500.4565173599"/>
    <n v="686946.45228795498"/>
    <n v="107114.78757891701"/>
    <n v="89.189586851372297"/>
  </r>
  <r>
    <x v="4"/>
    <n v="2"/>
    <x v="9"/>
    <n v="481549.29711768799"/>
    <n v="388135.89289055602"/>
    <n v="93413.404227131497"/>
    <n v="81705.198115224703"/>
    <n v="1261398.37229769"/>
    <n v="622025.85803063202"/>
    <n v="639372.51426706603"/>
    <n v="81551.264141310996"/>
    <n v="9.5553366558662702"/>
  </r>
  <r>
    <x v="4"/>
    <n v="3"/>
    <x v="9"/>
    <n v="474969.43469196197"/>
    <n v="382478.98042813799"/>
    <n v="92490.4542638235"/>
    <n v="82310.294594928506"/>
    <n v="1891381.96879111"/>
    <n v="644547.07621670095"/>
    <n v="1246834.89257441"/>
    <n v="83379.970021529996"/>
    <n v="52.694513892675403"/>
  </r>
  <r>
    <x v="4"/>
    <n v="4"/>
    <x v="9"/>
    <n v="477912.72442157101"/>
    <n v="380301.23846727598"/>
    <n v="97611.485954294301"/>
    <n v="85795.151166901196"/>
    <n v="1668053.8211499499"/>
    <n v="642912.84690437303"/>
    <n v="1025140.97424558"/>
    <n v="80955.235484633697"/>
    <n v="10.739137058333201"/>
  </r>
  <r>
    <x v="5"/>
    <n v="1"/>
    <x v="9"/>
    <n v="513457.43101270997"/>
    <n v="362169.93544570799"/>
    <n v="151287.49556700099"/>
    <n v="132969.605320968"/>
    <n v="1131931.5720357001"/>
    <n v="676499.66727246495"/>
    <n v="455431.90476323798"/>
    <n v="140056.49831034199"/>
    <n v="38.625954652486001"/>
  </r>
  <r>
    <x v="5"/>
    <n v="2"/>
    <x v="9"/>
    <n v="465537.65568488202"/>
    <n v="354241.14358537598"/>
    <n v="111296.512099506"/>
    <n v="102683.341143923"/>
    <n v="1052020.8812504299"/>
    <n v="616667.79439491197"/>
    <n v="435353.08685552399"/>
    <n v="98720.954001505102"/>
    <n v="25.794165438907999"/>
  </r>
  <r>
    <x v="5"/>
    <n v="3"/>
    <x v="9"/>
    <n v="547899.21010994003"/>
    <n v="338680.78343131399"/>
    <n v="209218.42667862499"/>
    <n v="189577.25169153701"/>
    <n v="1679096.7012008401"/>
    <n v="1111778.1685808101"/>
    <n v="567318.53262002801"/>
    <n v="185822.83305869001"/>
    <n v="69.711183975614304"/>
  </r>
  <r>
    <x v="5"/>
    <n v="4"/>
    <x v="9"/>
    <n v="496697.299587972"/>
    <n v="335034.16572513001"/>
    <n v="161663.13386284199"/>
    <n v="145696.58911778801"/>
    <n v="1233978.32603861"/>
    <n v="454948.05971472798"/>
    <n v="779030.266323886"/>
    <n v="148644.09745221899"/>
    <n v="40.360434532696701"/>
  </r>
  <r>
    <x v="6"/>
    <n v="1"/>
    <x v="9"/>
    <n v="532887.56073823397"/>
    <n v="344967.04827572498"/>
    <n v="187920.51246250799"/>
    <n v="181967.47662614999"/>
    <n v="1488085.6856644501"/>
    <n v="1020123.01178122"/>
    <n v="467962.67388322699"/>
    <n v="185052.18974290101"/>
    <n v="50.674396293989297"/>
  </r>
  <r>
    <x v="6"/>
    <n v="2"/>
    <x v="9"/>
    <n v="509202.12006388098"/>
    <n v="348851.42165486299"/>
    <n v="160350.698409017"/>
    <n v="149316.278237872"/>
    <n v="1816110.1915175701"/>
    <n v="1244242.3782601"/>
    <n v="571867.81325746095"/>
    <n v="146216.11633058"/>
    <n v="31.200691171941799"/>
  </r>
  <r>
    <x v="6"/>
    <n v="3"/>
    <x v="9"/>
    <n v="487000.14303328801"/>
    <n v="376203.39560658502"/>
    <n v="110796.747426703"/>
    <n v="105769.566918664"/>
    <n v="1191999.16591241"/>
    <n v="519921.94318205502"/>
    <n v="672077.22273035801"/>
    <n v="115634.359461115"/>
    <n v="18.517488399679699"/>
  </r>
  <r>
    <x v="6"/>
    <n v="4"/>
    <x v="9"/>
    <n v="512975.52210314199"/>
    <n v="359420.01677055203"/>
    <n v="153555.50533258999"/>
    <n v="136989.92977891699"/>
    <n v="1472476.4538187"/>
    <n v="999424.28126722504"/>
    <n v="473052.17255147803"/>
    <n v="139003.76400639801"/>
    <n v="15.4364335810056"/>
  </r>
  <r>
    <x v="7"/>
    <n v="1"/>
    <x v="9"/>
    <n v="513671.48516459798"/>
    <n v="327240.94792795699"/>
    <n v="186430.53723664099"/>
    <n v="176037.39006884099"/>
    <n v="1156585.1162252999"/>
    <n v="619620.41849443701"/>
    <n v="536964.69773086405"/>
    <n v="178914.502845385"/>
    <n v="62.271312262959597"/>
  </r>
  <r>
    <x v="7"/>
    <n v="2"/>
    <x v="9"/>
    <n v="485019.96477671101"/>
    <n v="388232.08465579897"/>
    <n v="96787.880120911694"/>
    <n v="91178.940341376103"/>
    <n v="1349085.9271755801"/>
    <n v="831495.44639518496"/>
    <n v="517590.48078040202"/>
    <n v="98224.030798261098"/>
    <n v="12.2464457589326"/>
  </r>
  <r>
    <x v="7"/>
    <n v="3"/>
    <x v="9"/>
    <n v="536894.770684093"/>
    <n v="390410.85977384902"/>
    <n v="146483.91091024299"/>
    <n v="134282.01747503001"/>
    <n v="1949642.6683493601"/>
    <n v="633807.12916126999"/>
    <n v="1315835.53918809"/>
    <n v="141514.33395873199"/>
    <n v="24.6263037254068"/>
  </r>
  <r>
    <x v="7"/>
    <n v="4"/>
    <x v="9"/>
    <n v="503485.24493013701"/>
    <n v="368424.44194137899"/>
    <n v="135060.80298875799"/>
    <n v="116597.87365310499"/>
    <n v="1457247.9221536799"/>
    <n v="691875.00200177298"/>
    <n v="765372.92015191098"/>
    <n v="123365.921433378"/>
    <n v="63.379408012521097"/>
  </r>
  <r>
    <x v="8"/>
    <n v="1"/>
    <x v="9"/>
    <n v="514916.87389909901"/>
    <n v="375020.17380725901"/>
    <n v="139896.70009183901"/>
    <n v="125649.786918407"/>
    <n v="2045170.1747244501"/>
    <n v="1137078.9372016501"/>
    <n v="908091.23752280104"/>
    <n v="133553.58621440301"/>
    <n v="13.2095216943216"/>
  </r>
  <r>
    <x v="8"/>
    <n v="2"/>
    <x v="9"/>
    <n v="540094.26008651801"/>
    <n v="358415.34092997003"/>
    <n v="181678.919156547"/>
    <n v="174778.22812803401"/>
    <n v="1691895.11364205"/>
    <n v="777189.25518429698"/>
    <n v="914705.85845775902"/>
    <n v="174047.165046073"/>
    <n v="69.084807122308106"/>
  </r>
  <r>
    <x v="8"/>
    <n v="3"/>
    <x v="9"/>
    <n v="509462.47656265798"/>
    <n v="362080.07010963903"/>
    <n v="147382.40645301799"/>
    <n v="129870.326545164"/>
    <n v="1517896.6108313501"/>
    <n v="918370.62629908603"/>
    <n v="599525.98453227303"/>
    <n v="137370.990911639"/>
    <n v="31.428533355246898"/>
  </r>
  <r>
    <x v="8"/>
    <n v="4"/>
    <x v="9"/>
    <n v="466538.12972140498"/>
    <n v="372513.21129996201"/>
    <n v="94024.918421443494"/>
    <n v="83202.922206409799"/>
    <n v="1092408.6259860899"/>
    <n v="426842.11070545099"/>
    <n v="665566.51528063905"/>
    <n v="86835.437483445698"/>
    <n v="17.294491790467202"/>
  </r>
  <r>
    <x v="9"/>
    <n v="1"/>
    <x v="9"/>
    <n v="513392.06047983299"/>
    <n v="380500.91966236098"/>
    <n v="132891.14081747201"/>
    <n v="119045.205276325"/>
    <n v="1488747.42039506"/>
    <n v="957784.68806055095"/>
    <n v="530962.73233451601"/>
    <n v="128397.740289471"/>
    <n v="21.678773924319302"/>
  </r>
  <r>
    <x v="9"/>
    <n v="2"/>
    <x v="9"/>
    <n v="493325.84209143103"/>
    <n v="390336.70861362602"/>
    <n v="102989.133477804"/>
    <n v="95741.191494506405"/>
    <n v="1550847.50433448"/>
    <n v="622598.57063056203"/>
    <n v="928248.93370391906"/>
    <n v="94162.118748006702"/>
    <n v="86.742983838067403"/>
  </r>
  <r>
    <x v="9"/>
    <n v="3"/>
    <x v="9"/>
    <n v="487119.20908651297"/>
    <n v="362618.498068997"/>
    <n v="124500.711017515"/>
    <n v="109890.05764660701"/>
    <n v="1377501.0862107701"/>
    <n v="562052.65802135703"/>
    <n v="815448.42818942096"/>
    <n v="107992.614305856"/>
    <n v="15.9579934923689"/>
  </r>
  <r>
    <x v="9"/>
    <n v="4"/>
    <x v="9"/>
    <n v="473751.79738629702"/>
    <n v="371665.33620842599"/>
    <n v="102086.461177871"/>
    <n v="92136.837748517501"/>
    <n v="1859178.2028556101"/>
    <n v="1228162.59867638"/>
    <n v="631015.60417922796"/>
    <n v="91192.586278177405"/>
    <n v="11.1926902014013"/>
  </r>
  <r>
    <x v="0"/>
    <n v="1"/>
    <x v="10"/>
    <n v="91736.9687708743"/>
    <n v="72074.026782251894"/>
    <n v="19662.9419886223"/>
    <n v="14617.628918279899"/>
    <n v="228963.08035199199"/>
    <n v="153660.92212243899"/>
    <n v="75302.158229552806"/>
    <n v="23599.637649254099"/>
    <n v="1.95285056332824"/>
  </r>
  <r>
    <x v="0"/>
    <n v="2"/>
    <x v="10"/>
    <n v="91038.191664458005"/>
    <n v="69075.612330713499"/>
    <n v="21962.579333744499"/>
    <n v="12322.7159683712"/>
    <n v="233173.49474624501"/>
    <n v="160631.32802151499"/>
    <n v="72542.166724730094"/>
    <n v="9623.1883796073998"/>
    <n v="1.62142041166132"/>
  </r>
  <r>
    <x v="0"/>
    <n v="3"/>
    <x v="10"/>
    <n v="95368.079545721004"/>
    <n v="71121.881825107004"/>
    <n v="24246.197720613902"/>
    <n v="12461.345556099501"/>
    <n v="271682.49035918101"/>
    <n v="98540.646307683201"/>
    <n v="173141.844051497"/>
    <n v="13857.4364034791"/>
    <n v="2.1349792831549901"/>
  </r>
  <r>
    <x v="0"/>
    <n v="4"/>
    <x v="10"/>
    <n v="94528.149599006196"/>
    <n v="72421.738191467201"/>
    <n v="22106.411407538901"/>
    <n v="6993.5296583139498"/>
    <n v="341106.93663352297"/>
    <n v="192269.092423478"/>
    <n v="148837.844210045"/>
    <n v="7964.3522684980198"/>
    <n v="1.2438026378676801"/>
  </r>
  <r>
    <x v="1"/>
    <n v="1"/>
    <x v="10"/>
    <n v="92823.236278123397"/>
    <n v="73427.405977673203"/>
    <n v="19395.830300450099"/>
    <n v="11837.8744595435"/>
    <n v="352249.15360803698"/>
    <n v="198125.508281004"/>
    <n v="154123.64532703301"/>
    <n v="20065.6964718538"/>
    <n v="2.2054617822590901"/>
  </r>
  <r>
    <x v="1"/>
    <n v="2"/>
    <x v="10"/>
    <n v="85577.535130867094"/>
    <n v="71314.874502929393"/>
    <n v="14262.660627937699"/>
    <n v="-2263.6554388208801"/>
    <n v="322629.93031733099"/>
    <n v="125377.494927862"/>
    <n v="197252.435389469"/>
    <n v="-310.43784993706203"/>
    <n v="-0.43258008578596702"/>
  </r>
  <r>
    <x v="1"/>
    <n v="3"/>
    <x v="10"/>
    <n v="97401.4671287932"/>
    <n v="71570.809895457394"/>
    <n v="25830.6572333357"/>
    <n v="8481.6274366141897"/>
    <n v="366112.04893087101"/>
    <n v="181257.51635173499"/>
    <n v="184854.532579135"/>
    <n v="12941.1702945589"/>
    <n v="4.9436026489484499"/>
  </r>
  <r>
    <x v="1"/>
    <n v="4"/>
    <x v="10"/>
    <n v="90282.309957487698"/>
    <n v="75350.212433666005"/>
    <n v="14932.0975238217"/>
    <n v="-2064.3436181068701"/>
    <n v="242942.68142523299"/>
    <n v="98111.004995825002"/>
    <n v="144831.67642940799"/>
    <n v="-606.93986663422504"/>
    <n v="-0.39659469054519197"/>
  </r>
  <r>
    <x v="2"/>
    <n v="1"/>
    <x v="10"/>
    <n v="99412.161139488002"/>
    <n v="78086.029635330997"/>
    <n v="21326.1315041569"/>
    <n v="8880.14767900072"/>
    <n v="259664.75846835601"/>
    <n v="174204.56463258999"/>
    <n v="85460.193835765502"/>
    <n v="12708.939139239499"/>
    <n v="1.90167187630755"/>
  </r>
  <r>
    <x v="2"/>
    <n v="2"/>
    <x v="10"/>
    <n v="90239.483565350005"/>
    <n v="82035.105764949505"/>
    <n v="8204.3778004004507"/>
    <n v="2690.4609584978898"/>
    <n v="211226.67258464699"/>
    <n v="105588.46843545399"/>
    <n v="105638.204149193"/>
    <n v="6599.5702726489699"/>
    <n v="1.15192814284378"/>
  </r>
  <r>
    <x v="2"/>
    <n v="3"/>
    <x v="10"/>
    <n v="84593.394945012304"/>
    <n v="74575.142114309201"/>
    <n v="10018.252830703101"/>
    <n v="4837.2038011938403"/>
    <n v="256984.13670396901"/>
    <n v="139363.472780451"/>
    <n v="117620.663923517"/>
    <n v="14280.261211220901"/>
    <n v="0.76717237217282896"/>
  </r>
  <r>
    <x v="2"/>
    <n v="4"/>
    <x v="10"/>
    <n v="94075.755053480301"/>
    <n v="68737.547017086094"/>
    <n v="25338.2080363942"/>
    <n v="7001.4177004825797"/>
    <n v="347181.97525590198"/>
    <n v="177122.80019108899"/>
    <n v="170059.17506481201"/>
    <n v="12374.000887686399"/>
    <n v="0.78226843185994699"/>
  </r>
  <r>
    <x v="3"/>
    <n v="1"/>
    <x v="10"/>
    <n v="86302.369339581099"/>
    <n v="74606.294724398904"/>
    <n v="11696.0746151821"/>
    <n v="-116.437437334348"/>
    <n v="239205.907667194"/>
    <n v="165729.25660254"/>
    <n v="73476.651064654201"/>
    <n v="749.946224888958"/>
    <n v="-6.7702390083194397E-2"/>
  </r>
  <r>
    <x v="3"/>
    <n v="2"/>
    <x v="10"/>
    <n v="92093.910836349794"/>
    <n v="69152.906225325394"/>
    <n v="22941.004611024298"/>
    <n v="3573.4750442968302"/>
    <n v="341597.95057408401"/>
    <n v="133974.01079510001"/>
    <n v="207623.939778984"/>
    <n v="3486.96945312872"/>
    <n v="1.23690932299815"/>
  </r>
  <r>
    <x v="3"/>
    <n v="3"/>
    <x v="10"/>
    <n v="91839.506308364202"/>
    <n v="65838.863524768705"/>
    <n v="26000.642783595398"/>
    <n v="14829.4788071885"/>
    <n v="357757.63828108902"/>
    <n v="125411.24489720901"/>
    <n v="232346.39338388"/>
    <n v="24434.860829941401"/>
    <n v="4.82142228655675"/>
  </r>
  <r>
    <x v="3"/>
    <n v="4"/>
    <x v="10"/>
    <n v="86939.219038207899"/>
    <n v="64500.672345006897"/>
    <n v="22438.5466932009"/>
    <n v="15384.0471750374"/>
    <n v="261994.821220346"/>
    <n v="91860.132839371101"/>
    <n v="170134.68838097501"/>
    <n v="17533.3540196955"/>
    <n v="1.95414080942401"/>
  </r>
  <r>
    <x v="4"/>
    <n v="1"/>
    <x v="10"/>
    <n v="87879.920974580396"/>
    <n v="70756.861959305694"/>
    <n v="17123.059015274699"/>
    <n v="731.62844092743399"/>
    <n v="230956.166284623"/>
    <n v="111745.78988962001"/>
    <n v="119210.376395003"/>
    <n v="-716.17764726602695"/>
    <n v="0.110087954592288"/>
  </r>
  <r>
    <x v="4"/>
    <n v="2"/>
    <x v="10"/>
    <n v="95075.131061216496"/>
    <n v="67731.100823854504"/>
    <n v="27344.030237361902"/>
    <n v="10369.935289167401"/>
    <n v="339101.939422019"/>
    <n v="149517.146479446"/>
    <n v="189584.79294257201"/>
    <n v="9854.1512103641107"/>
    <n v="1.71732505614945"/>
  </r>
  <r>
    <x v="4"/>
    <n v="3"/>
    <x v="10"/>
    <n v="90649.109657384193"/>
    <n v="71585.960080201796"/>
    <n v="19063.149577182299"/>
    <n v="7762.06514839993"/>
    <n v="291519.86823000398"/>
    <n v="99672.104797707201"/>
    <n v="191847.76343229701"/>
    <n v="9575.4825055029705"/>
    <n v="2.4650139064493901"/>
  </r>
  <r>
    <x v="4"/>
    <n v="4"/>
    <x v="10"/>
    <n v="87140.021256029897"/>
    <n v="67233.409937289907"/>
    <n v="19906.611318740001"/>
    <n v="6129.7864048331403"/>
    <n v="251471.13034800399"/>
    <n v="78879.008706989596"/>
    <n v="172592.121641014"/>
    <n v="5924.5673386626504"/>
    <n v="0.73907199229915499"/>
  </r>
  <r>
    <x v="5"/>
    <n v="1"/>
    <x v="10"/>
    <n v="86788.715170224707"/>
    <n v="72125.497381725305"/>
    <n v="14663.2177884993"/>
    <n v="-4487.1416921488699"/>
    <n v="236947.71620840699"/>
    <n v="157578.21337657099"/>
    <n v="79369.502831836406"/>
    <n v="2220.6853492064402"/>
    <n v="-0.57535310035548604"/>
  </r>
  <r>
    <x v="5"/>
    <n v="2"/>
    <x v="10"/>
    <n v="91566.015511438105"/>
    <n v="69788.749708490301"/>
    <n v="21777.265802947699"/>
    <n v="3845.7047011755699"/>
    <n v="336815.02919178701"/>
    <n v="189019.61513203499"/>
    <n v="147795.414059751"/>
    <n v="6379.8276701063796"/>
    <n v="0.513212078400206"/>
  </r>
  <r>
    <x v="5"/>
    <n v="3"/>
    <x v="10"/>
    <n v="85569.354207993601"/>
    <n v="76678.078569327001"/>
    <n v="8891.2756386665696"/>
    <n v="-7445.5930046129597"/>
    <n v="336182.04112448101"/>
    <n v="116257.84138382399"/>
    <n v="219924.199740657"/>
    <n v="-7729.81738860108"/>
    <n v="-0.89801921303987098"/>
  </r>
  <r>
    <x v="5"/>
    <n v="4"/>
    <x v="10"/>
    <n v="91478.693529259195"/>
    <n v="75642.590600525305"/>
    <n v="15836.102928733801"/>
    <n v="7955.5981433114102"/>
    <n v="299746.72579519497"/>
    <n v="168405.64679276"/>
    <n v="131341.07900243401"/>
    <n v="17267.006866845899"/>
    <n v="0.99738602790158504"/>
  </r>
  <r>
    <x v="6"/>
    <n v="1"/>
    <x v="10"/>
    <n v="95303.590104417206"/>
    <n v="68927.608138864001"/>
    <n v="26375.981965553201"/>
    <n v="11645.556327557701"/>
    <n v="312108.84638340602"/>
    <n v="162724.52641473099"/>
    <n v="149384.319968675"/>
    <n v="6816.40134888599"/>
    <n v="1.6021810200845701"/>
  </r>
  <r>
    <x v="6"/>
    <n v="2"/>
    <x v="10"/>
    <n v="90471.060059959404"/>
    <n v="74558.507859106699"/>
    <n v="15912.5522008526"/>
    <n v="2524.7640011549502"/>
    <n v="277227.34620516998"/>
    <n v="127780.68562397"/>
    <n v="149446.66058120001"/>
    <n v="-51.266659474732002"/>
    <n v="1.22253534852402"/>
  </r>
  <r>
    <x v="6"/>
    <n v="3"/>
    <x v="10"/>
    <n v="85951.961362202695"/>
    <n v="71915.293392203894"/>
    <n v="14036.6679699988"/>
    <n v="-4051.9423194658498"/>
    <n v="259168.66666799199"/>
    <n v="161510.35616007599"/>
    <n v="97658.310507916307"/>
    <n v="-3530.6577544726301"/>
    <n v="-1.9061648473408199"/>
  </r>
  <r>
    <x v="6"/>
    <n v="4"/>
    <x v="10"/>
    <n v="82522.205708790498"/>
    <n v="77909.028256499194"/>
    <n v="4613.1774522913101"/>
    <n v="-7734.24345590951"/>
    <n v="250443.76370020301"/>
    <n v="118445.473882689"/>
    <n v="131998.28981751401"/>
    <n v="2141.2484593689201"/>
    <n v="-0.82736417604423096"/>
  </r>
  <r>
    <x v="7"/>
    <n v="1"/>
    <x v="10"/>
    <n v="93967.364387770998"/>
    <n v="74769.291887850704"/>
    <n v="19198.072499920199"/>
    <n v="11527.7676355362"/>
    <n v="342920.97379612201"/>
    <n v="140751.040267142"/>
    <n v="202169.93352897899"/>
    <n v="20483.267504059098"/>
    <n v="2.6922965914199501"/>
  </r>
  <r>
    <x v="7"/>
    <n v="2"/>
    <x v="10"/>
    <n v="86683.637270312305"/>
    <n v="68636.900820023104"/>
    <n v="18046.736450289201"/>
    <n v="7061.1296695646397"/>
    <n v="343252.36903512798"/>
    <n v="133989.442754719"/>
    <n v="209262.92628040799"/>
    <n v="11243.509553713"/>
    <n v="1.44200110864076"/>
  </r>
  <r>
    <x v="7"/>
    <n v="3"/>
    <x v="10"/>
    <n v="87018.188395289006"/>
    <n v="73093.597058322994"/>
    <n v="13924.591336965899"/>
    <n v="4555.1851288833896"/>
    <n v="199221.291586837"/>
    <n v="124412.147323823"/>
    <n v="74809.144263014299"/>
    <n v="2894.9236572851701"/>
    <n v="0.61089043011777799"/>
  </r>
  <r>
    <x v="7"/>
    <n v="4"/>
    <x v="10"/>
    <n v="91422.7415363443"/>
    <n v="73218.366666578004"/>
    <n v="18204.3748697663"/>
    <n v="6967.5839387285596"/>
    <n v="292750.73339313001"/>
    <n v="170943.560168494"/>
    <n v="121807.173224636"/>
    <n v="16226.4641348676"/>
    <n v="2.1763182298616099"/>
  </r>
  <r>
    <x v="8"/>
    <n v="1"/>
    <x v="10"/>
    <n v="97791.139310702099"/>
    <n v="71937.066875966004"/>
    <n v="25854.072434736099"/>
    <n v="14688.3645313952"/>
    <n v="265039.75824039202"/>
    <n v="122677.818364056"/>
    <n v="142361.93987633599"/>
    <n v="15826.31418818"/>
    <n v="2.4905575355065799"/>
  </r>
  <r>
    <x v="8"/>
    <n v="2"/>
    <x v="10"/>
    <n v="95788.982921289004"/>
    <n v="70734.9023369387"/>
    <n v="25054.080584350198"/>
    <n v="15989.632466281901"/>
    <n v="246297.72880049"/>
    <n v="100579.04919886999"/>
    <n v="145718.67960161899"/>
    <n v="23820.7548978462"/>
    <n v="12.424312522729"/>
  </r>
  <r>
    <x v="8"/>
    <n v="3"/>
    <x v="10"/>
    <n v="94382.569629311896"/>
    <n v="74924.019490022998"/>
    <n v="19458.550139288898"/>
    <n v="14457.7577353044"/>
    <n v="368832.13263844798"/>
    <n v="230772.18217781099"/>
    <n v="138059.950460636"/>
    <n v="23017.483184143701"/>
    <n v="12.6734649432266"/>
  </r>
  <r>
    <x v="8"/>
    <n v="4"/>
    <x v="10"/>
    <n v="90159.495206806198"/>
    <n v="72995.133419997102"/>
    <n v="17164.361786809099"/>
    <n v="-1469.40437501265"/>
    <n v="350177.93709397002"/>
    <n v="114062.650285557"/>
    <n v="236115.28680841299"/>
    <n v="-433.84628189204301"/>
    <n v="-1.21324954759974"/>
  </r>
  <r>
    <x v="9"/>
    <n v="1"/>
    <x v="10"/>
    <n v="88966.155398686402"/>
    <n v="74688.059497929295"/>
    <n v="14278.095900757"/>
    <n v="-1774.1565766884"/>
    <n v="262617.809371665"/>
    <n v="91662.350822611697"/>
    <n v="170955.458549053"/>
    <n v="7144.8564418669102"/>
    <n v="-0.34877180009299302"/>
  </r>
  <r>
    <x v="9"/>
    <n v="2"/>
    <x v="10"/>
    <n v="87272.503510955896"/>
    <n v="69439.583901984603"/>
    <n v="17832.919608971199"/>
    <n v="12197.9022211967"/>
    <n v="285125.42929477501"/>
    <n v="113883.17306135601"/>
    <n v="171242.256233419"/>
    <n v="11760.2310384787"/>
    <n v="1.53677636600337"/>
  </r>
  <r>
    <x v="9"/>
    <n v="3"/>
    <x v="10"/>
    <n v="86903.610087365407"/>
    <n v="70055.712268585994"/>
    <n v="16847.8978187793"/>
    <n v="7510.2240109326904"/>
    <n v="227646.66833246101"/>
    <n v="115816.104104646"/>
    <n v="111830.564227814"/>
    <n v="12465.791194826499"/>
    <n v="1.69534666113953"/>
  </r>
  <r>
    <x v="9"/>
    <n v="4"/>
    <x v="10"/>
    <n v="100396.87773464101"/>
    <n v="75932.596365031102"/>
    <n v="24464.281369610399"/>
    <n v="4928.7169750721296"/>
    <n v="294622.13900199102"/>
    <n v="155991.01518455299"/>
    <n v="138631.12381743701"/>
    <n v="6600.7994009538497"/>
    <n v="0.70245691078055095"/>
  </r>
  <r>
    <x v="0"/>
    <n v="1"/>
    <x v="11"/>
    <n v="121510.126744651"/>
    <n v="83676.317509242595"/>
    <n v="37833.809235409099"/>
    <n v="22208.948499239599"/>
    <n v="332414.568695953"/>
    <n v="173555.417767746"/>
    <n v="158859.150928207"/>
    <n v="18707.9266550557"/>
    <n v="2.6935742361274801"/>
  </r>
  <r>
    <x v="0"/>
    <n v="2"/>
    <x v="11"/>
    <n v="132465.97321718701"/>
    <n v="87838.765292009703"/>
    <n v="44627.2079251779"/>
    <n v="28880.063985545399"/>
    <n v="367326.48071738001"/>
    <n v="141238.92972921199"/>
    <n v="226087.550988167"/>
    <n v="33370.219508165799"/>
    <n v="2.9517267011947301"/>
  </r>
  <r>
    <x v="0"/>
    <n v="3"/>
    <x v="11"/>
    <n v="124672.27447332699"/>
    <n v="85828.671956936101"/>
    <n v="38843.6025163913"/>
    <n v="20697.288362323899"/>
    <n v="299626.17664274003"/>
    <n v="99265.205332836806"/>
    <n v="200360.97130990299"/>
    <n v="27519.072461502099"/>
    <n v="2.42943729893689"/>
  </r>
  <r>
    <x v="0"/>
    <n v="4"/>
    <x v="11"/>
    <n v="129143.98913389099"/>
    <n v="92887.120850231004"/>
    <n v="36256.8682836609"/>
    <n v="25115.1492192513"/>
    <n v="484629.34188507602"/>
    <n v="203152.70327841301"/>
    <n v="281476.63860666298"/>
    <n v="20293.219419291701"/>
    <n v="6.7770700867471403"/>
  </r>
  <r>
    <x v="1"/>
    <n v="1"/>
    <x v="11"/>
    <n v="126489.286250071"/>
    <n v="88228.356868228104"/>
    <n v="38260.929381843802"/>
    <n v="25935.905686778799"/>
    <n v="258688.22212105399"/>
    <n v="148686.47950493699"/>
    <n v="110001.742616117"/>
    <n v="25345.956515703099"/>
    <n v="4.2947082063205304"/>
  </r>
  <r>
    <x v="1"/>
    <n v="2"/>
    <x v="11"/>
    <n v="122294.91875854701"/>
    <n v="90194.147471379794"/>
    <n v="32100.771287168001"/>
    <n v="19338.856146403701"/>
    <n v="470677.51686085801"/>
    <n v="244579.70615769899"/>
    <n v="226097.81070315899"/>
    <n v="23083.833342178401"/>
    <n v="4.19054536084312"/>
  </r>
  <r>
    <x v="1"/>
    <n v="3"/>
    <x v="11"/>
    <n v="120966.90658044801"/>
    <n v="92638.785968650496"/>
    <n v="28328.120611797502"/>
    <n v="23314.533083106198"/>
    <n v="414973.79243715003"/>
    <n v="152907.010673802"/>
    <n v="262066.78176334701"/>
    <n v="19881.7690127237"/>
    <n v="7.4305832715082802"/>
  </r>
  <r>
    <x v="1"/>
    <n v="4"/>
    <x v="11"/>
    <n v="129837.284916335"/>
    <n v="90283.556367245299"/>
    <n v="39553.728549090498"/>
    <n v="27830.308331199201"/>
    <n v="375645.726388996"/>
    <n v="181458.76586216199"/>
    <n v="194186.96052683299"/>
    <n v="26710.5349382206"/>
    <n v="3.74059993601248"/>
  </r>
  <r>
    <x v="2"/>
    <n v="1"/>
    <x v="11"/>
    <n v="135775.13414241301"/>
    <n v="84987.059762818099"/>
    <n v="50788.074379595397"/>
    <n v="35723.142462640702"/>
    <n v="315051.64726903202"/>
    <n v="95496.435242922103"/>
    <n v="219555.21202611001"/>
    <n v="42017.866722082399"/>
    <n v="18.2511092417577"/>
  </r>
  <r>
    <x v="2"/>
    <n v="2"/>
    <x v="11"/>
    <n v="121711.163629517"/>
    <n v="85825.136625543906"/>
    <n v="35886.027003973002"/>
    <n v="16628.009886050499"/>
    <n v="482077.07250508002"/>
    <n v="249803.98850876701"/>
    <n v="232273.08399631301"/>
    <n v="25879.047215151601"/>
    <n v="6.3586862318548798"/>
  </r>
  <r>
    <x v="2"/>
    <n v="3"/>
    <x v="11"/>
    <n v="122233.168827642"/>
    <n v="85762.481730592495"/>
    <n v="36470.6870970499"/>
    <n v="24110.974606938998"/>
    <n v="480645.235351187"/>
    <n v="304198.05112130899"/>
    <n v="176447.18422987699"/>
    <n v="23380.128575341601"/>
    <n v="5.6461237344054602"/>
  </r>
  <r>
    <x v="2"/>
    <n v="4"/>
    <x v="11"/>
    <n v="127638.197474051"/>
    <n v="93447.462037170699"/>
    <n v="34190.735436880903"/>
    <n v="26799.881450647001"/>
    <n v="266532.096995336"/>
    <n v="121963.75574689099"/>
    <n v="144568.34124844399"/>
    <n v="28045.764002775799"/>
    <n v="5.2983395995913396"/>
  </r>
  <r>
    <x v="3"/>
    <n v="1"/>
    <x v="11"/>
    <n v="117192.66693701"/>
    <n v="91487.709392870398"/>
    <n v="25704.957544140099"/>
    <n v="10786.4567952121"/>
    <n v="400776.665047927"/>
    <n v="121947.039570543"/>
    <n v="278829.62547738297"/>
    <n v="12374.614459190299"/>
    <n v="1.25579307687893"/>
  </r>
  <r>
    <x v="3"/>
    <n v="2"/>
    <x v="11"/>
    <n v="120449.01115444599"/>
    <n v="86197.001289103704"/>
    <n v="34252.009865342501"/>
    <n v="21590.919922749301"/>
    <n v="350510.34155499103"/>
    <n v="212713.24922738"/>
    <n v="137797.092327611"/>
    <n v="26487.960443754"/>
    <n v="4.3065341654736597"/>
  </r>
  <r>
    <x v="3"/>
    <n v="3"/>
    <x v="11"/>
    <n v="112720.939468454"/>
    <n v="88637.440542747994"/>
    <n v="24083.498925706099"/>
    <n v="6666.0698197132597"/>
    <n v="230537.86621836701"/>
    <n v="91647.352929209301"/>
    <n v="138890.513289158"/>
    <n v="3954.6831842489401"/>
    <n v="0.76334567663450104"/>
  </r>
  <r>
    <x v="3"/>
    <n v="4"/>
    <x v="11"/>
    <n v="135512.02563068399"/>
    <n v="93479.635648571202"/>
    <n v="42032.3899821132"/>
    <n v="23949.322047129801"/>
    <n v="283920.24087716598"/>
    <n v="128953.21573153901"/>
    <n v="154967.02514562599"/>
    <n v="21322.933174358699"/>
    <n v="3.29962811661653"/>
  </r>
  <r>
    <x v="4"/>
    <n v="1"/>
    <x v="11"/>
    <n v="124816.284948712"/>
    <n v="84196.286230510203"/>
    <n v="40619.9987182021"/>
    <n v="23125.267597725498"/>
    <n v="496061.81462440098"/>
    <n v="211909.63681561599"/>
    <n v="284152.177808785"/>
    <n v="26104.6030794732"/>
    <n v="4.1282719533621304"/>
  </r>
  <r>
    <x v="4"/>
    <n v="2"/>
    <x v="11"/>
    <n v="128143.920193793"/>
    <n v="88774.615758015003"/>
    <n v="39369.3044357783"/>
    <n v="25685.5564468876"/>
    <n v="356931.84807246999"/>
    <n v="189564.47287817299"/>
    <n v="167367.37519429601"/>
    <n v="28411.8220894644"/>
    <n v="3.58168301560208"/>
  </r>
  <r>
    <x v="4"/>
    <n v="3"/>
    <x v="11"/>
    <n v="126337.074099076"/>
    <n v="91703.403093636502"/>
    <n v="34633.671005439697"/>
    <n v="23443.6218453865"/>
    <n v="317470.921871175"/>
    <n v="96520.193545150207"/>
    <n v="220950.72832602501"/>
    <n v="22565.475811713499"/>
    <n v="11.812773238974099"/>
  </r>
  <r>
    <x v="4"/>
    <n v="4"/>
    <x v="11"/>
    <n v="123608.850444657"/>
    <n v="89295.773894660102"/>
    <n v="34313.076549997102"/>
    <n v="24026.5855769144"/>
    <n v="384401.23420850298"/>
    <n v="144233.66149176899"/>
    <n v="240167.57271673399"/>
    <n v="31921.568791911599"/>
    <n v="7.2373660216062996"/>
  </r>
  <r>
    <x v="5"/>
    <n v="1"/>
    <x v="11"/>
    <n v="123132.33068206599"/>
    <n v="87001.691442073105"/>
    <n v="36130.639239992997"/>
    <n v="29245.722056299299"/>
    <n v="280342.41120857297"/>
    <n v="167999.316448111"/>
    <n v="112343.094760461"/>
    <n v="31290.535910573599"/>
    <n v="3.6346309651399999"/>
  </r>
  <r>
    <x v="5"/>
    <n v="2"/>
    <x v="11"/>
    <n v="135192.70880995301"/>
    <n v="83447.864056198101"/>
    <n v="51744.844753755497"/>
    <n v="35051.198020836397"/>
    <n v="425913.35215812601"/>
    <n v="295629.86301257898"/>
    <n v="130283.48914554701"/>
    <n v="33763.789949383499"/>
    <n v="20.415368155661"/>
  </r>
  <r>
    <x v="5"/>
    <n v="3"/>
    <x v="11"/>
    <n v="134783.65582783899"/>
    <n v="88899.826285092"/>
    <n v="45883.829542747"/>
    <n v="36813.444014879897"/>
    <n v="319493.20266796002"/>
    <n v="182917.93344307001"/>
    <n v="136575.26922489001"/>
    <n v="39814.367387482002"/>
    <n v="6.5392241593529397"/>
  </r>
  <r>
    <x v="5"/>
    <n v="4"/>
    <x v="11"/>
    <n v="126689.654230379"/>
    <n v="89765.0848040579"/>
    <n v="36924.569426321403"/>
    <n v="23327.330706602701"/>
    <n v="487945.632253488"/>
    <n v="272341.12093966198"/>
    <n v="215604.51131382599"/>
    <n v="24548.367744552601"/>
    <n v="2.4887369070624201"/>
  </r>
  <r>
    <x v="6"/>
    <n v="1"/>
    <x v="11"/>
    <n v="125132.071523657"/>
    <n v="87206.264630489299"/>
    <n v="37925.806893168497"/>
    <n v="19758.734914033699"/>
    <n v="441687.72244983498"/>
    <n v="136420.84120856001"/>
    <n v="305266.88124127401"/>
    <n v="22284.427164361099"/>
    <n v="5.69057264965359"/>
  </r>
  <r>
    <x v="6"/>
    <n v="2"/>
    <x v="11"/>
    <n v="129369.503834813"/>
    <n v="92885.074579631299"/>
    <n v="36484.429255181902"/>
    <n v="18599.6333897002"/>
    <n v="515303.11621629499"/>
    <n v="215198.76641486699"/>
    <n v="300104.34980142699"/>
    <n v="24253.2835186091"/>
    <n v="9.1237344387192305"/>
  </r>
  <r>
    <x v="6"/>
    <n v="3"/>
    <x v="11"/>
    <n v="114761.749182951"/>
    <n v="92327.444402496403"/>
    <n v="22434.304780455299"/>
    <n v="15110.1780003862"/>
    <n v="424396.87008811801"/>
    <n v="215865.14132760299"/>
    <n v="208531.72876051499"/>
    <n v="24109.324186072299"/>
    <n v="1.8306161955467799"/>
  </r>
  <r>
    <x v="6"/>
    <n v="4"/>
    <x v="11"/>
    <n v="123166.518443337"/>
    <n v="91187.276093634893"/>
    <n v="31979.242349702799"/>
    <n v="20636.095322701101"/>
    <n v="385696.33782550402"/>
    <n v="172090.22106111501"/>
    <n v="213606.11676438799"/>
    <n v="29678.290354182798"/>
    <n v="13.8113160922756"/>
  </r>
  <r>
    <x v="7"/>
    <n v="1"/>
    <x v="11"/>
    <n v="132418.840433326"/>
    <n v="91539.059310348093"/>
    <n v="40879.7811229785"/>
    <n v="35255.841779131399"/>
    <n v="270958.256706941"/>
    <n v="121715.21842104501"/>
    <n v="149243.03828589601"/>
    <n v="32487.666036868701"/>
    <n v="5.8511449805853699"/>
  </r>
  <r>
    <x v="7"/>
    <n v="2"/>
    <x v="11"/>
    <n v="124367.865592558"/>
    <n v="89038.248491014601"/>
    <n v="35329.617101544201"/>
    <n v="26162.123608074398"/>
    <n v="465112.41971359903"/>
    <n v="252079.92007804799"/>
    <n v="213032.49963555101"/>
    <n v="30373.484677709901"/>
    <n v="4.5206905691038104"/>
  </r>
  <r>
    <x v="7"/>
    <n v="3"/>
    <x v="11"/>
    <n v="131479.16579849701"/>
    <n v="90937.143634881199"/>
    <n v="40542.022163616202"/>
    <n v="24303.7646872527"/>
    <n v="509767.23392388102"/>
    <n v="163920.40314007099"/>
    <n v="345846.83078381"/>
    <n v="19486.462218500801"/>
    <n v="3.4959168983149498"/>
  </r>
  <r>
    <x v="7"/>
    <n v="4"/>
    <x v="11"/>
    <n v="131641.80136081201"/>
    <n v="84254.901069258995"/>
    <n v="47386.900291553196"/>
    <n v="33565.606603732798"/>
    <n v="413536.83285756101"/>
    <n v="204165.813787775"/>
    <n v="209371.01906978499"/>
    <n v="36815.291399490699"/>
    <n v="6.1859364044231997"/>
  </r>
  <r>
    <x v="8"/>
    <n v="1"/>
    <x v="11"/>
    <n v="117825.905767252"/>
    <n v="95009.605222742"/>
    <n v="22816.300544509999"/>
    <n v="8766.4170598410492"/>
    <n v="309175.48452009098"/>
    <n v="205270.71134886201"/>
    <n v="103904.773171229"/>
    <n v="16822.424006428599"/>
    <n v="1.4552278005302799"/>
  </r>
  <r>
    <x v="8"/>
    <n v="2"/>
    <x v="11"/>
    <n v="123598.537568956"/>
    <n v="82799.571292021603"/>
    <n v="40798.9662769344"/>
    <n v="33156.6575893915"/>
    <n v="397311.61981573899"/>
    <n v="194940.81284672199"/>
    <n v="202370.80696901699"/>
    <n v="41142.172474251602"/>
    <n v="25.723050381245699"/>
  </r>
  <r>
    <x v="8"/>
    <n v="3"/>
    <x v="11"/>
    <n v="121964.39716688701"/>
    <n v="86878.9473025349"/>
    <n v="35085.449864352398"/>
    <n v="29657.6494917727"/>
    <n v="465734.25844930398"/>
    <n v="141252.19513460499"/>
    <n v="324482.063314698"/>
    <n v="35698.881656828999"/>
    <n v="12.517309617623599"/>
  </r>
  <r>
    <x v="8"/>
    <n v="4"/>
    <x v="11"/>
    <n v="133498.19097076601"/>
    <n v="93294.741907829506"/>
    <n v="40203.449062937099"/>
    <n v="28164.1003988749"/>
    <n v="298128.952101673"/>
    <n v="133297.876986841"/>
    <n v="164831.07511483101"/>
    <n v="23545.807548300501"/>
    <n v="4.15111066988272"/>
  </r>
  <r>
    <x v="9"/>
    <n v="1"/>
    <x v="11"/>
    <n v="128284.76277292801"/>
    <n v="85200.445669792694"/>
    <n v="43084.317103135298"/>
    <n v="27542.4517824676"/>
    <n v="372736.02971688"/>
    <n v="148091.46637209901"/>
    <n v="224644.563344781"/>
    <n v="35703.069590588399"/>
    <n v="3.5833739556826001"/>
  </r>
  <r>
    <x v="9"/>
    <n v="2"/>
    <x v="11"/>
    <n v="131089.53375205799"/>
    <n v="87059.786499016394"/>
    <n v="44029.7472530417"/>
    <n v="29845.0779204358"/>
    <n v="449944.86673536099"/>
    <n v="209989.100238438"/>
    <n v="239955.76649692201"/>
    <n v="36204.511501503701"/>
    <n v="9.8077434203861902"/>
  </r>
  <r>
    <x v="9"/>
    <n v="3"/>
    <x v="11"/>
    <n v="120481.705292646"/>
    <n v="92479.150604833005"/>
    <n v="28002.554687813801"/>
    <n v="19084.552118705102"/>
    <n v="364313.091612269"/>
    <n v="155870.35445934601"/>
    <n v="208442.737152922"/>
    <n v="16598.875576313902"/>
    <n v="5.66992569539957"/>
  </r>
  <r>
    <x v="9"/>
    <n v="4"/>
    <x v="11"/>
    <n v="127764.16279240001"/>
    <n v="89187.297779519096"/>
    <n v="38576.865012881201"/>
    <n v="20875.119605348798"/>
    <n v="409034.35426230001"/>
    <n v="234267.55986759701"/>
    <n v="174766.794394703"/>
    <n v="30777.643011284399"/>
    <n v="6.7534730253333102"/>
  </r>
  <r>
    <x v="0"/>
    <n v="1"/>
    <x v="12"/>
    <n v="83375.558838769299"/>
    <n v="76956.412543093305"/>
    <n v="6419.1462956759297"/>
    <n v="-1242.3284880680301"/>
    <n v="246372.783769817"/>
    <n v="122654.006973417"/>
    <n v="123718.776796399"/>
    <n v="1106.6478106048701"/>
    <n v="-0.212401848612884"/>
  </r>
  <r>
    <x v="0"/>
    <n v="2"/>
    <x v="12"/>
    <n v="83098.469115653497"/>
    <n v="68570.5188687021"/>
    <n v="14527.950246951399"/>
    <n v="1830.8277242522499"/>
    <n v="206486.20286902599"/>
    <n v="77170.612989626694"/>
    <n v="129315.58987939901"/>
    <n v="-2196.6589939548699"/>
    <n v="0.232815015901955"/>
  </r>
  <r>
    <x v="0"/>
    <n v="3"/>
    <x v="12"/>
    <n v="85065.147221375999"/>
    <n v="69233.874268429907"/>
    <n v="15831.272952945999"/>
    <n v="6312.8867320118998"/>
    <n v="173289.73629427099"/>
    <n v="113583.982421779"/>
    <n v="59705.753872492598"/>
    <n v="4716.3982406690202"/>
    <n v="0.67419974301483299"/>
  </r>
  <r>
    <x v="0"/>
    <n v="4"/>
    <x v="12"/>
    <n v="82478.536511911501"/>
    <n v="73288.171793967194"/>
    <n v="9190.3647179442905"/>
    <n v="-9404.9484484904006"/>
    <n v="294293.60929417802"/>
    <n v="161569.05949148399"/>
    <n v="132724.54980269301"/>
    <n v="-9679.1009993764092"/>
    <n v="-1.60031886648373"/>
  </r>
  <r>
    <x v="1"/>
    <n v="1"/>
    <x v="12"/>
    <n v="87199.668894712202"/>
    <n v="71192.562080642005"/>
    <n v="16007.106814070199"/>
    <n v="3900.7045079894201"/>
    <n v="313845.32383137901"/>
    <n v="167043.51585000599"/>
    <n v="146801.807981372"/>
    <n v="10497.0566322461"/>
    <n v="0.97662718042909502"/>
  </r>
  <r>
    <x v="1"/>
    <n v="2"/>
    <x v="12"/>
    <n v="87130.188587613404"/>
    <n v="72268.142232682003"/>
    <n v="14862.046354931401"/>
    <n v="-4166.2207976316704"/>
    <n v="176310.56695712201"/>
    <n v="94353.3539471845"/>
    <n v="81957.213009937506"/>
    <n v="-1645.2736187018099"/>
    <n v="-0.47020380238225301"/>
  </r>
  <r>
    <x v="1"/>
    <n v="3"/>
    <x v="12"/>
    <n v="85124.194412601093"/>
    <n v="72457.078541094204"/>
    <n v="12667.1158715069"/>
    <n v="6337.6212502631997"/>
    <n v="327256.70854010998"/>
    <n v="161041.28703029201"/>
    <n v="166215.421509818"/>
    <n v="10693.754932756299"/>
    <n v="0.74809791709006601"/>
  </r>
  <r>
    <x v="1"/>
    <n v="4"/>
    <x v="12"/>
    <n v="83703.510342848705"/>
    <n v="76696.525843302195"/>
    <n v="7006.98449954649"/>
    <n v="-5253.5996038712301"/>
    <n v="331176.20076451602"/>
    <n v="215145.80993137401"/>
    <n v="116030.39083314101"/>
    <n v="-4867.5379182239603"/>
    <n v="-3.7275992308262502"/>
  </r>
  <r>
    <x v="2"/>
    <n v="1"/>
    <x v="12"/>
    <n v="84071.549925888394"/>
    <n v="71874.720552281302"/>
    <n v="12196.829373607001"/>
    <n v="-784.83763394805101"/>
    <n v="248494.832947299"/>
    <n v="96763.322798460198"/>
    <n v="151731.51014883901"/>
    <n v="4799.0992126993197"/>
    <n v="-0.288831503418847"/>
  </r>
  <r>
    <x v="2"/>
    <n v="2"/>
    <x v="12"/>
    <n v="81368.629172862406"/>
    <n v="74300.238285854095"/>
    <n v="7068.3908870083196"/>
    <n v="-1682.4604906439699"/>
    <n v="230606.624989239"/>
    <n v="101510.287703105"/>
    <n v="129096.337286134"/>
    <n v="6199.7482294788697"/>
    <n v="-0.78660077125072303"/>
  </r>
  <r>
    <x v="2"/>
    <n v="3"/>
    <x v="12"/>
    <n v="82609.758401638202"/>
    <n v="77177.646222282696"/>
    <n v="5432.1121793554903"/>
    <n v="-653.11546910679101"/>
    <n v="295112.23752731498"/>
    <n v="133030.69109027201"/>
    <n v="162081.546437043"/>
    <n v="-4147.6030426809803"/>
    <n v="-9.7421593496116399E-2"/>
  </r>
  <r>
    <x v="2"/>
    <n v="4"/>
    <x v="12"/>
    <n v="82770.728327199497"/>
    <n v="78874.231144241596"/>
    <n v="3896.4971829579499"/>
    <n v="-1898.8893824892"/>
    <n v="205768.34748908499"/>
    <n v="127202.858254819"/>
    <n v="78565.489234266104"/>
    <n v="-6154.5199663363201"/>
    <n v="-0.218368617568475"/>
  </r>
  <r>
    <x v="3"/>
    <n v="1"/>
    <x v="12"/>
    <n v="79565.550574532404"/>
    <n v="66703.057201575502"/>
    <n v="12862.4933729568"/>
    <n v="1512.59246761897"/>
    <n v="258775.727009861"/>
    <n v="107319.02743259299"/>
    <n v="151456.69957726801"/>
    <n v="11051.329549956599"/>
    <n v="0.23349113606376801"/>
  </r>
  <r>
    <x v="3"/>
    <n v="2"/>
    <x v="12"/>
    <n v="78096.6178472061"/>
    <n v="68810.781967241506"/>
    <n v="9285.8358799646794"/>
    <n v="-5355.4428294285199"/>
    <n v="239959.41274589999"/>
    <n v="98358.0436321983"/>
    <n v="141601.36911370201"/>
    <n v="-3158.8724626928501"/>
    <n v="-0.69446180986771"/>
  </r>
  <r>
    <x v="3"/>
    <n v="3"/>
    <x v="12"/>
    <n v="83686.433106566794"/>
    <n v="66055.597431741699"/>
    <n v="17630.835674825001"/>
    <n v="5791.6428882951404"/>
    <n v="225020.775512694"/>
    <n v="129948.71466912"/>
    <n v="95072.060843573301"/>
    <n v="12185.070397003699"/>
    <n v="0.66748175541250299"/>
  </r>
  <r>
    <x v="3"/>
    <n v="4"/>
    <x v="12"/>
    <n v="82556.539367713602"/>
    <n v="72101.543812718795"/>
    <n v="10454.995554994801"/>
    <n v="-2404.9019569751199"/>
    <n v="248504.72707741699"/>
    <n v="126762.307487219"/>
    <n v="121742.41959019699"/>
    <n v="7205.5664176058199"/>
    <n v="-0.261314731694338"/>
  </r>
  <r>
    <x v="4"/>
    <n v="1"/>
    <x v="12"/>
    <n v="82884.394792337203"/>
    <n v="72329.117510375596"/>
    <n v="10555.2772819616"/>
    <n v="-1753.4661232201399"/>
    <n v="224689.097922374"/>
    <n v="90011.624576954302"/>
    <n v="134677.47334542"/>
    <n v="3666.6098207342202"/>
    <n v="-0.22124726772678599"/>
  </r>
  <r>
    <x v="4"/>
    <n v="2"/>
    <x v="12"/>
    <n v="78482.6576026455"/>
    <n v="66762.897813706106"/>
    <n v="11719.7597889394"/>
    <n v="6193.7855536586503"/>
    <n v="162812.88231851801"/>
    <n v="50559.738733913597"/>
    <n v="112253.143584604"/>
    <n v="12280.6555607068"/>
    <n v="1.6037404136800999"/>
  </r>
  <r>
    <x v="4"/>
    <n v="3"/>
    <x v="12"/>
    <n v="88186.2821709407"/>
    <n v="73265.2410295804"/>
    <n v="14921.0411413603"/>
    <n v="6562.4481126581704"/>
    <n v="342384.68608569301"/>
    <n v="184767.03095779"/>
    <n v="157617.65512790199"/>
    <n v="16444.345182942299"/>
    <n v="3.6326391849809099"/>
  </r>
  <r>
    <x v="4"/>
    <n v="4"/>
    <x v="12"/>
    <n v="82573.232685102994"/>
    <n v="69422.529236529605"/>
    <n v="13150.7034485734"/>
    <n v="6582.3865763080303"/>
    <n v="266296.94254362897"/>
    <n v="158494.94662864399"/>
    <n v="107801.995914984"/>
    <n v="13091.561092112701"/>
    <n v="0.71951557609615502"/>
  </r>
  <r>
    <x v="5"/>
    <n v="1"/>
    <x v="12"/>
    <n v="81901.496535517494"/>
    <n v="75512.533172495401"/>
    <n v="6388.9633630220897"/>
    <n v="-13180.498541576701"/>
    <n v="183108.831636458"/>
    <n v="125118.350515642"/>
    <n v="57990.481120816898"/>
    <n v="-16815.321438339"/>
    <n v="-4.2803203649431802"/>
  </r>
  <r>
    <x v="5"/>
    <n v="2"/>
    <x v="12"/>
    <n v="82957.941498737593"/>
    <n v="72947.700508300797"/>
    <n v="10010.2409904367"/>
    <n v="-2073.9734744952302"/>
    <n v="257806.08566169301"/>
    <n v="131973.50457215199"/>
    <n v="125832.581089541"/>
    <n v="-2247.9180266210601"/>
    <n v="-1.2380461796237701"/>
  </r>
  <r>
    <x v="5"/>
    <n v="3"/>
    <x v="12"/>
    <n v="77960.436519027804"/>
    <n v="72215.164442304304"/>
    <n v="5745.2720767234696"/>
    <n v="-2380.4831084089001"/>
    <n v="259031.964181349"/>
    <n v="172127.37760719401"/>
    <n v="86904.586574155095"/>
    <n v="-1324.1339512337099"/>
    <n v="-0.82951077125424699"/>
  </r>
  <r>
    <x v="5"/>
    <n v="4"/>
    <x v="12"/>
    <n v="82816.114572471706"/>
    <n v="67778.178788891804"/>
    <n v="15037.9357835799"/>
    <n v="816.37148623599705"/>
    <n v="315161.038354847"/>
    <n v="215859.032095901"/>
    <n v="99302.006258945301"/>
    <n v="5620.4157742643902"/>
    <n v="9.5555440552076903E-2"/>
  </r>
  <r>
    <x v="6"/>
    <n v="1"/>
    <x v="12"/>
    <n v="82468.693680230994"/>
    <n v="68366.436271016297"/>
    <n v="14102.257409214701"/>
    <n v="1826.4274448752601"/>
    <n v="207209.71194768499"/>
    <n v="105970.350471224"/>
    <n v="101239.361476461"/>
    <n v="1188.30660820297"/>
    <n v="0.25411097859256399"/>
  </r>
  <r>
    <x v="6"/>
    <n v="2"/>
    <x v="12"/>
    <n v="85810.030226140196"/>
    <n v="76177.200366172896"/>
    <n v="9632.8298599673108"/>
    <n v="-3054.29070182544"/>
    <n v="293833.80432950502"/>
    <n v="137830.02541914801"/>
    <n v="156003.77891035599"/>
    <n v="1718.04660111875"/>
    <n v="-0.91683193035458199"/>
  </r>
  <r>
    <x v="6"/>
    <n v="3"/>
    <x v="12"/>
    <n v="82845.355254231603"/>
    <n v="72779.161509045502"/>
    <n v="10066.193745185999"/>
    <n v="-226.966512378923"/>
    <n v="189394.536588786"/>
    <n v="126866.587729837"/>
    <n v="62527.948858949603"/>
    <n v="-3666.77969810271"/>
    <n v="-5.05565412414338E-2"/>
  </r>
  <r>
    <x v="6"/>
    <n v="4"/>
    <x v="12"/>
    <n v="78281.608278888394"/>
    <n v="73306.190029089703"/>
    <n v="4975.4182497986603"/>
    <n v="-9421.5395790121693"/>
    <n v="240806.680554077"/>
    <n v="136025.51818543399"/>
    <n v="104781.16236864201"/>
    <n v="-12678.827953833799"/>
    <n v="-1.5715225318028601"/>
  </r>
  <r>
    <x v="7"/>
    <n v="1"/>
    <x v="12"/>
    <n v="85044.809415772703"/>
    <n v="75042.625195775196"/>
    <n v="10002.1842199974"/>
    <n v="-917.25182859301594"/>
    <n v="233442.71867769599"/>
    <n v="112588.098571682"/>
    <n v="120854.620106013"/>
    <n v="-3261.6302126944202"/>
    <n v="-0.13678062688402201"/>
  </r>
  <r>
    <x v="7"/>
    <n v="2"/>
    <x v="12"/>
    <n v="77297.4179481756"/>
    <n v="80520.908363025796"/>
    <n v="-3223.4904148501601"/>
    <n v="-21380.813920418001"/>
    <n v="288744.101265523"/>
    <n v="138721.45236423699"/>
    <n v="150022.64890128499"/>
    <n v="-26150.320159397201"/>
    <n v="-4.41935496597665"/>
  </r>
  <r>
    <x v="7"/>
    <n v="3"/>
    <x v="12"/>
    <n v="86468.795670485997"/>
    <n v="70381.049896348602"/>
    <n v="16087.7457741374"/>
    <n v="1626.0497775634501"/>
    <n v="274549.108980591"/>
    <n v="121191.341855341"/>
    <n v="153357.76712524999"/>
    <n v="3862.8218332802198"/>
    <n v="0.255020879676708"/>
  </r>
  <r>
    <x v="7"/>
    <n v="4"/>
    <x v="12"/>
    <n v="85627.202651643893"/>
    <n v="71097.275511677697"/>
    <n v="14529.927139966099"/>
    <n v="6230.0602365122204"/>
    <n v="172763.98433698001"/>
    <n v="101317.62108613399"/>
    <n v="71446.363250845505"/>
    <n v="6396.6345629398702"/>
    <n v="0.77105921225240603"/>
  </r>
  <r>
    <x v="8"/>
    <n v="1"/>
    <x v="12"/>
    <n v="90676.056936718407"/>
    <n v="76309.462688551197"/>
    <n v="14366.594248167199"/>
    <n v="8407.9244339300894"/>
    <n v="211455.560208151"/>
    <n v="88891.880944257893"/>
    <n v="122563.679263894"/>
    <n v="11498.6142043522"/>
    <n v="1.05239575727674"/>
  </r>
  <r>
    <x v="8"/>
    <n v="2"/>
    <x v="12"/>
    <n v="88012.955549147096"/>
    <n v="64983.359488264199"/>
    <n v="23029.596060882799"/>
    <n v="15265.8539434663"/>
    <n v="194763.444906858"/>
    <n v="133938.089339058"/>
    <n v="60825.355567799801"/>
    <n v="13260.5835728067"/>
    <n v="9.9201606825251396"/>
  </r>
  <r>
    <x v="8"/>
    <n v="3"/>
    <x v="12"/>
    <n v="88476.673706393995"/>
    <n v="76864.952293156006"/>
    <n v="11611.721413237899"/>
    <n v="-8074.8295005461396"/>
    <n v="302935.811851523"/>
    <n v="150649.19110788999"/>
    <n v="152286.62074363299"/>
    <n v="-214.91214754284701"/>
    <n v="-4.1617321993007099"/>
  </r>
  <r>
    <x v="8"/>
    <n v="4"/>
    <x v="12"/>
    <n v="85427.830291386097"/>
    <n v="73255.892261340807"/>
    <n v="12171.938030045299"/>
    <n v="-1606.3669108189899"/>
    <n v="218846.15774938799"/>
    <n v="145333.25614631901"/>
    <n v="73512.901603068603"/>
    <n v="-2044.71680067644"/>
    <n v="-0.31824819783700198"/>
  </r>
  <r>
    <x v="9"/>
    <n v="1"/>
    <x v="12"/>
    <n v="80658.368634374594"/>
    <n v="70685.758113564501"/>
    <n v="9972.6105208100598"/>
    <n v="-5387.4097107707603"/>
    <n v="297272.42602356197"/>
    <n v="146441.087744191"/>
    <n v="150831.338279371"/>
    <n v="-2416.5328136941998"/>
    <n v="-1.4463900495836901"/>
  </r>
  <r>
    <x v="9"/>
    <n v="2"/>
    <x v="12"/>
    <n v="82202.300105446106"/>
    <n v="77383.881097028105"/>
    <n v="4818.41900841801"/>
    <n v="-4590.4219261545504"/>
    <n v="206149.05307964599"/>
    <n v="112966.90149443899"/>
    <n v="93182.151585207204"/>
    <n v="-1556.2001980395701"/>
    <n v="-2.9769595985070199"/>
  </r>
  <r>
    <x v="9"/>
    <n v="3"/>
    <x v="12"/>
    <n v="86514.796688493603"/>
    <n v="66682.820160702002"/>
    <n v="19831.976527791601"/>
    <n v="8519.3257019915709"/>
    <n v="340739.472142827"/>
    <n v="109865.332551881"/>
    <n v="230874.13959094501"/>
    <n v="12390.778085476701"/>
    <n v="0.97645108006600101"/>
  </r>
  <r>
    <x v="9"/>
    <n v="4"/>
    <x v="12"/>
    <n v="76842.611469516603"/>
    <n v="71513.413002058398"/>
    <n v="5329.19846745824"/>
    <n v="-12136.346231632"/>
    <n v="255271.20122608301"/>
    <n v="116892.513045849"/>
    <n v="138378.68818023399"/>
    <n v="-5973.7812738897501"/>
    <n v="-1.33757034785064"/>
  </r>
  <r>
    <x v="0"/>
    <n v="1"/>
    <x v="13"/>
    <n v="487355.719024516"/>
    <n v="378827.00808271102"/>
    <n v="108528.71094180499"/>
    <n v="99736.577272330906"/>
    <n v="1714296.7080671501"/>
    <n v="899059.30289143603"/>
    <n v="815237.40517572104"/>
    <n v="99239.959086045797"/>
    <n v="21.671910702930202"/>
  </r>
  <r>
    <x v="0"/>
    <n v="2"/>
    <x v="13"/>
    <n v="498427.76423533697"/>
    <n v="403109.29886161501"/>
    <n v="95318.465373722604"/>
    <n v="76555.695845479102"/>
    <n v="1541659.4619942999"/>
    <n v="774508.47766751505"/>
    <n v="767150.98432678694"/>
    <n v="74890.991133633797"/>
    <n v="12.968771780222101"/>
  </r>
  <r>
    <x v="0"/>
    <n v="3"/>
    <x v="13"/>
    <n v="448971.72573180503"/>
    <n v="403172.76442558202"/>
    <n v="45798.961306222402"/>
    <n v="30205.766516746498"/>
    <n v="928447.77699209901"/>
    <n v="591405.53489878797"/>
    <n v="337042.24209331098"/>
    <n v="32194.925780696201"/>
    <n v="16.406501060748798"/>
  </r>
  <r>
    <x v="0"/>
    <n v="4"/>
    <x v="13"/>
    <n v="472922.85290566098"/>
    <n v="361647.82766390499"/>
    <n v="111275.02524175499"/>
    <n v="98919.654714277698"/>
    <n v="1676742.43662138"/>
    <n v="615958.24113356997"/>
    <n v="1060784.1954878101"/>
    <n v="105432.09221691699"/>
    <n v="12.7720316764606"/>
  </r>
  <r>
    <x v="1"/>
    <n v="1"/>
    <x v="13"/>
    <n v="434424.95909326198"/>
    <n v="411655.63674709602"/>
    <n v="22769.3223461661"/>
    <n v="16541.399757421699"/>
    <n v="1130205.3266356001"/>
    <n v="440541.77107603598"/>
    <n v="689663.55555957102"/>
    <n v="19821.885395019399"/>
    <n v="3.92312121297405"/>
  </r>
  <r>
    <x v="1"/>
    <n v="2"/>
    <x v="13"/>
    <n v="414836.98530885798"/>
    <n v="429483.322554018"/>
    <n v="-14646.337245160301"/>
    <n v="-21224.965716325099"/>
    <n v="1467652.1579142001"/>
    <n v="844561.78585901496"/>
    <n v="623090.37205518503"/>
    <n v="-15100.0535741803"/>
    <n v="-2.7890098239621302"/>
  </r>
  <r>
    <x v="1"/>
    <n v="3"/>
    <x v="13"/>
    <n v="442123.15925190801"/>
    <n v="365746.92230893997"/>
    <n v="76376.236942967895"/>
    <n v="61865.081024839397"/>
    <n v="905567.12366053904"/>
    <n v="596864.20934665995"/>
    <n v="308702.91431387898"/>
    <n v="64656.7262881559"/>
    <n v="11.894161648247"/>
  </r>
  <r>
    <x v="1"/>
    <n v="4"/>
    <x v="13"/>
    <n v="479735.094235247"/>
    <n v="413691.74543334398"/>
    <n v="66043.348801902204"/>
    <n v="53418.141178292099"/>
    <n v="1353348.66676942"/>
    <n v="874874.27689701505"/>
    <n v="478474.38987240801"/>
    <n v="59554.448856363"/>
    <n v="5.5989275158967198"/>
  </r>
  <r>
    <x v="2"/>
    <n v="1"/>
    <x v="13"/>
    <n v="456770.29797582701"/>
    <n v="395030.287713364"/>
    <n v="61740.010262462602"/>
    <n v="56526.586906525103"/>
    <n v="1628011.5739987399"/>
    <n v="1017374.4240968"/>
    <n v="610637.14990194002"/>
    <n v="53956.923151991701"/>
    <n v="7.3835756248691897"/>
  </r>
  <r>
    <x v="2"/>
    <n v="2"/>
    <x v="13"/>
    <n v="419869.95606426802"/>
    <n v="375462.64872352802"/>
    <n v="44407.307340739899"/>
    <n v="30070.0242601465"/>
    <n v="1016538.03679376"/>
    <n v="442698.76240763802"/>
    <n v="573839.27438612597"/>
    <n v="33495.245100615699"/>
    <n v="4.7443914595961099"/>
  </r>
  <r>
    <x v="2"/>
    <n v="3"/>
    <x v="13"/>
    <n v="466671.84508029098"/>
    <n v="409622.19059774099"/>
    <n v="57049.654482550002"/>
    <n v="40883.433772016499"/>
    <n v="1712105.00441395"/>
    <n v="754445.90035566699"/>
    <n v="957659.10405829002"/>
    <n v="36826.570503733798"/>
    <n v="6.1916178694044497"/>
  </r>
  <r>
    <x v="2"/>
    <n v="4"/>
    <x v="13"/>
    <n v="453840.33997552103"/>
    <n v="418011.14664682897"/>
    <n v="35829.193328691901"/>
    <n v="30169.618704370099"/>
    <n v="1667040.6902354299"/>
    <n v="665978.26560241799"/>
    <n v="1001062.4246330101"/>
    <n v="31653.0248367358"/>
    <n v="4.3029356664301597"/>
  </r>
  <r>
    <x v="3"/>
    <n v="1"/>
    <x v="13"/>
    <n v="471916.60409512901"/>
    <n v="423937.31570729997"/>
    <n v="47979.288387827997"/>
    <n v="41320.493228368701"/>
    <n v="1536308.20988203"/>
    <n v="575652.40304134705"/>
    <n v="960655.80684068997"/>
    <n v="43973.732239544697"/>
    <n v="7.1712945952147598"/>
  </r>
  <r>
    <x v="3"/>
    <n v="2"/>
    <x v="13"/>
    <n v="487280.23798663402"/>
    <n v="409846.95797187998"/>
    <n v="77433.280014753895"/>
    <n v="58907.154874144297"/>
    <n v="1294712.4163303"/>
    <n v="881673.91543713398"/>
    <n v="413038.50089317001"/>
    <n v="54280.2931043633"/>
    <n v="13.413841725624399"/>
  </r>
  <r>
    <x v="3"/>
    <n v="3"/>
    <x v="13"/>
    <n v="439176.059956324"/>
    <n v="402192.02619340603"/>
    <n v="36984.033762917999"/>
    <n v="29902.395501228599"/>
    <n v="1141884.5285821101"/>
    <n v="471211.44424954499"/>
    <n v="670673.08433256904"/>
    <n v="33965.988156210697"/>
    <n v="3.5808217982256298"/>
  </r>
  <r>
    <x v="3"/>
    <n v="4"/>
    <x v="13"/>
    <n v="418584.12640761997"/>
    <n v="398596.12717302999"/>
    <n v="19987.999234590301"/>
    <n v="13010.449967537599"/>
    <n v="1393336.2025685301"/>
    <n v="537299.67537472094"/>
    <n v="856036.52719381405"/>
    <n v="14503.216569472699"/>
    <n v="4.68163729523899"/>
  </r>
  <r>
    <x v="4"/>
    <n v="1"/>
    <x v="13"/>
    <n v="438906.79618668801"/>
    <n v="442893.04724978399"/>
    <n v="-3986.25106309581"/>
    <n v="-14328.9290780221"/>
    <n v="1709179.91427607"/>
    <n v="924945.82653367799"/>
    <n v="784234.08774240001"/>
    <n v="-10642.8411627322"/>
    <n v="-4.6415348441762703"/>
  </r>
  <r>
    <x v="4"/>
    <n v="2"/>
    <x v="13"/>
    <n v="458300.61521345301"/>
    <n v="428778.502029219"/>
    <n v="29522.1131842338"/>
    <n v="10768.990750376601"/>
    <n v="1696447.94194926"/>
    <n v="855022.91342232295"/>
    <n v="841425.02852694097"/>
    <n v="16554.2480680556"/>
    <n v="1.31216329925369"/>
  </r>
  <r>
    <x v="4"/>
    <n v="3"/>
    <x v="13"/>
    <n v="457761.20733071998"/>
    <n v="397880.64898837602"/>
    <n v="59880.558342344302"/>
    <n v="49467.559312642203"/>
    <n v="931514.87947409297"/>
    <n v="351133.82298340101"/>
    <n v="580381.05649069196"/>
    <n v="55754.639538448297"/>
    <n v="5.2436539331000702"/>
  </r>
  <r>
    <x v="4"/>
    <n v="4"/>
    <x v="13"/>
    <n v="470341.54650037002"/>
    <n v="368989.807863091"/>
    <n v="101351.73863727901"/>
    <n v="90642.930713812602"/>
    <n v="958131.06712436001"/>
    <n v="565183.99233637704"/>
    <n v="392947.07478798198"/>
    <n v="90889.5175672388"/>
    <n v="23.7290486655296"/>
  </r>
  <r>
    <x v="5"/>
    <n v="1"/>
    <x v="13"/>
    <n v="483993.47710964398"/>
    <n v="396418.79175916198"/>
    <n v="87574.685350481595"/>
    <n v="68016.397627205093"/>
    <n v="1378967.2099262101"/>
    <n v="874156.36532513704"/>
    <n v="504810.84460108099"/>
    <n v="63816.632545453002"/>
    <n v="7.8830652439530997"/>
  </r>
  <r>
    <x v="5"/>
    <n v="2"/>
    <x v="13"/>
    <n v="497617.63493513601"/>
    <n v="378798.82285200298"/>
    <n v="118818.812083132"/>
    <n v="99690.237490558007"/>
    <n v="1522798.03815202"/>
    <n v="963214.87737430097"/>
    <n v="559583.16077772505"/>
    <n v="100165.922892699"/>
    <n v="52.416070899582202"/>
  </r>
  <r>
    <x v="5"/>
    <n v="3"/>
    <x v="13"/>
    <n v="445642.98415881098"/>
    <n v="418007.12588515499"/>
    <n v="27635.8582736555"/>
    <n v="14460.732037796401"/>
    <n v="1090842.4307081101"/>
    <n v="520949.99718403799"/>
    <n v="569892.43352407799"/>
    <n v="16723.928024193199"/>
    <n v="1.7043182625842599"/>
  </r>
  <r>
    <x v="5"/>
    <n v="4"/>
    <x v="13"/>
    <n v="458659.00120379601"/>
    <n v="370062.071052354"/>
    <n v="88596.930151441396"/>
    <n v="73515.664292350397"/>
    <n v="946782.03288153803"/>
    <n v="334554.60949093598"/>
    <n v="612227.42339060199"/>
    <n v="78811.247783940096"/>
    <n v="25.251522625699501"/>
  </r>
  <r>
    <x v="6"/>
    <n v="1"/>
    <x v="13"/>
    <n v="455656.299513796"/>
    <n v="396380.09700066497"/>
    <n v="59276.202513130702"/>
    <n v="46143.136682340999"/>
    <n v="1721638.73016774"/>
    <n v="981747.178708244"/>
    <n v="739891.55145950394"/>
    <n v="44888.342502048697"/>
    <n v="7.4880199359459203"/>
  </r>
  <r>
    <x v="6"/>
    <n v="2"/>
    <x v="13"/>
    <n v="478074.05085240398"/>
    <n v="409932.16319300001"/>
    <n v="68141.887659403597"/>
    <n v="50533.8494601657"/>
    <n v="1800779.0229732699"/>
    <n v="655767.27710176597"/>
    <n v="1145011.7458715001"/>
    <n v="50627.446578288203"/>
    <n v="12.5799703750661"/>
  </r>
  <r>
    <x v="6"/>
    <n v="3"/>
    <x v="13"/>
    <n v="495906.30253472598"/>
    <n v="407283.28516777599"/>
    <n v="88623.017366949905"/>
    <n v="81964.329560919999"/>
    <n v="1823286.6228404201"/>
    <n v="952126.82252262102"/>
    <n v="871159.80031780305"/>
    <n v="87313.864743045895"/>
    <n v="8.4129687753103504"/>
  </r>
  <r>
    <x v="6"/>
    <n v="4"/>
    <x v="13"/>
    <n v="453211.34000980301"/>
    <n v="389725.15731787699"/>
    <n v="63486.182691925897"/>
    <n v="56659.687027932399"/>
    <n v="1690651.2537509999"/>
    <n v="890169.557299315"/>
    <n v="800481.69645168597"/>
    <n v="62340.505033300797"/>
    <n v="6.6054260361719699"/>
  </r>
  <r>
    <x v="7"/>
    <n v="1"/>
    <x v="13"/>
    <n v="439873.56973442202"/>
    <n v="398846.76725825202"/>
    <n v="41026.802476169403"/>
    <n v="24711.1631432957"/>
    <n v="1122623.4507043799"/>
    <n v="536005.83788330294"/>
    <n v="586617.612821077"/>
    <n v="21016.666619668998"/>
    <n v="6.9026882665365203"/>
  </r>
  <r>
    <x v="7"/>
    <n v="2"/>
    <x v="13"/>
    <n v="458951.68873172603"/>
    <n v="412183.099534704"/>
    <n v="46768.5891970226"/>
    <n v="34676.5222353317"/>
    <n v="1743795.7673151901"/>
    <n v="757616.25057180203"/>
    <n v="986179.51674339199"/>
    <n v="34091.348398800299"/>
    <n v="3.9159648289218301"/>
  </r>
  <r>
    <x v="7"/>
    <n v="3"/>
    <x v="13"/>
    <n v="479496.88058194797"/>
    <n v="394588.41192330298"/>
    <n v="84908.4686586444"/>
    <n v="76323.669842309202"/>
    <n v="1157038.5979297699"/>
    <n v="795959.61201830697"/>
    <n v="361078.98591146199"/>
    <n v="71698.731535068102"/>
    <n v="9.4553143882780493"/>
  </r>
  <r>
    <x v="7"/>
    <n v="4"/>
    <x v="13"/>
    <n v="431635.80232093099"/>
    <n v="391273.42676795903"/>
    <n v="40362.3755529716"/>
    <n v="33186.033853384601"/>
    <n v="1466851.62782907"/>
    <n v="453252.65248454502"/>
    <n v="1013598.9753445199"/>
    <n v="41032.679523065999"/>
    <n v="4.5776517267408199"/>
  </r>
  <r>
    <x v="8"/>
    <n v="1"/>
    <x v="13"/>
    <n v="446144.344785892"/>
    <n v="371761.46479362302"/>
    <n v="74382.879992269198"/>
    <n v="61868.799616020799"/>
    <n v="1740985.7139836601"/>
    <n v="1053023.6954055901"/>
    <n v="687962.01857807103"/>
    <n v="63308.617120086303"/>
    <n v="41.542323342901"/>
  </r>
  <r>
    <x v="8"/>
    <n v="2"/>
    <x v="13"/>
    <n v="472604.03498495597"/>
    <n v="375365.69258173701"/>
    <n v="97238.342403218296"/>
    <n v="90500.635114258199"/>
    <n v="1492217.0038167301"/>
    <n v="665102.01041204203"/>
    <n v="827114.993404696"/>
    <n v="86705.381833436899"/>
    <n v="10.0747865479673"/>
  </r>
  <r>
    <x v="8"/>
    <n v="3"/>
    <x v="13"/>
    <n v="426764.60040043102"/>
    <n v="447398.48755646002"/>
    <n v="-20633.8871560281"/>
    <n v="-40400.897752417302"/>
    <n v="1328907.5212020299"/>
    <n v="750098.09078099998"/>
    <n v="578809.430421039"/>
    <n v="-40409.339561679597"/>
    <n v="-9.1012818891157501"/>
  </r>
  <r>
    <x v="8"/>
    <n v="4"/>
    <x v="13"/>
    <n v="472250.37608122203"/>
    <n v="414902.73716567497"/>
    <n v="57347.638915547301"/>
    <n v="51448.739192090499"/>
    <n v="962242.56228065304"/>
    <n v="663537.60890576697"/>
    <n v="298704.95337488502"/>
    <n v="49349.479084572798"/>
    <n v="6.1253947125409702"/>
  </r>
  <r>
    <x v="9"/>
    <n v="1"/>
    <x v="13"/>
    <n v="496159.47075348999"/>
    <n v="394409.30593659898"/>
    <n v="101750.164816891"/>
    <n v="87875.293834036405"/>
    <n v="1300436.7042518801"/>
    <n v="907408.84149661101"/>
    <n v="393027.86275527597"/>
    <n v="83449.905836631398"/>
    <n v="35.715085136150599"/>
  </r>
  <r>
    <x v="9"/>
    <n v="2"/>
    <x v="13"/>
    <n v="476744.10100476502"/>
    <n v="405814.62423035398"/>
    <n v="70929.476774410898"/>
    <n v="59216.842289115797"/>
    <n v="1584862.3569491601"/>
    <n v="923457.26212185901"/>
    <n v="661405.09482730902"/>
    <n v="67612.291660405404"/>
    <n v="6.1666512920843797"/>
  </r>
  <r>
    <x v="9"/>
    <n v="3"/>
    <x v="13"/>
    <n v="449317.29083503998"/>
    <n v="404465.21805150999"/>
    <n v="44852.072783529497"/>
    <n v="28870.597236189202"/>
    <n v="1563034.96702551"/>
    <n v="881392.30334383796"/>
    <n v="681642.66368167696"/>
    <n v="27297.141676157298"/>
    <n v="6.00554228440157"/>
  </r>
  <r>
    <x v="9"/>
    <n v="4"/>
    <x v="13"/>
    <n v="468106.617844672"/>
    <n v="416465.97850446601"/>
    <n v="51640.639340206399"/>
    <n v="44234.877332551303"/>
    <n v="1606033.5068632001"/>
    <n v="932976.098043854"/>
    <n v="673057.40881935204"/>
    <n v="53739.148217559101"/>
    <n v="11.949786021780101"/>
  </r>
  <r>
    <x v="0"/>
    <n v="1"/>
    <x v="14"/>
    <n v="437073.215677656"/>
    <n v="290323.37624892802"/>
    <n v="146749.83942872699"/>
    <n v="139278.723853278"/>
    <n v="910992.06792359997"/>
    <n v="438753.93929539598"/>
    <n v="472238.12862820399"/>
    <n v="146296.872356932"/>
    <n v="17.530333129806898"/>
  </r>
  <r>
    <x v="0"/>
    <n v="2"/>
    <x v="14"/>
    <n v="428245.819775871"/>
    <n v="290422.89656269999"/>
    <n v="137822.92321317"/>
    <n v="124844.558848284"/>
    <n v="1673696.5241110099"/>
    <n v="1106210.34050856"/>
    <n v="567486.18360245798"/>
    <n v="131698.225986801"/>
    <n v="26.756317765025901"/>
  </r>
  <r>
    <x v="0"/>
    <n v="3"/>
    <x v="14"/>
    <n v="448599.20584074798"/>
    <n v="307204.61375733902"/>
    <n v="141394.592083408"/>
    <n v="129578.44581418599"/>
    <n v="1322614.16714177"/>
    <n v="644305.00402697502"/>
    <n v="678309.16311480396"/>
    <n v="125077.264922375"/>
    <n v="40.881795021424502"/>
  </r>
  <r>
    <x v="0"/>
    <n v="4"/>
    <x v="14"/>
    <n v="409596.34348776803"/>
    <n v="268839.781222969"/>
    <n v="140756.56226479899"/>
    <n v="129095.594893491"/>
    <n v="871886.18934827403"/>
    <n v="539069.45579010202"/>
    <n v="332816.73355817102"/>
    <n v="127707.64757581"/>
    <n v="25.092705332710199"/>
  </r>
  <r>
    <x v="1"/>
    <n v="1"/>
    <x v="14"/>
    <n v="399520.95683804899"/>
    <n v="299447.36322057602"/>
    <n v="100073.593617472"/>
    <n v="81279.542326151393"/>
    <n v="1530110.8513499401"/>
    <n v="1064457.8249570201"/>
    <n v="465653.026392926"/>
    <n v="89390.390773236097"/>
    <n v="8.1441941708357302"/>
  </r>
  <r>
    <x v="1"/>
    <n v="2"/>
    <x v="14"/>
    <n v="464161.584479418"/>
    <n v="275807.29120388802"/>
    <n v="188354.29327553001"/>
    <n v="171470.95806687101"/>
    <n v="1314570.8085371"/>
    <n v="443500.36445644201"/>
    <n v="871070.44408066501"/>
    <n v="173736.101600953"/>
    <n v="94.342141381809995"/>
  </r>
  <r>
    <x v="1"/>
    <n v="3"/>
    <x v="14"/>
    <n v="444879.94384007802"/>
    <n v="300433.61682698701"/>
    <n v="144446.32701308999"/>
    <n v="126751.095315094"/>
    <n v="1493429.53890213"/>
    <n v="1017931.01465106"/>
    <n v="475498.52425106597"/>
    <n v="129416.16676826301"/>
    <n v="13.740949375164799"/>
  </r>
  <r>
    <x v="1"/>
    <n v="4"/>
    <x v="14"/>
    <n v="396743.00869818701"/>
    <n v="294658.35254152498"/>
    <n v="102084.656156661"/>
    <n v="90371.522624667501"/>
    <n v="1521129.92342248"/>
    <n v="741015.34738581197"/>
    <n v="780114.57603667199"/>
    <n v="89497.1265087785"/>
    <n v="39.698278965423803"/>
  </r>
  <r>
    <x v="2"/>
    <n v="1"/>
    <x v="14"/>
    <n v="434342.651136284"/>
    <n v="290623.34654882201"/>
    <n v="143719.304587461"/>
    <n v="133965.12525792801"/>
    <n v="1437071.5869732299"/>
    <n v="477126.488909201"/>
    <n v="959945.09806402901"/>
    <n v="132600.07242973399"/>
    <n v="16.823208014794101"/>
  </r>
  <r>
    <x v="2"/>
    <n v="2"/>
    <x v="14"/>
    <n v="387550.12974540202"/>
    <n v="283177.82853116997"/>
    <n v="104372.30121423199"/>
    <n v="88135.567528844404"/>
    <n v="1213166.1970472401"/>
    <n v="581296.514920305"/>
    <n v="631869.68212693604"/>
    <n v="87774.600710727202"/>
    <n v="15.9619999666577"/>
  </r>
  <r>
    <x v="2"/>
    <n v="3"/>
    <x v="14"/>
    <n v="462381.65515540203"/>
    <n v="287918.22505193902"/>
    <n v="174463.43010346199"/>
    <n v="168030.386988919"/>
    <n v="1290992.09576103"/>
    <n v="895040.397812546"/>
    <n v="395951.69794848701"/>
    <n v="175157.29133107601"/>
    <n v="68.879952770676198"/>
  </r>
  <r>
    <x v="2"/>
    <n v="4"/>
    <x v="14"/>
    <n v="421098.62314022402"/>
    <n v="293305.26678234502"/>
    <n v="127793.35635787901"/>
    <n v="116772.399613188"/>
    <n v="1315111.71708592"/>
    <n v="729601.68582429504"/>
    <n v="585510.03126163001"/>
    <n v="126359.668047331"/>
    <n v="72.332086801457805"/>
  </r>
  <r>
    <x v="3"/>
    <n v="1"/>
    <x v="14"/>
    <n v="438200.48188736301"/>
    <n v="285159.780911476"/>
    <n v="153040.70097588701"/>
    <n v="147232.76925906099"/>
    <n v="937462.32930450502"/>
    <n v="446427.714881216"/>
    <n v="491034.61442328902"/>
    <n v="146021.08747018999"/>
    <n v="19.098637887520699"/>
  </r>
  <r>
    <x v="3"/>
    <n v="2"/>
    <x v="14"/>
    <n v="446587.47527985898"/>
    <n v="299502.11363931"/>
    <n v="147085.36164054801"/>
    <n v="137629.15339237801"/>
    <n v="1274161.2750581"/>
    <n v="477022.25414978102"/>
    <n v="797139.02090831997"/>
    <n v="134294.94005805001"/>
    <n v="18.338674492208899"/>
  </r>
  <r>
    <x v="3"/>
    <n v="3"/>
    <x v="14"/>
    <n v="438041.28876790602"/>
    <n v="289760.370334882"/>
    <n v="148280.918433024"/>
    <n v="139240.564660317"/>
    <n v="1742593.4846228701"/>
    <n v="989976.89884488902"/>
    <n v="752616.585777984"/>
    <n v="141193.23686569501"/>
    <n v="21.3542318609421"/>
  </r>
  <r>
    <x v="3"/>
    <n v="4"/>
    <x v="14"/>
    <n v="399158.78258046397"/>
    <n v="290147.07423493301"/>
    <n v="109011.70834553"/>
    <n v="103788.054383208"/>
    <n v="901622.253523294"/>
    <n v="361249.17807993398"/>
    <n v="540373.07544336002"/>
    <n v="105231.29123601801"/>
    <n v="19.266519935898302"/>
  </r>
  <r>
    <x v="4"/>
    <n v="1"/>
    <x v="14"/>
    <n v="450450.638633742"/>
    <n v="270401.12743109599"/>
    <n v="180049.51120264601"/>
    <n v="162136.68578199399"/>
    <n v="1579472.22628237"/>
    <n v="823473.65684763202"/>
    <n v="755998.56943474198"/>
    <n v="162571.08075674201"/>
    <n v="37.834124950683801"/>
  </r>
  <r>
    <x v="4"/>
    <n v="2"/>
    <x v="14"/>
    <n v="421278.849111458"/>
    <n v="296040.88418747002"/>
    <n v="125237.96492398799"/>
    <n v="107926.228186394"/>
    <n v="892271.41150467598"/>
    <n v="591080.46802911605"/>
    <n v="301190.943475559"/>
    <n v="105760.104188981"/>
    <n v="32.619081547812399"/>
  </r>
  <r>
    <x v="4"/>
    <n v="3"/>
    <x v="14"/>
    <n v="388257.851536865"/>
    <n v="307410.13837925397"/>
    <n v="80847.713157610895"/>
    <n v="72358.793603153201"/>
    <n v="1255537.2007786899"/>
    <n v="632289.63091679197"/>
    <n v="623247.56986190204"/>
    <n v="82232.760236103"/>
    <n v="7.3468581490188702"/>
  </r>
  <r>
    <x v="4"/>
    <n v="4"/>
    <x v="14"/>
    <n v="409170.359686904"/>
    <n v="303567.59708339098"/>
    <n v="105602.76260351299"/>
    <n v="85944.9465165273"/>
    <n v="909433.76128835499"/>
    <n v="349995.7280763"/>
    <n v="559438.03321205406"/>
    <n v="88041.364588017896"/>
    <n v="8.8443253164224398"/>
  </r>
  <r>
    <x v="5"/>
    <n v="1"/>
    <x v="14"/>
    <n v="449905.90278500802"/>
    <n v="302738.04407450202"/>
    <n v="147167.858710506"/>
    <n v="130525.76765513299"/>
    <n v="1381277.4824719699"/>
    <n v="855004.67171542405"/>
    <n v="526272.81075654703"/>
    <n v="134462.88064098201"/>
    <n v="34.071696134532303"/>
  </r>
  <r>
    <x v="5"/>
    <n v="2"/>
    <x v="14"/>
    <n v="451913.97245101503"/>
    <n v="313893.75203631597"/>
    <n v="138020.220414699"/>
    <n v="123998.153901481"/>
    <n v="1510877.58630865"/>
    <n v="688455.31448244199"/>
    <n v="822422.27182620799"/>
    <n v="126315.356128595"/>
    <n v="12.5139332557646"/>
  </r>
  <r>
    <x v="5"/>
    <n v="3"/>
    <x v="14"/>
    <n v="436555.260037662"/>
    <n v="288679.21988374001"/>
    <n v="147876.040153921"/>
    <n v="135510.020909118"/>
    <n v="1396257.0705504899"/>
    <n v="472308.36651148403"/>
    <n v="923948.70403900999"/>
    <n v="136253.76701906399"/>
    <n v="14.267196718581699"/>
  </r>
  <r>
    <x v="5"/>
    <n v="4"/>
    <x v="14"/>
    <n v="402526.51110062998"/>
    <n v="287352.82691574801"/>
    <n v="115173.684184882"/>
    <n v="107351.064494088"/>
    <n v="811738.85964649904"/>
    <n v="558494.95998554805"/>
    <n v="253243.89966095099"/>
    <n v="108826.609173934"/>
    <n v="11.0396387143432"/>
  </r>
  <r>
    <x v="6"/>
    <n v="1"/>
    <x v="14"/>
    <n v="410732.40153152798"/>
    <n v="288711.52443068603"/>
    <n v="122020.877100842"/>
    <n v="114195.6740015"/>
    <n v="1232603.74348123"/>
    <n v="760876.27139641403"/>
    <n v="471727.47208481899"/>
    <n v="111447.978664258"/>
    <n v="16.4604388865754"/>
  </r>
  <r>
    <x v="6"/>
    <n v="2"/>
    <x v="14"/>
    <n v="384742.18597678398"/>
    <n v="301551.857807183"/>
    <n v="83190.3281696005"/>
    <n v="66585.778494514103"/>
    <n v="881284.07368561695"/>
    <n v="427891.52432643197"/>
    <n v="453392.54935918399"/>
    <n v="73208.194994333404"/>
    <n v="16.4981028396273"/>
  </r>
  <r>
    <x v="6"/>
    <n v="3"/>
    <x v="14"/>
    <n v="435014.56670908199"/>
    <n v="304145.471030496"/>
    <n v="130869.095678585"/>
    <n v="116495.351745794"/>
    <n v="882839.34829482099"/>
    <n v="529016.43122566305"/>
    <n v="353822.91706915799"/>
    <n v="112868.378508036"/>
    <n v="34.902271798917099"/>
  </r>
  <r>
    <x v="6"/>
    <n v="4"/>
    <x v="14"/>
    <n v="438159.49531059701"/>
    <n v="321398.710343774"/>
    <n v="116760.784966822"/>
    <n v="102196.388442628"/>
    <n v="1142591.6539042699"/>
    <n v="589819.18056541902"/>
    <n v="552772.47333885205"/>
    <n v="100043.190104147"/>
    <n v="38.106676780637898"/>
  </r>
  <r>
    <x v="7"/>
    <n v="1"/>
    <x v="14"/>
    <n v="436012.17592887202"/>
    <n v="320011.346140465"/>
    <n v="116000.829788406"/>
    <n v="100486.284969734"/>
    <n v="1687967.40282953"/>
    <n v="955844.447918777"/>
    <n v="732122.954910759"/>
    <n v="99462.655998646296"/>
    <n v="16.379074519892601"/>
  </r>
  <r>
    <x v="7"/>
    <n v="2"/>
    <x v="14"/>
    <n v="411749.74443412601"/>
    <n v="298547.06012377999"/>
    <n v="113202.68431034499"/>
    <n v="94504.000018021194"/>
    <n v="1014525.39065374"/>
    <n v="353516.88077904203"/>
    <n v="661008.50987470604"/>
    <n v="89595.312982654999"/>
    <n v="16.964297188077602"/>
  </r>
  <r>
    <x v="7"/>
    <n v="3"/>
    <x v="14"/>
    <n v="408892.91684518702"/>
    <n v="285255.95216387801"/>
    <n v="123636.964681308"/>
    <n v="107203.502836675"/>
    <n v="1627483.5886270299"/>
    <n v="994582.28959023999"/>
    <n v="632901.29903679003"/>
    <n v="106642.557351749"/>
    <n v="33.466784356221602"/>
  </r>
  <r>
    <x v="7"/>
    <n v="4"/>
    <x v="14"/>
    <n v="421435.22305561899"/>
    <n v="296869.41978984699"/>
    <n v="124565.803265771"/>
    <n v="116269.548763268"/>
    <n v="897465.01882065099"/>
    <n v="534468.21763323096"/>
    <n v="362996.80118741997"/>
    <n v="114442.47815121899"/>
    <n v="25.604847475820002"/>
  </r>
  <r>
    <x v="8"/>
    <n v="1"/>
    <x v="14"/>
    <n v="406114.21789551701"/>
    <n v="309109.625757656"/>
    <n v="97004.592137861298"/>
    <n v="87413.715343984106"/>
    <n v="1354459.16157556"/>
    <n v="788516.75327670597"/>
    <n v="565942.408298861"/>
    <n v="96468.860836666296"/>
    <n v="28.9109811615116"/>
  </r>
  <r>
    <x v="8"/>
    <n v="2"/>
    <x v="14"/>
    <n v="432337.26790077402"/>
    <n v="286347.68717542"/>
    <n v="145989.58072535301"/>
    <n v="127546.174865732"/>
    <n v="1100361.58556968"/>
    <n v="733061.27398124104"/>
    <n v="367300.31158844201"/>
    <n v="134973.67054789601"/>
    <n v="12.9817706026154"/>
  </r>
  <r>
    <x v="8"/>
    <n v="3"/>
    <x v="14"/>
    <n v="433114.498608683"/>
    <n v="303829.892450794"/>
    <n v="129284.606157888"/>
    <n v="115033.53494926399"/>
    <n v="1408401.9283412299"/>
    <n v="589427.38180941495"/>
    <n v="818974.54653181601"/>
    <n v="116260.702507289"/>
    <n v="14.0394202559359"/>
  </r>
  <r>
    <x v="8"/>
    <n v="4"/>
    <x v="14"/>
    <n v="409433.272054828"/>
    <n v="273861.10842845199"/>
    <n v="135572.16362637599"/>
    <n v="120481.47572907399"/>
    <n v="1461091.9236091501"/>
    <n v="828068.95954680501"/>
    <n v="633022.96406234498"/>
    <n v="128979.66853764201"/>
    <n v="33.7820826357977"/>
  </r>
  <r>
    <x v="9"/>
    <n v="1"/>
    <x v="14"/>
    <n v="448870.50812481198"/>
    <n v="287660.33100370702"/>
    <n v="161210.17712110499"/>
    <n v="142606.73124659801"/>
    <n v="962279.12827987201"/>
    <n v="532929.48104324006"/>
    <n v="429349.64723663201"/>
    <n v="147872.51261547901"/>
    <n v="24.570720869648301"/>
  </r>
  <r>
    <x v="9"/>
    <n v="2"/>
    <x v="14"/>
    <n v="404426.76167242398"/>
    <n v="279381.59366020397"/>
    <n v="125045.16801222001"/>
    <n v="114260.85905142799"/>
    <n v="1237815.0416369501"/>
    <n v="667842.81280242302"/>
    <n v="569972.228834535"/>
    <n v="123297.873692248"/>
    <n v="14.289750461017"/>
  </r>
  <r>
    <x v="9"/>
    <n v="3"/>
    <x v="14"/>
    <n v="461559.42257736903"/>
    <n v="300065.764114936"/>
    <n v="161493.65846243201"/>
    <n v="150198.85082236701"/>
    <n v="1012270.5068047401"/>
    <n v="319871.86358676298"/>
    <n v="692398.64321798203"/>
    <n v="152384.20679650499"/>
    <n v="23.491973438652899"/>
  </r>
  <r>
    <x v="9"/>
    <n v="4"/>
    <x v="14"/>
    <n v="403479.82136200002"/>
    <n v="290571.766589484"/>
    <n v="112908.054772515"/>
    <n v="95078.4292497555"/>
    <n v="1277379.1464680899"/>
    <n v="418735.89024033799"/>
    <n v="858643.25622775697"/>
    <n v="90793.676413501904"/>
    <n v="61.336732286058997"/>
  </r>
  <r>
    <x v="0"/>
    <n v="1"/>
    <x v="15"/>
    <n v="100053.989040432"/>
    <n v="80943.972951964693"/>
    <n v="19110.016088468099"/>
    <n v="10833.6691585222"/>
    <n v="320762.60934701102"/>
    <n v="167896.57010771599"/>
    <n v="152866.039239295"/>
    <n v="11533.779622133499"/>
    <n v="1.2353478545463099"/>
  </r>
  <r>
    <x v="0"/>
    <n v="2"/>
    <x v="15"/>
    <n v="95728.757082483498"/>
    <n v="94131.399552844901"/>
    <n v="1597.35752963855"/>
    <n v="-14413.602995708001"/>
    <n v="290048.05401175597"/>
    <n v="181452.20333222399"/>
    <n v="108595.850679532"/>
    <n v="-8581.26930595864"/>
    <n v="-2.20537831879534"/>
  </r>
  <r>
    <x v="0"/>
    <n v="3"/>
    <x v="15"/>
    <n v="93242.2369431642"/>
    <n v="93345.046486041698"/>
    <n v="-102.809542877512"/>
    <n v="-9850.7317958470594"/>
    <n v="305911.11456613301"/>
    <n v="145199.433313413"/>
    <n v="160711.68125271899"/>
    <n v="-13464.415289049301"/>
    <n v="-1.06568659044185"/>
  </r>
  <r>
    <x v="0"/>
    <n v="4"/>
    <x v="15"/>
    <n v="103474.459995187"/>
    <n v="83328.406082395595"/>
    <n v="20146.053912792198"/>
    <n v="5718.6224614562898"/>
    <n v="242680.00361017001"/>
    <n v="97910.726507403204"/>
    <n v="144769.27710276601"/>
    <n v="7739.5354033882504"/>
    <n v="1.8462350721916001"/>
  </r>
  <r>
    <x v="1"/>
    <n v="1"/>
    <x v="15"/>
    <n v="98912.969649433202"/>
    <n v="85829.327141244503"/>
    <n v="13083.642508188699"/>
    <n v="6027.6233700819703"/>
    <n v="232090.11024392"/>
    <n v="74678.254092345902"/>
    <n v="157411.856151574"/>
    <n v="10877.4777194246"/>
    <n v="0.70638389881797403"/>
  </r>
  <r>
    <x v="1"/>
    <n v="2"/>
    <x v="15"/>
    <n v="93545.339608965005"/>
    <n v="89414.9657704368"/>
    <n v="4130.3738385282104"/>
    <n v="-3547.6197295675001"/>
    <n v="257464.33493378901"/>
    <n v="125419.941642497"/>
    <n v="132044.39329129201"/>
    <n v="-2256.7721600416598"/>
    <n v="-1.3621256028077"/>
  </r>
  <r>
    <x v="1"/>
    <n v="3"/>
    <x v="15"/>
    <n v="93577.3590335357"/>
    <n v="82217.681756120393"/>
    <n v="11359.6772774152"/>
    <n v="3744.32666265221"/>
    <n v="335301.50982212002"/>
    <n v="228731.17772455799"/>
    <n v="106570.332097561"/>
    <n v="4948.9979853331897"/>
    <n v="0.39118368962368899"/>
  </r>
  <r>
    <x v="1"/>
    <n v="4"/>
    <x v="15"/>
    <n v="97961.291304215803"/>
    <n v="89115.771964674394"/>
    <n v="8845.5193395413899"/>
    <n v="-621.28675889808801"/>
    <n v="206794.46799147699"/>
    <n v="62247.413726567996"/>
    <n v="144547.05426490901"/>
    <n v="-4104.0208901216502"/>
    <n v="-7.6416626470346805E-2"/>
  </r>
  <r>
    <x v="2"/>
    <n v="1"/>
    <x v="15"/>
    <n v="98849.341252728103"/>
    <n v="82780.909368978595"/>
    <n v="16068.431883749499"/>
    <n v="8465.3780891662991"/>
    <n v="271500.58722546301"/>
    <n v="126793.25098292599"/>
    <n v="144707.33624253701"/>
    <n v="7974.2449308800697"/>
    <n v="1.22516225202954"/>
  </r>
  <r>
    <x v="2"/>
    <n v="2"/>
    <x v="15"/>
    <n v="96138.215683692193"/>
    <n v="84232.365221795495"/>
    <n v="11905.8504618966"/>
    <n v="-6246.8695118752003"/>
    <n v="293705.04074603203"/>
    <n v="127375.798766772"/>
    <n v="166329.24197926"/>
    <n v="-8128.5442003002499"/>
    <n v="-0.76154182507895096"/>
  </r>
  <r>
    <x v="2"/>
    <n v="3"/>
    <x v="15"/>
    <n v="106452.937117913"/>
    <n v="90237.934648915005"/>
    <n v="16215.0024689988"/>
    <n v="-2014.8113924930501"/>
    <n v="291931.02489485801"/>
    <n v="96378.680303235902"/>
    <n v="195552.34459162201"/>
    <n v="7360.41736197108"/>
    <n v="-0.40992215434491502"/>
  </r>
  <r>
    <x v="2"/>
    <n v="4"/>
    <x v="15"/>
    <n v="105953.98314522899"/>
    <n v="80786.5453525794"/>
    <n v="25167.4377926495"/>
    <n v="5490.5877098852898"/>
    <n v="291382.07793069398"/>
    <n v="99877.105069236102"/>
    <n v="191504.97286145799"/>
    <n v="7897.5711456214804"/>
    <n v="0.61928702823430104"/>
  </r>
  <r>
    <x v="3"/>
    <n v="1"/>
    <x v="15"/>
    <n v="102747.770359539"/>
    <n v="86395.562268569207"/>
    <n v="16352.2080909703"/>
    <n v="-3589.99437302975"/>
    <n v="229444.938368642"/>
    <n v="146802.887731536"/>
    <n v="82642.050637105494"/>
    <n v="-1092.6605068009101"/>
    <n v="-0.79989232346711203"/>
  </r>
  <r>
    <x v="3"/>
    <n v="2"/>
    <x v="15"/>
    <n v="101178.34294804301"/>
    <n v="87264.875122997604"/>
    <n v="13913.467825046"/>
    <n v="7805.41155643401"/>
    <n v="260211.735297259"/>
    <n v="116232.27803579799"/>
    <n v="143979.45726145999"/>
    <n v="12131.1693344916"/>
    <n v="4.92668651555321"/>
  </r>
  <r>
    <x v="3"/>
    <n v="3"/>
    <x v="15"/>
    <n v="97616.506507137994"/>
    <n v="78337.9803256124"/>
    <n v="19278.526181525602"/>
    <n v="12470.0587441956"/>
    <n v="218649.29649026899"/>
    <n v="129081.24423242301"/>
    <n v="89568.052257845105"/>
    <n v="16015.8498421978"/>
    <n v="2.1486476534214698"/>
  </r>
  <r>
    <x v="3"/>
    <n v="4"/>
    <x v="15"/>
    <n v="104489.877807336"/>
    <n v="87895.055433767004"/>
    <n v="16594.822373569801"/>
    <n v="10807.9149798899"/>
    <n v="270266.43054328201"/>
    <n v="180663.216411064"/>
    <n v="89603.214132217894"/>
    <n v="8383.8824234179792"/>
    <n v="6.8084359263105103"/>
  </r>
  <r>
    <x v="4"/>
    <n v="1"/>
    <x v="15"/>
    <n v="113534.346051328"/>
    <n v="83372.986632000699"/>
    <n v="30161.3594193276"/>
    <n v="15922.788414328899"/>
    <n v="406377.67714094103"/>
    <n v="253902.81703318999"/>
    <n v="152474.86010774999"/>
    <n v="13831.6667791255"/>
    <n v="5.0875906316234998"/>
  </r>
  <r>
    <x v="4"/>
    <n v="2"/>
    <x v="15"/>
    <n v="100036.477552838"/>
    <n v="90564.392933416006"/>
    <n v="9472.0846194226706"/>
    <n v="-9827.3013260716707"/>
    <n v="335193.15107559197"/>
    <n v="174158.139482656"/>
    <n v="161035.011592936"/>
    <n v="-14774.638562411899"/>
    <n v="-7.22501778226066"/>
  </r>
  <r>
    <x v="4"/>
    <n v="3"/>
    <x v="15"/>
    <n v="99003.223433839201"/>
    <n v="91371.751158507599"/>
    <n v="7631.47227533161"/>
    <n v="-6985.3197004480699"/>
    <n v="386819.89474098798"/>
    <n v="245959.35206674601"/>
    <n v="140860.54267424199"/>
    <n v="-5595.3075429119299"/>
    <n v="-1.0268826847249299"/>
  </r>
  <r>
    <x v="4"/>
    <n v="4"/>
    <x v="15"/>
    <n v="104330.531685579"/>
    <n v="83401.360479316296"/>
    <n v="20929.171206263502"/>
    <n v="13014.2758981569"/>
    <n v="411883.49591878999"/>
    <n v="183147.34552701001"/>
    <n v="228736.150391779"/>
    <n v="17034.919069804298"/>
    <n v="2.0053328067416998"/>
  </r>
  <r>
    <x v="5"/>
    <n v="1"/>
    <x v="15"/>
    <n v="100155.45663188399"/>
    <n v="86475.874937143701"/>
    <n v="13679.5816947411"/>
    <n v="6134.6654758903796"/>
    <n v="297259.54247409798"/>
    <n v="172631.98429324001"/>
    <n v="124627.558180858"/>
    <n v="4542.5342736236198"/>
    <n v="5.9162776020472396"/>
  </r>
  <r>
    <x v="5"/>
    <n v="2"/>
    <x v="15"/>
    <n v="90496.044419630707"/>
    <n v="83411.727711730506"/>
    <n v="7084.3167079002296"/>
    <n v="-928.74432747463402"/>
    <n v="321127.12642572401"/>
    <n v="187869.380835455"/>
    <n v="133257.74559026799"/>
    <n v="3595.5284089400898"/>
    <n v="-0.207079701865611"/>
  </r>
  <r>
    <x v="5"/>
    <n v="3"/>
    <x v="15"/>
    <n v="103272.444832718"/>
    <n v="81384.485622438704"/>
    <n v="21887.959210279801"/>
    <n v="16237.008797938999"/>
    <n v="220262.85860102999"/>
    <n v="114697.762429995"/>
    <n v="105565.09617103401"/>
    <n v="12811.0965028583"/>
    <n v="13.5182113228646"/>
  </r>
  <r>
    <x v="5"/>
    <n v="4"/>
    <x v="15"/>
    <n v="92632.169154811607"/>
    <n v="77314.183586691797"/>
    <n v="15317.9855681197"/>
    <n v="-4002.00594875771"/>
    <n v="314335.04478967801"/>
    <n v="162096.212325172"/>
    <n v="152238.83246450499"/>
    <n v="-1344.27954792798"/>
    <n v="-1.64443595343997"/>
  </r>
  <r>
    <x v="6"/>
    <n v="1"/>
    <x v="15"/>
    <n v="111896.48011751"/>
    <n v="90174.543301434795"/>
    <n v="21721.9368160759"/>
    <n v="8569.5949504464206"/>
    <n v="245961.09287854299"/>
    <n v="105153.125249184"/>
    <n v="140807.967629358"/>
    <n v="4338.6499373937204"/>
    <n v="1.8788730622393299"/>
  </r>
  <r>
    <x v="6"/>
    <n v="2"/>
    <x v="15"/>
    <n v="100021.17942015801"/>
    <n v="86239.749342410199"/>
    <n v="13781.4300777483"/>
    <n v="-3955.6194646685299"/>
    <n v="247180.80677616701"/>
    <n v="166615.882145974"/>
    <n v="80564.924630192603"/>
    <n v="5367.9991693565098"/>
    <n v="-0.410754035943526"/>
  </r>
  <r>
    <x v="6"/>
    <n v="3"/>
    <x v="15"/>
    <n v="106600.592522142"/>
    <n v="87080.787674670501"/>
    <n v="19519.8048474719"/>
    <n v="6951.1503290799801"/>
    <n v="408593.32303546701"/>
    <n v="225230.282845037"/>
    <n v="183363.04019043001"/>
    <n v="14556.1939023962"/>
    <n v="2.9773006569074298"/>
  </r>
  <r>
    <x v="6"/>
    <n v="4"/>
    <x v="15"/>
    <n v="104885.678418237"/>
    <n v="84139.839755045803"/>
    <n v="20745.8386631918"/>
    <n v="5004.4598957191301"/>
    <n v="232726.72133808301"/>
    <n v="94996.171670774595"/>
    <n v="137730.54966730799"/>
    <n v="703.998402642992"/>
    <n v="1.02317056772167"/>
  </r>
  <r>
    <x v="7"/>
    <n v="1"/>
    <x v="15"/>
    <n v="104845.718504365"/>
    <n v="91173.549481562499"/>
    <n v="13672.1690228026"/>
    <n v="3630.9932066690399"/>
    <n v="245292.207477555"/>
    <n v="130570.130348084"/>
    <n v="114722.077129471"/>
    <n v="5886.1998930370301"/>
    <n v="0.48032140865753797"/>
  </r>
  <r>
    <x v="7"/>
    <n v="2"/>
    <x v="15"/>
    <n v="108424.664885305"/>
    <n v="85413.447898709899"/>
    <n v="23011.2169865957"/>
    <n v="13108.9123928197"/>
    <n v="254245.39566553099"/>
    <n v="137425.571849684"/>
    <n v="116819.823815847"/>
    <n v="18791.732122512101"/>
    <n v="3.4016750423589199"/>
  </r>
  <r>
    <x v="7"/>
    <n v="3"/>
    <x v="15"/>
    <n v="95493.3303025973"/>
    <n v="82894.359187291499"/>
    <n v="12598.9711153058"/>
    <n v="-388.75193104197001"/>
    <n v="212806.59117225901"/>
    <n v="110597.714190032"/>
    <n v="102208.87698222599"/>
    <n v="-5368.7473386800903"/>
    <n v="-9.9307028998190897E-2"/>
  </r>
  <r>
    <x v="7"/>
    <n v="4"/>
    <x v="15"/>
    <n v="100199.26899452999"/>
    <n v="87930.800473125899"/>
    <n v="12268.4685214047"/>
    <n v="-3943.4555308216"/>
    <n v="223508.30365224299"/>
    <n v="87410.481230801801"/>
    <n v="136097.822421441"/>
    <n v="-7459.8888327658296"/>
    <n v="-0.80466932922665102"/>
  </r>
  <r>
    <x v="8"/>
    <n v="1"/>
    <x v="15"/>
    <n v="99584.566857295897"/>
    <n v="91473.733298406005"/>
    <n v="8110.8335588899299"/>
    <n v="-7081.7763150357996"/>
    <n v="329004.588870537"/>
    <n v="103789.835572807"/>
    <n v="225214.75329773"/>
    <n v="-9330.5318873991491"/>
    <n v="-0.78322898085437798"/>
  </r>
  <r>
    <x v="8"/>
    <n v="2"/>
    <x v="15"/>
    <n v="86517.182588886397"/>
    <n v="85033.485985099906"/>
    <n v="1483.69660378653"/>
    <n v="-16533.730928687401"/>
    <n v="284510.26699093502"/>
    <n v="87667.950208424998"/>
    <n v="196842.31678251"/>
    <n v="-10664.2608751965"/>
    <n v="-12.5258678490134"/>
  </r>
  <r>
    <x v="8"/>
    <n v="3"/>
    <x v="15"/>
    <n v="106121.346840025"/>
    <n v="85831.668441614893"/>
    <n v="20289.678398410699"/>
    <n v="11582.502347956301"/>
    <n v="215970.83331437799"/>
    <n v="118283.590619736"/>
    <n v="97687.2426946419"/>
    <n v="13451.143452427001"/>
    <n v="1.89737710807493"/>
  </r>
  <r>
    <x v="8"/>
    <n v="4"/>
    <x v="15"/>
    <n v="102471.994441339"/>
    <n v="85375.09768182"/>
    <n v="17096.896759519401"/>
    <n v="8629.7916293717408"/>
    <n v="387137.481371762"/>
    <n v="124651.06110088"/>
    <n v="262486.42027088202"/>
    <n v="6278.99701798358"/>
    <n v="1.45319960459086"/>
  </r>
  <r>
    <x v="9"/>
    <n v="1"/>
    <x v="15"/>
    <n v="98967.828971802606"/>
    <n v="84595.855964943999"/>
    <n v="14371.9730068585"/>
    <n v="8814.3436861138398"/>
    <n v="225807.346513247"/>
    <n v="150595.71964417101"/>
    <n v="75211.626869076004"/>
    <n v="10705.924885389501"/>
    <n v="5.18798191161149"/>
  </r>
  <r>
    <x v="9"/>
    <n v="2"/>
    <x v="15"/>
    <n v="98787.1982918266"/>
    <n v="85475.587388973305"/>
    <n v="13311.610902853199"/>
    <n v="502.27392528150398"/>
    <n v="274891.74561182997"/>
    <n v="188018.05037518201"/>
    <n v="86873.695236648404"/>
    <n v="528.01148935874005"/>
    <n v="6.2730038826564E-2"/>
  </r>
  <r>
    <x v="9"/>
    <n v="3"/>
    <x v="15"/>
    <n v="100136.686382953"/>
    <n v="79058.298755170894"/>
    <n v="21078.3876277827"/>
    <n v="6798.0773821031298"/>
    <n v="213409.47645492601"/>
    <n v="124211.138269509"/>
    <n v="89198.338185416302"/>
    <n v="9951.1188468120308"/>
    <n v="1.1859841349167899"/>
  </r>
  <r>
    <x v="9"/>
    <n v="4"/>
    <x v="15"/>
    <n v="92946.2201108476"/>
    <n v="80316.886794240301"/>
    <n v="12629.333316607301"/>
    <n v="-5515.2330277799801"/>
    <n v="292272.69595398102"/>
    <n v="110140.935835062"/>
    <n v="182131.76011891899"/>
    <n v="1386.390842802"/>
    <n v="-4.2133514883368104"/>
  </r>
  <r>
    <x v="0"/>
    <n v="1"/>
    <x v="16"/>
    <n v="480978.45701310498"/>
    <n v="269075.513213292"/>
    <n v="211902.94379981299"/>
    <n v="194679.93857533101"/>
    <n v="1854010.9347948499"/>
    <n v="1077398.65164434"/>
    <n v="776612.283150509"/>
    <n v="193357.247766902"/>
    <n v="35.071199801041701"/>
  </r>
  <r>
    <x v="0"/>
    <n v="2"/>
    <x v="16"/>
    <n v="451610.99438620597"/>
    <n v="277443.51648593001"/>
    <n v="174167.477900275"/>
    <n v="158649.02561414801"/>
    <n v="1013643.53225818"/>
    <n v="658583.29065716197"/>
    <n v="355060.24160101998"/>
    <n v="154543.619383579"/>
    <n v="41.105310538261399"/>
  </r>
  <r>
    <x v="0"/>
    <n v="3"/>
    <x v="16"/>
    <n v="468196.59236559097"/>
    <n v="279584.62736383302"/>
    <n v="188611.96500175699"/>
    <n v="172852.604779699"/>
    <n v="1059329.3160576399"/>
    <n v="716353.03321979498"/>
    <n v="342976.28283785097"/>
    <n v="181351.00058419001"/>
    <n v="41.825742170289601"/>
  </r>
  <r>
    <x v="0"/>
    <n v="4"/>
    <x v="16"/>
    <n v="407076.27100639697"/>
    <n v="265017.712691647"/>
    <n v="142058.55831475"/>
    <n v="122961.285503242"/>
    <n v="1136484.61181744"/>
    <n v="667502.11024229997"/>
    <n v="468982.50157514302"/>
    <n v="127145.26393419001"/>
    <n v="34.440147964004801"/>
  </r>
  <r>
    <x v="1"/>
    <n v="1"/>
    <x v="16"/>
    <n v="469463.79640090303"/>
    <n v="272586.52118242602"/>
    <n v="196877.27521847599"/>
    <n v="189482.63220124799"/>
    <n v="965776.07554919401"/>
    <n v="640846.12514995295"/>
    <n v="324929.95039924001"/>
    <n v="196806.50581301199"/>
    <n v="19.427645635313699"/>
  </r>
  <r>
    <x v="1"/>
    <n v="2"/>
    <x v="16"/>
    <n v="458262.10886910401"/>
    <n v="254718.738792986"/>
    <n v="203543.37007611801"/>
    <n v="193904.64231174099"/>
    <n v="1728333.2831934099"/>
    <n v="724695.09308446303"/>
    <n v="1003638.19010894"/>
    <n v="200097.499561501"/>
    <n v="19.5636279467072"/>
  </r>
  <r>
    <x v="1"/>
    <n v="3"/>
    <x v="16"/>
    <n v="473274.941205482"/>
    <n v="296758.01301735401"/>
    <n v="176516.92818812799"/>
    <n v="170791.84462545699"/>
    <n v="1772201.8666177799"/>
    <n v="827860.75264942204"/>
    <n v="944341.11396836594"/>
    <n v="174188.647481527"/>
    <n v="142.613961735591"/>
  </r>
  <r>
    <x v="1"/>
    <n v="4"/>
    <x v="16"/>
    <n v="468076.729024234"/>
    <n v="279330.59379061701"/>
    <n v="188746.13523361599"/>
    <n v="173519.18306435001"/>
    <n v="1356937.55408722"/>
    <n v="538254.37113197695"/>
    <n v="818683.18295525003"/>
    <n v="168540.45636635899"/>
    <n v="28.729876406782999"/>
  </r>
  <r>
    <x v="2"/>
    <n v="1"/>
    <x v="16"/>
    <n v="412537.12317888101"/>
    <n v="269068.67944548099"/>
    <n v="143468.4437334"/>
    <n v="125028.21088897499"/>
    <n v="1535928.7488740601"/>
    <n v="561560.09293359495"/>
    <n v="974368.65594046703"/>
    <n v="120417.626164284"/>
    <n v="69.0813209762469"/>
  </r>
  <r>
    <x v="2"/>
    <n v="2"/>
    <x v="16"/>
    <n v="423154.45516453497"/>
    <n v="274575.26739696402"/>
    <n v="148579.18776757101"/>
    <n v="142982.10251924"/>
    <n v="1492059.0254543901"/>
    <n v="548223.75295766804"/>
    <n v="943835.27249672404"/>
    <n v="147454.206026231"/>
    <n v="80.736250248233404"/>
  </r>
  <r>
    <x v="2"/>
    <n v="3"/>
    <x v="16"/>
    <n v="426396.82038807601"/>
    <n v="271455.32040697802"/>
    <n v="154941.49998109799"/>
    <n v="138161.524614016"/>
    <n v="956880.31717587204"/>
    <n v="359531.99199211103"/>
    <n v="597348.32518376003"/>
    <n v="136334.332380179"/>
    <n v="22.9808986680349"/>
  </r>
  <r>
    <x v="2"/>
    <n v="4"/>
    <x v="16"/>
    <n v="459288.47675122699"/>
    <n v="269788.38196703099"/>
    <n v="189500.094784196"/>
    <n v="178130.53368834101"/>
    <n v="1043081.80438207"/>
    <n v="486416.75489122502"/>
    <n v="556665.04949084704"/>
    <n v="175362.09011185201"/>
    <n v="25.7739305699778"/>
  </r>
  <r>
    <x v="3"/>
    <n v="1"/>
    <x v="16"/>
    <n v="434286.727124681"/>
    <n v="290039.81304250797"/>
    <n v="144246.914082173"/>
    <n v="137059.027072036"/>
    <n v="1697921.4448508599"/>
    <n v="561259.626930536"/>
    <n v="1136661.81792032"/>
    <n v="133496.10740883899"/>
    <n v="25.127776575670701"/>
  </r>
  <r>
    <x v="3"/>
    <n v="2"/>
    <x v="16"/>
    <n v="464537.19926036702"/>
    <n v="294354.06253782602"/>
    <n v="170183.13672253999"/>
    <n v="153323.243831856"/>
    <n v="1576769.1518472701"/>
    <n v="1100912.9799410701"/>
    <n v="475856.17190619902"/>
    <n v="148528.408598426"/>
    <n v="36.538602221443398"/>
  </r>
  <r>
    <x v="3"/>
    <n v="3"/>
    <x v="16"/>
    <n v="469572.20590323099"/>
    <n v="277459.91772528598"/>
    <n v="192112.28817794501"/>
    <n v="174984.589079039"/>
    <n v="1779366.51160513"/>
    <n v="542085.14746992604"/>
    <n v="1237281.3641351999"/>
    <n v="184473.133957026"/>
    <n v="33.255832227307998"/>
  </r>
  <r>
    <x v="3"/>
    <n v="4"/>
    <x v="16"/>
    <n v="413352.44699373201"/>
    <n v="263947.49064256297"/>
    <n v="149404.95635116901"/>
    <n v="141772.28456418699"/>
    <n v="1031045.46501385"/>
    <n v="710905.11159682099"/>
    <n v="320140.35341703298"/>
    <n v="142729.57206333001"/>
    <n v="22.183424030322499"/>
  </r>
  <r>
    <x v="4"/>
    <n v="1"/>
    <x v="16"/>
    <n v="433734.27627130097"/>
    <n v="284846.36436736002"/>
    <n v="148887.91190394"/>
    <n v="143466.38664967599"/>
    <n v="1717252.79496989"/>
    <n v="1188607.86920573"/>
    <n v="528644.92576415103"/>
    <n v="144138.506709832"/>
    <n v="116.666409044321"/>
  </r>
  <r>
    <x v="4"/>
    <n v="2"/>
    <x v="16"/>
    <n v="410728.63998225"/>
    <n v="293571.911401438"/>
    <n v="117156.72858081201"/>
    <n v="100861.57557049701"/>
    <n v="1572052.10224684"/>
    <n v="995361.59240662097"/>
    <n v="576690.50984021998"/>
    <n v="99669.738795082594"/>
    <n v="25.331469501718502"/>
  </r>
  <r>
    <x v="4"/>
    <n v="3"/>
    <x v="16"/>
    <n v="431101.85323443299"/>
    <n v="262089.68629349099"/>
    <n v="169012.16694094101"/>
    <n v="157817.87349943601"/>
    <n v="982427.94896139298"/>
    <n v="494071.99273263197"/>
    <n v="488355.95622876001"/>
    <n v="162793.349924968"/>
    <n v="19.546418991117498"/>
  </r>
  <r>
    <x v="4"/>
    <n v="4"/>
    <x v="16"/>
    <n v="433490.45210304798"/>
    <n v="260452.73863419899"/>
    <n v="173037.713468848"/>
    <n v="166572.15191349"/>
    <n v="1318664.5539474301"/>
    <n v="775575.88617050799"/>
    <n v="543088.66777692095"/>
    <n v="172100.815442469"/>
    <n v="32.929166383157899"/>
  </r>
  <r>
    <x v="5"/>
    <n v="1"/>
    <x v="16"/>
    <n v="464786.99271600501"/>
    <n v="272877.24023864401"/>
    <n v="191909.75247736101"/>
    <n v="183714.55621687201"/>
    <n v="1026016.75152079"/>
    <n v="448742.83721643197"/>
    <n v="577273.91430436599"/>
    <n v="189903.38800925601"/>
    <n v="27.689975057299399"/>
  </r>
  <r>
    <x v="5"/>
    <n v="2"/>
    <x v="16"/>
    <n v="469269.34448458499"/>
    <n v="293591.33925226802"/>
    <n v="175678.00523231601"/>
    <n v="159535.20676560001"/>
    <n v="960033.25356500898"/>
    <n v="656266.19262707897"/>
    <n v="303767.06093792903"/>
    <n v="159701.82635691101"/>
    <n v="58.912339451185197"/>
  </r>
  <r>
    <x v="5"/>
    <n v="3"/>
    <x v="16"/>
    <n v="420892.53440378502"/>
    <n v="304035.801971048"/>
    <n v="116856.732432736"/>
    <n v="108515.120328713"/>
    <n v="1391835.5645902399"/>
    <n v="799234.77279101103"/>
    <n v="592600.79179923597"/>
    <n v="113792.97943392899"/>
    <n v="87.310441716090196"/>
  </r>
  <r>
    <x v="5"/>
    <n v="4"/>
    <x v="16"/>
    <n v="478133.23534199898"/>
    <n v="290102.66381740599"/>
    <n v="188030.57152459299"/>
    <n v="170406.47804971499"/>
    <n v="1083038.14614153"/>
    <n v="610715.74069906306"/>
    <n v="472322.40544247098"/>
    <n v="174033.48886576999"/>
    <n v="133.330671226975"/>
  </r>
  <r>
    <x v="6"/>
    <n v="1"/>
    <x v="16"/>
    <n v="470065.12911028398"/>
    <n v="283895.33861193201"/>
    <n v="186169.790498352"/>
    <n v="166456.024575669"/>
    <n v="1815982.5917263301"/>
    <n v="1080083.3936535399"/>
    <n v="735899.19807279599"/>
    <n v="171865.83062295901"/>
    <n v="41.2873205051133"/>
  </r>
  <r>
    <x v="6"/>
    <n v="2"/>
    <x v="16"/>
    <n v="423545.30451582198"/>
    <n v="271872.53956309299"/>
    <n v="151672.76495272899"/>
    <n v="139342.472025836"/>
    <n v="912755.13303092297"/>
    <n v="343478.57451042999"/>
    <n v="569276.55852049298"/>
    <n v="139157.06241746899"/>
    <n v="29.1870305020209"/>
  </r>
  <r>
    <x v="6"/>
    <n v="3"/>
    <x v="16"/>
    <n v="482753.95380784199"/>
    <n v="290306.13418887602"/>
    <n v="192447.819618965"/>
    <n v="177249.65731061899"/>
    <n v="1221706.56216336"/>
    <n v="527945.87520410703"/>
    <n v="693760.68695925304"/>
    <n v="180479.81043786"/>
    <n v="63.387494921967097"/>
  </r>
  <r>
    <x v="6"/>
    <n v="4"/>
    <x v="16"/>
    <n v="422216.02003650297"/>
    <n v="277592.33005545399"/>
    <n v="144623.68998104901"/>
    <n v="135494.82201438499"/>
    <n v="1574434.70223764"/>
    <n v="854807.57610045001"/>
    <n v="719627.12613719504"/>
    <n v="130498.43206052799"/>
    <n v="16.4250808781694"/>
  </r>
  <r>
    <x v="7"/>
    <n v="1"/>
    <x v="16"/>
    <n v="409237.747005985"/>
    <n v="282409.02153842599"/>
    <n v="126828.725467558"/>
    <n v="119933.55193713499"/>
    <n v="1214655.18146309"/>
    <n v="619601.12100422103"/>
    <n v="595054.06045887701"/>
    <n v="125462.779451843"/>
    <n v="12.3268774850226"/>
  </r>
  <r>
    <x v="7"/>
    <n v="2"/>
    <x v="16"/>
    <n v="459958.15036324598"/>
    <n v="251308.06981178399"/>
    <n v="208650.08055146199"/>
    <n v="198798.07053050399"/>
    <n v="1243292.67635392"/>
    <n v="404477.54531935003"/>
    <n v="838815.13103457401"/>
    <n v="208587.495796526"/>
    <n v="154.84987228299701"/>
  </r>
  <r>
    <x v="7"/>
    <n v="3"/>
    <x v="16"/>
    <n v="428092.82639813097"/>
    <n v="290222.32234478497"/>
    <n v="137870.50405334501"/>
    <n v="128141.296356786"/>
    <n v="908029.62583447294"/>
    <n v="521870.49245940603"/>
    <n v="386159.13337506598"/>
    <n v="131658.68772777999"/>
    <n v="30.915965089105399"/>
  </r>
  <r>
    <x v="7"/>
    <n v="4"/>
    <x v="16"/>
    <n v="436312.564148248"/>
    <n v="289007.65317700902"/>
    <n v="147304.91097123901"/>
    <n v="142073.68659451301"/>
    <n v="966201.78357360605"/>
    <n v="325639.39951286803"/>
    <n v="640562.38406073698"/>
    <n v="147762.756858334"/>
    <n v="87.363508163038702"/>
  </r>
  <r>
    <x v="8"/>
    <n v="1"/>
    <x v="16"/>
    <n v="469305.93709700601"/>
    <n v="251922.111742554"/>
    <n v="217383.82535445201"/>
    <n v="211224.422957195"/>
    <n v="1180651.7215226199"/>
    <n v="398693.04192646802"/>
    <n v="781958.67959615798"/>
    <n v="210952.232309504"/>
    <n v="23.795417414718798"/>
  </r>
  <r>
    <x v="8"/>
    <n v="2"/>
    <x v="16"/>
    <n v="471485.96065206599"/>
    <n v="258739.845806853"/>
    <n v="212746.114845212"/>
    <n v="194421.22762467299"/>
    <n v="1665946.44130408"/>
    <n v="1040844.85403149"/>
    <n v="625101.58727259305"/>
    <n v="201620.16214493199"/>
    <n v="28.656870010590801"/>
  </r>
  <r>
    <x v="8"/>
    <n v="3"/>
    <x v="16"/>
    <n v="449368.99975913699"/>
    <n v="252794.054633928"/>
    <n v="196574.94512520899"/>
    <n v="181052.47661672201"/>
    <n v="1785251.8828763401"/>
    <n v="850855.86276674306"/>
    <n v="934396.02010960504"/>
    <n v="183825.250751869"/>
    <n v="31.7839937401633"/>
  </r>
  <r>
    <x v="8"/>
    <n v="4"/>
    <x v="16"/>
    <n v="411940.021269869"/>
    <n v="281457.40909503697"/>
    <n v="130482.612174831"/>
    <n v="112156.136597669"/>
    <n v="1525239.9276737701"/>
    <n v="721967.40769676003"/>
    <n v="803272.519977018"/>
    <n v="118536.24486797101"/>
    <n v="59.714294859588897"/>
  </r>
  <r>
    <x v="9"/>
    <n v="1"/>
    <x v="16"/>
    <n v="478414.49977256497"/>
    <n v="271733.03546522697"/>
    <n v="206681.46430733701"/>
    <n v="194580.14734783501"/>
    <n v="1750314.5415427501"/>
    <n v="1035966.9332442899"/>
    <n v="714347.60829846596"/>
    <n v="192721.573139919"/>
    <n v="20.3963816330964"/>
  </r>
  <r>
    <x v="9"/>
    <n v="2"/>
    <x v="16"/>
    <n v="454680.46846099501"/>
    <n v="294309.30307576898"/>
    <n v="160371.16538522599"/>
    <n v="145357.05693932099"/>
    <n v="1318081.5699437601"/>
    <n v="758866.38977859495"/>
    <n v="559215.18016516499"/>
    <n v="141402.67313635501"/>
    <n v="16.633786292796401"/>
  </r>
  <r>
    <x v="9"/>
    <n v="3"/>
    <x v="16"/>
    <n v="460478.115765811"/>
    <n v="261983.80933252501"/>
    <n v="198494.306433285"/>
    <n v="192232.65494363999"/>
    <n v="1087949.40864869"/>
    <n v="533441.967998732"/>
    <n v="554507.44064996298"/>
    <n v="197036.132233857"/>
    <n v="83.116056096202897"/>
  </r>
  <r>
    <x v="9"/>
    <n v="4"/>
    <x v="16"/>
    <n v="446688.71713027899"/>
    <n v="278176.29577083199"/>
    <n v="168512.42135944701"/>
    <n v="150208.43541468901"/>
    <n v="1260415.4580419101"/>
    <n v="565465.652562837"/>
    <n v="694949.80547907203"/>
    <n v="149661.215928889"/>
    <n v="63.334664745393901"/>
  </r>
  <r>
    <x v="0"/>
    <n v="1"/>
    <x v="17"/>
    <n v="115299.008532099"/>
    <n v="97408.088672476602"/>
    <n v="17890.9198596233"/>
    <n v="10095.9177144572"/>
    <n v="314508.11428309901"/>
    <n v="110593.174107003"/>
    <n v="203914.94017609599"/>
    <n v="11943.594065284"/>
    <n v="2.9303862377118999"/>
  </r>
  <r>
    <x v="0"/>
    <n v="2"/>
    <x v="17"/>
    <n v="112078.34763093801"/>
    <n v="100690.81067779299"/>
    <n v="11387.5369531451"/>
    <n v="-7877.1395665112796"/>
    <n v="434472.74071683601"/>
    <n v="132498.49538053101"/>
    <n v="301974.24533630401"/>
    <n v="-10292.221031400401"/>
    <n v="-0.93977130567199896"/>
  </r>
  <r>
    <x v="0"/>
    <n v="3"/>
    <x v="17"/>
    <n v="115449.36956845901"/>
    <n v="105330.48671149299"/>
    <n v="10118.8828569651"/>
    <n v="-5915.4318094331302"/>
    <n v="409965.11700648698"/>
    <n v="255625.23783074401"/>
    <n v="154339.87917574201"/>
    <n v="-2353.9975381609302"/>
    <n v="-5.4043332936227797"/>
  </r>
  <r>
    <x v="0"/>
    <n v="4"/>
    <x v="17"/>
    <n v="114099.731017347"/>
    <n v="101737.6200711"/>
    <n v="12362.1109462476"/>
    <n v="-956.59912678676403"/>
    <n v="410720.11316838698"/>
    <n v="223514.89990749801"/>
    <n v="187205.213260889"/>
    <n v="-2585.1955619044702"/>
    <n v="-0.14677465123172201"/>
  </r>
  <r>
    <x v="1"/>
    <n v="1"/>
    <x v="17"/>
    <n v="117035.937995075"/>
    <n v="100298.885305324"/>
    <n v="16737.052689750701"/>
    <n v="10412.8797952245"/>
    <n v="467173.85858473502"/>
    <n v="307829.561399428"/>
    <n v="159344.29718530699"/>
    <n v="5729.0897016526296"/>
    <n v="1.1930640784144799"/>
  </r>
  <r>
    <x v="1"/>
    <n v="2"/>
    <x v="17"/>
    <n v="122295.56467609599"/>
    <n v="106075.19129865601"/>
    <n v="16220.373377439601"/>
    <n v="-2080.5223697352098"/>
    <n v="286041.18306681502"/>
    <n v="139955.94972115301"/>
    <n v="146085.23334566099"/>
    <n v="7488.92104169297"/>
    <n v="-0.478138477056269"/>
  </r>
  <r>
    <x v="1"/>
    <n v="3"/>
    <x v="17"/>
    <n v="117727.424604231"/>
    <n v="107395.53980424"/>
    <n v="10331.884799990899"/>
    <n v="2108.8171922539"/>
    <n v="444796.87096902501"/>
    <n v="310176.581319294"/>
    <n v="134620.28964973101"/>
    <n v="-1591.00439048363"/>
    <n v="0.24072528346698999"/>
  </r>
  <r>
    <x v="1"/>
    <n v="4"/>
    <x v="17"/>
    <n v="110532.17056691401"/>
    <n v="105039.528902651"/>
    <n v="5492.6416642623799"/>
    <n v="-2792.9337603684899"/>
    <n v="236958.73874725201"/>
    <n v="138921.68383142501"/>
    <n v="98037.054915827204"/>
    <n v="-1932.39550004685"/>
    <n v="-0.353772364716676"/>
  </r>
  <r>
    <x v="2"/>
    <n v="1"/>
    <x v="17"/>
    <n v="120140.81137259401"/>
    <n v="104029.552105461"/>
    <n v="16111.2592671331"/>
    <n v="-246.24011405461499"/>
    <n v="265135.19243647298"/>
    <n v="104055.102659215"/>
    <n v="161080.089777257"/>
    <n v="666.316704697977"/>
    <n v="-9.72911170045581E-2"/>
  </r>
  <r>
    <x v="2"/>
    <n v="2"/>
    <x v="17"/>
    <n v="124014.369959189"/>
    <n v="104994.739762703"/>
    <n v="19019.6301964864"/>
    <n v="13119.941113613701"/>
    <n v="369056.258449224"/>
    <n v="224985.804484508"/>
    <n v="144070.45396471501"/>
    <n v="10387.370486437099"/>
    <n v="2.0172780037704099"/>
  </r>
  <r>
    <x v="2"/>
    <n v="3"/>
    <x v="17"/>
    <n v="109203.95476138"/>
    <n v="108438.305823414"/>
    <n v="765.64893796597596"/>
    <n v="-6130.7444693594398"/>
    <n v="384574.294195875"/>
    <n v="246247.59432511899"/>
    <n v="138326.69987075601"/>
    <n v="-7275.6509860229598"/>
    <n v="-1.31453067909967"/>
  </r>
  <r>
    <x v="2"/>
    <n v="4"/>
    <x v="17"/>
    <n v="124859.01990627999"/>
    <n v="109038.15355473501"/>
    <n v="15820.866351545101"/>
    <n v="5689.4412651537896"/>
    <n v="333445.58112569799"/>
    <n v="231483.321658211"/>
    <n v="101962.259467486"/>
    <n v="8516.9369925765295"/>
    <n v="2.5104993428518201"/>
  </r>
  <r>
    <x v="3"/>
    <n v="1"/>
    <x v="17"/>
    <n v="112271.363250396"/>
    <n v="117443.174888478"/>
    <n v="-5171.8116380817801"/>
    <n v="-22697.261057084401"/>
    <n v="434708.89941582299"/>
    <n v="302419.42187460198"/>
    <n v="132289.47754122"/>
    <n v="-21749.172643617199"/>
    <n v="-2.28843237597067"/>
  </r>
  <r>
    <x v="3"/>
    <n v="2"/>
    <x v="17"/>
    <n v="122785.71334938001"/>
    <n v="108215.718474719"/>
    <n v="14569.994874661001"/>
    <n v="5789.7738694752998"/>
    <n v="339170.39971751801"/>
    <n v="207252.456393231"/>
    <n v="131917.943324286"/>
    <n v="8181.0073114153602"/>
    <n v="0.64309912041679895"/>
  </r>
  <r>
    <x v="3"/>
    <n v="3"/>
    <x v="17"/>
    <n v="121567.26120182499"/>
    <n v="111226.78585126001"/>
    <n v="10340.4753505646"/>
    <n v="2572.4495895149598"/>
    <n v="309559.72636617598"/>
    <n v="143510.21798317501"/>
    <n v="166049.508383001"/>
    <n v="8061.0906181970604"/>
    <n v="0.38118774819240098"/>
  </r>
  <r>
    <x v="3"/>
    <n v="4"/>
    <x v="17"/>
    <n v="111291.582380543"/>
    <n v="109452.34129821901"/>
    <n v="1839.2410823238299"/>
    <n v="-13331.8466025049"/>
    <n v="374951.23108478403"/>
    <n v="145054.433177075"/>
    <n v="229896.79790770801"/>
    <n v="-3568.1001051355602"/>
    <n v="-1.55472035804667"/>
  </r>
  <r>
    <x v="4"/>
    <n v="1"/>
    <x v="17"/>
    <n v="119972.980968677"/>
    <n v="99701.021826039607"/>
    <n v="20271.959142638199"/>
    <n v="9195.0680425853207"/>
    <n v="449303.73666209099"/>
    <n v="229092.344561815"/>
    <n v="220211.39210027599"/>
    <n v="4528.8233214802804"/>
    <n v="1.2341673320336599"/>
  </r>
  <r>
    <x v="4"/>
    <n v="2"/>
    <x v="17"/>
    <n v="111054.08299458701"/>
    <n v="104509.465443414"/>
    <n v="6544.6175511736501"/>
    <n v="-7220.6537035580404"/>
    <n v="304200.55267267599"/>
    <n v="134154.690067875"/>
    <n v="170045.86260480099"/>
    <n v="-2191.8274251838402"/>
    <n v="-1.6064889382757099"/>
  </r>
  <r>
    <x v="4"/>
    <n v="3"/>
    <x v="17"/>
    <n v="114120.925141271"/>
    <n v="109717.404282859"/>
    <n v="4403.5208584126804"/>
    <n v="-15332.4049459288"/>
    <n v="307107.56928087998"/>
    <n v="137844.642334804"/>
    <n v="169262.92694607601"/>
    <n v="-11186.43464808"/>
    <n v="-4.4196730948441099"/>
  </r>
  <r>
    <x v="4"/>
    <n v="4"/>
    <x v="17"/>
    <n v="112141.055988629"/>
    <n v="106102.925330249"/>
    <n v="6038.1306583793703"/>
    <n v="-2677.8236282329999"/>
    <n v="416095.784768552"/>
    <n v="278028.875138873"/>
    <n v="138066.909629678"/>
    <n v="5852.2153638155096"/>
    <n v="-0.27985251457105598"/>
  </r>
  <r>
    <x v="5"/>
    <n v="1"/>
    <x v="17"/>
    <n v="115595.74011115399"/>
    <n v="103498.07091038401"/>
    <n v="12097.6692007699"/>
    <n v="-1425.74803422997"/>
    <n v="323303.98474100803"/>
    <n v="223449.56187381901"/>
    <n v="99854.422867188798"/>
    <n v="1187.65570242791"/>
    <n v="-0.23880237515755201"/>
  </r>
  <r>
    <x v="5"/>
    <n v="2"/>
    <x v="17"/>
    <n v="125457.01934748401"/>
    <n v="101573.58437623701"/>
    <n v="23883.434971247199"/>
    <n v="4739.1031502129899"/>
    <n v="474176.617805399"/>
    <n v="241575.852316857"/>
    <n v="232600.76548854201"/>
    <n v="7794.2124491218501"/>
    <n v="1.2536370866247999"/>
  </r>
  <r>
    <x v="5"/>
    <n v="3"/>
    <x v="17"/>
    <n v="118692.62452953"/>
    <n v="110438.783935324"/>
    <n v="8253.8405942065092"/>
    <n v="-193.094659872374"/>
    <n v="246380.811830213"/>
    <n v="134848.04423329799"/>
    <n v="111532.767596915"/>
    <n v="-3227.53627938915"/>
    <n v="-4.7227718780997997E-2"/>
  </r>
  <r>
    <x v="5"/>
    <n v="4"/>
    <x v="17"/>
    <n v="119914.432984513"/>
    <n v="100580.340065228"/>
    <n v="19334.092919285598"/>
    <n v="7100.8488308797996"/>
    <n v="356115.04186239297"/>
    <n v="233683.044782905"/>
    <n v="122431.99707948801"/>
    <n v="6554.22627187123"/>
    <n v="0.75674074701746197"/>
  </r>
  <r>
    <x v="6"/>
    <n v="1"/>
    <x v="17"/>
    <n v="113319.97156008999"/>
    <n v="95887.786885055495"/>
    <n v="17432.184675034801"/>
    <n v="2182.6298859745102"/>
    <n v="428755.565885772"/>
    <n v="182743.76401631199"/>
    <n v="246011.80186945901"/>
    <n v="414.91421511928098"/>
    <n v="0.34408625458077502"/>
  </r>
  <r>
    <x v="6"/>
    <n v="2"/>
    <x v="17"/>
    <n v="114122.992640002"/>
    <n v="98185.299248175099"/>
    <n v="15937.693391826901"/>
    <n v="-2916.2110650929899"/>
    <n v="397394.24719300203"/>
    <n v="169465.05420954101"/>
    <n v="227929.19298346"/>
    <n v="3533.8747335476501"/>
    <n v="-2.4316762778303"/>
  </r>
  <r>
    <x v="6"/>
    <n v="3"/>
    <x v="17"/>
    <n v="102735.216377327"/>
    <n v="97978.165917388702"/>
    <n v="4757.0504599382803"/>
    <n v="-13588.655341927601"/>
    <n v="295335.24660215899"/>
    <n v="97501.283398043102"/>
    <n v="197833.96320411499"/>
    <n v="-4389.0744337033902"/>
    <n v="-1.4635350619352001"/>
  </r>
  <r>
    <x v="6"/>
    <n v="4"/>
    <x v="17"/>
    <n v="110454.849649044"/>
    <n v="94318.971330505199"/>
    <n v="16135.8783185394"/>
    <n v="2870.94906836065"/>
    <n v="246250.763898245"/>
    <n v="166741.85781943399"/>
    <n v="79508.906078810804"/>
    <n v="2234.5511783089501"/>
    <n v="0.30847176727279801"/>
  </r>
  <r>
    <x v="7"/>
    <n v="1"/>
    <x v="17"/>
    <n v="112426.80719777801"/>
    <n v="99018.846123252399"/>
    <n v="13407.9610745262"/>
    <n v="373.81858102646902"/>
    <n v="355709.50343168998"/>
    <n v="236048.54110900901"/>
    <n v="119660.96232268101"/>
    <n v="1164.28431641975"/>
    <n v="4.0026787153103101E-2"/>
  </r>
  <r>
    <x v="7"/>
    <n v="2"/>
    <x v="17"/>
    <n v="117898.44990165099"/>
    <n v="94440.251853594702"/>
    <n v="23458.198048056602"/>
    <n v="17881.764268387298"/>
    <n v="338090.65525375999"/>
    <n v="192507.44124861699"/>
    <n v="145583.21400514201"/>
    <n v="19211.496759985901"/>
    <n v="2.02015322985892"/>
  </r>
  <r>
    <x v="7"/>
    <n v="3"/>
    <x v="17"/>
    <n v="126606.287230824"/>
    <n v="95581.213225691798"/>
    <n v="31025.074005132199"/>
    <n v="11027.9968431251"/>
    <n v="378044.45662530803"/>
    <n v="144941.409184977"/>
    <n v="233103.04744033"/>
    <n v="8470.6954723115996"/>
    <n v="7.9846613256800198"/>
  </r>
  <r>
    <x v="7"/>
    <n v="4"/>
    <x v="17"/>
    <n v="123266.05338029801"/>
    <n v="95628.284099540804"/>
    <n v="27637.769280757999"/>
    <n v="16658.334856096899"/>
    <n v="433478.811881628"/>
    <n v="242901.32348643499"/>
    <n v="190577.48839519199"/>
    <n v="14325.3099345756"/>
    <n v="11.4007924784051"/>
  </r>
  <r>
    <x v="8"/>
    <n v="1"/>
    <x v="17"/>
    <n v="116584.96912490499"/>
    <n v="104854.962899896"/>
    <n v="11730.006225008399"/>
    <n v="-6280.1763455232403"/>
    <n v="431073.49849235802"/>
    <n v="217523.059620821"/>
    <n v="213550.43887153699"/>
    <n v="-679.86071861509095"/>
    <n v="-2.2964200730429698"/>
  </r>
  <r>
    <x v="8"/>
    <n v="2"/>
    <x v="17"/>
    <n v="119214.900004856"/>
    <n v="100268.203287671"/>
    <n v="18946.696717184801"/>
    <n v="913.935440167362"/>
    <n v="337341.91848590499"/>
    <n v="173347.809139363"/>
    <n v="163994.10934654099"/>
    <n v="-3783.14071356764"/>
    <n v="0.37651075124747202"/>
  </r>
  <r>
    <x v="8"/>
    <n v="3"/>
    <x v="17"/>
    <n v="116421.087539122"/>
    <n v="100648.92045390399"/>
    <n v="15772.1670852184"/>
    <n v="-2212.3967240042002"/>
    <n v="267961.62940906698"/>
    <n v="81766.619139587099"/>
    <n v="186195.01026948"/>
    <n v="-5562.7081875229496"/>
    <n v="-0.51777016554368704"/>
  </r>
  <r>
    <x v="8"/>
    <n v="4"/>
    <x v="17"/>
    <n v="116884.316244118"/>
    <n v="100092.296483025"/>
    <n v="16792.019761093099"/>
    <n v="5897.85317049278"/>
    <n v="390376.39736313699"/>
    <n v="190486.49099234599"/>
    <n v="199889.906370791"/>
    <n v="6653.6857912845899"/>
    <n v="2.8458864155290802"/>
  </r>
  <r>
    <x v="9"/>
    <n v="1"/>
    <x v="17"/>
    <n v="118980.477183148"/>
    <n v="100955.56159342"/>
    <n v="18024.9155897282"/>
    <n v="9638.9540627824208"/>
    <n v="363170.13583682501"/>
    <n v="127547.685466738"/>
    <n v="235622.45037008601"/>
    <n v="11758.6399119207"/>
    <n v="1.6002849875233001"/>
  </r>
  <r>
    <x v="9"/>
    <n v="2"/>
    <x v="17"/>
    <n v="118436.071131868"/>
    <n v="100028.90718287299"/>
    <n v="18407.163948994701"/>
    <n v="3801.9537545286998"/>
    <n v="347799.59094587498"/>
    <n v="223706.59693505801"/>
    <n v="124092.994010817"/>
    <n v="3937.6802446665201"/>
    <n v="1.11824243738771"/>
  </r>
  <r>
    <x v="9"/>
    <n v="3"/>
    <x v="17"/>
    <n v="126433.762638349"/>
    <n v="99588.967224388995"/>
    <n v="26844.795413960299"/>
    <n v="6852.90940616432"/>
    <n v="432439.34571562102"/>
    <n v="261484.19860425199"/>
    <n v="170955.14711136799"/>
    <n v="15928.384634018201"/>
    <n v="3.3877306519544499"/>
  </r>
  <r>
    <x v="9"/>
    <n v="4"/>
    <x v="17"/>
    <n v="99584.988917068593"/>
    <n v="98916.344067141195"/>
    <n v="668.64484992742598"/>
    <n v="-5041.6048099751597"/>
    <n v="238203.055648765"/>
    <n v="126909.218143448"/>
    <n v="111293.837505316"/>
    <n v="1750.1269070718199"/>
    <n v="-1.9980770888433199"/>
  </r>
  <r>
    <x v="0"/>
    <n v="1"/>
    <x v="18"/>
    <n v="275710.26617378299"/>
    <n v="188318.44383502199"/>
    <n v="87391.822338761005"/>
    <n v="74729.0368643041"/>
    <n v="669488.62527458905"/>
    <n v="348611.35779778397"/>
    <n v="320877.26747680502"/>
    <n v="84416.335460576403"/>
    <n v="44.990329336803399"/>
  </r>
  <r>
    <x v="0"/>
    <n v="2"/>
    <x v="18"/>
    <n v="282628.83883557998"/>
    <n v="178477.00718767801"/>
    <n v="104151.831647901"/>
    <n v="97141.851429816496"/>
    <n v="615293.75175261102"/>
    <n v="408100.70428473398"/>
    <n v="207193.04746787599"/>
    <n v="100174.477264284"/>
    <n v="11.139854299109301"/>
  </r>
  <r>
    <x v="0"/>
    <n v="3"/>
    <x v="18"/>
    <n v="301335.70163795602"/>
    <n v="169025.97127117499"/>
    <n v="132309.730366781"/>
    <n v="113919.88743674901"/>
    <n v="715271.15709769097"/>
    <n v="391872.505025702"/>
    <n v="323398.65207198798"/>
    <n v="122680.317212728"/>
    <n v="22.019522963318"/>
  </r>
  <r>
    <x v="0"/>
    <n v="4"/>
    <x v="18"/>
    <n v="297934.79720668797"/>
    <n v="167542.074199728"/>
    <n v="130392.72300696"/>
    <n v="124894.908553585"/>
    <n v="903942.94824149797"/>
    <n v="342300.21052994602"/>
    <n v="561642.73771155195"/>
    <n v="131262.60294757201"/>
    <n v="18.446117067786599"/>
  </r>
  <r>
    <x v="1"/>
    <n v="1"/>
    <x v="18"/>
    <n v="298356.65398861398"/>
    <n v="178625.34199084999"/>
    <n v="119731.311997764"/>
    <n v="108590.71509384101"/>
    <n v="832967.26740403695"/>
    <n v="567829.46530645096"/>
    <n v="265137.80209758598"/>
    <n v="117340.934970046"/>
    <n v="35.036121907011399"/>
  </r>
  <r>
    <x v="1"/>
    <n v="2"/>
    <x v="18"/>
    <n v="251895.583675014"/>
    <n v="172811.59795986599"/>
    <n v="79083.985715148199"/>
    <n v="64360.701675539298"/>
    <n v="701531.37555041199"/>
    <n v="461406.366972772"/>
    <n v="240125.008577639"/>
    <n v="72062.0456804649"/>
    <n v="20.273523503097501"/>
  </r>
  <r>
    <x v="1"/>
    <n v="3"/>
    <x v="18"/>
    <n v="260266.31070252199"/>
    <n v="166635.218390177"/>
    <n v="93631.092312345398"/>
    <n v="83591.703589412704"/>
    <n v="802949.28363989503"/>
    <n v="302539.730535999"/>
    <n v="500409.55310389498"/>
    <n v="86652.634967913196"/>
    <n v="23.810626672493498"/>
  </r>
  <r>
    <x v="1"/>
    <n v="4"/>
    <x v="18"/>
    <n v="295201.53880280501"/>
    <n v="165293.379075487"/>
    <n v="129908.15972731799"/>
    <n v="115324.99338092501"/>
    <n v="703002.396993945"/>
    <n v="467598.02646503801"/>
    <n v="235404.370528906"/>
    <n v="117316.711255017"/>
    <n v="29.343352208033298"/>
  </r>
  <r>
    <x v="2"/>
    <n v="1"/>
    <x v="18"/>
    <n v="295130.800610548"/>
    <n v="161909.26223312301"/>
    <n v="133221.53837742499"/>
    <n v="128039.476502697"/>
    <n v="878689.330349528"/>
    <n v="490029.392483295"/>
    <n v="388659.93786623201"/>
    <n v="136812.353101143"/>
    <n v="28.889627865760598"/>
  </r>
  <r>
    <x v="2"/>
    <n v="2"/>
    <x v="18"/>
    <n v="286703.04750074999"/>
    <n v="162527.96457358499"/>
    <n v="124175.082927164"/>
    <n v="109809.07561508199"/>
    <n v="962954.56583541702"/>
    <n v="476673.129707482"/>
    <n v="486281.43612793501"/>
    <n v="105416.86849667699"/>
    <n v="15.902468257362999"/>
  </r>
  <r>
    <x v="2"/>
    <n v="3"/>
    <x v="18"/>
    <n v="300155.91299996298"/>
    <n v="172352.29137905699"/>
    <n v="127803.62162090599"/>
    <n v="120559.65677869201"/>
    <n v="1096153.58781545"/>
    <n v="456571.12390578201"/>
    <n v="639582.46390966803"/>
    <n v="127688.449320129"/>
    <n v="12.987926306952801"/>
  </r>
  <r>
    <x v="2"/>
    <n v="4"/>
    <x v="18"/>
    <n v="268422.87917390699"/>
    <n v="165641.684995199"/>
    <n v="102781.194178707"/>
    <n v="97032.635365044407"/>
    <n v="835262.953381837"/>
    <n v="257511.19223844499"/>
    <n v="577751.76114339195"/>
    <n v="93584.327115438398"/>
    <n v="23.505520703922599"/>
  </r>
  <r>
    <x v="3"/>
    <n v="1"/>
    <x v="18"/>
    <n v="285696.929023167"/>
    <n v="180364.67055837699"/>
    <n v="105332.25846478999"/>
    <n v="99717.319805668594"/>
    <n v="1074390.5670314899"/>
    <n v="351099.56313414499"/>
    <n v="723291.00389735098"/>
    <n v="107730.018446192"/>
    <n v="22.030285587681298"/>
  </r>
  <r>
    <x v="3"/>
    <n v="2"/>
    <x v="18"/>
    <n v="274604.40522573999"/>
    <n v="160127.47283600201"/>
    <n v="114476.93238973799"/>
    <n v="94647.084066028096"/>
    <n v="824291.00173938903"/>
    <n v="311305.721838539"/>
    <n v="512985.27990084898"/>
    <n v="96803.0853095372"/>
    <n v="10.7581180298154"/>
  </r>
  <r>
    <x v="3"/>
    <n v="3"/>
    <x v="18"/>
    <n v="294552.26723785599"/>
    <n v="184288.99423586999"/>
    <n v="110263.273001986"/>
    <n v="104220.656054258"/>
    <n v="888710.09438280796"/>
    <n v="295925.55882193998"/>
    <n v="592784.53556086705"/>
    <n v="110259.864080106"/>
    <n v="17.6092564720878"/>
  </r>
  <r>
    <x v="3"/>
    <n v="4"/>
    <x v="18"/>
    <n v="267936.88582537498"/>
    <n v="158535.99736832699"/>
    <n v="109400.888457047"/>
    <n v="92254.582695512407"/>
    <n v="754295.02811996196"/>
    <n v="234270.30921809099"/>
    <n v="520024.71890187101"/>
    <n v="88125.532778878798"/>
    <n v="10.5964279599807"/>
  </r>
  <r>
    <x v="4"/>
    <n v="1"/>
    <x v="18"/>
    <n v="291213.43458332302"/>
    <n v="177634.12132924801"/>
    <n v="113579.31325407499"/>
    <n v="101601.707804226"/>
    <n v="632812.19182912004"/>
    <n v="204258.600043151"/>
    <n v="428553.59178596898"/>
    <n v="102216.591273418"/>
    <n v="19.635474021016201"/>
  </r>
  <r>
    <x v="4"/>
    <n v="2"/>
    <x v="18"/>
    <n v="290430.63641151303"/>
    <n v="170923.38169191001"/>
    <n v="119507.25471960301"/>
    <n v="100972.63511797199"/>
    <n v="746025.63820042904"/>
    <n v="418951.18961419299"/>
    <n v="327074.448586235"/>
    <n v="103994.90759211899"/>
    <n v="15.8588743084161"/>
  </r>
  <r>
    <x v="4"/>
    <n v="3"/>
    <x v="18"/>
    <n v="302497.89771728602"/>
    <n v="168347.93928976601"/>
    <n v="134149.95842751901"/>
    <n v="115369.10218751201"/>
    <n v="1147526.6005756899"/>
    <n v="766548.15234353603"/>
    <n v="380978.44823215599"/>
    <n v="123984.982334452"/>
    <n v="20.081574419921299"/>
  </r>
  <r>
    <x v="4"/>
    <n v="4"/>
    <x v="18"/>
    <n v="286504.36875407503"/>
    <n v="158810.67893032599"/>
    <n v="127693.68982374801"/>
    <n v="109027.70688464001"/>
    <n v="801348.41855804506"/>
    <n v="443585.59845195501"/>
    <n v="357762.82010608999"/>
    <n v="116932.01585685799"/>
    <n v="11.0651779279229"/>
  </r>
  <r>
    <x v="5"/>
    <n v="1"/>
    <x v="18"/>
    <n v="313444.232781881"/>
    <n v="180153.20215662799"/>
    <n v="133291.03062525199"/>
    <n v="121355.992430301"/>
    <n v="1130881.1622260101"/>
    <n v="390127.04605494201"/>
    <n v="740754.11617107305"/>
    <n v="117624.17826948701"/>
    <n v="86.794542601182201"/>
  </r>
  <r>
    <x v="5"/>
    <n v="2"/>
    <x v="18"/>
    <n v="255423.260057009"/>
    <n v="182297.77975528801"/>
    <n v="73125.480301720701"/>
    <n v="64021.716284505201"/>
    <n v="984293.34484872804"/>
    <n v="488300.08610567101"/>
    <n v="495993.25874305598"/>
    <n v="71651.833462084294"/>
    <n v="12.130533206398001"/>
  </r>
  <r>
    <x v="5"/>
    <n v="3"/>
    <x v="18"/>
    <n v="293981.23229840299"/>
    <n v="178714.23915179801"/>
    <n v="115266.993146605"/>
    <n v="103359.355747982"/>
    <n v="840322.29236766195"/>
    <n v="553718.26234132797"/>
    <n v="286604.03002633399"/>
    <n v="102686.231004254"/>
    <n v="31.8894250314769"/>
  </r>
  <r>
    <x v="5"/>
    <n v="4"/>
    <x v="18"/>
    <n v="273931.73290021502"/>
    <n v="172807.45606529599"/>
    <n v="101124.276834918"/>
    <n v="90443.916884923703"/>
    <n v="928566.71297076799"/>
    <n v="582246.44629347895"/>
    <n v="346320.26667728898"/>
    <n v="93607.662602358294"/>
    <n v="70.124185896137405"/>
  </r>
  <r>
    <x v="6"/>
    <n v="1"/>
    <x v="18"/>
    <n v="297272.17596008797"/>
    <n v="178707.43109492"/>
    <n v="118564.744865167"/>
    <n v="99614.342296845396"/>
    <n v="664644.88366866601"/>
    <n v="261068.51844354399"/>
    <n v="403576.36522512097"/>
    <n v="108170.216102452"/>
    <n v="38.385169253229499"/>
  </r>
  <r>
    <x v="6"/>
    <n v="2"/>
    <x v="18"/>
    <n v="264481.21414847998"/>
    <n v="173910.92357114499"/>
    <n v="90570.290577334599"/>
    <n v="77325.026739536101"/>
    <n v="570276.67061230598"/>
    <n v="386228.55534436298"/>
    <n v="184048.11526794199"/>
    <n v="73815.768423799003"/>
    <n v="8.8945719520770794"/>
  </r>
  <r>
    <x v="6"/>
    <n v="3"/>
    <x v="18"/>
    <n v="311954.62128360802"/>
    <n v="171622.63460005401"/>
    <n v="140331.98668355399"/>
    <n v="129433.289711673"/>
    <n v="759443.21516042703"/>
    <n v="458427.55667685502"/>
    <n v="301015.65848357102"/>
    <n v="136197.71028350401"/>
    <n v="13.9111935045416"/>
  </r>
  <r>
    <x v="6"/>
    <n v="4"/>
    <x v="18"/>
    <n v="304055.63283586001"/>
    <n v="172594.83493422001"/>
    <n v="131460.79790164001"/>
    <n v="114072.99638655499"/>
    <n v="798500.66804648598"/>
    <n v="362251.06554842799"/>
    <n v="436249.60249805701"/>
    <n v="122715.15301207401"/>
    <n v="13.369813037517099"/>
  </r>
  <r>
    <x v="7"/>
    <n v="1"/>
    <x v="18"/>
    <n v="264220.74030509498"/>
    <n v="175804.23146051899"/>
    <n v="88416.508844575699"/>
    <n v="77849.713476294695"/>
    <n v="579536.337471487"/>
    <n v="226357.760794856"/>
    <n v="353178.576676631"/>
    <n v="86315.291873383394"/>
    <n v="7.9299097029185397"/>
  </r>
  <r>
    <x v="7"/>
    <n v="2"/>
    <x v="18"/>
    <n v="285308.60177155997"/>
    <n v="171366.75007004401"/>
    <n v="113941.851701515"/>
    <n v="105944.53789639501"/>
    <n v="1033396.94840961"/>
    <n v="374991.83912431501"/>
    <n v="658405.10928530199"/>
    <n v="104101.471153525"/>
    <n v="24.671999130223099"/>
  </r>
  <r>
    <x v="7"/>
    <n v="3"/>
    <x v="18"/>
    <n v="309123.21351055702"/>
    <n v="177814.166428742"/>
    <n v="131309.047081814"/>
    <n v="121143.476225746"/>
    <n v="1028922.1662547"/>
    <n v="678791.80318976997"/>
    <n v="350130.36306493299"/>
    <n v="127041.85803411"/>
    <n v="16.372500166269401"/>
  </r>
  <r>
    <x v="7"/>
    <n v="4"/>
    <x v="18"/>
    <n v="281130.69152690697"/>
    <n v="172976.67468138199"/>
    <n v="108154.016845525"/>
    <n v="99464.958631732297"/>
    <n v="949507.86647269595"/>
    <n v="623589.35470808495"/>
    <n v="325918.51176461001"/>
    <n v="103949.79832089601"/>
    <n v="24.106257430585099"/>
  </r>
  <r>
    <x v="8"/>
    <n v="1"/>
    <x v="18"/>
    <n v="282488.53647296398"/>
    <n v="197915.53901474201"/>
    <n v="84572.997458222293"/>
    <n v="73424.787198179707"/>
    <n v="707516.03657566698"/>
    <n v="325653.905420086"/>
    <n v="381862.13115557999"/>
    <n v="70506.186678962404"/>
    <n v="36.039658215576601"/>
  </r>
  <r>
    <x v="8"/>
    <n v="2"/>
    <x v="18"/>
    <n v="301805.15053812601"/>
    <n v="175892.36686939001"/>
    <n v="125912.783668736"/>
    <n v="116043.782059541"/>
    <n v="856558.267261817"/>
    <n v="490799.79405278602"/>
    <n v="365758.47320903098"/>
    <n v="116344.757360656"/>
    <n v="17.429148495548699"/>
  </r>
  <r>
    <x v="8"/>
    <n v="3"/>
    <x v="18"/>
    <n v="281502.28094507201"/>
    <n v="194738.54597811101"/>
    <n v="86763.734966960503"/>
    <n v="70682.096748847805"/>
    <n v="978078.99320817005"/>
    <n v="460725.07675291301"/>
    <n v="517353.916455256"/>
    <n v="67548.708910261907"/>
    <n v="12.2465916365914"/>
  </r>
  <r>
    <x v="8"/>
    <n v="4"/>
    <x v="18"/>
    <n v="296308.31196509599"/>
    <n v="160019.08511464999"/>
    <n v="136289.22685044599"/>
    <n v="122652.97559764099"/>
    <n v="1079855.8818284201"/>
    <n v="660289.60664316395"/>
    <n v="419566.27518525702"/>
    <n v="131002.937836358"/>
    <n v="13.1134917467534"/>
  </r>
  <r>
    <x v="9"/>
    <n v="1"/>
    <x v="18"/>
    <n v="302298.91908648098"/>
    <n v="156110.00220425599"/>
    <n v="146188.91688222499"/>
    <n v="130624.5458465"/>
    <n v="1053343.5553756701"/>
    <n v="605900.47370643204"/>
    <n v="447443.08166923799"/>
    <n v="130678.468744376"/>
    <n v="65.131518428620396"/>
  </r>
  <r>
    <x v="9"/>
    <n v="2"/>
    <x v="18"/>
    <n v="310382.11131500802"/>
    <n v="168181.38692017601"/>
    <n v="142200.72439483201"/>
    <n v="130555.124266491"/>
    <n v="1097649.37200896"/>
    <n v="445526.877616891"/>
    <n v="652122.49439207104"/>
    <n v="130217.002954511"/>
    <n v="20.400836372495199"/>
  </r>
  <r>
    <x v="9"/>
    <n v="3"/>
    <x v="18"/>
    <n v="292975.97153757099"/>
    <n v="186485.202412185"/>
    <n v="106490.76912538501"/>
    <n v="96907.8016302123"/>
    <n v="715328.97073555505"/>
    <n v="419395.66991199099"/>
    <n v="295933.30082356301"/>
    <n v="99734.633887272503"/>
    <n v="17.045032844409398"/>
  </r>
  <r>
    <x v="9"/>
    <n v="4"/>
    <x v="18"/>
    <n v="311597.54906280001"/>
    <n v="167775.36334195401"/>
    <n v="143822.185720846"/>
    <n v="137605.92060185201"/>
    <n v="1118975.0147267"/>
    <n v="480937.60108727502"/>
    <n v="638037.41363942903"/>
    <n v="145460.45313178599"/>
    <n v="21.252410384507399"/>
  </r>
  <r>
    <x v="0"/>
    <n v="1"/>
    <x v="19"/>
    <n v="57848.656245887498"/>
    <n v="46165.101911407102"/>
    <n v="11683.554334480399"/>
    <n v="4231.5352628862502"/>
    <n v="145284.855416743"/>
    <n v="57961.440694787998"/>
    <n v="87323.414721955196"/>
    <n v="13632.5400105808"/>
    <n v="2.6319549457600302"/>
  </r>
  <r>
    <x v="0"/>
    <n v="2"/>
    <x v="19"/>
    <n v="56795.659766840603"/>
    <n v="42126.981136053997"/>
    <n v="14668.6786307865"/>
    <n v="-3840.1998786373601"/>
    <n v="119404.893241618"/>
    <n v="70449.212961515703"/>
    <n v="48955.6802801023"/>
    <n v="-8490.3649051972407"/>
    <n v="-1.4936603220083899"/>
  </r>
  <r>
    <x v="0"/>
    <n v="3"/>
    <x v="19"/>
    <n v="55853.969786941598"/>
    <n v="39934.357948336103"/>
    <n v="15919.6118386054"/>
    <n v="-3550.6715080971398"/>
    <n v="209514.56941148001"/>
    <n v="136262.73851247801"/>
    <n v="73251.830899002307"/>
    <n v="-5909.6659675322699"/>
    <n v="-1.04920173198894"/>
  </r>
  <r>
    <x v="0"/>
    <n v="4"/>
    <x v="19"/>
    <n v="54891.969259109203"/>
    <n v="46899.9499212019"/>
    <n v="7992.0193379072998"/>
    <n v="-2902.0402375097901"/>
    <n v="206361.74557245101"/>
    <n v="142786.08009396799"/>
    <n v="63575.665478482799"/>
    <n v="-495.49786691987401"/>
    <n v="-0.64264629879389801"/>
  </r>
  <r>
    <x v="1"/>
    <n v="1"/>
    <x v="19"/>
    <n v="52670.621447621801"/>
    <n v="43586.505064356897"/>
    <n v="9084.1163832648308"/>
    <n v="-5748.2279697301801"/>
    <n v="154527.40541515901"/>
    <n v="75381.850286098706"/>
    <n v="79145.555129060202"/>
    <n v="-5062.8950377361298"/>
    <n v="-0.61401945111639"/>
  </r>
  <r>
    <x v="1"/>
    <n v="2"/>
    <x v="19"/>
    <n v="51872.773000117602"/>
    <n v="41296.148625240799"/>
    <n v="10576.624374876799"/>
    <n v="-4710.6031177038603"/>
    <n v="135508.20896017901"/>
    <n v="48706.389164444503"/>
    <n v="86801.819795735195"/>
    <n v="-3368.2526743550502"/>
    <n v="-0.48673309288918398"/>
  </r>
  <r>
    <x v="1"/>
    <n v="3"/>
    <x v="19"/>
    <n v="56379.972866394201"/>
    <n v="39822.153231427401"/>
    <n v="16557.819634966701"/>
    <n v="4963.18482709407"/>
    <n v="146834.98953013099"/>
    <n v="47996.551910306"/>
    <n v="98838.437619824996"/>
    <n v="3753.8027227309499"/>
    <n v="1.7848740888969901"/>
  </r>
  <r>
    <x v="1"/>
    <n v="4"/>
    <x v="19"/>
    <n v="60368.314556660298"/>
    <n v="40871.706435659398"/>
    <n v="19496.6081210009"/>
    <n v="1654.36453206183"/>
    <n v="230554.91727891099"/>
    <n v="110635.158200672"/>
    <n v="119919.759078238"/>
    <n v="860.81245566548296"/>
    <n v="0.72959819745209298"/>
  </r>
  <r>
    <x v="2"/>
    <n v="1"/>
    <x v="19"/>
    <n v="54934.022259512298"/>
    <n v="42252.8333715935"/>
    <n v="12681.188887918801"/>
    <n v="-3788.5552859365398"/>
    <n v="195401.88772458199"/>
    <n v="118813.074559172"/>
    <n v="76588.813165409796"/>
    <n v="-5394.3158765315302"/>
    <n v="-0.38743384476120202"/>
  </r>
  <r>
    <x v="2"/>
    <n v="2"/>
    <x v="19"/>
    <n v="52692.8096373359"/>
    <n v="42600.204427167198"/>
    <n v="10092.6052101687"/>
    <n v="219.30611295044201"/>
    <n v="159875.08032864099"/>
    <n v="50886.742581902603"/>
    <n v="108988.33774673899"/>
    <n v="9399.6781297984307"/>
    <n v="9.5597101255554706E-2"/>
  </r>
  <r>
    <x v="2"/>
    <n v="3"/>
    <x v="19"/>
    <n v="54532.167752862399"/>
    <n v="47086.089912740397"/>
    <n v="7446.0778401220005"/>
    <n v="-6619.3442842960703"/>
    <n v="142086.13616478801"/>
    <n v="54013.2094240976"/>
    <n v="88072.926740690993"/>
    <n v="-3480.7912331750499"/>
    <n v="-1.33401517437524"/>
  </r>
  <r>
    <x v="2"/>
    <n v="4"/>
    <x v="19"/>
    <n v="53702.011629998698"/>
    <n v="43747.015642856597"/>
    <n v="9954.9959871421397"/>
    <n v="2148.3696433833402"/>
    <n v="191414.80970136201"/>
    <n v="130607.052082428"/>
    <n v="60807.757618933399"/>
    <n v="5851.83894928268"/>
    <n v="0.300977382765511"/>
  </r>
  <r>
    <x v="3"/>
    <n v="1"/>
    <x v="19"/>
    <n v="57156.534910330098"/>
    <n v="45698.756208737701"/>
    <n v="11457.7787015924"/>
    <n v="-2337.9816298010201"/>
    <n v="186671.94147052101"/>
    <n v="116013.28318978399"/>
    <n v="70658.658280736694"/>
    <n v="7350.5146196576397"/>
    <n v="-0.28659012147130197"/>
  </r>
  <r>
    <x v="3"/>
    <n v="2"/>
    <x v="19"/>
    <n v="58620.985747319799"/>
    <n v="42791.320601040301"/>
    <n v="15829.6651462795"/>
    <n v="9136.0100633964394"/>
    <n v="197224.515489085"/>
    <n v="93934.600477597007"/>
    <n v="103289.915011488"/>
    <n v="16084.874109361101"/>
    <n v="1.0437570500728801"/>
  </r>
  <r>
    <x v="3"/>
    <n v="3"/>
    <x v="19"/>
    <n v="54455.167746496001"/>
    <n v="43557.0075502951"/>
    <n v="10898.160196200801"/>
    <n v="-5857.6751653075498"/>
    <n v="157573.15806199101"/>
    <n v="101735.27687020801"/>
    <n v="55837.881191782799"/>
    <n v="-301.37254288492102"/>
    <n v="-4.8563431529355698"/>
  </r>
  <r>
    <x v="3"/>
    <n v="4"/>
    <x v="19"/>
    <n v="52247.410525674502"/>
    <n v="43335.915405047097"/>
    <n v="8911.49512062742"/>
    <n v="-7336.0941340539302"/>
    <n v="123033.49984430399"/>
    <n v="37572.228933804297"/>
    <n v="85461.270910499996"/>
    <n v="-6072.6548423336899"/>
    <n v="-1.04936510275771"/>
  </r>
  <r>
    <x v="4"/>
    <n v="1"/>
    <x v="19"/>
    <n v="57021.892368917797"/>
    <n v="42728.5218792612"/>
    <n v="14293.3704896565"/>
    <n v="3387.5643916736599"/>
    <n v="134514.03136869401"/>
    <n v="40539.631287449403"/>
    <n v="93974.400081244807"/>
    <n v="3340.2797389668599"/>
    <n v="0.76880449828455499"/>
  </r>
  <r>
    <x v="4"/>
    <n v="2"/>
    <x v="19"/>
    <n v="58968.8376475111"/>
    <n v="41840.616687283196"/>
    <n v="17128.2209602279"/>
    <n v="2549.6298946434399"/>
    <n v="187492.058261739"/>
    <n v="66505.292095794794"/>
    <n v="120986.766165945"/>
    <n v="10223.8719981349"/>
    <n v="0.48318642201877499"/>
  </r>
  <r>
    <x v="4"/>
    <n v="3"/>
    <x v="19"/>
    <n v="48592.4728416449"/>
    <n v="44397.640848080497"/>
    <n v="4194.8319935643704"/>
    <n v="-4796.3576609313895"/>
    <n v="154573.60937799999"/>
    <n v="55749.948725194001"/>
    <n v="98823.660652806604"/>
    <n v="-6103.2861332996699"/>
    <n v="-1.31677286769345"/>
  </r>
  <r>
    <x v="4"/>
    <n v="4"/>
    <x v="19"/>
    <n v="55681.626208993701"/>
    <n v="43516.524378338698"/>
    <n v="12165.101830655"/>
    <n v="-5523.3928587678602"/>
    <n v="156647.45475933899"/>
    <n v="96060.446869899999"/>
    <n v="60587.007889439803"/>
    <n v="2022.5472504920599"/>
    <n v="-1.08522439871592"/>
  </r>
  <r>
    <x v="5"/>
    <n v="1"/>
    <x v="19"/>
    <n v="54270.549955967603"/>
    <n v="41805.4422592677"/>
    <n v="12465.107696699901"/>
    <n v="5004.7815272685102"/>
    <n v="146107.611891076"/>
    <n v="91754.400190454297"/>
    <n v="54353.2117006224"/>
    <n v="5765.4922686313803"/>
    <n v="0.77129084181340202"/>
  </r>
  <r>
    <x v="5"/>
    <n v="2"/>
    <x v="19"/>
    <n v="57202.327041800199"/>
    <n v="46243.281511835099"/>
    <n v="10959.0455299651"/>
    <n v="-5280.98216695052"/>
    <n v="160203.71820316999"/>
    <n v="53363.133435481897"/>
    <n v="106840.58476768799"/>
    <n v="1246.51944349113"/>
    <n v="-2.0970348042087901"/>
  </r>
  <r>
    <x v="5"/>
    <n v="3"/>
    <x v="19"/>
    <n v="54555.710112323803"/>
    <n v="40844.645411170401"/>
    <n v="13711.0647011533"/>
    <n v="5526.2424283926302"/>
    <n v="117253.764095702"/>
    <n v="64135.556841239799"/>
    <n v="53118.207254462599"/>
    <n v="14805.7567629436"/>
    <n v="1.4556771484264199"/>
  </r>
  <r>
    <x v="5"/>
    <n v="4"/>
    <x v="19"/>
    <n v="54735.074727234802"/>
    <n v="41837.4425289641"/>
    <n v="12897.6321982707"/>
    <n v="-395.40870461582301"/>
    <n v="172496.3764412"/>
    <n v="66538.053937763005"/>
    <n v="105958.322503437"/>
    <n v="1670.0275569498201"/>
    <n v="-7.7003064648153596E-2"/>
  </r>
  <r>
    <x v="6"/>
    <n v="1"/>
    <x v="19"/>
    <n v="56326.868216626499"/>
    <n v="43558.4753863968"/>
    <n v="12768.392830229601"/>
    <n v="-6048.8142336478404"/>
    <n v="212252.25146543901"/>
    <n v="71995.517290664298"/>
    <n v="140256.734174774"/>
    <n v="-1534.3530758428899"/>
    <n v="-0.73116089188281097"/>
  </r>
  <r>
    <x v="6"/>
    <n v="2"/>
    <x v="19"/>
    <n v="54756.776561359497"/>
    <n v="39109.959265833299"/>
    <n v="15646.8172955261"/>
    <n v="2790.5526417482101"/>
    <n v="122007.55034156601"/>
    <n v="42946.997156596197"/>
    <n v="79060.553184970006"/>
    <n v="8202.1656252082503"/>
    <n v="0.30144848825648102"/>
  </r>
  <r>
    <x v="6"/>
    <n v="3"/>
    <x v="19"/>
    <n v="51729.422809348704"/>
    <n v="40844.289158345302"/>
    <n v="10885.1336510033"/>
    <n v="3143.5251110508998"/>
    <n v="196144.204971926"/>
    <n v="117254.094834549"/>
    <n v="78890.110137377094"/>
    <n v="-271.83215589546597"/>
    <n v="0.31959689932636298"/>
  </r>
  <r>
    <x v="6"/>
    <n v="4"/>
    <x v="19"/>
    <n v="50480.541298673903"/>
    <n v="44561.991024609597"/>
    <n v="5918.5502740642996"/>
    <n v="-5632.2880982706902"/>
    <n v="166799.21585606501"/>
    <n v="53561.453347328803"/>
    <n v="113237.76250873601"/>
    <n v="-7928.2150579950503"/>
    <n v="-0.847912995067583"/>
  </r>
  <r>
    <x v="7"/>
    <n v="1"/>
    <x v="19"/>
    <n v="55469.445231660298"/>
    <n v="38857.552684475202"/>
    <n v="16611.8925471851"/>
    <n v="8129.9635156385302"/>
    <n v="116220.954898386"/>
    <n v="61483.927987042698"/>
    <n v="54737.026911343302"/>
    <n v="8167.7782535510096"/>
    <n v="3.0824826264101799"/>
  </r>
  <r>
    <x v="7"/>
    <n v="2"/>
    <x v="19"/>
    <n v="53317.0677886306"/>
    <n v="42848.316360248296"/>
    <n v="10468.7514283823"/>
    <n v="4029.1159779406498"/>
    <n v="148820.46206139299"/>
    <n v="75289.844610585307"/>
    <n v="73530.617450808"/>
    <n v="11432.5144853245"/>
    <n v="2.3912951834871699"/>
  </r>
  <r>
    <x v="7"/>
    <n v="3"/>
    <x v="19"/>
    <n v="56141.692267025697"/>
    <n v="43077.2544523947"/>
    <n v="13064.437814630901"/>
    <n v="-5005.9223038521404"/>
    <n v="169709.916922009"/>
    <n v="89282.783952854501"/>
    <n v="80427.132969154496"/>
    <n v="-9916.9198526613"/>
    <n v="-1.70297825773573"/>
  </r>
  <r>
    <x v="7"/>
    <n v="4"/>
    <x v="19"/>
    <n v="58279.402751389403"/>
    <n v="47399.065420008497"/>
    <n v="10880.337331380801"/>
    <n v="756.09639437083297"/>
    <n v="119923.256711036"/>
    <n v="54929.097929374198"/>
    <n v="64994.158781662001"/>
    <n v="9713.3086880688297"/>
    <n v="0.113926389901325"/>
  </r>
  <r>
    <x v="8"/>
    <n v="1"/>
    <x v="19"/>
    <n v="53407.238638387702"/>
    <n v="42619.308853166898"/>
    <n v="10787.9297852208"/>
    <n v="4914.9632332664896"/>
    <n v="200074.471431304"/>
    <n v="83146.422078540505"/>
    <n v="116928.04935276401"/>
    <n v="4269.7722922699904"/>
    <n v="1.72089342376911"/>
  </r>
  <r>
    <x v="8"/>
    <n v="2"/>
    <x v="19"/>
    <n v="53936.444463446001"/>
    <n v="39788.175925858799"/>
    <n v="14148.268537587101"/>
    <n v="3024.7492252578099"/>
    <n v="182529.02844537501"/>
    <n v="116521.55132059001"/>
    <n v="66007.477124784898"/>
    <n v="3373.3817145009002"/>
    <n v="0.97773779956394002"/>
  </r>
  <r>
    <x v="8"/>
    <n v="3"/>
    <x v="19"/>
    <n v="54514.212686799801"/>
    <n v="45196.902400317202"/>
    <n v="9317.3102864825905"/>
    <n v="-3864.8032045903701"/>
    <n v="199854.51490710999"/>
    <n v="102935.035985929"/>
    <n v="96919.478921180504"/>
    <n v="-1111.9253215306101"/>
    <n v="-0.42257885088750902"/>
  </r>
  <r>
    <x v="8"/>
    <n v="4"/>
    <x v="19"/>
    <n v="52862.213568799598"/>
    <n v="43018.915037285697"/>
    <n v="9843.2985315138794"/>
    <n v="-6385.7263617685103"/>
    <n v="175620.24583067099"/>
    <n v="83536.733735568007"/>
    <n v="92083.512095103797"/>
    <n v="-6077.0639915225102"/>
    <n v="-0.819814495814152"/>
  </r>
  <r>
    <x v="9"/>
    <n v="1"/>
    <x v="19"/>
    <n v="55776.743973768003"/>
    <n v="43195.047361397599"/>
    <n v="12581.6966123703"/>
    <n v="1577.03312390364"/>
    <n v="152136.88206583"/>
    <n v="88457.559477419796"/>
    <n v="63679.322588410803"/>
    <n v="-741.99832716795004"/>
    <n v="0.369336268094766"/>
  </r>
  <r>
    <x v="9"/>
    <n v="2"/>
    <x v="19"/>
    <n v="53953.898584487899"/>
    <n v="43531.711387159703"/>
    <n v="10422.1871973282"/>
    <n v="-3347.7143502481699"/>
    <n v="115101.52995420501"/>
    <n v="64524.038577717802"/>
    <n v="50577.491376487502"/>
    <n v="-1014.57793894575"/>
    <n v="-0.57400815842925301"/>
  </r>
  <r>
    <x v="9"/>
    <n v="3"/>
    <x v="19"/>
    <n v="59496.996655639399"/>
    <n v="43522.769499595001"/>
    <n v="15974.227156044401"/>
    <n v="4824.5073657002104"/>
    <n v="130865.681633263"/>
    <n v="80545.708215439197"/>
    <n v="50319.973417824098"/>
    <n v="10097.3024156233"/>
    <n v="0.505125248322847"/>
  </r>
  <r>
    <x v="9"/>
    <n v="4"/>
    <x v="19"/>
    <n v="52197.734105543801"/>
    <n v="42989.282621904"/>
    <n v="9208.4514836398594"/>
    <n v="2992.1070587110898"/>
    <n v="184672.226231134"/>
    <n v="65840.448164572605"/>
    <n v="118831.77806656199"/>
    <n v="11263.4607126479"/>
    <n v="0.51838325676267605"/>
  </r>
  <r>
    <x v="0"/>
    <n v="1"/>
    <x v="20"/>
    <n v="475209.687480202"/>
    <n v="401851.34653976298"/>
    <n v="73358.340940438997"/>
    <n v="60713.524696810797"/>
    <n v="1631884.35889417"/>
    <n v="519181.67340802698"/>
    <n v="1112702.68548615"/>
    <n v="64073.204276571203"/>
    <n v="37.214286890360199"/>
  </r>
  <r>
    <x v="0"/>
    <n v="2"/>
    <x v="20"/>
    <n v="464781.09036580101"/>
    <n v="388041.63035060797"/>
    <n v="76739.460015193603"/>
    <n v="61924.2198227587"/>
    <n v="1739987.5603692899"/>
    <n v="1196978.8469487701"/>
    <n v="543008.71342052496"/>
    <n v="62044.238835226999"/>
    <n v="7.5804078420712298"/>
  </r>
  <r>
    <x v="0"/>
    <n v="3"/>
    <x v="20"/>
    <n v="478470.97857115697"/>
    <n v="405172.14019163401"/>
    <n v="73298.838379522698"/>
    <n v="67097.883439619298"/>
    <n v="1742292.7400696001"/>
    <n v="920633.31633430196"/>
    <n v="821659.42373530101"/>
    <n v="62574.914051914398"/>
    <n v="7.3522129254837099"/>
  </r>
  <r>
    <x v="0"/>
    <n v="4"/>
    <x v="20"/>
    <n v="456855.44715261302"/>
    <n v="397324.95909434097"/>
    <n v="59530.488058272"/>
    <n v="52064.502717467403"/>
    <n v="1173353.5456341"/>
    <n v="700719.84910263401"/>
    <n v="472633.696531475"/>
    <n v="54227.363256286699"/>
    <n v="11.8994469217406"/>
  </r>
  <r>
    <x v="1"/>
    <n v="1"/>
    <x v="20"/>
    <n v="465159.54659091402"/>
    <n v="408832.18907971698"/>
    <n v="56327.357511197399"/>
    <n v="41923.380047249499"/>
    <n v="1660251.29157901"/>
    <n v="1080877.8959995899"/>
    <n v="579373.39557942096"/>
    <n v="47642.132115406399"/>
    <n v="7.3316592511763004"/>
  </r>
  <r>
    <x v="1"/>
    <n v="2"/>
    <x v="20"/>
    <n v="425990.53056408401"/>
    <n v="414995.65407202701"/>
    <n v="10994.876492056999"/>
    <n v="5083.1488547870003"/>
    <n v="944099.47482421098"/>
    <n v="474347.09610061301"/>
    <n v="469752.37872359698"/>
    <n v="7989.7962350915204"/>
    <n v="3.7393996091970898"/>
  </r>
  <r>
    <x v="1"/>
    <n v="3"/>
    <x v="20"/>
    <n v="466546.49887737201"/>
    <n v="381709.86916334298"/>
    <n v="84836.629714029506"/>
    <n v="76146.101320816102"/>
    <n v="1751677.0386973601"/>
    <n v="598296.75162790006"/>
    <n v="1153380.2870694599"/>
    <n v="71631.629330898897"/>
    <n v="42.4116757340635"/>
  </r>
  <r>
    <x v="1"/>
    <n v="4"/>
    <x v="20"/>
    <n v="442126.26763661398"/>
    <n v="389399.78030238597"/>
    <n v="52726.487334227997"/>
    <n v="33057.813895367603"/>
    <n v="1336933.1785176101"/>
    <n v="737708.23774737201"/>
    <n v="599224.94077023899"/>
    <n v="38119.771692711103"/>
    <n v="7.7569360187975498"/>
  </r>
  <r>
    <x v="2"/>
    <n v="1"/>
    <x v="20"/>
    <n v="392115.52471024898"/>
    <n v="423494.33051085001"/>
    <n v="-31378.8058006014"/>
    <n v="-41462.034094331597"/>
    <n v="1449365.8616323301"/>
    <n v="715121.21758993599"/>
    <n v="734244.64404239994"/>
    <n v="-33971.187627374398"/>
    <n v="-21.295712612593"/>
  </r>
  <r>
    <x v="2"/>
    <n v="2"/>
    <x v="20"/>
    <n v="431034.700751475"/>
    <n v="407145.444786562"/>
    <n v="23889.2559649131"/>
    <n v="17621.2667355095"/>
    <n v="1266719.9324723"/>
    <n v="852728.00860015897"/>
    <n v="413991.92387214402"/>
    <n v="23417.6879307995"/>
    <n v="10.385580303590199"/>
  </r>
  <r>
    <x v="2"/>
    <n v="3"/>
    <x v="20"/>
    <n v="420369.363186642"/>
    <n v="426900.25986392703"/>
    <n v="-6530.8966772856002"/>
    <n v="-20084.618551496598"/>
    <n v="1039704.06870644"/>
    <n v="371538.52803719899"/>
    <n v="668165.54066924495"/>
    <n v="-19475.064662336601"/>
    <n v="-2.6242031302482598"/>
  </r>
  <r>
    <x v="2"/>
    <n v="4"/>
    <x v="20"/>
    <n v="441423.26196723297"/>
    <n v="434943.65819936601"/>
    <n v="6479.6037678664397"/>
    <n v="-5641.7221586631204"/>
    <n v="1452375.8280791501"/>
    <n v="726138.17764247197"/>
    <n v="726237.65043668204"/>
    <n v="-1172.63830904573"/>
    <n v="-2.5160669475125799"/>
  </r>
  <r>
    <x v="3"/>
    <n v="1"/>
    <x v="20"/>
    <n v="461130.58800723503"/>
    <n v="421415.68880827102"/>
    <n v="39714.8991989645"/>
    <n v="28739.569369475899"/>
    <n v="999241.66635008203"/>
    <n v="415966.261757006"/>
    <n v="583275.40459307504"/>
    <n v="31895.4703919284"/>
    <n v="8.2567926052989495"/>
  </r>
  <r>
    <x v="3"/>
    <n v="2"/>
    <x v="20"/>
    <n v="468961.96957587602"/>
    <n v="442388.26841517503"/>
    <n v="26573.701160700901"/>
    <n v="9552.2454275712498"/>
    <n v="1614165.6174024499"/>
    <n v="936105.44970754103"/>
    <n v="678060.16769491695"/>
    <n v="18930.555546814099"/>
    <n v="1.5000138176778699"/>
  </r>
  <r>
    <x v="3"/>
    <n v="3"/>
    <x v="20"/>
    <n v="476831.67128614202"/>
    <n v="397095.30308883102"/>
    <n v="79736.3681973114"/>
    <n v="65510.093699996098"/>
    <n v="1618359.3792717"/>
    <n v="676105.73819781595"/>
    <n v="942253.64107388596"/>
    <n v="68739.669575429798"/>
    <n v="9.7683929559347895"/>
  </r>
  <r>
    <x v="3"/>
    <n v="4"/>
    <x v="20"/>
    <n v="439324.02059999999"/>
    <n v="419664.85483556002"/>
    <n v="19659.165764440899"/>
    <n v="29.672684692697601"/>
    <n v="1442752.01979869"/>
    <n v="699174.34079130704"/>
    <n v="743577.67900738597"/>
    <n v="-391.36279119576301"/>
    <n v="9.8880475257495104E-3"/>
  </r>
  <r>
    <x v="4"/>
    <n v="1"/>
    <x v="20"/>
    <n v="434421.221978174"/>
    <n v="408373.48797478998"/>
    <n v="26047.734003384299"/>
    <n v="9190.1082857870206"/>
    <n v="1361130.0649740901"/>
    <n v="802504.79511962901"/>
    <n v="558625.26985446399"/>
    <n v="10467.854085577201"/>
    <n v="2.0729154665935798"/>
  </r>
  <r>
    <x v="4"/>
    <n v="2"/>
    <x v="20"/>
    <n v="482504.87952472002"/>
    <n v="407635.97865616198"/>
    <n v="74868.900868558398"/>
    <n v="56020.512691264899"/>
    <n v="1540522.11770749"/>
    <n v="1060896.3341523199"/>
    <n v="479625.78355517099"/>
    <n v="53067.279465321801"/>
    <n v="9.1615437875190793"/>
  </r>
  <r>
    <x v="4"/>
    <n v="3"/>
    <x v="20"/>
    <n v="417921.13433723198"/>
    <n v="410343.09417378402"/>
    <n v="7578.0401634483096"/>
    <n v="258.927112392688"/>
    <n v="1008483.7923162"/>
    <n v="464014.28746059601"/>
    <n v="544469.50485560799"/>
    <n v="6361.0752138069802"/>
    <n v="7.8685714947946905E-2"/>
  </r>
  <r>
    <x v="4"/>
    <n v="4"/>
    <x v="20"/>
    <n v="402165.08323072799"/>
    <n v="406791.288021721"/>
    <n v="-4626.2047909939402"/>
    <n v="-19413.6955001315"/>
    <n v="1332594.1450475501"/>
    <n v="828133.67154365499"/>
    <n v="504460.47350389499"/>
    <n v="-14841.603172766099"/>
    <n v="-12.2616291014536"/>
  </r>
  <r>
    <x v="5"/>
    <n v="1"/>
    <x v="20"/>
    <n v="433675.893250108"/>
    <n v="403726.86099741101"/>
    <n v="29949.0322526973"/>
    <n v="20948.284960187499"/>
    <n v="1092612.6765860899"/>
    <n v="540528.31873027305"/>
    <n v="552084.357855818"/>
    <n v="22862.981760587802"/>
    <n v="4.2745722622617297"/>
  </r>
  <r>
    <x v="5"/>
    <n v="2"/>
    <x v="20"/>
    <n v="404566.50587577798"/>
    <n v="440013.58367348998"/>
    <n v="-35447.0777977119"/>
    <n v="-49398.726736676101"/>
    <n v="1048127.58640028"/>
    <n v="336114.81209314702"/>
    <n v="712012.77430713596"/>
    <n v="-42884.799962878402"/>
    <n v="-11.838426962699801"/>
  </r>
  <r>
    <x v="5"/>
    <n v="3"/>
    <x v="20"/>
    <n v="461536.96737087902"/>
    <n v="398603.24601433799"/>
    <n v="62933.721356541202"/>
    <n v="44944.2320540289"/>
    <n v="1795135.8410444399"/>
    <n v="1015671.31697798"/>
    <n v="779464.52406646102"/>
    <n v="47174.455447413398"/>
    <n v="10.7766243146622"/>
  </r>
  <r>
    <x v="5"/>
    <n v="4"/>
    <x v="20"/>
    <n v="431999.08647172299"/>
    <n v="372770.18158153398"/>
    <n v="59228.9048901883"/>
    <n v="47661.517715672198"/>
    <n v="1354680.4501487899"/>
    <n v="673705.44190750504"/>
    <n v="680975.00824128801"/>
    <n v="52288.9387052128"/>
    <n v="18.1304108456508"/>
  </r>
  <r>
    <x v="6"/>
    <n v="1"/>
    <x v="20"/>
    <n v="439470.49919516401"/>
    <n v="380233.40724051598"/>
    <n v="59237.091954647898"/>
    <n v="41896.348747409698"/>
    <n v="979718.17285858898"/>
    <n v="621374.11447940301"/>
    <n v="358344.05837918498"/>
    <n v="46489.454005664003"/>
    <n v="10.2730799152486"/>
  </r>
  <r>
    <x v="6"/>
    <n v="2"/>
    <x v="20"/>
    <n v="482370.58308248402"/>
    <n v="396889.724803761"/>
    <n v="85480.858278723405"/>
    <n v="73052.191763409603"/>
    <n v="1108186.4990944499"/>
    <n v="548029.35375790205"/>
    <n v="560157.14533654903"/>
    <n v="70172.578726701802"/>
    <n v="14.8064698502938"/>
  </r>
  <r>
    <x v="6"/>
    <n v="3"/>
    <x v="20"/>
    <n v="467878.83071028301"/>
    <n v="453424.93590497703"/>
    <n v="14453.8948053064"/>
    <n v="3770.6591120379298"/>
    <n v="1298659.96239438"/>
    <n v="678142.05419221497"/>
    <n v="620517.90820216597"/>
    <n v="887.78613417408496"/>
    <n v="0.84066455908686399"/>
  </r>
  <r>
    <x v="6"/>
    <n v="4"/>
    <x v="20"/>
    <n v="463253.98369627597"/>
    <n v="422160.99145138601"/>
    <n v="41092.992244890003"/>
    <n v="24840.497499243102"/>
    <n v="1618785.5677539599"/>
    <n v="1105459.34745038"/>
    <n v="513326.22030357999"/>
    <n v="27139.753883772999"/>
    <n v="3.51474411593879"/>
  </r>
  <r>
    <x v="7"/>
    <n v="1"/>
    <x v="20"/>
    <n v="461714.331552458"/>
    <n v="367383.868619368"/>
    <n v="94330.462933090297"/>
    <n v="75130.986743610207"/>
    <n v="1284700.0164536301"/>
    <n v="418764.25841406599"/>
    <n v="865935.75803957204"/>
    <n v="75953.408463015003"/>
    <n v="32.500732284471802"/>
  </r>
  <r>
    <x v="7"/>
    <n v="2"/>
    <x v="20"/>
    <n v="429858.46547481098"/>
    <n v="406190.01468657597"/>
    <n v="23668.450788235001"/>
    <n v="5326.1009322420496"/>
    <n v="1453259.7731534401"/>
    <n v="520512.80843417998"/>
    <n v="932746.96471926803"/>
    <n v="9193.4260015831296"/>
    <n v="0.58981783832499501"/>
  </r>
  <r>
    <x v="7"/>
    <n v="3"/>
    <x v="20"/>
    <n v="457496.31514064001"/>
    <n v="372242.16913120699"/>
    <n v="85254.146009432807"/>
    <n v="73055.260674366902"/>
    <n v="1468297.6351471499"/>
    <n v="722077.19607805402"/>
    <n v="746220.43906910205"/>
    <n v="82070.895868973195"/>
    <n v="23.082671116738599"/>
  </r>
  <r>
    <x v="7"/>
    <n v="4"/>
    <x v="20"/>
    <n v="466761.62423425802"/>
    <n v="421731.631639142"/>
    <n v="45029.992595115502"/>
    <n v="32853.440024502401"/>
    <n v="1457421.7728082601"/>
    <n v="784733.32102862"/>
    <n v="672688.45177964796"/>
    <n v="34003.135912800899"/>
    <n v="3.8441512765756398"/>
  </r>
  <r>
    <x v="8"/>
    <n v="1"/>
    <x v="20"/>
    <n v="451701.58026137803"/>
    <n v="416445.19989651302"/>
    <n v="35256.380364864803"/>
    <n v="22476.6860235397"/>
    <n v="1607240.2769724999"/>
    <n v="843529.93169223098"/>
    <n v="763710.34528027102"/>
    <n v="32378.938849133501"/>
    <n v="4.4059663312608102"/>
  </r>
  <r>
    <x v="8"/>
    <n v="2"/>
    <x v="20"/>
    <n v="436062.71017081599"/>
    <n v="409141.11368626403"/>
    <n v="26921.596484551501"/>
    <n v="12665.448534458101"/>
    <n v="1354838.0586341801"/>
    <n v="454388.699184431"/>
    <n v="900449.35944975296"/>
    <n v="18608.0059308989"/>
    <n v="1.9732889779992699"/>
  </r>
  <r>
    <x v="8"/>
    <n v="3"/>
    <x v="20"/>
    <n v="457906.25978466199"/>
    <n v="402023.06245027599"/>
    <n v="55883.197334386001"/>
    <n v="43365.697905938403"/>
    <n v="1253653.87468886"/>
    <n v="429059.04961688397"/>
    <n v="824594.82507197699"/>
    <n v="49349.3016590267"/>
    <n v="11.1503496669611"/>
  </r>
  <r>
    <x v="8"/>
    <n v="4"/>
    <x v="20"/>
    <n v="479754.61123213201"/>
    <n v="390259.35914047802"/>
    <n v="89495.2520916543"/>
    <n v="76889.537205939094"/>
    <n v="977481.11043568701"/>
    <n v="446357.70969546802"/>
    <n v="531123.400740218"/>
    <n v="73012.179528010194"/>
    <n v="14.572556224822099"/>
  </r>
  <r>
    <x v="9"/>
    <n v="1"/>
    <x v="20"/>
    <n v="457079.52636790503"/>
    <n v="398888.24646963697"/>
    <n v="58191.279898268498"/>
    <n v="38954.823564342099"/>
    <n v="1818923.41406274"/>
    <n v="897940.09855217696"/>
    <n v="920983.315510571"/>
    <n v="40976.0478806186"/>
    <n v="5.7247156772944399"/>
  </r>
  <r>
    <x v="9"/>
    <n v="2"/>
    <x v="20"/>
    <n v="473239.75828282902"/>
    <n v="364342.84883023502"/>
    <n v="108896.909452593"/>
    <n v="102324.849609499"/>
    <n v="1853489.40154858"/>
    <n v="1189698.40458035"/>
    <n v="663790.99696823198"/>
    <n v="98502.235976503202"/>
    <n v="13.6832952090289"/>
  </r>
  <r>
    <x v="9"/>
    <n v="3"/>
    <x v="20"/>
    <n v="389134.37728937803"/>
    <n v="396426.98745315801"/>
    <n v="-7292.6101637805696"/>
    <n v="-26892.216356286201"/>
    <n v="1549053.8151104499"/>
    <n v="867580.50714164402"/>
    <n v="681473.30796880904"/>
    <n v="-29985.426978430402"/>
    <n v="-4.84062053929458"/>
  </r>
  <r>
    <x v="9"/>
    <n v="4"/>
    <x v="20"/>
    <n v="455906.69255474099"/>
    <n v="393549.45634742902"/>
    <n v="62357.2362073115"/>
    <n v="48489.464400570403"/>
    <n v="1795466.8097521099"/>
    <n v="651229.77153303905"/>
    <n v="1144237.0382190701"/>
    <n v="56283.070716451599"/>
    <n v="6.6215908600575597"/>
  </r>
  <r>
    <x v="0"/>
    <n v="1"/>
    <x v="21"/>
    <n v="100300.80671947599"/>
    <n v="78312.984835027601"/>
    <n v="21987.821884449098"/>
    <n v="2402.3396127494402"/>
    <n v="348192.33475987997"/>
    <n v="106616.48130035801"/>
    <n v="241575.85345952201"/>
    <n v="10602.1249861619"/>
    <n v="1.2595875472429601"/>
  </r>
  <r>
    <x v="0"/>
    <n v="2"/>
    <x v="21"/>
    <n v="100523.67259972999"/>
    <n v="73874.448724293907"/>
    <n v="26649.223875436001"/>
    <n v="19166.4278413623"/>
    <n v="230048.68894413399"/>
    <n v="118836.655609512"/>
    <n v="111212.033334621"/>
    <n v="23382.9326638887"/>
    <n v="3.6016552145413998"/>
  </r>
  <r>
    <x v="0"/>
    <n v="3"/>
    <x v="21"/>
    <n v="100363.503308987"/>
    <n v="76744.883863739306"/>
    <n v="23618.619445248602"/>
    <n v="17928.122403122899"/>
    <n v="398799.51848484401"/>
    <n v="161704.95046512401"/>
    <n v="237094.56801971901"/>
    <n v="14827.4392284844"/>
    <n v="4.14257498652323"/>
  </r>
  <r>
    <x v="0"/>
    <n v="4"/>
    <x v="21"/>
    <n v="93838.957515283706"/>
    <n v="71317.286661159902"/>
    <n v="22521.670854123699"/>
    <n v="17217.6177690279"/>
    <n v="331866.343081714"/>
    <n v="152792.56789567901"/>
    <n v="179073.775186035"/>
    <n v="24459.5013738372"/>
    <n v="2.3344792465763602"/>
  </r>
  <r>
    <x v="1"/>
    <n v="1"/>
    <x v="21"/>
    <n v="108798.200166733"/>
    <n v="74079.3589537441"/>
    <n v="34718.8412129891"/>
    <n v="18841.812869327201"/>
    <n v="403163.76678047999"/>
    <n v="148977.229034869"/>
    <n v="254186.53774561099"/>
    <n v="17180.118515242299"/>
    <n v="3.4978392646855698"/>
  </r>
  <r>
    <x v="1"/>
    <n v="2"/>
    <x v="21"/>
    <n v="97120.165219570394"/>
    <n v="76536.542393013297"/>
    <n v="20583.622826557101"/>
    <n v="13483.615586046"/>
    <n v="225585.54744625901"/>
    <n v="128258.107183453"/>
    <n v="97327.440262806005"/>
    <n v="20617.255027392599"/>
    <n v="1.4699772411490799"/>
  </r>
  <r>
    <x v="1"/>
    <n v="3"/>
    <x v="21"/>
    <n v="106791.14762996401"/>
    <n v="70829.844371559695"/>
    <n v="35961.303258404303"/>
    <n v="28360.888071325298"/>
    <n v="406869.96532396798"/>
    <n v="277094.19209945202"/>
    <n v="129775.773224515"/>
    <n v="28844.4870024542"/>
    <n v="6.4667672674380796"/>
  </r>
  <r>
    <x v="1"/>
    <n v="4"/>
    <x v="21"/>
    <n v="109363.512969181"/>
    <n v="74286.581441160597"/>
    <n v="35076.931528021298"/>
    <n v="26661.213450285199"/>
    <n v="321204.18702784402"/>
    <n v="200301.05528434701"/>
    <n v="120903.131743497"/>
    <n v="35503.587919260703"/>
    <n v="8.5118786861820492"/>
  </r>
  <r>
    <x v="2"/>
    <n v="1"/>
    <x v="21"/>
    <n v="96667.230621326293"/>
    <n v="79450.408219908393"/>
    <n v="17216.822401417801"/>
    <n v="2095.40989567013"/>
    <n v="269813.30425991898"/>
    <n v="132383.31905589899"/>
    <n v="137429.985204019"/>
    <n v="-1360.9139649874901"/>
    <n v="1.9578227257462799"/>
  </r>
  <r>
    <x v="2"/>
    <n v="2"/>
    <x v="21"/>
    <n v="102959.01592663"/>
    <n v="71009.072140791701"/>
    <n v="31949.943785838401"/>
    <n v="17704.243393605899"/>
    <n v="258801.72901815601"/>
    <n v="132625.799683483"/>
    <n v="126175.92933467199"/>
    <n v="26831.2937876205"/>
    <n v="2.8770755759339299"/>
  </r>
  <r>
    <x v="2"/>
    <n v="3"/>
    <x v="21"/>
    <n v="97366.834958207095"/>
    <n v="70311.547242458197"/>
    <n v="27055.2877157488"/>
    <n v="21520.944729437299"/>
    <n v="248401.477708347"/>
    <n v="143429.639053594"/>
    <n v="104971.83865475201"/>
    <n v="22911.4871705308"/>
    <n v="3.80778131655063"/>
  </r>
  <r>
    <x v="2"/>
    <n v="4"/>
    <x v="21"/>
    <n v="108275.94415880099"/>
    <n v="71453.798596089793"/>
    <n v="36822.145562711601"/>
    <n v="30948.180859595799"/>
    <n v="362736.28663085401"/>
    <n v="220075.08608624901"/>
    <n v="142661.200544605"/>
    <n v="36598.714628628797"/>
    <n v="4.0544347984889804"/>
  </r>
  <r>
    <x v="3"/>
    <n v="1"/>
    <x v="21"/>
    <n v="101529.655953106"/>
    <n v="71007.276859801597"/>
    <n v="30522.3790933044"/>
    <n v="12248.6772351245"/>
    <n v="356417.12225810898"/>
    <n v="153009.41208243699"/>
    <n v="203407.710175671"/>
    <n v="21321.4245157921"/>
    <n v="7.2501997511085703"/>
  </r>
  <r>
    <x v="3"/>
    <n v="2"/>
    <x v="21"/>
    <n v="103379.15873487599"/>
    <n v="74211.505187975505"/>
    <n v="29167.653546901402"/>
    <n v="21188.9088735101"/>
    <n v="318309.173506758"/>
    <n v="118792.692822122"/>
    <n v="199516.480684635"/>
    <n v="22769.966986166299"/>
    <n v="2.58526087176151"/>
  </r>
  <r>
    <x v="3"/>
    <n v="3"/>
    <x v="21"/>
    <n v="102630.71498149099"/>
    <n v="71892.743679446794"/>
    <n v="30737.9713020446"/>
    <n v="14820.5862644354"/>
    <n v="332904.49930073001"/>
    <n v="201145.18656768199"/>
    <n v="131759.312733047"/>
    <n v="20705.9639981566"/>
    <n v="2.0503624569354502"/>
  </r>
  <r>
    <x v="3"/>
    <n v="4"/>
    <x v="21"/>
    <n v="102626.542741044"/>
    <n v="70174.040514061693"/>
    <n v="32452.502226982899"/>
    <n v="12646.1741587612"/>
    <n v="265919.275775516"/>
    <n v="175142.82199465399"/>
    <n v="90776.453780861397"/>
    <n v="12217.217166877401"/>
    <n v="6.7808159594011199"/>
  </r>
  <r>
    <x v="4"/>
    <n v="1"/>
    <x v="21"/>
    <n v="100149.069243933"/>
    <n v="73518.934784155703"/>
    <n v="26630.134459777699"/>
    <n v="14387.610938752299"/>
    <n v="372499.842855339"/>
    <n v="185112.71331763201"/>
    <n v="187387.12953770699"/>
    <n v="17672.461468584799"/>
    <n v="5.1071582752542"/>
  </r>
  <r>
    <x v="4"/>
    <n v="2"/>
    <x v="21"/>
    <n v="95328.362189750202"/>
    <n v="70280.753202399996"/>
    <n v="25047.608987350101"/>
    <n v="16375.2367104153"/>
    <n v="227474.48478817201"/>
    <n v="88259.841019890402"/>
    <n v="139214.643768282"/>
    <n v="25185.933563946801"/>
    <n v="2.2002699627384401"/>
  </r>
  <r>
    <x v="4"/>
    <n v="3"/>
    <x v="21"/>
    <n v="102340.14662980899"/>
    <n v="75601.451203525998"/>
    <n v="26738.695426283499"/>
    <n v="16120.4309752341"/>
    <n v="262560.15615893097"/>
    <n v="131148.95985302"/>
    <n v="131411.196305911"/>
    <n v="25138.398249099799"/>
    <n v="6.8647628674563101"/>
  </r>
  <r>
    <x v="4"/>
    <n v="4"/>
    <x v="21"/>
    <n v="101760.081674211"/>
    <n v="72900.9368459611"/>
    <n v="28859.1448282499"/>
    <n v="20851.365977285299"/>
    <n v="348248.09274274099"/>
    <n v="179181.79756275099"/>
    <n v="169066.29517999"/>
    <n v="29322.383834884498"/>
    <n v="2.51365375691931"/>
  </r>
  <r>
    <x v="5"/>
    <n v="1"/>
    <x v="21"/>
    <n v="103695.86468025899"/>
    <n v="74163.453311930702"/>
    <n v="29532.4113683287"/>
    <n v="23354.6355228106"/>
    <n v="328218.511903601"/>
    <n v="182489.34867446401"/>
    <n v="145729.163229136"/>
    <n v="18367.494883133899"/>
    <n v="2.3784505088135899"/>
  </r>
  <r>
    <x v="5"/>
    <n v="2"/>
    <x v="21"/>
    <n v="100804.044442792"/>
    <n v="73139.022465855203"/>
    <n v="27665.021976937602"/>
    <n v="13346.095638054399"/>
    <n v="310458.48669498198"/>
    <n v="181339.24713204501"/>
    <n v="129119.239562937"/>
    <n v="13133.0792878103"/>
    <n v="5.9648949246145797"/>
  </r>
  <r>
    <x v="5"/>
    <n v="3"/>
    <x v="21"/>
    <n v="105256.312406571"/>
    <n v="75388.323862082907"/>
    <n v="29867.988544488799"/>
    <n v="14635.2410521971"/>
    <n v="303066.928021845"/>
    <n v="210158.527982762"/>
    <n v="92908.400039082597"/>
    <n v="18171.3389860483"/>
    <n v="5.1807577238422304"/>
  </r>
  <r>
    <x v="5"/>
    <n v="4"/>
    <x v="21"/>
    <n v="97849.415668796093"/>
    <n v="70837.565595844702"/>
    <n v="27011.850072951402"/>
    <n v="8303.0170869568901"/>
    <n v="267715.93501561403"/>
    <n v="152127.525055265"/>
    <n v="115588.409960348"/>
    <n v="6684.0488084888902"/>
    <n v="2.6251238359504501"/>
  </r>
  <r>
    <x v="6"/>
    <n v="1"/>
    <x v="21"/>
    <n v="110812.88927516001"/>
    <n v="75125.844932060194"/>
    <n v="35687.044343100199"/>
    <n v="22431.996876671099"/>
    <n v="395852.54547059402"/>
    <n v="163511.74749543701"/>
    <n v="232340.79797515701"/>
    <n v="20190.677645163501"/>
    <n v="15.103177612625201"/>
  </r>
  <r>
    <x v="6"/>
    <n v="2"/>
    <x v="21"/>
    <n v="101948.354107627"/>
    <n v="75698.184451962195"/>
    <n v="26250.1696556649"/>
    <n v="17827.659639956099"/>
    <n v="243153.923765955"/>
    <n v="130331.71582242"/>
    <n v="112822.207943534"/>
    <n v="23943.9466060294"/>
    <n v="4.6039469751644004"/>
  </r>
  <r>
    <x v="6"/>
    <n v="3"/>
    <x v="21"/>
    <n v="103144.795850886"/>
    <n v="69952.490859392405"/>
    <n v="33192.3049914941"/>
    <n v="26394.016929133999"/>
    <n v="249943.63117851401"/>
    <n v="92198.059683381798"/>
    <n v="157745.571495132"/>
    <n v="22402.4464626962"/>
    <n v="3.74810217726254"/>
  </r>
  <r>
    <x v="6"/>
    <n v="4"/>
    <x v="21"/>
    <n v="103313.571277254"/>
    <n v="72077.643868675499"/>
    <n v="31235.927408579199"/>
    <n v="18549.347291259"/>
    <n v="366325.41509250703"/>
    <n v="141999.35595839101"/>
    <n v="224326.059134115"/>
    <n v="14463.923084652"/>
    <n v="3.1387391528880699"/>
  </r>
  <r>
    <x v="7"/>
    <n v="1"/>
    <x v="21"/>
    <n v="97031.586393458696"/>
    <n v="73753.364860171001"/>
    <n v="23278.2215332876"/>
    <n v="13137.211122831301"/>
    <n v="293072.70128301601"/>
    <n v="193865.54457326501"/>
    <n v="99207.156709750503"/>
    <n v="9364.5610291620906"/>
    <n v="1.87207273396839"/>
  </r>
  <r>
    <x v="7"/>
    <n v="2"/>
    <x v="21"/>
    <n v="100626.65484484901"/>
    <n v="67898.376996806197"/>
    <n v="32728.277848043701"/>
    <n v="13709.1970268849"/>
    <n v="361571.78806032398"/>
    <n v="116522.45960368399"/>
    <n v="245049.32845664001"/>
    <n v="23693.3414565926"/>
    <n v="1.8897923891759101"/>
  </r>
  <r>
    <x v="7"/>
    <n v="3"/>
    <x v="21"/>
    <n v="91004.1533119386"/>
    <n v="73245.322616054007"/>
    <n v="17758.830695884499"/>
    <n v="6278.1899929873998"/>
    <n v="252701.758746359"/>
    <n v="172846.477496557"/>
    <n v="79855.2812498024"/>
    <n v="12799.538571274499"/>
    <n v="2.1854020185940302"/>
  </r>
  <r>
    <x v="7"/>
    <n v="4"/>
    <x v="21"/>
    <n v="100842.841081912"/>
    <n v="73806.767088829496"/>
    <n v="27036.073993082999"/>
    <n v="19866.648921231299"/>
    <n v="303314.53234190401"/>
    <n v="109890.48282209699"/>
    <n v="193424.04951980701"/>
    <n v="16787.826556004398"/>
    <n v="17.9057038251553"/>
  </r>
  <r>
    <x v="8"/>
    <n v="1"/>
    <x v="21"/>
    <n v="92826.494949510306"/>
    <n v="72254.509058457697"/>
    <n v="20571.9858910525"/>
    <n v="1602.4012064992601"/>
    <n v="226348.088783541"/>
    <n v="134293.292190359"/>
    <n v="92054.796593181207"/>
    <n v="4374.4099066643203"/>
    <n v="1.4518592188181301"/>
  </r>
  <r>
    <x v="8"/>
    <n v="2"/>
    <x v="21"/>
    <n v="103689.474623227"/>
    <n v="77166.157188296696"/>
    <n v="26523.317434931199"/>
    <n v="12986.359894244501"/>
    <n v="285058.87454178301"/>
    <n v="160102.459905689"/>
    <n v="124956.414636093"/>
    <n v="10439.846104288799"/>
    <n v="8.2641593175196792"/>
  </r>
  <r>
    <x v="8"/>
    <n v="3"/>
    <x v="21"/>
    <n v="105303.220489083"/>
    <n v="71454.863606052793"/>
    <n v="33848.356883030297"/>
    <n v="18215.5001849662"/>
    <n v="413375.48102424003"/>
    <n v="218470.897556574"/>
    <n v="194904.583467666"/>
    <n v="14493.0076856245"/>
    <n v="2.8566208782246898"/>
  </r>
  <r>
    <x v="8"/>
    <n v="4"/>
    <x v="21"/>
    <n v="101309.24232059201"/>
    <n v="77542.339808309494"/>
    <n v="23766.902512282799"/>
    <n v="14713.831062720799"/>
    <n v="357593.661444748"/>
    <n v="133515.09089670601"/>
    <n v="224078.570548041"/>
    <n v="19819.854975080601"/>
    <n v="1.5924341198542"/>
  </r>
  <r>
    <x v="9"/>
    <n v="1"/>
    <x v="21"/>
    <n v="103555.871926579"/>
    <n v="73543.355622955103"/>
    <n v="30012.516303624099"/>
    <n v="20076.049919012599"/>
    <n v="350834.68677761999"/>
    <n v="225928.942376558"/>
    <n v="124905.74440106101"/>
    <n v="20783.013266327001"/>
    <n v="2.07317125766208"/>
  </r>
  <r>
    <x v="9"/>
    <n v="2"/>
    <x v="21"/>
    <n v="103645.441674659"/>
    <n v="71221.171314916297"/>
    <n v="32424.270359743499"/>
    <n v="20401.555663270799"/>
    <n v="352963.38501477899"/>
    <n v="246320.764287047"/>
    <n v="106642.62072773201"/>
    <n v="25287.453420710099"/>
    <n v="2.5043239506194799"/>
  </r>
  <r>
    <x v="9"/>
    <n v="3"/>
    <x v="21"/>
    <n v="110812.886190608"/>
    <n v="69576.236366225407"/>
    <n v="41236.649824382701"/>
    <n v="21721.715687255499"/>
    <n v="315961.54652007698"/>
    <n v="120093.69030059699"/>
    <n v="195867.856219479"/>
    <n v="28982.151737847202"/>
    <n v="2.8218098358014401"/>
  </r>
  <r>
    <x v="9"/>
    <n v="4"/>
    <x v="21"/>
    <n v="110186.19158462"/>
    <n v="70677.642819572793"/>
    <n v="39508.548765047897"/>
    <n v="33444.0792657649"/>
    <n v="293486.98351055"/>
    <n v="142134.83246114201"/>
    <n v="151352.151049407"/>
    <n v="42776.292687477297"/>
    <n v="8.7534013707010807"/>
  </r>
  <r>
    <x v="0"/>
    <n v="1"/>
    <x v="22"/>
    <n v="481303.81544943299"/>
    <n v="328708.24853826198"/>
    <n v="152595.56691117099"/>
    <n v="133148.201407329"/>
    <n v="1442474.72223502"/>
    <n v="788073.28231531696"/>
    <n v="654401.43991971097"/>
    <n v="133171.345809522"/>
    <n v="18.743727930851801"/>
  </r>
  <r>
    <x v="0"/>
    <n v="2"/>
    <x v="22"/>
    <n v="456561.63213187101"/>
    <n v="332129.34694139002"/>
    <n v="124432.28519048"/>
    <n v="107958.195414456"/>
    <n v="1375683.48806525"/>
    <n v="860946.04765602003"/>
    <n v="514737.44040923798"/>
    <n v="115501.091880743"/>
    <n v="25.435560157594399"/>
  </r>
  <r>
    <x v="0"/>
    <n v="3"/>
    <x v="22"/>
    <n v="482985.06169258099"/>
    <n v="324099.40616771998"/>
    <n v="158885.65552486101"/>
    <n v="149453.60038154799"/>
    <n v="1585707.56159906"/>
    <n v="508161.87988322298"/>
    <n v="1077545.68171584"/>
    <n v="151656.45154137901"/>
    <n v="43.798536236108397"/>
  </r>
  <r>
    <x v="0"/>
    <n v="4"/>
    <x v="22"/>
    <n v="451503.83363381802"/>
    <n v="331203.309014978"/>
    <n v="120300.524618839"/>
    <n v="104748.577154489"/>
    <n v="1252801.0850810399"/>
    <n v="625472.04509143101"/>
    <n v="627329.03998961404"/>
    <n v="106572.327534991"/>
    <n v="96.896998868409995"/>
  </r>
  <r>
    <x v="1"/>
    <n v="1"/>
    <x v="22"/>
    <n v="486389.49355843099"/>
    <n v="300396.32280266099"/>
    <n v="185993.17075577"/>
    <n v="180322.28351212299"/>
    <n v="1443990.1282148401"/>
    <n v="713891.187884368"/>
    <n v="730098.94033047499"/>
    <n v="177751.912785764"/>
    <n v="21.123702629139"/>
  </r>
  <r>
    <x v="1"/>
    <n v="2"/>
    <x v="22"/>
    <n v="509989.49481289502"/>
    <n v="339280.912054924"/>
    <n v="170708.58275797"/>
    <n v="152010.18933595499"/>
    <n v="1050280.83689686"/>
    <n v="469698.21576469898"/>
    <n v="580582.62113216706"/>
    <n v="150366.925877701"/>
    <n v="18.2335335724961"/>
  </r>
  <r>
    <x v="1"/>
    <n v="3"/>
    <x v="22"/>
    <n v="449328.50994551601"/>
    <n v="317942.62628496898"/>
    <n v="131385.88366054601"/>
    <n v="125941.024976594"/>
    <n v="1442796.6725238999"/>
    <n v="622123.28227315296"/>
    <n v="820673.39025074802"/>
    <n v="129531.022528673"/>
    <n v="50.931894001866297"/>
  </r>
  <r>
    <x v="1"/>
    <n v="4"/>
    <x v="22"/>
    <n v="456107.12343795103"/>
    <n v="321995.87503787101"/>
    <n v="134111.24840007999"/>
    <n v="128679.686143288"/>
    <n v="912222.72679726896"/>
    <n v="367166.95803191501"/>
    <n v="545055.76876535395"/>
    <n v="136471.366292761"/>
    <n v="16.279546278938799"/>
  </r>
  <r>
    <x v="2"/>
    <n v="1"/>
    <x v="22"/>
    <n v="460599.19114200998"/>
    <n v="325381.51348086598"/>
    <n v="135217.67766114301"/>
    <n v="117845.133503836"/>
    <n v="1565756.0088986401"/>
    <n v="1075602.9719131"/>
    <n v="490153.03698554001"/>
    <n v="125011.76121897899"/>
    <n v="69.430833337017106"/>
  </r>
  <r>
    <x v="2"/>
    <n v="2"/>
    <x v="22"/>
    <n v="457390.95704782399"/>
    <n v="336264.61695758899"/>
    <n v="121126.340090235"/>
    <n v="103196.83874787801"/>
    <n v="1478472.2297359901"/>
    <n v="992454.60900821805"/>
    <n v="486017.62072777201"/>
    <n v="105697.773646731"/>
    <n v="11.464628336247101"/>
  </r>
  <r>
    <x v="2"/>
    <n v="3"/>
    <x v="22"/>
    <n v="473181.75282174401"/>
    <n v="307198.779554946"/>
    <n v="165982.97326679801"/>
    <n v="160223.81065544099"/>
    <n v="1470161.4666384701"/>
    <n v="614484.05498515896"/>
    <n v="855677.41165331798"/>
    <n v="157228.86438841099"/>
    <n v="20.163160470855001"/>
  </r>
  <r>
    <x v="2"/>
    <n v="4"/>
    <x v="22"/>
    <n v="447839.73412531498"/>
    <n v="314593.01735584898"/>
    <n v="133246.716769466"/>
    <n v="115258.42540851999"/>
    <n v="975651.33054412703"/>
    <n v="613789.70660972898"/>
    <n v="361861.62393439701"/>
    <n v="112653.063193532"/>
    <n v="28.781689664575101"/>
  </r>
  <r>
    <x v="3"/>
    <n v="1"/>
    <x v="22"/>
    <n v="437297.99602572498"/>
    <n v="316161.76057881198"/>
    <n v="121136.23544691299"/>
    <n v="114931.181421922"/>
    <n v="1041512.05383455"/>
    <n v="418794.504544925"/>
    <n v="622717.54928962898"/>
    <n v="114075.162108894"/>
    <n v="16.883242770915999"/>
  </r>
  <r>
    <x v="3"/>
    <n v="2"/>
    <x v="22"/>
    <n v="422155.57687224098"/>
    <n v="309761.66908276099"/>
    <n v="112393.90778948"/>
    <n v="93508.954144666597"/>
    <n v="963389.43085670297"/>
    <n v="662310.79126041604"/>
    <n v="301078.63959628699"/>
    <n v="96080.032397894596"/>
    <n v="18.3011387386263"/>
  </r>
  <r>
    <x v="3"/>
    <n v="3"/>
    <x v="22"/>
    <n v="459158.32244155102"/>
    <n v="310082.50603941397"/>
    <n v="149075.81640213699"/>
    <n v="129858.7411267"/>
    <n v="1147574.4804596601"/>
    <n v="776465.53149052395"/>
    <n v="371108.94896913797"/>
    <n v="139167.278043639"/>
    <n v="14.5267548502867"/>
  </r>
  <r>
    <x v="3"/>
    <n v="4"/>
    <x v="22"/>
    <n v="462506.93871515599"/>
    <n v="324224.104387503"/>
    <n v="138282.83432765299"/>
    <n v="122327.23942899"/>
    <n v="1202961.12571672"/>
    <n v="637698.01449734601"/>
    <n v="565263.11121937796"/>
    <n v="126313.759763284"/>
    <n v="101.085743665134"/>
  </r>
  <r>
    <x v="4"/>
    <n v="1"/>
    <x v="22"/>
    <n v="480393.11910433299"/>
    <n v="320540.39766267798"/>
    <n v="159852.72144165501"/>
    <n v="149554.90743021001"/>
    <n v="1163288.2065604001"/>
    <n v="708279.43224343099"/>
    <n v="455008.77431697201"/>
    <n v="147208.151532602"/>
    <n v="45.544098039240197"/>
  </r>
  <r>
    <x v="4"/>
    <n v="2"/>
    <x v="22"/>
    <n v="508236.50090240198"/>
    <n v="317017.47421624599"/>
    <n v="191219.026686155"/>
    <n v="184546.378120612"/>
    <n v="1134729.6977563801"/>
    <n v="770973.09305993596"/>
    <n v="363756.60469644499"/>
    <n v="182749.82324748"/>
    <n v="22.119044854165399"/>
  </r>
  <r>
    <x v="4"/>
    <n v="3"/>
    <x v="22"/>
    <n v="465312.79184964998"/>
    <n v="331359.91503158899"/>
    <n v="133952.87681806099"/>
    <n v="117812.32524577"/>
    <n v="1464698.4540027599"/>
    <n v="553208.84786596999"/>
    <n v="911489.60613679804"/>
    <n v="121734.449982469"/>
    <n v="15.1070636137134"/>
  </r>
  <r>
    <x v="4"/>
    <n v="4"/>
    <x v="22"/>
    <n v="438895.790138993"/>
    <n v="317502.69967439998"/>
    <n v="121393.090464593"/>
    <n v="102529.431449436"/>
    <n v="1052561.8944035601"/>
    <n v="585134.57871651906"/>
    <n v="467427.31568704703"/>
    <n v="107195.11714570499"/>
    <n v="41.965465270633999"/>
  </r>
  <r>
    <x v="5"/>
    <n v="1"/>
    <x v="22"/>
    <n v="436565.96721181"/>
    <n v="325830.18866608501"/>
    <n v="110735.778545725"/>
    <n v="99556.939127312697"/>
    <n v="1021822.4473254"/>
    <n v="315545.35867424897"/>
    <n v="706277.08865115"/>
    <n v="97735.237219062095"/>
    <n v="17.084432829392298"/>
  </r>
  <r>
    <x v="5"/>
    <n v="2"/>
    <x v="22"/>
    <n v="464220.90715028398"/>
    <n v="340687.91255050199"/>
    <n v="123532.994599782"/>
    <n v="108751.331741501"/>
    <n v="1727227.0400843199"/>
    <n v="615078.09668115096"/>
    <n v="1112148.94340317"/>
    <n v="110200.427958278"/>
    <n v="58.000098977041198"/>
  </r>
  <r>
    <x v="5"/>
    <n v="3"/>
    <x v="22"/>
    <n v="454092.01050447603"/>
    <n v="341694.33419971197"/>
    <n v="112397.676304764"/>
    <n v="96504.959474763993"/>
    <n v="1527826.28273493"/>
    <n v="541072.01552968903"/>
    <n v="986754.267205243"/>
    <n v="93648.278487648"/>
    <n v="12.3754799266845"/>
  </r>
  <r>
    <x v="5"/>
    <n v="4"/>
    <x v="22"/>
    <n v="473712.36520880199"/>
    <n v="301193.66443854198"/>
    <n v="172518.70077026001"/>
    <n v="158243.59601106099"/>
    <n v="1070197.45573828"/>
    <n v="321949.91462259297"/>
    <n v="748247.54111568897"/>
    <n v="167216.57303220499"/>
    <n v="26.400115486507801"/>
  </r>
  <r>
    <x v="6"/>
    <n v="1"/>
    <x v="22"/>
    <n v="482710.707678754"/>
    <n v="301309.69278972701"/>
    <n v="181401.01488902699"/>
    <n v="161691.846870218"/>
    <n v="1003419.81403351"/>
    <n v="528596.67436427705"/>
    <n v="474823.13966923603"/>
    <n v="167716.14424197"/>
    <n v="49.292852694672902"/>
  </r>
  <r>
    <x v="6"/>
    <n v="2"/>
    <x v="22"/>
    <n v="446419.93918239698"/>
    <n v="278881.34180256998"/>
    <n v="167538.59737982601"/>
    <n v="152871.42699012801"/>
    <n v="1729600.0811878601"/>
    <n v="593504.89176853502"/>
    <n v="1136095.1894193301"/>
    <n v="149360.32922976601"/>
    <n v="17.621548530081601"/>
  </r>
  <r>
    <x v="6"/>
    <n v="3"/>
    <x v="22"/>
    <n v="453225.90804354299"/>
    <n v="310017.75423696399"/>
    <n v="143208.15380657799"/>
    <n v="129551.131283539"/>
    <n v="1146644.11892575"/>
    <n v="647325.64820959"/>
    <n v="499318.47071616398"/>
    <n v="133672.18799902601"/>
    <n v="65.650477005665195"/>
  </r>
  <r>
    <x v="6"/>
    <n v="4"/>
    <x v="22"/>
    <n v="410768.58816720999"/>
    <n v="293874.16390104598"/>
    <n v="116894.424266163"/>
    <n v="104935.226140333"/>
    <n v="1048267.4985328499"/>
    <n v="389976.432859566"/>
    <n v="658291.06567329098"/>
    <n v="108284.314613037"/>
    <n v="12.223247971262699"/>
  </r>
  <r>
    <x v="7"/>
    <n v="1"/>
    <x v="22"/>
    <n v="494886.556375716"/>
    <n v="295389.03923440998"/>
    <n v="199497.517141305"/>
    <n v="189922.58436676499"/>
    <n v="1601371.98924791"/>
    <n v="657040.53191066603"/>
    <n v="944331.45733724395"/>
    <n v="185687.16539904801"/>
    <n v="20.623084265360799"/>
  </r>
  <r>
    <x v="7"/>
    <n v="2"/>
    <x v="22"/>
    <n v="469007.258535309"/>
    <n v="303366.09928688098"/>
    <n v="165641.15924842801"/>
    <n v="157677.19847581099"/>
    <n v="1059087.4888999299"/>
    <n v="416542.34657167603"/>
    <n v="642545.14232826303"/>
    <n v="162312.10185507301"/>
    <n v="30.927348631089199"/>
  </r>
  <r>
    <x v="7"/>
    <n v="3"/>
    <x v="22"/>
    <n v="450972.61447957798"/>
    <n v="299649.55096696701"/>
    <n v="151323.06351261001"/>
    <n v="138489.41473910699"/>
    <n v="950046.68041069503"/>
    <n v="556678.10835836094"/>
    <n v="393368.57205233403"/>
    <n v="141638.81514467299"/>
    <n v="16.368686000330499"/>
  </r>
  <r>
    <x v="7"/>
    <n v="4"/>
    <x v="22"/>
    <n v="435792.47903022298"/>
    <n v="324876.817273169"/>
    <n v="110915.66175705301"/>
    <n v="103362.44223382301"/>
    <n v="890952.13322450896"/>
    <n v="387379.97268722701"/>
    <n v="503572.16053728102"/>
    <n v="111343.004256339"/>
    <n v="74.296494868253603"/>
  </r>
  <r>
    <x v="8"/>
    <n v="1"/>
    <x v="22"/>
    <n v="453832.54884820298"/>
    <n v="331393.13454077102"/>
    <n v="122439.414307431"/>
    <n v="108048.747250446"/>
    <n v="1051780.7911012"/>
    <n v="402270.32668374898"/>
    <n v="649510.464417457"/>
    <n v="117928.09281249301"/>
    <n v="13.8919821962297"/>
  </r>
  <r>
    <x v="8"/>
    <n v="2"/>
    <x v="22"/>
    <n v="452937.134671829"/>
    <n v="330385.39196555002"/>
    <n v="122551.74270627899"/>
    <n v="114241.37721369301"/>
    <n v="1493391.43895744"/>
    <n v="463504.435124785"/>
    <n v="1029887.00383266"/>
    <n v="121964.81420198501"/>
    <n v="11.950701459632899"/>
  </r>
  <r>
    <x v="8"/>
    <n v="3"/>
    <x v="22"/>
    <n v="455197.46212755301"/>
    <n v="313461.559828286"/>
    <n v="141735.90229926701"/>
    <n v="123010.066352624"/>
    <n v="1713409.23783751"/>
    <n v="536119.15046461299"/>
    <n v="1177290.0873729"/>
    <n v="129285.655755314"/>
    <n v="17.829635498831099"/>
  </r>
  <r>
    <x v="8"/>
    <n v="4"/>
    <x v="22"/>
    <n v="471387.26503800298"/>
    <n v="339187.00081234"/>
    <n v="132200.26422566301"/>
    <n v="115649.674490431"/>
    <n v="1541484.5043604199"/>
    <n v="608697.91802604205"/>
    <n v="932786.586334383"/>
    <n v="123760.363205549"/>
    <n v="15.2389620170357"/>
  </r>
  <r>
    <x v="9"/>
    <n v="1"/>
    <x v="22"/>
    <n v="469804.92075810098"/>
    <n v="343472.98757839901"/>
    <n v="126331.933179702"/>
    <n v="116637.095442294"/>
    <n v="1090498.8456659401"/>
    <n v="717933.769768956"/>
    <n v="372565.07589698501"/>
    <n v="120568.927682911"/>
    <n v="13.8451441767257"/>
  </r>
  <r>
    <x v="9"/>
    <n v="2"/>
    <x v="22"/>
    <n v="463498.18461526203"/>
    <n v="309940.06726729497"/>
    <n v="153558.11734796601"/>
    <n v="135665.18803126999"/>
    <n v="1474916.77103245"/>
    <n v="974687.81352763996"/>
    <n v="500228.95750481798"/>
    <n v="140990.486024374"/>
    <n v="13.929719264880999"/>
  </r>
  <r>
    <x v="9"/>
    <n v="3"/>
    <x v="22"/>
    <n v="457614.56780086498"/>
    <n v="306200.70402034401"/>
    <n v="151413.863780521"/>
    <n v="134090.03835823399"/>
    <n v="1687734.0834576599"/>
    <n v="1003850.45804187"/>
    <n v="683883.62541579094"/>
    <n v="142543.21198568301"/>
    <n v="34.331536561309903"/>
  </r>
  <r>
    <x v="9"/>
    <n v="4"/>
    <x v="22"/>
    <n v="488464.91453173698"/>
    <n v="332483.06548421999"/>
    <n v="155981.849047517"/>
    <n v="142960.04591602"/>
    <n v="1736368.8273016701"/>
    <n v="924469.381613923"/>
    <n v="811899.44568775198"/>
    <n v="142259.59870874399"/>
    <n v="18.793129648350099"/>
  </r>
  <r>
    <x v="0"/>
    <n v="1"/>
    <x v="23"/>
    <n v="112679.81728074299"/>
    <n v="88415.053803049697"/>
    <n v="24264.763477693199"/>
    <n v="14010.0005896082"/>
    <n v="309159.45753079298"/>
    <n v="182289.86676786101"/>
    <n v="126869.59076293099"/>
    <n v="16509.753563680799"/>
    <n v="2.2835679138798399"/>
  </r>
  <r>
    <x v="0"/>
    <n v="2"/>
    <x v="23"/>
    <n v="105884.52151365401"/>
    <n v="87588.450430262805"/>
    <n v="18296.071083391598"/>
    <n v="5216.0216881101696"/>
    <n v="397365.22995479603"/>
    <n v="139054.22356157401"/>
    <n v="258311.006393221"/>
    <n v="7622.8532419562898"/>
    <n v="1.0201035771032301"/>
  </r>
  <r>
    <x v="0"/>
    <n v="3"/>
    <x v="23"/>
    <n v="112477.128790913"/>
    <n v="86870.451241079398"/>
    <n v="25606.6775498344"/>
    <n v="12898.1068615893"/>
    <n v="355677.09365498798"/>
    <n v="129884.231721698"/>
    <n v="225792.86193329"/>
    <n v="11207.7960317737"/>
    <n v="4.1386086303679797"/>
  </r>
  <r>
    <x v="0"/>
    <n v="4"/>
    <x v="23"/>
    <n v="107900.656647428"/>
    <n v="90243.424241837594"/>
    <n v="17657.232405591199"/>
    <n v="1912.81744828868"/>
    <n v="347640.29662062001"/>
    <n v="222837.464046751"/>
    <n v="124802.832573868"/>
    <n v="1143.83181645283"/>
    <n v="0.21335351173556"/>
  </r>
  <r>
    <x v="1"/>
    <n v="1"/>
    <x v="23"/>
    <n v="104670.240938164"/>
    <n v="83944.2123699699"/>
    <n v="20726.028568194"/>
    <n v="6040.6205424353102"/>
    <n v="417969.39704429102"/>
    <n v="164232.51280516901"/>
    <n v="253736.88423912099"/>
    <n v="5234.1856229938503"/>
    <n v="0.61976545513898496"/>
  </r>
  <r>
    <x v="1"/>
    <n v="2"/>
    <x v="23"/>
    <n v="103076.244062364"/>
    <n v="76365.7786015616"/>
    <n v="26710.465460803"/>
    <n v="11053.501206856299"/>
    <n v="270987.95598163101"/>
    <n v="94239.121932775801"/>
    <n v="176748.834048855"/>
    <n v="10705.7843913792"/>
    <n v="2.25183503480342"/>
  </r>
  <r>
    <x v="1"/>
    <n v="3"/>
    <x v="23"/>
    <n v="109849.077255998"/>
    <n v="83119.565706737107"/>
    <n v="26729.511549260798"/>
    <n v="13954.189690348099"/>
    <n v="386946.85379585798"/>
    <n v="235670.970115189"/>
    <n v="151275.88368066799"/>
    <n v="23353.218497164002"/>
    <n v="9.2218992649062397"/>
  </r>
  <r>
    <x v="1"/>
    <n v="4"/>
    <x v="23"/>
    <n v="118954.40514436"/>
    <n v="86708.461813259899"/>
    <n v="32245.943331100902"/>
    <n v="18291.672387173701"/>
    <n v="240463.708671992"/>
    <n v="156762.63998788601"/>
    <n v="83701.068684105601"/>
    <n v="19961.684449754499"/>
    <n v="1.9491991406617999"/>
  </r>
  <r>
    <x v="2"/>
    <n v="1"/>
    <x v="23"/>
    <n v="106888.06617330101"/>
    <n v="86337.014364019196"/>
    <n v="20551.051809281998"/>
    <n v="6684.5698202021604"/>
    <n v="316792.97597933898"/>
    <n v="218961.97615314601"/>
    <n v="97830.999826192594"/>
    <n v="14377.686368386599"/>
    <n v="1.3123808539221"/>
  </r>
  <r>
    <x v="2"/>
    <n v="2"/>
    <x v="23"/>
    <n v="115284.82876961101"/>
    <n v="90464.384694227396"/>
    <n v="24820.444075383901"/>
    <n v="16045.6518412594"/>
    <n v="437335.31463356601"/>
    <n v="229412.40486587401"/>
    <n v="207922.90976769099"/>
    <n v="19113.127508845599"/>
    <n v="4.7433468113256296"/>
  </r>
  <r>
    <x v="2"/>
    <n v="3"/>
    <x v="23"/>
    <n v="102417.74878183199"/>
    <n v="85049.110519871494"/>
    <n v="17368.638261961401"/>
    <n v="10818.5295401487"/>
    <n v="259988.721698421"/>
    <n v="137216.01755220699"/>
    <n v="122772.704146214"/>
    <n v="20020.609056518599"/>
    <n v="2.92987712877345"/>
  </r>
  <r>
    <x v="2"/>
    <n v="4"/>
    <x v="23"/>
    <n v="111603.67050788"/>
    <n v="75840.849690004994"/>
    <n v="35762.820817875203"/>
    <n v="25360.7228265251"/>
    <n v="303925.467860726"/>
    <n v="124703.076483932"/>
    <n v="179222.39137679301"/>
    <n v="35070.1747037233"/>
    <n v="2.8698215330251799"/>
  </r>
  <r>
    <x v="3"/>
    <n v="1"/>
    <x v="23"/>
    <n v="100688.16009485901"/>
    <n v="90980.520151899895"/>
    <n v="9707.6399429598296"/>
    <n v="840.34778665757005"/>
    <n v="209384.32549386099"/>
    <n v="121992.864276016"/>
    <n v="87391.461217844699"/>
    <n v="1422.7092095865"/>
    <n v="0.100145274400437"/>
  </r>
  <r>
    <x v="3"/>
    <n v="2"/>
    <x v="23"/>
    <n v="105211.23709811999"/>
    <n v="84982.205775084294"/>
    <n v="20229.031323035801"/>
    <n v="11893.684525157099"/>
    <n v="235022.279385854"/>
    <n v="84999.253363838696"/>
    <n v="150023.02602201499"/>
    <n v="19426.7389458584"/>
    <n v="1.66348118853699"/>
  </r>
  <r>
    <x v="3"/>
    <n v="3"/>
    <x v="23"/>
    <n v="102442.91747577699"/>
    <n v="88986.220457867603"/>
    <n v="13456.697017909601"/>
    <n v="6514.7505689798099"/>
    <n v="323214.560262357"/>
    <n v="136571.120137233"/>
    <n v="186643.44012512401"/>
    <n v="11517.130726146999"/>
    <n v="1.1117645322976299"/>
  </r>
  <r>
    <x v="3"/>
    <n v="4"/>
    <x v="23"/>
    <n v="109048.869223191"/>
    <n v="93535.156154514203"/>
    <n v="15513.7130686772"/>
    <n v="5575.8959689595104"/>
    <n v="307657.31350664498"/>
    <n v="198630.099281356"/>
    <n v="109027.214225288"/>
    <n v="5509.4807894826499"/>
    <n v="0.57602644070406195"/>
  </r>
  <r>
    <x v="4"/>
    <n v="1"/>
    <x v="23"/>
    <n v="102301.349495715"/>
    <n v="77908.099199595701"/>
    <n v="24393.250296120201"/>
    <n v="13787.7927500769"/>
    <n v="314379.366380708"/>
    <n v="151323.80911257901"/>
    <n v="163055.557268128"/>
    <n v="22131.7396971198"/>
    <n v="1.8972500037375"/>
  </r>
  <r>
    <x v="4"/>
    <n v="2"/>
    <x v="23"/>
    <n v="114865.05202093899"/>
    <n v="84130.617470554906"/>
    <n v="30734.434550384402"/>
    <n v="20833.5793032154"/>
    <n v="315084.308190529"/>
    <n v="144252.248147084"/>
    <n v="170832.060043445"/>
    <n v="17338.371791114601"/>
    <n v="2.6513700755825398"/>
  </r>
  <r>
    <x v="4"/>
    <n v="3"/>
    <x v="23"/>
    <n v="101806.63567653899"/>
    <n v="86796.800918606401"/>
    <n v="15009.8347579329"/>
    <n v="-326.28025431478801"/>
    <n v="241664.66448648501"/>
    <n v="126366.22222946001"/>
    <n v="115298.442257024"/>
    <n v="4387.7746660925404"/>
    <n v="-3.5905285287883199E-2"/>
  </r>
  <r>
    <x v="4"/>
    <n v="4"/>
    <x v="23"/>
    <n v="108521.88492774501"/>
    <n v="78684.586593479005"/>
    <n v="29837.298334266401"/>
    <n v="16493.732448761999"/>
    <n v="293929.39800132602"/>
    <n v="186611.06137322501"/>
    <n v="107318.33662810001"/>
    <n v="19415.950660692499"/>
    <n v="13.004634464289699"/>
  </r>
  <r>
    <x v="5"/>
    <n v="1"/>
    <x v="23"/>
    <n v="109167.164516378"/>
    <n v="88447.765434985005"/>
    <n v="20719.399081393101"/>
    <n v="8708.2415775311692"/>
    <n v="365149.843003747"/>
    <n v="147700.80389673801"/>
    <n v="217449.03910700799"/>
    <n v="8580.1346393558997"/>
    <n v="0.92755208117217902"/>
  </r>
  <r>
    <x v="5"/>
    <n v="2"/>
    <x v="23"/>
    <n v="111028.96700225001"/>
    <n v="87221.766652991006"/>
    <n v="23807.200349259801"/>
    <n v="18144.859612583801"/>
    <n v="257061.86582792501"/>
    <n v="84418.005320773795"/>
    <n v="172643.860507151"/>
    <n v="13293.0537122147"/>
    <n v="4.8335151405221897"/>
  </r>
  <r>
    <x v="5"/>
    <n v="3"/>
    <x v="23"/>
    <n v="113065.50315101699"/>
    <n v="89187.686410613795"/>
    <n v="23877.816740403599"/>
    <n v="13461.458055474201"/>
    <n v="349548.21829379897"/>
    <n v="196294.78460876801"/>
    <n v="153253.43368503099"/>
    <n v="17766.600975232501"/>
    <n v="1.8327721501713401"/>
  </r>
  <r>
    <x v="5"/>
    <n v="4"/>
    <x v="23"/>
    <n v="110053.41670257501"/>
    <n v="83181.037125034301"/>
    <n v="26872.3795775412"/>
    <n v="17823.921734204501"/>
    <n v="418509.53711464902"/>
    <n v="133461.28386674801"/>
    <n v="285048.25324789999"/>
    <n v="22735.037315212201"/>
    <n v="12.836747431529499"/>
  </r>
  <r>
    <x v="6"/>
    <n v="1"/>
    <x v="23"/>
    <n v="99283.860987018794"/>
    <n v="82505.583486066302"/>
    <n v="16778.277500952401"/>
    <n v="1179.86528610746"/>
    <n v="371369.62561905303"/>
    <n v="227987.25994445701"/>
    <n v="143382.36567459599"/>
    <n v="4139.4241360922397"/>
    <n v="0.613880410665951"/>
  </r>
  <r>
    <x v="6"/>
    <n v="2"/>
    <x v="23"/>
    <n v="105564.681522817"/>
    <n v="89216.244825677"/>
    <n v="16348.4366971402"/>
    <n v="7766.81157234683"/>
    <n v="366860.73779748997"/>
    <n v="227075.05293983599"/>
    <n v="139785.68485765401"/>
    <n v="6474.8971280065698"/>
    <n v="1.0435299286572199"/>
  </r>
  <r>
    <x v="6"/>
    <n v="3"/>
    <x v="23"/>
    <n v="112418.600725722"/>
    <n v="85542.819295767404"/>
    <n v="26875.781429955001"/>
    <n v="12817.3519277834"/>
    <n v="361037.245915721"/>
    <n v="126799.856891667"/>
    <n v="234237.38902405399"/>
    <n v="22764.6849204358"/>
    <n v="1.61110974418414"/>
  </r>
  <r>
    <x v="6"/>
    <n v="4"/>
    <x v="23"/>
    <n v="115384.645396686"/>
    <n v="86295.253024279096"/>
    <n v="29089.392372407801"/>
    <n v="11054.4012531308"/>
    <n v="406914.00258455699"/>
    <n v="263448.43556727498"/>
    <n v="143465.56701728099"/>
    <n v="6356.8219848992103"/>
    <n v="3.4636396956435198"/>
  </r>
  <r>
    <x v="7"/>
    <n v="1"/>
    <x v="23"/>
    <n v="117146.572434129"/>
    <n v="87233.735530640406"/>
    <n v="29912.8369034891"/>
    <n v="23570.1014065659"/>
    <n v="349720.99570218002"/>
    <n v="230961.13094806901"/>
    <n v="118759.86475411001"/>
    <n v="31725.680842215399"/>
    <n v="16.5831820351553"/>
  </r>
  <r>
    <x v="7"/>
    <n v="2"/>
    <x v="23"/>
    <n v="101382.64532441901"/>
    <n v="80682.080163602906"/>
    <n v="20700.565160817001"/>
    <n v="2206.7869138856199"/>
    <n v="353179.20080332598"/>
    <n v="243295.681736559"/>
    <n v="109883.51906676601"/>
    <n v="6192.8595689142203"/>
    <n v="0.69495827947300004"/>
  </r>
  <r>
    <x v="7"/>
    <n v="3"/>
    <x v="23"/>
    <n v="105437.65400757801"/>
    <n v="84652.549893759598"/>
    <n v="20785.104113818401"/>
    <n v="3594.15337234464"/>
    <n v="333105.08304880199"/>
    <n v="131344.86824349299"/>
    <n v="201760.21480530899"/>
    <n v="12014.3709873346"/>
    <n v="2.5538904088941399"/>
  </r>
  <r>
    <x v="7"/>
    <n v="4"/>
    <x v="23"/>
    <n v="118416.509686362"/>
    <n v="83196.833157491594"/>
    <n v="35219.676528871198"/>
    <n v="16526.450350530798"/>
    <n v="395263.19652561599"/>
    <n v="187826.86092413199"/>
    <n v="207436.33560148301"/>
    <n v="20125.343904494999"/>
    <n v="2.1433624865159602"/>
  </r>
  <r>
    <x v="8"/>
    <n v="1"/>
    <x v="23"/>
    <n v="102305.01099114701"/>
    <n v="85310.325702457994"/>
    <n v="16994.685288689099"/>
    <n v="5774.3696439477098"/>
    <n v="365493.64004713902"/>
    <n v="170007.06707215801"/>
    <n v="195486.57297498101"/>
    <n v="11222.331548011"/>
    <n v="1.03763690957809"/>
  </r>
  <r>
    <x v="8"/>
    <n v="2"/>
    <x v="23"/>
    <n v="119135.990291874"/>
    <n v="93091.378456236998"/>
    <n v="26044.611835637701"/>
    <n v="6835.8936850438304"/>
    <n v="284233.15493292501"/>
    <n v="188250.13065400801"/>
    <n v="95983.024278916593"/>
    <n v="2637.7263947918"/>
    <n v="1.81059155215223"/>
  </r>
  <r>
    <x v="8"/>
    <n v="3"/>
    <x v="23"/>
    <n v="99757.386401225405"/>
    <n v="89212.492687520396"/>
    <n v="10544.893713705"/>
    <n v="-1386.3753556684401"/>
    <n v="215101.15231746901"/>
    <n v="95276.791837718207"/>
    <n v="119824.36047975"/>
    <n v="4051.0523747638299"/>
    <n v="-0.144731539920431"/>
  </r>
  <r>
    <x v="8"/>
    <n v="4"/>
    <x v="23"/>
    <n v="107930.122703007"/>
    <n v="87637.082572944099"/>
    <n v="20293.040130063699"/>
    <n v="10467.779430058201"/>
    <n v="389562.07504189998"/>
    <n v="143958.145572457"/>
    <n v="245603.92946944301"/>
    <n v="12860.9671232195"/>
    <n v="1.45540781839353"/>
  </r>
  <r>
    <x v="9"/>
    <n v="1"/>
    <x v="23"/>
    <n v="121055.45241626901"/>
    <n v="82013.679945702504"/>
    <n v="39041.772470566902"/>
    <n v="30313.406865315799"/>
    <n v="314911.52012539399"/>
    <n v="171760.21338372701"/>
    <n v="143151.30674166599"/>
    <n v="39499.483195157598"/>
    <n v="4.2859886140852304"/>
  </r>
  <r>
    <x v="9"/>
    <n v="2"/>
    <x v="23"/>
    <n v="110456.91488361701"/>
    <n v="85403.746711420798"/>
    <n v="25053.1681721963"/>
    <n v="16538.381551475901"/>
    <n v="263711.19786208001"/>
    <n v="102627.83937511301"/>
    <n v="161083.358486966"/>
    <n v="22167.2811658059"/>
    <n v="12.124810463521399"/>
  </r>
  <r>
    <x v="9"/>
    <n v="3"/>
    <x v="23"/>
    <n v="102788.835901461"/>
    <n v="85242.181678534005"/>
    <n v="17546.654222927398"/>
    <n v="-468.97999381567899"/>
    <n v="263992.49424304499"/>
    <n v="161881.09926166499"/>
    <n v="102111.39498137899"/>
    <n v="4595.9372366090602"/>
    <n v="-7.3480051783207698E-2"/>
  </r>
  <r>
    <x v="9"/>
    <n v="4"/>
    <x v="23"/>
    <n v="114327.247168553"/>
    <n v="87557.713543299906"/>
    <n v="26769.533625253898"/>
    <n v="15410.2910161416"/>
    <n v="280804.85428613599"/>
    <n v="92107.948783446802"/>
    <n v="188696.90550268901"/>
    <n v="18443.0664830524"/>
    <n v="1.55456393572368"/>
  </r>
  <r>
    <x v="0"/>
    <n v="1"/>
    <x v="24"/>
    <n v="411862.52456962498"/>
    <n v="294110.70610223798"/>
    <n v="117751.818467387"/>
    <n v="109249.14058848799"/>
    <n v="1489304.2958635399"/>
    <n v="677312.40798216697"/>
    <n v="811991.88788137597"/>
    <n v="116754.598843399"/>
    <n v="24.6362747423989"/>
  </r>
  <r>
    <x v="0"/>
    <n v="2"/>
    <x v="24"/>
    <n v="431304.38308781298"/>
    <n v="288049.66641128802"/>
    <n v="143254.716676524"/>
    <n v="132183.83700485001"/>
    <n v="1572230.7166863801"/>
    <n v="844901.81941921206"/>
    <n v="727328.89726717002"/>
    <n v="142144.005244103"/>
    <n v="16.355513923090601"/>
  </r>
  <r>
    <x v="0"/>
    <n v="3"/>
    <x v="24"/>
    <n v="398480.79911624402"/>
    <n v="295085.95600507699"/>
    <n v="103394.843111166"/>
    <n v="85875.907031741997"/>
    <n v="1411424.91875616"/>
    <n v="882940.06546059402"/>
    <n v="528484.853295565"/>
    <n v="88651.879893561505"/>
    <n v="9.3303404460555104"/>
  </r>
  <r>
    <x v="0"/>
    <n v="4"/>
    <x v="24"/>
    <n v="397156.98936872103"/>
    <n v="339079.73268372897"/>
    <n v="58077.256684991997"/>
    <n v="48224.046310542297"/>
    <n v="994853.87096061604"/>
    <n v="409456.10990650399"/>
    <n v="585397.76105411199"/>
    <n v="57461.028604292202"/>
    <n v="11.3910794103912"/>
  </r>
  <r>
    <x v="1"/>
    <n v="1"/>
    <x v="24"/>
    <n v="419302.37979219097"/>
    <n v="342046.75598453899"/>
    <n v="77255.623807651195"/>
    <n v="63119.631268833698"/>
    <n v="1021815.10286575"/>
    <n v="572694.00866725401"/>
    <n v="449121.09419850103"/>
    <n v="69601.507977536705"/>
    <n v="14.953726479910999"/>
  </r>
  <r>
    <x v="1"/>
    <n v="2"/>
    <x v="24"/>
    <n v="403359.624904948"/>
    <n v="320112.407981141"/>
    <n v="83247.216923806394"/>
    <n v="74003.297987562793"/>
    <n v="1089244.53686166"/>
    <n v="444715.53124381899"/>
    <n v="644529.00561784196"/>
    <n v="78030.445120417498"/>
    <n v="7.8981736553745998"/>
  </r>
  <r>
    <x v="1"/>
    <n v="3"/>
    <x v="24"/>
    <n v="405856.41161883803"/>
    <n v="319461.88720631099"/>
    <n v="86394.524412526895"/>
    <n v="75768.6402508303"/>
    <n v="902274.80503214803"/>
    <n v="420888.69775993901"/>
    <n v="481386.10727220902"/>
    <n v="82619.041675464599"/>
    <n v="15.311733069942401"/>
  </r>
  <r>
    <x v="1"/>
    <n v="4"/>
    <x v="24"/>
    <n v="417025.30275992199"/>
    <n v="330808.75650469499"/>
    <n v="86216.546255226698"/>
    <n v="70261.967100510898"/>
    <n v="1166409.5039387101"/>
    <n v="380867.98054932"/>
    <n v="785541.52338939102"/>
    <n v="68699.740764427697"/>
    <n v="7.8526116253773104"/>
  </r>
  <r>
    <x v="2"/>
    <n v="1"/>
    <x v="24"/>
    <n v="395175.855625581"/>
    <n v="345559.893440752"/>
    <n v="49615.962184828699"/>
    <n v="41260.570713358"/>
    <n v="1362218.0358706301"/>
    <n v="739860.81277795695"/>
    <n v="622357.22309267404"/>
    <n v="43780.7139197297"/>
    <n v="6.2363052327062602"/>
  </r>
  <r>
    <x v="2"/>
    <n v="2"/>
    <x v="24"/>
    <n v="360078.21138876898"/>
    <n v="324771.67253469297"/>
    <n v="35306.538854076302"/>
    <n v="21164.014908217599"/>
    <n v="933707.59665207996"/>
    <n v="591562.91245366598"/>
    <n v="342144.68419841299"/>
    <n v="18651.46454881"/>
    <n v="14.316005989318001"/>
  </r>
  <r>
    <x v="2"/>
    <n v="3"/>
    <x v="24"/>
    <n v="435337.56581430399"/>
    <n v="337282.78557287197"/>
    <n v="98054.7802414326"/>
    <n v="83679.435257460194"/>
    <n v="1412948.07926895"/>
    <n v="507033.78737453901"/>
    <n v="905914.291894419"/>
    <n v="86835.519599919106"/>
    <n v="18.7009390888187"/>
  </r>
  <r>
    <x v="2"/>
    <n v="4"/>
    <x v="24"/>
    <n v="403551.335569193"/>
    <n v="318054.75383329601"/>
    <n v="85496.581735896994"/>
    <n v="68397.039910018095"/>
    <n v="1280039.9604718301"/>
    <n v="694470.47648747498"/>
    <n v="585569.48398436396"/>
    <n v="66405.800361266694"/>
    <n v="16.702391981081899"/>
  </r>
  <r>
    <x v="3"/>
    <n v="1"/>
    <x v="24"/>
    <n v="411665.59661798301"/>
    <n v="308668.66760386201"/>
    <n v="102996.92901412"/>
    <n v="87155.817497546406"/>
    <n v="1614458.71657465"/>
    <n v="745844.91319273703"/>
    <n v="868613.80338191695"/>
    <n v="82535.188632390898"/>
    <n v="13.562855281675301"/>
  </r>
  <r>
    <x v="3"/>
    <n v="2"/>
    <x v="24"/>
    <n v="441257.99791701598"/>
    <n v="292973.468114749"/>
    <n v="148284.529802267"/>
    <n v="129618.423448669"/>
    <n v="1737675.64975763"/>
    <n v="866597.04040669894"/>
    <n v="871078.60935093905"/>
    <n v="128971.430881268"/>
    <n v="16.3430577838073"/>
  </r>
  <r>
    <x v="3"/>
    <n v="3"/>
    <x v="24"/>
    <n v="445252.440616721"/>
    <n v="306076.89635242597"/>
    <n v="139175.54426429499"/>
    <n v="133111.84460250501"/>
    <n v="1187415.2390122199"/>
    <n v="364676.54113477498"/>
    <n v="822738.69787744398"/>
    <n v="139354.27718442999"/>
    <n v="19.6729956891885"/>
  </r>
  <r>
    <x v="3"/>
    <n v="4"/>
    <x v="24"/>
    <n v="436463.878638611"/>
    <n v="311711.99167761003"/>
    <n v="124751.886961"/>
    <n v="109498.17446112999"/>
    <n v="961449.74294199003"/>
    <n v="339565.69350319402"/>
    <n v="621884.04943879601"/>
    <n v="106593.827320867"/>
    <n v="77.673180990481598"/>
  </r>
  <r>
    <x v="4"/>
    <n v="1"/>
    <x v="24"/>
    <n v="411553.17953590502"/>
    <n v="328668.64211522799"/>
    <n v="82884.537420677007"/>
    <n v="66140.712626563603"/>
    <n v="1376884.67035773"/>
    <n v="687030.56219127798"/>
    <n v="689854.10816645797"/>
    <n v="71916.5986533213"/>
    <n v="7.8580499919708204"/>
  </r>
  <r>
    <x v="4"/>
    <n v="2"/>
    <x v="24"/>
    <n v="413710.08210139198"/>
    <n v="313765.06398066599"/>
    <n v="99945.018120725596"/>
    <n v="87522.432103427505"/>
    <n v="1626487.7018558199"/>
    <n v="1119447.4881321499"/>
    <n v="507040.21372367698"/>
    <n v="95290.388415608904"/>
    <n v="22.7899882819186"/>
  </r>
  <r>
    <x v="4"/>
    <n v="3"/>
    <x v="24"/>
    <n v="389646.56293488399"/>
    <n v="315431.200471738"/>
    <n v="74215.3624631454"/>
    <n v="64809.160438761901"/>
    <n v="1541706.94404997"/>
    <n v="732226.35164281202"/>
    <n v="809480.59240716102"/>
    <n v="66886.752396434895"/>
    <n v="11.810578704947901"/>
  </r>
  <r>
    <x v="4"/>
    <n v="4"/>
    <x v="24"/>
    <n v="414209.89936598699"/>
    <n v="324967.86851044401"/>
    <n v="89242.030855542806"/>
    <n v="78974.963651608006"/>
    <n v="1547345.6243592999"/>
    <n v="521895.831885227"/>
    <n v="1025449.79247407"/>
    <n v="78987.721287239998"/>
    <n v="18.9908490692778"/>
  </r>
  <r>
    <x v="5"/>
    <n v="1"/>
    <x v="24"/>
    <n v="401031.01166891097"/>
    <n v="318913.18469828297"/>
    <n v="82117.826970628696"/>
    <n v="74535.772368255697"/>
    <n v="1396630.9447425599"/>
    <n v="839751.434384658"/>
    <n v="556879.51035790995"/>
    <n v="84120.251558775693"/>
    <n v="27.4869479221611"/>
  </r>
  <r>
    <x v="5"/>
    <n v="2"/>
    <x v="24"/>
    <n v="442847.55694258102"/>
    <n v="317736.80829281802"/>
    <n v="125110.748649762"/>
    <n v="114246.62430642299"/>
    <n v="1102591.68788944"/>
    <n v="438020.72867740202"/>
    <n v="664570.95921204402"/>
    <n v="117840.851411884"/>
    <n v="21.8122352899159"/>
  </r>
  <r>
    <x v="5"/>
    <n v="3"/>
    <x v="24"/>
    <n v="424572.44333720702"/>
    <n v="321376.92397687701"/>
    <n v="103195.51936033"/>
    <n v="93886.855832657704"/>
    <n v="980657.56285176799"/>
    <n v="431689.44459763903"/>
    <n v="548968.11825412803"/>
    <n v="100770.39834132099"/>
    <n v="53.274961818994399"/>
  </r>
  <r>
    <x v="5"/>
    <n v="4"/>
    <x v="24"/>
    <n v="390448.62659404502"/>
    <n v="317090.33873233799"/>
    <n v="73358.287861707198"/>
    <n v="55728.055065929599"/>
    <n v="1047871.4384980201"/>
    <n v="715753.31992943096"/>
    <n v="332118.11856859399"/>
    <n v="53870.081543008098"/>
    <n v="41.452689555720397"/>
  </r>
  <r>
    <x v="6"/>
    <n v="1"/>
    <x v="24"/>
    <n v="416982.83469443902"/>
    <n v="314309.23550212802"/>
    <n v="102673.59919230999"/>
    <n v="88690.549533907702"/>
    <n v="1470851.1574564001"/>
    <n v="1004194.8212801"/>
    <n v="466656.33617630199"/>
    <n v="93351.138621803795"/>
    <n v="9.0100716545557002"/>
  </r>
  <r>
    <x v="6"/>
    <n v="2"/>
    <x v="24"/>
    <n v="431495.546066607"/>
    <n v="307837.65153649502"/>
    <n v="123657.894530112"/>
    <n v="111613.160680138"/>
    <n v="1512028.9472978001"/>
    <n v="671506.401464127"/>
    <n v="840522.54583367403"/>
    <n v="110144.86306341299"/>
    <n v="11.8959917309278"/>
  </r>
  <r>
    <x v="6"/>
    <n v="3"/>
    <x v="24"/>
    <n v="424736.82583493099"/>
    <n v="336386.56681950699"/>
    <n v="88350.259015424104"/>
    <n v="81351.980104822302"/>
    <n v="1275964.2855168299"/>
    <n v="781305.91880458803"/>
    <n v="494658.366712249"/>
    <n v="79633.690338762695"/>
    <n v="9.2010590705230406"/>
  </r>
  <r>
    <x v="6"/>
    <n v="4"/>
    <x v="24"/>
    <n v="420420.20400858298"/>
    <n v="319165.89591422398"/>
    <n v="101254.308094359"/>
    <n v="88981.615289472305"/>
    <n v="1135060.3115268201"/>
    <n v="698898.35653188801"/>
    <n v="436161.95499494002"/>
    <n v="85474.562046574996"/>
    <n v="31.2745884146976"/>
  </r>
  <r>
    <x v="7"/>
    <n v="1"/>
    <x v="24"/>
    <n v="378426.18374169001"/>
    <n v="333634.468163007"/>
    <n v="44791.715578682597"/>
    <n v="25291.2513267678"/>
    <n v="970171.93271631596"/>
    <n v="519576.74166278302"/>
    <n v="450595.19105353201"/>
    <n v="35192.501903374701"/>
    <n v="2.8322147126591601"/>
  </r>
  <r>
    <x v="7"/>
    <n v="2"/>
    <x v="24"/>
    <n v="378445.03277584602"/>
    <n v="307904.39101173001"/>
    <n v="70540.641764115499"/>
    <n v="56376.365222571301"/>
    <n v="787796.57037067995"/>
    <n v="541833.42473433504"/>
    <n v="245963.14563634401"/>
    <n v="65156.462811240803"/>
    <n v="12.7349299600815"/>
  </r>
  <r>
    <x v="7"/>
    <n v="3"/>
    <x v="24"/>
    <n v="409267.29233522102"/>
    <n v="336439.673231564"/>
    <n v="72827.619103657096"/>
    <n v="57931.452679615199"/>
    <n v="1279666.7228244401"/>
    <n v="419448.045637061"/>
    <n v="860218.67718738702"/>
    <n v="61868.976133126002"/>
    <n v="51.608055655909702"/>
  </r>
  <r>
    <x v="7"/>
    <n v="4"/>
    <x v="24"/>
    <n v="405051.25706607098"/>
    <n v="337533.86974613299"/>
    <n v="67517.387319937407"/>
    <n v="52442.404072881902"/>
    <n v="952633.27294329496"/>
    <n v="635615.04636851"/>
    <n v="317018.22657478502"/>
    <n v="51125.164930208797"/>
    <n v="16.402290258237802"/>
  </r>
  <r>
    <x v="8"/>
    <n v="1"/>
    <x v="24"/>
    <n v="389301.341877745"/>
    <n v="316825.83275229199"/>
    <n v="72475.5091254531"/>
    <n v="56829.451237570298"/>
    <n v="1551550.6132842901"/>
    <n v="922713.72502540599"/>
    <n v="628836.88825889002"/>
    <n v="52080.1176436362"/>
    <n v="10.396252939281799"/>
  </r>
  <r>
    <x v="8"/>
    <n v="2"/>
    <x v="24"/>
    <n v="380135.29273613001"/>
    <n v="347850.98603824998"/>
    <n v="32284.306697879299"/>
    <n v="16525.062118897698"/>
    <n v="774740.24805406795"/>
    <n v="264987.69044454303"/>
    <n v="509752.557609524"/>
    <n v="16917.313896305899"/>
    <n v="6.9034491101307998"/>
  </r>
  <r>
    <x v="8"/>
    <n v="3"/>
    <x v="24"/>
    <n v="419282.600070038"/>
    <n v="338447.99203980301"/>
    <n v="80834.608030234303"/>
    <n v="68033.669402465093"/>
    <n v="1652494.0638635899"/>
    <n v="955553.24012364203"/>
    <n v="696940.82373995299"/>
    <n v="77204.621327355606"/>
    <n v="17.675870619077301"/>
  </r>
  <r>
    <x v="8"/>
    <n v="4"/>
    <x v="24"/>
    <n v="425314.60137696302"/>
    <n v="315272.15652946499"/>
    <n v="110042.444847498"/>
    <n v="99468.368357985193"/>
    <n v="937498.60258314305"/>
    <n v="618736.52264715999"/>
    <n v="318762.079935983"/>
    <n v="98760.048706403104"/>
    <n v="29.868061750945301"/>
  </r>
  <r>
    <x v="9"/>
    <n v="1"/>
    <x v="24"/>
    <n v="385071.81523023499"/>
    <n v="317052.85092040797"/>
    <n v="68018.964309827395"/>
    <n v="50665.350149557802"/>
    <n v="1011707.58178655"/>
    <n v="487276.22730257898"/>
    <n v="524431.354483973"/>
    <n v="52096.611269032401"/>
    <n v="6.3709823878621803"/>
  </r>
  <r>
    <x v="9"/>
    <n v="2"/>
    <x v="24"/>
    <n v="379365.91382809001"/>
    <n v="307596.95705866098"/>
    <n v="71768.9567694289"/>
    <n v="52611.886134552798"/>
    <n v="1017492.86766047"/>
    <n v="595505.51221455203"/>
    <n v="421987.355445917"/>
    <n v="55475.001918768299"/>
    <n v="17.5091463792319"/>
  </r>
  <r>
    <x v="9"/>
    <n v="3"/>
    <x v="24"/>
    <n v="379667.57812794403"/>
    <n v="320043.60643637797"/>
    <n v="59623.971691565603"/>
    <n v="43176.123630773203"/>
    <n v="942616.36738024198"/>
    <n v="549344.82125514804"/>
    <n v="393271.546125094"/>
    <n v="46853.187475979001"/>
    <n v="4.3717128746180602"/>
  </r>
  <r>
    <x v="9"/>
    <n v="4"/>
    <x v="24"/>
    <n v="409848.21639709198"/>
    <n v="337893.01292185998"/>
    <n v="71955.203475232396"/>
    <n v="62157.899173219703"/>
    <n v="1178806.00460088"/>
    <n v="575452.29346298298"/>
    <n v="603353.71113790001"/>
    <n v="61338.8198232504"/>
    <n v="14.0688815047381"/>
  </r>
  <r>
    <x v="0"/>
    <n v="1"/>
    <x v="25"/>
    <n v="162850.33143789801"/>
    <n v="125958.24268688601"/>
    <n v="36892.088751011703"/>
    <n v="18195.456947218499"/>
    <n v="583422.65618036198"/>
    <n v="246306.46040849201"/>
    <n v="337116.19577186898"/>
    <n v="27067.5391350932"/>
    <n v="4.5869144457906801"/>
  </r>
  <r>
    <x v="0"/>
    <n v="2"/>
    <x v="25"/>
    <n v="158069.05330999699"/>
    <n v="139346.044722169"/>
    <n v="18723.008587828401"/>
    <n v="12845.819633589699"/>
    <n v="448474.66164404398"/>
    <n v="239276.88563679901"/>
    <n v="209197.77600724401"/>
    <n v="8836.5026931798893"/>
    <n v="5.7972397870346102"/>
  </r>
  <r>
    <x v="0"/>
    <n v="3"/>
    <x v="25"/>
    <n v="170274.64617053201"/>
    <n v="121169.913746543"/>
    <n v="49104.732423989"/>
    <n v="37937.382854659401"/>
    <n v="420350.81826810102"/>
    <n v="212570.923592754"/>
    <n v="207779.89467534699"/>
    <n v="44899.350210248798"/>
    <n v="4.4671992481571401"/>
  </r>
  <r>
    <x v="0"/>
    <n v="4"/>
    <x v="25"/>
    <n v="166694.14331073"/>
    <n v="142438.60955871499"/>
    <n v="24255.533752014198"/>
    <n v="8952.2269731282395"/>
    <n v="464581.24906492"/>
    <n v="283189.89883079001"/>
    <n v="181391.350234129"/>
    <n v="18567.6059673665"/>
    <n v="2.6025016479882201"/>
  </r>
  <r>
    <x v="1"/>
    <n v="1"/>
    <x v="25"/>
    <n v="158762.73903671201"/>
    <n v="132938.35736985799"/>
    <n v="25824.381666854599"/>
    <n v="11487.603549499499"/>
    <n v="420616.118742108"/>
    <n v="203127.293624496"/>
    <n v="217488.82511761101"/>
    <n v="9722.5509467607208"/>
    <n v="1.30615770714994"/>
  </r>
  <r>
    <x v="1"/>
    <n v="2"/>
    <x v="25"/>
    <n v="161049.60324645901"/>
    <n v="124823.102336236"/>
    <n v="36226.500910222501"/>
    <n v="23603.7276609195"/>
    <n v="325868.61330258998"/>
    <n v="136991.97352870501"/>
    <n v="188876.639773884"/>
    <n v="32608.1693214154"/>
    <n v="6.2200744101598904"/>
  </r>
  <r>
    <x v="1"/>
    <n v="3"/>
    <x v="25"/>
    <n v="152605.74889402001"/>
    <n v="132929.606683105"/>
    <n v="19676.142210915001"/>
    <n v="13318.343741676799"/>
    <n v="518736.37899974099"/>
    <n v="305384.313750114"/>
    <n v="213352.06524962699"/>
    <n v="10906.319251983399"/>
    <n v="10.6231214376966"/>
  </r>
  <r>
    <x v="1"/>
    <n v="4"/>
    <x v="25"/>
    <n v="170633.23294074301"/>
    <n v="123497.83505185699"/>
    <n v="47135.397888886298"/>
    <n v="40488.729463025396"/>
    <n v="562242.98226819304"/>
    <n v="267112.56546801899"/>
    <n v="295130.416800173"/>
    <n v="36905.987590709898"/>
    <n v="5.2834717497177897"/>
  </r>
  <r>
    <x v="2"/>
    <n v="1"/>
    <x v="25"/>
    <n v="154690.081221548"/>
    <n v="125894.417689216"/>
    <n v="28795.663532331499"/>
    <n v="16831.718070691801"/>
    <n v="364860.17980141001"/>
    <n v="238473.03458726601"/>
    <n v="126387.14521414301"/>
    <n v="16901.575571858299"/>
    <n v="2.7211369628629098"/>
  </r>
  <r>
    <x v="2"/>
    <n v="2"/>
    <x v="25"/>
    <n v="163771.799715598"/>
    <n v="133489.49152673199"/>
    <n v="30282.3081888659"/>
    <n v="23502.098960005202"/>
    <n v="556929.57779819099"/>
    <n v="323634.73179267201"/>
    <n v="233294.84600551799"/>
    <n v="26729.395651443901"/>
    <n v="12.9492479751347"/>
  </r>
  <r>
    <x v="2"/>
    <n v="3"/>
    <x v="25"/>
    <n v="158742.41396118299"/>
    <n v="138192.829706377"/>
    <n v="20549.584254805399"/>
    <n v="2308.72209068858"/>
    <n v="321559.93662308902"/>
    <n v="136622.93715130401"/>
    <n v="184936.99947178501"/>
    <n v="2366.5375132194299"/>
    <n v="0.92714544883295702"/>
  </r>
  <r>
    <x v="2"/>
    <n v="4"/>
    <x v="25"/>
    <n v="164615.52017998"/>
    <n v="139321.755902123"/>
    <n v="25293.764277857499"/>
    <n v="9697.6062851040897"/>
    <n v="591178.87534933304"/>
    <n v="358674.18264541298"/>
    <n v="232504.69270391899"/>
    <n v="7778.1245411850696"/>
    <n v="1.76447442233191"/>
  </r>
  <r>
    <x v="3"/>
    <n v="1"/>
    <x v="25"/>
    <n v="163755.670773413"/>
    <n v="143894.48883964799"/>
    <n v="19861.181933764801"/>
    <n v="4976.9192286831903"/>
    <n v="552209.00100536295"/>
    <n v="170593.45683857601"/>
    <n v="381615.54416678601"/>
    <n v="787.513113901726"/>
    <n v="0.85896336348861102"/>
  </r>
  <r>
    <x v="3"/>
    <n v="2"/>
    <x v="25"/>
    <n v="160018.14833082"/>
    <n v="126485.335158752"/>
    <n v="33532.813172067799"/>
    <n v="27592.378588772001"/>
    <n v="600052.05170232197"/>
    <n v="313868.48374810303"/>
    <n v="286183.567954219"/>
    <n v="27558.792968777299"/>
    <n v="6.7366725466524997"/>
  </r>
  <r>
    <x v="3"/>
    <n v="3"/>
    <x v="25"/>
    <n v="154001.30551890499"/>
    <n v="134043.002215168"/>
    <n v="19958.303303736498"/>
    <n v="3780.0014033637799"/>
    <n v="507053.41858446703"/>
    <n v="339378.817495964"/>
    <n v="167674.601088503"/>
    <n v="1314.3144312418301"/>
    <n v="0.48696495892918501"/>
  </r>
  <r>
    <x v="3"/>
    <n v="4"/>
    <x v="25"/>
    <n v="165819.04925275501"/>
    <n v="133349.98485283001"/>
    <n v="32469.064399925301"/>
    <n v="19501.758436436499"/>
    <n v="573930.05216208904"/>
    <n v="193833.18913322399"/>
    <n v="380096.86302886502"/>
    <n v="22431.595919089399"/>
    <n v="5.3850119455172596"/>
  </r>
  <r>
    <x v="4"/>
    <n v="1"/>
    <x v="25"/>
    <n v="175221.104589853"/>
    <n v="131699.563021362"/>
    <n v="43521.541568490102"/>
    <n v="35502.587534576698"/>
    <n v="520425.13775559398"/>
    <n v="282576.01995831798"/>
    <n v="237849.11779727601"/>
    <n v="32905.658850509899"/>
    <n v="4.4339442177218498"/>
  </r>
  <r>
    <x v="4"/>
    <n v="2"/>
    <x v="25"/>
    <n v="158914.50959494"/>
    <n v="125449.998224428"/>
    <n v="33464.511370512198"/>
    <n v="17945.326278566601"/>
    <n v="482578.31855759298"/>
    <n v="240589.383649633"/>
    <n v="241988.93490795899"/>
    <n v="17452.0069718169"/>
    <n v="1.9629410042975799"/>
  </r>
  <r>
    <x v="4"/>
    <n v="3"/>
    <x v="25"/>
    <n v="161920.45739208499"/>
    <n v="133167.98283130399"/>
    <n v="28752.474560781098"/>
    <n v="10455.509338023099"/>
    <n v="484990.65195386298"/>
    <n v="310423.213243593"/>
    <n v="174567.43871027001"/>
    <n v="9161.4759498678504"/>
    <n v="4.05655530925916"/>
  </r>
  <r>
    <x v="4"/>
    <n v="4"/>
    <x v="25"/>
    <n v="165990.08811780799"/>
    <n v="142644.871324798"/>
    <n v="23345.216793009698"/>
    <n v="4289.2469731988704"/>
    <n v="613253.13985234499"/>
    <n v="244259.89601588601"/>
    <n v="368993.24383645802"/>
    <n v="7878.6062425864402"/>
    <n v="0.44762813989879402"/>
  </r>
  <r>
    <x v="5"/>
    <n v="1"/>
    <x v="25"/>
    <n v="158275.738100933"/>
    <n v="132509.60009107701"/>
    <n v="25766.138009855898"/>
    <n v="13349.188112338101"/>
    <n v="464351.18752091198"/>
    <n v="165778.53642118999"/>
    <n v="298572.65109972202"/>
    <n v="20345.628627206199"/>
    <n v="3.1044148880273399"/>
  </r>
  <r>
    <x v="5"/>
    <n v="2"/>
    <x v="25"/>
    <n v="159152.257930828"/>
    <n v="130982.00153817399"/>
    <n v="28170.2563926531"/>
    <n v="14969.6983111096"/>
    <n v="384513.06803646102"/>
    <n v="214273.15902423501"/>
    <n v="170239.90901222499"/>
    <n v="19225.493208770498"/>
    <n v="1.82888158123986"/>
  </r>
  <r>
    <x v="5"/>
    <n v="3"/>
    <x v="25"/>
    <n v="166097.295283852"/>
    <n v="132088.037448471"/>
    <n v="34009.257835380798"/>
    <n v="17005.501016485701"/>
    <n v="627252.95361796301"/>
    <n v="272169.15677161398"/>
    <n v="355083.79684634798"/>
    <n v="19619.060330775599"/>
    <n v="2.1213600885252299"/>
  </r>
  <r>
    <x v="5"/>
    <n v="4"/>
    <x v="25"/>
    <n v="162123.34575420301"/>
    <n v="132409.94741724199"/>
    <n v="29713.398336960799"/>
    <n v="15601.1710752256"/>
    <n v="393431.82652905898"/>
    <n v="192690.821509434"/>
    <n v="200741.00501962399"/>
    <n v="23550.763579894799"/>
    <n v="6.0756634392595696"/>
  </r>
  <r>
    <x v="6"/>
    <n v="1"/>
    <x v="25"/>
    <n v="155045.134050661"/>
    <n v="131509.48310462001"/>
    <n v="23535.6509460409"/>
    <n v="18272.360182666202"/>
    <n v="505607.44908876898"/>
    <n v="282833.43803043599"/>
    <n v="222774.01105833199"/>
    <n v="22027.808924717399"/>
    <n v="6.8917223988913197"/>
  </r>
  <r>
    <x v="6"/>
    <n v="2"/>
    <x v="25"/>
    <n v="165104.50004270099"/>
    <n v="139028.78782158101"/>
    <n v="26075.712221120499"/>
    <n v="16381.938161292201"/>
    <n v="461516.56218634802"/>
    <n v="267714.07600388699"/>
    <n v="193802.48618246001"/>
    <n v="25111.839215273601"/>
    <n v="9.1526710222761203"/>
  </r>
  <r>
    <x v="6"/>
    <n v="3"/>
    <x v="25"/>
    <n v="167663.62955659299"/>
    <n v="136427.31170652201"/>
    <n v="31236.317850070602"/>
    <n v="26134.018675032301"/>
    <n v="545869.78248900594"/>
    <n v="340687.381302825"/>
    <n v="205182.40118618001"/>
    <n v="29995.539568679498"/>
    <n v="5.4192712225384598"/>
  </r>
  <r>
    <x v="6"/>
    <n v="4"/>
    <x v="25"/>
    <n v="150868.04618060699"/>
    <n v="132613.01456239601"/>
    <n v="18255.031618211098"/>
    <n v="4308.7241988515798"/>
    <n v="435184.83641460602"/>
    <n v="213430.55237446801"/>
    <n v="221754.28404013699"/>
    <n v="8653.3623356549506"/>
    <n v="0.68923389471833696"/>
  </r>
  <r>
    <x v="7"/>
    <n v="1"/>
    <x v="25"/>
    <n v="166825.464975568"/>
    <n v="128002.717307763"/>
    <n v="38822.747667804899"/>
    <n v="25791.7911524435"/>
    <n v="569828.81039690506"/>
    <n v="220524.67656195001"/>
    <n v="349304.133834954"/>
    <n v="31471.560842131799"/>
    <n v="2.79482647220861"/>
  </r>
  <r>
    <x v="7"/>
    <n v="2"/>
    <x v="25"/>
    <n v="166099.60278684099"/>
    <n v="125339.103019167"/>
    <n v="40760.499767674199"/>
    <n v="20788.112467921099"/>
    <n v="605822.587205905"/>
    <n v="265069.26514975599"/>
    <n v="340753.32205614803"/>
    <n v="22181.1840522608"/>
    <n v="6.2375829714333797"/>
  </r>
  <r>
    <x v="7"/>
    <n v="3"/>
    <x v="25"/>
    <n v="140652.585317638"/>
    <n v="124181.429581958"/>
    <n v="16471.155735679898"/>
    <n v="598.18650557427998"/>
    <n v="394251.70039483998"/>
    <n v="123469.428987422"/>
    <n v="270782.27140741702"/>
    <n v="-295.77561167814002"/>
    <n v="0.115129691683701"/>
  </r>
  <r>
    <x v="7"/>
    <n v="4"/>
    <x v="25"/>
    <n v="167817.915227041"/>
    <n v="130239.55239089701"/>
    <n v="37578.362836143999"/>
    <n v="18034.507789325002"/>
    <n v="519338.96742181497"/>
    <n v="251280.288909219"/>
    <n v="268058.67851259501"/>
    <n v="18005.579260236798"/>
    <n v="2.6068984875724701"/>
  </r>
  <r>
    <x v="8"/>
    <n v="1"/>
    <x v="25"/>
    <n v="163808.85384992399"/>
    <n v="131189.57798232301"/>
    <n v="32619.275867600099"/>
    <n v="22353.152282676601"/>
    <n v="533194.17507184099"/>
    <n v="198352.99068272201"/>
    <n v="334841.18438911799"/>
    <n v="20341.9378817953"/>
    <n v="2.3972950790441998"/>
  </r>
  <r>
    <x v="8"/>
    <n v="2"/>
    <x v="25"/>
    <n v="163412.75356176001"/>
    <n v="132616.71224218101"/>
    <n v="30796.041319579199"/>
    <n v="17950.127684983399"/>
    <n v="386447.20112136297"/>
    <n v="119349.387028778"/>
    <n v="267097.81409258401"/>
    <n v="18270.684056846501"/>
    <n v="1.9376107467572801"/>
  </r>
  <r>
    <x v="8"/>
    <n v="3"/>
    <x v="25"/>
    <n v="164349.088183724"/>
    <n v="136158.02543873299"/>
    <n v="28191.062744990701"/>
    <n v="22716.528486796698"/>
    <n v="633392.69862752501"/>
    <n v="367890.759588991"/>
    <n v="265501.93903853401"/>
    <n v="23926.9473431271"/>
    <n v="3.5575674463932399"/>
  </r>
  <r>
    <x v="8"/>
    <n v="4"/>
    <x v="25"/>
    <n v="160541.56528050499"/>
    <n v="124688.056146155"/>
    <n v="35853.509134349602"/>
    <n v="21928.3624715736"/>
    <n v="641734.05709496804"/>
    <n v="434959.374283685"/>
    <n v="206774.68281128301"/>
    <n v="16968.427372088499"/>
    <n v="2.6878247652371798"/>
  </r>
  <r>
    <x v="9"/>
    <n v="1"/>
    <x v="25"/>
    <n v="157201.66576536201"/>
    <n v="140911.96647027999"/>
    <n v="16289.6992950821"/>
    <n v="5443.5365406774999"/>
    <n v="468014.87123397499"/>
    <n v="218444.964563249"/>
    <n v="249569.90667072599"/>
    <n v="12868.4302320686"/>
    <n v="1.04985873098064"/>
  </r>
  <r>
    <x v="9"/>
    <n v="2"/>
    <x v="25"/>
    <n v="177950.23217203299"/>
    <n v="132329.821981038"/>
    <n v="45620.410190995397"/>
    <n v="31478.408144398301"/>
    <n v="539417.64438724797"/>
    <n v="361727.25921864901"/>
    <n v="177690.38516859899"/>
    <n v="34294.603585958503"/>
    <n v="3.1749433887850902"/>
  </r>
  <r>
    <x v="9"/>
    <n v="3"/>
    <x v="25"/>
    <n v="183570.61553794899"/>
    <n v="137959.900225605"/>
    <n v="45610.7153123436"/>
    <n v="26773.567305628902"/>
    <n v="597440.34912965703"/>
    <n v="214005.43813732601"/>
    <n v="383434.91099233"/>
    <n v="28318.8371650767"/>
    <n v="3.8842449430989698"/>
  </r>
  <r>
    <x v="9"/>
    <n v="4"/>
    <x v="25"/>
    <n v="156779.00689020901"/>
    <n v="133272.230332017"/>
    <n v="23506.7765581926"/>
    <n v="11820.547212171499"/>
    <n v="531640.89734214905"/>
    <n v="298329.884001525"/>
    <n v="233311.01334062399"/>
    <n v="11618.3427961172"/>
    <n v="3.7072344220540598"/>
  </r>
  <r>
    <x v="0"/>
    <n v="1"/>
    <x v="26"/>
    <n v="504854.414994294"/>
    <n v="446629.05479793501"/>
    <n v="58225.360196358699"/>
    <n v="51873.432092335999"/>
    <n v="1190966.40999711"/>
    <n v="821844.65489422996"/>
    <n v="369121.755102881"/>
    <n v="50073.984449665397"/>
    <n v="20.572613178974098"/>
  </r>
  <r>
    <x v="0"/>
    <n v="2"/>
    <x v="26"/>
    <n v="524937.38677505602"/>
    <n v="446585.02382773702"/>
    <n v="78352.362947318499"/>
    <n v="67666.909022628795"/>
    <n v="1113541.3608822899"/>
    <n v="520243.966168969"/>
    <n v="593297.39471332903"/>
    <n v="72699.172932031302"/>
    <n v="10.669033827879399"/>
  </r>
  <r>
    <x v="0"/>
    <n v="3"/>
    <x v="26"/>
    <n v="523118.230651972"/>
    <n v="462819.54373229999"/>
    <n v="60298.686919671003"/>
    <n v="53162.047412184504"/>
    <n v="1087650.40240833"/>
    <n v="631467.69560167904"/>
    <n v="456182.70680665202"/>
    <n v="49917.8942966533"/>
    <n v="24.8104119666794"/>
  </r>
  <r>
    <x v="0"/>
    <n v="4"/>
    <x v="26"/>
    <n v="508026.43132105499"/>
    <n v="469760.84339556698"/>
    <n v="38265.587925487998"/>
    <n v="23320.6494795045"/>
    <n v="1404486.8390727299"/>
    <n v="654066.291490932"/>
    <n v="750420.54758179805"/>
    <n v="23541.233630827599"/>
    <n v="7.4782461921226"/>
  </r>
  <r>
    <x v="1"/>
    <n v="1"/>
    <x v="26"/>
    <n v="493219.20369797898"/>
    <n v="450868.73487173399"/>
    <n v="42350.468826245"/>
    <n v="25353.675954343398"/>
    <n v="1953880.6993322701"/>
    <n v="1137602.64663889"/>
    <n v="816278.05269338295"/>
    <n v="28953.562412679399"/>
    <n v="18.95781208236"/>
  </r>
  <r>
    <x v="1"/>
    <n v="2"/>
    <x v="26"/>
    <n v="508931.78275833401"/>
    <n v="444440.50708022399"/>
    <n v="64491.275678110098"/>
    <n v="52353.801753090702"/>
    <n v="1880315.3869636301"/>
    <n v="920626.16738309199"/>
    <n v="959689.21958054602"/>
    <n v="55705.767218776797"/>
    <n v="5.2577138016547602"/>
  </r>
  <r>
    <x v="1"/>
    <n v="3"/>
    <x v="26"/>
    <n v="485997.96674341901"/>
    <n v="477748.59239702998"/>
    <n v="8249.3743463890205"/>
    <n v="-169.022119259872"/>
    <n v="1711941.7191463001"/>
    <n v="693509.44467298395"/>
    <n v="1018432.27447332"/>
    <n v="-62.305823634985202"/>
    <n v="-6.23659736884178E-2"/>
  </r>
  <r>
    <x v="1"/>
    <n v="4"/>
    <x v="26"/>
    <n v="469261.016458951"/>
    <n v="425705.42251725303"/>
    <n v="43555.593941697902"/>
    <n v="38503.567053045503"/>
    <n v="1755812.65045569"/>
    <n v="756017.41896120901"/>
    <n v="999795.231494484"/>
    <n v="39721.029930129698"/>
    <n v="7.6746101711823096"/>
  </r>
  <r>
    <x v="2"/>
    <n v="1"/>
    <x v="26"/>
    <n v="522698.32407234597"/>
    <n v="424137.31310562498"/>
    <n v="98561.0109667215"/>
    <n v="87188.422995082496"/>
    <n v="1326965.8718876699"/>
    <n v="855643.98184669495"/>
    <n v="471321.89004097902"/>
    <n v="91140.846315561095"/>
    <n v="13.787800240670601"/>
  </r>
  <r>
    <x v="2"/>
    <n v="2"/>
    <x v="26"/>
    <n v="526551.25206599699"/>
    <n v="449908.28237815399"/>
    <n v="76642.969687842997"/>
    <n v="57921.913789215097"/>
    <n v="1574753.5086594501"/>
    <n v="557342.43215805804"/>
    <n v="1017411.07650139"/>
    <n v="65146.283301608601"/>
    <n v="9.2431240598761306"/>
  </r>
  <r>
    <x v="2"/>
    <n v="3"/>
    <x v="26"/>
    <n v="457666.67893619603"/>
    <n v="410779.412905793"/>
    <n v="46887.266030402701"/>
    <n v="28892.1975760245"/>
    <n v="1290677.19577565"/>
    <n v="451243.20503110002"/>
    <n v="839433.99074455595"/>
    <n v="24046.113002091901"/>
    <n v="3.85355367130787"/>
  </r>
  <r>
    <x v="2"/>
    <n v="4"/>
    <x v="26"/>
    <n v="472324.73869783001"/>
    <n v="421868.51382234198"/>
    <n v="50456.224875487802"/>
    <n v="34985.094344514"/>
    <n v="1318498.1451866999"/>
    <n v="462059.754148854"/>
    <n v="856438.39103784703"/>
    <n v="37318.495091332603"/>
    <n v="6.1407061890680801"/>
  </r>
  <r>
    <x v="3"/>
    <n v="1"/>
    <x v="26"/>
    <n v="515918.294555737"/>
    <n v="418797.39096245402"/>
    <n v="97120.903593283307"/>
    <n v="78749.703574319094"/>
    <n v="1389315.73328554"/>
    <n v="886556.70291907899"/>
    <n v="502759.03036646202"/>
    <n v="84411.308821821105"/>
    <n v="8.6173295770199996"/>
  </r>
  <r>
    <x v="3"/>
    <n v="2"/>
    <x v="26"/>
    <n v="439594.88857170899"/>
    <n v="438749.479883113"/>
    <n v="845.40868859633304"/>
    <n v="-4461.08880247654"/>
    <n v="1335576.5238236301"/>
    <n v="807997.77773807896"/>
    <n v="527578.74608555099"/>
    <n v="-8614.87420280878"/>
    <n v="-0.92872193520928403"/>
  </r>
  <r>
    <x v="3"/>
    <n v="3"/>
    <x v="26"/>
    <n v="505181.06053512101"/>
    <n v="468453.82167054398"/>
    <n v="36727.238864576502"/>
    <n v="27954.268008351799"/>
    <n v="1302559.74317105"/>
    <n v="582144.94264680799"/>
    <n v="720414.80052424199"/>
    <n v="29709.472248306702"/>
    <n v="3.3429138907941298"/>
  </r>
  <r>
    <x v="3"/>
    <n v="4"/>
    <x v="26"/>
    <n v="510328.68456952501"/>
    <n v="436622.65454717597"/>
    <n v="73706.030022348801"/>
    <n v="57198.460069771601"/>
    <n v="1585767.83922297"/>
    <n v="688710.96047943702"/>
    <n v="897056.87874354096"/>
    <n v="65859.172209642493"/>
    <n v="7.6903828236636604"/>
  </r>
  <r>
    <x v="4"/>
    <n v="1"/>
    <x v="26"/>
    <n v="526701.122660744"/>
    <n v="381151.30161004502"/>
    <n v="145549.821050698"/>
    <n v="125907.100054774"/>
    <n v="2088076.8145803199"/>
    <n v="708333.595382881"/>
    <n v="1379743.21919744"/>
    <n v="128979.090146217"/>
    <n v="15.071502610494701"/>
  </r>
  <r>
    <x v="4"/>
    <n v="2"/>
    <x v="26"/>
    <n v="530699.48412347597"/>
    <n v="449951.48685702798"/>
    <n v="80747.997266448307"/>
    <n v="67232.005566733002"/>
    <n v="1924586.9342894601"/>
    <n v="952865.84692344698"/>
    <n v="971721.08736601402"/>
    <n v="73541.367976914495"/>
    <n v="7.6316149377343203"/>
  </r>
  <r>
    <x v="4"/>
    <n v="3"/>
    <x v="26"/>
    <n v="462994.13192022499"/>
    <n v="401583.846410528"/>
    <n v="61410.285509697504"/>
    <n v="55034.491279886002"/>
    <n v="1504697.14599722"/>
    <n v="595032.03121154499"/>
    <n v="909665.11478567496"/>
    <n v="62084.182625648697"/>
    <n v="12.1023932906377"/>
  </r>
  <r>
    <x v="4"/>
    <n v="4"/>
    <x v="26"/>
    <n v="535159.95213811297"/>
    <n v="475067.690644524"/>
    <n v="60092.2614935893"/>
    <n v="47558.691888265901"/>
    <n v="1088441.2232713201"/>
    <n v="718413.35679401294"/>
    <n v="370027.86647731398"/>
    <n v="54963.374300526397"/>
    <n v="18.523280546207399"/>
  </r>
  <r>
    <x v="5"/>
    <n v="1"/>
    <x v="26"/>
    <n v="496260.648696099"/>
    <n v="426797.38852680899"/>
    <n v="69463.260169289904"/>
    <n v="51424.016323931603"/>
    <n v="1084799.2910762699"/>
    <n v="719750.846882149"/>
    <n v="365048.44419412501"/>
    <n v="50523.4843248662"/>
    <n v="7.8299613485960098"/>
  </r>
  <r>
    <x v="5"/>
    <n v="2"/>
    <x v="26"/>
    <n v="485880.11357486999"/>
    <n v="428859.18711024302"/>
    <n v="57020.926464626296"/>
    <n v="47694.2971810526"/>
    <n v="1199443.61360495"/>
    <n v="429778.89519561501"/>
    <n v="769664.71840934304"/>
    <n v="48154.463011279397"/>
    <n v="6.6911328946457598"/>
  </r>
  <r>
    <x v="5"/>
    <n v="3"/>
    <x v="26"/>
    <n v="475578.01590575802"/>
    <n v="440714.77315850998"/>
    <n v="34863.242747248303"/>
    <n v="17898.9200269803"/>
    <n v="1149560.8263370499"/>
    <n v="570953.42995192099"/>
    <n v="578607.39638513001"/>
    <n v="25746.156775152602"/>
    <n v="6.5304967537829999"/>
  </r>
  <r>
    <x v="5"/>
    <n v="4"/>
    <x v="26"/>
    <n v="470205.22798286099"/>
    <n v="436493.67050669901"/>
    <n v="33711.557476161703"/>
    <n v="14452.190437106899"/>
    <n v="1079724.00607133"/>
    <n v="753027.59437901306"/>
    <n v="326696.41169232602"/>
    <n v="19116.283426652099"/>
    <n v="2.36632238562215"/>
  </r>
  <r>
    <x v="6"/>
    <n v="1"/>
    <x v="26"/>
    <n v="480342.71000880399"/>
    <n v="432777.71580208902"/>
    <n v="47564.994206714597"/>
    <n v="38327.955751802103"/>
    <n v="1011779.80212375"/>
    <n v="667837.299157314"/>
    <n v="343942.50296644203"/>
    <n v="44206.3031935791"/>
    <n v="3.8462433760013699"/>
  </r>
  <r>
    <x v="6"/>
    <n v="2"/>
    <x v="26"/>
    <n v="450135.89069443301"/>
    <n v="454537.39037881902"/>
    <n v="-4401.4996843859499"/>
    <n v="-20972.061367469301"/>
    <n v="1430509.7452358999"/>
    <n v="586485.59835643601"/>
    <n v="844024.14687946602"/>
    <n v="-11902.2334516384"/>
    <n v="-3.0483369442610799"/>
  </r>
  <r>
    <x v="6"/>
    <n v="3"/>
    <x v="26"/>
    <n v="502513.56686575501"/>
    <n v="440495.02482578601"/>
    <n v="62018.542039968597"/>
    <n v="47972.873500475398"/>
    <n v="1825033.3815808599"/>
    <n v="775482.65470789501"/>
    <n v="1049550.7268729601"/>
    <n v="46401.679381047601"/>
    <n v="9.8385526925288609"/>
  </r>
  <r>
    <x v="6"/>
    <n v="4"/>
    <x v="26"/>
    <n v="513734.27481187001"/>
    <n v="440546.45492681698"/>
    <n v="73187.819885053803"/>
    <n v="61821.255825040404"/>
    <n v="1757514.9281117499"/>
    <n v="1137244.94027448"/>
    <n v="620269.98783727502"/>
    <n v="71456.037795909506"/>
    <n v="6.4591160306573396"/>
  </r>
  <r>
    <x v="7"/>
    <n v="1"/>
    <x v="26"/>
    <n v="487988.64081338502"/>
    <n v="459221.95595636999"/>
    <n v="28766.684857015"/>
    <n v="10577.655465718"/>
    <n v="1315278.6603586499"/>
    <n v="808016.88815490401"/>
    <n v="507261.77220374701"/>
    <n v="8932.7894373148702"/>
    <n v="1.3303723584690501"/>
  </r>
  <r>
    <x v="7"/>
    <n v="2"/>
    <x v="26"/>
    <n v="504154.13015608903"/>
    <n v="463392.39547869802"/>
    <n v="40761.734677391301"/>
    <n v="30763.671195503401"/>
    <n v="1714603.8977643"/>
    <n v="1142772.4100742401"/>
    <n v="571831.48769006599"/>
    <n v="25927.1032908835"/>
    <n v="3.48359310220378"/>
  </r>
  <r>
    <x v="7"/>
    <n v="3"/>
    <x v="26"/>
    <n v="522571.325204516"/>
    <n v="432626.37291602802"/>
    <n v="89944.952288487795"/>
    <n v="73766.675130545394"/>
    <n v="1066545.5635448799"/>
    <n v="588834.75323877705"/>
    <n v="477710.81030610699"/>
    <n v="75315.241980174294"/>
    <n v="14.436706572146599"/>
  </r>
  <r>
    <x v="7"/>
    <n v="4"/>
    <x v="26"/>
    <n v="502467.45310989302"/>
    <n v="412488.73857640103"/>
    <n v="89978.714533492006"/>
    <n v="79946.785821374695"/>
    <n v="1707118.8065474101"/>
    <n v="835604.752334096"/>
    <n v="871514.05421332305"/>
    <n v="82712.040609325806"/>
    <n v="12.6337621267933"/>
  </r>
  <r>
    <x v="8"/>
    <n v="1"/>
    <x v="26"/>
    <n v="490795.51271406299"/>
    <n v="400252.85898514598"/>
    <n v="90542.653728917707"/>
    <n v="84948.720151931499"/>
    <n v="1869704.9425822999"/>
    <n v="1173090.46293878"/>
    <n v="696614.47964351997"/>
    <n v="90836.027962345805"/>
    <n v="13.0923171678613"/>
  </r>
  <r>
    <x v="8"/>
    <n v="2"/>
    <x v="26"/>
    <n v="490551.29273395799"/>
    <n v="406762.21454022598"/>
    <n v="83789.078193732101"/>
    <n v="73440.946045517994"/>
    <n v="1903887.70798225"/>
    <n v="754280.80454340205"/>
    <n v="1149606.9034388401"/>
    <n v="69865.987472862005"/>
    <n v="45.234398480207702"/>
  </r>
  <r>
    <x v="8"/>
    <n v="3"/>
    <x v="26"/>
    <n v="480159.43354275997"/>
    <n v="415703.79850757797"/>
    <n v="64455.635035181796"/>
    <n v="57677.520980547102"/>
    <n v="1397154.90651169"/>
    <n v="727640.66717639996"/>
    <n v="669514.23933529702"/>
    <n v="55844.928029988303"/>
    <n v="46.525942075823103"/>
  </r>
  <r>
    <x v="8"/>
    <n v="4"/>
    <x v="26"/>
    <n v="465393.52803390299"/>
    <n v="430085.39871529199"/>
    <n v="35308.129318610299"/>
    <n v="15543.4914556722"/>
    <n v="1409781.98103883"/>
    <n v="841291.43949406198"/>
    <n v="568490.54154477594"/>
    <n v="20787.558421162401"/>
    <n v="1.79710102849194"/>
  </r>
  <r>
    <x v="9"/>
    <n v="1"/>
    <x v="26"/>
    <n v="461336.24813464499"/>
    <n v="461262.86319813802"/>
    <n v="73.384936507442006"/>
    <n v="-13534.437557026"/>
    <n v="1277500.7362770301"/>
    <n v="538472.41947923298"/>
    <n v="739028.31679780502"/>
    <n v="-5695.7204255453598"/>
    <n v="-1.7386293890353699"/>
  </r>
  <r>
    <x v="9"/>
    <n v="2"/>
    <x v="26"/>
    <n v="476943.87872173998"/>
    <n v="414846.86072086601"/>
    <n v="62097.018000874203"/>
    <n v="51414.956271080599"/>
    <n v="1595663.7060082201"/>
    <n v="709545.62156735302"/>
    <n v="886118.08444086905"/>
    <n v="55115.0549013661"/>
    <n v="8.1156229777300997"/>
  </r>
  <r>
    <x v="9"/>
    <n v="3"/>
    <x v="26"/>
    <n v="491392.89956320397"/>
    <n v="400723.07707306999"/>
    <n v="90669.822490133403"/>
    <n v="84716.001853146605"/>
    <n v="1862312.6320575899"/>
    <n v="1288675.8355123801"/>
    <n v="573636.79654520797"/>
    <n v="81910.389393964506"/>
    <n v="23.133308858891201"/>
  </r>
  <r>
    <x v="9"/>
    <n v="4"/>
    <x v="26"/>
    <n v="491522.62367938302"/>
    <n v="394434.42960501497"/>
    <n v="97088.194074368002"/>
    <n v="91060.007087855498"/>
    <n v="1392273.5198024099"/>
    <n v="504586.988110437"/>
    <n v="887686.53169197706"/>
    <n v="89875.027790445994"/>
    <n v="10.087537295749"/>
  </r>
  <r>
    <x v="0"/>
    <n v="1"/>
    <x v="27"/>
    <n v="457932.35388027702"/>
    <n v="402051.82440155902"/>
    <n v="55880.529478717697"/>
    <n v="50776.728044945303"/>
    <n v="925989.04139266"/>
    <n v="479528.63122443098"/>
    <n v="446460.41016822797"/>
    <n v="52305.811627904397"/>
    <n v="10.032536367609699"/>
  </r>
  <r>
    <x v="0"/>
    <n v="2"/>
    <x v="27"/>
    <n v="440596.83941338799"/>
    <n v="404131.91157756298"/>
    <n v="36464.927835825001"/>
    <n v="17147.487409003301"/>
    <n v="1485466.7210514799"/>
    <n v="996242.75942023203"/>
    <n v="489223.96163124801"/>
    <n v="23909.471288129898"/>
    <n v="2.2709201010976998"/>
  </r>
  <r>
    <x v="0"/>
    <n v="3"/>
    <x v="27"/>
    <n v="458572.63587175001"/>
    <n v="405576.96369599301"/>
    <n v="52995.672175757602"/>
    <n v="40447.7610870731"/>
    <n v="1183724.6620129901"/>
    <n v="499623.58601225202"/>
    <n v="684101.07600074401"/>
    <n v="47395.892077517798"/>
    <n v="8.0233384768813298"/>
  </r>
  <r>
    <x v="0"/>
    <n v="4"/>
    <x v="27"/>
    <n v="466857.08424032503"/>
    <n v="392355.79224356002"/>
    <n v="74501.291996765096"/>
    <n v="56795.224931397999"/>
    <n v="1163974.39777204"/>
    <n v="693455.38838836597"/>
    <n v="470519.00938368001"/>
    <n v="63510.685496406797"/>
    <n v="12.4090559931307"/>
  </r>
  <r>
    <x v="1"/>
    <n v="1"/>
    <x v="27"/>
    <n v="449531.771168835"/>
    <n v="399190.72712477902"/>
    <n v="50341.044044055103"/>
    <n v="32599.870224815299"/>
    <n v="1074195.5314802399"/>
    <n v="499862.82469230902"/>
    <n v="574332.70678794"/>
    <n v="35973.764693544297"/>
    <n v="4.3905438738865303"/>
  </r>
  <r>
    <x v="1"/>
    <n v="2"/>
    <x v="27"/>
    <n v="487012.51313110301"/>
    <n v="404380.53229546401"/>
    <n v="82631.9808356383"/>
    <n v="64930.611876828101"/>
    <n v="1579746.4118544899"/>
    <n v="874595.86197822797"/>
    <n v="705150.54987626895"/>
    <n v="63255.574700923004"/>
    <n v="13.696577125189799"/>
  </r>
  <r>
    <x v="1"/>
    <n v="3"/>
    <x v="27"/>
    <n v="477777.76493535697"/>
    <n v="408915.10087459203"/>
    <n v="68862.664060764801"/>
    <n v="52229.1418436233"/>
    <n v="1074575.1200310399"/>
    <n v="603366.40792580904"/>
    <n v="471208.71210523101"/>
    <n v="51665.000417898402"/>
    <n v="6.6598066308811701"/>
  </r>
  <r>
    <x v="1"/>
    <n v="4"/>
    <x v="27"/>
    <n v="461013.529161727"/>
    <n v="386357.46326537698"/>
    <n v="74656.065896350003"/>
    <n v="64596.298506204897"/>
    <n v="1645985.2051123399"/>
    <n v="763925.245375345"/>
    <n v="882059.95973699901"/>
    <n v="69865.124471001196"/>
    <n v="10.0587247523487"/>
  </r>
  <r>
    <x v="2"/>
    <n v="1"/>
    <x v="27"/>
    <n v="455919.54690248601"/>
    <n v="429746.42977153102"/>
    <n v="26173.117130954899"/>
    <n v="11186.2207029906"/>
    <n v="972423.17115273105"/>
    <n v="632459.10294123495"/>
    <n v="339964.06821149599"/>
    <n v="20272.258584506701"/>
    <n v="1.70491332027887"/>
  </r>
  <r>
    <x v="2"/>
    <n v="2"/>
    <x v="27"/>
    <n v="431533.93952827301"/>
    <n v="382727.03524606198"/>
    <n v="48806.904282211297"/>
    <n v="35769.918298726698"/>
    <n v="1423148.81934977"/>
    <n v="624938.60267159506"/>
    <n v="798210.21667818096"/>
    <n v="35179.597760097698"/>
    <n v="6.7780793455551098"/>
  </r>
  <r>
    <x v="2"/>
    <n v="3"/>
    <x v="27"/>
    <n v="447981.36521601799"/>
    <n v="365279.07087033999"/>
    <n v="82702.294345677394"/>
    <n v="69622.206845952998"/>
    <n v="1651805.6963653199"/>
    <n v="535457.25771349203"/>
    <n v="1116348.43865183"/>
    <n v="73573.041186463495"/>
    <n v="9.3410957900327105"/>
  </r>
  <r>
    <x v="2"/>
    <n v="4"/>
    <x v="27"/>
    <n v="442860.69931877701"/>
    <n v="385614.36039032397"/>
    <n v="57246.338928452802"/>
    <n v="42168.709351385798"/>
    <n v="888924.04478314798"/>
    <n v="305696.515611051"/>
    <n v="583227.52917209605"/>
    <n v="42431.464537913103"/>
    <n v="24.063122206267199"/>
  </r>
  <r>
    <x v="3"/>
    <n v="1"/>
    <x v="27"/>
    <n v="471837.69127406098"/>
    <n v="387277.38747334102"/>
    <n v="84560.303800720401"/>
    <n v="64689.295677438298"/>
    <n v="1440671.2954265401"/>
    <n v="598192.08331460098"/>
    <n v="842479.21211194096"/>
    <n v="71550.947806027005"/>
    <n v="26.579581528362901"/>
  </r>
  <r>
    <x v="3"/>
    <n v="2"/>
    <x v="27"/>
    <n v="436761.39165683702"/>
    <n v="384093.463296203"/>
    <n v="52667.928360634098"/>
    <n v="46540.2195854237"/>
    <n v="1528684.25460822"/>
    <n v="940275.822209329"/>
    <n v="588408.43239889794"/>
    <n v="50154.219929437197"/>
    <n v="25.750616557231702"/>
  </r>
  <r>
    <x v="3"/>
    <n v="3"/>
    <x v="27"/>
    <n v="443559.38262167497"/>
    <n v="372134.52839958703"/>
    <n v="71424.854222087801"/>
    <n v="64381.398404519903"/>
    <n v="1317788.1532216801"/>
    <n v="816489.35812305496"/>
    <n v="501298.79509862798"/>
    <n v="73649.125567265495"/>
    <n v="7.1485901717407403"/>
  </r>
  <r>
    <x v="3"/>
    <n v="4"/>
    <x v="27"/>
    <n v="448656.14091540797"/>
    <n v="398629.52708491997"/>
    <n v="50026.613830488401"/>
    <n v="31965.818680649201"/>
    <n v="1472548.99457014"/>
    <n v="988801.90749483102"/>
    <n v="483747.08707531699"/>
    <n v="39603.000606502697"/>
    <n v="29.562771478990001"/>
  </r>
  <r>
    <x v="4"/>
    <n v="1"/>
    <x v="27"/>
    <n v="440173.85920202301"/>
    <n v="372804.477449628"/>
    <n v="67369.381752394795"/>
    <n v="60966.646515354201"/>
    <n v="1350787.7696026601"/>
    <n v="674434.14483280305"/>
    <n v="676353.62476985704"/>
    <n v="61174.264110398501"/>
    <n v="24.204790876255299"/>
  </r>
  <r>
    <x v="4"/>
    <n v="2"/>
    <x v="27"/>
    <n v="487610.504316465"/>
    <n v="369378.54303601501"/>
    <n v="118231.961280449"/>
    <n v="101296.485143271"/>
    <n v="1442515.91539878"/>
    <n v="742233.76083786495"/>
    <n v="700282.15456091601"/>
    <n v="104483.93528808501"/>
    <n v="28.285168792712501"/>
  </r>
  <r>
    <x v="4"/>
    <n v="3"/>
    <x v="27"/>
    <n v="452014.236918293"/>
    <n v="399827.58705592901"/>
    <n v="52186.649862363804"/>
    <n v="43326.118914190301"/>
    <n v="1560431.3475331001"/>
    <n v="909295.10937616799"/>
    <n v="651136.23815693497"/>
    <n v="52382.979781991096"/>
    <n v="15.213529813967501"/>
  </r>
  <r>
    <x v="4"/>
    <n v="4"/>
    <x v="27"/>
    <n v="483259.20751312602"/>
    <n v="397265.88021733798"/>
    <n v="85993.327295788098"/>
    <n v="80368.866515070506"/>
    <n v="1708116.5857464899"/>
    <n v="842507.05082342704"/>
    <n v="865609.53492306801"/>
    <n v="89535.804127728596"/>
    <n v="17.697572680991499"/>
  </r>
  <r>
    <x v="5"/>
    <n v="1"/>
    <x v="27"/>
    <n v="470138.97411546402"/>
    <n v="393674.124110198"/>
    <n v="76464.8500052655"/>
    <n v="64927.8743824505"/>
    <n v="1608140.71735649"/>
    <n v="778140.88568617695"/>
    <n v="829999.83167031803"/>
    <n v="64851.242525275899"/>
    <n v="11.4459597833646"/>
  </r>
  <r>
    <x v="5"/>
    <n v="2"/>
    <x v="27"/>
    <n v="465730.62897440803"/>
    <n v="380622.42353458999"/>
    <n v="85108.205439818106"/>
    <n v="78545.108876750295"/>
    <n v="1064005.93969905"/>
    <n v="320017.11101098597"/>
    <n v="743988.82868807204"/>
    <n v="75843.892114405098"/>
    <n v="12.677750930552801"/>
  </r>
  <r>
    <x v="5"/>
    <n v="3"/>
    <x v="27"/>
    <n v="462837.44723087101"/>
    <n v="364304.67254927102"/>
    <n v="98532.774681600305"/>
    <n v="92773.773408030102"/>
    <n v="1667143.1671941199"/>
    <n v="793303.57469646598"/>
    <n v="873839.59249765298"/>
    <n v="98261.720508322906"/>
    <n v="36.0750243956169"/>
  </r>
  <r>
    <x v="5"/>
    <n v="4"/>
    <x v="27"/>
    <n v="446592.47248820699"/>
    <n v="390149.03739237599"/>
    <n v="56443.435095831199"/>
    <n v="46965.884237625498"/>
    <n v="1682623.1535748299"/>
    <n v="1111465.88802001"/>
    <n v="571157.265554816"/>
    <n v="46341.144389824702"/>
    <n v="19.554629549127899"/>
  </r>
  <r>
    <x v="6"/>
    <n v="1"/>
    <x v="27"/>
    <n v="451354.65627824701"/>
    <n v="396526.76156695199"/>
    <n v="54827.894711294903"/>
    <n v="41416.6031196033"/>
    <n v="1393156.63203535"/>
    <n v="969331.69733981602"/>
    <n v="423824.93469553301"/>
    <n v="39484.197820590198"/>
    <n v="18.253718668547801"/>
  </r>
  <r>
    <x v="6"/>
    <n v="2"/>
    <x v="27"/>
    <n v="466703.31612619502"/>
    <n v="409025.71975344699"/>
    <n v="57677.596372747998"/>
    <n v="49292.050315696397"/>
    <n v="1575407.7589573001"/>
    <n v="973224.53357010696"/>
    <n v="602183.22538719804"/>
    <n v="51106.0552911798"/>
    <n v="5.5499742697660803"/>
  </r>
  <r>
    <x v="6"/>
    <n v="3"/>
    <x v="27"/>
    <n v="524522.74324503494"/>
    <n v="375891.056654146"/>
    <n v="148631.686590889"/>
    <n v="139432.62001643499"/>
    <n v="1618409.3847532701"/>
    <n v="594842.28589243803"/>
    <n v="1023567.09886083"/>
    <n v="145617.306977203"/>
    <n v="16.579103261438998"/>
  </r>
  <r>
    <x v="6"/>
    <n v="4"/>
    <x v="27"/>
    <n v="475692.81743567198"/>
    <n v="420919.71852242399"/>
    <n v="54773.098913247697"/>
    <n v="38150.200358484799"/>
    <n v="1568817.97556205"/>
    <n v="595486.03785027703"/>
    <n v="973331.93771177798"/>
    <n v="39107.045742561597"/>
    <n v="23.247911261118301"/>
  </r>
  <r>
    <x v="7"/>
    <n v="1"/>
    <x v="27"/>
    <n v="483307.90659241"/>
    <n v="393212.93587961898"/>
    <n v="90094.970712791299"/>
    <n v="82346.177426875001"/>
    <n v="1786291.96810226"/>
    <n v="948814.82475877297"/>
    <n v="837477.14334349299"/>
    <n v="81339.525336570805"/>
    <n v="23.785873601982701"/>
  </r>
  <r>
    <x v="7"/>
    <n v="2"/>
    <x v="27"/>
    <n v="426649.89413326897"/>
    <n v="400813.34829615598"/>
    <n v="25836.545837112299"/>
    <n v="6307.9656113743704"/>
    <n v="1651234.7074988601"/>
    <n v="767374.34417844203"/>
    <n v="883860.36332042003"/>
    <n v="13153.580720907001"/>
    <n v="0.91584188654215504"/>
  </r>
  <r>
    <x v="7"/>
    <n v="3"/>
    <x v="27"/>
    <n v="454833.17785823997"/>
    <n v="404809.2240475"/>
    <n v="50023.953810740401"/>
    <n v="35158.870062607901"/>
    <n v="1794541.6019140701"/>
    <n v="1072348.9807234299"/>
    <n v="722192.62119064305"/>
    <n v="31169.629674554399"/>
    <n v="14.019795279239499"/>
  </r>
  <r>
    <x v="7"/>
    <n v="4"/>
    <x v="27"/>
    <n v="432074.06539314002"/>
    <n v="409293.77558915201"/>
    <n v="22780.2898039883"/>
    <n v="7915.8157722727501"/>
    <n v="1725439.9387692199"/>
    <n v="1117176.26486974"/>
    <n v="608263.67389947898"/>
    <n v="9171.6989835605891"/>
    <n v="2.0076683720744901"/>
  </r>
  <r>
    <x v="8"/>
    <n v="1"/>
    <x v="27"/>
    <n v="438827.88865465898"/>
    <n v="394339.38826097897"/>
    <n v="44488.500393679402"/>
    <n v="35553.379909123403"/>
    <n v="1280424.7160608701"/>
    <n v="520350.23504804802"/>
    <n v="760074.48101282399"/>
    <n v="37062.988756416897"/>
    <n v="11.719795136578201"/>
  </r>
  <r>
    <x v="8"/>
    <n v="2"/>
    <x v="27"/>
    <n v="450475.99845261598"/>
    <n v="383507.87706293899"/>
    <n v="66968.121389676802"/>
    <n v="52382.859955775399"/>
    <n v="1691505.7955263699"/>
    <n v="862411.59219575103"/>
    <n v="829094.20333061798"/>
    <n v="52985.729372961097"/>
    <n v="5.9504773871197196"/>
  </r>
  <r>
    <x v="8"/>
    <n v="3"/>
    <x v="27"/>
    <n v="474458.20084804902"/>
    <n v="414629.75491193699"/>
    <n v="59828.445936111602"/>
    <n v="43444.630367517602"/>
    <n v="1727067.5074407801"/>
    <n v="1155740.5419626399"/>
    <n v="571326.96547813294"/>
    <n v="44908.681344287303"/>
    <n v="4.4051320548980097"/>
  </r>
  <r>
    <x v="8"/>
    <n v="4"/>
    <x v="27"/>
    <n v="497223.64354962797"/>
    <n v="381002.66191445303"/>
    <n v="116220.981635174"/>
    <n v="105683.94301571199"/>
    <n v="1490589.8404409699"/>
    <n v="573256.710674981"/>
    <n v="917333.12976598798"/>
    <n v="103280.99488482"/>
    <n v="18.954214713009399"/>
  </r>
  <r>
    <x v="9"/>
    <n v="1"/>
    <x v="27"/>
    <n v="482010.35823881603"/>
    <n v="362785.70839467598"/>
    <n v="119224.649844139"/>
    <n v="114193.42715889"/>
    <n v="1897263.41429875"/>
    <n v="745305.08958680404"/>
    <n v="1151958.32471194"/>
    <n v="122949.90868763599"/>
    <n v="57.640473609955599"/>
  </r>
  <r>
    <x v="9"/>
    <n v="2"/>
    <x v="27"/>
    <n v="452876.18786631699"/>
    <n v="371384.14547957899"/>
    <n v="81492.042386737798"/>
    <n v="74019.714141884397"/>
    <n v="1095221.81760682"/>
    <n v="616335.33409720205"/>
    <n v="478886.48350961797"/>
    <n v="76681.438411990603"/>
    <n v="24.030917686042599"/>
  </r>
  <r>
    <x v="9"/>
    <n v="3"/>
    <x v="27"/>
    <n v="453620.11267602601"/>
    <n v="394673.764517267"/>
    <n v="58946.348158758999"/>
    <n v="47063.570894067103"/>
    <n v="1501588.6566836101"/>
    <n v="957830.31616932806"/>
    <n v="543758.34051428398"/>
    <n v="45863.579703681498"/>
    <n v="13.3604278612658"/>
  </r>
  <r>
    <x v="9"/>
    <n v="4"/>
    <x v="27"/>
    <n v="463413.62386043899"/>
    <n v="379514.08464767103"/>
    <n v="83899.539212767602"/>
    <n v="71317.914362000505"/>
    <n v="1484439.64088454"/>
    <n v="448800.49337998999"/>
    <n v="1035639.1475045501"/>
    <n v="67751.544965078501"/>
    <n v="24.887465567594599"/>
  </r>
  <r>
    <x v="0"/>
    <n v="1"/>
    <x v="28"/>
    <n v="345943.658214795"/>
    <n v="261184.93480070101"/>
    <n v="84758.723414093402"/>
    <n v="66028.789244108601"/>
    <n v="833782.91046309401"/>
    <n v="403917.37779882201"/>
    <n v="429865.53266427101"/>
    <n v="67945.337022116393"/>
    <n v="7.9582930475417504"/>
  </r>
  <r>
    <x v="0"/>
    <n v="2"/>
    <x v="28"/>
    <n v="315014.92895378498"/>
    <n v="272539.35666361498"/>
    <n v="42475.5722901708"/>
    <n v="22774.085743551201"/>
    <n v="971695.09648823098"/>
    <n v="385750.99885318603"/>
    <n v="585944.09763504402"/>
    <n v="20649.051548788299"/>
    <n v="10.0094684759207"/>
  </r>
  <r>
    <x v="0"/>
    <n v="3"/>
    <x v="28"/>
    <n v="335875.37568604399"/>
    <n v="296262.99682002002"/>
    <n v="39612.378866024199"/>
    <n v="34448.990848669302"/>
    <n v="1204393.27255351"/>
    <n v="558098.96493148198"/>
    <n v="646294.30762203503"/>
    <n v="39508.502271192199"/>
    <n v="17.706116568669401"/>
  </r>
  <r>
    <x v="0"/>
    <n v="4"/>
    <x v="28"/>
    <n v="360592.33745234797"/>
    <n v="298138.48286209902"/>
    <n v="62453.854590248797"/>
    <n v="47794.3380981136"/>
    <n v="833235.07590999804"/>
    <n v="459832.54729551502"/>
    <n v="373402.52861448302"/>
    <n v="51384.996030190203"/>
    <n v="7.9384630943897703"/>
  </r>
  <r>
    <x v="1"/>
    <n v="1"/>
    <x v="28"/>
    <n v="346177.70853208"/>
    <n v="300499.58310077398"/>
    <n v="45678.1254313057"/>
    <n v="29024.410942488099"/>
    <n v="1202951.24734079"/>
    <n v="789971.08827323304"/>
    <n v="412980.15906755801"/>
    <n v="27094.445156397302"/>
    <n v="3.3247135674436201"/>
  </r>
  <r>
    <x v="1"/>
    <n v="2"/>
    <x v="28"/>
    <n v="355741.245122311"/>
    <n v="264687.42802173801"/>
    <n v="91053.817100572807"/>
    <n v="84589.393506444903"/>
    <n v="1169999.06314458"/>
    <n v="435586.11467271799"/>
    <n v="734412.94847186899"/>
    <n v="83450.466833635393"/>
    <n v="9.4061134369184902"/>
  </r>
  <r>
    <x v="1"/>
    <n v="3"/>
    <x v="28"/>
    <n v="349929.67411630001"/>
    <n v="279340.45359537"/>
    <n v="70589.220520929506"/>
    <n v="59434.009123179501"/>
    <n v="1034644.0396519999"/>
    <n v="582283.46895392705"/>
    <n v="452360.57069807302"/>
    <n v="66780.0968708047"/>
    <n v="13.597023975778001"/>
  </r>
  <r>
    <x v="1"/>
    <n v="4"/>
    <x v="28"/>
    <n v="299630.04351241997"/>
    <n v="285481.93713568797"/>
    <n v="14148.1063767327"/>
    <n v="8707.6118847119797"/>
    <n v="1079649.0133141601"/>
    <n v="492542.90215219802"/>
    <n v="587106.11116196902"/>
    <n v="14881.4758939569"/>
    <n v="0.91305987764088603"/>
  </r>
  <r>
    <x v="2"/>
    <n v="1"/>
    <x v="28"/>
    <n v="349716.573549636"/>
    <n v="261846.54404300201"/>
    <n v="87870.029506634004"/>
    <n v="70503.777012919396"/>
    <n v="952928.12247744098"/>
    <n v="576718.95608793502"/>
    <n v="376209.16638950602"/>
    <n v="78185.089600117106"/>
    <n v="8.40495091982452"/>
  </r>
  <r>
    <x v="2"/>
    <n v="2"/>
    <x v="28"/>
    <n v="369709.20259220398"/>
    <n v="262114.11129007899"/>
    <n v="107595.091302124"/>
    <n v="98008.289092280596"/>
    <n v="1179202.41372374"/>
    <n v="510653.38508561999"/>
    <n v="668549.02863812703"/>
    <n v="103893.75451402699"/>
    <n v="15.761813825286"/>
  </r>
  <r>
    <x v="2"/>
    <n v="3"/>
    <x v="28"/>
    <n v="337737.63148923003"/>
    <n v="292609.03430311702"/>
    <n v="45128.5971861129"/>
    <n v="38119.4572440626"/>
    <n v="800092.97521630896"/>
    <n v="485224.53770434001"/>
    <n v="314868.43751196901"/>
    <n v="42102.987254424101"/>
    <n v="6.9149330986792501"/>
  </r>
  <r>
    <x v="2"/>
    <n v="4"/>
    <x v="28"/>
    <n v="318282.10783824202"/>
    <n v="282822.70994421601"/>
    <n v="35459.397894026399"/>
    <n v="27539.9885282912"/>
    <n v="1008542.04453206"/>
    <n v="540706.23201632802"/>
    <n v="467835.81251573702"/>
    <n v="26956.3350327474"/>
    <n v="17.015364316391199"/>
  </r>
  <r>
    <x v="3"/>
    <n v="1"/>
    <x v="28"/>
    <n v="371213.06379439402"/>
    <n v="278711.54830135498"/>
    <n v="92501.515493038998"/>
    <n v="86589.361570831796"/>
    <n v="1192057.45826676"/>
    <n v="756490.14540884702"/>
    <n v="435567.31285792001"/>
    <n v="87174.716539354704"/>
    <n v="16.982724942772599"/>
  </r>
  <r>
    <x v="3"/>
    <n v="2"/>
    <x v="28"/>
    <n v="361177.55248891999"/>
    <n v="277927.30262025801"/>
    <n v="83250.249868661602"/>
    <n v="72610.449832605504"/>
    <n v="1311435.4959591001"/>
    <n v="619409.59061653004"/>
    <n v="692025.90534257295"/>
    <n v="77638.887716037105"/>
    <n v="19.238011926317402"/>
  </r>
  <r>
    <x v="3"/>
    <n v="3"/>
    <x v="28"/>
    <n v="380980.41869992798"/>
    <n v="310384.30496324698"/>
    <n v="70596.113736681495"/>
    <n v="56970.406240022203"/>
    <n v="1329795.2975316199"/>
    <n v="915606.45633754402"/>
    <n v="414188.84119407798"/>
    <n v="65144.286611609401"/>
    <n v="27.584498140404801"/>
  </r>
  <r>
    <x v="3"/>
    <n v="4"/>
    <x v="28"/>
    <n v="334328.24915563897"/>
    <n v="269354.411097512"/>
    <n v="64973.838058126501"/>
    <n v="47715.441771730097"/>
    <n v="726600.53555488598"/>
    <n v="302932.77403249999"/>
    <n v="423667.76152238599"/>
    <n v="43400.577850225403"/>
    <n v="5.9403131977389796"/>
  </r>
  <r>
    <x v="4"/>
    <n v="1"/>
    <x v="28"/>
    <n v="326891.52813355002"/>
    <n v="273113.81578088098"/>
    <n v="53777.712352669201"/>
    <n v="48661.835233868696"/>
    <n v="878668.73526746605"/>
    <n v="527724.42068948399"/>
    <n v="350944.314577982"/>
    <n v="58068.308923602403"/>
    <n v="9.9721691307876092"/>
  </r>
  <r>
    <x v="4"/>
    <n v="2"/>
    <x v="28"/>
    <n v="369676.510303905"/>
    <n v="249389.69019723"/>
    <n v="120286.820106674"/>
    <n v="102703.097598395"/>
    <n v="1125506.3680896701"/>
    <n v="586404.99732918199"/>
    <n v="539101.37076048797"/>
    <n v="110913.22863909601"/>
    <n v="11.0615949710817"/>
  </r>
  <r>
    <x v="4"/>
    <n v="3"/>
    <x v="28"/>
    <n v="373574.95370714902"/>
    <n v="295183.52362877602"/>
    <n v="78391.4300783738"/>
    <n v="59907.338359611997"/>
    <n v="889145.09601986001"/>
    <n v="398832.876538763"/>
    <n v="490312.21948109602"/>
    <n v="67800.519191376196"/>
    <n v="11.370489167194201"/>
  </r>
  <r>
    <x v="4"/>
    <n v="4"/>
    <x v="28"/>
    <n v="362498.65115430398"/>
    <n v="241892.80648234099"/>
    <n v="120605.844671962"/>
    <n v="104969.68111806001"/>
    <n v="1151326.1692467299"/>
    <n v="706846.81541863596"/>
    <n v="444479.35382810299"/>
    <n v="100145.96501203001"/>
    <n v="14.5991163687516"/>
  </r>
  <r>
    <x v="5"/>
    <n v="1"/>
    <x v="28"/>
    <n v="358323.38528316998"/>
    <n v="259924.39810945201"/>
    <n v="98398.987173717396"/>
    <n v="87455.646071728697"/>
    <n v="811836.16936176096"/>
    <n v="284878.34258668101"/>
    <n v="526957.82677507994"/>
    <n v="87290.456248046394"/>
    <n v="11.319763414003299"/>
  </r>
  <r>
    <x v="5"/>
    <n v="2"/>
    <x v="28"/>
    <n v="374335.44843090803"/>
    <n v="298957.050278562"/>
    <n v="75378.398152346097"/>
    <n v="58110.656348295801"/>
    <n v="1133282.9954071499"/>
    <n v="463681.128642264"/>
    <n v="669601.86676488805"/>
    <n v="56262.2409825914"/>
    <n v="15.8879379811576"/>
  </r>
  <r>
    <x v="5"/>
    <n v="3"/>
    <x v="28"/>
    <n v="335647.30725075299"/>
    <n v="295268.58746732702"/>
    <n v="40378.719783426801"/>
    <n v="23607.0823143733"/>
    <n v="1107293.6960138499"/>
    <n v="589751.635794895"/>
    <n v="517542.06021895498"/>
    <n v="32127.7098400494"/>
    <n v="19.806283101368599"/>
  </r>
  <r>
    <x v="5"/>
    <n v="4"/>
    <x v="28"/>
    <n v="367726.30796575098"/>
    <n v="270264.67925520003"/>
    <n v="97461.628710550402"/>
    <n v="78596.723750032994"/>
    <n v="1189175.1078254799"/>
    <n v="643776.84828219505"/>
    <n v="545398.25954329304"/>
    <n v="87293.622371388497"/>
    <n v="13.0159274456645"/>
  </r>
  <r>
    <x v="6"/>
    <n v="1"/>
    <x v="28"/>
    <n v="335967.39614470501"/>
    <n v="265662.01236960199"/>
    <n v="70305.383775102702"/>
    <n v="56923.371259792701"/>
    <n v="1310129.7909259601"/>
    <n v="712024.16596097394"/>
    <n v="598105.62496499298"/>
    <n v="56473.218063357599"/>
    <n v="8.4366816870522694"/>
  </r>
  <r>
    <x v="6"/>
    <n v="2"/>
    <x v="28"/>
    <n v="337759.56065360497"/>
    <n v="300228.85014920501"/>
    <n v="37530.7105044005"/>
    <n v="20902.540745887902"/>
    <n v="1091173.74244779"/>
    <n v="586446.83415472996"/>
    <n v="504726.90829306497"/>
    <n v="29587.837050725"/>
    <n v="4.1232390228594502"/>
  </r>
  <r>
    <x v="6"/>
    <n v="3"/>
    <x v="28"/>
    <n v="346884.17045870097"/>
    <n v="253309.482759701"/>
    <n v="93574.687699000599"/>
    <n v="76560.216227483295"/>
    <n v="939358.067257285"/>
    <n v="494033.12470854103"/>
    <n v="445324.94254874397"/>
    <n v="83632.403142156894"/>
    <n v="24.3126399626038"/>
  </r>
  <r>
    <x v="6"/>
    <n v="4"/>
    <x v="28"/>
    <n v="334794.284775968"/>
    <n v="273339.33653722802"/>
    <n v="61454.948238739802"/>
    <n v="49569.000707408501"/>
    <n v="1315416.0075910001"/>
    <n v="831756.11220731004"/>
    <n v="483659.89538369898"/>
    <n v="47070.876478157399"/>
    <n v="6.0550394424785496"/>
  </r>
  <r>
    <x v="7"/>
    <n v="1"/>
    <x v="28"/>
    <n v="355015.89446063602"/>
    <n v="260965.860358612"/>
    <n v="94050.034102024307"/>
    <n v="78520.505053372195"/>
    <n v="1067609.37433716"/>
    <n v="382178.98931671598"/>
    <n v="685430.38502044696"/>
    <n v="86187.806218211306"/>
    <n v="11.5345915489438"/>
  </r>
  <r>
    <x v="7"/>
    <n v="2"/>
    <x v="28"/>
    <n v="344360.15938964899"/>
    <n v="273168.53587355401"/>
    <n v="71191.623516094507"/>
    <n v="63351.156800963698"/>
    <n v="1091469.6572131701"/>
    <n v="413208.99032692198"/>
    <n v="678260.66688625398"/>
    <n v="70417.761627820102"/>
    <n v="16.878914453631701"/>
  </r>
  <r>
    <x v="7"/>
    <n v="3"/>
    <x v="28"/>
    <n v="337034.99274441501"/>
    <n v="263005.12488144002"/>
    <n v="74029.867862975501"/>
    <n v="54865.939910968598"/>
    <n v="731907.18699142605"/>
    <n v="379846.68445329199"/>
    <n v="352060.50253813301"/>
    <n v="57696.044791186097"/>
    <n v="7.28498763558677"/>
  </r>
  <r>
    <x v="7"/>
    <n v="4"/>
    <x v="28"/>
    <n v="323342.58711383998"/>
    <n v="283851.23800031102"/>
    <n v="39491.349113528799"/>
    <n v="24704.650357876799"/>
    <n v="959462.53601712"/>
    <n v="300686.37273157499"/>
    <n v="658776.16328554496"/>
    <n v="33436.053943011102"/>
    <n v="2.7084502820286702"/>
  </r>
  <r>
    <x v="8"/>
    <n v="1"/>
    <x v="28"/>
    <n v="326493.57122175902"/>
    <n v="272399.44320489798"/>
    <n v="54094.128016861301"/>
    <n v="45315.247461511703"/>
    <n v="892985.768172374"/>
    <n v="292742.58919994999"/>
    <n v="600243.17897242296"/>
    <n v="49080.312002728497"/>
    <n v="7.0062801238614396"/>
  </r>
  <r>
    <x v="8"/>
    <n v="2"/>
    <x v="28"/>
    <n v="365620.87308966002"/>
    <n v="267636.79094566702"/>
    <n v="97984.082143992899"/>
    <n v="87978.904328808698"/>
    <n v="800574.90496725996"/>
    <n v="419321.89308470697"/>
    <n v="381253.011882552"/>
    <n v="84670.792825210403"/>
    <n v="36.5804361181046"/>
  </r>
  <r>
    <x v="8"/>
    <n v="3"/>
    <x v="28"/>
    <n v="348525.07871049899"/>
    <n v="284306.268284794"/>
    <n v="64218.810425704898"/>
    <n v="47969.881137816803"/>
    <n v="1094494.0084494499"/>
    <n v="588835.78111466405"/>
    <n v="505658.227334789"/>
    <n v="44492.393587483501"/>
    <n v="47.019551293224197"/>
  </r>
  <r>
    <x v="8"/>
    <n v="4"/>
    <x v="28"/>
    <n v="360849.04441849602"/>
    <n v="251941.080461859"/>
    <n v="108907.963956637"/>
    <n v="90174.255712142301"/>
    <n v="1350355.7664187399"/>
    <n v="635340.82760539604"/>
    <n v="715014.93881335005"/>
    <n v="88650.130056862006"/>
    <n v="26.113660175121002"/>
  </r>
  <r>
    <x v="9"/>
    <n v="1"/>
    <x v="28"/>
    <n v="328682.39616208401"/>
    <n v="266926.70148550899"/>
    <n v="61755.694676574698"/>
    <n v="46339.765726440201"/>
    <n v="833884.41974305897"/>
    <n v="554646.933984312"/>
    <n v="279237.48575874697"/>
    <n v="45810.951832888102"/>
    <n v="7.72764057451786"/>
  </r>
  <r>
    <x v="9"/>
    <n v="2"/>
    <x v="28"/>
    <n v="330668.76947843999"/>
    <n v="268822.01257653098"/>
    <n v="61846.756901909001"/>
    <n v="56543.284976332303"/>
    <n v="1138661.21652017"/>
    <n v="742718.21684564499"/>
    <n v="395942.99967452697"/>
    <n v="60071.2097416529"/>
    <n v="45.863919369194399"/>
  </r>
  <r>
    <x v="9"/>
    <n v="3"/>
    <x v="28"/>
    <n v="352650.12895213999"/>
    <n v="269612.55997775699"/>
    <n v="83037.568974382302"/>
    <n v="68887.144272252597"/>
    <n v="1397118.32107729"/>
    <n v="783038.81358017598"/>
    <n v="614079.50749711995"/>
    <n v="74628.516843363395"/>
    <n v="24.987358655148601"/>
  </r>
  <r>
    <x v="9"/>
    <n v="4"/>
    <x v="28"/>
    <n v="343148.28049040597"/>
    <n v="262543.67431930202"/>
    <n v="80604.606171103704"/>
    <n v="66378.205682987696"/>
    <n v="993446.17205445701"/>
    <n v="361080.000126931"/>
    <n v="632366.17192752601"/>
    <n v="69356.062323345104"/>
    <n v="18.784485044188099"/>
  </r>
  <r>
    <x v="0"/>
    <n v="1"/>
    <x v="29"/>
    <n v="124023.03483495"/>
    <n v="72319.240861905695"/>
    <n v="51703.793973044601"/>
    <n v="41236.896253949999"/>
    <n v="287707.98144140397"/>
    <n v="132819.374776602"/>
    <n v="154888.60666480099"/>
    <n v="44566.569613255801"/>
    <n v="32.5659601461441"/>
  </r>
  <r>
    <x v="0"/>
    <n v="2"/>
    <x v="29"/>
    <n v="124631.473409956"/>
    <n v="77990.821821803504"/>
    <n v="46640.651588152898"/>
    <n v="28995.4362654785"/>
    <n v="292925.47075136198"/>
    <n v="193830.694864536"/>
    <n v="99094.775886825795"/>
    <n v="30608.5218379047"/>
    <n v="3.85898497152419"/>
  </r>
  <r>
    <x v="0"/>
    <n v="3"/>
    <x v="29"/>
    <n v="118980.721350355"/>
    <n v="76098.944862858596"/>
    <n v="42881.776487496303"/>
    <n v="37775.4794757856"/>
    <n v="246083.04391272401"/>
    <n v="88342.290082002306"/>
    <n v="157740.75383072201"/>
    <n v="35589.076843066898"/>
    <n v="4.7765233688397801"/>
  </r>
  <r>
    <x v="0"/>
    <n v="4"/>
    <x v="29"/>
    <n v="124570.929081321"/>
    <n v="79895.195346573804"/>
    <n v="44675.7337347473"/>
    <n v="35090.772645860503"/>
    <n v="308533.71246514498"/>
    <n v="152803.81522655199"/>
    <n v="155729.89723859201"/>
    <n v="33333.080059956199"/>
    <n v="6.5549399016043397"/>
  </r>
  <r>
    <x v="1"/>
    <n v="1"/>
    <x v="29"/>
    <n v="118266.43998076201"/>
    <n v="76577.466273756203"/>
    <n v="41688.973707006102"/>
    <n v="23864.1834845253"/>
    <n v="346531.112911937"/>
    <n v="195556.87492482699"/>
    <n v="150974.23798710899"/>
    <n v="19226.2951413603"/>
    <n v="7.3455729669266896"/>
  </r>
  <r>
    <x v="1"/>
    <n v="2"/>
    <x v="29"/>
    <n v="113912.92649647901"/>
    <n v="72096.472421260201"/>
    <n v="41816.454075219102"/>
    <n v="25290.435735863099"/>
    <n v="327198.92658406199"/>
    <n v="121332.272896412"/>
    <n v="205866.653687649"/>
    <n v="31673.154588671299"/>
    <n v="2.7380874494572698"/>
  </r>
  <r>
    <x v="1"/>
    <n v="3"/>
    <x v="29"/>
    <n v="118822.14132994"/>
    <n v="71959.022504794295"/>
    <n v="46863.118825146601"/>
    <n v="39821.102766239797"/>
    <n v="395034.64482562401"/>
    <n v="243697.739601134"/>
    <n v="151336.90522448899"/>
    <n v="44450.490945814301"/>
    <n v="4.8852658533283604"/>
  </r>
  <r>
    <x v="1"/>
    <n v="4"/>
    <x v="29"/>
    <n v="114327.739754625"/>
    <n v="76354.0367354177"/>
    <n v="37973.7030192073"/>
    <n v="24933.0662697199"/>
    <n v="255610.02410558201"/>
    <n v="143321.699867788"/>
    <n v="112288.324237794"/>
    <n v="20918.079766213101"/>
    <n v="13.0999054257693"/>
  </r>
  <r>
    <x v="2"/>
    <n v="1"/>
    <x v="29"/>
    <n v="122397.187592381"/>
    <n v="72806.673726516005"/>
    <n v="49590.513865865403"/>
    <n v="36369.210844955698"/>
    <n v="454524.26981792803"/>
    <n v="229903.08731234301"/>
    <n v="224621.182505584"/>
    <n v="45008.174331305498"/>
    <n v="11.045478403259001"/>
  </r>
  <r>
    <x v="2"/>
    <n v="2"/>
    <x v="29"/>
    <n v="115194.822462148"/>
    <n v="69694.763460900402"/>
    <n v="45500.059001248403"/>
    <n v="33501.633424099498"/>
    <n v="423074.45683624898"/>
    <n v="274595.28655746701"/>
    <n v="148479.17027878101"/>
    <n v="29240.5444447605"/>
    <n v="13.6845798138365"/>
  </r>
  <r>
    <x v="2"/>
    <n v="3"/>
    <x v="29"/>
    <n v="111167.385299332"/>
    <n v="75582.034584154302"/>
    <n v="35585.350715178203"/>
    <n v="15732.7586339017"/>
    <n v="316123.74371985998"/>
    <n v="107111.490882642"/>
    <n v="209012.25283721799"/>
    <n v="12541.2938882285"/>
    <n v="2.5152117369314002"/>
  </r>
  <r>
    <x v="2"/>
    <n v="4"/>
    <x v="29"/>
    <n v="122705.838041575"/>
    <n v="72564.423114842401"/>
    <n v="50141.414926733101"/>
    <n v="34837.765246484902"/>
    <n v="435248.45098354202"/>
    <n v="259029.815822946"/>
    <n v="176218.635160595"/>
    <n v="34961.511030828697"/>
    <n v="3.4855002066510501"/>
  </r>
  <r>
    <x v="3"/>
    <n v="1"/>
    <x v="29"/>
    <n v="112585.09913836"/>
    <n v="81814.303400453995"/>
    <n v="30770.795737906301"/>
    <n v="17266.875564861399"/>
    <n v="411949.61496356101"/>
    <n v="177323.84876754301"/>
    <n v="234625.76619601701"/>
    <n v="26613.776421000101"/>
    <n v="3.3246469249437598"/>
  </r>
  <r>
    <x v="3"/>
    <n v="2"/>
    <x v="29"/>
    <n v="117219.18173376701"/>
    <n v="71944.484414232895"/>
    <n v="45274.697319534898"/>
    <n v="25742.350242677399"/>
    <n v="462387.29856624798"/>
    <n v="251699.7754213"/>
    <n v="210687.52314494801"/>
    <n v="26625.423905030399"/>
    <n v="4.5903441074521698"/>
  </r>
  <r>
    <x v="3"/>
    <n v="3"/>
    <x v="29"/>
    <n v="122530.500432222"/>
    <n v="69940.3000748333"/>
    <n v="52590.200357388698"/>
    <n v="45135.862964551903"/>
    <n v="314625.18485277402"/>
    <n v="192771.78081338"/>
    <n v="121853.404039393"/>
    <n v="47042.039064935299"/>
    <n v="4.5394448708932398"/>
  </r>
  <r>
    <x v="3"/>
    <n v="4"/>
    <x v="29"/>
    <n v="119788.00876863299"/>
    <n v="76248.045424627402"/>
    <n v="43539.963344006203"/>
    <n v="29223.548010201899"/>
    <n v="433197.46480312501"/>
    <n v="200539.79854594899"/>
    <n v="232657.666257176"/>
    <n v="32237.2188500103"/>
    <n v="3.0161078984499099"/>
  </r>
  <r>
    <x v="4"/>
    <n v="1"/>
    <x v="29"/>
    <n v="119883.514681089"/>
    <n v="73901.877963787498"/>
    <n v="45981.636717301699"/>
    <n v="29426.822706811501"/>
    <n v="376400.92629200802"/>
    <n v="209613.41135154499"/>
    <n v="166787.51494046199"/>
    <n v="25988.011769932898"/>
    <n v="21.6538228268981"/>
  </r>
  <r>
    <x v="4"/>
    <n v="2"/>
    <x v="29"/>
    <n v="112845.067804766"/>
    <n v="77986.351645297094"/>
    <n v="34858.716159469601"/>
    <n v="21135.875206995701"/>
    <n v="335539.85480590799"/>
    <n v="143757.05249697401"/>
    <n v="191782.80230893401"/>
    <n v="21407.802093485599"/>
    <n v="2.98955734378838"/>
  </r>
  <r>
    <x v="4"/>
    <n v="3"/>
    <x v="29"/>
    <n v="126007.92128458001"/>
    <n v="74083.606414330498"/>
    <n v="51924.3148702502"/>
    <n v="33121.619636670701"/>
    <n v="262097.59074234101"/>
    <n v="156638.592595569"/>
    <n v="105458.998146771"/>
    <n v="28649.027807873401"/>
    <n v="6.6165558501181296"/>
  </r>
  <r>
    <x v="4"/>
    <n v="4"/>
    <x v="29"/>
    <n v="101212.429173176"/>
    <n v="77763.130619202202"/>
    <n v="23449.298553974699"/>
    <n v="13412.3984891201"/>
    <n v="276764.54513232101"/>
    <n v="169670.430676702"/>
    <n v="107094.114455619"/>
    <n v="16691.899310493602"/>
    <n v="1.40025007523669"/>
  </r>
  <r>
    <x v="5"/>
    <n v="1"/>
    <x v="29"/>
    <n v="116106.657600084"/>
    <n v="72037.297685593905"/>
    <n v="44069.359914490597"/>
    <n v="24533.186910579301"/>
    <n v="244195.08420526399"/>
    <n v="107352.125961154"/>
    <n v="136842.958244109"/>
    <n v="20801.1185452319"/>
    <n v="2.82560983869746"/>
  </r>
  <r>
    <x v="5"/>
    <n v="2"/>
    <x v="29"/>
    <n v="113621.598188025"/>
    <n v="73386.3692145596"/>
    <n v="40235.228973465397"/>
    <n v="31787.6440364849"/>
    <n v="229166.67859984201"/>
    <n v="157521.37061622299"/>
    <n v="71645.307983618695"/>
    <n v="35669.8280363179"/>
    <n v="4.2501982785922197"/>
  </r>
  <r>
    <x v="5"/>
    <n v="3"/>
    <x v="29"/>
    <n v="118028.361679857"/>
    <n v="68520.955275675195"/>
    <n v="49507.406404182097"/>
    <n v="40960.512763246799"/>
    <n v="383072.883356645"/>
    <n v="132606.69114664299"/>
    <n v="250466.19221000199"/>
    <n v="37869.160354392297"/>
    <n v="24.8699065143891"/>
  </r>
  <r>
    <x v="5"/>
    <n v="4"/>
    <x v="29"/>
    <n v="107114.551902155"/>
    <n v="69008.094969741898"/>
    <n v="38106.456932413203"/>
    <n v="24753.575596354302"/>
    <n v="376199.398250547"/>
    <n v="152964.155634781"/>
    <n v="223235.24261576499"/>
    <n v="25504.967596062899"/>
    <n v="7.2502167040053704"/>
  </r>
  <r>
    <x v="6"/>
    <n v="1"/>
    <x v="29"/>
    <n v="117998.886935025"/>
    <n v="67624.969031580098"/>
    <n v="50373.917903445697"/>
    <n v="39663.104684913596"/>
    <n v="393532.88861215097"/>
    <n v="271507.43317863898"/>
    <n v="122025.455433512"/>
    <n v="43759.502046987698"/>
    <n v="5.2930939811737998"/>
  </r>
  <r>
    <x v="6"/>
    <n v="2"/>
    <x v="29"/>
    <n v="114374.985015167"/>
    <n v="60557.301234619699"/>
    <n v="53817.683780548097"/>
    <n v="40200.118868027101"/>
    <n v="294414.16007710202"/>
    <n v="166396.90942733199"/>
    <n v="128017.25064976999"/>
    <n v="42736.152163634899"/>
    <n v="10.0182438264425"/>
  </r>
  <r>
    <x v="6"/>
    <n v="3"/>
    <x v="29"/>
    <n v="121169.710256758"/>
    <n v="75182.129695498501"/>
    <n v="45987.580561259798"/>
    <n v="39602.017972121401"/>
    <n v="257062.444135912"/>
    <n v="139244.75707493801"/>
    <n v="117817.687060974"/>
    <n v="49093.7628095127"/>
    <n v="7.1684454507187301"/>
  </r>
  <r>
    <x v="6"/>
    <n v="4"/>
    <x v="29"/>
    <n v="118109.555943061"/>
    <n v="75055.810307740001"/>
    <n v="43053.745635321902"/>
    <n v="32583.763049521702"/>
    <n v="400483.46126409702"/>
    <n v="269241.09467956802"/>
    <n v="131242.366584528"/>
    <n v="35349.459256802998"/>
    <n v="27.0685599142077"/>
  </r>
  <r>
    <x v="7"/>
    <n v="1"/>
    <x v="29"/>
    <n v="108982.276559883"/>
    <n v="73473.336219497898"/>
    <n v="35508.940340385299"/>
    <n v="22689.876087697401"/>
    <n v="366691.93649951398"/>
    <n v="156767.90318931101"/>
    <n v="209924.033310203"/>
    <n v="28568.944135112699"/>
    <n v="6.9382304168478903"/>
  </r>
  <r>
    <x v="7"/>
    <n v="2"/>
    <x v="29"/>
    <n v="122426.59778064799"/>
    <n v="77481.652657545099"/>
    <n v="44944.945123103003"/>
    <n v="36948.674160108698"/>
    <n v="421451.42651400098"/>
    <n v="201587.23885571401"/>
    <n v="219864.187658287"/>
    <n v="46926.099267317797"/>
    <n v="5.6821462596433303"/>
  </r>
  <r>
    <x v="7"/>
    <n v="3"/>
    <x v="29"/>
    <n v="114731.398044598"/>
    <n v="70446.442391746707"/>
    <n v="44284.9556528514"/>
    <n v="36188.445731903397"/>
    <n v="442874.362947402"/>
    <n v="134519.71621492301"/>
    <n v="308354.646732478"/>
    <n v="39946.3799512689"/>
    <n v="4.0951629472682001"/>
  </r>
  <r>
    <x v="7"/>
    <n v="4"/>
    <x v="29"/>
    <n v="119021.523080192"/>
    <n v="76401.506433614806"/>
    <n v="42620.0166465781"/>
    <n v="36432.511639447701"/>
    <n v="376692.67771215399"/>
    <n v="250949.43783491501"/>
    <n v="125743.239877238"/>
    <n v="31577.9391644633"/>
    <n v="5.4554254900506596"/>
  </r>
  <r>
    <x v="8"/>
    <n v="1"/>
    <x v="29"/>
    <n v="118886.91805733"/>
    <n v="78604.171342104601"/>
    <n v="40282.746715225701"/>
    <n v="22020.284087323402"/>
    <n v="456730.62299842702"/>
    <n v="211783.87011487401"/>
    <n v="244946.75288355301"/>
    <n v="21271.971979905102"/>
    <n v="11.6856493984842"/>
  </r>
  <r>
    <x v="8"/>
    <n v="2"/>
    <x v="29"/>
    <n v="120200.719501003"/>
    <n v="81930.327419834095"/>
    <n v="38270.392081169601"/>
    <n v="20609.687600651599"/>
    <n v="468508.66431569197"/>
    <n v="241477.88160285799"/>
    <n v="227030.78271283401"/>
    <n v="29559.600336946402"/>
    <n v="2.7383076881860999"/>
  </r>
  <r>
    <x v="8"/>
    <n v="3"/>
    <x v="29"/>
    <n v="120176.838364173"/>
    <n v="76299.067318726797"/>
    <n v="43877.771045446701"/>
    <n v="29378.834878669299"/>
    <n v="463324.05240196601"/>
    <n v="245575.94670789599"/>
    <n v="217748.105694069"/>
    <n v="26324.796169552501"/>
    <n v="11.3353879449907"/>
  </r>
  <r>
    <x v="8"/>
    <n v="4"/>
    <x v="29"/>
    <n v="118609.87304806001"/>
    <n v="68228.9218837433"/>
    <n v="50380.951164317499"/>
    <n v="38015.242977896298"/>
    <n v="462492.20520300901"/>
    <n v="192218.06225750799"/>
    <n v="270274.14294550102"/>
    <n v="47916.753718439701"/>
    <n v="12.4072044526559"/>
  </r>
  <r>
    <x v="9"/>
    <n v="1"/>
    <x v="29"/>
    <n v="121811.42904438901"/>
    <n v="80608.697768205006"/>
    <n v="41202.731276184"/>
    <n v="35455.091524868098"/>
    <n v="334178.84148097603"/>
    <n v="165227.876216214"/>
    <n v="168950.965264762"/>
    <n v="40468.7033751196"/>
    <n v="9.7027023815380993"/>
  </r>
  <r>
    <x v="9"/>
    <n v="2"/>
    <x v="29"/>
    <n v="111607.827027918"/>
    <n v="73400.187340124903"/>
    <n v="38207.639687793198"/>
    <n v="21627.998499279998"/>
    <n v="409736.59777945501"/>
    <n v="254775.50760931399"/>
    <n v="154961.09017014"/>
    <n v="25945.902163458399"/>
    <n v="6.1376085550564197"/>
  </r>
  <r>
    <x v="9"/>
    <n v="3"/>
    <x v="29"/>
    <n v="124187.717398115"/>
    <n v="67623.469102245799"/>
    <n v="56564.2482958697"/>
    <n v="38381.1654705205"/>
    <n v="318650.21724899899"/>
    <n v="175055.55095457399"/>
    <n v="143594.666294425"/>
    <n v="35850.944305692603"/>
    <n v="9.1696484096299091"/>
  </r>
  <r>
    <x v="9"/>
    <n v="4"/>
    <x v="29"/>
    <n v="121582.17009689"/>
    <n v="77168.4980691237"/>
    <n v="44413.672027766501"/>
    <n v="26073.677556604802"/>
    <n v="398948.344553484"/>
    <n v="169735.14228786001"/>
    <n v="229213.20226562399"/>
    <n v="24434.527502294499"/>
    <n v="3.0071557994990199"/>
  </r>
  <r>
    <x v="0"/>
    <n v="1"/>
    <x v="30"/>
    <n v="514141.91086820699"/>
    <n v="421455.512139144"/>
    <n v="92686.398729063905"/>
    <n v="77529.599641747904"/>
    <n v="1801000.5897635201"/>
    <n v="1030140.2794432699"/>
    <n v="770860.31032024196"/>
    <n v="83882.332121062194"/>
    <n v="30.5420980731006"/>
  </r>
  <r>
    <x v="0"/>
    <n v="2"/>
    <x v="30"/>
    <n v="468306.42431318102"/>
    <n v="441259.68772229902"/>
    <n v="27046.7365908828"/>
    <n v="19400.194109579399"/>
    <n v="1813822.04268598"/>
    <n v="1113884.0337829301"/>
    <n v="699938.00890304998"/>
    <n v="27252.410666587199"/>
    <n v="8.4542409534662006"/>
  </r>
  <r>
    <x v="0"/>
    <n v="3"/>
    <x v="30"/>
    <n v="516502.206009213"/>
    <n v="422415.45713362901"/>
    <n v="94086.748875584395"/>
    <n v="82602.760753615599"/>
    <n v="1725033.4007933"/>
    <n v="696643.05747975002"/>
    <n v="1028390.34331355"/>
    <n v="87152.428641958701"/>
    <n v="14.1353515178821"/>
  </r>
  <r>
    <x v="0"/>
    <n v="4"/>
    <x v="30"/>
    <n v="489729.50295636"/>
    <n v="450171.70273387601"/>
    <n v="39557.800222484002"/>
    <n v="30847.652124100699"/>
    <n v="1677702.7442518701"/>
    <n v="803162.56656590605"/>
    <n v="874540.17768596904"/>
    <n v="30101.3525799368"/>
    <n v="5.4018090916464496"/>
  </r>
  <r>
    <x v="1"/>
    <n v="1"/>
    <x v="30"/>
    <n v="515255.10212360602"/>
    <n v="421047.06663008197"/>
    <n v="94208.035493524396"/>
    <n v="79305.599241478703"/>
    <n v="1623822.6252977501"/>
    <n v="940459.02372958395"/>
    <n v="683363.60156816896"/>
    <n v="74976.506090459501"/>
    <n v="17.5663378202436"/>
  </r>
  <r>
    <x v="1"/>
    <n v="2"/>
    <x v="30"/>
    <n v="502348.88712479698"/>
    <n v="449890.11618668301"/>
    <n v="52458.770938113601"/>
    <n v="33067.804951734899"/>
    <n v="1806436.8336789501"/>
    <n v="1039284.82443595"/>
    <n v="767152.00924299599"/>
    <n v="42635.038133259601"/>
    <n v="13.043230185921599"/>
  </r>
  <r>
    <x v="1"/>
    <n v="3"/>
    <x v="30"/>
    <n v="479742.01449519402"/>
    <n v="440858.64035956899"/>
    <n v="38883.374135625701"/>
    <n v="20020.3246992891"/>
    <n v="1790874.9283907199"/>
    <n v="717193.98329807795"/>
    <n v="1073680.9450926399"/>
    <n v="29864.895709775999"/>
    <n v="2.85086665727379"/>
  </r>
  <r>
    <x v="1"/>
    <n v="4"/>
    <x v="30"/>
    <n v="519186.98210809799"/>
    <n v="407383.98757158901"/>
    <n v="111802.99453650801"/>
    <n v="93556.979035755401"/>
    <n v="2001966.21408216"/>
    <n v="805597.94568759704"/>
    <n v="1196368.2683945601"/>
    <n v="94066.635757637298"/>
    <n v="9.4934492045842696"/>
  </r>
  <r>
    <x v="2"/>
    <n v="1"/>
    <x v="30"/>
    <n v="422082.67266155902"/>
    <n v="384217.44310044497"/>
    <n v="37865.229561113898"/>
    <n v="23439.8711136854"/>
    <n v="937813.33221286698"/>
    <n v="509301.7526522"/>
    <n v="428511.57956066699"/>
    <n v="25400.9814108627"/>
    <n v="3.4548316123353602"/>
  </r>
  <r>
    <x v="2"/>
    <n v="2"/>
    <x v="30"/>
    <n v="484279.39069609198"/>
    <n v="409291.92166928801"/>
    <n v="74987.469026803505"/>
    <n v="60758.858302435197"/>
    <n v="1185634.01792892"/>
    <n v="678882.17268415296"/>
    <n v="506751.84524477401"/>
    <n v="68350.864751197805"/>
    <n v="28.792960861996299"/>
  </r>
  <r>
    <x v="2"/>
    <n v="3"/>
    <x v="30"/>
    <n v="497112.19741039601"/>
    <n v="419127.74405681301"/>
    <n v="77984.453353582896"/>
    <n v="70519.076733099602"/>
    <n v="1789003.1429659601"/>
    <n v="581538.34719685698"/>
    <n v="1207464.7957691001"/>
    <n v="76730.725284600005"/>
    <n v="15.864212686005001"/>
  </r>
  <r>
    <x v="2"/>
    <n v="4"/>
    <x v="30"/>
    <n v="467683.27552901302"/>
    <n v="448399.656659131"/>
    <n v="19283.618869881699"/>
    <n v="9330.1598648441995"/>
    <n v="1763598.45920123"/>
    <n v="716805.50500235695"/>
    <n v="1046792.95419887"/>
    <n v="10266.931594452601"/>
    <n v="1.23050534313989"/>
  </r>
  <r>
    <x v="3"/>
    <n v="1"/>
    <x v="30"/>
    <n v="497434.25585568702"/>
    <n v="396457.87386514101"/>
    <n v="100976.38199054499"/>
    <n v="91840.335194228697"/>
    <n v="1864770.27570748"/>
    <n v="666095.69048240595"/>
    <n v="1198674.5852250699"/>
    <n v="99970.439499771703"/>
    <n v="19.778545206697299"/>
  </r>
  <r>
    <x v="3"/>
    <n v="2"/>
    <x v="30"/>
    <n v="555000.02517555002"/>
    <n v="396215.55833229999"/>
    <n v="158784.46684325"/>
    <n v="141526.989091261"/>
    <n v="1209073.6234537701"/>
    <n v="503262.69835092401"/>
    <n v="705810.92510285205"/>
    <n v="151310.30351285299"/>
    <n v="16.992073580554401"/>
  </r>
  <r>
    <x v="3"/>
    <n v="3"/>
    <x v="30"/>
    <n v="544099.72332208697"/>
    <n v="396589.24557523098"/>
    <n v="147510.47774685599"/>
    <n v="131786.63085053899"/>
    <n v="1145593.83850308"/>
    <n v="648030.73439440399"/>
    <n v="497563.10410867899"/>
    <n v="127636.64048370501"/>
    <n v="105.120715819441"/>
  </r>
  <r>
    <x v="3"/>
    <n v="4"/>
    <x v="30"/>
    <n v="517143.32848792803"/>
    <n v="463504.34319985"/>
    <n v="53638.985288078002"/>
    <n v="44451.041785606198"/>
    <n v="1818648.6195012799"/>
    <n v="688760.31172028999"/>
    <n v="1129888.3077809799"/>
    <n v="51254.720786238897"/>
    <n v="14.453614456943701"/>
  </r>
  <r>
    <x v="4"/>
    <n v="1"/>
    <x v="30"/>
    <n v="500194.207459912"/>
    <n v="438221.02106926701"/>
    <n v="61973.186390645402"/>
    <n v="49889.1956886607"/>
    <n v="1309718.0488338801"/>
    <n v="570401.334971042"/>
    <n v="739316.713862843"/>
    <n v="52580.517449859399"/>
    <n v="13.268462542100201"/>
  </r>
  <r>
    <x v="4"/>
    <n v="2"/>
    <x v="30"/>
    <n v="517797.72133895301"/>
    <n v="411222.08935410902"/>
    <n v="106575.631984843"/>
    <n v="101172.723117469"/>
    <n v="1749405.27250245"/>
    <n v="742883.40927007899"/>
    <n v="1006521.86323237"/>
    <n v="104278.228262469"/>
    <n v="30.705561265461"/>
  </r>
  <r>
    <x v="4"/>
    <n v="3"/>
    <x v="30"/>
    <n v="514188.001811872"/>
    <n v="435315.33969968202"/>
    <n v="78872.662112190199"/>
    <n v="70414.635282314499"/>
    <n v="1078172.9997538"/>
    <n v="626735.00239536294"/>
    <n v="451437.99735843798"/>
    <n v="80081.077109272606"/>
    <n v="14.0270380648118"/>
  </r>
  <r>
    <x v="4"/>
    <n v="4"/>
    <x v="30"/>
    <n v="500804.13635424699"/>
    <n v="436880.88346823299"/>
    <n v="63923.252886014103"/>
    <n v="50877.533599352602"/>
    <n v="1606578.5966974001"/>
    <n v="967241.79402403696"/>
    <n v="639336.80267336301"/>
    <n v="56766.085563326"/>
    <n v="36.595441549179597"/>
  </r>
  <r>
    <x v="5"/>
    <n v="1"/>
    <x v="30"/>
    <n v="520326.45289772103"/>
    <n v="418766.73156938201"/>
    <n v="101559.721328339"/>
    <n v="93469.310749525495"/>
    <n v="1473764.8482775199"/>
    <n v="625825.05554732797"/>
    <n v="847939.79273019196"/>
    <n v="100280.06043779499"/>
    <n v="64.411046900836297"/>
  </r>
  <r>
    <x v="5"/>
    <n v="2"/>
    <x v="30"/>
    <n v="508964.65859727701"/>
    <n v="446112.943275564"/>
    <n v="62851.7153217124"/>
    <n v="55596.463432924"/>
    <n v="1646217.5428544399"/>
    <n v="1055050.8250271601"/>
    <n v="591166.717827274"/>
    <n v="52402.811825635501"/>
    <n v="6.1248799558988196"/>
  </r>
  <r>
    <x v="5"/>
    <n v="3"/>
    <x v="30"/>
    <n v="508512.03481909202"/>
    <n v="439996.03398514999"/>
    <n v="68516.000833942293"/>
    <n v="57962.1790751058"/>
    <n v="1210733.4136030199"/>
    <n v="758661.58638015902"/>
    <n v="452071.827222867"/>
    <n v="62010.798896027998"/>
    <n v="13.658269007599801"/>
  </r>
  <r>
    <x v="5"/>
    <n v="4"/>
    <x v="30"/>
    <n v="475787.29839526798"/>
    <n v="454682.27025404701"/>
    <n v="21105.0281412203"/>
    <n v="12290.6044228548"/>
    <n v="972443.14386589604"/>
    <n v="660400.731398665"/>
    <n v="312042.41246722999"/>
    <n v="7536.1208834560803"/>
    <n v="1.4602304599726601"/>
  </r>
  <r>
    <x v="6"/>
    <n v="1"/>
    <x v="30"/>
    <n v="513831.46163532202"/>
    <n v="412947.32323446899"/>
    <n v="100884.138400853"/>
    <n v="83803.5728949451"/>
    <n v="1539013.30211972"/>
    <n v="785915.99020025798"/>
    <n v="753097.31191946997"/>
    <n v="89244.722281459704"/>
    <n v="15.009231449206601"/>
  </r>
  <r>
    <x v="6"/>
    <n v="2"/>
    <x v="30"/>
    <n v="485334.02083689999"/>
    <n v="389073.50357792299"/>
    <n v="96260.517258977707"/>
    <n v="83842.957799594107"/>
    <n v="1647168.9461246601"/>
    <n v="501982.25325114001"/>
    <n v="1145186.6928735201"/>
    <n v="88404.963681806097"/>
    <n v="14.2728010313275"/>
  </r>
  <r>
    <x v="6"/>
    <n v="3"/>
    <x v="30"/>
    <n v="475225.16017614299"/>
    <n v="448838.13809979399"/>
    <n v="26387.0220763494"/>
    <n v="8722.2634552545605"/>
    <n v="1458777.838649"/>
    <n v="988239.02313558199"/>
    <n v="470538.81551341899"/>
    <n v="4904.4830424150696"/>
    <n v="1.5496627431818799"/>
  </r>
  <r>
    <x v="6"/>
    <n v="4"/>
    <x v="30"/>
    <n v="495314.07226750901"/>
    <n v="421176.59492325899"/>
    <n v="74137.477344250205"/>
    <n v="69134.554409190401"/>
    <n v="1883119.2121887801"/>
    <n v="658591.99974526605"/>
    <n v="1224527.2124435101"/>
    <n v="67802.240637101102"/>
    <n v="29.155301612087001"/>
  </r>
  <r>
    <x v="7"/>
    <n v="1"/>
    <x v="30"/>
    <n v="557615.21040333796"/>
    <n v="437934.52642209799"/>
    <n v="119680.683981239"/>
    <n v="105540.228308376"/>
    <n v="1925471.49811471"/>
    <n v="1087276.8572845799"/>
    <n v="838194.64083012904"/>
    <n v="101565.791498035"/>
    <n v="20.628945686147802"/>
  </r>
  <r>
    <x v="7"/>
    <n v="2"/>
    <x v="30"/>
    <n v="478959.05389547697"/>
    <n v="444140.90138844599"/>
    <n v="34818.152507031802"/>
    <n v="29650.135776208201"/>
    <n v="1572050.6875892801"/>
    <n v="554187.12851019204"/>
    <n v="1017863.55907909"/>
    <n v="36998.370536873997"/>
    <n v="3.7029531096669102"/>
  </r>
  <r>
    <x v="7"/>
    <n v="3"/>
    <x v="30"/>
    <n v="520560.031850119"/>
    <n v="420896.25376775803"/>
    <n v="99663.778082361299"/>
    <n v="91151.013644321996"/>
    <n v="1142656.3289304799"/>
    <n v="632615.69502926106"/>
    <n v="510040.63390121999"/>
    <n v="87588.758150853304"/>
    <n v="20.9141737194354"/>
  </r>
  <r>
    <x v="7"/>
    <n v="4"/>
    <x v="30"/>
    <n v="471058.67241241602"/>
    <n v="430987.579519602"/>
    <n v="40071.092892814399"/>
    <n v="22331.8054104816"/>
    <n v="1633980.8019900699"/>
    <n v="1071092.07936568"/>
    <n v="562888.72262438701"/>
    <n v="28364.0714979123"/>
    <n v="2.44581567200636"/>
  </r>
  <r>
    <x v="8"/>
    <n v="1"/>
    <x v="30"/>
    <n v="486275.56710823101"/>
    <n v="426504.40941059298"/>
    <n v="59771.157697637398"/>
    <n v="43917.388773830302"/>
    <n v="1624503.4107886299"/>
    <n v="727338.92439449497"/>
    <n v="897164.48639413796"/>
    <n v="45086.740418549998"/>
    <n v="4.7427762035100001"/>
  </r>
  <r>
    <x v="8"/>
    <n v="2"/>
    <x v="30"/>
    <n v="502353.22000076302"/>
    <n v="430936.73484909598"/>
    <n v="71416.4851516669"/>
    <n v="59538.330183543301"/>
    <n v="1721197.5193034799"/>
    <n v="670702.93707294797"/>
    <n v="1050494.58223053"/>
    <n v="56185.095076476602"/>
    <n v="7.57807253841814"/>
  </r>
  <r>
    <x v="8"/>
    <n v="3"/>
    <x v="30"/>
    <n v="540850.19767432497"/>
    <n v="437188.88641886099"/>
    <n v="103661.311255464"/>
    <n v="97731.4018999291"/>
    <n v="1118341.1818702"/>
    <n v="504837.82981030003"/>
    <n v="613503.35205990798"/>
    <n v="103128.893967258"/>
    <n v="32.435038849193603"/>
  </r>
  <r>
    <x v="8"/>
    <n v="4"/>
    <x v="30"/>
    <n v="484203.91630986199"/>
    <n v="417311.36695965898"/>
    <n v="66892.549350202404"/>
    <n v="61113.817289519699"/>
    <n v="1701583.5022570801"/>
    <n v="776067.60047194595"/>
    <n v="925515.90178514097"/>
    <n v="68483.006532020401"/>
    <n v="7.6267172767971996"/>
  </r>
  <r>
    <x v="9"/>
    <n v="1"/>
    <x v="30"/>
    <n v="487582.43119069398"/>
    <n v="403928.683370132"/>
    <n v="83653.747820561897"/>
    <n v="66592.295187059004"/>
    <n v="1762910.9034637299"/>
    <n v="1026137.8423684"/>
    <n v="736773.061095324"/>
    <n v="68313.058410065205"/>
    <n v="17.504464695384598"/>
  </r>
  <r>
    <x v="9"/>
    <n v="2"/>
    <x v="30"/>
    <n v="531971.25376544194"/>
    <n v="429590.07999481098"/>
    <n v="102381.17377063"/>
    <n v="83416.617943150995"/>
    <n v="1506643.1753726299"/>
    <n v="689285.88795365801"/>
    <n v="817357.28741897503"/>
    <n v="83027.393655451495"/>
    <n v="9.5861273478015399"/>
  </r>
  <r>
    <x v="9"/>
    <n v="3"/>
    <x v="30"/>
    <n v="546545.56269840396"/>
    <n v="404603.81591391802"/>
    <n v="141941.74678448599"/>
    <n v="132681.58820726501"/>
    <n v="1455569.93108912"/>
    <n v="507719.37210770597"/>
    <n v="947850.558981415"/>
    <n v="133880.19787215101"/>
    <n v="21.2130490801873"/>
  </r>
  <r>
    <x v="9"/>
    <n v="4"/>
    <x v="30"/>
    <n v="503841.10142865998"/>
    <n v="416201.830470833"/>
    <n v="87639.270957826899"/>
    <n v="71733.800244807702"/>
    <n v="1958273.3133322899"/>
    <n v="714264.26132684504"/>
    <n v="1244009.05200545"/>
    <n v="76391.909450052801"/>
    <n v="8.6209909166940797"/>
  </r>
  <r>
    <x v="0"/>
    <n v="1"/>
    <x v="31"/>
    <n v="79004.007756926905"/>
    <n v="47090.125929123402"/>
    <n v="31913.8818278035"/>
    <n v="23656.756503410601"/>
    <n v="273761.11342074798"/>
    <n v="146775.884508838"/>
    <n v="126985.22891191"/>
    <n v="29033.164464859801"/>
    <n v="3.1148249657538898"/>
  </r>
  <r>
    <x v="0"/>
    <n v="2"/>
    <x v="31"/>
    <n v="77053.558303817204"/>
    <n v="52009.421549006402"/>
    <n v="25044.136754810701"/>
    <n v="6861.3139673167097"/>
    <n v="164480.524851914"/>
    <n v="76577.432573972197"/>
    <n v="87903.0922779424"/>
    <n v="3063.0873803776499"/>
    <n v="0.73635621064203205"/>
  </r>
  <r>
    <x v="0"/>
    <n v="3"/>
    <x v="31"/>
    <n v="72783.178939814505"/>
    <n v="51023.945007294002"/>
    <n v="21759.233932520401"/>
    <n v="15690.0728143734"/>
    <n v="207835.58477116999"/>
    <n v="138450.87322699599"/>
    <n v="69384.711544173799"/>
    <n v="17861.009213283101"/>
    <n v="1.7056365852417901"/>
  </r>
  <r>
    <x v="0"/>
    <n v="4"/>
    <x v="31"/>
    <n v="72950.502678632896"/>
    <n v="54643.703641003704"/>
    <n v="18306.799037629102"/>
    <n v="12464.0936418575"/>
    <n v="264255.89281500701"/>
    <n v="178150.91413065401"/>
    <n v="86104.978684352303"/>
    <n v="19905.430241659"/>
    <n v="1.65133860784482"/>
  </r>
  <r>
    <x v="1"/>
    <n v="1"/>
    <x v="31"/>
    <n v="79161.116552214502"/>
    <n v="52585.5917063366"/>
    <n v="26575.524845877801"/>
    <n v="8887.4383992238909"/>
    <n v="259400.557764934"/>
    <n v="157700.488015788"/>
    <n v="101700.069749146"/>
    <n v="6464.9658995145401"/>
    <n v="1.4372942590457001"/>
  </r>
  <r>
    <x v="1"/>
    <n v="2"/>
    <x v="31"/>
    <n v="76074.076092610296"/>
    <n v="49890.003356266301"/>
    <n v="26184.0727363439"/>
    <n v="9717.6908571736494"/>
    <n v="294188.83654530201"/>
    <n v="126228.598907047"/>
    <n v="167960.237638255"/>
    <n v="12126.426099419101"/>
    <n v="4.5123531384010196"/>
  </r>
  <r>
    <x v="1"/>
    <n v="3"/>
    <x v="31"/>
    <n v="82855.355744221495"/>
    <n v="56446.5562888559"/>
    <n v="26408.799455365501"/>
    <n v="15539.0995822845"/>
    <n v="227058.55138258799"/>
    <n v="129475.05456032899"/>
    <n v="97583.496822258996"/>
    <n v="16189.817310963101"/>
    <n v="2.4946036048718701"/>
  </r>
  <r>
    <x v="1"/>
    <n v="4"/>
    <x v="31"/>
    <n v="77193.213884465804"/>
    <n v="53197.178284847498"/>
    <n v="23996.035599618201"/>
    <n v="13144.3267470228"/>
    <n v="257112.41365793999"/>
    <n v="155159.66925723301"/>
    <n v="101952.744400706"/>
    <n v="9086.9377963297102"/>
    <n v="1.6621540045610901"/>
  </r>
  <r>
    <x v="2"/>
    <n v="1"/>
    <x v="31"/>
    <n v="77124.283493835406"/>
    <n v="58626.488310617497"/>
    <n v="18497.795183217801"/>
    <n v="13207.8879669372"/>
    <n v="189211.816856936"/>
    <n v="110473.83538300201"/>
    <n v="78737.981473933702"/>
    <n v="12721.845816239"/>
    <n v="1.42306812606276"/>
  </r>
  <r>
    <x v="2"/>
    <n v="2"/>
    <x v="31"/>
    <n v="83551.385981093496"/>
    <n v="51708.135254563298"/>
    <n v="31843.250726530099"/>
    <n v="16238.4844561026"/>
    <n v="210272.85957624699"/>
    <n v="128741.622462952"/>
    <n v="81531.237113294905"/>
    <n v="23698.108130590699"/>
    <n v="1.98526298886632"/>
  </r>
  <r>
    <x v="2"/>
    <n v="3"/>
    <x v="31"/>
    <n v="82662.732348885504"/>
    <n v="53515.8419296988"/>
    <n v="29146.890419186599"/>
    <n v="14958.6342812046"/>
    <n v="302766.75006812002"/>
    <n v="151839.342151738"/>
    <n v="150927.40791638099"/>
    <n v="11369.249598287101"/>
    <n v="2.2834566877991902"/>
  </r>
  <r>
    <x v="2"/>
    <n v="4"/>
    <x v="31"/>
    <n v="75371.248494239393"/>
    <n v="55353.033998471998"/>
    <n v="20018.214495767399"/>
    <n v="9234.4394198013197"/>
    <n v="208850.76194064901"/>
    <n v="111657.25672801099"/>
    <n v="97193.505212637596"/>
    <n v="10190.909965119199"/>
    <n v="1.0319369446873901"/>
  </r>
  <r>
    <x v="3"/>
    <n v="1"/>
    <x v="31"/>
    <n v="78332.949736927694"/>
    <n v="58127.573940449001"/>
    <n v="20205.3757964787"/>
    <n v="10290.1791870424"/>
    <n v="188874.78867568"/>
    <n v="77852.491920599801"/>
    <n v="111022.29675507999"/>
    <n v="11729.513441556701"/>
    <n v="3.9663636957243198"/>
  </r>
  <r>
    <x v="3"/>
    <n v="2"/>
    <x v="31"/>
    <n v="74091.036726983104"/>
    <n v="53093.268941036396"/>
    <n v="20997.7677859467"/>
    <n v="6847.9068537208996"/>
    <n v="155047.92551347899"/>
    <n v="91643.557417825898"/>
    <n v="63404.368095653197"/>
    <n v="7809.4011033869901"/>
    <n v="0.708047156821622"/>
  </r>
  <r>
    <x v="3"/>
    <n v="3"/>
    <x v="31"/>
    <n v="76783.353033694701"/>
    <n v="51630.531364696297"/>
    <n v="25152.821668998298"/>
    <n v="16623.563069949902"/>
    <n v="222420.8806294"/>
    <n v="137206.83574023901"/>
    <n v="85214.044889161596"/>
    <n v="18348.2483685976"/>
    <n v="1.7331544827643699"/>
  </r>
  <r>
    <x v="3"/>
    <n v="4"/>
    <x v="31"/>
    <n v="73256.160588811603"/>
    <n v="54318.491063199297"/>
    <n v="18937.6695256122"/>
    <n v="4998.45996067133"/>
    <n v="199621.57107441299"/>
    <n v="112895.881911955"/>
    <n v="86725.689162458293"/>
    <n v="3751.71434405328"/>
    <n v="3.8109021857105998"/>
  </r>
  <r>
    <x v="4"/>
    <n v="1"/>
    <x v="31"/>
    <n v="72740.908534718299"/>
    <n v="51292.222260160299"/>
    <n v="21448.686274558"/>
    <n v="12387.025336069"/>
    <n v="196223.191192603"/>
    <n v="86896.8169828916"/>
    <n v="109326.37420971099"/>
    <n v="11448.230413798499"/>
    <n v="1.7676966607193001"/>
  </r>
  <r>
    <x v="4"/>
    <n v="2"/>
    <x v="31"/>
    <n v="81829.537129706601"/>
    <n v="56401.371231437202"/>
    <n v="25428.165898269301"/>
    <n v="11557.9851626333"/>
    <n v="307804.59677984001"/>
    <n v="152897.513912244"/>
    <n v="154907.08286759601"/>
    <n v="9559.4494494157207"/>
    <n v="1.53424388609344"/>
  </r>
  <r>
    <x v="4"/>
    <n v="3"/>
    <x v="31"/>
    <n v="80988.847300527996"/>
    <n v="50686.425188523302"/>
    <n v="30302.4221120047"/>
    <n v="23178.7018333089"/>
    <n v="281162.76184790599"/>
    <n v="156960.767261278"/>
    <n v="124201.994586627"/>
    <n v="32747.3293265141"/>
    <n v="2.5191179109812101"/>
  </r>
  <r>
    <x v="4"/>
    <n v="4"/>
    <x v="31"/>
    <n v="76623.556462000197"/>
    <n v="53890.716093656702"/>
    <n v="22732.840368343401"/>
    <n v="16294.7952477201"/>
    <n v="211690.04109379501"/>
    <n v="142433.693212371"/>
    <n v="69256.347881424706"/>
    <n v="14738.9835955159"/>
    <n v="4.2020828979693601"/>
  </r>
  <r>
    <x v="5"/>
    <n v="1"/>
    <x v="31"/>
    <n v="85596.014005834295"/>
    <n v="52429.151083826699"/>
    <n v="33166.862922007502"/>
    <n v="14974.765146264401"/>
    <n v="301342.245983853"/>
    <n v="199965.06192460799"/>
    <n v="101377.184059245"/>
    <n v="19040.520549941699"/>
    <n v="1.70402684437023"/>
  </r>
  <r>
    <x v="5"/>
    <n v="2"/>
    <x v="31"/>
    <n v="85886.208767007498"/>
    <n v="56698.715963552502"/>
    <n v="29187.492803454999"/>
    <n v="17315.702617534"/>
    <n v="255878.20763323299"/>
    <n v="154073.155270346"/>
    <n v="101805.052362886"/>
    <n v="20205.1066275458"/>
    <n v="4.4252604374287099"/>
  </r>
  <r>
    <x v="5"/>
    <n v="3"/>
    <x v="31"/>
    <n v="72465.786022839296"/>
    <n v="53602.453929425203"/>
    <n v="18863.332093414101"/>
    <n v="8189.0907078690498"/>
    <n v="187140.59527672801"/>
    <n v="114325.07958399699"/>
    <n v="72815.515692731104"/>
    <n v="8160.2181988664997"/>
    <n v="1.21031500351322"/>
  </r>
  <r>
    <x v="5"/>
    <n v="4"/>
    <x v="31"/>
    <n v="72046.6725512829"/>
    <n v="54903.341836962303"/>
    <n v="17143.3307143206"/>
    <n v="10788.714485836201"/>
    <n v="244565.920445625"/>
    <n v="98595.650824211596"/>
    <n v="145970.269621413"/>
    <n v="11124.7166568182"/>
    <n v="1.9975668632960599"/>
  </r>
  <r>
    <x v="6"/>
    <n v="1"/>
    <x v="31"/>
    <n v="77258.219268078697"/>
    <n v="53943.537287578198"/>
    <n v="23314.681980500402"/>
    <n v="6582.2891921937098"/>
    <n v="232064.93875976"/>
    <n v="129871.52462330001"/>
    <n v="102193.41413645999"/>
    <n v="15928.6585602821"/>
    <n v="0.79342421199208801"/>
  </r>
  <r>
    <x v="6"/>
    <n v="2"/>
    <x v="31"/>
    <n v="75961.8213291961"/>
    <n v="59782.449522905197"/>
    <n v="16179.371806290799"/>
    <n v="1253.76094354157"/>
    <n v="197535.82185092499"/>
    <n v="93457.066434651104"/>
    <n v="104078.755416274"/>
    <n v="7377.8473766360503"/>
    <n v="0.12703539618550899"/>
  </r>
  <r>
    <x v="6"/>
    <n v="3"/>
    <x v="31"/>
    <n v="84186.200327014405"/>
    <n v="51592.601331488797"/>
    <n v="32593.598995525601"/>
    <n v="26774.665199233801"/>
    <n v="279287.74838770099"/>
    <n v="123417.43967017499"/>
    <n v="155870.308717526"/>
    <n v="35665.258585471303"/>
    <n v="3.09892461674715"/>
  </r>
  <r>
    <x v="6"/>
    <n v="4"/>
    <x v="31"/>
    <n v="79761.178787057506"/>
    <n v="51901.142987089501"/>
    <n v="27860.0357999679"/>
    <n v="22849.9148576689"/>
    <n v="217869.455981721"/>
    <n v="145455.68081656899"/>
    <n v="72413.775165151994"/>
    <n v="26518.405627206499"/>
    <n v="3.0274740258191701"/>
  </r>
  <r>
    <x v="7"/>
    <n v="1"/>
    <x v="31"/>
    <n v="74645.822241151298"/>
    <n v="51884.514335598797"/>
    <n v="22761.307905552399"/>
    <n v="4837.2626989540404"/>
    <n v="242704.552935374"/>
    <n v="111518.28877804799"/>
    <n v="131186.26415732599"/>
    <n v="2643.7740874833498"/>
    <n v="0.74511777648934197"/>
  </r>
  <r>
    <x v="7"/>
    <n v="2"/>
    <x v="31"/>
    <n v="73785.327582042097"/>
    <n v="58326.816786047799"/>
    <n v="15458.5107959943"/>
    <n v="2972.8889301774302"/>
    <n v="262619.85697383701"/>
    <n v="126150.361839213"/>
    <n v="136469.49513462401"/>
    <n v="12722.7128947359"/>
    <n v="0.81762075348602103"/>
  </r>
  <r>
    <x v="7"/>
    <n v="3"/>
    <x v="31"/>
    <n v="81420.414220598497"/>
    <n v="53521.583296044701"/>
    <n v="27898.830924553698"/>
    <n v="9717.4537275537696"/>
    <n v="218815.99256837301"/>
    <n v="73674.246055821495"/>
    <n v="145141.74651255101"/>
    <n v="7231.1909774140604"/>
    <n v="2.2582891748631"/>
  </r>
  <r>
    <x v="7"/>
    <n v="4"/>
    <x v="31"/>
    <n v="86668.123384915307"/>
    <n v="51221.634295159303"/>
    <n v="35446.489089756004"/>
    <n v="25718.354201960101"/>
    <n v="288020.16370995698"/>
    <n v="104541.434642919"/>
    <n v="183478.72906703799"/>
    <n v="25350.9817345296"/>
    <n v="3.51005178192595"/>
  </r>
  <r>
    <x v="8"/>
    <n v="1"/>
    <x v="31"/>
    <n v="81261.781793507194"/>
    <n v="53387.7379217489"/>
    <n v="27874.043871758298"/>
    <n v="8510.9522865055405"/>
    <n v="190622.93613862499"/>
    <n v="93743.486836526703"/>
    <n v="96879.449302098801"/>
    <n v="4411.1145693468598"/>
    <n v="1.29217816318503"/>
  </r>
  <r>
    <x v="8"/>
    <n v="2"/>
    <x v="31"/>
    <n v="72219.214943125204"/>
    <n v="52543.966761734802"/>
    <n v="19675.2481813903"/>
    <n v="12248.0360739232"/>
    <n v="207090.43954280001"/>
    <n v="126067.35253536599"/>
    <n v="81023.087007433394"/>
    <n v="18959.477515149301"/>
    <n v="3.9832965969821998"/>
  </r>
  <r>
    <x v="8"/>
    <n v="3"/>
    <x v="31"/>
    <n v="75160.838903259806"/>
    <n v="50776.756239743903"/>
    <n v="24384.082663515899"/>
    <n v="7645.6453091258099"/>
    <n v="247093.054231424"/>
    <n v="106376.079321194"/>
    <n v="140716.97491023"/>
    <n v="12610.1693130247"/>
    <n v="0.96929809373009501"/>
  </r>
  <r>
    <x v="8"/>
    <n v="4"/>
    <x v="31"/>
    <n v="81756.742690131796"/>
    <n v="58297.243310802201"/>
    <n v="23459.499379329602"/>
    <n v="8988.86976526732"/>
    <n v="184836.279120527"/>
    <n v="72820.819608081001"/>
    <n v="112015.459512446"/>
    <n v="13273.779844602401"/>
    <n v="7.7541163023678203"/>
  </r>
  <r>
    <x v="9"/>
    <n v="1"/>
    <x v="31"/>
    <n v="82754.306733996593"/>
    <n v="56774.870239896001"/>
    <n v="25979.436494100501"/>
    <n v="11136.8760348041"/>
    <n v="239495.53471158401"/>
    <n v="137366.60220135201"/>
    <n v="102128.932510232"/>
    <n v="9728.8225470530506"/>
    <n v="1.75035530415306"/>
  </r>
  <r>
    <x v="9"/>
    <n v="2"/>
    <x v="31"/>
    <n v="82039.758096280697"/>
    <n v="50545.355629069803"/>
    <n v="31494.402467210799"/>
    <n v="12687.907105627501"/>
    <n v="279174.58913868899"/>
    <n v="179660.55324793101"/>
    <n v="99514.035890758096"/>
    <n v="10805.850712959"/>
    <n v="7.8848053852879501"/>
  </r>
  <r>
    <x v="9"/>
    <n v="3"/>
    <x v="31"/>
    <n v="80264.534869115596"/>
    <n v="51784.974687199399"/>
    <n v="28479.560181916098"/>
    <n v="16766.457023548399"/>
    <n v="270073.83010212501"/>
    <n v="152565.489316436"/>
    <n v="117508.340785689"/>
    <n v="13426.1085222694"/>
    <n v="1.95873320928173"/>
  </r>
  <r>
    <x v="9"/>
    <n v="4"/>
    <x v="31"/>
    <n v="75832.210756880304"/>
    <n v="54299.8331256198"/>
    <n v="21532.377631260399"/>
    <n v="4152.1557358335103"/>
    <n v="178495.84095637899"/>
    <n v="98331.410241006"/>
    <n v="80164.430715373499"/>
    <n v="7854.7370983626097"/>
    <n v="1.02184154290984"/>
  </r>
  <r>
    <x v="0"/>
    <n v="1"/>
    <x v="32"/>
    <n v="233319.690368896"/>
    <n v="201051.56847431301"/>
    <n v="32268.121894583401"/>
    <n v="18809.9866720471"/>
    <n v="836863.34098553006"/>
    <n v="499447.77557316102"/>
    <n v="337415.56541236799"/>
    <n v="23722.343299941"/>
    <n v="16.643831722432701"/>
  </r>
  <r>
    <x v="0"/>
    <n v="2"/>
    <x v="32"/>
    <n v="244143.67210699001"/>
    <n v="189340.364131482"/>
    <n v="54803.307975508098"/>
    <n v="38451.130686872901"/>
    <n v="520733.19685017102"/>
    <n v="213449.63638057301"/>
    <n v="307283.56046959799"/>
    <n v="35746.694543001002"/>
    <n v="4.0466011504016803"/>
  </r>
  <r>
    <x v="0"/>
    <n v="3"/>
    <x v="32"/>
    <n v="223159.590785804"/>
    <n v="213941.787053284"/>
    <n v="9217.8037325194691"/>
    <n v="-3030.5707624561001"/>
    <n v="861957.007981573"/>
    <n v="489594.364749384"/>
    <n v="372362.64323218801"/>
    <n v="4279.8386553365199"/>
    <n v="-1.48192261893424"/>
  </r>
  <r>
    <x v="0"/>
    <n v="4"/>
    <x v="32"/>
    <n v="221878.51699689601"/>
    <n v="200425.71120167899"/>
    <n v="21452.8057952167"/>
    <n v="12258.2343893216"/>
    <n v="601311.17932714603"/>
    <n v="189268.427664032"/>
    <n v="412042.751663114"/>
    <n v="20497.306623605102"/>
    <n v="1.4203041818821001"/>
  </r>
  <r>
    <x v="1"/>
    <n v="1"/>
    <x v="32"/>
    <n v="238017.54654001899"/>
    <n v="209657.07611629801"/>
    <n v="28360.470423721501"/>
    <n v="11997.2084974872"/>
    <n v="830506.91683366604"/>
    <n v="255763.38695214799"/>
    <n v="574743.52988151705"/>
    <n v="20867.5725328962"/>
    <n v="1.4162281634692"/>
  </r>
  <r>
    <x v="1"/>
    <n v="2"/>
    <x v="32"/>
    <n v="229918.13509234"/>
    <n v="215725.68015674001"/>
    <n v="14192.454935599601"/>
    <n v="-1583.78814279483"/>
    <n v="800905.57136744598"/>
    <n v="329708.42576268897"/>
    <n v="471197.14560475602"/>
    <n v="-5477.7253040311998"/>
    <n v="-0.67663800711484401"/>
  </r>
  <r>
    <x v="1"/>
    <n v="3"/>
    <x v="32"/>
    <n v="227770.14085811199"/>
    <n v="191035.47283367001"/>
    <n v="36734.668024442901"/>
    <n v="19566.916732186099"/>
    <n v="753761.37767367496"/>
    <n v="418283.344485807"/>
    <n v="335478.03318786703"/>
    <n v="14828.800355563601"/>
    <n v="5.0725187854025897"/>
  </r>
  <r>
    <x v="1"/>
    <n v="4"/>
    <x v="32"/>
    <n v="238847.097992425"/>
    <n v="196836.22331771301"/>
    <n v="42010.874674711602"/>
    <n v="27666.093941065301"/>
    <n v="872464.806017417"/>
    <n v="437338.08011952601"/>
    <n v="435126.72589789098"/>
    <n v="24203.514043633"/>
    <n v="8.5288259715042205"/>
  </r>
  <r>
    <x v="2"/>
    <n v="1"/>
    <x v="32"/>
    <n v="229409.37156686099"/>
    <n v="210728.242588152"/>
    <n v="18681.128978708301"/>
    <n v="4277.2107392959997"/>
    <n v="490861.246183743"/>
    <n v="173423.972689574"/>
    <n v="317437.27349416801"/>
    <n v="7972.2672672590897"/>
    <n v="0.93769366772469898"/>
  </r>
  <r>
    <x v="2"/>
    <n v="2"/>
    <x v="32"/>
    <n v="240053.78403966399"/>
    <n v="180839.78430572199"/>
    <n v="59213.999733941797"/>
    <n v="46670.678882156797"/>
    <n v="577786.91738723603"/>
    <n v="382204.185218158"/>
    <n v="195582.73216907799"/>
    <n v="52988.703905005801"/>
    <n v="6.5467820396290604"/>
  </r>
  <r>
    <x v="2"/>
    <n v="3"/>
    <x v="32"/>
    <n v="238162.543614264"/>
    <n v="199786.96490013701"/>
    <n v="38375.578714126503"/>
    <n v="28889.362435308001"/>
    <n v="660835.60375630204"/>
    <n v="448606.71336466499"/>
    <n v="212228.890391636"/>
    <n v="26909.0791992825"/>
    <n v="4.6546868911832204"/>
  </r>
  <r>
    <x v="2"/>
    <n v="4"/>
    <x v="32"/>
    <n v="228497.58222404699"/>
    <n v="194147.66002085499"/>
    <n v="34349.9222031912"/>
    <n v="23162.779980347601"/>
    <n v="716603.06688425597"/>
    <n v="382506.35411090998"/>
    <n v="334096.712773345"/>
    <n v="19198.2617279566"/>
    <n v="2.7150541803490098"/>
  </r>
  <r>
    <x v="3"/>
    <n v="1"/>
    <x v="32"/>
    <n v="223197.31578632499"/>
    <n v="200333.21490312699"/>
    <n v="22864.100883197902"/>
    <n v="15854.237521839001"/>
    <n v="590545.52917686803"/>
    <n v="270162.34657950699"/>
    <n v="320383.18259736098"/>
    <n v="24950.981718268598"/>
    <n v="3.4748775521747102"/>
  </r>
  <r>
    <x v="3"/>
    <n v="2"/>
    <x v="32"/>
    <n v="225974.75932136201"/>
    <n v="183466.82398756"/>
    <n v="42507.935333801899"/>
    <n v="31422.342024181398"/>
    <n v="505759.86887163401"/>
    <n v="303098.75197048503"/>
    <n v="202661.11690114901"/>
    <n v="35445.646768834202"/>
    <n v="7.3451809933450702"/>
  </r>
  <r>
    <x v="3"/>
    <n v="3"/>
    <x v="32"/>
    <n v="236157.04194806601"/>
    <n v="199253.28420873001"/>
    <n v="36903.757739336201"/>
    <n v="30695.3457482616"/>
    <n v="839365.44223438099"/>
    <n v="384608.79397843301"/>
    <n v="454756.64825594699"/>
    <n v="37864.2884932655"/>
    <n v="5.4612031344869596"/>
  </r>
  <r>
    <x v="3"/>
    <n v="4"/>
    <x v="32"/>
    <n v="221489.21520062801"/>
    <n v="200681.32633924999"/>
    <n v="20807.8888613778"/>
    <n v="10981.3284340604"/>
    <n v="855589.88147653698"/>
    <n v="427948.41524185397"/>
    <n v="427641.466234683"/>
    <n v="16936.632001771199"/>
    <n v="2.3247498309138601"/>
  </r>
  <r>
    <x v="4"/>
    <n v="1"/>
    <x v="32"/>
    <n v="226875.721210624"/>
    <n v="185676.18815711801"/>
    <n v="41199.5330535061"/>
    <n v="31272.642156310001"/>
    <n v="890988.93359765399"/>
    <n v="617355.93079421995"/>
    <n v="273633.00280343299"/>
    <n v="37575.011766380601"/>
    <n v="3.17319383113544"/>
  </r>
  <r>
    <x v="4"/>
    <n v="2"/>
    <x v="32"/>
    <n v="221186.01690846501"/>
    <n v="203688.730551129"/>
    <n v="17497.286357336601"/>
    <n v="9677.0873707265691"/>
    <n v="657826.811132401"/>
    <n v="439763.72689911298"/>
    <n v="218063.08423328801"/>
    <n v="13935.282041390699"/>
    <n v="1.2914120642904501"/>
  </r>
  <r>
    <x v="4"/>
    <n v="3"/>
    <x v="32"/>
    <n v="229675.80069416799"/>
    <n v="195850.08818775899"/>
    <n v="33825.712506409203"/>
    <n v="23070.154012953601"/>
    <n v="526464.70756265998"/>
    <n v="167288.70088481001"/>
    <n v="359176.00667784997"/>
    <n v="20461.129123039998"/>
    <n v="2.3987369422767202"/>
  </r>
  <r>
    <x v="4"/>
    <n v="4"/>
    <x v="32"/>
    <n v="223811.417619524"/>
    <n v="211795.056715771"/>
    <n v="12016.360903753101"/>
    <n v="-2831.1137849301299"/>
    <n v="675699.85077772499"/>
    <n v="266737.02794818202"/>
    <n v="408962.82282954198"/>
    <n v="6001.2276077321403"/>
    <n v="-1.9028766855695001"/>
  </r>
  <r>
    <x v="5"/>
    <n v="1"/>
    <x v="32"/>
    <n v="217182.71752876701"/>
    <n v="184273.13416347699"/>
    <n v="32909.583365290302"/>
    <n v="14292.5141935794"/>
    <n v="663101.59127755696"/>
    <n v="349102.97321482701"/>
    <n v="313998.61806273001"/>
    <n v="11936.0067658432"/>
    <n v="2.6043494837057199"/>
  </r>
  <r>
    <x v="5"/>
    <n v="2"/>
    <x v="32"/>
    <n v="231887.948464307"/>
    <n v="181702.920317073"/>
    <n v="50185.028147233599"/>
    <n v="37272.732465303598"/>
    <n v="719907.94030075101"/>
    <n v="241730.18380504099"/>
    <n v="478177.75649570901"/>
    <n v="42189.759669078798"/>
    <n v="5.5545276057166504"/>
  </r>
  <r>
    <x v="5"/>
    <n v="3"/>
    <x v="32"/>
    <n v="229692.00116817901"/>
    <n v="219165.045301787"/>
    <n v="10526.9558663919"/>
    <n v="-9168.8066393948502"/>
    <n v="778589.76931772905"/>
    <n v="420864.263383354"/>
    <n v="357725.505934374"/>
    <n v="-8035.7482250913799"/>
    <n v="-1.00516286303141"/>
  </r>
  <r>
    <x v="5"/>
    <n v="4"/>
    <x v="32"/>
    <n v="236822.54771318901"/>
    <n v="198148.53574750401"/>
    <n v="38674.011965684898"/>
    <n v="22943.708771666599"/>
    <n v="785105.53095199796"/>
    <n v="294576.98215310503"/>
    <n v="490528.548798893"/>
    <n v="19620.473258240701"/>
    <n v="3.3023022778367901"/>
  </r>
  <r>
    <x v="6"/>
    <n v="1"/>
    <x v="32"/>
    <n v="227425.51237305699"/>
    <n v="199140.563618791"/>
    <n v="28284.948754266101"/>
    <n v="22323.328789269399"/>
    <n v="586799.92711239494"/>
    <n v="327140.41755323502"/>
    <n v="259659.50955916001"/>
    <n v="21743.876438517898"/>
    <n v="6.94967698170632"/>
  </r>
  <r>
    <x v="6"/>
    <n v="2"/>
    <x v="32"/>
    <n v="226522.088568115"/>
    <n v="220885.45098467401"/>
    <n v="5636.6375834413302"/>
    <n v="-13488.176545951999"/>
    <n v="736571.97333618905"/>
    <n v="404842.36213865603"/>
    <n v="331729.61119753303"/>
    <n v="-12871.9544618979"/>
    <n v="-6.1313951077477302"/>
  </r>
  <r>
    <x v="6"/>
    <n v="3"/>
    <x v="32"/>
    <n v="243669.79366001801"/>
    <n v="205728.32037422899"/>
    <n v="37941.473285789398"/>
    <n v="18239.0916502603"/>
    <n v="931339.11798145098"/>
    <n v="466987.86851660901"/>
    <n v="464351.24946484203"/>
    <n v="20564.3279000246"/>
    <n v="3.6926470254879602"/>
  </r>
  <r>
    <x v="6"/>
    <n v="4"/>
    <x v="32"/>
    <n v="211338.95679101601"/>
    <n v="209051.559517833"/>
    <n v="2287.39727318321"/>
    <n v="-10999.199139631201"/>
    <n v="667838.24053982296"/>
    <n v="285702.54398610099"/>
    <n v="382135.69655372202"/>
    <n v="-1618.7786131013299"/>
    <n v="-1.6892310985071901"/>
  </r>
  <r>
    <x v="7"/>
    <n v="1"/>
    <x v="32"/>
    <n v="220202.64831075299"/>
    <n v="185703.289077494"/>
    <n v="34499.359233258903"/>
    <n v="15400.5393824894"/>
    <n v="550702.37192651897"/>
    <n v="282517.57930455002"/>
    <n v="268184.79262196901"/>
    <n v="10731.736143320401"/>
    <n v="2.3413566818516198"/>
  </r>
  <r>
    <x v="7"/>
    <n v="2"/>
    <x v="32"/>
    <n v="244032.45072972201"/>
    <n v="219512.765140006"/>
    <n v="24519.685589716199"/>
    <n v="9559.4472317910095"/>
    <n v="928709.85257435695"/>
    <n v="479896.07039821101"/>
    <n v="448813.78217614599"/>
    <n v="10881.9860546483"/>
    <n v="1.15669375289211"/>
  </r>
  <r>
    <x v="7"/>
    <n v="3"/>
    <x v="32"/>
    <n v="235166.225775014"/>
    <n v="210693.13009955501"/>
    <n v="24473.095675459601"/>
    <n v="11740.4474087008"/>
    <n v="892407.28198011802"/>
    <n v="550330.26266394102"/>
    <n v="342077.019316177"/>
    <n v="18980.610036067799"/>
    <n v="3.1010536873255599"/>
  </r>
  <r>
    <x v="7"/>
    <n v="4"/>
    <x v="32"/>
    <n v="222892.34276294001"/>
    <n v="205857.26255538099"/>
    <n v="17035.0802075598"/>
    <n v="1027.75190151537"/>
    <n v="466936.04318536603"/>
    <n v="185097.67582210101"/>
    <n v="281838.36736326502"/>
    <n v="8509.9687116710593"/>
    <n v="0.117351200674696"/>
  </r>
  <r>
    <x v="8"/>
    <n v="1"/>
    <x v="32"/>
    <n v="240561.410389731"/>
    <n v="200883.84071831001"/>
    <n v="39677.569671420999"/>
    <n v="21133.088268057501"/>
    <n v="881574.77745345701"/>
    <n v="380333.73975118197"/>
    <n v="501241.03770227497"/>
    <n v="20731.454543649001"/>
    <n v="2.13743510278722"/>
  </r>
  <r>
    <x v="8"/>
    <n v="2"/>
    <x v="32"/>
    <n v="215065.56595192099"/>
    <n v="212972.951499672"/>
    <n v="2092.6144522485802"/>
    <n v="-12403.2976489624"/>
    <n v="549776.27998662996"/>
    <n v="304734.999811229"/>
    <n v="245041.28017540101"/>
    <n v="-11688.971213107499"/>
    <n v="-3.0791972857846699"/>
  </r>
  <r>
    <x v="8"/>
    <n v="3"/>
    <x v="32"/>
    <n v="238687.82959518701"/>
    <n v="187958.69063524"/>
    <n v="50729.138959946897"/>
    <n v="45092.307424066399"/>
    <n v="618554.868432321"/>
    <n v="243499.37788358799"/>
    <n v="375055.49054873298"/>
    <n v="44245.515079351797"/>
    <n v="16.599658642295498"/>
  </r>
  <r>
    <x v="8"/>
    <n v="4"/>
    <x v="32"/>
    <n v="217350.95108350599"/>
    <n v="190452.018185144"/>
    <n v="26898.9328983622"/>
    <n v="9108.0822308409006"/>
    <n v="446650.13877132902"/>
    <n v="152367.979898177"/>
    <n v="294282.158873151"/>
    <n v="5849.6860286641604"/>
    <n v="1.58319815994812"/>
  </r>
  <r>
    <x v="9"/>
    <n v="1"/>
    <x v="32"/>
    <n v="232956.50029801499"/>
    <n v="195410.04620862001"/>
    <n v="37546.454089394501"/>
    <n v="22420.694742199099"/>
    <n v="618008.21474554203"/>
    <n v="320512.93943910301"/>
    <n v="297495.27530643798"/>
    <n v="24087.228888817099"/>
    <n v="10.401342210153"/>
  </r>
  <r>
    <x v="9"/>
    <n v="2"/>
    <x v="32"/>
    <n v="227438.06863915001"/>
    <n v="200575.24056890799"/>
    <n v="26862.828070242402"/>
    <n v="12234.916388797101"/>
    <n v="642050.78828373202"/>
    <n v="281348.59365205601"/>
    <n v="360702.19463167503"/>
    <n v="10567.9225849384"/>
    <n v="1.54193266377542"/>
  </r>
  <r>
    <x v="9"/>
    <n v="3"/>
    <x v="32"/>
    <n v="231109.63172792201"/>
    <n v="213274.97539904699"/>
    <n v="17834.656328875401"/>
    <n v="11447.756840034001"/>
    <n v="762152.60303573101"/>
    <n v="358233.29097005102"/>
    <n v="403919.31206567999"/>
    <n v="18618.550193854"/>
    <n v="1.23489440332856"/>
  </r>
  <r>
    <x v="9"/>
    <n v="4"/>
    <x v="32"/>
    <n v="242681.32182225201"/>
    <n v="196977.63909313601"/>
    <n v="45703.682729115601"/>
    <n v="40310.223762583701"/>
    <n v="672777.66344891395"/>
    <n v="338955.14313608297"/>
    <n v="333822.52031282999"/>
    <n v="49499.417494314701"/>
    <n v="7.0714642895940401"/>
  </r>
  <r>
    <x v="0"/>
    <n v="1"/>
    <x v="33"/>
    <n v="124744.89523932101"/>
    <n v="75507.416468602896"/>
    <n v="49237.478770718"/>
    <n v="31097.135794499602"/>
    <n v="271828.02157584397"/>
    <n v="181063.78015344401"/>
    <n v="90764.241422399398"/>
    <n v="39979.556449600903"/>
    <n v="4.1214857838331396"/>
  </r>
  <r>
    <x v="0"/>
    <n v="2"/>
    <x v="33"/>
    <n v="122744.621261594"/>
    <n v="85920.927831676003"/>
    <n v="36823.693429917897"/>
    <n v="30453.855902581599"/>
    <n v="469662.41091846698"/>
    <n v="251880.22367295"/>
    <n v="217782.18724551701"/>
    <n v="35306.9359082308"/>
    <n v="3.7896504953799499"/>
  </r>
  <r>
    <x v="0"/>
    <n v="3"/>
    <x v="33"/>
    <n v="124245.546912716"/>
    <n v="71586.705443622996"/>
    <n v="52658.841469093502"/>
    <n v="33718.972490675304"/>
    <n v="275504.41149087599"/>
    <n v="139831.37359766601"/>
    <n v="135673.037893209"/>
    <n v="34237.806945049502"/>
    <n v="3.4022167593444901"/>
  </r>
  <r>
    <x v="0"/>
    <n v="4"/>
    <x v="33"/>
    <n v="125011.859472382"/>
    <n v="82313.988262272498"/>
    <n v="42697.871210110097"/>
    <n v="27072.665017636202"/>
    <n v="437836.82654403301"/>
    <n v="141776.68401686801"/>
    <n v="296060.14252716501"/>
    <n v="27172.003491209201"/>
    <n v="7.5336911727551898"/>
  </r>
  <r>
    <x v="1"/>
    <n v="1"/>
    <x v="33"/>
    <n v="128299.870574466"/>
    <n v="78405.0529836434"/>
    <n v="49894.817590823201"/>
    <n v="33542.604995323898"/>
    <n v="359129.87930529797"/>
    <n v="168157.41759793201"/>
    <n v="190972.46170736599"/>
    <n v="38031.994802590903"/>
    <n v="6.0449895167144501"/>
  </r>
  <r>
    <x v="1"/>
    <n v="2"/>
    <x v="33"/>
    <n v="118707.984330055"/>
    <n v="80565.095344699002"/>
    <n v="38142.8889853562"/>
    <n v="20981.0079029138"/>
    <n v="453775.89069351403"/>
    <n v="149375.379763392"/>
    <n v="304400.51093012199"/>
    <n v="27327.375947702501"/>
    <n v="6.3615613934777002"/>
  </r>
  <r>
    <x v="1"/>
    <n v="3"/>
    <x v="33"/>
    <n v="118088.506501248"/>
    <n v="82667.306189332099"/>
    <n v="35421.200311916"/>
    <n v="18769.989819157701"/>
    <n v="306761.384902797"/>
    <n v="163247.36847945501"/>
    <n v="143514.01642334199"/>
    <n v="17842.8232022273"/>
    <n v="3.8889355842633599"/>
  </r>
  <r>
    <x v="1"/>
    <n v="4"/>
    <x v="33"/>
    <n v="118493.601506416"/>
    <n v="84711.960288980903"/>
    <n v="33781.641217436001"/>
    <n v="23803.4839833722"/>
    <n v="440938.17747045797"/>
    <n v="299007.43974647298"/>
    <n v="141930.737723984"/>
    <n v="28533.674724498"/>
    <n v="2.9968264437619099"/>
  </r>
  <r>
    <x v="2"/>
    <n v="1"/>
    <x v="33"/>
    <n v="132367.26369085701"/>
    <n v="84931.335990779204"/>
    <n v="47435.927700077802"/>
    <n v="28741.950677610101"/>
    <n v="422985.29912406899"/>
    <n v="270081.19111825799"/>
    <n v="152904.10800581001"/>
    <n v="27220.034142987701"/>
    <n v="3.4493382285902698"/>
  </r>
  <r>
    <x v="2"/>
    <n v="2"/>
    <x v="33"/>
    <n v="128568.809537868"/>
    <n v="80876.785964570794"/>
    <n v="47692.023573297301"/>
    <n v="35864.574838783403"/>
    <n v="449288.58750635898"/>
    <n v="299502.47233134898"/>
    <n v="149786.11517501"/>
    <n v="35922.050031636798"/>
    <n v="7.1729538342736703"/>
  </r>
  <r>
    <x v="2"/>
    <n v="3"/>
    <x v="33"/>
    <n v="137086.83153437401"/>
    <n v="77001.379446389605"/>
    <n v="60085.452087985097"/>
    <n v="45985.042636048602"/>
    <n v="406005.149340629"/>
    <n v="275172.003381902"/>
    <n v="130833.14595872699"/>
    <n v="41332.237816378802"/>
    <n v="6.2064851876077602"/>
  </r>
  <r>
    <x v="2"/>
    <n v="4"/>
    <x v="33"/>
    <n v="116957.785235763"/>
    <n v="78307.566391084998"/>
    <n v="38650.2188446785"/>
    <n v="31810.4694968043"/>
    <n v="361552.58572582598"/>
    <n v="141188.06635117601"/>
    <n v="220364.51937465"/>
    <n v="39130.896386841698"/>
    <n v="22.950230424676"/>
  </r>
  <r>
    <x v="3"/>
    <n v="1"/>
    <x v="33"/>
    <n v="131164.72682740801"/>
    <n v="77215.774122782095"/>
    <n v="53948.952704626201"/>
    <n v="44683.776175452098"/>
    <n v="433695.17643121298"/>
    <n v="166608.632306763"/>
    <n v="267086.54412444902"/>
    <n v="51462.827164103299"/>
    <n v="22.3720408387926"/>
  </r>
  <r>
    <x v="3"/>
    <n v="2"/>
    <x v="33"/>
    <n v="120578.478796396"/>
    <n v="90200.449558145207"/>
    <n v="30378.029238251202"/>
    <n v="20923.725716705099"/>
    <n v="416442.47335150599"/>
    <n v="187804.19763239601"/>
    <n v="228638.27571910899"/>
    <n v="26690.322733577199"/>
    <n v="9.1193702432349095"/>
  </r>
  <r>
    <x v="3"/>
    <n v="3"/>
    <x v="33"/>
    <n v="118708.724548435"/>
    <n v="82421.329095405497"/>
    <n v="36287.395453029698"/>
    <n v="21055.0833540323"/>
    <n v="250649.882413229"/>
    <n v="111433.87521570599"/>
    <n v="139216.00719752201"/>
    <n v="18740.582024099102"/>
    <n v="2.7816055291986101"/>
  </r>
  <r>
    <x v="3"/>
    <n v="4"/>
    <x v="33"/>
    <n v="132579.59562370501"/>
    <n v="80050.183962395895"/>
    <n v="52529.411661309503"/>
    <n v="37795.844182911998"/>
    <n v="466551.57527759799"/>
    <n v="300392.05803505197"/>
    <n v="166159.51724254599"/>
    <n v="43810.436278232199"/>
    <n v="4.0591074671735399"/>
  </r>
  <r>
    <x v="4"/>
    <n v="1"/>
    <x v="33"/>
    <n v="133020.01997444301"/>
    <n v="84186.613284191393"/>
    <n v="48833.406690251999"/>
    <n v="40328.202424034898"/>
    <n v="315970.60340127198"/>
    <n v="96208.122532457099"/>
    <n v="219762.48086881399"/>
    <n v="41507.639278157803"/>
    <n v="4.4341375545195199"/>
  </r>
  <r>
    <x v="4"/>
    <n v="2"/>
    <x v="33"/>
    <n v="123930.437745278"/>
    <n v="84389.501183939996"/>
    <n v="39540.936561338502"/>
    <n v="27170.347053629699"/>
    <n v="385780.45813649299"/>
    <n v="251548.72825775799"/>
    <n v="134231.72987873401"/>
    <n v="35446.389760091799"/>
    <n v="4.7242569482132302"/>
  </r>
  <r>
    <x v="4"/>
    <n v="3"/>
    <x v="33"/>
    <n v="138420.36178485901"/>
    <n v="77040.947274877399"/>
    <n v="61379.4145099815"/>
    <n v="46732.862014555903"/>
    <n v="350899.150032593"/>
    <n v="225962.34483147599"/>
    <n v="124936.80520111699"/>
    <n v="46671.558969237303"/>
    <n v="5.0401966633768298"/>
  </r>
  <r>
    <x v="4"/>
    <n v="4"/>
    <x v="33"/>
    <n v="124715.479913363"/>
    <n v="86136.0771558087"/>
    <n v="38579.4027575543"/>
    <n v="32466.853525791899"/>
    <n v="342898.15566791297"/>
    <n v="148878.61686833101"/>
    <n v="194019.53879958199"/>
    <n v="42364.209099174899"/>
    <n v="3.28946785771927"/>
  </r>
  <r>
    <x v="5"/>
    <n v="1"/>
    <x v="33"/>
    <n v="119432.485071615"/>
    <n v="81640.033625117998"/>
    <n v="37792.4514464975"/>
    <n v="27891.521087684901"/>
    <n v="255661.14096333101"/>
    <n v="167684.07974645199"/>
    <n v="87977.061216878705"/>
    <n v="25872.8082452136"/>
    <n v="3.5702969414110899"/>
  </r>
  <r>
    <x v="5"/>
    <n v="2"/>
    <x v="33"/>
    <n v="127429.475943618"/>
    <n v="79399.374877140901"/>
    <n v="48030.101066477597"/>
    <n v="39773.375304221299"/>
    <n v="344922.06742305"/>
    <n v="171371.370491001"/>
    <n v="173550.69693204801"/>
    <n v="36146.688713187003"/>
    <n v="4.13509756105723"/>
  </r>
  <r>
    <x v="5"/>
    <n v="3"/>
    <x v="33"/>
    <n v="124628.889629952"/>
    <n v="78667.126617212096"/>
    <n v="45961.763012740499"/>
    <n v="30696.443994015801"/>
    <n v="456352.42867609102"/>
    <n v="197615.62300334801"/>
    <n v="258736.80567274199"/>
    <n v="29200.297867831301"/>
    <n v="3.6139895795653598"/>
  </r>
  <r>
    <x v="5"/>
    <n v="4"/>
    <x v="33"/>
    <n v="127910.333360612"/>
    <n v="88275.822105480605"/>
    <n v="39634.511255131802"/>
    <n v="20025.9261535767"/>
    <n v="353060.39091891999"/>
    <n v="115023.19800505201"/>
    <n v="238037.192913868"/>
    <n v="29845.494471897"/>
    <n v="3.02768962074243"/>
  </r>
  <r>
    <x v="6"/>
    <n v="1"/>
    <x v="33"/>
    <n v="122116.666076529"/>
    <n v="75743.346580454294"/>
    <n v="46373.319496074997"/>
    <n v="41052.903388307597"/>
    <n v="393250.60114186897"/>
    <n v="184535.75799807601"/>
    <n v="208714.84314379201"/>
    <n v="49849.372895509397"/>
    <n v="6.0585063202511797"/>
  </r>
  <r>
    <x v="6"/>
    <n v="2"/>
    <x v="33"/>
    <n v="124805.903543111"/>
    <n v="82798.782627878303"/>
    <n v="42007.120915233201"/>
    <n v="27439.563935081798"/>
    <n v="487822.71112270502"/>
    <n v="191338.71274025901"/>
    <n v="296483.99838244601"/>
    <n v="22528.327014047201"/>
    <n v="4.29417314897543"/>
  </r>
  <r>
    <x v="6"/>
    <n v="3"/>
    <x v="33"/>
    <n v="129226.28200296"/>
    <n v="82521.057446494204"/>
    <n v="46705.224556466499"/>
    <n v="26837.254401678601"/>
    <n v="350446.09469141701"/>
    <n v="167539.523131325"/>
    <n v="182906.57156009201"/>
    <n v="36223.1810564486"/>
    <n v="4.1430631879348496"/>
  </r>
  <r>
    <x v="6"/>
    <n v="4"/>
    <x v="33"/>
    <n v="121554.920233756"/>
    <n v="75236.194676493105"/>
    <n v="46318.7255572629"/>
    <n v="36780.8941695549"/>
    <n v="346304.255114217"/>
    <n v="147407.26183511599"/>
    <n v="198896.99327910101"/>
    <n v="45510.867923082602"/>
    <n v="26.6994270349457"/>
  </r>
  <r>
    <x v="7"/>
    <n v="1"/>
    <x v="33"/>
    <n v="124372.34375787299"/>
    <n v="86704.505071612104"/>
    <n v="37667.838686260897"/>
    <n v="27449.315578043301"/>
    <n v="365157.37566337001"/>
    <n v="203692.90523985401"/>
    <n v="161464.47042351501"/>
    <n v="33723.5595145279"/>
    <n v="6.9647180093452601"/>
  </r>
  <r>
    <x v="7"/>
    <n v="2"/>
    <x v="33"/>
    <n v="129689.164568222"/>
    <n v="84191.280242950597"/>
    <n v="45497.884325272003"/>
    <n v="30874.838861588702"/>
    <n v="505536.02605315298"/>
    <n v="229247.92952432501"/>
    <n v="276288.09652882698"/>
    <n v="38366.588574415997"/>
    <n v="3.3221851210817901"/>
  </r>
  <r>
    <x v="7"/>
    <n v="3"/>
    <x v="33"/>
    <n v="116133.084144576"/>
    <n v="76080.630332993707"/>
    <n v="40052.4538115822"/>
    <n v="33753.150376438702"/>
    <n v="233094.529942102"/>
    <n v="153695.37637643199"/>
    <n v="79399.153565669694"/>
    <n v="32020.128789994898"/>
    <n v="6.9814205828700402"/>
  </r>
  <r>
    <x v="7"/>
    <n v="4"/>
    <x v="33"/>
    <n v="122446.48960054699"/>
    <n v="77333.942129572402"/>
    <n v="45112.547470975303"/>
    <n v="33104.061736328498"/>
    <n v="384224.83255771198"/>
    <n v="184853.11962235"/>
    <n v="199371.71293536099"/>
    <n v="41888.2528684102"/>
    <n v="9.2929064625376601"/>
  </r>
  <r>
    <x v="8"/>
    <n v="1"/>
    <x v="33"/>
    <n v="124635.58610066499"/>
    <n v="81116.937491099103"/>
    <n v="43518.6486095664"/>
    <n v="35478.164984313204"/>
    <n v="291540.697214082"/>
    <n v="98036.349507961699"/>
    <n v="193504.34770612"/>
    <n v="42445.753505993802"/>
    <n v="6.4980228654555301"/>
  </r>
  <r>
    <x v="8"/>
    <n v="2"/>
    <x v="33"/>
    <n v="125839.35226882101"/>
    <n v="76683.043672980595"/>
    <n v="49156.308595840601"/>
    <n v="42882.302769267902"/>
    <n v="384337.125947822"/>
    <n v="165540.79293666201"/>
    <n v="218796.333011159"/>
    <n v="49224.537948345402"/>
    <n v="11.203079220944099"/>
  </r>
  <r>
    <x v="8"/>
    <n v="3"/>
    <x v="33"/>
    <n v="128839.489063902"/>
    <n v="86668.410021829695"/>
    <n v="42171.079042072699"/>
    <n v="25489.370801416699"/>
    <n v="466084.98046570702"/>
    <n v="293304.75001505302"/>
    <n v="172780.23045065399"/>
    <n v="28748.5764175859"/>
    <n v="9.8259568408042597"/>
  </r>
  <r>
    <x v="8"/>
    <n v="4"/>
    <x v="33"/>
    <n v="118917.14348191299"/>
    <n v="81229.230919584603"/>
    <n v="37687.912562328398"/>
    <n v="21679.5964459803"/>
    <n v="385926.93918769999"/>
    <n v="190566.29589277599"/>
    <n v="195360.643294924"/>
    <n v="19327.533006770402"/>
    <n v="2.63475581959948"/>
  </r>
  <r>
    <x v="9"/>
    <n v="1"/>
    <x v="33"/>
    <n v="132628.097552958"/>
    <n v="80323.923935743704"/>
    <n v="52304.173617214998"/>
    <n v="36775.405215236002"/>
    <n v="352784.274780331"/>
    <n v="223053.65959513199"/>
    <n v="129730.615185198"/>
    <n v="39085.543178033702"/>
    <n v="14.299760211323999"/>
  </r>
  <r>
    <x v="9"/>
    <n v="2"/>
    <x v="33"/>
    <n v="127658.965266371"/>
    <n v="87864.611209620998"/>
    <n v="39794.354056750599"/>
    <n v="30652.512306590201"/>
    <n v="484430.44330438302"/>
    <n v="191109.826446336"/>
    <n v="293320.61685804598"/>
    <n v="26799.609296251001"/>
    <n v="12.5653178984664"/>
  </r>
  <r>
    <x v="9"/>
    <n v="3"/>
    <x v="33"/>
    <n v="130416.09803914301"/>
    <n v="76830.487844331306"/>
    <n v="53585.610194811597"/>
    <n v="42086.761739473302"/>
    <n v="360671.36759035598"/>
    <n v="123596.819836597"/>
    <n v="237074.54775375899"/>
    <n v="39100.2616983974"/>
    <n v="4.9322950830163697"/>
  </r>
  <r>
    <x v="9"/>
    <n v="4"/>
    <x v="33"/>
    <n v="127655.73720777"/>
    <n v="87263.801809791694"/>
    <n v="40391.935397978697"/>
    <n v="26242.284571951299"/>
    <n v="432916.758997267"/>
    <n v="288860.93158457999"/>
    <n v="144055.82741268701"/>
    <n v="33027.515798591798"/>
    <n v="8.8157741757676202"/>
  </r>
  <r>
    <x v="0"/>
    <n v="1"/>
    <x v="34"/>
    <n v="327832.438287778"/>
    <n v="190912.77851024599"/>
    <n v="136919.65977753099"/>
    <n v="127380.67417212301"/>
    <n v="1301997.0655634401"/>
    <n v="651424.04786596901"/>
    <n v="650573.01769747399"/>
    <n v="130128.764051739"/>
    <n v="96.003571954635007"/>
  </r>
  <r>
    <x v="0"/>
    <n v="2"/>
    <x v="34"/>
    <n v="306643.76334871701"/>
    <n v="195187.09783814999"/>
    <n v="111456.66551056701"/>
    <n v="98342.621862596105"/>
    <n v="657905.12969780702"/>
    <n v="356274.93651748198"/>
    <n v="301630.19318032399"/>
    <n v="108237.98846514001"/>
    <n v="10.162380674026201"/>
  </r>
  <r>
    <x v="0"/>
    <n v="3"/>
    <x v="34"/>
    <n v="327545.66132140299"/>
    <n v="208336.33102309401"/>
    <n v="119209.330298309"/>
    <n v="113034.938641175"/>
    <n v="1020617.11550091"/>
    <n v="381102.03719263797"/>
    <n v="639515.07830827998"/>
    <n v="118288.178023841"/>
    <n v="17.414736572741599"/>
  </r>
  <r>
    <x v="0"/>
    <n v="4"/>
    <x v="34"/>
    <n v="333784.93124102399"/>
    <n v="199706.83148716"/>
    <n v="134078.099753863"/>
    <n v="128821.231656513"/>
    <n v="1039928.21819395"/>
    <n v="457652.30206426198"/>
    <n v="582275.91612969502"/>
    <n v="133470.66917729401"/>
    <n v="21.930124369903002"/>
  </r>
  <r>
    <x v="1"/>
    <n v="1"/>
    <x v="34"/>
    <n v="307854.75432906701"/>
    <n v="195522.53039077"/>
    <n v="112332.223938296"/>
    <n v="102124.96687303499"/>
    <n v="713605.00266519899"/>
    <n v="489802.54734558897"/>
    <n v="223802.45531960999"/>
    <n v="105787.64008518599"/>
    <n v="20.346034962500301"/>
  </r>
  <r>
    <x v="1"/>
    <n v="2"/>
    <x v="34"/>
    <n v="340548.76337689999"/>
    <n v="206788.91173835401"/>
    <n v="133759.85163854499"/>
    <n v="116862.71106053999"/>
    <n v="840670.101906784"/>
    <n v="376790.52319815301"/>
    <n v="463879.57870863"/>
    <n v="117593.207800244"/>
    <n v="12.1699576155653"/>
  </r>
  <r>
    <x v="1"/>
    <n v="3"/>
    <x v="34"/>
    <n v="330557.052391531"/>
    <n v="194664.06330236801"/>
    <n v="135892.98908916299"/>
    <n v="128957.33864603"/>
    <n v="732559.87946034304"/>
    <n v="302608.11593068001"/>
    <n v="429951.76352966297"/>
    <n v="132831.877495147"/>
    <n v="28.922622506287698"/>
  </r>
  <r>
    <x v="1"/>
    <n v="4"/>
    <x v="34"/>
    <n v="302363.03549423697"/>
    <n v="178645.65236554699"/>
    <n v="123717.38312868999"/>
    <n v="107934.618420167"/>
    <n v="733878.05210313096"/>
    <n v="413520.93265952897"/>
    <n v="320357.11944360199"/>
    <n v="116839.43141673401"/>
    <n v="30.6700215323009"/>
  </r>
  <r>
    <x v="2"/>
    <n v="1"/>
    <x v="34"/>
    <n v="325987.98445564002"/>
    <n v="201604.94917984601"/>
    <n v="124383.03527579299"/>
    <n v="114353.73963321499"/>
    <n v="1120086.60480466"/>
    <n v="363825.462123862"/>
    <n v="756261.14268080296"/>
    <n v="119996.16270529"/>
    <n v="70.817061274485596"/>
  </r>
  <r>
    <x v="2"/>
    <n v="2"/>
    <x v="34"/>
    <n v="307624.09159699897"/>
    <n v="207984.480349035"/>
    <n v="99639.611247963505"/>
    <n v="90857.826786411199"/>
    <n v="1219958.4872723401"/>
    <n v="678766.95165582397"/>
    <n v="541191.535616518"/>
    <n v="98523.086879111899"/>
    <n v="19.1602368847349"/>
  </r>
  <r>
    <x v="2"/>
    <n v="3"/>
    <x v="34"/>
    <n v="337982.79645807302"/>
    <n v="195646.24938718401"/>
    <n v="142336.54707088799"/>
    <n v="132376.40378944"/>
    <n v="787541.56571219"/>
    <n v="355434.80710870598"/>
    <n v="432106.75860348297"/>
    <n v="128414.683800581"/>
    <n v="17.743142011098598"/>
  </r>
  <r>
    <x v="2"/>
    <n v="4"/>
    <x v="34"/>
    <n v="323086.714817442"/>
    <n v="188803.260342127"/>
    <n v="134283.454475315"/>
    <n v="126557.918080481"/>
    <n v="717420.16067179595"/>
    <n v="485829.67825241701"/>
    <n v="231590.482419379"/>
    <n v="131649.19354807099"/>
    <n v="15.6067317611548"/>
  </r>
  <r>
    <x v="3"/>
    <n v="1"/>
    <x v="34"/>
    <n v="355635.86515045603"/>
    <n v="208996.241859895"/>
    <n v="146639.62329056099"/>
    <n v="135264.44558312299"/>
    <n v="882466.25196538505"/>
    <n v="603710.79705266701"/>
    <n v="278755.45491271798"/>
    <n v="136465.43421715801"/>
    <n v="17.925816422561901"/>
  </r>
  <r>
    <x v="3"/>
    <n v="2"/>
    <x v="34"/>
    <n v="356682.77330580202"/>
    <n v="214219.79535565001"/>
    <n v="142462.97795015201"/>
    <n v="132857.34906780301"/>
    <n v="782887.261688389"/>
    <n v="515697.97567973402"/>
    <n v="267189.28600865498"/>
    <n v="136856.01800716101"/>
    <n v="18.250307720150101"/>
  </r>
  <r>
    <x v="3"/>
    <n v="3"/>
    <x v="34"/>
    <n v="329384.62993481499"/>
    <n v="179074.11734466301"/>
    <n v="150310.51259015099"/>
    <n v="136018.07884523601"/>
    <n v="1304021.7791301101"/>
    <n v="554129.00335357303"/>
    <n v="749892.77577654005"/>
    <n v="145363.04684379499"/>
    <n v="58.1619582309823"/>
  </r>
  <r>
    <x v="3"/>
    <n v="4"/>
    <x v="34"/>
    <n v="314502.391521062"/>
    <n v="183610.44406728799"/>
    <n v="130891.947453774"/>
    <n v="119200.176264729"/>
    <n v="692215.26273330604"/>
    <n v="314915.587777665"/>
    <n v="377299.67495563999"/>
    <n v="114303.68002415101"/>
    <n v="21.552947246015801"/>
  </r>
  <r>
    <x v="4"/>
    <n v="1"/>
    <x v="34"/>
    <n v="328849.959733864"/>
    <n v="179255.042297112"/>
    <n v="149594.91743675101"/>
    <n v="134397.778149077"/>
    <n v="1231132.60750209"/>
    <n v="744131.25157272804"/>
    <n v="487001.35592936201"/>
    <n v="134847.745306361"/>
    <n v="16.0083527405158"/>
  </r>
  <r>
    <x v="4"/>
    <n v="2"/>
    <x v="34"/>
    <n v="287856.46484818502"/>
    <n v="189641.85448358901"/>
    <n v="98214.610364595806"/>
    <n v="86183.198477467493"/>
    <n v="951974.91764528397"/>
    <n v="491028.10961772298"/>
    <n v="460946.80802756001"/>
    <n v="90308.123666034895"/>
    <n v="14.5680313131859"/>
  </r>
  <r>
    <x v="4"/>
    <n v="3"/>
    <x v="34"/>
    <n v="306385.45041608397"/>
    <n v="211083.363580039"/>
    <n v="95302.086836044604"/>
    <n v="81676.700016969698"/>
    <n v="778420.19821670302"/>
    <n v="287383.04619392002"/>
    <n v="491037.152022783"/>
    <n v="81117.856780183094"/>
    <n v="25.3621006796971"/>
  </r>
  <r>
    <x v="4"/>
    <n v="4"/>
    <x v="34"/>
    <n v="311562.389235518"/>
    <n v="194271.75263035501"/>
    <n v="117290.636605162"/>
    <n v="104074.95301573801"/>
    <n v="1001150.92053406"/>
    <n v="489534.783447091"/>
    <n v="511616.137086968"/>
    <n v="112742.085319105"/>
    <n v="13.5913285428066"/>
  </r>
  <r>
    <x v="5"/>
    <n v="1"/>
    <x v="34"/>
    <n v="311588.73675218603"/>
    <n v="203271.17313953099"/>
    <n v="108317.56361265499"/>
    <n v="98614.758200502605"/>
    <n v="952781.79589124594"/>
    <n v="392014.74688864098"/>
    <n v="560767.04900260398"/>
    <n v="105982.707699306"/>
    <n v="11.7775944479983"/>
  </r>
  <r>
    <x v="5"/>
    <n v="2"/>
    <x v="34"/>
    <n v="309304.14885490498"/>
    <n v="178313.58244474299"/>
    <n v="130990.56641016201"/>
    <n v="121132.506401401"/>
    <n v="820848.20261918695"/>
    <n v="505175.99391817802"/>
    <n v="315672.208701008"/>
    <n v="126799.24038380101"/>
    <n v="31.276733969190499"/>
  </r>
  <r>
    <x v="5"/>
    <n v="3"/>
    <x v="34"/>
    <n v="332753.226897888"/>
    <n v="202989.99109003"/>
    <n v="129763.235807858"/>
    <n v="121638.100342712"/>
    <n v="923664.81282730703"/>
    <n v="513866.61780780699"/>
    <n v="409798.19501949899"/>
    <n v="129759.670331136"/>
    <n v="17.516439561934799"/>
  </r>
  <r>
    <x v="5"/>
    <n v="4"/>
    <x v="34"/>
    <n v="316575.10027021001"/>
    <n v="204464.99418414701"/>
    <n v="112110.106086063"/>
    <n v="93594.577331286098"/>
    <n v="1077209.10747858"/>
    <n v="577108.76936490496"/>
    <n v="500100.33811367402"/>
    <n v="92805.541388278696"/>
    <n v="21.752956925708201"/>
  </r>
  <r>
    <x v="6"/>
    <n v="1"/>
    <x v="34"/>
    <n v="304649.54206652101"/>
    <n v="185226.90519999599"/>
    <n v="119422.636866524"/>
    <n v="102284.394752514"/>
    <n v="682429.62895221298"/>
    <n v="330632.809191807"/>
    <n v="351796.81976040598"/>
    <n v="99119.515451333995"/>
    <n v="20.552913980068901"/>
  </r>
  <r>
    <x v="6"/>
    <n v="2"/>
    <x v="34"/>
    <n v="300929.82532053097"/>
    <n v="207958.88968295301"/>
    <n v="92970.935637577393"/>
    <n v="85212.9360158583"/>
    <n v="813882.70415901905"/>
    <n v="285146.48761971202"/>
    <n v="528736.21653930598"/>
    <n v="88328.523223387296"/>
    <n v="23.454379814982801"/>
  </r>
  <r>
    <x v="6"/>
    <n v="3"/>
    <x v="34"/>
    <n v="312407.91111799702"/>
    <n v="196835.94297838301"/>
    <n v="115571.96813961399"/>
    <n v="103447.46256376"/>
    <n v="755352.76725215197"/>
    <n v="254175.61002542899"/>
    <n v="501177.15722672199"/>
    <n v="104615.699705997"/>
    <n v="24.861031136639198"/>
  </r>
  <r>
    <x v="6"/>
    <n v="4"/>
    <x v="34"/>
    <n v="295734.86229566799"/>
    <n v="189546.10883256601"/>
    <n v="106188.75346310101"/>
    <n v="88822.014891066094"/>
    <n v="1119330.7350344299"/>
    <n v="492744.55515953299"/>
    <n v="626586.17987490096"/>
    <n v="94042.362975379394"/>
    <n v="43.255150941665399"/>
  </r>
  <r>
    <x v="7"/>
    <n v="1"/>
    <x v="34"/>
    <n v="294529.36520211003"/>
    <n v="199412.888728146"/>
    <n v="95116.476473963703"/>
    <n v="90059.8570266319"/>
    <n v="1166632.22754014"/>
    <n v="787859.268172296"/>
    <n v="378772.959367843"/>
    <n v="89172.016937759807"/>
    <n v="13.3541860252553"/>
  </r>
  <r>
    <x v="7"/>
    <n v="2"/>
    <x v="34"/>
    <n v="336763.26895279699"/>
    <n v="189811.49113515901"/>
    <n v="146951.77781763699"/>
    <n v="135310.27227708299"/>
    <n v="847015.09148106596"/>
    <n v="571533.07186718797"/>
    <n v="275482.019613877"/>
    <n v="130506.403072872"/>
    <n v="29.930387131449699"/>
  </r>
  <r>
    <x v="7"/>
    <n v="3"/>
    <x v="34"/>
    <n v="298267.45425362699"/>
    <n v="188537.57297489099"/>
    <n v="109729.88127873599"/>
    <n v="96559.436832022402"/>
    <n v="791413.80878443096"/>
    <n v="510847.475562735"/>
    <n v="280566.33322169498"/>
    <n v="94723.798357576001"/>
    <n v="10.799966748378599"/>
  </r>
  <r>
    <x v="7"/>
    <n v="4"/>
    <x v="34"/>
    <n v="302909.63435495598"/>
    <n v="203503.17220481901"/>
    <n v="99406.462150136795"/>
    <n v="84503.775595586296"/>
    <n v="1010585.37182316"/>
    <n v="701837.31710108696"/>
    <n v="308748.05472207803"/>
    <n v="81805.948101633199"/>
    <n v="64.778026498186406"/>
  </r>
  <r>
    <x v="8"/>
    <n v="1"/>
    <x v="34"/>
    <n v="312267.61282410298"/>
    <n v="209090.70537422699"/>
    <n v="103176.907449875"/>
    <n v="86984.861483209199"/>
    <n v="750312.02390824701"/>
    <n v="468781.773979844"/>
    <n v="281530.24992840202"/>
    <n v="83236.827875563002"/>
    <n v="25.322961053667399"/>
  </r>
  <r>
    <x v="8"/>
    <n v="2"/>
    <x v="34"/>
    <n v="314568.55128511298"/>
    <n v="202403.93476114899"/>
    <n v="112164.61652396301"/>
    <n v="103261.33253909"/>
    <n v="1024721.6009900901"/>
    <n v="324770.528779182"/>
    <n v="699951.07221091294"/>
    <n v="104059.79961448201"/>
    <n v="28.395965423435001"/>
  </r>
  <r>
    <x v="8"/>
    <n v="3"/>
    <x v="34"/>
    <n v="328634.73107049102"/>
    <n v="198779.88586549301"/>
    <n v="129854.84520499699"/>
    <n v="121275.455974308"/>
    <n v="861189.07836063695"/>
    <n v="367242.17994507297"/>
    <n v="493946.89841556398"/>
    <n v="128365.432792659"/>
    <n v="64.120666860274"/>
  </r>
  <r>
    <x v="8"/>
    <n v="4"/>
    <x v="34"/>
    <n v="304389.32768708002"/>
    <n v="218618.305673564"/>
    <n v="85771.022013516806"/>
    <n v="71320.130913113098"/>
    <n v="1117323.9582911399"/>
    <n v="653059.83195004298"/>
    <n v="464264.12634110398"/>
    <n v="70232.734310650703"/>
    <n v="15.6561849640959"/>
  </r>
  <r>
    <x v="9"/>
    <n v="1"/>
    <x v="34"/>
    <n v="334240.149642381"/>
    <n v="187308.62307585499"/>
    <n v="146931.52656652499"/>
    <n v="130196.091217425"/>
    <n v="780996.618365239"/>
    <n v="487965.66954691702"/>
    <n v="293030.94881832198"/>
    <n v="125304.302057344"/>
    <n v="22.56225347965"/>
  </r>
  <r>
    <x v="9"/>
    <n v="2"/>
    <x v="34"/>
    <n v="306621.28113366698"/>
    <n v="192023.63387308101"/>
    <n v="114597.647260586"/>
    <n v="102861.050035325"/>
    <n v="622033.91086162499"/>
    <n v="386625.22695671301"/>
    <n v="235408.68390491101"/>
    <n v="108409.96638413701"/>
    <n v="33.369504905811901"/>
  </r>
  <r>
    <x v="9"/>
    <n v="3"/>
    <x v="34"/>
    <n v="334036.52105511801"/>
    <n v="185066.14472445799"/>
    <n v="148970.37633065999"/>
    <n v="137074.733734037"/>
    <n v="1049166.3936300101"/>
    <n v="562594.958407345"/>
    <n v="486571.43522266799"/>
    <n v="144436.99403748999"/>
    <n v="19.845952617293701"/>
  </r>
  <r>
    <x v="9"/>
    <n v="4"/>
    <x v="34"/>
    <n v="342027.45558545802"/>
    <n v="188246.13878029201"/>
    <n v="153781.316805165"/>
    <n v="142501.221216092"/>
    <n v="880257.30289119098"/>
    <n v="383531.13063608197"/>
    <n v="496726.17225510901"/>
    <n v="145235.687045773"/>
    <n v="56.5067189308159"/>
  </r>
  <r>
    <x v="0"/>
    <n v="1"/>
    <x v="35"/>
    <n v="489203.876858873"/>
    <n v="412259.71836867998"/>
    <n v="76944.1584901928"/>
    <n v="64252.987345791698"/>
    <n v="1258431.71252251"/>
    <n v="806527.86370732496"/>
    <n v="451903.848815192"/>
    <n v="68205.538025730799"/>
    <n v="10.339291581165201"/>
  </r>
  <r>
    <x v="0"/>
    <n v="2"/>
    <x v="35"/>
    <n v="498365.38035074697"/>
    <n v="415828.83311303699"/>
    <n v="82536.5472377103"/>
    <n v="72854.589936632605"/>
    <n v="1697162.1552094801"/>
    <n v="844881.39315668202"/>
    <n v="852280.76205279795"/>
    <n v="72703.971448842494"/>
    <n v="15.4460958318554"/>
  </r>
  <r>
    <x v="0"/>
    <n v="3"/>
    <x v="35"/>
    <n v="484046.94616685598"/>
    <n v="399686.56087487098"/>
    <n v="84360.385291984698"/>
    <n v="67830.667757235002"/>
    <n v="1659015.77227648"/>
    <n v="1046749.2799853201"/>
    <n v="612266.49229115795"/>
    <n v="64337.621887130597"/>
    <n v="9.5449107867664598"/>
  </r>
  <r>
    <x v="0"/>
    <n v="4"/>
    <x v="35"/>
    <n v="455199.91268085799"/>
    <n v="391610.73232741398"/>
    <n v="63589.180353444099"/>
    <n v="53393.443096654402"/>
    <n v="1242681.2572931801"/>
    <n v="859528.24794262403"/>
    <n v="383153.00935055601"/>
    <n v="53804.775656236598"/>
    <n v="26.990870989345201"/>
  </r>
  <r>
    <x v="1"/>
    <n v="1"/>
    <x v="35"/>
    <n v="415292.71783034399"/>
    <n v="417918.479146584"/>
    <n v="-2625.7613162399998"/>
    <n v="-15484.193863793"/>
    <n v="1240112.0482526999"/>
    <n v="496498.80742777599"/>
    <n v="743613.24082492501"/>
    <n v="-16084.880642404099"/>
    <n v="-1.9692804145081699"/>
  </r>
  <r>
    <x v="1"/>
    <n v="2"/>
    <x v="35"/>
    <n v="418670.61125709303"/>
    <n v="382435.13817899302"/>
    <n v="36235.4730780998"/>
    <n v="28235.8612377789"/>
    <n v="1567420.2559171701"/>
    <n v="1048388.08595889"/>
    <n v="519032.16995827999"/>
    <n v="32636.826984890598"/>
    <n v="3.4017646999073698"/>
  </r>
  <r>
    <x v="1"/>
    <n v="3"/>
    <x v="35"/>
    <n v="444422.95937446301"/>
    <n v="387924.66609330598"/>
    <n v="56498.293281157603"/>
    <n v="42278.909155465997"/>
    <n v="1053445.46192502"/>
    <n v="698988.05040570395"/>
    <n v="354457.41151931899"/>
    <n v="43444.275165446801"/>
    <n v="4.8879239523981504"/>
  </r>
  <r>
    <x v="1"/>
    <n v="4"/>
    <x v="35"/>
    <n v="443530.30826509499"/>
    <n v="380254.00230001297"/>
    <n v="63276.305965081803"/>
    <n v="47974.278670101899"/>
    <n v="1721508.2187259099"/>
    <n v="910644.43271328905"/>
    <n v="810863.78601262404"/>
    <n v="44454.778755910003"/>
    <n v="32.138069561358897"/>
  </r>
  <r>
    <x v="2"/>
    <n v="1"/>
    <x v="35"/>
    <n v="464225.67698146298"/>
    <n v="383917.06443949603"/>
    <n v="80308.612541966693"/>
    <n v="66479.421338231405"/>
    <n v="932479.77199644304"/>
    <n v="385965.13985373097"/>
    <n v="546514.63214271097"/>
    <n v="71133.114933425197"/>
    <n v="7.9996953694174397"/>
  </r>
  <r>
    <x v="2"/>
    <n v="2"/>
    <x v="35"/>
    <n v="450169.69672580197"/>
    <n v="345633.79907890398"/>
    <n v="104535.897646898"/>
    <n v="84703.013025887398"/>
    <n v="1431065.7989059701"/>
    <n v="616752.49235270405"/>
    <n v="814313.30655327102"/>
    <n v="93205.246054047093"/>
    <n v="22.232143507237101"/>
  </r>
  <r>
    <x v="2"/>
    <n v="3"/>
    <x v="35"/>
    <n v="466906.94990122801"/>
    <n v="437098.54065786698"/>
    <n v="29808.4092433609"/>
    <n v="24516.6976811891"/>
    <n v="1154009.35014693"/>
    <n v="717107.84611448401"/>
    <n v="436901.50403244997"/>
    <n v="23153.998077452401"/>
    <n v="3.2375484721188501"/>
  </r>
  <r>
    <x v="2"/>
    <n v="4"/>
    <x v="35"/>
    <n v="476496.80365602497"/>
    <n v="423717.85189007601"/>
    <n v="52778.951765949001"/>
    <n v="34270.1232479022"/>
    <n v="1323599.8959109499"/>
    <n v="488805.38211645302"/>
    <n v="834794.51379449805"/>
    <n v="41538.029308022902"/>
    <n v="11.7211784376218"/>
  </r>
  <r>
    <x v="3"/>
    <n v="1"/>
    <x v="35"/>
    <n v="460891.173187259"/>
    <n v="426634.09325286199"/>
    <n v="34257.079934396897"/>
    <n v="14895.669905359"/>
    <n v="1319615.86125571"/>
    <n v="489177.28272113297"/>
    <n v="830438.57853457995"/>
    <n v="16994.193591176201"/>
    <n v="3.0221091151282402"/>
  </r>
  <r>
    <x v="3"/>
    <n v="2"/>
    <x v="35"/>
    <n v="420513.08365722903"/>
    <n v="392233.44280097599"/>
    <n v="28279.640856253201"/>
    <n v="10763.061009893099"/>
    <n v="1158414.32452076"/>
    <n v="381205.99694771302"/>
    <n v="777208.32757305098"/>
    <n v="12631.5474660404"/>
    <n v="4.3871281292489703"/>
  </r>
  <r>
    <x v="3"/>
    <n v="3"/>
    <x v="35"/>
    <n v="482143.33274631703"/>
    <n v="406713.582233219"/>
    <n v="75429.750513098305"/>
    <n v="56877.249998557098"/>
    <n v="1874923.8711045899"/>
    <n v="1221814.3847431301"/>
    <n v="653109.48636145599"/>
    <n v="62838.573559685698"/>
    <n v="46.699808884014701"/>
  </r>
  <r>
    <x v="3"/>
    <n v="4"/>
    <x v="35"/>
    <n v="437033.77554275002"/>
    <n v="368118.27335872297"/>
    <n v="68915.502184027093"/>
    <n v="53408.6280375805"/>
    <n v="1233964.4535689801"/>
    <n v="526319.32283109205"/>
    <n v="707645.13073789305"/>
    <n v="62494.492919435499"/>
    <n v="15.8708257244728"/>
  </r>
  <r>
    <x v="4"/>
    <n v="1"/>
    <x v="35"/>
    <n v="439523.66221850098"/>
    <n v="403167.530959678"/>
    <n v="36356.131258823603"/>
    <n v="30032.631727967"/>
    <n v="1110258.9516636"/>
    <n v="496099.39380363398"/>
    <n v="614159.55785996804"/>
    <n v="30932.3838947476"/>
    <n v="14.5720533274053"/>
  </r>
  <r>
    <x v="4"/>
    <n v="2"/>
    <x v="35"/>
    <n v="470180.55476873001"/>
    <n v="409477.74059373798"/>
    <n v="60702.8141749918"/>
    <n v="53728.730932966602"/>
    <n v="1357637.6813230601"/>
    <n v="750591.80383951205"/>
    <n v="607045.87748354801"/>
    <n v="57046.152275291402"/>
    <n v="5.4832722636062501"/>
  </r>
  <r>
    <x v="4"/>
    <n v="3"/>
    <x v="35"/>
    <n v="441839.406239631"/>
    <n v="425187.467131218"/>
    <n v="16651.939108413098"/>
    <n v="-1941.4949488649499"/>
    <n v="1365133.90513311"/>
    <n v="663686.83053022902"/>
    <n v="701447.07460288296"/>
    <n v="4864.0426840641903"/>
    <n v="-1.0148999490513"/>
  </r>
  <r>
    <x v="4"/>
    <n v="4"/>
    <x v="35"/>
    <n v="438600.81127961399"/>
    <n v="388399.10192496103"/>
    <n v="50201.709354653001"/>
    <n v="42487.747133521698"/>
    <n v="1462910.68725777"/>
    <n v="778263.66213256598"/>
    <n v="684647.02512520598"/>
    <n v="47214.3755282731"/>
    <n v="10.379263087843199"/>
  </r>
  <r>
    <x v="5"/>
    <n v="1"/>
    <x v="35"/>
    <n v="470075.03446643299"/>
    <n v="401415.04635191098"/>
    <n v="68659.988114522595"/>
    <n v="57773.212781588598"/>
    <n v="1834961.0816957301"/>
    <n v="1229966.3302283401"/>
    <n v="604994.75146738696"/>
    <n v="62681.116131387796"/>
    <n v="53.521297037533401"/>
  </r>
  <r>
    <x v="5"/>
    <n v="2"/>
    <x v="35"/>
    <n v="454150.45677279501"/>
    <n v="381150.34981871198"/>
    <n v="73000.106954083298"/>
    <n v="55856.7096019319"/>
    <n v="1576335.2465961101"/>
    <n v="907582.61588778405"/>
    <n v="668752.63070832705"/>
    <n v="51184.662890802603"/>
    <n v="6.07384919900203"/>
  </r>
  <r>
    <x v="5"/>
    <n v="3"/>
    <x v="35"/>
    <n v="481051.13111553999"/>
    <n v="398222.283860553"/>
    <n v="82828.847254986496"/>
    <n v="74006.111437858504"/>
    <n v="1921450.0404665"/>
    <n v="849482.14223244099"/>
    <n v="1071967.89823405"/>
    <n v="74802.841315112804"/>
    <n v="35.2585366949194"/>
  </r>
  <r>
    <x v="5"/>
    <n v="4"/>
    <x v="35"/>
    <n v="417388.44047313201"/>
    <n v="392318.91481313802"/>
    <n v="25069.5256599934"/>
    <n v="18219.962576172798"/>
    <n v="1059596.0647180399"/>
    <n v="721489.74730134802"/>
    <n v="338106.31741669198"/>
    <n v="24437.325743947302"/>
    <n v="15.5049950640205"/>
  </r>
  <r>
    <x v="6"/>
    <n v="1"/>
    <x v="35"/>
    <n v="476991.34981252003"/>
    <n v="425843.582540292"/>
    <n v="51147.767272228601"/>
    <n v="44133.082775540803"/>
    <n v="1098573.3322129"/>
    <n v="440520.75415656698"/>
    <n v="658052.57805634104"/>
    <n v="45119.591580011198"/>
    <n v="4.6688898319929901"/>
  </r>
  <r>
    <x v="6"/>
    <n v="2"/>
    <x v="35"/>
    <n v="460382.07310449099"/>
    <n v="404855.76602520898"/>
    <n v="55526.307079282502"/>
    <n v="35737.874265456099"/>
    <n v="1232805.0599341199"/>
    <n v="848764.17276010395"/>
    <n v="384040.88717402401"/>
    <n v="32921.3079813855"/>
    <n v="26.157582485786701"/>
  </r>
  <r>
    <x v="6"/>
    <n v="3"/>
    <x v="35"/>
    <n v="456137.14612223598"/>
    <n v="409228.14173087699"/>
    <n v="46909.004391358802"/>
    <n v="27307.975048545799"/>
    <n v="936961.03126297705"/>
    <n v="553922.48769190896"/>
    <n v="383038.54357106698"/>
    <n v="34557.297912936803"/>
    <n v="18.469309871783"/>
  </r>
  <r>
    <x v="6"/>
    <n v="4"/>
    <x v="35"/>
    <n v="445830.34555493703"/>
    <n v="364143.925283038"/>
    <n v="81686.420271898998"/>
    <n v="68268.362788766099"/>
    <n v="1123958.9853945"/>
    <n v="517542.60855070298"/>
    <n v="606416.37684380403"/>
    <n v="68257.440027246703"/>
    <n v="8.2877421044359298"/>
  </r>
  <r>
    <x v="7"/>
    <n v="1"/>
    <x v="35"/>
    <n v="467655.80390541401"/>
    <n v="407698.27441440499"/>
    <n v="59957.529491009198"/>
    <n v="41180.989676002398"/>
    <n v="1608386.6962449099"/>
    <n v="513444.070732222"/>
    <n v="1094942.6255126901"/>
    <n v="49264.9547358048"/>
    <n v="5.9510036507831003"/>
  </r>
  <r>
    <x v="7"/>
    <n v="2"/>
    <x v="35"/>
    <n v="460515.73147041298"/>
    <n v="380708.82632286998"/>
    <n v="79806.905147543002"/>
    <n v="71871.567543836703"/>
    <n v="1283068.56081563"/>
    <n v="436666.89577437699"/>
    <n v="846401.665041261"/>
    <n v="69469.620085569899"/>
    <n v="17.3578850212118"/>
  </r>
  <r>
    <x v="7"/>
    <n v="3"/>
    <x v="35"/>
    <n v="466848.469709853"/>
    <n v="398513.440303465"/>
    <n v="68335.029406388698"/>
    <n v="59245.825983598799"/>
    <n v="1781088.4979735599"/>
    <n v="1178317.6049953899"/>
    <n v="602770.89297817403"/>
    <n v="68100.966658759498"/>
    <n v="10.8402006167625"/>
  </r>
  <r>
    <x v="7"/>
    <n v="4"/>
    <x v="35"/>
    <n v="465016.58226946101"/>
    <n v="414215.07581173198"/>
    <n v="50801.506457729301"/>
    <n v="38318.2606243708"/>
    <n v="1147515.1475470699"/>
    <n v="448401.33907322498"/>
    <n v="699113.80847385002"/>
    <n v="40292.130331108499"/>
    <n v="35.503504890671799"/>
  </r>
  <r>
    <x v="8"/>
    <n v="1"/>
    <x v="35"/>
    <n v="431470.86799087399"/>
    <n v="367818.62701246998"/>
    <n v="63652.240978404297"/>
    <n v="53639.144350935298"/>
    <n v="1046246.4750969399"/>
    <n v="572693.75534155604"/>
    <n v="473552.71975538699"/>
    <n v="57078.097644615103"/>
    <n v="10.388608314495199"/>
  </r>
  <r>
    <x v="8"/>
    <n v="2"/>
    <x v="35"/>
    <n v="461511.89846598601"/>
    <n v="425089.88718233199"/>
    <n v="36422.011283653897"/>
    <n v="23599.093705338299"/>
    <n v="1585728.21396352"/>
    <n v="1044187.29670499"/>
    <n v="541540.91725853295"/>
    <n v="30196.7783792181"/>
    <n v="2.5682774210063002"/>
  </r>
  <r>
    <x v="8"/>
    <n v="3"/>
    <x v="35"/>
    <n v="470521.00268413097"/>
    <n v="379425.43082502601"/>
    <n v="91095.571859105403"/>
    <n v="81668.421248419501"/>
    <n v="1714594.8609080401"/>
    <n v="524092.12201230699"/>
    <n v="1190502.7388957399"/>
    <n v="82719.690896553904"/>
    <n v="12.4613761578373"/>
  </r>
  <r>
    <x v="8"/>
    <n v="4"/>
    <x v="35"/>
    <n v="454282.96430535399"/>
    <n v="399891.71368604701"/>
    <n v="54391.250619306797"/>
    <n v="48473.579154199702"/>
    <n v="1390026.31866388"/>
    <n v="689592.11433111597"/>
    <n v="700434.20433276496"/>
    <n v="43568.471457542"/>
    <n v="9.0729509297789903"/>
  </r>
  <r>
    <x v="9"/>
    <n v="1"/>
    <x v="35"/>
    <n v="490269.60208128201"/>
    <n v="379371.968986166"/>
    <n v="110897.633095115"/>
    <n v="91021.936990282295"/>
    <n v="1212469.5263404001"/>
    <n v="808857.77674522705"/>
    <n v="403611.74959517701"/>
    <n v="87045.857983161201"/>
    <n v="9.7049657592586591"/>
  </r>
  <r>
    <x v="9"/>
    <n v="2"/>
    <x v="35"/>
    <n v="454441.29634061502"/>
    <n v="395180.20097837102"/>
    <n v="59261.095362243701"/>
    <n v="46173.058046149803"/>
    <n v="1325046.2097261001"/>
    <n v="526068.28694337595"/>
    <n v="798977.92278272298"/>
    <n v="46119.578303712202"/>
    <n v="6.2812468496164104"/>
  </r>
  <r>
    <x v="9"/>
    <n v="3"/>
    <x v="35"/>
    <n v="482264.40440398199"/>
    <n v="395930.895750047"/>
    <n v="86333.508653934798"/>
    <n v="75109.202678853006"/>
    <n v="1402713.0785288101"/>
    <n v="886514.32538522105"/>
    <n v="516198.75314359099"/>
    <n v="72769.704242149004"/>
    <n v="25.1807840661047"/>
  </r>
  <r>
    <x v="9"/>
    <n v="4"/>
    <x v="35"/>
    <n v="459153.43764966301"/>
    <n v="396888.45007781399"/>
    <n v="62264.987571849"/>
    <n v="43358.375660665202"/>
    <n v="1570917.5489894201"/>
    <n v="1059958.1398555399"/>
    <n v="510959.40913388698"/>
    <n v="48257.940729045302"/>
    <n v="40.751512652246298"/>
  </r>
  <r>
    <x v="0"/>
    <n v="1"/>
    <x v="36"/>
    <n v="97334.697927494301"/>
    <n v="65415.870504717597"/>
    <n v="31918.827422776601"/>
    <n v="20087.817565317899"/>
    <n v="367994.75314751198"/>
    <n v="192644.516866113"/>
    <n v="175350.23628139801"/>
    <n v="28936.970163094102"/>
    <n v="3.5902016521420101"/>
  </r>
  <r>
    <x v="0"/>
    <n v="2"/>
    <x v="36"/>
    <n v="83598.543989255297"/>
    <n v="69816.162997189997"/>
    <n v="13782.3809920653"/>
    <n v="7183.1072851183799"/>
    <n v="200248.45521697501"/>
    <n v="121320.62893493399"/>
    <n v="78927.826282040507"/>
    <n v="13731.3614047753"/>
    <n v="0.85949127762589295"/>
  </r>
  <r>
    <x v="0"/>
    <n v="3"/>
    <x v="36"/>
    <n v="81732.283501279293"/>
    <n v="67894.959675798207"/>
    <n v="13837.3238254811"/>
    <n v="5555.7592365660803"/>
    <n v="298129.37073227501"/>
    <n v="114387.169254092"/>
    <n v="183742.20147818301"/>
    <n v="14417.1111855201"/>
    <n v="0.79298281251566904"/>
  </r>
  <r>
    <x v="0"/>
    <n v="4"/>
    <x v="36"/>
    <n v="81595.444470488001"/>
    <n v="65292.266353747698"/>
    <n v="16303.178116740301"/>
    <n v="8189.0076332136596"/>
    <n v="287955.55051726598"/>
    <n v="194134.582064093"/>
    <n v="93820.968453172696"/>
    <n v="3981.0928319602399"/>
    <n v="3.7246054901147101"/>
  </r>
  <r>
    <x v="1"/>
    <n v="1"/>
    <x v="36"/>
    <n v="84886.246312459596"/>
    <n v="73233.635116827005"/>
    <n v="11652.6111956326"/>
    <n v="6220.0835544478005"/>
    <n v="324394.60442896199"/>
    <n v="212907.36405869099"/>
    <n v="111487.240370271"/>
    <n v="4497.3409629201797"/>
    <n v="0.77539204197413303"/>
  </r>
  <r>
    <x v="1"/>
    <n v="2"/>
    <x v="36"/>
    <n v="89706.012448592795"/>
    <n v="64984.305649619397"/>
    <n v="24721.706798973399"/>
    <n v="14494.9667889516"/>
    <n v="272632.01076835301"/>
    <n v="183939.53563908199"/>
    <n v="88692.475129271304"/>
    <n v="20522.348757742599"/>
    <n v="2.34016751266515"/>
  </r>
  <r>
    <x v="1"/>
    <n v="3"/>
    <x v="36"/>
    <n v="87238.551380547593"/>
    <n v="67328.337042896193"/>
    <n v="19910.214337651301"/>
    <n v="3039.7741599287601"/>
    <n v="343468.41711286298"/>
    <n v="171953.34140077501"/>
    <n v="171515.07571208701"/>
    <n v="547.99789756909195"/>
    <n v="0.42534826306814799"/>
  </r>
  <r>
    <x v="1"/>
    <n v="4"/>
    <x v="36"/>
    <n v="81036.034003100096"/>
    <n v="72993.324096488097"/>
    <n v="8042.70990661207"/>
    <n v="-9702.3010206743602"/>
    <n v="311302.07874827"/>
    <n v="190612.36012822099"/>
    <n v="120689.71862004801"/>
    <n v="-10775.750868499599"/>
    <n v="-2.7184843745370602"/>
  </r>
  <r>
    <x v="2"/>
    <n v="1"/>
    <x v="36"/>
    <n v="92296.473503806206"/>
    <n v="76176.040987611705"/>
    <n v="16120.4325161945"/>
    <n v="5760.2219622611801"/>
    <n v="276593.67208115599"/>
    <n v="153785.06707667001"/>
    <n v="122808.605004485"/>
    <n v="2551.61599435674"/>
    <n v="1.87898237769402"/>
  </r>
  <r>
    <x v="2"/>
    <n v="2"/>
    <x v="36"/>
    <n v="84270.0352438962"/>
    <n v="74188.883991451701"/>
    <n v="10081.151252444401"/>
    <n v="141.382298689706"/>
    <n v="308252.02500696399"/>
    <n v="139110.34330440999"/>
    <n v="169141.68170255399"/>
    <n v="-1067.3411143922101"/>
    <n v="1.5359463829336501E-2"/>
  </r>
  <r>
    <x v="2"/>
    <n v="3"/>
    <x v="36"/>
    <n v="83709.891647432698"/>
    <n v="70523.369051977701"/>
    <n v="13186.522595454901"/>
    <n v="1540.83998008295"/>
    <n v="302543.11153856199"/>
    <n v="127089.979214844"/>
    <n v="175453.13232371799"/>
    <n v="3029.4578084912"/>
    <n v="0.15969523891313001"/>
  </r>
  <r>
    <x v="2"/>
    <n v="4"/>
    <x v="36"/>
    <n v="84447.070042556807"/>
    <n v="75186.113463834306"/>
    <n v="9260.9565787225001"/>
    <n v="-4774.6760236989003"/>
    <n v="292556.97232519399"/>
    <n v="192246.98475077"/>
    <n v="100309.98757442299"/>
    <n v="-3553.5766765406001"/>
    <n v="-0.58041362310974598"/>
  </r>
  <r>
    <x v="3"/>
    <n v="1"/>
    <x v="36"/>
    <n v="83954.685168122"/>
    <n v="71072.1873652332"/>
    <n v="12882.4978028888"/>
    <n v="7249.9164236297502"/>
    <n v="246609.88579059401"/>
    <n v="157186.70781845899"/>
    <n v="89423.177972134494"/>
    <n v="16219.7805053504"/>
    <n v="1.04648457110745"/>
  </r>
  <r>
    <x v="3"/>
    <n v="2"/>
    <x v="36"/>
    <n v="92891.930099800302"/>
    <n v="72379.089682140504"/>
    <n v="20512.840417659801"/>
    <n v="7429.5886446036702"/>
    <n v="271604.89290112501"/>
    <n v="141559.73926678201"/>
    <n v="130045.15363434301"/>
    <n v="7102.53926191341"/>
    <n v="0.81054721126898199"/>
  </r>
  <r>
    <x v="3"/>
    <n v="3"/>
    <x v="36"/>
    <n v="93041.618787063693"/>
    <n v="72360.884260453604"/>
    <n v="20680.7345266101"/>
    <n v="4022.8098501151899"/>
    <n v="219482.82740684101"/>
    <n v="70361.472080811101"/>
    <n v="149121.35532603"/>
    <n v="11781.2104500558"/>
    <n v="2.3940977456414898"/>
  </r>
  <r>
    <x v="3"/>
    <n v="4"/>
    <x v="36"/>
    <n v="84144.800462749306"/>
    <n v="69350.234424441805"/>
    <n v="14794.566038307499"/>
    <n v="2884.9994638510998"/>
    <n v="195351.14993366701"/>
    <n v="90189.7832886166"/>
    <n v="105161.36664505"/>
    <n v="-1883.3239228167599"/>
    <n v="0.313704141393497"/>
  </r>
  <r>
    <x v="4"/>
    <n v="1"/>
    <x v="36"/>
    <n v="87202.857673431907"/>
    <n v="71474.208708956401"/>
    <n v="15728.6489644754"/>
    <n v="345.68487786075201"/>
    <n v="261679.63452844499"/>
    <n v="152582.778949689"/>
    <n v="109096.855578755"/>
    <n v="6820.5278678837203"/>
    <n v="4.19877842568354E-2"/>
  </r>
  <r>
    <x v="4"/>
    <n v="2"/>
    <x v="36"/>
    <n v="84408.443557890801"/>
    <n v="72324.186207895094"/>
    <n v="12084.2573499957"/>
    <n v="-138.56786251433999"/>
    <n v="314045.51030242501"/>
    <n v="120920.890669739"/>
    <n v="193124.619632685"/>
    <n v="4951.30143611925"/>
    <n v="-1.7159952597027399E-2"/>
  </r>
  <r>
    <x v="4"/>
    <n v="3"/>
    <x v="36"/>
    <n v="90987.129980517595"/>
    <n v="68370.841032766199"/>
    <n v="22616.2889477514"/>
    <n v="15101.7066473409"/>
    <n v="257680.29660792899"/>
    <n v="103122.64655295599"/>
    <n v="154557.650054973"/>
    <n v="18279.468201667201"/>
    <n v="1.5282285293195501"/>
  </r>
  <r>
    <x v="4"/>
    <n v="4"/>
    <x v="36"/>
    <n v="82859.480570788495"/>
    <n v="69357.892726029299"/>
    <n v="13501.5878447591"/>
    <n v="2121.93849925224"/>
    <n v="267423.81345872802"/>
    <n v="89830.596132593695"/>
    <n v="177593.21732613401"/>
    <n v="4898.0329771863799"/>
    <n v="0.37664573659047601"/>
  </r>
  <r>
    <x v="5"/>
    <n v="1"/>
    <x v="36"/>
    <n v="90792.667760563694"/>
    <n v="72681.804581184901"/>
    <n v="18110.863179378801"/>
    <n v="1952.3116996833301"/>
    <n v="184373.176474379"/>
    <n v="105751.38936234701"/>
    <n v="78621.787112031001"/>
    <n v="9322.1772551879294"/>
    <n v="0.34072938984378398"/>
  </r>
  <r>
    <x v="5"/>
    <n v="2"/>
    <x v="36"/>
    <n v="84446.670054514805"/>
    <n v="72898.371905525695"/>
    <n v="11548.298148989101"/>
    <n v="-7692.3419364269903"/>
    <n v="262407.50383446499"/>
    <n v="114770.057949416"/>
    <n v="147637.44588504799"/>
    <n v="-1268.1447664294401"/>
    <n v="-3.1119470781871299"/>
  </r>
  <r>
    <x v="5"/>
    <n v="3"/>
    <x v="36"/>
    <n v="83734.550955975006"/>
    <n v="71272.184760112897"/>
    <n v="12462.366195862"/>
    <n v="-6900.0802383663804"/>
    <n v="208438.85033178999"/>
    <n v="140289.43685752101"/>
    <n v="68149.413474269793"/>
    <n v="610.04588900633598"/>
    <n v="-1.1572888794033001"/>
  </r>
  <r>
    <x v="5"/>
    <n v="4"/>
    <x v="36"/>
    <n v="85037.551520116001"/>
    <n v="67819.021233259002"/>
    <n v="17218.530286857"/>
    <n v="1822.9325155080801"/>
    <n v="213882.45889150599"/>
    <n v="105704.721050675"/>
    <n v="108177.737840831"/>
    <n v="-1204.06614978123"/>
    <n v="0.24236669423512999"/>
  </r>
  <r>
    <x v="6"/>
    <n v="1"/>
    <x v="36"/>
    <n v="86606.929549732798"/>
    <n v="65730.5292471508"/>
    <n v="20876.400302581998"/>
    <n v="5573.7077765695003"/>
    <n v="252392.17272434101"/>
    <n v="80009.169550577601"/>
    <n v="172383.00317376299"/>
    <n v="4441.1014897423702"/>
    <n v="1.33882243043034"/>
  </r>
  <r>
    <x v="6"/>
    <n v="2"/>
    <x v="36"/>
    <n v="84528.688683089495"/>
    <n v="67917.269701125202"/>
    <n v="16611.418981964202"/>
    <n v="2691.6889856268199"/>
    <n v="209418.396577348"/>
    <n v="132499.09195215799"/>
    <n v="76919.304625189296"/>
    <n v="1960.0581866909999"/>
    <n v="0.92886481748663297"/>
  </r>
  <r>
    <x v="6"/>
    <n v="3"/>
    <x v="36"/>
    <n v="84694.448797634701"/>
    <n v="76748.892354511801"/>
    <n v="7945.5564431228904"/>
    <n v="-9742.9006100865099"/>
    <n v="259967.76337964501"/>
    <n v="84771.165872839207"/>
    <n v="175196.59750680599"/>
    <n v="-10851.806256383201"/>
    <n v="-1.8896401575372701"/>
  </r>
  <r>
    <x v="6"/>
    <n v="4"/>
    <x v="36"/>
    <n v="89904.533700843196"/>
    <n v="73098.380965401695"/>
    <n v="16806.152735441399"/>
    <n v="8823.4566592511201"/>
    <n v="226646.79931281999"/>
    <n v="93969.541277526107"/>
    <n v="132677.25803529299"/>
    <n v="6250.1451163906304"/>
    <n v="1.0205288895296001"/>
  </r>
  <r>
    <x v="7"/>
    <n v="1"/>
    <x v="36"/>
    <n v="86216.208349934997"/>
    <n v="71609.857937772904"/>
    <n v="14606.350412162101"/>
    <n v="8701.0844378722795"/>
    <n v="199894.589109536"/>
    <n v="88090.114499147196"/>
    <n v="111804.474610388"/>
    <n v="10226.026115640399"/>
    <n v="1.53339223389436"/>
  </r>
  <r>
    <x v="7"/>
    <n v="2"/>
    <x v="36"/>
    <n v="95503.216376756594"/>
    <n v="75210.392265034505"/>
    <n v="20292.824111721999"/>
    <n v="1810.19962885988"/>
    <n v="241969.795026429"/>
    <n v="92034.381886203002"/>
    <n v="149935.41314022601"/>
    <n v="-2674.55493615042"/>
    <n v="0.41799114857260899"/>
  </r>
  <r>
    <x v="7"/>
    <n v="3"/>
    <x v="36"/>
    <n v="88691.346676943402"/>
    <n v="72583.864027462201"/>
    <n v="16107.4826494812"/>
    <n v="5624.8585810014501"/>
    <n v="290681.340048293"/>
    <n v="140369.69607057699"/>
    <n v="150311.64397771499"/>
    <n v="1622.9249944461501"/>
    <n v="0.75096756034539602"/>
  </r>
  <r>
    <x v="7"/>
    <n v="4"/>
    <x v="36"/>
    <n v="93355.805099043195"/>
    <n v="68274.186166273794"/>
    <n v="25081.618932769401"/>
    <n v="15242.946699280301"/>
    <n v="279757.85286759201"/>
    <n v="142878.26161224701"/>
    <n v="136879.591255345"/>
    <n v="16194.2569661777"/>
    <n v="3.8241853317385299"/>
  </r>
  <r>
    <x v="8"/>
    <n v="1"/>
    <x v="36"/>
    <n v="85066.582769043904"/>
    <n v="72337.079758611493"/>
    <n v="12729.5030104323"/>
    <n v="3244.9411726489102"/>
    <n v="216995.77007253401"/>
    <n v="115092.43039639"/>
    <n v="101903.339676143"/>
    <n v="3207.1395980050202"/>
    <n v="0.479340316583932"/>
  </r>
  <r>
    <x v="8"/>
    <n v="2"/>
    <x v="36"/>
    <n v="90051.248818019303"/>
    <n v="68720.918579863806"/>
    <n v="21330.330238155399"/>
    <n v="15379.556793662799"/>
    <n v="275116.181918277"/>
    <n v="143448.213323264"/>
    <n v="131667.96859501299"/>
    <n v="13214.0404146368"/>
    <n v="3.71899157260445"/>
  </r>
  <r>
    <x v="8"/>
    <n v="3"/>
    <x v="36"/>
    <n v="83527.093153515802"/>
    <n v="73345.010898565"/>
    <n v="10182.082254950699"/>
    <n v="-4552.13212181776"/>
    <n v="232818.68837522701"/>
    <n v="133278.24576800899"/>
    <n v="99540.442607217905"/>
    <n v="-2110.6793382799401"/>
    <n v="-3.17611499332545"/>
  </r>
  <r>
    <x v="8"/>
    <n v="4"/>
    <x v="36"/>
    <n v="83259.138625007603"/>
    <n v="76363.732802590399"/>
    <n v="6895.4058224172404"/>
    <n v="-9159.2936456175994"/>
    <n v="189682.34838398901"/>
    <n v="98607.813731542803"/>
    <n v="91074.534652446702"/>
    <n v="-6522.3485897012597"/>
    <n v="-2.2434028622752602"/>
  </r>
  <r>
    <x v="9"/>
    <n v="1"/>
    <x v="36"/>
    <n v="87438.823426181101"/>
    <n v="72385.863161006506"/>
    <n v="15052.960265174501"/>
    <n v="1575.6116765074701"/>
    <n v="320886.604252605"/>
    <n v="124700.77082628501"/>
    <n v="196185.833426319"/>
    <n v="9500.0552832241192"/>
    <n v="0.24901875085318201"/>
  </r>
  <r>
    <x v="9"/>
    <n v="2"/>
    <x v="36"/>
    <n v="91579.650398112601"/>
    <n v="70619.671526748803"/>
    <n v="20959.978871363801"/>
    <n v="1550.32368514061"/>
    <n v="222264.39261565401"/>
    <n v="155356.05124312299"/>
    <n v="66908.341372531402"/>
    <n v="7014.0373195335997"/>
    <n v="0.19409274027357501"/>
  </r>
  <r>
    <x v="9"/>
    <n v="3"/>
    <x v="36"/>
    <n v="84200.570607451096"/>
    <n v="70146.069460776998"/>
    <n v="14054.5011466741"/>
    <n v="-824.14437577303397"/>
    <n v="173425.307444929"/>
    <n v="85497.724902249203"/>
    <n v="87927.582542680699"/>
    <n v="-1747.45674870473"/>
    <n v="-0.15667990665737799"/>
  </r>
  <r>
    <x v="9"/>
    <n v="4"/>
    <x v="36"/>
    <n v="89002.586369925804"/>
    <n v="70365.258751695001"/>
    <n v="18637.3276182308"/>
    <n v="-31.1741706542816"/>
    <n v="301950.56624592002"/>
    <n v="177103.18088389101"/>
    <n v="124847.385362028"/>
    <n v="-470.55615959305698"/>
    <n v="-4.1878415073358204E-3"/>
  </r>
  <r>
    <x v="0"/>
    <n v="1"/>
    <x v="37"/>
    <n v="120168.32114342799"/>
    <n v="88537.943890979106"/>
    <n v="31630.3772524495"/>
    <n v="14839.0838146977"/>
    <n v="432582.866320414"/>
    <n v="277028.24369407201"/>
    <n v="155554.62262634101"/>
    <n v="13839.0405596611"/>
    <n v="1.6783604154367899"/>
  </r>
  <r>
    <x v="0"/>
    <n v="2"/>
    <x v="37"/>
    <n v="119546.74902926"/>
    <n v="83268.890645951993"/>
    <n v="36277.858383308398"/>
    <n v="25130.486716537798"/>
    <n v="315541.39814429102"/>
    <n v="127219.556510511"/>
    <n v="188321.84163377999"/>
    <n v="25212.131891680699"/>
    <n v="10.1727204042501"/>
  </r>
  <r>
    <x v="0"/>
    <n v="3"/>
    <x v="37"/>
    <n v="116541.430871631"/>
    <n v="85991.521120058605"/>
    <n v="30549.909751572399"/>
    <n v="24878.534414817699"/>
    <n v="303111.14072725899"/>
    <n v="131627.07082567"/>
    <n v="171484.06990158799"/>
    <n v="21269.7143254986"/>
    <n v="3.7810491281313801"/>
  </r>
  <r>
    <x v="0"/>
    <n v="4"/>
    <x v="37"/>
    <n v="126793.346713209"/>
    <n v="83081.873659690493"/>
    <n v="43711.473053519003"/>
    <n v="28784.399998918299"/>
    <n v="440519.95139430201"/>
    <n v="262285.03230703401"/>
    <n v="178234.919087268"/>
    <n v="25444.5074132593"/>
    <n v="3.2104646158002601"/>
  </r>
  <r>
    <x v="1"/>
    <n v="1"/>
    <x v="37"/>
    <n v="119976.052689159"/>
    <n v="79436.409726290905"/>
    <n v="40539.642962868202"/>
    <n v="25367.2763281507"/>
    <n v="432414.58080510399"/>
    <n v="276283.02436805097"/>
    <n v="156131.55643705299"/>
    <n v="22747.259480157401"/>
    <n v="11.3027433025558"/>
  </r>
  <r>
    <x v="1"/>
    <n v="2"/>
    <x v="37"/>
    <n v="111327.926256409"/>
    <n v="92312.021647315501"/>
    <n v="19015.904609093399"/>
    <n v="612.57749247346499"/>
    <n v="323952.16424129502"/>
    <n v="102871.13621026299"/>
    <n v="221081.02803103201"/>
    <n v="7065.0268706453298"/>
    <n v="7.3736287424363597E-2"/>
  </r>
  <r>
    <x v="1"/>
    <n v="3"/>
    <x v="37"/>
    <n v="113059.15240466299"/>
    <n v="86592.028160609305"/>
    <n v="26467.124244053699"/>
    <n v="20739.443938685901"/>
    <n v="248571.27926529001"/>
    <n v="158217.63255502601"/>
    <n v="90353.646710263594"/>
    <n v="21303.967183790101"/>
    <n v="5.5745202687793096"/>
  </r>
  <r>
    <x v="1"/>
    <n v="4"/>
    <x v="37"/>
    <n v="117230.88042827899"/>
    <n v="86227.007513907694"/>
    <n v="31003.872914371899"/>
    <n v="25199.073283274502"/>
    <n v="254044.87580833101"/>
    <n v="147199.802292509"/>
    <n v="106845.073515822"/>
    <n v="23057.963204997101"/>
    <n v="6.5459174855272302"/>
  </r>
  <r>
    <x v="2"/>
    <n v="1"/>
    <x v="37"/>
    <n v="112683.500127162"/>
    <n v="87017.574195330904"/>
    <n v="25665.925931831702"/>
    <n v="6985.6258696122404"/>
    <n v="345889.15342798998"/>
    <n v="145290.72894866299"/>
    <n v="200598.424479326"/>
    <n v="13627.1248149619"/>
    <n v="1.8330714895651901"/>
  </r>
  <r>
    <x v="2"/>
    <n v="2"/>
    <x v="37"/>
    <n v="120653.494949475"/>
    <n v="86272.5069459675"/>
    <n v="34380.988003508399"/>
    <n v="27433.990991308299"/>
    <n v="337163.19513024902"/>
    <n v="233956.82130219901"/>
    <n v="103206.37382804901"/>
    <n v="37267.304565129598"/>
    <n v="4.2719786082483102"/>
  </r>
  <r>
    <x v="2"/>
    <n v="3"/>
    <x v="37"/>
    <n v="106472.406754009"/>
    <n v="84414.010505094906"/>
    <n v="22058.3962489144"/>
    <n v="4679.2511298233203"/>
    <n v="389432.35621044302"/>
    <n v="181776.04690302501"/>
    <n v="207656.30930741699"/>
    <n v="10588.648258982899"/>
    <n v="0.93116804819332699"/>
  </r>
  <r>
    <x v="2"/>
    <n v="4"/>
    <x v="37"/>
    <n v="111916.048085927"/>
    <n v="90177.450088823694"/>
    <n v="21738.597997103901"/>
    <n v="15507.9146921592"/>
    <n v="251417.84494364401"/>
    <n v="76562.348538518796"/>
    <n v="174855.49640512501"/>
    <n v="20607.181450395201"/>
    <n v="4.5880173218923899"/>
  </r>
  <r>
    <x v="3"/>
    <n v="1"/>
    <x v="37"/>
    <n v="111925.03378751301"/>
    <n v="90567.512055908301"/>
    <n v="21357.5217316046"/>
    <n v="14293.579464037901"/>
    <n v="335660.21557375602"/>
    <n v="220251.070598486"/>
    <n v="115409.144975269"/>
    <n v="16324.422198156401"/>
    <n v="5.1767147230556301"/>
  </r>
  <r>
    <x v="3"/>
    <n v="2"/>
    <x v="37"/>
    <n v="122916.57579629699"/>
    <n v="84878.708167979901"/>
    <n v="38037.867628317603"/>
    <n v="18883.836192633102"/>
    <n v="469328.44660695503"/>
    <n v="231451.77183881201"/>
    <n v="237876.67476814199"/>
    <n v="18657.946574178299"/>
    <n v="2.9436913498074402"/>
  </r>
  <r>
    <x v="3"/>
    <n v="3"/>
    <x v="37"/>
    <n v="121264.82976674099"/>
    <n v="90398.628432911006"/>
    <n v="30866.201333830399"/>
    <n v="23733.072411609501"/>
    <n v="368575.78955681901"/>
    <n v="147823.394605001"/>
    <n v="220752.39495181799"/>
    <n v="33713.160726878697"/>
    <n v="6.9748638187211203"/>
  </r>
  <r>
    <x v="3"/>
    <n v="4"/>
    <x v="37"/>
    <n v="114851.68440871099"/>
    <n v="88527.065942726695"/>
    <n v="26324.618465985201"/>
    <n v="6624.4858118742804"/>
    <n v="241627.08346610601"/>
    <n v="128569.255290726"/>
    <n v="113057.82817538"/>
    <n v="9425.2953927893996"/>
    <n v="1.5106185001633501"/>
  </r>
  <r>
    <x v="4"/>
    <n v="1"/>
    <x v="37"/>
    <n v="123519.179031115"/>
    <n v="85925.646086762397"/>
    <n v="37593.532944352803"/>
    <n v="19251.873351790298"/>
    <n v="390213.51361055899"/>
    <n v="165902.42793626001"/>
    <n v="224311.085674298"/>
    <n v="16702.221027494699"/>
    <n v="4.6841213046224102"/>
  </r>
  <r>
    <x v="4"/>
    <n v="2"/>
    <x v="37"/>
    <n v="120948.496600086"/>
    <n v="79095.213871436194"/>
    <n v="41853.282728650702"/>
    <n v="28892.173826722599"/>
    <n v="399751.90320113202"/>
    <n v="128374.285507394"/>
    <n v="271377.61769373802"/>
    <n v="28286.4713930875"/>
    <n v="5.6121394347390297"/>
  </r>
  <r>
    <x v="4"/>
    <n v="3"/>
    <x v="37"/>
    <n v="117249.94065378299"/>
    <n v="85682.744655203802"/>
    <n v="31567.1959985799"/>
    <n v="12273.1201421859"/>
    <n v="342062.682763091"/>
    <n v="175147.33158175499"/>
    <n v="166915.35118133499"/>
    <n v="19344.745288845799"/>
    <n v="1.63561859891929"/>
  </r>
  <r>
    <x v="4"/>
    <n v="4"/>
    <x v="37"/>
    <n v="108638.623033079"/>
    <n v="79733.995455341996"/>
    <n v="28904.627577737101"/>
    <n v="22504.705880924699"/>
    <n v="284872.02063079597"/>
    <n v="173319.46244415001"/>
    <n v="111552.55818664499"/>
    <n v="30665.721321045301"/>
    <n v="2.4418816746235401"/>
  </r>
  <r>
    <x v="5"/>
    <n v="1"/>
    <x v="37"/>
    <n v="107545.358736624"/>
    <n v="82404.464705781094"/>
    <n v="25140.894030843101"/>
    <n v="11085.2609766366"/>
    <n v="428219.24554398598"/>
    <n v="222199.86975309"/>
    <n v="206019.37579089601"/>
    <n v="15788.6997300281"/>
    <n v="1.1953720503355101"/>
  </r>
  <r>
    <x v="5"/>
    <n v="2"/>
    <x v="37"/>
    <n v="115954.550045482"/>
    <n v="87951.784206768396"/>
    <n v="28002.765838714098"/>
    <n v="22810.806585000999"/>
    <n v="362370.05511265201"/>
    <n v="176750.35621470099"/>
    <n v="185619.69889795"/>
    <n v="21704.746682910401"/>
    <n v="9.31335732251571"/>
  </r>
  <r>
    <x v="5"/>
    <n v="3"/>
    <x v="37"/>
    <n v="119648.08088712201"/>
    <n v="84930.334534972499"/>
    <n v="34717.746352149501"/>
    <n v="26112.489469318301"/>
    <n v="429511.30253040203"/>
    <n v="163016.50768825901"/>
    <n v="266494.79484214302"/>
    <n v="24851.564719691301"/>
    <n v="8.6539045972251305"/>
  </r>
  <r>
    <x v="5"/>
    <n v="4"/>
    <x v="37"/>
    <n v="114958.959786052"/>
    <n v="79817.8579423583"/>
    <n v="35141.101843694298"/>
    <n v="17507.2989171472"/>
    <n v="291327.389248261"/>
    <n v="133198.17532903099"/>
    <n v="158129.21391923001"/>
    <n v="16977.851829103602"/>
    <n v="2.5763796767896401"/>
  </r>
  <r>
    <x v="6"/>
    <n v="1"/>
    <x v="37"/>
    <n v="117307.50532056"/>
    <n v="81791.551286072106"/>
    <n v="35515.954034488801"/>
    <n v="24724.899097870901"/>
    <n v="314291.77313333401"/>
    <n v="136008.332964612"/>
    <n v="178283.44016872099"/>
    <n v="33150.090447267801"/>
    <n v="21.118216979962"/>
  </r>
  <r>
    <x v="6"/>
    <n v="2"/>
    <x v="37"/>
    <n v="123200.844108402"/>
    <n v="85008.391022341006"/>
    <n v="38192.453086061003"/>
    <n v="24653.155914619001"/>
    <n v="338263.55197694199"/>
    <n v="230220.62998556599"/>
    <n v="108042.921991375"/>
    <n v="32311.274350795"/>
    <n v="2.9112023103613098"/>
  </r>
  <r>
    <x v="6"/>
    <n v="3"/>
    <x v="37"/>
    <n v="111664.875135505"/>
    <n v="79455.301712439395"/>
    <n v="32209.573423065802"/>
    <n v="21351.383677466802"/>
    <n v="405149.28125408897"/>
    <n v="123232.992284903"/>
    <n v="281916.28896918602"/>
    <n v="19710.731953529801"/>
    <n v="2.9037261310095501"/>
  </r>
  <r>
    <x v="6"/>
    <n v="4"/>
    <x v="37"/>
    <n v="121496.29255631899"/>
    <n v="85703.973553997697"/>
    <n v="35792.319002321201"/>
    <n v="28109.468729906399"/>
    <n v="473021.53607246798"/>
    <n v="269624.29870863201"/>
    <n v="203397.237363836"/>
    <n v="24539.356449967301"/>
    <n v="10.4757473087348"/>
  </r>
  <r>
    <x v="7"/>
    <n v="1"/>
    <x v="37"/>
    <n v="119095.542576828"/>
    <n v="91287.899790321797"/>
    <n v="27807.6427865066"/>
    <n v="18392.2324694421"/>
    <n v="280424.862086804"/>
    <n v="104060.32302395999"/>
    <n v="176364.53906284401"/>
    <n v="26268.2276875645"/>
    <n v="2.0767604892854301"/>
  </r>
  <r>
    <x v="7"/>
    <n v="2"/>
    <x v="37"/>
    <n v="117103.736086053"/>
    <n v="86803.192999196603"/>
    <n v="30300.5430868566"/>
    <n v="15914.3106882719"/>
    <n v="447521.759390008"/>
    <n v="135228.57357024"/>
    <n v="312293.185819768"/>
    <n v="24272.702767101098"/>
    <n v="2.1238543092564099"/>
  </r>
  <r>
    <x v="7"/>
    <n v="3"/>
    <x v="37"/>
    <n v="106449.87165569"/>
    <n v="83123.144887257105"/>
    <n v="23326.7267684336"/>
    <n v="11977.1352902216"/>
    <n v="216596.876846131"/>
    <n v="127217.784133297"/>
    <n v="89379.092712833793"/>
    <n v="8471.7993634992508"/>
    <n v="2.1118711113708102"/>
  </r>
  <r>
    <x v="7"/>
    <n v="4"/>
    <x v="37"/>
    <n v="116556.046575933"/>
    <n v="82045.262281640797"/>
    <n v="34510.784294292796"/>
    <n v="29351.907308669801"/>
    <n v="298981.94256288902"/>
    <n v="146349.337854146"/>
    <n v="152632.604708742"/>
    <n v="24367.148972560801"/>
    <n v="4.7114081929968297"/>
  </r>
  <r>
    <x v="8"/>
    <n v="1"/>
    <x v="37"/>
    <n v="117446.30138557999"/>
    <n v="82190.412059138107"/>
    <n v="35255.889326442797"/>
    <n v="24140.502046091999"/>
    <n v="462362.69363582798"/>
    <n v="172012.79518753401"/>
    <n v="290349.89844829298"/>
    <n v="28558.563238547798"/>
    <n v="8.5611540006027393"/>
  </r>
  <r>
    <x v="8"/>
    <n v="2"/>
    <x v="37"/>
    <n v="112281.379821658"/>
    <n v="87445.146954120995"/>
    <n v="24836.232867537299"/>
    <n v="7370.9788114573303"/>
    <n v="387759.07231008"/>
    <n v="135961.04260872601"/>
    <n v="251798.02970135401"/>
    <n v="12362.3098958387"/>
    <n v="1.0173409198099299"/>
  </r>
  <r>
    <x v="8"/>
    <n v="3"/>
    <x v="37"/>
    <n v="114820.47479457701"/>
    <n v="93999.521966662505"/>
    <n v="20820.952827915298"/>
    <n v="9407.0393889844308"/>
    <n v="404399.62514564698"/>
    <n v="278172.37071775203"/>
    <n v="126227.25442789499"/>
    <n v="11571.9951796273"/>
    <n v="8.9132818231169395"/>
  </r>
  <r>
    <x v="8"/>
    <n v="4"/>
    <x v="37"/>
    <n v="118263.241094956"/>
    <n v="83479.558779151193"/>
    <n v="34783.682315805097"/>
    <n v="28871.963454088698"/>
    <n v="309725.991458509"/>
    <n v="114546.346873502"/>
    <n v="195179.644585006"/>
    <n v="33174.024815767101"/>
    <n v="3.5969835921893201"/>
  </r>
  <r>
    <x v="9"/>
    <n v="1"/>
    <x v="37"/>
    <n v="133956.332363822"/>
    <n v="84430.3700684184"/>
    <n v="49525.962295403602"/>
    <n v="43831.909103853599"/>
    <n v="475627.98502682202"/>
    <n v="186893.91016087501"/>
    <n v="288734.07486594602"/>
    <n v="43855.960817522799"/>
    <n v="14.346735753455601"/>
  </r>
  <r>
    <x v="9"/>
    <n v="2"/>
    <x v="37"/>
    <n v="124525.37260641401"/>
    <n v="83286.856994754693"/>
    <n v="41238.515611659597"/>
    <n v="30943.240368818901"/>
    <n v="405062.73015307501"/>
    <n v="246250.99095060199"/>
    <n v="158811.739202472"/>
    <n v="35481.752168991799"/>
    <n v="3.66660594647395"/>
  </r>
  <r>
    <x v="9"/>
    <n v="3"/>
    <x v="37"/>
    <n v="112510.26218398201"/>
    <n v="78643.108252488601"/>
    <n v="33867.153931493398"/>
    <n v="18281.236048948002"/>
    <n v="356571.65241000598"/>
    <n v="120305.401855114"/>
    <n v="236266.250554892"/>
    <n v="27878.9738265386"/>
    <n v="12.659852528931401"/>
  </r>
  <r>
    <x v="9"/>
    <n v="4"/>
    <x v="37"/>
    <n v="115591.530024237"/>
    <n v="76853.348674417502"/>
    <n v="38738.181349819999"/>
    <n v="23253.621658953201"/>
    <n v="255039.98699371601"/>
    <n v="103585.66448624599"/>
    <n v="151454.32250747"/>
    <n v="30505.061940124"/>
    <n v="4.1998991404197197"/>
  </r>
  <r>
    <x v="0"/>
    <n v="1"/>
    <x v="38"/>
    <n v="425554.785709269"/>
    <n v="241271.67472278199"/>
    <n v="184283.11098648701"/>
    <n v="167848.23442035599"/>
    <n v="1574762.4625808301"/>
    <n v="591050.44569165097"/>
    <n v="983712.01688918204"/>
    <n v="173403.775710013"/>
    <n v="129.107593469232"/>
  </r>
  <r>
    <x v="0"/>
    <n v="2"/>
    <x v="38"/>
    <n v="433183.22549769102"/>
    <n v="264079.93189192301"/>
    <n v="169103.29360576801"/>
    <n v="160019.906074717"/>
    <n v="877833.04080779396"/>
    <n v="376930.52390443097"/>
    <n v="500902.516903362"/>
    <n v="155165.495480749"/>
    <n v="27.157364448207399"/>
  </r>
  <r>
    <x v="0"/>
    <n v="3"/>
    <x v="38"/>
    <n v="403659.33803152299"/>
    <n v="263097.52977964201"/>
    <n v="140561.80825187999"/>
    <n v="127242.780595199"/>
    <n v="1358015.0723309501"/>
    <n v="848211.39252245601"/>
    <n v="509803.67980849999"/>
    <n v="131910.39316134501"/>
    <n v="15.564549725355199"/>
  </r>
  <r>
    <x v="0"/>
    <n v="4"/>
    <x v="38"/>
    <n v="388582.25405693601"/>
    <n v="240702.73496263201"/>
    <n v="147879.51909430401"/>
    <n v="130180.09122301701"/>
    <n v="846376.14333184401"/>
    <n v="385911.34445930598"/>
    <n v="460464.79887253698"/>
    <n v="131222.94152094299"/>
    <n v="23.8318971336681"/>
  </r>
  <r>
    <x v="1"/>
    <n v="1"/>
    <x v="38"/>
    <n v="401578.78434579697"/>
    <n v="239904.07635296401"/>
    <n v="161674.707992832"/>
    <n v="154067.190868162"/>
    <n v="863339.84058357996"/>
    <n v="406339.26020424301"/>
    <n v="457000.58037933701"/>
    <n v="152361.887331034"/>
    <n v="36.243006024411798"/>
  </r>
  <r>
    <x v="1"/>
    <n v="2"/>
    <x v="38"/>
    <n v="383578.48494757299"/>
    <n v="257602.65613744399"/>
    <n v="125975.828810128"/>
    <n v="108142.872735385"/>
    <n v="1503024.8847694199"/>
    <n v="736029.79230549699"/>
    <n v="766995.09246392595"/>
    <n v="117709.50958011601"/>
    <n v="22.9866210371218"/>
  </r>
  <r>
    <x v="1"/>
    <n v="3"/>
    <x v="38"/>
    <n v="383810.35924174503"/>
    <n v="246722.96271898801"/>
    <n v="137087.396522756"/>
    <n v="130807.62915906899"/>
    <n v="1273014.1849374601"/>
    <n v="578118.92271052103"/>
    <n v="694895.26222694502"/>
    <n v="138879.81328884599"/>
    <n v="23.1614417016158"/>
  </r>
  <r>
    <x v="1"/>
    <n v="4"/>
    <x v="38"/>
    <n v="391868.04171348101"/>
    <n v="277514.18065489503"/>
    <n v="114353.861058585"/>
    <n v="103241.311678021"/>
    <n v="1089915.26893399"/>
    <n v="684631.80811975198"/>
    <n v="405283.46081424301"/>
    <n v="98686.589262363806"/>
    <n v="28.205938904471001"/>
  </r>
  <r>
    <x v="2"/>
    <n v="1"/>
    <x v="38"/>
    <n v="338027.73263891798"/>
    <n v="258436.32868100499"/>
    <n v="79591.403957912204"/>
    <n v="65829.304990422199"/>
    <n v="1277895.6664505899"/>
    <n v="429592.936000154"/>
    <n v="848302.73045044404"/>
    <n v="71250.166904970902"/>
    <n v="7.0472621941529301"/>
  </r>
  <r>
    <x v="2"/>
    <n v="2"/>
    <x v="38"/>
    <n v="375194.08105964703"/>
    <n v="247789.379914844"/>
    <n v="127404.70114480201"/>
    <n v="119290.776462255"/>
    <n v="1205919.00086194"/>
    <n v="714949.90389199101"/>
    <n v="490969.09696995397"/>
    <n v="124195.32816679199"/>
    <n v="22.607108466462702"/>
  </r>
  <r>
    <x v="2"/>
    <n v="3"/>
    <x v="38"/>
    <n v="384314.57237946399"/>
    <n v="255326.63281760601"/>
    <n v="128987.939561858"/>
    <n v="118773.540422823"/>
    <n v="1259417.98709918"/>
    <n v="627591.59702871996"/>
    <n v="631826.39007046295"/>
    <n v="115499.954381342"/>
    <n v="66.498507035485005"/>
  </r>
  <r>
    <x v="2"/>
    <n v="4"/>
    <x v="38"/>
    <n v="387695.90208681498"/>
    <n v="238094.00880932799"/>
    <n v="149601.893277486"/>
    <n v="139133.809250714"/>
    <n v="913925.78929483599"/>
    <n v="395357.62128152401"/>
    <n v="518568.16801331198"/>
    <n v="148402.77179163299"/>
    <n v="19.459629057452901"/>
  </r>
  <r>
    <x v="3"/>
    <n v="1"/>
    <x v="38"/>
    <n v="361497.77684285003"/>
    <n v="275639.93230442301"/>
    <n v="85857.844538426696"/>
    <n v="78169.955195596296"/>
    <n v="884490.38486534497"/>
    <n v="364780.60499437997"/>
    <n v="519709.779870964"/>
    <n v="73323.782436268797"/>
    <n v="8.4485271211871602"/>
  </r>
  <r>
    <x v="3"/>
    <n v="2"/>
    <x v="38"/>
    <n v="388467.33268837701"/>
    <n v="249289.60180123401"/>
    <n v="139177.730887143"/>
    <n v="130958.56500428999"/>
    <n v="1159077.3017094899"/>
    <n v="590807.67699119099"/>
    <n v="568269.624718301"/>
    <n v="131198.481169946"/>
    <n v="16.899719788294899"/>
  </r>
  <r>
    <x v="3"/>
    <n v="3"/>
    <x v="38"/>
    <n v="386037.23931651399"/>
    <n v="253926.24678561499"/>
    <n v="132110.99253089799"/>
    <n v="122169.34806213999"/>
    <n v="918271.63684568205"/>
    <n v="283984.75296475203"/>
    <n v="634286.88388093002"/>
    <n v="119764.958190679"/>
    <n v="43.411727682009499"/>
  </r>
  <r>
    <x v="3"/>
    <n v="4"/>
    <x v="38"/>
    <n v="422513.15433715598"/>
    <n v="258032.86400265599"/>
    <n v="164480.29033449999"/>
    <n v="154272.74186397801"/>
    <n v="1508582.1002969299"/>
    <n v="855770.20593051403"/>
    <n v="652811.89436642104"/>
    <n v="149353.98633911501"/>
    <n v="17.558505468475602"/>
  </r>
  <r>
    <x v="4"/>
    <n v="1"/>
    <x v="38"/>
    <n v="425014.16544471099"/>
    <n v="268673.69880311697"/>
    <n v="156340.46664159399"/>
    <n v="145456.502241621"/>
    <n v="1583498.2473311401"/>
    <n v="887682.83739209897"/>
    <n v="695815.40993904695"/>
    <n v="153805.17742825099"/>
    <n v="15.778956936505001"/>
  </r>
  <r>
    <x v="4"/>
    <n v="2"/>
    <x v="38"/>
    <n v="407998.54588695703"/>
    <n v="270857.33668378799"/>
    <n v="137141.20920316901"/>
    <n v="128861.721990676"/>
    <n v="908210.92236407695"/>
    <n v="507133.08331013698"/>
    <n v="401077.83905393898"/>
    <n v="138620.19253607601"/>
    <n v="20.1100321506832"/>
  </r>
  <r>
    <x v="4"/>
    <n v="3"/>
    <x v="38"/>
    <n v="430731.145757063"/>
    <n v="237585.16908792601"/>
    <n v="193145.976669136"/>
    <n v="184094.05525143599"/>
    <n v="1162227.84575071"/>
    <n v="809968.97918136895"/>
    <n v="352258.86656934803"/>
    <n v="188641.035267053"/>
    <n v="20.786683560398998"/>
  </r>
  <r>
    <x v="4"/>
    <n v="4"/>
    <x v="38"/>
    <n v="390044.48450044898"/>
    <n v="248461.14398709001"/>
    <n v="141583.340513359"/>
    <n v="132596.423411027"/>
    <n v="952371.47466525098"/>
    <n v="419082.902774202"/>
    <n v="533288.57189104904"/>
    <n v="139667.814389885"/>
    <n v="19.437396620328499"/>
  </r>
  <r>
    <x v="5"/>
    <n v="1"/>
    <x v="38"/>
    <n v="376041.329546644"/>
    <n v="217486.52605235699"/>
    <n v="158554.80349428701"/>
    <n v="141313.02394500599"/>
    <n v="1263143.0509848101"/>
    <n v="456409.04258095199"/>
    <n v="806734.00840386096"/>
    <n v="139705.225693438"/>
    <n v="39.571545514396099"/>
  </r>
  <r>
    <x v="5"/>
    <n v="2"/>
    <x v="38"/>
    <n v="459316.22124303901"/>
    <n v="254175.67355319299"/>
    <n v="205140.547689845"/>
    <n v="192203.76747405101"/>
    <n v="1243225.1497229701"/>
    <n v="402776.70644509402"/>
    <n v="840448.44327788102"/>
    <n v="197436.44536504601"/>
    <n v="54.821077773143301"/>
  </r>
  <r>
    <x v="5"/>
    <n v="3"/>
    <x v="38"/>
    <n v="381164.42889929598"/>
    <n v="229839.071811362"/>
    <n v="151325.35708793401"/>
    <n v="146004.171153862"/>
    <n v="1267523.07698582"/>
    <n v="565707.55978190701"/>
    <n v="701815.51720391598"/>
    <n v="151714.73469978399"/>
    <n v="21.943832046229499"/>
  </r>
  <r>
    <x v="5"/>
    <n v="4"/>
    <x v="38"/>
    <n v="393631.14109583601"/>
    <n v="241356.39444160799"/>
    <n v="152274.74665422799"/>
    <n v="140381.237020915"/>
    <n v="1569356.9364718599"/>
    <n v="920609.03316321503"/>
    <n v="648747.90330864396"/>
    <n v="143584.30033343899"/>
    <n v="24.214950880844299"/>
  </r>
  <r>
    <x v="6"/>
    <n v="1"/>
    <x v="38"/>
    <n v="381953.86574567802"/>
    <n v="257433.263865049"/>
    <n v="124520.601880628"/>
    <n v="107147.32508541799"/>
    <n v="1035129.68594032"/>
    <n v="450745.01897913998"/>
    <n v="584384.66696118703"/>
    <n v="102324.585122091"/>
    <n v="10.834386556752699"/>
  </r>
  <r>
    <x v="6"/>
    <n v="2"/>
    <x v="38"/>
    <n v="422378.58280811697"/>
    <n v="249737.511091166"/>
    <n v="172641.071716951"/>
    <n v="160772.422044173"/>
    <n v="1339187.2636514399"/>
    <n v="815275.40931737504"/>
    <n v="523911.85433407"/>
    <n v="161432.74126707599"/>
    <n v="65.802063446459002"/>
  </r>
  <r>
    <x v="6"/>
    <n v="3"/>
    <x v="38"/>
    <n v="383118.65785430197"/>
    <n v="254594.29740465301"/>
    <n v="128524.360449649"/>
    <n v="116236.526291539"/>
    <n v="1391950.61097634"/>
    <n v="736329.16954598494"/>
    <n v="655621.441430356"/>
    <n v="113225.449112464"/>
    <n v="45.636825391849001"/>
  </r>
  <r>
    <x v="6"/>
    <n v="4"/>
    <x v="38"/>
    <n v="405736.93204023899"/>
    <n v="253577.94875102601"/>
    <n v="152158.98328921199"/>
    <n v="142828.42255721599"/>
    <n v="1475957.77130189"/>
    <n v="611599.87685948703"/>
    <n v="864357.89444240299"/>
    <n v="151920.361097068"/>
    <n v="15.474240864539601"/>
  </r>
  <r>
    <x v="7"/>
    <n v="1"/>
    <x v="38"/>
    <n v="394908.784302785"/>
    <n v="261656.85829400699"/>
    <n v="133251.92600877801"/>
    <n v="128126.38388838401"/>
    <n v="1287918.13621898"/>
    <n v="734181.56103992194"/>
    <n v="553736.57517905894"/>
    <n v="130948.80872932301"/>
    <n v="17.786082747166699"/>
  </r>
  <r>
    <x v="7"/>
    <n v="2"/>
    <x v="38"/>
    <n v="418884.424697763"/>
    <n v="242902.556488734"/>
    <n v="175981.86820902801"/>
    <n v="162088.021891913"/>
    <n v="1400502.5559098499"/>
    <n v="781575.69922397903"/>
    <n v="618926.85668587498"/>
    <n v="170037.00564429199"/>
    <n v="54.596840581173602"/>
  </r>
  <r>
    <x v="7"/>
    <n v="3"/>
    <x v="38"/>
    <n v="387531.66291235603"/>
    <n v="256535.51549804601"/>
    <n v="130996.147414309"/>
    <n v="122722.888881315"/>
    <n v="1363019.74273053"/>
    <n v="819614.70540571201"/>
    <n v="543405.03732482402"/>
    <n v="118625.63869090901"/>
    <n v="31.447376505077798"/>
  </r>
  <r>
    <x v="7"/>
    <n v="4"/>
    <x v="38"/>
    <n v="381759.36783334898"/>
    <n v="246934.90777052499"/>
    <n v="134824.46006282399"/>
    <n v="117248.54071839699"/>
    <n v="1361869.5821151"/>
    <n v="938228.84758931899"/>
    <n v="423640.73452578601"/>
    <n v="122089.54740036299"/>
    <n v="19.5977414234241"/>
  </r>
  <r>
    <x v="8"/>
    <n v="1"/>
    <x v="38"/>
    <n v="375994.70745538099"/>
    <n v="262569.31979162002"/>
    <n v="113425.38766376"/>
    <n v="105268.88664456899"/>
    <n v="1354728.58618233"/>
    <n v="919181.64644730103"/>
    <n v="435546.93973503402"/>
    <n v="103754.59637264399"/>
    <n v="27.308778799667"/>
  </r>
  <r>
    <x v="8"/>
    <n v="2"/>
    <x v="38"/>
    <n v="397166.618022468"/>
    <n v="245344.07142762499"/>
    <n v="151822.54659484199"/>
    <n v="139448.405923807"/>
    <n v="834161.12205716805"/>
    <n v="418360.89535790798"/>
    <n v="415800.22669925902"/>
    <n v="138236.63253468301"/>
    <n v="26.3712878311628"/>
  </r>
  <r>
    <x v="8"/>
    <n v="3"/>
    <x v="38"/>
    <n v="417317.13107537403"/>
    <n v="266132.268104847"/>
    <n v="151184.86297052601"/>
    <n v="144593.45540496899"/>
    <n v="1586277.6974836399"/>
    <n v="1034969.0387161"/>
    <n v="551308.65876753803"/>
    <n v="150811.24480284101"/>
    <n v="15.471433114694101"/>
  </r>
  <r>
    <x v="8"/>
    <n v="4"/>
    <x v="38"/>
    <n v="408131.44621019898"/>
    <n v="251392.544436572"/>
    <n v="156738.901773627"/>
    <n v="144812.908316238"/>
    <n v="1463023.0094067899"/>
    <n v="533091.79902298003"/>
    <n v="929931.21038381197"/>
    <n v="145532.980060998"/>
    <n v="27.8675638382533"/>
  </r>
  <r>
    <x v="9"/>
    <n v="1"/>
    <x v="38"/>
    <n v="385655.63173291797"/>
    <n v="260528.50166027001"/>
    <n v="125127.13007264701"/>
    <n v="118072.824734799"/>
    <n v="891699.97994231095"/>
    <n v="613120.04541228805"/>
    <n v="278579.93453002302"/>
    <n v="123171.21194491"/>
    <n v="85.365959433014694"/>
  </r>
  <r>
    <x v="9"/>
    <n v="2"/>
    <x v="38"/>
    <n v="400869.09673440899"/>
    <n v="224898.33482439601"/>
    <n v="175970.76191001199"/>
    <n v="160428.840536754"/>
    <n v="816819.08384054701"/>
    <n v="464107.87974607898"/>
    <n v="352711.20409446699"/>
    <n v="156972.30654699699"/>
    <n v="101.35059045916699"/>
  </r>
  <r>
    <x v="9"/>
    <n v="3"/>
    <x v="38"/>
    <n v="403148.756854837"/>
    <n v="231837.95627846301"/>
    <n v="171310.80057637399"/>
    <n v="153093.78436715199"/>
    <n v="1181815.9553011099"/>
    <n v="593460.37042150996"/>
    <n v="588355.58487959998"/>
    <n v="150110.370956069"/>
    <n v="32.000543991125902"/>
  </r>
  <r>
    <x v="9"/>
    <n v="4"/>
    <x v="38"/>
    <n v="387104.35375927598"/>
    <n v="254123.152183484"/>
    <n v="132981.201575791"/>
    <n v="124773.802367104"/>
    <n v="1290617.45068018"/>
    <n v="832153.59591083694"/>
    <n v="458463.85476934601"/>
    <n v="129554.17423829901"/>
    <n v="60.152140028267603"/>
  </r>
  <r>
    <x v="0"/>
    <n v="1"/>
    <x v="39"/>
    <n v="268745.90325986198"/>
    <n v="154560.71298456701"/>
    <n v="114185.190275295"/>
    <n v="100233.669802441"/>
    <n v="774340.59780110698"/>
    <n v="282559.77574047301"/>
    <n v="491780.82206063299"/>
    <n v="98269.948255189403"/>
    <n v="59.359404282113999"/>
  </r>
  <r>
    <x v="0"/>
    <n v="2"/>
    <x v="39"/>
    <n v="270776.56718559499"/>
    <n v="149900.98724246299"/>
    <n v="120875.579943132"/>
    <n v="107007.56853350101"/>
    <n v="730311.245712184"/>
    <n v="293698.85565446498"/>
    <n v="436612.39005771902"/>
    <n v="112829.607328743"/>
    <n v="27.067563879081298"/>
  </r>
  <r>
    <x v="0"/>
    <n v="3"/>
    <x v="39"/>
    <n v="256639.77332887199"/>
    <n v="159577.64839571799"/>
    <n v="97062.124933153798"/>
    <n v="87471.604368639106"/>
    <n v="1020604.08059065"/>
    <n v="664538.98473175999"/>
    <n v="356065.09585888998"/>
    <n v="92857.853207768494"/>
    <n v="9.6605883144942606"/>
  </r>
  <r>
    <x v="0"/>
    <n v="4"/>
    <x v="39"/>
    <n v="262899.89407471102"/>
    <n v="161471.03085356901"/>
    <n v="101428.863221141"/>
    <n v="85286.458146135294"/>
    <n v="891455.67408297199"/>
    <n v="557264.13614345295"/>
    <n v="334191.53793951799"/>
    <n v="84953.636001407198"/>
    <n v="28.938056591156101"/>
  </r>
  <r>
    <x v="1"/>
    <n v="1"/>
    <x v="39"/>
    <n v="264472.85208177799"/>
    <n v="149209.254235275"/>
    <n v="115263.597846502"/>
    <n v="105225.52003220899"/>
    <n v="641003.53969592799"/>
    <n v="199278.84124723999"/>
    <n v="441724.69844868698"/>
    <n v="114784.54640643101"/>
    <n v="20.213890803867901"/>
  </r>
  <r>
    <x v="1"/>
    <n v="2"/>
    <x v="39"/>
    <n v="259232.490021103"/>
    <n v="144565.47228401399"/>
    <n v="114667.017737089"/>
    <n v="108006.89305033001"/>
    <n v="843826.24351140996"/>
    <n v="562336.45279655"/>
    <n v="281489.79071485897"/>
    <n v="109795.363058841"/>
    <n v="16.2769115047168"/>
  </r>
  <r>
    <x v="1"/>
    <n v="3"/>
    <x v="39"/>
    <n v="253786.30699689599"/>
    <n v="166956.51828299399"/>
    <n v="86829.788713902395"/>
    <n v="76803.293262235893"/>
    <n v="969601.52708253299"/>
    <n v="343552.24406927702"/>
    <n v="626049.28301325603"/>
    <n v="82614.006826976096"/>
    <n v="10.650059196672"/>
  </r>
  <r>
    <x v="1"/>
    <n v="4"/>
    <x v="39"/>
    <n v="261741.38039019401"/>
    <n v="163027.07500193099"/>
    <n v="98714.305388262903"/>
    <n v="88563.069329334598"/>
    <n v="996103.14000596094"/>
    <n v="363928.99469616602"/>
    <n v="632174.14530979504"/>
    <n v="88299.428989443899"/>
    <n v="16.134865806467499"/>
  </r>
  <r>
    <x v="2"/>
    <n v="1"/>
    <x v="39"/>
    <n v="273892.74705826398"/>
    <n v="166881.46515235899"/>
    <n v="107011.28190590499"/>
    <n v="97787.661077671"/>
    <n v="773302.00293260405"/>
    <n v="345039.19365256402"/>
    <n v="428262.80928003998"/>
    <n v="95375.146977978293"/>
    <n v="18.465633758295201"/>
  </r>
  <r>
    <x v="2"/>
    <n v="2"/>
    <x v="39"/>
    <n v="264134.15588575997"/>
    <n v="164863.90577372699"/>
    <n v="99270.2501120331"/>
    <n v="83969.758571976097"/>
    <n v="1049056.56662124"/>
    <n v="372580.82508023502"/>
    <n v="676475.74154100905"/>
    <n v="79844.493537113594"/>
    <n v="24.17625022775"/>
  </r>
  <r>
    <x v="2"/>
    <n v="3"/>
    <x v="39"/>
    <n v="240763.88513495101"/>
    <n v="156094.77450279301"/>
    <n v="84669.110632157695"/>
    <n v="72893.499752060801"/>
    <n v="960640.42870644003"/>
    <n v="405422.09732338"/>
    <n v="555218.33138305903"/>
    <n v="71935.396280289497"/>
    <n v="35.3499632619964"/>
  </r>
  <r>
    <x v="2"/>
    <n v="4"/>
    <x v="39"/>
    <n v="267475.66703088302"/>
    <n v="144284.90245367601"/>
    <n v="123190.764577207"/>
    <n v="104134.019388054"/>
    <n v="751814.72669705201"/>
    <n v="422238.5258078"/>
    <n v="329576.20088925201"/>
    <n v="110113.743527158"/>
    <n v="13.083950204640701"/>
  </r>
  <r>
    <x v="3"/>
    <n v="1"/>
    <x v="39"/>
    <n v="259948.710510353"/>
    <n v="144164.61963371199"/>
    <n v="115784.09087664"/>
    <n v="96998.661105789099"/>
    <n v="689487.53338780603"/>
    <n v="296040.56051469198"/>
    <n v="393446.97287311399"/>
    <n v="100460.76990909201"/>
    <n v="23.036316790011298"/>
  </r>
  <r>
    <x v="3"/>
    <n v="2"/>
    <x v="39"/>
    <n v="288643.86566669901"/>
    <n v="159810.11711998799"/>
    <n v="128833.74854671001"/>
    <n v="123595.724836223"/>
    <n v="1037012.92308826"/>
    <n v="320660.76749658299"/>
    <n v="716352.15559167997"/>
    <n v="122134.118397311"/>
    <n v="36.197271404380501"/>
  </r>
  <r>
    <x v="3"/>
    <n v="3"/>
    <x v="39"/>
    <n v="263502.26857039199"/>
    <n v="155841.71112185399"/>
    <n v="107660.557448537"/>
    <n v="92954.746624948093"/>
    <n v="572181.22256876796"/>
    <n v="295355.45717621403"/>
    <n v="276825.765392553"/>
    <n v="101597.050667014"/>
    <n v="87.812896629064994"/>
  </r>
  <r>
    <x v="3"/>
    <n v="4"/>
    <x v="39"/>
    <n v="251456.88478387901"/>
    <n v="146696.316086512"/>
    <n v="104760.56869736699"/>
    <n v="87610.974423986598"/>
    <n v="613436.34141816304"/>
    <n v="186500.205120773"/>
    <n v="426936.13629738899"/>
    <n v="90232.186037340303"/>
    <n v="11.6223378782474"/>
  </r>
  <r>
    <x v="4"/>
    <n v="1"/>
    <x v="39"/>
    <n v="276191.65997907001"/>
    <n v="168443.50196427101"/>
    <n v="107748.158014798"/>
    <n v="90748.252635751094"/>
    <n v="663521.16605119698"/>
    <n v="276234.38287582702"/>
    <n v="387286.78317536903"/>
    <n v="87206.822172184795"/>
    <n v="24.807619595716702"/>
  </r>
  <r>
    <x v="4"/>
    <n v="2"/>
    <x v="39"/>
    <n v="244227.34588469201"/>
    <n v="146708.462552215"/>
    <n v="97518.883332476995"/>
    <n v="78748.754410167501"/>
    <n v="585873.35922018404"/>
    <n v="348467.42789909401"/>
    <n v="237405.93132108901"/>
    <n v="78962.899044282196"/>
    <n v="18.297774101284901"/>
  </r>
  <r>
    <x v="4"/>
    <n v="3"/>
    <x v="39"/>
    <n v="259432.47622660999"/>
    <n v="154975.25376562701"/>
    <n v="104457.222460983"/>
    <n v="89233.549722842406"/>
    <n v="974761.03436216305"/>
    <n v="304278.98467452999"/>
    <n v="670482.04968763306"/>
    <n v="97309.918201368899"/>
    <n v="12.2583338533394"/>
  </r>
  <r>
    <x v="4"/>
    <n v="4"/>
    <x v="39"/>
    <n v="250818.87726111099"/>
    <n v="155633.09292552"/>
    <n v="95185.784335591001"/>
    <n v="80699.258562716699"/>
    <n v="964343.956669142"/>
    <n v="487124.817306827"/>
    <n v="477219.13936231501"/>
    <n v="88273.4562505059"/>
    <n v="20.6154729378095"/>
  </r>
  <r>
    <x v="5"/>
    <n v="1"/>
    <x v="39"/>
    <n v="260987.95039776"/>
    <n v="155047.05807028801"/>
    <n v="105940.892327472"/>
    <n v="87791.776295544798"/>
    <n v="699556.86338313296"/>
    <n v="361812.00017155003"/>
    <n v="337744.86321158201"/>
    <n v="91082.309629356794"/>
    <n v="12.2473171592063"/>
  </r>
  <r>
    <x v="5"/>
    <n v="2"/>
    <x v="39"/>
    <n v="232310.22258623599"/>
    <n v="159363.04495002699"/>
    <n v="72947.177636209206"/>
    <n v="58013.674506884599"/>
    <n v="614504.91177493497"/>
    <n v="421169.35658748302"/>
    <n v="193335.55518745101"/>
    <n v="59898.520331018597"/>
    <n v="14.885215135656701"/>
  </r>
  <r>
    <x v="5"/>
    <n v="3"/>
    <x v="39"/>
    <n v="259820.58145693399"/>
    <n v="162287.852399297"/>
    <n v="97532.729057636097"/>
    <n v="79853.078110875402"/>
    <n v="797136.48520549096"/>
    <n v="410753.96302557603"/>
    <n v="386382.522179914"/>
    <n v="83291.779489390203"/>
    <n v="8.0118580477857595"/>
  </r>
  <r>
    <x v="5"/>
    <n v="4"/>
    <x v="39"/>
    <n v="241774.74019743901"/>
    <n v="139996.67649391599"/>
    <n v="101778.063703522"/>
    <n v="92907.301632304501"/>
    <n v="962672.68141905696"/>
    <n v="600918.17639691499"/>
    <n v="361754.50502214202"/>
    <n v="91926.150524917801"/>
    <n v="9.4460965274323492"/>
  </r>
  <r>
    <x v="6"/>
    <n v="1"/>
    <x v="39"/>
    <n v="258652.27219118801"/>
    <n v="164686.21974227799"/>
    <n v="93966.052448910006"/>
    <n v="85514.504759054107"/>
    <n v="588087.95017898502"/>
    <n v="408253.59895003599"/>
    <n v="179834.35122894801"/>
    <n v="80776.602984384197"/>
    <n v="9.0963584893321503"/>
  </r>
  <r>
    <x v="6"/>
    <n v="2"/>
    <x v="39"/>
    <n v="260107.80341285601"/>
    <n v="163648.71996720301"/>
    <n v="96459.083445653101"/>
    <n v="83745.358106832005"/>
    <n v="561184.22338410805"/>
    <n v="176141.41420179099"/>
    <n v="385042.809182317"/>
    <n v="92812.503565422303"/>
    <n v="25.242557765553901"/>
  </r>
  <r>
    <x v="6"/>
    <n v="3"/>
    <x v="39"/>
    <n v="258320.93403170799"/>
    <n v="151562.91955441999"/>
    <n v="106758.014477288"/>
    <n v="100470.75231349"/>
    <n v="589863.62486098404"/>
    <n v="297898.98803210299"/>
    <n v="291964.63682888"/>
    <n v="100576.351385613"/>
    <n v="19.385474337843501"/>
  </r>
  <r>
    <x v="6"/>
    <n v="4"/>
    <x v="39"/>
    <n v="257275.88614277501"/>
    <n v="149066.87110010101"/>
    <n v="108209.015042674"/>
    <n v="98921.435981077593"/>
    <n v="586758.59254271397"/>
    <n v="208274.48940934299"/>
    <n v="378484.10313337098"/>
    <n v="95040.450715831597"/>
    <n v="25.621090039528401"/>
  </r>
  <r>
    <x v="7"/>
    <n v="1"/>
    <x v="39"/>
    <n v="255485.89517972799"/>
    <n v="152584.52772818599"/>
    <n v="102901.367451542"/>
    <n v="86349.135995836303"/>
    <n v="686709.97915650206"/>
    <n v="324204.58752483898"/>
    <n v="362505.39163166197"/>
    <n v="94928.703919847801"/>
    <n v="54.119683486643403"/>
  </r>
  <r>
    <x v="7"/>
    <n v="2"/>
    <x v="39"/>
    <n v="256554.303904995"/>
    <n v="159226.07342621399"/>
    <n v="97328.230478780606"/>
    <n v="89400.058525386004"/>
    <n v="933740.00580610998"/>
    <n v="560162.11206341896"/>
    <n v="373577.89374268998"/>
    <n v="99280.457522051001"/>
    <n v="40.692694659750501"/>
  </r>
  <r>
    <x v="7"/>
    <n v="3"/>
    <x v="39"/>
    <n v="284118.33280337701"/>
    <n v="156964.39591165999"/>
    <n v="127153.936891716"/>
    <n v="118352.414904822"/>
    <n v="671765.41904358601"/>
    <n v="267027.727084957"/>
    <n v="404737.691958629"/>
    <n v="116836.809769887"/>
    <n v="13.4789838135815"/>
  </r>
  <r>
    <x v="7"/>
    <n v="4"/>
    <x v="39"/>
    <n v="268791.17623459501"/>
    <n v="139331.115595045"/>
    <n v="129460.060639549"/>
    <n v="116855.342465309"/>
    <n v="723938.39290198497"/>
    <n v="505079.651639755"/>
    <n v="218858.74126222901"/>
    <n v="117217.50630568201"/>
    <n v="17.589570884832199"/>
  </r>
  <r>
    <x v="8"/>
    <n v="1"/>
    <x v="39"/>
    <n v="261195.909384317"/>
    <n v="150264.020626154"/>
    <n v="110931.888758163"/>
    <n v="99684.067864846205"/>
    <n v="878178.46386738401"/>
    <n v="484118.61870052002"/>
    <n v="394059.845166863"/>
    <n v="97135.016070854806"/>
    <n v="17.701082333748499"/>
  </r>
  <r>
    <x v="8"/>
    <n v="2"/>
    <x v="39"/>
    <n v="242413.30604405401"/>
    <n v="152701.700608085"/>
    <n v="89711.605435969104"/>
    <n v="83433.651428824902"/>
    <n v="624810.28987205704"/>
    <n v="296719.26838802698"/>
    <n v="328091.02148402901"/>
    <n v="83832.726187015796"/>
    <n v="10.475268664814999"/>
  </r>
  <r>
    <x v="8"/>
    <n v="3"/>
    <x v="39"/>
    <n v="237756.53979381599"/>
    <n v="155369.592491888"/>
    <n v="82386.947301927095"/>
    <n v="68502.7823648255"/>
    <n v="928546.623294016"/>
    <n v="308502.75461306301"/>
    <n v="620043.868680952"/>
    <n v="74789.643580001706"/>
    <n v="7.7616020985234098"/>
  </r>
  <r>
    <x v="8"/>
    <n v="4"/>
    <x v="39"/>
    <n v="247662.89405640101"/>
    <n v="149310.88785852201"/>
    <n v="98352.006197879498"/>
    <n v="81196.354927472799"/>
    <n v="540208.13927026896"/>
    <n v="321732.02721098001"/>
    <n v="218476.11205928901"/>
    <n v="86933.156106039096"/>
    <n v="11.270044985269299"/>
  </r>
  <r>
    <x v="9"/>
    <n v="1"/>
    <x v="39"/>
    <n v="256895.86614466799"/>
    <n v="152710.473045725"/>
    <n v="104185.39309894299"/>
    <n v="91051.027382735803"/>
    <n v="770726.53963353601"/>
    <n v="328640.88520537398"/>
    <n v="442085.65442816197"/>
    <n v="92468.1959001176"/>
    <n v="11.5310939173504"/>
  </r>
  <r>
    <x v="9"/>
    <n v="2"/>
    <x v="39"/>
    <n v="250739.474381059"/>
    <n v="155760.123048993"/>
    <n v="94979.351332066406"/>
    <n v="82091.853252394794"/>
    <n v="879172.29626500595"/>
    <n v="453597.21031597501"/>
    <n v="425575.085949031"/>
    <n v="86305.890844063702"/>
    <n v="14.235204867536501"/>
  </r>
  <r>
    <x v="9"/>
    <n v="3"/>
    <x v="39"/>
    <n v="263227.55042485899"/>
    <n v="165487.735118526"/>
    <n v="97739.815306332501"/>
    <n v="88030.945501213399"/>
    <n v="862303.10984066699"/>
    <n v="423168.93560666702"/>
    <n v="439134.17423399998"/>
    <n v="87398.172518508305"/>
    <n v="9.2608482847986604"/>
  </r>
  <r>
    <x v="9"/>
    <n v="4"/>
    <x v="39"/>
    <n v="277415.87282432202"/>
    <n v="162915.29721898399"/>
    <n v="114500.575605338"/>
    <n v="102920.671021984"/>
    <n v="685066.30355957197"/>
    <n v="402533.968981196"/>
    <n v="282532.33457837498"/>
    <n v="111556.347968255"/>
    <n v="12.979181476277599"/>
  </r>
  <r>
    <x v="0"/>
    <n v="1"/>
    <x v="40"/>
    <n v="193677.37115524299"/>
    <n v="142378.74774879101"/>
    <n v="51298.623406451603"/>
    <n v="41065.567381844201"/>
    <n v="502867.36215427698"/>
    <n v="241233.19181961301"/>
    <n v="261634.17033466301"/>
    <n v="46923.676833797501"/>
    <n v="4.2537568533637398"/>
  </r>
  <r>
    <x v="0"/>
    <n v="2"/>
    <x v="40"/>
    <n v="185857.493860849"/>
    <n v="146229.324347969"/>
    <n v="39628.169512879897"/>
    <n v="28666.6042444778"/>
    <n v="581571.97939687897"/>
    <n v="322437.97488078702"/>
    <n v="259134.00451609099"/>
    <n v="24727.906434545199"/>
    <n v="7.02608478231316"/>
  </r>
  <r>
    <x v="0"/>
    <n v="3"/>
    <x v="40"/>
    <n v="181507.07312808101"/>
    <n v="142306.05088844401"/>
    <n v="39201.022239636797"/>
    <n v="28438.3945486392"/>
    <n v="570824.01401659404"/>
    <n v="399533.08039355499"/>
    <n v="171290.933623038"/>
    <n v="25343.118898411201"/>
    <n v="3.4946527451762202"/>
  </r>
  <r>
    <x v="0"/>
    <n v="4"/>
    <x v="40"/>
    <n v="158465.75100576499"/>
    <n v="143563.38226950599"/>
    <n v="14902.368736259001"/>
    <n v="-196.828875749546"/>
    <n v="530149.04231036"/>
    <n v="177675.629313004"/>
    <n v="352473.41299735499"/>
    <n v="6840.07083421895"/>
    <n v="-2.0991971094533001E-2"/>
  </r>
  <r>
    <x v="1"/>
    <n v="1"/>
    <x v="40"/>
    <n v="185677.52418318999"/>
    <n v="144250.82246069601"/>
    <n v="41426.701722493402"/>
    <n v="33551.016765633998"/>
    <n v="605509.63360519102"/>
    <n v="280513.81550087099"/>
    <n v="324995.81810431898"/>
    <n v="39993.7914452205"/>
    <n v="15.7947823848881"/>
  </r>
  <r>
    <x v="1"/>
    <n v="2"/>
    <x v="40"/>
    <n v="196538.396189261"/>
    <n v="139792.373919848"/>
    <n v="56746.022269412999"/>
    <n v="49364.969660559997"/>
    <n v="434883.430048073"/>
    <n v="243216.13191881499"/>
    <n v="191667.29812925801"/>
    <n v="58878.016803231898"/>
    <n v="6.9493960403072501"/>
  </r>
  <r>
    <x v="1"/>
    <n v="3"/>
    <x v="40"/>
    <n v="185885.33357566601"/>
    <n v="149200.981510368"/>
    <n v="36684.352065297797"/>
    <n v="23659.4398978545"/>
    <n v="380386.85524932598"/>
    <n v="234581.649729111"/>
    <n v="145805.20552021399"/>
    <n v="27964.506520184099"/>
    <n v="8.6660373955364296"/>
  </r>
  <r>
    <x v="1"/>
    <n v="4"/>
    <x v="40"/>
    <n v="200944.58637611801"/>
    <n v="138766.232504585"/>
    <n v="62178.353871532301"/>
    <n v="52231.297720891998"/>
    <n v="731358.85361520899"/>
    <n v="276354.007661301"/>
    <n v="455004.84595390799"/>
    <n v="55456.009540776897"/>
    <n v="6.4912470684103702"/>
  </r>
  <r>
    <x v="2"/>
    <n v="1"/>
    <x v="40"/>
    <n v="174774.484046247"/>
    <n v="144979.19122165401"/>
    <n v="29795.292824593798"/>
    <n v="14629.239373090501"/>
    <n v="598417.65293287695"/>
    <n v="341183.74880411703"/>
    <n v="257233.90412875899"/>
    <n v="23829.875223880299"/>
    <n v="3.39850415186016"/>
  </r>
  <r>
    <x v="2"/>
    <n v="2"/>
    <x v="40"/>
    <n v="183235.787368366"/>
    <n v="137231.40598122301"/>
    <n v="46004.381387142297"/>
    <n v="26818.233401317499"/>
    <n v="556321.44647402398"/>
    <n v="329957.076856606"/>
    <n v="226364.36961741699"/>
    <n v="32752.106904108601"/>
    <n v="4.4056837335735199"/>
  </r>
  <r>
    <x v="2"/>
    <n v="3"/>
    <x v="40"/>
    <n v="195837.06722301399"/>
    <n v="140176.90931173999"/>
    <n v="55660.1579112744"/>
    <n v="46455.370129463598"/>
    <n v="663911.36060128"/>
    <n v="304108.37756864802"/>
    <n v="359802.98303263198"/>
    <n v="45387.151635989801"/>
    <n v="20.229415922639699"/>
  </r>
  <r>
    <x v="2"/>
    <n v="4"/>
    <x v="40"/>
    <n v="187638.04215669099"/>
    <n v="155699.317326308"/>
    <n v="31938.7248303823"/>
    <n v="24927.115813816501"/>
    <n v="422117.08150641498"/>
    <n v="134547.414638605"/>
    <n v="287569.66686780902"/>
    <n v="32690.014704647499"/>
    <n v="2.6157300887116102"/>
  </r>
  <r>
    <x v="3"/>
    <n v="1"/>
    <x v="40"/>
    <n v="192776.652393909"/>
    <n v="141561.947586286"/>
    <n v="51214.704807623602"/>
    <n v="41197.458445421602"/>
    <n v="531118.06364458904"/>
    <n v="309924.26773243502"/>
    <n v="221193.795912153"/>
    <n v="50138.115093537199"/>
    <n v="5.5329742507144299"/>
  </r>
  <r>
    <x v="3"/>
    <n v="2"/>
    <x v="40"/>
    <n v="183375.93717192099"/>
    <n v="147890.675512913"/>
    <n v="35485.261659007701"/>
    <n v="29953.376306121201"/>
    <n v="669872.89908003504"/>
    <n v="336670.40500982298"/>
    <n v="333202.49407021102"/>
    <n v="37866.808036939699"/>
    <n v="3.4864808289445302"/>
  </r>
  <r>
    <x v="3"/>
    <n v="3"/>
    <x v="40"/>
    <n v="189859.68049656"/>
    <n v="134267.32368673"/>
    <n v="55592.356809829798"/>
    <n v="39669.582732285999"/>
    <n v="482550.70668597397"/>
    <n v="205357.584327249"/>
    <n v="277193.122358725"/>
    <n v="44679.4201539364"/>
    <n v="14.750846743616201"/>
  </r>
  <r>
    <x v="3"/>
    <n v="4"/>
    <x v="40"/>
    <n v="193380.81086336201"/>
    <n v="143929.09279543301"/>
    <n v="49451.718067929403"/>
    <n v="42153.1647590305"/>
    <n v="693117.50675029901"/>
    <n v="310675.46261079999"/>
    <n v="382442.04413949902"/>
    <n v="47834.088423898698"/>
    <n v="4.5148585406277499"/>
  </r>
  <r>
    <x v="4"/>
    <n v="1"/>
    <x v="40"/>
    <n v="172337.11270581599"/>
    <n v="141951.25136351"/>
    <n v="30385.8613423057"/>
    <n v="15686.1037690022"/>
    <n v="660485.84999860998"/>
    <n v="244847.296154171"/>
    <n v="415638.55384443799"/>
    <n v="16741.516919342899"/>
    <n v="6.5179182693715099"/>
  </r>
  <r>
    <x v="4"/>
    <n v="2"/>
    <x v="40"/>
    <n v="184693.771526225"/>
    <n v="142009.01319464401"/>
    <n v="42684.758331581601"/>
    <n v="24837.592923930199"/>
    <n v="441535.361448429"/>
    <n v="298379.48873846798"/>
    <n v="143155.87270996001"/>
    <n v="31754.064442465598"/>
    <n v="3.0003508850360401"/>
  </r>
  <r>
    <x v="4"/>
    <n v="3"/>
    <x v="40"/>
    <n v="196790.614938621"/>
    <n v="145305.054122306"/>
    <n v="51485.560816315003"/>
    <n v="45184.621081028097"/>
    <n v="632493.47021721001"/>
    <n v="311982.28684921702"/>
    <n v="320511.18336799298"/>
    <n v="54376.413131020803"/>
    <n v="12.3126520311348"/>
  </r>
  <r>
    <x v="4"/>
    <n v="4"/>
    <x v="40"/>
    <n v="208745.638992722"/>
    <n v="129521.96310100101"/>
    <n v="79223.675891720603"/>
    <n v="67522.844029110594"/>
    <n v="507918.08612357598"/>
    <n v="172737.18834306501"/>
    <n v="335180.897780511"/>
    <n v="64751.521215743502"/>
    <n v="27.010288865438302"/>
  </r>
  <r>
    <x v="5"/>
    <n v="1"/>
    <x v="40"/>
    <n v="187840.36142514899"/>
    <n v="135530.389876803"/>
    <n v="52309.971548346301"/>
    <n v="39947.448709141499"/>
    <n v="599034.80996229604"/>
    <n v="313806.30792957899"/>
    <n v="285228.502032716"/>
    <n v="36478.8888847915"/>
    <n v="8.3309173508566197"/>
  </r>
  <r>
    <x v="5"/>
    <n v="2"/>
    <x v="40"/>
    <n v="186049.030760892"/>
    <n v="141531.67828995499"/>
    <n v="44517.352470937098"/>
    <n v="29116.148431020702"/>
    <n v="457010.11875882"/>
    <n v="151001.64703587801"/>
    <n v="306008.47172294202"/>
    <n v="32565.6405721419"/>
    <n v="19.569619113538401"/>
  </r>
  <r>
    <x v="5"/>
    <n v="3"/>
    <x v="40"/>
    <n v="185980.25134854499"/>
    <n v="139188.805356406"/>
    <n v="46791.445992138899"/>
    <n v="27795.01915806"/>
    <n v="530651.99252047599"/>
    <n v="352366.89945934899"/>
    <n v="178285.093061127"/>
    <n v="27211.124073442399"/>
    <n v="13.0046559858829"/>
  </r>
  <r>
    <x v="5"/>
    <n v="4"/>
    <x v="40"/>
    <n v="201197.36546871101"/>
    <n v="141381.34538005601"/>
    <n v="59816.020088654703"/>
    <n v="42784.450550740898"/>
    <n v="627398.545935289"/>
    <n v="359280.41245472"/>
    <n v="268118.13348056801"/>
    <n v="49479.066572034397"/>
    <n v="9.1323984825154003"/>
  </r>
  <r>
    <x v="6"/>
    <n v="1"/>
    <x v="40"/>
    <n v="186401.40266098999"/>
    <n v="132617.784950951"/>
    <n v="53783.617710039398"/>
    <n v="44397.445733393397"/>
    <n v="517608.30504270602"/>
    <n v="258920.55507578299"/>
    <n v="258687.749966923"/>
    <n v="41997.808819208898"/>
    <n v="9.7756513285392295"/>
  </r>
  <r>
    <x v="6"/>
    <n v="2"/>
    <x v="40"/>
    <n v="180188.864755291"/>
    <n v="130540.335106457"/>
    <n v="49648.529648834599"/>
    <n v="38481.362856077103"/>
    <n v="616257.94175619399"/>
    <n v="245413.66541327801"/>
    <n v="370844.27634291502"/>
    <n v="33759.996792553902"/>
    <n v="7.1167881496071397"/>
  </r>
  <r>
    <x v="6"/>
    <n v="3"/>
    <x v="40"/>
    <n v="192231.652360668"/>
    <n v="139434.85994388"/>
    <n v="52796.792416787997"/>
    <n v="44699.802384711598"/>
    <n v="633500.98105890001"/>
    <n v="337784.87541545002"/>
    <n v="295716.105643449"/>
    <n v="43678.009015519398"/>
    <n v="27.5934140987574"/>
  </r>
  <r>
    <x v="6"/>
    <n v="4"/>
    <x v="40"/>
    <n v="197205.56905722001"/>
    <n v="148595.11938357601"/>
    <n v="48610.4496736441"/>
    <n v="34072.305042028798"/>
    <n v="598448.16902788403"/>
    <n v="323742.68524990103"/>
    <n v="274705.48377798201"/>
    <n v="29343.105785649201"/>
    <n v="32.869499307632204"/>
  </r>
  <r>
    <x v="7"/>
    <n v="1"/>
    <x v="40"/>
    <n v="195228.57303702799"/>
    <n v="133761.78788445599"/>
    <n v="61466.785152572302"/>
    <n v="53622.497734603603"/>
    <n v="497927.86336002097"/>
    <n v="289305.23976668698"/>
    <n v="208622.62359333399"/>
    <n v="52347.670140055598"/>
    <n v="11.713741650904399"/>
  </r>
  <r>
    <x v="7"/>
    <n v="2"/>
    <x v="40"/>
    <n v="193422.95621142699"/>
    <n v="143062.244248609"/>
    <n v="50360.711962818801"/>
    <n v="34203.644301114502"/>
    <n v="474718.63776660903"/>
    <n v="181323.42363563101"/>
    <n v="293395.21413097699"/>
    <n v="39748.761567171699"/>
    <n v="6.0087650667981398"/>
  </r>
  <r>
    <x v="7"/>
    <n v="3"/>
    <x v="40"/>
    <n v="187335.6646889"/>
    <n v="140597.377162155"/>
    <n v="46738.287526745597"/>
    <n v="29695.984446623701"/>
    <n v="677033.39560725901"/>
    <n v="316103.54983957799"/>
    <n v="360929.84576767997"/>
    <n v="28590.6029547711"/>
    <n v="14.4002825494464"/>
  </r>
  <r>
    <x v="7"/>
    <n v="4"/>
    <x v="40"/>
    <n v="198082.90968178099"/>
    <n v="139642.93248253799"/>
    <n v="58439.977199243003"/>
    <n v="48471.582857888301"/>
    <n v="482520.92746179597"/>
    <n v="193742.83289400101"/>
    <n v="288778.094567794"/>
    <n v="44583.609576185401"/>
    <n v="13.2692150536424"/>
  </r>
  <r>
    <x v="8"/>
    <n v="1"/>
    <x v="40"/>
    <n v="183383.37427591701"/>
    <n v="134440.91720203101"/>
    <n v="48942.457073885198"/>
    <n v="37935.654375361897"/>
    <n v="515282.009456773"/>
    <n v="313581.87713127898"/>
    <n v="201700.13232549399"/>
    <n v="35056.703029045297"/>
    <n v="15.6780570343905"/>
  </r>
  <r>
    <x v="8"/>
    <n v="2"/>
    <x v="40"/>
    <n v="182240.35405846199"/>
    <n v="136286.739482832"/>
    <n v="45953.614575629799"/>
    <n v="37414.461724609901"/>
    <n v="638690.34052852704"/>
    <n v="379944.94043542602"/>
    <n v="258745.4000931"/>
    <n v="32748.060911731402"/>
    <n v="24.267585531257701"/>
  </r>
  <r>
    <x v="8"/>
    <n v="3"/>
    <x v="40"/>
    <n v="196801.49527546801"/>
    <n v="148343.218558867"/>
    <n v="48458.276716601496"/>
    <n v="30255.871340666999"/>
    <n v="742836.42338551197"/>
    <n v="344130.56164888002"/>
    <n v="398705.86173663102"/>
    <n v="27317.3833469442"/>
    <n v="4.5343771391884902"/>
  </r>
  <r>
    <x v="8"/>
    <n v="4"/>
    <x v="40"/>
    <n v="192581.58934305099"/>
    <n v="145402.41134970999"/>
    <n v="47179.177993341698"/>
    <n v="31835.128700297199"/>
    <n v="690186.45492791501"/>
    <n v="285046.24397327"/>
    <n v="405140.21095464501"/>
    <n v="31166.759091455398"/>
    <n v="3.6270607117356501"/>
  </r>
  <r>
    <x v="9"/>
    <n v="1"/>
    <x v="40"/>
    <n v="192219.59474427401"/>
    <n v="156283.76781670799"/>
    <n v="35935.826927566399"/>
    <n v="27772.4260456546"/>
    <n v="515690.441148596"/>
    <n v="273177.83155533898"/>
    <n v="242512.609593256"/>
    <n v="25102.114954224598"/>
    <n v="5.2050233564294501"/>
  </r>
  <r>
    <x v="9"/>
    <n v="2"/>
    <x v="40"/>
    <n v="209392.4825331"/>
    <n v="137873.158632862"/>
    <n v="71519.323900238101"/>
    <n v="63294.129330220603"/>
    <n v="658232.52974533895"/>
    <n v="379028.27787212201"/>
    <n v="279204.25187321601"/>
    <n v="64092.648864668103"/>
    <n v="7.3299106654703499"/>
  </r>
  <r>
    <x v="9"/>
    <n v="3"/>
    <x v="40"/>
    <n v="186830.01715066901"/>
    <n v="136026.367715689"/>
    <n v="50803.649434979801"/>
    <n v="32063.545594538598"/>
    <n v="442194.834861162"/>
    <n v="163359.970955948"/>
    <n v="278834.86390521302"/>
    <n v="34257.7777005467"/>
    <n v="17.523205075260002"/>
  </r>
  <r>
    <x v="9"/>
    <n v="4"/>
    <x v="40"/>
    <n v="183057.31099051799"/>
    <n v="139026.93929515401"/>
    <n v="44030.3716953638"/>
    <n v="33478.122737154699"/>
    <n v="640071.90257367596"/>
    <n v="413817.63581395999"/>
    <n v="226254.26675971501"/>
    <n v="39679.1495332755"/>
    <n v="4.9100569087767196"/>
  </r>
  <r>
    <x v="0"/>
    <n v="1"/>
    <x v="41"/>
    <n v="316199.13070277899"/>
    <n v="307276.27891191002"/>
    <n v="8922.8517908692593"/>
    <n v="687.09334914634496"/>
    <n v="983908.15008818801"/>
    <n v="651931.21588213497"/>
    <n v="331976.93420605297"/>
    <n v="-3227.38746452749"/>
    <n v="0.106699555909107"/>
  </r>
  <r>
    <x v="0"/>
    <n v="2"/>
    <x v="41"/>
    <n v="341335.81390634499"/>
    <n v="311035.52010565298"/>
    <n v="30300.293800691899"/>
    <n v="19212.9338548946"/>
    <n v="1299175.2400773501"/>
    <n v="715476.35290614795"/>
    <n v="583698.88717120897"/>
    <n v="28861.228938829499"/>
    <n v="5.9834214978158302"/>
  </r>
  <r>
    <x v="0"/>
    <n v="3"/>
    <x v="41"/>
    <n v="338837.46557869797"/>
    <n v="308497.41907852603"/>
    <n v="30340.046500171698"/>
    <n v="17146.758448645302"/>
    <n v="1068622.4958973799"/>
    <n v="598893.73803294206"/>
    <n v="469728.75786444102"/>
    <n v="12183.6035620234"/>
    <n v="1.9974772699385599"/>
  </r>
  <r>
    <x v="0"/>
    <n v="4"/>
    <x v="41"/>
    <n v="326233.511587999"/>
    <n v="269693.37660948298"/>
    <n v="56540.1349785157"/>
    <n v="42445.769827630298"/>
    <n v="1010149.0496172199"/>
    <n v="421149.07874081301"/>
    <n v="588999.97087641305"/>
    <n v="41472.706759607398"/>
    <n v="7.8906893396332496"/>
  </r>
  <r>
    <x v="1"/>
    <n v="1"/>
    <x v="41"/>
    <n v="357645.26570888102"/>
    <n v="294657.59799027903"/>
    <n v="62987.667718602497"/>
    <n v="44616.392569813099"/>
    <n v="1428205.76243405"/>
    <n v="967697.54149170197"/>
    <n v="460508.22094235697"/>
    <n v="49685.153435599197"/>
    <n v="9.1323472616740702"/>
  </r>
  <r>
    <x v="1"/>
    <n v="2"/>
    <x v="41"/>
    <n v="355597.25272013398"/>
    <n v="296682.428146135"/>
    <n v="58914.8245739993"/>
    <n v="48558.351121662497"/>
    <n v="736311.48342373502"/>
    <n v="262620.37123741303"/>
    <n v="473691.112186321"/>
    <n v="48416.052438825202"/>
    <n v="12.797628178143"/>
  </r>
  <r>
    <x v="1"/>
    <n v="3"/>
    <x v="41"/>
    <n v="321174.48599199502"/>
    <n v="314477.21463089902"/>
    <n v="6697.2713610959399"/>
    <n v="578.316971099066"/>
    <n v="956523.51256881701"/>
    <n v="347468.010317098"/>
    <n v="609055.50225171901"/>
    <n v="6633.4297420243302"/>
    <n v="7.5386536125513298E-2"/>
  </r>
  <r>
    <x v="1"/>
    <n v="4"/>
    <x v="41"/>
    <n v="346829.31189255399"/>
    <n v="296117.79123090103"/>
    <n v="50711.520661652001"/>
    <n v="34762.910644164796"/>
    <n v="795779.39717448596"/>
    <n v="288547.41755219101"/>
    <n v="507231.97962229501"/>
    <n v="38182.620949097603"/>
    <n v="11.0064596129364"/>
  </r>
  <r>
    <x v="2"/>
    <n v="1"/>
    <x v="41"/>
    <n v="346955.595312441"/>
    <n v="294537.23725427"/>
    <n v="52418.358058170401"/>
    <n v="45684.305968106302"/>
    <n v="1088262.09750666"/>
    <n v="474205.27667119802"/>
    <n v="614056.82083547104"/>
    <n v="47760.043876699398"/>
    <n v="12.328152150320999"/>
  </r>
  <r>
    <x v="2"/>
    <n v="2"/>
    <x v="41"/>
    <n v="368609.17033743701"/>
    <n v="301640.79232612601"/>
    <n v="66968.378011311201"/>
    <n v="50535.5694803195"/>
    <n v="936943.22300749598"/>
    <n v="624396.21067257004"/>
    <n v="312547.01233492501"/>
    <n v="56995.116431820403"/>
    <n v="13.437393680518699"/>
  </r>
  <r>
    <x v="2"/>
    <n v="3"/>
    <x v="41"/>
    <n v="334680.811569818"/>
    <n v="291076.35745251703"/>
    <n v="43604.454117300898"/>
    <n v="28367.642196627399"/>
    <n v="828209.17474231205"/>
    <n v="258450.13200124199"/>
    <n v="569759.04274107004"/>
    <n v="25014.741555846798"/>
    <n v="5.78619450249212"/>
  </r>
  <r>
    <x v="2"/>
    <n v="4"/>
    <x v="41"/>
    <n v="326611.20866558002"/>
    <n v="289563.57053288299"/>
    <n v="37047.638132697197"/>
    <n v="19612.309757715899"/>
    <n v="973083.291323415"/>
    <n v="631657.328170761"/>
    <n v="341425.96315265301"/>
    <n v="18608.007442174501"/>
    <n v="6.5105219871330204"/>
  </r>
  <r>
    <x v="3"/>
    <n v="1"/>
    <x v="41"/>
    <n v="344878.95924785"/>
    <n v="305224.34167443798"/>
    <n v="39654.617573412797"/>
    <n v="21386.016746785699"/>
    <n v="696324.39930945903"/>
    <n v="261070.11745821399"/>
    <n v="435254.28185124398"/>
    <n v="22738.4329352729"/>
    <n v="2.4779361548983401"/>
  </r>
  <r>
    <x v="3"/>
    <n v="2"/>
    <x v="41"/>
    <n v="321492.43624532397"/>
    <n v="311606.43093983497"/>
    <n v="9886.0053054891705"/>
    <n v="-9714.3063864056603"/>
    <n v="771319.086542684"/>
    <n v="472618.73261933803"/>
    <n v="298700.35392334597"/>
    <n v="-14050.673232383901"/>
    <n v="-4.6926206595714"/>
  </r>
  <r>
    <x v="3"/>
    <n v="3"/>
    <x v="41"/>
    <n v="325196.47829856398"/>
    <n v="268951.253794007"/>
    <n v="56245.224504557002"/>
    <n v="49386.326109698697"/>
    <n v="706109.87497499702"/>
    <n v="262563.93614637898"/>
    <n v="443545.93882861699"/>
    <n v="48002.041984395801"/>
    <n v="5.0942385749458898"/>
  </r>
  <r>
    <x v="3"/>
    <n v="4"/>
    <x v="41"/>
    <n v="384544.99756708503"/>
    <n v="285976.1339282"/>
    <n v="98568.863638884199"/>
    <n v="80451.668042043399"/>
    <n v="1257391.4415053001"/>
    <n v="377932.88050776202"/>
    <n v="879458.56099754502"/>
    <n v="80354.744518638006"/>
    <n v="19.818077611032599"/>
  </r>
  <r>
    <x v="4"/>
    <n v="1"/>
    <x v="41"/>
    <n v="343759.70990505401"/>
    <n v="317806.97852535499"/>
    <n v="25952.7313796995"/>
    <n v="13604.963781447401"/>
    <n v="1366144.9538132299"/>
    <n v="564768.64458925102"/>
    <n v="801376.30922397901"/>
    <n v="16525.418354875001"/>
    <n v="1.9052113006389"/>
  </r>
  <r>
    <x v="4"/>
    <n v="2"/>
    <x v="41"/>
    <n v="352600.01800055901"/>
    <n v="317301.15420273202"/>
    <n v="35298.863797826903"/>
    <n v="23826.609253696199"/>
    <n v="1314311.83234241"/>
    <n v="757164.19224151701"/>
    <n v="557147.64010089403"/>
    <n v="28698.929530986999"/>
    <n v="7.9752649426531796"/>
  </r>
  <r>
    <x v="4"/>
    <n v="3"/>
    <x v="41"/>
    <n v="354243.00712151401"/>
    <n v="289363.00980409799"/>
    <n v="64879.997317415997"/>
    <n v="57180.202607331201"/>
    <n v="1037876.19803479"/>
    <n v="589812.092107223"/>
    <n v="448064.105927572"/>
    <n v="66651.994901581696"/>
    <n v="5.7219310735836197"/>
  </r>
  <r>
    <x v="4"/>
    <n v="4"/>
    <x v="41"/>
    <n v="329237.78685086401"/>
    <n v="310505.36847460602"/>
    <n v="18732.4183762586"/>
    <n v="11037.5589422189"/>
    <n v="921476.64395119098"/>
    <n v="384214.04429003299"/>
    <n v="537262.599661157"/>
    <n v="8568.2157935732193"/>
    <n v="1.7752791854085599"/>
  </r>
  <r>
    <x v="5"/>
    <n v="1"/>
    <x v="41"/>
    <n v="331095.65906657901"/>
    <n v="297773.417513747"/>
    <n v="33322.241552831903"/>
    <n v="14867.528987998199"/>
    <n v="1107717.02797081"/>
    <n v="683185.07792852004"/>
    <n v="424531.95004229201"/>
    <n v="16882.721255039502"/>
    <n v="1.71540237256726"/>
  </r>
  <r>
    <x v="5"/>
    <n v="2"/>
    <x v="41"/>
    <n v="340809.85569272202"/>
    <n v="294905.08549576899"/>
    <n v="45904.770196952799"/>
    <n v="32927.427812232403"/>
    <n v="861025.18819875305"/>
    <n v="319699.70454703702"/>
    <n v="541325.48365171498"/>
    <n v="38427.272880943499"/>
    <n v="11.383876455070199"/>
  </r>
  <r>
    <x v="5"/>
    <n v="3"/>
    <x v="41"/>
    <n v="357651.410550314"/>
    <n v="297460.344538957"/>
    <n v="60191.066011356699"/>
    <n v="53125.774035557501"/>
    <n v="901523.74460493203"/>
    <n v="446989.78345403"/>
    <n v="454533.96115090197"/>
    <n v="49045.853018746297"/>
    <n v="28.544257630261502"/>
  </r>
  <r>
    <x v="5"/>
    <n v="4"/>
    <x v="41"/>
    <n v="352314.42992198199"/>
    <n v="286222.39478546201"/>
    <n v="66092.0351365198"/>
    <n v="47314.994134999499"/>
    <n v="1175786.3621693"/>
    <n v="468927.50221944001"/>
    <n v="706858.85994986806"/>
    <n v="51471.812340512901"/>
    <n v="10.1857962466988"/>
  </r>
  <r>
    <x v="6"/>
    <n v="1"/>
    <x v="41"/>
    <n v="357174.44751670299"/>
    <n v="310711.46171320399"/>
    <n v="46462.985803499301"/>
    <n v="39598.1961895645"/>
    <n v="1179251.6158606"/>
    <n v="807285.45600886899"/>
    <n v="371966.15985173098"/>
    <n v="37490.5534485147"/>
    <n v="4.3117791658303002"/>
  </r>
  <r>
    <x v="6"/>
    <n v="2"/>
    <x v="41"/>
    <n v="325014.47353211499"/>
    <n v="312380.741482204"/>
    <n v="12633.732049911499"/>
    <n v="468.32953949714198"/>
    <n v="1297747.9625389599"/>
    <n v="771928.90687952202"/>
    <n v="525819.05565944395"/>
    <n v="8232.1831705614204"/>
    <n v="0.24804927925964701"/>
  </r>
  <r>
    <x v="6"/>
    <n v="3"/>
    <x v="41"/>
    <n v="318622.889001242"/>
    <n v="312538.31223251298"/>
    <n v="6084.57676872925"/>
    <n v="-3094.4678616937099"/>
    <n v="1147909.3943723899"/>
    <n v="674310.59011861205"/>
    <n v="473598.804253779"/>
    <n v="601.46190628550698"/>
    <n v="-0.46510331962280999"/>
  </r>
  <r>
    <x v="6"/>
    <n v="4"/>
    <x v="41"/>
    <n v="365811.96555056598"/>
    <n v="301771.18262326898"/>
    <n v="64040.782927297201"/>
    <n v="47847.095148394299"/>
    <n v="980698.39640915999"/>
    <n v="405676.91192266101"/>
    <n v="575021.48448649806"/>
    <n v="53887.279560811403"/>
    <n v="5.6098402352288304"/>
  </r>
  <r>
    <x v="7"/>
    <n v="1"/>
    <x v="41"/>
    <n v="357457.868129846"/>
    <n v="305033.77476541803"/>
    <n v="52424.0933644283"/>
    <n v="43939.292461777601"/>
    <n v="1032353.1077996"/>
    <n v="565998.83862325805"/>
    <n v="466354.269176342"/>
    <n v="52666.486322149103"/>
    <n v="38.458088091332897"/>
  </r>
  <r>
    <x v="7"/>
    <n v="2"/>
    <x v="41"/>
    <n v="351728.66332705598"/>
    <n v="279351.604754242"/>
    <n v="72377.058572814305"/>
    <n v="61193.019683308397"/>
    <n v="1017005.83287874"/>
    <n v="427935.78612458502"/>
    <n v="589070.04675415403"/>
    <n v="61320.430154468697"/>
    <n v="57.414132266354699"/>
  </r>
  <r>
    <x v="7"/>
    <n v="3"/>
    <x v="41"/>
    <n v="326646.15994456602"/>
    <n v="304141.12642734201"/>
    <n v="22505.033517224201"/>
    <n v="3603.65174671247"/>
    <n v="966256.02698872599"/>
    <n v="585325.59522617795"/>
    <n v="380930.43176254799"/>
    <n v="3993.4168894660102"/>
    <n v="1.07448856551363"/>
  </r>
  <r>
    <x v="7"/>
    <n v="4"/>
    <x v="41"/>
    <n v="341776.93981714302"/>
    <n v="267199.60991681198"/>
    <n v="74577.329900331504"/>
    <n v="66656.8832631517"/>
    <n v="1132414.85790996"/>
    <n v="368096.97198741097"/>
    <n v="764317.88592255395"/>
    <n v="76001.197043165303"/>
    <n v="9.7622896922779603"/>
  </r>
  <r>
    <x v="8"/>
    <n v="1"/>
    <x v="41"/>
    <n v="389092.77193252201"/>
    <n v="306564.08986072702"/>
    <n v="82528.682071794494"/>
    <n v="64276.303343828302"/>
    <n v="790504.70073931396"/>
    <n v="258312.60842680701"/>
    <n v="532192.09231250605"/>
    <n v="61699.9880717255"/>
    <n v="50.597703972335303"/>
  </r>
  <r>
    <x v="8"/>
    <n v="2"/>
    <x v="41"/>
    <n v="329953.72760152398"/>
    <n v="278319.28383547801"/>
    <n v="51634.443766045901"/>
    <n v="39623.713757295802"/>
    <n v="1051475.95171622"/>
    <n v="679756.05829683505"/>
    <n v="371719.89341938699"/>
    <n v="47129.477758285699"/>
    <n v="8.1895628814838801"/>
  </r>
  <r>
    <x v="8"/>
    <n v="3"/>
    <x v="41"/>
    <n v="333607.27505128499"/>
    <n v="301318.29915676097"/>
    <n v="32288.975894523501"/>
    <n v="16200.3765475402"/>
    <n v="1142585.3925854401"/>
    <n v="379160.483968238"/>
    <n v="763424.90861720499"/>
    <n v="24799.712023092201"/>
    <n v="2.8434865126539899"/>
  </r>
  <r>
    <x v="8"/>
    <n v="4"/>
    <x v="41"/>
    <n v="312178.69862659799"/>
    <n v="294566.944770145"/>
    <n v="17611.753856453"/>
    <n v="-1661.7724440756499"/>
    <n v="762536.00452625798"/>
    <n v="296154.356145597"/>
    <n v="466381.64838066098"/>
    <n v="2404.9709985057998"/>
    <n v="-0.18328985735633399"/>
  </r>
  <r>
    <x v="9"/>
    <n v="1"/>
    <x v="41"/>
    <n v="330030.57079964201"/>
    <n v="321095.40221184102"/>
    <n v="8935.1685878008702"/>
    <n v="3573.6573816024202"/>
    <n v="1279946.3859266699"/>
    <n v="444309.76637944102"/>
    <n v="835636.61954722903"/>
    <n v="10185.7839445605"/>
    <n v="0.80155039386509896"/>
  </r>
  <r>
    <x v="9"/>
    <n v="2"/>
    <x v="41"/>
    <n v="347336.62017883803"/>
    <n v="297870.36564653402"/>
    <n v="49466.254532303501"/>
    <n v="30260.032783745799"/>
    <n v="1231019.01661429"/>
    <n v="426897.88668151997"/>
    <n v="804121.12993277598"/>
    <n v="32797.5364590217"/>
    <n v="3.2532683985719002"/>
  </r>
  <r>
    <x v="9"/>
    <n v="3"/>
    <x v="41"/>
    <n v="294851.74033020198"/>
    <n v="331439.68968641898"/>
    <n v="-36587.949356217097"/>
    <n v="-56529.510685120302"/>
    <n v="816108.33114299795"/>
    <n v="523656.01347237697"/>
    <n v="292452.31767062098"/>
    <n v="-48594.349780367498"/>
    <n v="-18.270500316752202"/>
  </r>
  <r>
    <x v="9"/>
    <n v="4"/>
    <x v="41"/>
    <n v="331159.92305512598"/>
    <n v="294447.47793028702"/>
    <n v="36712.445124839003"/>
    <n v="17963.443988104002"/>
    <n v="690425.44891574001"/>
    <n v="428666.05839883198"/>
    <n v="261759.390516908"/>
    <n v="15015.960157342901"/>
    <n v="6.9378495161450902"/>
  </r>
  <r>
    <x v="0"/>
    <n v="1"/>
    <x v="42"/>
    <n v="90349.492858835802"/>
    <n v="75780.936776739807"/>
    <n v="14568.556082096"/>
    <n v="-2821.6141753983002"/>
    <n v="291906.94652077003"/>
    <n v="162968.403947638"/>
    <n v="128938.542573131"/>
    <n v="-355.461588946728"/>
    <n v="-0.30715298281178"/>
  </r>
  <r>
    <x v="0"/>
    <n v="2"/>
    <x v="42"/>
    <n v="105987.73242581201"/>
    <n v="72122.532030816001"/>
    <n v="33865.2003949969"/>
    <n v="17357.075693614799"/>
    <n v="241463.97955461399"/>
    <n v="162277.95166978799"/>
    <n v="79186.027884826006"/>
    <n v="18633.665764566202"/>
    <n v="5.6388619919487404"/>
  </r>
  <r>
    <x v="0"/>
    <n v="3"/>
    <x v="42"/>
    <n v="101029.754119227"/>
    <n v="78157.134296410601"/>
    <n v="22872.619822816901"/>
    <n v="17029.8912344335"/>
    <n v="353510.42125761899"/>
    <n v="196283.75976176001"/>
    <n v="157226.66149585799"/>
    <n v="16566.062178199201"/>
    <n v="2.03198511560776"/>
  </r>
  <r>
    <x v="0"/>
    <n v="4"/>
    <x v="42"/>
    <n v="92535.182780704999"/>
    <n v="74579.310673810702"/>
    <n v="17955.8721068942"/>
    <n v="2914.18547845596"/>
    <n v="336734.82420499198"/>
    <n v="162880.48230497399"/>
    <n v="173854.34190001799"/>
    <n v="11921.166848003701"/>
    <n v="0.54755100790847899"/>
  </r>
  <r>
    <x v="1"/>
    <n v="1"/>
    <x v="42"/>
    <n v="100421.656086649"/>
    <n v="75903.7333169536"/>
    <n v="24517.922769695499"/>
    <n v="18556.760372800301"/>
    <n v="222010.85312642899"/>
    <n v="74611.082939177606"/>
    <n v="147399.77018725101"/>
    <n v="14261.149922638"/>
    <n v="2.6757708098334998"/>
  </r>
  <r>
    <x v="1"/>
    <n v="2"/>
    <x v="42"/>
    <n v="98449.571390140496"/>
    <n v="75860.818228864897"/>
    <n v="22588.753161275501"/>
    <n v="10867.785898882799"/>
    <n v="248246.982429792"/>
    <n v="164779.02219659599"/>
    <n v="83467.960233195801"/>
    <n v="11414.6051117027"/>
    <n v="1.3268075170093601"/>
  </r>
  <r>
    <x v="1"/>
    <n v="3"/>
    <x v="42"/>
    <n v="98236.702402491297"/>
    <n v="73570.527521628901"/>
    <n v="24666.174880862302"/>
    <n v="12965.6473116993"/>
    <n v="378733.55659865402"/>
    <n v="158926.15931360199"/>
    <n v="219807.397285051"/>
    <n v="13975.041210261899"/>
    <n v="2.83926525073969"/>
  </r>
  <r>
    <x v="1"/>
    <n v="4"/>
    <x v="42"/>
    <n v="95565.341240560796"/>
    <n v="69978.051831954494"/>
    <n v="25587.289408606299"/>
    <n v="7017.3250268991196"/>
    <n v="378772.87872872897"/>
    <n v="145413.60444745101"/>
    <n v="233359.274281277"/>
    <n v="8475.0177169559593"/>
    <n v="0.71676074744074603"/>
  </r>
  <r>
    <x v="2"/>
    <n v="1"/>
    <x v="42"/>
    <n v="84381.343164448001"/>
    <n v="79349.666872951697"/>
    <n v="5031.6762914963001"/>
    <n v="-13850.0654074143"/>
    <n v="175659.315512531"/>
    <n v="98715.511925557599"/>
    <n v="76943.803586973896"/>
    <n v="-14142.519427625601"/>
    <n v="-2.2948453794986698"/>
  </r>
  <r>
    <x v="2"/>
    <n v="2"/>
    <x v="42"/>
    <n v="94190.749601208896"/>
    <n v="73299.788495315093"/>
    <n v="20890.961105893799"/>
    <n v="15590.832628334299"/>
    <n v="284016.36617503897"/>
    <n v="97893.4710279266"/>
    <n v="186122.89514711199"/>
    <n v="14824.371761856401"/>
    <n v="3.9733401414988601"/>
  </r>
  <r>
    <x v="2"/>
    <n v="3"/>
    <x v="42"/>
    <n v="99050.173110493401"/>
    <n v="72468.021669567199"/>
    <n v="26582.1514409261"/>
    <n v="21137.198728240401"/>
    <n v="315414.80996054399"/>
    <n v="215049.75936080099"/>
    <n v="100365.050599742"/>
    <n v="26317.963850092801"/>
    <n v="11.566816764783299"/>
  </r>
  <r>
    <x v="2"/>
    <n v="4"/>
    <x v="42"/>
    <n v="94013.683364582204"/>
    <n v="73928.422504507107"/>
    <n v="20085.260860075101"/>
    <n v="9362.3152444139196"/>
    <n v="277420.06202882098"/>
    <n v="101273.88994213899"/>
    <n v="176146.172086682"/>
    <n v="5715.3434531867497"/>
    <n v="1.2094580210872099"/>
  </r>
  <r>
    <x v="3"/>
    <n v="1"/>
    <x v="42"/>
    <n v="100584.471569962"/>
    <n v="73630.107069630001"/>
    <n v="26954.364500332598"/>
    <n v="13012.3143362023"/>
    <n v="254687.651820503"/>
    <n v="119723.291909679"/>
    <n v="134964.359910823"/>
    <n v="20552.150513333501"/>
    <n v="1.48949295100159"/>
  </r>
  <r>
    <x v="3"/>
    <n v="2"/>
    <x v="42"/>
    <n v="95665.499373435203"/>
    <n v="75348.341176164002"/>
    <n v="20317.158197271099"/>
    <n v="15088.402489686699"/>
    <n v="342909.590639867"/>
    <n v="226473.96406687601"/>
    <n v="116435.62657299"/>
    <n v="17519.366611889702"/>
    <n v="2.0476415390687199"/>
  </r>
  <r>
    <x v="3"/>
    <n v="3"/>
    <x v="42"/>
    <n v="100671.020728658"/>
    <n v="73360.834063256407"/>
    <n v="27310.186665402402"/>
    <n v="11549.239408558"/>
    <n v="328987.01765019598"/>
    <n v="108044.31449616"/>
    <n v="220942.703154035"/>
    <n v="9179.2708208221593"/>
    <n v="2.3796262386291001"/>
  </r>
  <r>
    <x v="3"/>
    <n v="4"/>
    <x v="42"/>
    <n v="95522.237167428"/>
    <n v="69181.264904968004"/>
    <n v="26340.972262459902"/>
    <n v="7907.7263413739001"/>
    <n v="231335.400277015"/>
    <n v="89525.757465082803"/>
    <n v="141809.64281193199"/>
    <n v="11299.8752680284"/>
    <n v="1.1391105302326301"/>
  </r>
  <r>
    <x v="4"/>
    <n v="1"/>
    <x v="42"/>
    <n v="91524.632554168595"/>
    <n v="71851.689943612495"/>
    <n v="19672.9426105561"/>
    <n v="8735.3260286867207"/>
    <n v="205757.189511943"/>
    <n v="100427.355427538"/>
    <n v="105329.83408440401"/>
    <n v="13868.638348381301"/>
    <n v="2.0222358639941098"/>
  </r>
  <r>
    <x v="4"/>
    <n v="2"/>
    <x v="42"/>
    <n v="95343.708884917796"/>
    <n v="73157.535488783396"/>
    <n v="22186.1733961344"/>
    <n v="6363.2016862761702"/>
    <n v="202254.447470049"/>
    <n v="122208.99803484201"/>
    <n v="80045.449435206407"/>
    <n v="3268.5901433332701"/>
    <n v="0.87644060553858205"/>
  </r>
  <r>
    <x v="4"/>
    <n v="3"/>
    <x v="42"/>
    <n v="98152.994627341701"/>
    <n v="72561.860111820701"/>
    <n v="25591.134515521"/>
    <n v="19742.402130892198"/>
    <n v="354880.787396384"/>
    <n v="121137.291976149"/>
    <n v="233743.49542023399"/>
    <n v="24125.920299496898"/>
    <n v="3.7296076846897201"/>
  </r>
  <r>
    <x v="4"/>
    <n v="4"/>
    <x v="42"/>
    <n v="100008.12236603801"/>
    <n v="71812.273250159196"/>
    <n v="28195.849115878798"/>
    <n v="9906.1693464234795"/>
    <n v="275430.20454770298"/>
    <n v="176544.995573936"/>
    <n v="98885.208973766596"/>
    <n v="11973.803198654299"/>
    <n v="2.9044227481311098"/>
  </r>
  <r>
    <x v="5"/>
    <n v="1"/>
    <x v="42"/>
    <n v="95204.446609988401"/>
    <n v="75814.722455598807"/>
    <n v="19389.7241543895"/>
    <n v="693.67621680268701"/>
    <n v="210807.680149472"/>
    <n v="125971.972842866"/>
    <n v="84835.7073066062"/>
    <n v="4384.0496882875796"/>
    <n v="0.164233439449366"/>
  </r>
  <r>
    <x v="5"/>
    <n v="2"/>
    <x v="42"/>
    <n v="95517.415908905896"/>
    <n v="71544.813515825605"/>
    <n v="23972.6023930802"/>
    <n v="18290.6245749222"/>
    <n v="232008.73863718699"/>
    <n v="141873.448014461"/>
    <n v="90135.290622725704"/>
    <n v="22766.077793310498"/>
    <n v="6.0580903256808902"/>
  </r>
  <r>
    <x v="5"/>
    <n v="3"/>
    <x v="42"/>
    <n v="99526.500587925693"/>
    <n v="74489.275710617396"/>
    <n v="25037.224877308301"/>
    <n v="16211.801846037401"/>
    <n v="278358.03816361498"/>
    <n v="139680.01115668"/>
    <n v="138678.02700693399"/>
    <n v="16055.331692837501"/>
    <n v="1.65565017104421"/>
  </r>
  <r>
    <x v="5"/>
    <n v="4"/>
    <x v="42"/>
    <n v="93656.054340053393"/>
    <n v="72987.997417045204"/>
    <n v="20668.0569230082"/>
    <n v="5659.0044496503197"/>
    <n v="200971.55139322201"/>
    <n v="91025.999854968599"/>
    <n v="109945.551538253"/>
    <n v="8374.6479091356105"/>
    <n v="0.58531134073576396"/>
  </r>
  <r>
    <x v="6"/>
    <n v="1"/>
    <x v="42"/>
    <n v="99003.962336759694"/>
    <n v="78125.370939943503"/>
    <n v="20878.5913968161"/>
    <n v="3558.9368090097601"/>
    <n v="391397.61686073401"/>
    <n v="156777.29184337499"/>
    <n v="234620.325017358"/>
    <n v="1473.3164392219801"/>
    <n v="0.87468805308715103"/>
  </r>
  <r>
    <x v="6"/>
    <n v="2"/>
    <x v="42"/>
    <n v="100011.449032235"/>
    <n v="71137.066603803498"/>
    <n v="28874.3824284318"/>
    <n v="13490.790478433701"/>
    <n v="247783.249332962"/>
    <n v="131074.30149491"/>
    <n v="116708.947838051"/>
    <n v="11077.7484812119"/>
    <n v="1.7907251352298099"/>
  </r>
  <r>
    <x v="6"/>
    <n v="3"/>
    <x v="42"/>
    <n v="97019.653677983602"/>
    <n v="73845.268037503702"/>
    <n v="23174.385640479799"/>
    <n v="7216.8944863117904"/>
    <n v="321589.44545085001"/>
    <n v="178762.96257602901"/>
    <n v="142826.48287482001"/>
    <n v="15878.0589077307"/>
    <n v="0.75716976075516595"/>
  </r>
  <r>
    <x v="6"/>
    <n v="4"/>
    <x v="42"/>
    <n v="103681.34584196701"/>
    <n v="76313.951981132297"/>
    <n v="27367.393860834702"/>
    <n v="15310.832640602801"/>
    <n v="352585.80896917701"/>
    <n v="148286.707642589"/>
    <n v="204299.10132658799"/>
    <n v="22547.556641669398"/>
    <n v="4.5317445555570401"/>
  </r>
  <r>
    <x v="7"/>
    <n v="1"/>
    <x v="42"/>
    <n v="100189.43311265099"/>
    <n v="67775.084739053302"/>
    <n v="32414.348373598001"/>
    <n v="17532.700681628201"/>
    <n v="310212.953095023"/>
    <n v="126816.226045075"/>
    <n v="183396.72704994801"/>
    <n v="21438.990284330601"/>
    <n v="4.3918888989525504"/>
  </r>
  <r>
    <x v="7"/>
    <n v="2"/>
    <x v="42"/>
    <n v="107180.63939679701"/>
    <n v="73180.328624424394"/>
    <n v="34000.310772372803"/>
    <n v="20545.6905064973"/>
    <n v="398371.78472772602"/>
    <n v="182131.14736924999"/>
    <n v="216240.63735847501"/>
    <n v="27131.564207384599"/>
    <n v="6.2160964951435398"/>
  </r>
  <r>
    <x v="7"/>
    <n v="3"/>
    <x v="42"/>
    <n v="95477.0032559354"/>
    <n v="73658.620723808301"/>
    <n v="21818.382532127001"/>
    <n v="9990.8717524605108"/>
    <n v="333441.84152418899"/>
    <n v="218963.93707478599"/>
    <n v="114477.90444940299"/>
    <n v="13770.132437706799"/>
    <n v="1.3304081466633899"/>
  </r>
  <r>
    <x v="7"/>
    <n v="4"/>
    <x v="42"/>
    <n v="98026.694757877398"/>
    <n v="76724.974706823399"/>
    <n v="21301.720051053901"/>
    <n v="12984.9286825744"/>
    <n v="305048.32183708297"/>
    <n v="110507.05043220099"/>
    <n v="194541.271404881"/>
    <n v="16681.830593043"/>
    <n v="2.0221296130064301"/>
  </r>
  <r>
    <x v="8"/>
    <n v="1"/>
    <x v="42"/>
    <n v="97870.397337342307"/>
    <n v="73496.562776284001"/>
    <n v="24373.834561058298"/>
    <n v="9024.6924466110904"/>
    <n v="363640.143527826"/>
    <n v="130145.22164459599"/>
    <n v="233494.92188323001"/>
    <n v="5124.0147659026297"/>
    <n v="8.1762594100798207"/>
  </r>
  <r>
    <x v="8"/>
    <n v="2"/>
    <x v="42"/>
    <n v="93673.968040490101"/>
    <n v="72085.145369521604"/>
    <n v="21588.822670968399"/>
    <n v="2882.9325363181301"/>
    <n v="308029.84878177103"/>
    <n v="161942.76397917201"/>
    <n v="146087.08480259901"/>
    <n v="-1060.21164129371"/>
    <n v="0.380650120297997"/>
  </r>
  <r>
    <x v="8"/>
    <n v="3"/>
    <x v="42"/>
    <n v="92281.6988896947"/>
    <n v="77479.742027835397"/>
    <n v="14801.9568618592"/>
    <n v="-3837.5243043661499"/>
    <n v="201031.069909279"/>
    <n v="131762.014145908"/>
    <n v="69269.055763370605"/>
    <n v="-8798.2053155877093"/>
    <n v="-0.67350972779909801"/>
  </r>
  <r>
    <x v="8"/>
    <n v="4"/>
    <x v="42"/>
    <n v="100511.296004238"/>
    <n v="74811.708639657096"/>
    <n v="25699.587364581301"/>
    <n v="17736.826161935402"/>
    <n v="276224.21233317099"/>
    <n v="159501.75901645"/>
    <n v="116722.453316721"/>
    <n v="26917.299534152298"/>
    <n v="15.056201846623001"/>
  </r>
  <r>
    <x v="9"/>
    <n v="1"/>
    <x v="42"/>
    <n v="89447.653542996995"/>
    <n v="76044.285527043394"/>
    <n v="13403.3680159535"/>
    <n v="-759.290619410565"/>
    <n v="339215.32220163901"/>
    <n v="177325.05390814401"/>
    <n v="161890.268293495"/>
    <n v="5240.8090123796701"/>
    <n v="-0.14946515716818301"/>
  </r>
  <r>
    <x v="9"/>
    <n v="2"/>
    <x v="42"/>
    <n v="95034.767714077403"/>
    <n v="78465.315967182803"/>
    <n v="16569.451746894501"/>
    <n v="3166.74130439181"/>
    <n v="371510.80780314398"/>
    <n v="145316.45471210801"/>
    <n v="226194.35309103501"/>
    <n v="11248.5473792227"/>
    <n v="0.89299029594632096"/>
  </r>
  <r>
    <x v="9"/>
    <n v="3"/>
    <x v="42"/>
    <n v="101882.699815997"/>
    <n v="75284.380790444993"/>
    <n v="26598.319025551998"/>
    <n v="8313.6777807810995"/>
    <n v="330918.681090308"/>
    <n v="103926.22999308399"/>
    <n v="226992.45109722301"/>
    <n v="10532.824523552999"/>
    <n v="0.92753126801483499"/>
  </r>
  <r>
    <x v="9"/>
    <n v="4"/>
    <x v="42"/>
    <n v="96841.136425815697"/>
    <n v="78641.836119012703"/>
    <n v="18199.300306802899"/>
    <n v="-84.821181639563207"/>
    <n v="301871.58887987898"/>
    <n v="173588.541648738"/>
    <n v="128283.04723113999"/>
    <n v="4814.3836911790504"/>
    <n v="-1.42309879944387E-2"/>
  </r>
  <r>
    <x v="0"/>
    <n v="1"/>
    <x v="43"/>
    <n v="373142.09243516502"/>
    <n v="284884.78483248898"/>
    <n v="88257.307602676097"/>
    <n v="70745.930658081605"/>
    <n v="1339853.04674648"/>
    <n v="515231.169568896"/>
    <n v="824621.87717758794"/>
    <n v="68503.759804131099"/>
    <n v="9.4838956853688092"/>
  </r>
  <r>
    <x v="0"/>
    <n v="2"/>
    <x v="43"/>
    <n v="366967.79932144599"/>
    <n v="275240.47263877501"/>
    <n v="91727.326682670406"/>
    <n v="78094.402205239399"/>
    <n v="814905.48470191797"/>
    <n v="359230.27662232699"/>
    <n v="455675.20807959099"/>
    <n v="85279.774284841595"/>
    <n v="30.337336417242799"/>
  </r>
  <r>
    <x v="0"/>
    <n v="3"/>
    <x v="43"/>
    <n v="383065.19444891601"/>
    <n v="251134.69672757201"/>
    <n v="131930.497721344"/>
    <n v="123571.515554703"/>
    <n v="935875.40039176994"/>
    <n v="325304.989875192"/>
    <n v="610570.41051657696"/>
    <n v="128314.783314575"/>
    <n v="16.0127055803896"/>
  </r>
  <r>
    <x v="0"/>
    <n v="4"/>
    <x v="43"/>
    <n v="409910.38468875899"/>
    <n v="231576.964456997"/>
    <n v="178333.420231761"/>
    <n v="169625.638092204"/>
    <n v="1626173.52460844"/>
    <n v="652588.163988202"/>
    <n v="973585.360620238"/>
    <n v="164982.079435475"/>
    <n v="30.2243617290606"/>
  </r>
  <r>
    <x v="1"/>
    <n v="1"/>
    <x v="43"/>
    <n v="388060.156758614"/>
    <n v="243983.09422265599"/>
    <n v="144077.062535957"/>
    <n v="134146.60147872"/>
    <n v="1117726.2607179999"/>
    <n v="372994.686398972"/>
    <n v="744731.57431903598"/>
    <n v="132643.17092455801"/>
    <n v="71.394557474021596"/>
  </r>
  <r>
    <x v="1"/>
    <n v="2"/>
    <x v="43"/>
    <n v="382099.28261530399"/>
    <n v="282926.15064665599"/>
    <n v="99173.131968648493"/>
    <n v="93320.4629342603"/>
    <n v="974774.88750001905"/>
    <n v="549136.85893886804"/>
    <n v="425638.028561151"/>
    <n v="94205.203271213206"/>
    <n v="12.710508317671"/>
  </r>
  <r>
    <x v="1"/>
    <n v="3"/>
    <x v="43"/>
    <n v="375737.54086487403"/>
    <n v="256815.05969634"/>
    <n v="118922.481168534"/>
    <n v="106519.452022053"/>
    <n v="1305074.74246784"/>
    <n v="507655.71296016598"/>
    <n v="797419.02950768196"/>
    <n v="115162.511716929"/>
    <n v="42.3696843884834"/>
  </r>
  <r>
    <x v="1"/>
    <n v="4"/>
    <x v="43"/>
    <n v="383855.842070802"/>
    <n v="242059.64821470101"/>
    <n v="141796.1938561"/>
    <n v="126297.06542725601"/>
    <n v="771927.91820216004"/>
    <n v="264424.19968176499"/>
    <n v="507503.71852039499"/>
    <n v="135076.797562975"/>
    <n v="25.774911596312201"/>
  </r>
  <r>
    <x v="2"/>
    <n v="1"/>
    <x v="43"/>
    <n v="418294.78096438601"/>
    <n v="267834.06052842998"/>
    <n v="150460.72043595501"/>
    <n v="136644.03555867801"/>
    <n v="868623.49021903996"/>
    <n v="334644.14449676202"/>
    <n v="533979.345722278"/>
    <n v="132825.48916847899"/>
    <n v="69.709592038022606"/>
  </r>
  <r>
    <x v="2"/>
    <n v="2"/>
    <x v="43"/>
    <n v="404379.86164073402"/>
    <n v="244779.895411648"/>
    <n v="159599.966229085"/>
    <n v="146512.19741656701"/>
    <n v="1215327.1843906599"/>
    <n v="595855.52012838796"/>
    <n v="619471.664262273"/>
    <n v="148421.796148575"/>
    <n v="73.3503503648123"/>
  </r>
  <r>
    <x v="2"/>
    <n v="3"/>
    <x v="43"/>
    <n v="369960.68654442998"/>
    <n v="280017.03390107898"/>
    <n v="89943.652643350404"/>
    <n v="76145.318428217797"/>
    <n v="1474392.50753216"/>
    <n v="620185.14711259399"/>
    <n v="854207.36041956802"/>
    <n v="85103.208438842805"/>
    <n v="19.595427679335799"/>
  </r>
  <r>
    <x v="2"/>
    <n v="4"/>
    <x v="43"/>
    <n v="380041.96081946202"/>
    <n v="280763.995597367"/>
    <n v="99277.965222095198"/>
    <n v="83857.571466283101"/>
    <n v="804028.32572931901"/>
    <n v="402038.57332423702"/>
    <n v="401989.75240508199"/>
    <n v="93720.405820513697"/>
    <n v="22.238477750199198"/>
  </r>
  <r>
    <x v="3"/>
    <n v="1"/>
    <x v="43"/>
    <n v="388696.12319957698"/>
    <n v="273058.69416726602"/>
    <n v="115637.42903231"/>
    <n v="103065.194215004"/>
    <n v="1107222.2158768401"/>
    <n v="716350.71403880999"/>
    <n v="390871.50183803699"/>
    <n v="112291.81534720999"/>
    <n v="23.3146878110248"/>
  </r>
  <r>
    <x v="3"/>
    <n v="2"/>
    <x v="43"/>
    <n v="385674.56905872998"/>
    <n v="278358.05691767001"/>
    <n v="107316.51214105901"/>
    <n v="96543.221506006201"/>
    <n v="1183069.4340473199"/>
    <n v="498864.74465112801"/>
    <n v="684204.68939619604"/>
    <n v="99310.787597046205"/>
    <n v="12.5056825867977"/>
  </r>
  <r>
    <x v="3"/>
    <n v="3"/>
    <x v="43"/>
    <n v="419664.082149197"/>
    <n v="258355.66194036999"/>
    <n v="161308.42020882599"/>
    <n v="155901.407353394"/>
    <n v="1617293.7570501501"/>
    <n v="852374.16227581096"/>
    <n v="764919.594774339"/>
    <n v="161162.40788661901"/>
    <n v="24.2034889287828"/>
  </r>
  <r>
    <x v="3"/>
    <n v="4"/>
    <x v="43"/>
    <n v="389477.25834779098"/>
    <n v="249370.352013008"/>
    <n v="140106.90633478301"/>
    <n v="124094.151291862"/>
    <n v="1165605.6866779199"/>
    <n v="573955.80091340502"/>
    <n v="591649.88576452201"/>
    <n v="126340.209016062"/>
    <n v="13.0035382617022"/>
  </r>
  <r>
    <x v="4"/>
    <n v="1"/>
    <x v="43"/>
    <n v="419305.05471350002"/>
    <n v="270428.05861024099"/>
    <n v="148876.99610325799"/>
    <n v="129629.964734537"/>
    <n v="1060013.0470350301"/>
    <n v="639421.39899196895"/>
    <n v="420591.64804306201"/>
    <n v="134307.07926669499"/>
    <n v="17.864457722452901"/>
  </r>
  <r>
    <x v="4"/>
    <n v="2"/>
    <x v="43"/>
    <n v="406167.17679343797"/>
    <n v="260123.818558853"/>
    <n v="146043.35823458401"/>
    <n v="139497.25368481199"/>
    <n v="1082586.99258807"/>
    <n v="394559.30641747301"/>
    <n v="688027.68617059698"/>
    <n v="146224.74593119399"/>
    <n v="19.097158322868701"/>
  </r>
  <r>
    <x v="4"/>
    <n v="3"/>
    <x v="43"/>
    <n v="378666.56213375798"/>
    <n v="263362.06779209501"/>
    <n v="115304.494341663"/>
    <n v="103215.807847434"/>
    <n v="1438055.1166761599"/>
    <n v="862013.96104454703"/>
    <n v="576041.15563161694"/>
    <n v="112375.14670221"/>
    <n v="33.954568073677599"/>
  </r>
  <r>
    <x v="4"/>
    <n v="4"/>
    <x v="43"/>
    <n v="396236.51896907802"/>
    <n v="258938.397875008"/>
    <n v="137298.12109407"/>
    <n v="122662.455416203"/>
    <n v="1019892.84965154"/>
    <n v="364254.02114578697"/>
    <n v="655638.82850575796"/>
    <n v="127792.129292989"/>
    <n v="24.275552357873799"/>
  </r>
  <r>
    <x v="5"/>
    <n v="1"/>
    <x v="43"/>
    <n v="381735.36545443098"/>
    <n v="243367.84793664399"/>
    <n v="138367.517517787"/>
    <n v="121520.711314239"/>
    <n v="952414.71624068206"/>
    <n v="492782.51652661298"/>
    <n v="459632.19971406797"/>
    <n v="117876.29914499"/>
    <n v="23.4568840842261"/>
  </r>
  <r>
    <x v="5"/>
    <n v="2"/>
    <x v="43"/>
    <n v="368171.52744144597"/>
    <n v="278113.93898288399"/>
    <n v="90057.588458562299"/>
    <n v="81401.089883127104"/>
    <n v="932938.33076682105"/>
    <n v="307953.83341843699"/>
    <n v="624984.497348384"/>
    <n v="82703.207166324806"/>
    <n v="12.4019522057541"/>
  </r>
  <r>
    <x v="5"/>
    <n v="3"/>
    <x v="43"/>
    <n v="406031.69497662102"/>
    <n v="259899.65135582499"/>
    <n v="146132.043620796"/>
    <n v="140640.72635904601"/>
    <n v="1067217.01823595"/>
    <n v="630431.49476191704"/>
    <n v="436785.52347403398"/>
    <n v="138962.51012429799"/>
    <n v="50.489961979682199"/>
  </r>
  <r>
    <x v="5"/>
    <n v="4"/>
    <x v="43"/>
    <n v="373974.76943217701"/>
    <n v="248155.565747174"/>
    <n v="125819.203685003"/>
    <n v="118815.240286562"/>
    <n v="1418529.0931798699"/>
    <n v="464054.47914787102"/>
    <n v="954474.61403200496"/>
    <n v="115304.904637007"/>
    <n v="37.066916440718899"/>
  </r>
  <r>
    <x v="6"/>
    <n v="1"/>
    <x v="43"/>
    <n v="388454.27018152899"/>
    <n v="248879.374086211"/>
    <n v="139574.89609531799"/>
    <n v="125381.592347629"/>
    <n v="902559.46321652597"/>
    <n v="298388.51953368599"/>
    <n v="604170.94368283905"/>
    <n v="123302.78664177201"/>
    <n v="26.201413831073399"/>
  </r>
  <r>
    <x v="6"/>
    <n v="2"/>
    <x v="43"/>
    <n v="424189.41633808299"/>
    <n v="268308.64972509199"/>
    <n v="155880.76661299"/>
    <n v="142711.584335705"/>
    <n v="923714.28068818897"/>
    <n v="513737.653684035"/>
    <n v="409976.62700415298"/>
    <n v="149218.907425162"/>
    <n v="39.874824327266801"/>
  </r>
  <r>
    <x v="6"/>
    <n v="3"/>
    <x v="43"/>
    <n v="369165.56436512503"/>
    <n v="260414.39618282"/>
    <n v="108751.168182304"/>
    <n v="96624.595409879694"/>
    <n v="1075985.99289464"/>
    <n v="503508.208734071"/>
    <n v="572477.78416057001"/>
    <n v="97299.149127895304"/>
    <n v="17.661937651868499"/>
  </r>
  <r>
    <x v="6"/>
    <n v="4"/>
    <x v="43"/>
    <n v="356720.90186319698"/>
    <n v="271110.885779345"/>
    <n v="85610.016083851398"/>
    <n v="77097.561099080194"/>
    <n v="999593.31165421801"/>
    <n v="340919.33714078198"/>
    <n v="658673.97451343597"/>
    <n v="86209.757679299"/>
    <n v="21.5810665359576"/>
  </r>
  <r>
    <x v="7"/>
    <n v="1"/>
    <x v="43"/>
    <n v="383737.36970936798"/>
    <n v="267874.90762099298"/>
    <n v="115862.462088375"/>
    <n v="100067.566948972"/>
    <n v="790717.092427884"/>
    <n v="278918.11539339699"/>
    <n v="511798.97703448602"/>
    <n v="102559.65250367799"/>
    <n v="32.7145639348252"/>
  </r>
  <r>
    <x v="7"/>
    <n v="2"/>
    <x v="43"/>
    <n v="390527.13260153"/>
    <n v="285859.91585476202"/>
    <n v="104667.21674676699"/>
    <n v="89323.239312888603"/>
    <n v="1394626.65010519"/>
    <n v="749376.24564013397"/>
    <n v="645250.40446505905"/>
    <n v="88093.029582178497"/>
    <n v="9.9211895425479408"/>
  </r>
  <r>
    <x v="7"/>
    <n v="3"/>
    <x v="43"/>
    <n v="401078.89473067201"/>
    <n v="251908.94909779399"/>
    <n v="149169.94563287799"/>
    <n v="139656.77086496499"/>
    <n v="1020658.31414802"/>
    <n v="466145.52231699799"/>
    <n v="554512.791831029"/>
    <n v="134836.72105090501"/>
    <n v="14.364631836445501"/>
  </r>
  <r>
    <x v="7"/>
    <n v="4"/>
    <x v="43"/>
    <n v="418131.19731916703"/>
    <n v="262921.96672168799"/>
    <n v="155209.23059747901"/>
    <n v="141711.624634662"/>
    <n v="1155842.44975361"/>
    <n v="633420.17292252195"/>
    <n v="522422.27683108801"/>
    <n v="141496.64759847501"/>
    <n v="31.706870313348801"/>
  </r>
  <r>
    <x v="8"/>
    <n v="1"/>
    <x v="43"/>
    <n v="400110.23950722098"/>
    <n v="278737.37400954799"/>
    <n v="121372.865497672"/>
    <n v="113944.149577074"/>
    <n v="1002964.31771834"/>
    <n v="601875.03058173798"/>
    <n v="401089.287136606"/>
    <n v="117436.486304159"/>
    <n v="18.1874125053853"/>
  </r>
  <r>
    <x v="8"/>
    <n v="2"/>
    <x v="43"/>
    <n v="405490.97161173401"/>
    <n v="270384.88791102002"/>
    <n v="135106.08370071399"/>
    <n v="122468.496890576"/>
    <n v="1231150.12554182"/>
    <n v="761407.30222909898"/>
    <n v="469742.82331273"/>
    <n v="126297.44843015799"/>
    <n v="13.6570962981436"/>
  </r>
  <r>
    <x v="8"/>
    <n v="3"/>
    <x v="43"/>
    <n v="382522.483296894"/>
    <n v="264733.94670629199"/>
    <n v="117788.536590602"/>
    <n v="100478.24416792201"/>
    <n v="917312.74803525396"/>
    <n v="470234.38880670298"/>
    <n v="447078.35922854999"/>
    <n v="99209.691582039493"/>
    <n v="14.499156034960601"/>
  </r>
  <r>
    <x v="8"/>
    <n v="4"/>
    <x v="43"/>
    <n v="362850.19946846901"/>
    <n v="266348.764490898"/>
    <n v="96501.434977570607"/>
    <n v="84801.4103654098"/>
    <n v="1303988.38048673"/>
    <n v="781369.98309949494"/>
    <n v="522618.397387242"/>
    <n v="85307.2821883703"/>
    <n v="13.173277650751301"/>
  </r>
  <r>
    <x v="9"/>
    <n v="1"/>
    <x v="43"/>
    <n v="407027.20422400901"/>
    <n v="268580.11573118001"/>
    <n v="138447.08849282801"/>
    <n v="133234.53414839899"/>
    <n v="1570435.5356109701"/>
    <n v="992029.16494692198"/>
    <n v="578406.37066405499"/>
    <n v="142302.542443176"/>
    <n v="16.363273541744999"/>
  </r>
  <r>
    <x v="9"/>
    <n v="2"/>
    <x v="43"/>
    <n v="346852.64030189102"/>
    <n v="260054.954922134"/>
    <n v="86797.685379757095"/>
    <n v="80574.611277819495"/>
    <n v="1383868.5866044599"/>
    <n v="514954.22123219498"/>
    <n v="868914.36537226604"/>
    <n v="76306.3385418002"/>
    <n v="17.158566764098701"/>
  </r>
  <r>
    <x v="9"/>
    <n v="3"/>
    <x v="43"/>
    <n v="392291.44557859399"/>
    <n v="272971.81841530901"/>
    <n v="119319.62716328401"/>
    <n v="103994.480625165"/>
    <n v="828077.39283802197"/>
    <n v="272595.52131271799"/>
    <n v="555481.87152530299"/>
    <n v="101689.538965056"/>
    <n v="30.017548048508601"/>
  </r>
  <r>
    <x v="9"/>
    <n v="4"/>
    <x v="43"/>
    <n v="393868.80175202101"/>
    <n v="246653.98316857999"/>
    <n v="147214.81858344001"/>
    <n v="129311.983909178"/>
    <n v="907767.05322984199"/>
    <n v="431687.24925759801"/>
    <n v="476079.80397224397"/>
    <n v="125116.73813548499"/>
    <n v="19.275414572726"/>
  </r>
  <r>
    <x v="0"/>
    <n v="1"/>
    <x v="44"/>
    <n v="357295.49474578502"/>
    <n v="265101.09686671"/>
    <n v="92194.397879075594"/>
    <n v="80102.168093911998"/>
    <n v="993850.44054362399"/>
    <n v="323297.25904472201"/>
    <n v="670553.18149890099"/>
    <n v="82509.867063324593"/>
    <n v="25.125872682095"/>
  </r>
  <r>
    <x v="0"/>
    <n v="2"/>
    <x v="44"/>
    <n v="345849.39131682902"/>
    <n v="243665.77049635301"/>
    <n v="102183.620820475"/>
    <n v="83729.248427860002"/>
    <n v="1051119.9528075"/>
    <n v="711791.092022005"/>
    <n v="339328.86078549997"/>
    <n v="84028.043340558594"/>
    <n v="8.63005530608676"/>
  </r>
  <r>
    <x v="0"/>
    <n v="3"/>
    <x v="44"/>
    <n v="332024.36460093298"/>
    <n v="233094.99072068499"/>
    <n v="98929.373880247105"/>
    <n v="81874.625390858797"/>
    <n v="897195.59721732396"/>
    <n v="275431.07707886701"/>
    <n v="621764.52013845695"/>
    <n v="84125.053185134704"/>
    <n v="8.2123810722955799"/>
  </r>
  <r>
    <x v="0"/>
    <n v="4"/>
    <x v="44"/>
    <n v="315623.924141586"/>
    <n v="224023.85540192001"/>
    <n v="91600.068739666705"/>
    <n v="76532.799953803493"/>
    <n v="845816.67485523201"/>
    <n v="478043.87609346601"/>
    <n v="367772.79876176501"/>
    <n v="79734.401718729496"/>
    <n v="53.274318181912399"/>
  </r>
  <r>
    <x v="1"/>
    <n v="1"/>
    <x v="44"/>
    <n v="355536.80388796498"/>
    <n v="257788.655396635"/>
    <n v="97748.148491330605"/>
    <n v="82429.246356654403"/>
    <n v="1405203.8615607601"/>
    <n v="677989.08427969099"/>
    <n v="727214.77728107397"/>
    <n v="78183.121959559605"/>
    <n v="18.131292609431299"/>
  </r>
  <r>
    <x v="1"/>
    <n v="2"/>
    <x v="44"/>
    <n v="358250.66781475203"/>
    <n v="266842.33820304798"/>
    <n v="91408.329611703302"/>
    <n v="76852.748753716107"/>
    <n v="1044294.26574621"/>
    <n v="381766.09788534901"/>
    <n v="662528.16786086699"/>
    <n v="85941.720686372806"/>
    <n v="19.250256980595299"/>
  </r>
  <r>
    <x v="1"/>
    <n v="3"/>
    <x v="44"/>
    <n v="316868.31166568003"/>
    <n v="238591.100800557"/>
    <n v="78277.210865123096"/>
    <n v="63625.680556032901"/>
    <n v="1009863.83432196"/>
    <n v="674159.526644425"/>
    <n v="335704.30767753703"/>
    <n v="70119.327569171102"/>
    <n v="10.851543631421499"/>
  </r>
  <r>
    <x v="1"/>
    <n v="4"/>
    <x v="44"/>
    <n v="335798.09147668601"/>
    <n v="261012.29581039899"/>
    <n v="74785.795666287304"/>
    <n v="68031.756592527396"/>
    <n v="797736.59429278795"/>
    <n v="407813.97477636102"/>
    <n v="389922.619516426"/>
    <n v="63688.352011972602"/>
    <n v="31.755772422147398"/>
  </r>
  <r>
    <x v="2"/>
    <n v="1"/>
    <x v="44"/>
    <n v="339217.83055249898"/>
    <n v="265111.04806384299"/>
    <n v="74106.782488655794"/>
    <n v="56532.084420411098"/>
    <n v="1054615.9960493499"/>
    <n v="448730.56340831099"/>
    <n v="605885.43264104205"/>
    <n v="53478.8082962384"/>
    <n v="11.4566046885754"/>
  </r>
  <r>
    <x v="2"/>
    <n v="2"/>
    <x v="44"/>
    <n v="321077.902560669"/>
    <n v="268510.23147377302"/>
    <n v="52567.671086896597"/>
    <n v="36971.528377375602"/>
    <n v="1225784.68555651"/>
    <n v="677641.03184338997"/>
    <n v="548143.65371312003"/>
    <n v="36689.735324277703"/>
    <n v="4.5932945045032598"/>
  </r>
  <r>
    <x v="2"/>
    <n v="3"/>
    <x v="44"/>
    <n v="346695.80433286302"/>
    <n v="246425.80849451799"/>
    <n v="100269.995838344"/>
    <n v="84833.837764919299"/>
    <n v="777373.172456934"/>
    <n v="405824.75033726002"/>
    <n v="371548.42211967398"/>
    <n v="93782.451475898604"/>
    <n v="12.912177428287601"/>
  </r>
  <r>
    <x v="2"/>
    <n v="4"/>
    <x v="44"/>
    <n v="351858.32815942197"/>
    <n v="247200.72306943301"/>
    <n v="104657.60508998801"/>
    <n v="96292.801444560202"/>
    <n v="1404791.70624298"/>
    <n v="538067.90950034198"/>
    <n v="866723.79674263694"/>
    <n v="101275.012645455"/>
    <n v="10.057002213172201"/>
  </r>
  <r>
    <x v="3"/>
    <n v="1"/>
    <x v="44"/>
    <n v="335741.63866134197"/>
    <n v="268671.11951390002"/>
    <n v="67070.519147442305"/>
    <n v="51191.425775272997"/>
    <n v="682553.21771475195"/>
    <n v="225106.91511731001"/>
    <n v="457446.30259744101"/>
    <n v="48829.141043187301"/>
    <n v="25.285425881462299"/>
  </r>
  <r>
    <x v="3"/>
    <n v="2"/>
    <x v="44"/>
    <n v="310862.16686941998"/>
    <n v="243753.83103768999"/>
    <n v="67108.335831729899"/>
    <n v="61957.258000061498"/>
    <n v="1186771.2480923501"/>
    <n v="595986.19851289399"/>
    <n v="590785.04957945703"/>
    <n v="62200.164951557199"/>
    <n v="7.4010538723072798"/>
  </r>
  <r>
    <x v="3"/>
    <n v="3"/>
    <x v="44"/>
    <n v="330888.95987727301"/>
    <n v="252208.85893224299"/>
    <n v="78680.100945030499"/>
    <n v="61805.733185853998"/>
    <n v="851630.45395505498"/>
    <n v="491699.44974075397"/>
    <n v="359931.00421430101"/>
    <n v="68212.8519576455"/>
    <n v="30.089746597551201"/>
  </r>
  <r>
    <x v="3"/>
    <n v="4"/>
    <x v="44"/>
    <n v="330627.93710201501"/>
    <n v="248389.305708342"/>
    <n v="82238.631393673"/>
    <n v="66058.432279683198"/>
    <n v="998562.21273451904"/>
    <n v="677745.73242951103"/>
    <n v="320816.48030500801"/>
    <n v="63156.727195838903"/>
    <n v="23.050113285750001"/>
  </r>
  <r>
    <x v="4"/>
    <n v="1"/>
    <x v="44"/>
    <n v="315445.577109156"/>
    <n v="256320.82375478599"/>
    <n v="59124.753354369997"/>
    <n v="41450.832101375097"/>
    <n v="924832.08744656295"/>
    <n v="587345.96760677302"/>
    <n v="337486.119839789"/>
    <n v="44784.910453308097"/>
    <n v="5.0763309597158601"/>
  </r>
  <r>
    <x v="4"/>
    <n v="2"/>
    <x v="44"/>
    <n v="343941.13162655302"/>
    <n v="253280.11609886901"/>
    <n v="90661.015527683805"/>
    <n v="83866.377659598002"/>
    <n v="931433.12044923496"/>
    <n v="409642.01734899398"/>
    <n v="521791.10310024099"/>
    <n v="81131.434951716597"/>
    <n v="11.9802387577048"/>
  </r>
  <r>
    <x v="4"/>
    <n v="3"/>
    <x v="44"/>
    <n v="327700.78218653402"/>
    <n v="266583.64418501401"/>
    <n v="61117.138001519699"/>
    <n v="52186.917620619999"/>
    <n v="979398.95723747101"/>
    <n v="602416.18361762201"/>
    <n v="376982.77361984801"/>
    <n v="56855.511890420901"/>
    <n v="38.887068495702501"/>
  </r>
  <r>
    <x v="4"/>
    <n v="4"/>
    <x v="44"/>
    <n v="331619.88338267902"/>
    <n v="265145.51861002698"/>
    <n v="66474.364772652698"/>
    <n v="47045.314551767297"/>
    <n v="1158162.8250599699"/>
    <n v="546120.84411547799"/>
    <n v="612041.98094449204"/>
    <n v="46532.103739841601"/>
    <n v="21.713189582428001"/>
  </r>
  <r>
    <x v="5"/>
    <n v="1"/>
    <x v="44"/>
    <n v="317166.99884177401"/>
    <n v="235637.44666264899"/>
    <n v="81529.552179125603"/>
    <n v="64133.2629682017"/>
    <n v="777495.22094477096"/>
    <n v="260114.67783633401"/>
    <n v="517380.54310843698"/>
    <n v="68185.939830413699"/>
    <n v="8.9234396285897404"/>
  </r>
  <r>
    <x v="5"/>
    <n v="2"/>
    <x v="44"/>
    <n v="350656.00716259901"/>
    <n v="263430.02893407003"/>
    <n v="87225.978228528096"/>
    <n v="81218.139757229306"/>
    <n v="990835.64890986599"/>
    <n v="414220.95066618"/>
    <n v="576614.69824368495"/>
    <n v="77276.684334984297"/>
    <n v="17.231360658662101"/>
  </r>
  <r>
    <x v="5"/>
    <n v="3"/>
    <x v="44"/>
    <n v="338748.892440119"/>
    <n v="273722.22028869798"/>
    <n v="65026.672151420702"/>
    <n v="55928.568827959803"/>
    <n v="1271809.5150335201"/>
    <n v="776645.96704604803"/>
    <n v="495163.54798747803"/>
    <n v="63497.173107337003"/>
    <n v="24.6696103044601"/>
  </r>
  <r>
    <x v="5"/>
    <n v="4"/>
    <x v="44"/>
    <n v="345449.43050544302"/>
    <n v="246668.58629589999"/>
    <n v="98780.844209542702"/>
    <n v="86161.650744557002"/>
    <n v="850386.37777846202"/>
    <n v="430126.76291315001"/>
    <n v="420259.61486531101"/>
    <n v="91411.635916906307"/>
    <n v="48.687430437713999"/>
  </r>
  <r>
    <x v="6"/>
    <n v="1"/>
    <x v="44"/>
    <n v="337723.25999821501"/>
    <n v="240201.30600033299"/>
    <n v="97521.953997881603"/>
    <n v="82736.342528251305"/>
    <n v="1086483.7172527399"/>
    <n v="440797.94100324"/>
    <n v="645685.77624949894"/>
    <n v="86186.036096266398"/>
    <n v="11.215360692678701"/>
  </r>
  <r>
    <x v="6"/>
    <n v="2"/>
    <x v="44"/>
    <n v="334642.81760053901"/>
    <n v="255851.19930145601"/>
    <n v="78791.618299082795"/>
    <n v="64290.795937384399"/>
    <n v="743029.12193915597"/>
    <n v="393883.24823386199"/>
    <n v="349145.87370529299"/>
    <n v="63407.467458373801"/>
    <n v="17.600103974523901"/>
  </r>
  <r>
    <x v="6"/>
    <n v="3"/>
    <x v="44"/>
    <n v="364516.93017113901"/>
    <n v="260167.97392552899"/>
    <n v="104348.95624560901"/>
    <n v="92272.736533635703"/>
    <n v="1279240.0029395099"/>
    <n v="629798.40315127105"/>
    <n v="649441.59978824295"/>
    <n v="88532.9578238744"/>
    <n v="53.686747365370103"/>
  </r>
  <r>
    <x v="6"/>
    <n v="4"/>
    <x v="44"/>
    <n v="338702.33975979302"/>
    <n v="261223.86700452401"/>
    <n v="77478.472755268202"/>
    <n v="61395.498541616798"/>
    <n v="1171728.85633292"/>
    <n v="382052.19269557798"/>
    <n v="789676.66363734705"/>
    <n v="68196.945172722393"/>
    <n v="12.555668326595599"/>
  </r>
  <r>
    <x v="7"/>
    <n v="1"/>
    <x v="44"/>
    <n v="329427.41742471"/>
    <n v="259064.839925951"/>
    <n v="70362.577498758896"/>
    <n v="53382.424504103503"/>
    <n v="1286876.6330244199"/>
    <n v="456895.99839593901"/>
    <n v="829980.63462848205"/>
    <n v="63062.892775968998"/>
    <n v="43.579795707505802"/>
  </r>
  <r>
    <x v="7"/>
    <n v="2"/>
    <x v="44"/>
    <n v="348161.89311818499"/>
    <n v="248917.54432946799"/>
    <n v="99244.348788716699"/>
    <n v="86100.670813829507"/>
    <n v="1185230.62898099"/>
    <n v="626661.93265408406"/>
    <n v="558568.69632691203"/>
    <n v="87960.694114009602"/>
    <n v="10.912730962126201"/>
  </r>
  <r>
    <x v="7"/>
    <n v="3"/>
    <x v="44"/>
    <n v="328377.09138579498"/>
    <n v="264108.47479974403"/>
    <n v="64268.616586050099"/>
    <n v="57957.202532680298"/>
    <n v="763209.57119250798"/>
    <n v="332483.35165542999"/>
    <n v="430726.21953707701"/>
    <n v="57536.564980153802"/>
    <n v="43.097427470642998"/>
  </r>
  <r>
    <x v="7"/>
    <n v="4"/>
    <x v="44"/>
    <n v="323104.06316298898"/>
    <n v="265068.38308991201"/>
    <n v="58035.680073076401"/>
    <n v="45416.038224414398"/>
    <n v="861403.55831173901"/>
    <n v="333769.690461035"/>
    <n v="527633.86785070295"/>
    <n v="41631.694381556103"/>
    <n v="5.6476935644276001"/>
  </r>
  <r>
    <x v="8"/>
    <n v="1"/>
    <x v="44"/>
    <n v="350312.02384679002"/>
    <n v="262334.77257618197"/>
    <n v="87977.251270608205"/>
    <n v="70521.782519807195"/>
    <n v="1124421.39897098"/>
    <n v="342328.42770907201"/>
    <n v="782092.97126191703"/>
    <n v="71408.754263499504"/>
    <n v="23.735415223597801"/>
  </r>
  <r>
    <x v="8"/>
    <n v="2"/>
    <x v="44"/>
    <n v="327989.45273415599"/>
    <n v="223622.319276797"/>
    <n v="104367.133457358"/>
    <n v="97392.098933159403"/>
    <n v="844736.98941317701"/>
    <n v="583013.39903053502"/>
    <n v="261723.590382642"/>
    <n v="97596.000265607407"/>
    <n v="20.416660842437999"/>
  </r>
  <r>
    <x v="8"/>
    <n v="3"/>
    <x v="44"/>
    <n v="334987.555004586"/>
    <n v="250894.71387069399"/>
    <n v="84092.841133891998"/>
    <n v="72163.3533021357"/>
    <n v="1020232.56960088"/>
    <n v="559743.08941511903"/>
    <n v="460489.48018576798"/>
    <n v="68669.153457039894"/>
    <n v="27.447854847492199"/>
  </r>
  <r>
    <x v="8"/>
    <n v="4"/>
    <x v="44"/>
    <n v="338151.85012417502"/>
    <n v="248000.21915596799"/>
    <n v="90151.630968206897"/>
    <n v="72378.369305515007"/>
    <n v="977226.67931479204"/>
    <n v="573888.75706852903"/>
    <n v="403337.92224626202"/>
    <n v="69041.905125273493"/>
    <n v="12.263913836206701"/>
  </r>
  <r>
    <x v="9"/>
    <n v="1"/>
    <x v="44"/>
    <n v="333616.59023322299"/>
    <n v="264863.06802950002"/>
    <n v="68753.522203722794"/>
    <n v="60353.567574739704"/>
    <n v="714936.73477720702"/>
    <n v="281503.247341724"/>
    <n v="433433.48743548198"/>
    <n v="68621.411399415301"/>
    <n v="16.634196538255502"/>
  </r>
  <r>
    <x v="9"/>
    <n v="2"/>
    <x v="44"/>
    <n v="323667.817257396"/>
    <n v="252630.69288268901"/>
    <n v="71037.124374707506"/>
    <n v="56249.009076736998"/>
    <n v="742867.34400998696"/>
    <n v="367996.496936596"/>
    <n v="374870.84707339102"/>
    <n v="65707.208021238999"/>
    <n v="6.5954968501346602"/>
  </r>
  <r>
    <x v="9"/>
    <n v="3"/>
    <x v="44"/>
    <n v="344839.17245273798"/>
    <n v="222867.94568243201"/>
    <n v="121971.22677030601"/>
    <n v="116448.391910477"/>
    <n v="1017830.76692262"/>
    <n v="656358.07452663197"/>
    <n v="361472.69239599199"/>
    <n v="126097.757348481"/>
    <n v="13.3849679423637"/>
  </r>
  <r>
    <x v="9"/>
    <n v="4"/>
    <x v="44"/>
    <n v="356550.14932627999"/>
    <n v="261508.897827712"/>
    <n v="95041.251498567595"/>
    <n v="88089.553350141301"/>
    <n v="1388696.7044319599"/>
    <n v="720676.42552136094"/>
    <n v="668020.27891059895"/>
    <n v="88129.603113265301"/>
    <n v="21.7581285571883"/>
  </r>
  <r>
    <x v="0"/>
    <n v="1"/>
    <x v="45"/>
    <n v="447928.96276586899"/>
    <n v="399395.85815073003"/>
    <n v="48533.104615139302"/>
    <n v="34529.961843177698"/>
    <n v="1344501.64021564"/>
    <n v="493405.99739630299"/>
    <n v="851095.64281933801"/>
    <n v="30247.7672689395"/>
    <n v="4.8282402164413796"/>
  </r>
  <r>
    <x v="0"/>
    <n v="2"/>
    <x v="45"/>
    <n v="404285.71546261403"/>
    <n v="344081.20445589197"/>
    <n v="60204.511006721703"/>
    <n v="46828.500672824601"/>
    <n v="1543820.04635419"/>
    <n v="813747.89914237196"/>
    <n v="730072.14721181896"/>
    <n v="49479.558757298902"/>
    <n v="6.0414792761155001"/>
  </r>
  <r>
    <x v="0"/>
    <n v="3"/>
    <x v="45"/>
    <n v="447590.58038419997"/>
    <n v="344320.18305642402"/>
    <n v="103270.397327775"/>
    <n v="96508.686603867201"/>
    <n v="1012366.58444806"/>
    <n v="627933.70028137194"/>
    <n v="384432.88416669599"/>
    <n v="102895.317765371"/>
    <n v="49.790998281059203"/>
  </r>
  <r>
    <x v="0"/>
    <n v="4"/>
    <x v="45"/>
    <n v="457064.81042156898"/>
    <n v="393616.656668871"/>
    <n v="63448.153752698199"/>
    <n v="49194.985826404401"/>
    <n v="1308989.4163089399"/>
    <n v="877107.77868476696"/>
    <n v="431881.63762417203"/>
    <n v="44739.405680997901"/>
    <n v="9.1176290827092092"/>
  </r>
  <r>
    <x v="1"/>
    <n v="1"/>
    <x v="45"/>
    <n v="483908.62504308898"/>
    <n v="385694.75597926398"/>
    <n v="98213.869063825405"/>
    <n v="91364.521887499897"/>
    <n v="1184646.68160122"/>
    <n v="628114.60481139098"/>
    <n v="556532.07678983"/>
    <n v="99222.542090593604"/>
    <n v="10.1189722250954"/>
  </r>
  <r>
    <x v="1"/>
    <n v="2"/>
    <x v="45"/>
    <n v="450952.20733796299"/>
    <n v="355836.60987728398"/>
    <n v="95115.597460678197"/>
    <n v="89486.4285206653"/>
    <n v="1551204.7506083599"/>
    <n v="639706.87500753999"/>
    <n v="911497.87560082297"/>
    <n v="85222.708204673094"/>
    <n v="75.478413291200894"/>
  </r>
  <r>
    <x v="1"/>
    <n v="3"/>
    <x v="45"/>
    <n v="426634.32111924503"/>
    <n v="373035.74929203902"/>
    <n v="53598.571827206499"/>
    <n v="40831.2673474084"/>
    <n v="912138.662938906"/>
    <n v="400323.92220592499"/>
    <n v="511814.74073298002"/>
    <n v="43673.810722715803"/>
    <n v="13.362988705421399"/>
  </r>
  <r>
    <x v="1"/>
    <n v="4"/>
    <x v="45"/>
    <n v="481828.68939738802"/>
    <n v="374482.55465144"/>
    <n v="107346.134745947"/>
    <n v="93358.150831689301"/>
    <n v="1392579.90285836"/>
    <n v="498899.29900707898"/>
    <n v="893680.60385128704"/>
    <n v="96660.699331922297"/>
    <n v="9.5292259005955202"/>
  </r>
  <r>
    <x v="2"/>
    <n v="1"/>
    <x v="45"/>
    <n v="451697.70002186199"/>
    <n v="339398.51875127398"/>
    <n v="112299.181270587"/>
    <n v="103337.650455772"/>
    <n v="1210308.3632968301"/>
    <n v="802460.96482760995"/>
    <n v="407847.398469223"/>
    <n v="103360.180749116"/>
    <n v="12.8056968272143"/>
  </r>
  <r>
    <x v="2"/>
    <n v="2"/>
    <x v="45"/>
    <n v="438412.746195935"/>
    <n v="372873.65353143302"/>
    <n v="65539.092664501601"/>
    <n v="53386.687753060804"/>
    <n v="1141559.81718592"/>
    <n v="389175.72784344899"/>
    <n v="752384.08934247005"/>
    <n v="58937.053410153698"/>
    <n v="8.7149656360228107"/>
  </r>
  <r>
    <x v="2"/>
    <n v="3"/>
    <x v="45"/>
    <n v="461305.22431098099"/>
    <n v="390349.257599645"/>
    <n v="70955.966711336107"/>
    <n v="56952.189401412499"/>
    <n v="1097239.22911822"/>
    <n v="386889.21620315203"/>
    <n v="710350.01291506796"/>
    <n v="58149.893272133297"/>
    <n v="6.5473804848664701"/>
  </r>
  <r>
    <x v="2"/>
    <n v="4"/>
    <x v="45"/>
    <n v="429076.65447003202"/>
    <n v="388779.99104785401"/>
    <n v="40296.663422177997"/>
    <n v="23596.7858281275"/>
    <n v="1267082.8756007501"/>
    <n v="639011.22338823997"/>
    <n v="628071.65221251699"/>
    <n v="32632.124396782499"/>
    <n v="3.5321076075338902"/>
  </r>
  <r>
    <x v="3"/>
    <n v="1"/>
    <x v="45"/>
    <n v="456563.17257835797"/>
    <n v="351446.263362717"/>
    <n v="105116.90921564"/>
    <n v="95055.046980264902"/>
    <n v="1267855.6133570201"/>
    <n v="762305.66236729501"/>
    <n v="505549.95098973002"/>
    <n v="99972.8809685983"/>
    <n v="9.7811545747406505"/>
  </r>
  <r>
    <x v="3"/>
    <n v="2"/>
    <x v="45"/>
    <n v="493100.608584109"/>
    <n v="386279.39302673098"/>
    <n v="106821.215557378"/>
    <n v="92691.570425515907"/>
    <n v="1335024.4911611599"/>
    <n v="717841.14642134495"/>
    <n v="617183.34473982302"/>
    <n v="97373.960810937395"/>
    <n v="12.593705561693501"/>
  </r>
  <r>
    <x v="3"/>
    <n v="3"/>
    <x v="45"/>
    <n v="465583.60879726702"/>
    <n v="421508.81904473202"/>
    <n v="44074.789752534503"/>
    <n v="33823.652680031097"/>
    <n v="1013848.44836951"/>
    <n v="398944.13086430001"/>
    <n v="614904.31750521006"/>
    <n v="31585.858651801798"/>
    <n v="4.3864149850209397"/>
  </r>
  <r>
    <x v="3"/>
    <n v="4"/>
    <x v="45"/>
    <n v="455417.21400733897"/>
    <n v="391744.90397020098"/>
    <n v="63672.3100371377"/>
    <n v="44968.929624283999"/>
    <n v="1365139.7390628001"/>
    <n v="635834.49119367998"/>
    <n v="729305.24786912196"/>
    <n v="53791.898692095303"/>
    <n v="4.60415397640985"/>
  </r>
  <r>
    <x v="4"/>
    <n v="1"/>
    <x v="45"/>
    <n v="456035.39527532598"/>
    <n v="348736.89098534902"/>
    <n v="107298.504289976"/>
    <n v="89503.7874662377"/>
    <n v="985517.18238663999"/>
    <n v="659436.99211734196"/>
    <n v="326080.19026929798"/>
    <n v="97570.490999988295"/>
    <n v="10.2848768243982"/>
  </r>
  <r>
    <x v="4"/>
    <n v="2"/>
    <x v="45"/>
    <n v="455208.11188565899"/>
    <n v="377227.99622270803"/>
    <n v="77980.115662950906"/>
    <n v="59653.4545865689"/>
    <n v="1378539.0403706699"/>
    <n v="537473.117996393"/>
    <n v="841065.92237428401"/>
    <n v="56595.892190510203"/>
    <n v="6.7670628117877598"/>
  </r>
  <r>
    <x v="4"/>
    <n v="3"/>
    <x v="45"/>
    <n v="472838.66967190499"/>
    <n v="364514.77752059599"/>
    <n v="108323.892151308"/>
    <n v="98198.855050642494"/>
    <n v="1282614.50325611"/>
    <n v="854740.22920570394"/>
    <n v="427874.27405040897"/>
    <n v="107832.81388461099"/>
    <n v="10.8110672810051"/>
  </r>
  <r>
    <x v="4"/>
    <n v="4"/>
    <x v="45"/>
    <n v="469289.75957346999"/>
    <n v="353445.89979810599"/>
    <n v="115843.859775363"/>
    <n v="107364.37339575301"/>
    <n v="1697629.98202978"/>
    <n v="784488.76489575498"/>
    <n v="913141.21713402495"/>
    <n v="112471.146680427"/>
    <n v="19.5897638843275"/>
  </r>
  <r>
    <x v="5"/>
    <n v="1"/>
    <x v="45"/>
    <n v="451078.81065917999"/>
    <n v="375539.70412584499"/>
    <n v="75539.106533334707"/>
    <n v="61004.502193717999"/>
    <n v="1171592.26981278"/>
    <n v="434560.12528583599"/>
    <n v="737032.14452694706"/>
    <n v="61777.731463112897"/>
    <n v="21.416436599592501"/>
  </r>
  <r>
    <x v="5"/>
    <n v="2"/>
    <x v="45"/>
    <n v="436158.05064484401"/>
    <n v="380129.79235615901"/>
    <n v="56028.258288684301"/>
    <n v="41819.673375005303"/>
    <n v="1369593.9171691099"/>
    <n v="457400.01316093502"/>
    <n v="912193.90400817397"/>
    <n v="46822.578174502203"/>
    <n v="9.3740539248464891"/>
  </r>
  <r>
    <x v="5"/>
    <n v="3"/>
    <x v="45"/>
    <n v="473445.46383316501"/>
    <n v="359691.82407824998"/>
    <n v="113753.639754915"/>
    <n v="101247.60176655"/>
    <n v="1024429.88374052"/>
    <n v="704676.03814691305"/>
    <n v="319753.84559361002"/>
    <n v="107260.746507073"/>
    <n v="30.305955097152601"/>
  </r>
  <r>
    <x v="5"/>
    <n v="4"/>
    <x v="45"/>
    <n v="458827.79110570002"/>
    <n v="373104.06835081201"/>
    <n v="85723.722754888295"/>
    <n v="80067.657263319401"/>
    <n v="1108378.649123"/>
    <n v="701823.43572814995"/>
    <n v="406555.21339485003"/>
    <n v="82243.075299007105"/>
    <n v="26.009626728310799"/>
  </r>
  <r>
    <x v="6"/>
    <n v="1"/>
    <x v="45"/>
    <n v="433914.177298058"/>
    <n v="376504.97698192397"/>
    <n v="57409.200316133298"/>
    <n v="37452.415358165701"/>
    <n v="1300751.1116975199"/>
    <n v="556490.07914826402"/>
    <n v="744261.03254926205"/>
    <n v="40003.057343209301"/>
    <n v="11.1028770497977"/>
  </r>
  <r>
    <x v="6"/>
    <n v="2"/>
    <x v="45"/>
    <n v="435489.51407155802"/>
    <n v="375772.31714387302"/>
    <n v="59717.196927684599"/>
    <n v="47940.3986812726"/>
    <n v="1120190.2469629501"/>
    <n v="494322.35749032098"/>
    <n v="625867.88947263698"/>
    <n v="52788.608394809497"/>
    <n v="19.793200222145501"/>
  </r>
  <r>
    <x v="6"/>
    <n v="3"/>
    <x v="45"/>
    <n v="482181.10546321701"/>
    <n v="353130.54318750103"/>
    <n v="129050.562275716"/>
    <n v="110124.400665141"/>
    <n v="1759532.6891497499"/>
    <n v="1039559.75404188"/>
    <n v="719972.93510787003"/>
    <n v="110934.03863600201"/>
    <n v="14.762169990252501"/>
  </r>
  <r>
    <x v="6"/>
    <n v="4"/>
    <x v="45"/>
    <n v="465720.12424446299"/>
    <n v="400059.33011266898"/>
    <n v="65660.794131794202"/>
    <n v="48025.255467758798"/>
    <n v="1689045.33765702"/>
    <n v="1166953.1301249601"/>
    <n v="522092.20753206097"/>
    <n v="50362.0628926465"/>
    <n v="21.244441149983999"/>
  </r>
  <r>
    <x v="7"/>
    <n v="1"/>
    <x v="45"/>
    <n v="480328.69086237199"/>
    <n v="362385.37582364399"/>
    <n v="117943.315038728"/>
    <n v="103181.00685666699"/>
    <n v="1909508.0180452799"/>
    <n v="709234.839532563"/>
    <n v="1200273.1785127199"/>
    <n v="98948.598141647104"/>
    <n v="11.9154234356622"/>
  </r>
  <r>
    <x v="7"/>
    <n v="2"/>
    <x v="45"/>
    <n v="446755.061444594"/>
    <n v="373855.36293205799"/>
    <n v="72899.698512536401"/>
    <n v="61810.638576895901"/>
    <n v="1099424.68353212"/>
    <n v="373086.43144894898"/>
    <n v="726338.252083175"/>
    <n v="66446.184043170098"/>
    <n v="27.042455422630201"/>
  </r>
  <r>
    <x v="7"/>
    <n v="3"/>
    <x v="45"/>
    <n v="444896.11049842899"/>
    <n v="364896.43925279297"/>
    <n v="79999.671245635895"/>
    <n v="61254.963612241001"/>
    <n v="1070353.6567333499"/>
    <n v="382626.256448453"/>
    <n v="687727.40028489998"/>
    <n v="65647.495868570302"/>
    <n v="10.751752500357499"/>
  </r>
  <r>
    <x v="7"/>
    <n v="4"/>
    <x v="45"/>
    <n v="460615.85045630299"/>
    <n v="386022.03130488598"/>
    <n v="74593.819151417003"/>
    <n v="63422.612115141601"/>
    <n v="1828337.2159223401"/>
    <n v="1045073.10230779"/>
    <n v="783264.11361455102"/>
    <n v="69578.438334852806"/>
    <n v="23.225738292567002"/>
  </r>
  <r>
    <x v="8"/>
    <n v="1"/>
    <x v="45"/>
    <n v="463211.48181446001"/>
    <n v="387473.959690944"/>
    <n v="75737.522123516304"/>
    <n v="66828.351561394797"/>
    <n v="981520.622919388"/>
    <n v="641896.05551198195"/>
    <n v="339624.567407405"/>
    <n v="69011.222739315606"/>
    <n v="8.7518655164054397"/>
  </r>
  <r>
    <x v="8"/>
    <n v="2"/>
    <x v="45"/>
    <n v="471009.33717493201"/>
    <n v="370388.75424880302"/>
    <n v="100620.582926128"/>
    <n v="95017.598248651397"/>
    <n v="1276012.97123278"/>
    <n v="755899.28570438304"/>
    <n v="520113.68552839803"/>
    <n v="93573.640300306695"/>
    <n v="46.256375906524497"/>
  </r>
  <r>
    <x v="8"/>
    <n v="3"/>
    <x v="45"/>
    <n v="445127.530450891"/>
    <n v="384601.20506642002"/>
    <n v="60526.325384470299"/>
    <n v="46805.413407397697"/>
    <n v="1624418.05239071"/>
    <n v="754534.73798066506"/>
    <n v="869883.31441004795"/>
    <n v="50381.464020977197"/>
    <n v="27.4225616664963"/>
  </r>
  <r>
    <x v="8"/>
    <n v="4"/>
    <x v="45"/>
    <n v="444218.59362789203"/>
    <n v="374792.81292880297"/>
    <n v="69425.780699088602"/>
    <n v="50382.440913316103"/>
    <n v="1774494.73790432"/>
    <n v="1003288.36915793"/>
    <n v="771206.36874638998"/>
    <n v="51566.298829618099"/>
    <n v="9.5497738857536998"/>
  </r>
  <r>
    <x v="9"/>
    <n v="1"/>
    <x v="45"/>
    <n v="489400.99968315102"/>
    <n v="397517.31163993297"/>
    <n v="91883.688043217393"/>
    <n v="81134.871538728999"/>
    <n v="1437042.52321115"/>
    <n v="922534.13701699895"/>
    <n v="514508.386194152"/>
    <n v="78609.602488930599"/>
    <n v="26.307408766249299"/>
  </r>
  <r>
    <x v="9"/>
    <n v="2"/>
    <x v="45"/>
    <n v="462090.29740177799"/>
    <n v="408831.00388202502"/>
    <n v="53259.293519753301"/>
    <n v="37471.157203397699"/>
    <n v="1520602.25396602"/>
    <n v="528671.26430741802"/>
    <n v="991930.98965861101"/>
    <n v="37036.325080825001"/>
    <n v="4.9290652437315599"/>
  </r>
  <r>
    <x v="9"/>
    <n v="3"/>
    <x v="45"/>
    <n v="479539.77270836802"/>
    <n v="326697.91285449901"/>
    <n v="152841.85985386901"/>
    <n v="140273.761473108"/>
    <n v="1842365.4025291"/>
    <n v="768390.25884470996"/>
    <n v="1073975.14368438"/>
    <n v="136121.317284052"/>
    <n v="15.169003150691401"/>
  </r>
  <r>
    <x v="9"/>
    <n v="4"/>
    <x v="45"/>
    <n v="434158.44057928602"/>
    <n v="384315.32288026903"/>
    <n v="49843.117699017603"/>
    <n v="29964.0279796453"/>
    <n v="1431792.7134350301"/>
    <n v="774400.09944460203"/>
    <n v="657392.61399043503"/>
    <n v="37576.432673443902"/>
    <n v="5.30704405583732"/>
  </r>
  <r>
    <x v="0"/>
    <n v="1"/>
    <x v="46"/>
    <n v="184079.28306905701"/>
    <n v="110631.02113533299"/>
    <n v="73448.261933724207"/>
    <n v="64077.016357528599"/>
    <n v="504521.86607932299"/>
    <n v="293945.49707211897"/>
    <n v="210576.369007203"/>
    <n v="60190.689482092697"/>
    <n v="11.912605330651999"/>
  </r>
  <r>
    <x v="0"/>
    <n v="2"/>
    <x v="46"/>
    <n v="180912.84266912899"/>
    <n v="109450.706989894"/>
    <n v="71462.135679234794"/>
    <n v="53246.830182538499"/>
    <n v="488554.87112729897"/>
    <n v="186318.81158656601"/>
    <n v="302236.05954073201"/>
    <n v="62721.477677270901"/>
    <n v="41.623173650861702"/>
  </r>
  <r>
    <x v="0"/>
    <n v="3"/>
    <x v="46"/>
    <n v="181543.07386008199"/>
    <n v="122201.802329263"/>
    <n v="59341.271530819198"/>
    <n v="42157.609757715698"/>
    <n v="363997.04911315098"/>
    <n v="195818.728148789"/>
    <n v="168178.32096436201"/>
    <n v="46361.136812997698"/>
    <n v="7.2628084782293101"/>
  </r>
  <r>
    <x v="0"/>
    <n v="4"/>
    <x v="46"/>
    <n v="201267.825781163"/>
    <n v="122106.8369795"/>
    <n v="79160.988801662796"/>
    <n v="69750.849844252603"/>
    <n v="486699.68122373498"/>
    <n v="173341.456288129"/>
    <n v="313358.22493560601"/>
    <n v="70039.9995911437"/>
    <n v="48.603945803682301"/>
  </r>
  <r>
    <x v="1"/>
    <n v="1"/>
    <x v="46"/>
    <n v="186602.944900109"/>
    <n v="111416.223566021"/>
    <n v="75186.721334087604"/>
    <n v="62205.937428339603"/>
    <n v="416005.73040650401"/>
    <n v="280407.20509434101"/>
    <n v="135598.525312162"/>
    <n v="70019.789468155795"/>
    <n v="6.38350121440204"/>
  </r>
  <r>
    <x v="1"/>
    <n v="2"/>
    <x v="46"/>
    <n v="192716.982925599"/>
    <n v="114529.61998320901"/>
    <n v="78187.362942389998"/>
    <n v="60004.910540905199"/>
    <n v="504928.29815023002"/>
    <n v="229501.875101713"/>
    <n v="275426.42304851703"/>
    <n v="60823.500484476703"/>
    <n v="7.8874857835560297"/>
  </r>
  <r>
    <x v="1"/>
    <n v="3"/>
    <x v="46"/>
    <n v="203674.83883892401"/>
    <n v="120157.104229709"/>
    <n v="83517.734609214793"/>
    <n v="69309.893567904699"/>
    <n v="623725.58888576296"/>
    <n v="230023.11398884101"/>
    <n v="393702.47489692201"/>
    <n v="69345.058221287705"/>
    <n v="9.5758605032358197"/>
  </r>
  <r>
    <x v="1"/>
    <n v="4"/>
    <x v="46"/>
    <n v="207217.96176315099"/>
    <n v="116989.08577929001"/>
    <n v="90228.8759838611"/>
    <n v="82384.919791449807"/>
    <n v="529306.44336016604"/>
    <n v="175570.77501384"/>
    <n v="353735.66834632499"/>
    <n v="91570.746115299597"/>
    <n v="9.1753356519959794"/>
  </r>
  <r>
    <x v="2"/>
    <n v="1"/>
    <x v="46"/>
    <n v="188220.60459636999"/>
    <n v="114372.432608474"/>
    <n v="73848.171987895403"/>
    <n v="67997.258233462606"/>
    <n v="578163.88765436097"/>
    <n v="239161.56650222401"/>
    <n v="339002.32115213701"/>
    <n v="67246.003874681104"/>
    <n v="38.093822994034802"/>
  </r>
  <r>
    <x v="2"/>
    <n v="2"/>
    <x v="46"/>
    <n v="182581.49435876799"/>
    <n v="108265.778996993"/>
    <n v="74315.715361775307"/>
    <n v="68453.024740869107"/>
    <n v="408734.47743639199"/>
    <n v="207958.75741729001"/>
    <n v="200775.72001910201"/>
    <n v="72105.672472504695"/>
    <n v="8.20524691702221"/>
  </r>
  <r>
    <x v="2"/>
    <n v="3"/>
    <x v="46"/>
    <n v="194341.74480765199"/>
    <n v="122004.78505686299"/>
    <n v="72336.959750789596"/>
    <n v="58508.107875125497"/>
    <n v="751969.30122859799"/>
    <n v="513125.98054711398"/>
    <n v="238843.32068148299"/>
    <n v="57165.703957962498"/>
    <n v="7.0693613424741404"/>
  </r>
  <r>
    <x v="2"/>
    <n v="4"/>
    <x v="46"/>
    <n v="193677.48246322299"/>
    <n v="110456.44442488599"/>
    <n v="83221.038038337603"/>
    <n v="77408.055990296096"/>
    <n v="632359.463194474"/>
    <n v="427829.20880656602"/>
    <n v="204530.25438790701"/>
    <n v="78441.532780312598"/>
    <n v="8.5540930975763008"/>
  </r>
  <r>
    <x v="3"/>
    <n v="1"/>
    <x v="46"/>
    <n v="178361.875285922"/>
    <n v="113220.63638641"/>
    <n v="65141.238899511904"/>
    <n v="50850.629969950998"/>
    <n v="436475.55158093799"/>
    <n v="152230.218687018"/>
    <n v="284245.33289391903"/>
    <n v="56482.796360080501"/>
    <n v="42.213097021128597"/>
  </r>
  <r>
    <x v="3"/>
    <n v="2"/>
    <x v="46"/>
    <n v="196907.18525193899"/>
    <n v="108879.623503517"/>
    <n v="88027.561748421998"/>
    <n v="71962.607013006098"/>
    <n v="754636.012142519"/>
    <n v="431662.46781126503"/>
    <n v="322973.54433125298"/>
    <n v="70106.714720741002"/>
    <n v="8.5869091653206802"/>
  </r>
  <r>
    <x v="3"/>
    <n v="3"/>
    <x v="46"/>
    <n v="186492.456923466"/>
    <n v="111942.381827996"/>
    <n v="74550.075095469496"/>
    <n v="55935.679172436401"/>
    <n v="576685.96394964703"/>
    <n v="316219.89900080202"/>
    <n v="260466.06494884501"/>
    <n v="57772.171352912599"/>
    <n v="15.126177165951001"/>
  </r>
  <r>
    <x v="3"/>
    <n v="4"/>
    <x v="46"/>
    <n v="193211.38635065101"/>
    <n v="115695.969568175"/>
    <n v="77515.416782476197"/>
    <n v="58577.801193776802"/>
    <n v="586623.35127487697"/>
    <n v="348822.371098631"/>
    <n v="237800.98017624501"/>
    <n v="67332.207975174504"/>
    <n v="12.199867990660699"/>
  </r>
  <r>
    <x v="4"/>
    <n v="1"/>
    <x v="46"/>
    <n v="192905.87352426999"/>
    <n v="110973.94837876401"/>
    <n v="81931.925145505505"/>
    <n v="71540.180906492606"/>
    <n v="766506.68816300796"/>
    <n v="477915.72030227201"/>
    <n v="288590.96786073502"/>
    <n v="76233.534337963996"/>
    <n v="23.340880074934802"/>
  </r>
  <r>
    <x v="4"/>
    <n v="2"/>
    <x v="46"/>
    <n v="195602.061256771"/>
    <n v="114981.71876694199"/>
    <n v="80620.342489828807"/>
    <n v="67401.294747402804"/>
    <n v="629014.73358276195"/>
    <n v="344273.726901863"/>
    <n v="284741.00668089802"/>
    <n v="69904.254935370394"/>
    <n v="12.3809192780227"/>
  </r>
  <r>
    <x v="4"/>
    <n v="3"/>
    <x v="46"/>
    <n v="199939.64187957899"/>
    <n v="112028.44591837699"/>
    <n v="87911.195961202102"/>
    <n v="79158.185194510603"/>
    <n v="420973.26722354803"/>
    <n v="209901.324937003"/>
    <n v="211071.942286545"/>
    <n v="88806.187102412499"/>
    <n v="50.181835669044197"/>
  </r>
  <r>
    <x v="4"/>
    <n v="4"/>
    <x v="46"/>
    <n v="199522.80535962101"/>
    <n v="115763.217929404"/>
    <n v="83759.587430216896"/>
    <n v="76231.208989412306"/>
    <n v="411072.722989981"/>
    <n v="171250.00754982"/>
    <n v="239822.715440161"/>
    <n v="85149.515421517295"/>
    <n v="8.1084777288239707"/>
  </r>
  <r>
    <x v="5"/>
    <n v="1"/>
    <x v="46"/>
    <n v="184258.655778029"/>
    <n v="117429.351953234"/>
    <n v="66829.303824794901"/>
    <n v="55205.271716667601"/>
    <n v="530584.90086514503"/>
    <n v="241304.33455527099"/>
    <n v="289280.56630987301"/>
    <n v="50878.476293013802"/>
    <n v="9.5005474719230492"/>
  </r>
  <r>
    <x v="5"/>
    <n v="2"/>
    <x v="46"/>
    <n v="181816.89679631399"/>
    <n v="116128.52773103199"/>
    <n v="65688.369065282895"/>
    <n v="49868.881876699597"/>
    <n v="443612.66008582601"/>
    <n v="134707.160533474"/>
    <n v="308905.49955235102"/>
    <n v="55076.525383654604"/>
    <n v="24.521431055010801"/>
  </r>
  <r>
    <x v="5"/>
    <n v="3"/>
    <x v="46"/>
    <n v="187718.86679107201"/>
    <n v="125554.567556038"/>
    <n v="62164.299235033497"/>
    <n v="45863.764880367598"/>
    <n v="447040.29525986401"/>
    <n v="180285.34605778899"/>
    <n v="266754.94920207403"/>
    <n v="49013.455966830399"/>
    <n v="8.5957998779642395"/>
  </r>
  <r>
    <x v="5"/>
    <n v="4"/>
    <x v="46"/>
    <n v="201188.15717259899"/>
    <n v="110449.631905697"/>
    <n v="90738.525266901503"/>
    <n v="77328.783249203596"/>
    <n v="560477.23569856305"/>
    <n v="206556.46708139501"/>
    <n v="353920.76861716702"/>
    <n v="73417.984719729706"/>
    <n v="12.8368570392437"/>
  </r>
  <r>
    <x v="6"/>
    <n v="1"/>
    <x v="46"/>
    <n v="188190.47864981601"/>
    <n v="116942.012783962"/>
    <n v="71248.465865852995"/>
    <n v="65490.016004263402"/>
    <n v="609313.93029151997"/>
    <n v="254305.72537555199"/>
    <n v="355008.204915968"/>
    <n v="74540.860807771794"/>
    <n v="8.0336554019358992"/>
  </r>
  <r>
    <x v="6"/>
    <n v="2"/>
    <x v="46"/>
    <n v="181302.236555084"/>
    <n v="118718.900301491"/>
    <n v="62583.336253593203"/>
    <n v="47828.674675159396"/>
    <n v="439439.113201776"/>
    <n v="160801.08054188499"/>
    <n v="278638.032659891"/>
    <n v="48414.4397439038"/>
    <n v="11.6023151595854"/>
  </r>
  <r>
    <x v="6"/>
    <n v="3"/>
    <x v="46"/>
    <n v="186491.64100490499"/>
    <n v="115272.647559113"/>
    <n v="71218.993445791901"/>
    <n v="66140.679006891907"/>
    <n v="488081.21591648698"/>
    <n v="241802.774010797"/>
    <n v="246278.44190569001"/>
    <n v="72122.927374342806"/>
    <n v="9.5174175997979802"/>
  </r>
  <r>
    <x v="6"/>
    <n v="4"/>
    <x v="46"/>
    <n v="193184.50450655501"/>
    <n v="110082.89301526301"/>
    <n v="83101.611491292599"/>
    <n v="64334.432443791797"/>
    <n v="596749.47245234996"/>
    <n v="271189.60962223401"/>
    <n v="325559.86283011502"/>
    <n v="60435.993047690601"/>
    <n v="12.415645643493001"/>
  </r>
  <r>
    <x v="7"/>
    <n v="1"/>
    <x v="46"/>
    <n v="196965.59690287599"/>
    <n v="106274.303300217"/>
    <n v="90691.293602658407"/>
    <n v="76803.909405659797"/>
    <n v="686626.23998736101"/>
    <n v="441993.52678152901"/>
    <n v="244632.71320583101"/>
    <n v="77170.190160570201"/>
    <n v="11.0549181408288"/>
  </r>
  <r>
    <x v="7"/>
    <n v="2"/>
    <x v="46"/>
    <n v="197301.70525756301"/>
    <n v="117813.432181397"/>
    <n v="79488.2730761657"/>
    <n v="63871.3738725394"/>
    <n v="630233.825596918"/>
    <n v="343931.461745799"/>
    <n v="286302.36385111901"/>
    <n v="67929.408914923799"/>
    <n v="15.060696236705301"/>
  </r>
  <r>
    <x v="7"/>
    <n v="3"/>
    <x v="46"/>
    <n v="193696.411785776"/>
    <n v="125535.685724953"/>
    <n v="68160.726060822795"/>
    <n v="52972.511129942999"/>
    <n v="525342.80889809597"/>
    <n v="200739.326272873"/>
    <n v="324603.482625223"/>
    <n v="51013.883357130799"/>
    <n v="8.2669274422786003"/>
  </r>
  <r>
    <x v="7"/>
    <n v="4"/>
    <x v="46"/>
    <n v="194878.40697754701"/>
    <n v="119928.64067536801"/>
    <n v="74949.766302178497"/>
    <n v="60831.129557540902"/>
    <n v="686828.71915477398"/>
    <n v="329330.33073315001"/>
    <n v="357498.38842162403"/>
    <n v="61400.256663608197"/>
    <n v="7.2347342086548601"/>
  </r>
  <r>
    <x v="8"/>
    <n v="1"/>
    <x v="46"/>
    <n v="200834.79260551499"/>
    <n v="113730.01256834601"/>
    <n v="87104.780037169199"/>
    <n v="74098.928811863705"/>
    <n v="499863.177311712"/>
    <n v="158880.72610149"/>
    <n v="340982.45121022098"/>
    <n v="78428.476350468802"/>
    <n v="15.4972023337388"/>
  </r>
  <r>
    <x v="8"/>
    <n v="2"/>
    <x v="46"/>
    <n v="186029.585925794"/>
    <n v="110096.53956568601"/>
    <n v="75933.046360108405"/>
    <n v="70257.744118251794"/>
    <n v="430804.43576122698"/>
    <n v="297394.72815123899"/>
    <n v="133409.70760998799"/>
    <n v="71237.660114869301"/>
    <n v="8.1783818821478906"/>
  </r>
  <r>
    <x v="8"/>
    <n v="3"/>
    <x v="46"/>
    <n v="189261.41407165799"/>
    <n v="113429.016908654"/>
    <n v="75832.3971630038"/>
    <n v="61761.1777413737"/>
    <n v="597464.65287020395"/>
    <n v="292600.67835206102"/>
    <n v="304863.97451814299"/>
    <n v="69547.632731702906"/>
    <n v="8.9070110845578103"/>
  </r>
  <r>
    <x v="8"/>
    <n v="4"/>
    <x v="46"/>
    <n v="190101.31359340699"/>
    <n v="120997.67438330399"/>
    <n v="69103.6392101034"/>
    <n v="62331.707437595898"/>
    <n v="473295.15409520501"/>
    <n v="207442.39899229599"/>
    <n v="265852.75510290801"/>
    <n v="72049.207182426602"/>
    <n v="7.7565572415734199"/>
  </r>
  <r>
    <x v="9"/>
    <n v="1"/>
    <x v="46"/>
    <n v="194547.38774779401"/>
    <n v="110474.812348436"/>
    <n v="84072.575399357607"/>
    <n v="70375.809609874894"/>
    <n v="529399.56968145596"/>
    <n v="219498.409051569"/>
    <n v="309901.16062988603"/>
    <n v="73822.881962778803"/>
    <n v="14.344789778525801"/>
  </r>
  <r>
    <x v="9"/>
    <n v="2"/>
    <x v="46"/>
    <n v="179440.81809647899"/>
    <n v="123538.901691188"/>
    <n v="55901.9164052915"/>
    <n v="41369.312728072997"/>
    <n v="499987.98642576498"/>
    <n v="294217.63440002699"/>
    <n v="205770.35202573799"/>
    <n v="45248.578978456397"/>
    <n v="5.2770644242030604"/>
  </r>
  <r>
    <x v="9"/>
    <n v="3"/>
    <x v="46"/>
    <n v="177218.25106313001"/>
    <n v="110379.841390266"/>
    <n v="66838.409672864494"/>
    <n v="54205.327404651704"/>
    <n v="448956.04664567398"/>
    <n v="205086.34067953599"/>
    <n v="243869.705966137"/>
    <n v="59935.3732350481"/>
    <n v="26.4137459234496"/>
  </r>
  <r>
    <x v="9"/>
    <n v="4"/>
    <x v="46"/>
    <n v="169136.06180859599"/>
    <n v="118950.849856634"/>
    <n v="50185.211951962003"/>
    <n v="43682.545720763803"/>
    <n v="642268.45357744303"/>
    <n v="432256.87313673203"/>
    <n v="210011.58044071001"/>
    <n v="42571.591620725601"/>
    <n v="7.9763742980310903"/>
  </r>
  <r>
    <x v="0"/>
    <n v="1"/>
    <x v="47"/>
    <n v="230206.046028329"/>
    <n v="169338.79692331201"/>
    <n v="60867.249105016701"/>
    <n v="49386.081816289203"/>
    <n v="550857.72368443897"/>
    <n v="327002.12320059497"/>
    <n v="223855.60048384301"/>
    <n v="44791.664316639501"/>
    <n v="13.601184029595199"/>
  </r>
  <r>
    <x v="0"/>
    <n v="2"/>
    <x v="47"/>
    <n v="220492.52617200601"/>
    <n v="172670.77589960099"/>
    <n v="47821.750272404301"/>
    <n v="28035.892960694699"/>
    <n v="623259.26828472596"/>
    <n v="280828.46301909798"/>
    <n v="342430.80526562699"/>
    <n v="36014.425453916898"/>
    <n v="17.567661178032701"/>
  </r>
  <r>
    <x v="0"/>
    <n v="3"/>
    <x v="47"/>
    <n v="225179.62605760599"/>
    <n v="171552.348325409"/>
    <n v="53627.277732196802"/>
    <n v="46851.821766021902"/>
    <n v="814883.31795944099"/>
    <n v="373412.169727345"/>
    <n v="441471.148232095"/>
    <n v="51642.480544961298"/>
    <n v="11.420862919100999"/>
  </r>
  <r>
    <x v="0"/>
    <n v="4"/>
    <x v="47"/>
    <n v="229548.73526673901"/>
    <n v="174394.993746149"/>
    <n v="55153.741520589698"/>
    <n v="36434.462680032797"/>
    <n v="520208.67546249402"/>
    <n v="337102.91417056601"/>
    <n v="183105.76129192801"/>
    <n v="36720.1520496218"/>
    <n v="18.694820081996902"/>
  </r>
  <r>
    <x v="1"/>
    <n v="1"/>
    <x v="47"/>
    <n v="207489.51388237701"/>
    <n v="187418.85658776099"/>
    <n v="20070.6572946163"/>
    <n v="12524.756454238201"/>
    <n v="528763.97959180805"/>
    <n v="363116.27422225103"/>
    <n v="165647.705369556"/>
    <n v="20903.785342833398"/>
    <n v="4.2837399371541096"/>
  </r>
  <r>
    <x v="1"/>
    <n v="2"/>
    <x v="47"/>
    <n v="217853.421030478"/>
    <n v="183332.28749338799"/>
    <n v="34521.133537089903"/>
    <n v="17587.509963042099"/>
    <n v="450421.60918816499"/>
    <n v="292716.19452315202"/>
    <n v="157705.414665013"/>
    <n v="19662.852307361802"/>
    <n v="4.1064371126738504"/>
  </r>
  <r>
    <x v="1"/>
    <n v="3"/>
    <x v="47"/>
    <n v="215104.02691647501"/>
    <n v="178164.54748602901"/>
    <n v="36939.479430446001"/>
    <n v="24705.217434134101"/>
    <n v="783753.65746115195"/>
    <n v="324598.99511550198"/>
    <n v="459154.66234564898"/>
    <n v="32421.5298574599"/>
    <n v="3.3653384650213698"/>
  </r>
  <r>
    <x v="1"/>
    <n v="4"/>
    <x v="47"/>
    <n v="207142.05985744199"/>
    <n v="162962.72882222399"/>
    <n v="44179.3310352177"/>
    <n v="29793.114354404599"/>
    <n v="520590.433522743"/>
    <n v="317008.42628034903"/>
    <n v="203582.00724239301"/>
    <n v="32370.425777172401"/>
    <n v="16.7683780969796"/>
  </r>
  <r>
    <x v="2"/>
    <n v="1"/>
    <x v="47"/>
    <n v="225303.26910664499"/>
    <n v="190784.06011247801"/>
    <n v="34519.208994166504"/>
    <n v="23690.024015011699"/>
    <n v="522117.932444654"/>
    <n v="223802.446703572"/>
    <n v="298315.48574108101"/>
    <n v="29841.327898224699"/>
    <n v="5.3385184110401003"/>
  </r>
  <r>
    <x v="2"/>
    <n v="2"/>
    <x v="47"/>
    <n v="198513.34559201499"/>
    <n v="178296.41057679499"/>
    <n v="20216.935015220199"/>
    <n v="5270.0464993952901"/>
    <n v="492745.91553190898"/>
    <n v="246939.68001545299"/>
    <n v="245806.23551645601"/>
    <n v="4134.8143857707"/>
    <n v="0.551274225879268"/>
  </r>
  <r>
    <x v="2"/>
    <n v="3"/>
    <x v="47"/>
    <n v="227164.99591547399"/>
    <n v="171617.19949636501"/>
    <n v="55547.796419109298"/>
    <n v="43674.1636866603"/>
    <n v="843513.51766948099"/>
    <n v="347035.17189621797"/>
    <n v="496478.34577326197"/>
    <n v="41731.5008936097"/>
    <n v="5.1471018326739397"/>
  </r>
  <r>
    <x v="2"/>
    <n v="4"/>
    <x v="47"/>
    <n v="205490.89026417499"/>
    <n v="175304.45683470601"/>
    <n v="30186.4334294697"/>
    <n v="21599.1024455113"/>
    <n v="767466.74919969495"/>
    <n v="262762.92864854599"/>
    <n v="504703.82055114798"/>
    <n v="31187.1962620296"/>
    <n v="20.669272819016999"/>
  </r>
  <r>
    <x v="3"/>
    <n v="1"/>
    <x v="47"/>
    <n v="222785.98441451701"/>
    <n v="192531.574527488"/>
    <n v="30254.4098870288"/>
    <n v="14292.779469281601"/>
    <n v="736205.04946401005"/>
    <n v="355015.29883828602"/>
    <n v="381189.75062572397"/>
    <n v="15033.4358874256"/>
    <n v="1.5089524634898099"/>
  </r>
  <r>
    <x v="3"/>
    <n v="2"/>
    <x v="47"/>
    <n v="222190.893711713"/>
    <n v="181200.16555715399"/>
    <n v="40990.728154559103"/>
    <n v="30561.299111121902"/>
    <n v="794455.86806997599"/>
    <n v="437294.631693164"/>
    <n v="357161.23637681099"/>
    <n v="34862.506879815999"/>
    <n v="5.6769668644798301"/>
  </r>
  <r>
    <x v="3"/>
    <n v="3"/>
    <x v="47"/>
    <n v="235366.914624545"/>
    <n v="178848.874059339"/>
    <n v="56518.040565206698"/>
    <n v="49250.683601500197"/>
    <n v="532999.74063573603"/>
    <n v="349809.32896931301"/>
    <n v="183190.411666423"/>
    <n v="57717.975979116098"/>
    <n v="9.4836697682794409"/>
  </r>
  <r>
    <x v="3"/>
    <n v="4"/>
    <x v="47"/>
    <n v="201777.78073596899"/>
    <n v="175447.844976425"/>
    <n v="26329.9357595445"/>
    <n v="14266.6037486277"/>
    <n v="706841.25097335898"/>
    <n v="236759.30423846899"/>
    <n v="470081.946734889"/>
    <n v="16960.005623520399"/>
    <n v="6.2044429954865903"/>
  </r>
  <r>
    <x v="4"/>
    <n v="1"/>
    <x v="47"/>
    <n v="216517.461700085"/>
    <n v="174752.70071545901"/>
    <n v="41764.760984625304"/>
    <n v="24450.370192577298"/>
    <n v="852228.97780662403"/>
    <n v="269229.087236477"/>
    <n v="582999.89057014696"/>
    <n v="27989.627457103401"/>
    <n v="12.5532588856108"/>
  </r>
  <r>
    <x v="4"/>
    <n v="2"/>
    <x v="47"/>
    <n v="220616.329749845"/>
    <n v="172549.852224765"/>
    <n v="48066.477525079797"/>
    <n v="36551.680942055304"/>
    <n v="656299.91428118898"/>
    <n v="275360.35309238598"/>
    <n v="380939.561188803"/>
    <n v="32973.947569486103"/>
    <n v="17.1023377042996"/>
  </r>
  <r>
    <x v="4"/>
    <n v="3"/>
    <x v="47"/>
    <n v="200164.67948671099"/>
    <n v="162966.613324203"/>
    <n v="37198.066162507501"/>
    <n v="26880.982405932202"/>
    <n v="403894.63882114203"/>
    <n v="252995.09555000701"/>
    <n v="150899.54327113499"/>
    <n v="23554.3722292407"/>
    <n v="2.6990766318787198"/>
  </r>
  <r>
    <x v="4"/>
    <n v="4"/>
    <x v="47"/>
    <n v="237924.89231395299"/>
    <n v="159000.43325182999"/>
    <n v="78924.459062122405"/>
    <n v="66393.503117061293"/>
    <n v="819948.19895908202"/>
    <n v="465094.39254960202"/>
    <n v="354853.806409479"/>
    <n v="64736.027355164602"/>
    <n v="42.153049173732903"/>
  </r>
  <r>
    <x v="5"/>
    <n v="1"/>
    <x v="47"/>
    <n v="217043.32768592701"/>
    <n v="170474.89359551299"/>
    <n v="46568.434090414099"/>
    <n v="37072.760547262304"/>
    <n v="569526.34338735603"/>
    <n v="348273.99666056701"/>
    <n v="221252.346726788"/>
    <n v="32154.674722739801"/>
    <n v="4.7886779181623798"/>
  </r>
  <r>
    <x v="5"/>
    <n v="2"/>
    <x v="47"/>
    <n v="198188.85259248799"/>
    <n v="184897.85599769"/>
    <n v="13290.9965947977"/>
    <n v="-5104.9020917430598"/>
    <n v="555156.20927521202"/>
    <n v="249440.15954806801"/>
    <n v="305716.04972714401"/>
    <n v="-9629.5693486232703"/>
    <n v="-0.98845464797928095"/>
  </r>
  <r>
    <x v="5"/>
    <n v="3"/>
    <x v="47"/>
    <n v="227848.31672731001"/>
    <n v="190595.890866289"/>
    <n v="37252.425861020798"/>
    <n v="21289.572798801601"/>
    <n v="803065.83086086903"/>
    <n v="430170.73461658898"/>
    <n v="372895.096244279"/>
    <n v="21774.140262418001"/>
    <n v="6.6774490183391899"/>
  </r>
  <r>
    <x v="5"/>
    <n v="4"/>
    <x v="47"/>
    <n v="211836.84385744299"/>
    <n v="174616.28852917699"/>
    <n v="37220.555328266702"/>
    <n v="28687.654648692402"/>
    <n v="813993.59417561395"/>
    <n v="534051.18093095894"/>
    <n v="279942.41324465402"/>
    <n v="28432.219759506101"/>
    <n v="2.8768086995904398"/>
  </r>
  <r>
    <x v="6"/>
    <n v="1"/>
    <x v="47"/>
    <n v="218129.31502191201"/>
    <n v="168508.913778149"/>
    <n v="49620.401243763401"/>
    <n v="31427.9983695712"/>
    <n v="791567.352067751"/>
    <n v="542815.73688943905"/>
    <n v="248751.615178312"/>
    <n v="35699.260126241301"/>
    <n v="9.4975272361108001"/>
  </r>
  <r>
    <x v="6"/>
    <n v="2"/>
    <x v="47"/>
    <n v="213496.40236158299"/>
    <n v="172175.82272214099"/>
    <n v="41320.579639441901"/>
    <n v="35454.979196212997"/>
    <n v="459996.376023872"/>
    <n v="306354.47597003198"/>
    <n v="153641.90005384001"/>
    <n v="31902.285801956299"/>
    <n v="6.6158524180606202"/>
  </r>
  <r>
    <x v="6"/>
    <n v="3"/>
    <x v="47"/>
    <n v="219465.12416141501"/>
    <n v="192223.448239766"/>
    <n v="27241.675921648301"/>
    <n v="15993.1650531717"/>
    <n v="793397.122189763"/>
    <n v="419115.62653850601"/>
    <n v="374281.495651256"/>
    <n v="17218.671056511899"/>
    <n v="2.8361507501993701"/>
  </r>
  <r>
    <x v="6"/>
    <n v="4"/>
    <x v="47"/>
    <n v="203912.64977736701"/>
    <n v="189504.888510094"/>
    <n v="14407.761267272899"/>
    <n v="-994.84782898997003"/>
    <n v="636092.463998658"/>
    <n v="433520.90853435203"/>
    <n v="202571.55546430501"/>
    <n v="1690.7647529252199"/>
    <n v="-0.49786725183007402"/>
  </r>
  <r>
    <x v="7"/>
    <n v="1"/>
    <x v="47"/>
    <n v="220777.66761346499"/>
    <n v="185515.81498398201"/>
    <n v="35261.852629482601"/>
    <n v="28273.5666304203"/>
    <n v="532541.76690872305"/>
    <n v="255780.37035150101"/>
    <n v="276761.39655722101"/>
    <n v="24051.977799653701"/>
    <n v="8.2001662378446198"/>
  </r>
  <r>
    <x v="7"/>
    <n v="2"/>
    <x v="47"/>
    <n v="224962.263136947"/>
    <n v="187308.18049545199"/>
    <n v="37654.082641495603"/>
    <n v="20614.784854730198"/>
    <n v="502176.59576333303"/>
    <n v="188275.45625547401"/>
    <n v="313901.13950785802"/>
    <n v="25821.838787390701"/>
    <n v="4.5801683491403997"/>
  </r>
  <r>
    <x v="7"/>
    <n v="3"/>
    <x v="47"/>
    <n v="209666.536686187"/>
    <n v="180794.87755830699"/>
    <n v="28871.659127879298"/>
    <n v="13662.7364585703"/>
    <n v="703693.90125296905"/>
    <n v="383931.84791374998"/>
    <n v="319762.05333921901"/>
    <n v="21811.143986516701"/>
    <n v="3.1019764058525201"/>
  </r>
  <r>
    <x v="7"/>
    <n v="4"/>
    <x v="47"/>
    <n v="190160.66874128001"/>
    <n v="169419.01606430599"/>
    <n v="20741.652676974099"/>
    <n v="14411.8900695622"/>
    <n v="498691.22550041002"/>
    <n v="304876.43621462601"/>
    <n v="193814.78928578401"/>
    <n v="13271.747051111501"/>
    <n v="6.6205774047260002"/>
  </r>
  <r>
    <x v="8"/>
    <n v="1"/>
    <x v="47"/>
    <n v="198522.759920048"/>
    <n v="183001.016116557"/>
    <n v="15521.743803490301"/>
    <n v="5795.3509639921804"/>
    <n v="618970.37690966099"/>
    <n v="335490.88733126101"/>
    <n v="283479.48957839998"/>
    <n v="7389.6070127884104"/>
    <n v="0.647240074726665"/>
  </r>
  <r>
    <x v="8"/>
    <n v="2"/>
    <x v="47"/>
    <n v="234247.60216502001"/>
    <n v="154310.78437604601"/>
    <n v="79936.817788974295"/>
    <n v="70537.158241140802"/>
    <n v="715762.94671625097"/>
    <n v="230030.48418814701"/>
    <n v="485732.46252810297"/>
    <n v="80415.464170198393"/>
    <n v="14.6450477895074"/>
  </r>
  <r>
    <x v="8"/>
    <n v="3"/>
    <x v="47"/>
    <n v="226199.989192315"/>
    <n v="179171.180487823"/>
    <n v="47028.808704492003"/>
    <n v="31834.233213629701"/>
    <n v="856582.96829748305"/>
    <n v="322264.65247954102"/>
    <n v="534318.31581794098"/>
    <n v="31283.921864843"/>
    <n v="16.403638660705099"/>
  </r>
  <r>
    <x v="8"/>
    <n v="4"/>
    <x v="47"/>
    <n v="203431.032692462"/>
    <n v="183390.919806527"/>
    <n v="20040.112885934901"/>
    <n v="8699.9905715108198"/>
    <n v="550625.90518054506"/>
    <n v="342980.75582278502"/>
    <n v="207645.14935775899"/>
    <n v="11290.9393130587"/>
    <n v="1.9747549930950401"/>
  </r>
  <r>
    <x v="9"/>
    <n v="1"/>
    <x v="47"/>
    <n v="214232.730066669"/>
    <n v="185257.053924534"/>
    <n v="28975.6761421349"/>
    <n v="14061.082147954799"/>
    <n v="527164.21840837004"/>
    <n v="289468.42674827599"/>
    <n v="237695.79166009399"/>
    <n v="22369.247043580199"/>
    <n v="10.278244670571"/>
  </r>
  <r>
    <x v="9"/>
    <n v="2"/>
    <x v="47"/>
    <n v="222456.75937528501"/>
    <n v="177708.08204826899"/>
    <n v="44748.677327015903"/>
    <n v="31056.4494730839"/>
    <n v="659235.62138879497"/>
    <n v="401234.88892388198"/>
    <n v="258000.73246491299"/>
    <n v="31742.687293091301"/>
    <n v="4.2077253092697697"/>
  </r>
  <r>
    <x v="9"/>
    <n v="3"/>
    <x v="47"/>
    <n v="215929.900853264"/>
    <n v="194481.225681993"/>
    <n v="21448.675171271199"/>
    <n v="7001.6539898968404"/>
    <n v="797308.62226909201"/>
    <n v="507823.27013621101"/>
    <n v="289485.352132881"/>
    <n v="6872.1755218149501"/>
    <n v="1.29143141166933"/>
  </r>
  <r>
    <x v="9"/>
    <n v="4"/>
    <x v="47"/>
    <n v="224710.28394363599"/>
    <n v="171634.43643116701"/>
    <n v="53075.847512469103"/>
    <n v="42351.6479321933"/>
    <n v="639873.00637590897"/>
    <n v="423018.64626853698"/>
    <n v="216854.36010737199"/>
    <n v="50333.510107944297"/>
    <n v="15.6798814752715"/>
  </r>
  <r>
    <x v="0"/>
    <n v="1"/>
    <x v="48"/>
    <n v="129818.087422128"/>
    <n v="110158.92680238299"/>
    <n v="19659.160619744802"/>
    <n v="265.123950269749"/>
    <n v="356981.98572674801"/>
    <n v="143138.54558198299"/>
    <n v="213843.440144764"/>
    <n v="9597.9686474354803"/>
    <n v="3.22705837448811E-2"/>
  </r>
  <r>
    <x v="0"/>
    <n v="2"/>
    <x v="48"/>
    <n v="134934.77173364701"/>
    <n v="111258.56585828601"/>
    <n v="23676.2058753614"/>
    <n v="16500.6985017474"/>
    <n v="374994.26832973101"/>
    <n v="162632.87678066301"/>
    <n v="212361.39154906801"/>
    <n v="23048.180603053999"/>
    <n v="6.4240220231718101"/>
  </r>
  <r>
    <x v="0"/>
    <n v="3"/>
    <x v="48"/>
    <n v="119649.227896508"/>
    <n v="121273.23464121499"/>
    <n v="-1624.00674470685"/>
    <n v="-10374.367335717699"/>
    <n v="289427.07969277602"/>
    <n v="133326.48394002899"/>
    <n v="156100.59575274601"/>
    <n v="-12475.381976603599"/>
    <n v="-4.6801467727697803"/>
  </r>
  <r>
    <x v="0"/>
    <n v="4"/>
    <x v="48"/>
    <n v="125168.94062641601"/>
    <n v="110742.527033388"/>
    <n v="14426.413593028399"/>
    <n v="1991.0913997697601"/>
    <n v="370866.78876429098"/>
    <n v="172102.615440756"/>
    <n v="198764.17332353399"/>
    <n v="4931.4498121790502"/>
    <n v="0.64441653285107703"/>
  </r>
  <r>
    <x v="1"/>
    <n v="1"/>
    <x v="48"/>
    <n v="124069.752516999"/>
    <n v="114251.454635421"/>
    <n v="9818.2978815774495"/>
    <n v="-3512.5263738977601"/>
    <n v="324927.32327534998"/>
    <n v="106777.296225349"/>
    <n v="218150.02705000099"/>
    <n v="2785.61265968834"/>
    <n v="-0.51047722656809602"/>
  </r>
  <r>
    <x v="1"/>
    <n v="2"/>
    <x v="48"/>
    <n v="116646.029943671"/>
    <n v="111247.305497252"/>
    <n v="5398.7244464189798"/>
    <n v="-14310.8240893742"/>
    <n v="456343.88780698902"/>
    <n v="278143.75220236502"/>
    <n v="178200.135604624"/>
    <n v="-18480.5254949515"/>
    <n v="-2.9374393329824602"/>
  </r>
  <r>
    <x v="1"/>
    <n v="3"/>
    <x v="48"/>
    <n v="125815.447923948"/>
    <n v="103989.723136292"/>
    <n v="21825.724787655701"/>
    <n v="9421.5702256725599"/>
    <n v="382655.38594943401"/>
    <n v="135394.343651387"/>
    <n v="247261.04229804699"/>
    <n v="16047.451651183799"/>
    <n v="2.2810634023174599"/>
  </r>
  <r>
    <x v="1"/>
    <n v="4"/>
    <x v="48"/>
    <n v="126748.841584226"/>
    <n v="113069.364399446"/>
    <n v="13679.4771847798"/>
    <n v="-2973.44852842725"/>
    <n v="370155.61111946299"/>
    <n v="241739.22337792299"/>
    <n v="128416.387741539"/>
    <n v="-1947.3805975658599"/>
    <n v="-0.29870026255695697"/>
  </r>
  <r>
    <x v="2"/>
    <n v="1"/>
    <x v="48"/>
    <n v="127673.029859685"/>
    <n v="105676.208073018"/>
    <n v="21996.8217866675"/>
    <n v="12551.7432868542"/>
    <n v="362805.058908084"/>
    <n v="229941.029019876"/>
    <n v="132864.029888208"/>
    <n v="14631.5570750476"/>
    <n v="1.8545966579595401"/>
  </r>
  <r>
    <x v="2"/>
    <n v="2"/>
    <x v="48"/>
    <n v="138689.748954173"/>
    <n v="111254.91841236201"/>
    <n v="27434.8305418112"/>
    <n v="11904.614249207099"/>
    <n v="539071.15288850002"/>
    <n v="222079.80537047301"/>
    <n v="316991.34751802601"/>
    <n v="21619.639394651898"/>
    <n v="2.5357316605281599"/>
  </r>
  <r>
    <x v="2"/>
    <n v="3"/>
    <x v="48"/>
    <n v="125162.302531512"/>
    <n v="106262.77894716"/>
    <n v="18899.523584352399"/>
    <n v="1533.0981230545401"/>
    <n v="440216.72307948302"/>
    <n v="155417.287944918"/>
    <n v="284799.435134564"/>
    <n v="-1850.2487590003"/>
    <n v="0.26013440037621899"/>
  </r>
  <r>
    <x v="2"/>
    <n v="4"/>
    <x v="48"/>
    <n v="129650.769587394"/>
    <n v="114862.18773587899"/>
    <n v="14788.5818515143"/>
    <n v="-229.58893973372801"/>
    <n v="513822.683152479"/>
    <n v="199337.31480568301"/>
    <n v="314485.36834679497"/>
    <n v="4758.56823415688"/>
    <n v="-2.70025284038529E-2"/>
  </r>
  <r>
    <x v="3"/>
    <n v="1"/>
    <x v="48"/>
    <n v="129008.851507763"/>
    <n v="123890.105176094"/>
    <n v="5118.7463316695203"/>
    <n v="-5531.8312129624201"/>
    <n v="382581.49668245501"/>
    <n v="119926.321510133"/>
    <n v="262655.17517232097"/>
    <n v="-6819.4286069856398"/>
    <n v="-1.6987806376621299"/>
  </r>
  <r>
    <x v="3"/>
    <n v="2"/>
    <x v="48"/>
    <n v="130281.950358325"/>
    <n v="117669.553471106"/>
    <n v="12612.396887217999"/>
    <n v="6897.8829354857598"/>
    <n v="320744.65237960301"/>
    <n v="142737.19003544701"/>
    <n v="178007.46234415501"/>
    <n v="4276.7160467250897"/>
    <n v="0.82773446805719197"/>
  </r>
  <r>
    <x v="3"/>
    <n v="3"/>
    <x v="48"/>
    <n v="116557.865449751"/>
    <n v="109804.29623255999"/>
    <n v="6753.5692171904802"/>
    <n v="-3522.2824287241101"/>
    <n v="342203.47591245797"/>
    <n v="232141.058208278"/>
    <n v="110062.417704179"/>
    <n v="5517.9893801073504"/>
    <n v="-0.59634458528504697"/>
  </r>
  <r>
    <x v="3"/>
    <n v="4"/>
    <x v="48"/>
    <n v="127316.795088796"/>
    <n v="105152.79571416401"/>
    <n v="22163.999374631501"/>
    <n v="10017.216347371301"/>
    <n v="328118.198854596"/>
    <n v="199267.61172622399"/>
    <n v="128850.587128372"/>
    <n v="17776.2926510871"/>
    <n v="1.24531460843721"/>
  </r>
  <r>
    <x v="4"/>
    <n v="1"/>
    <x v="48"/>
    <n v="135331.09725900399"/>
    <n v="104059.62291023599"/>
    <n v="31271.474348767399"/>
    <n v="19362.810907679501"/>
    <n v="319824.97506219603"/>
    <n v="134233.93316088099"/>
    <n v="185591.04190131399"/>
    <n v="18865.819272394001"/>
    <n v="1.9503750420730801"/>
  </r>
  <r>
    <x v="4"/>
    <n v="2"/>
    <x v="48"/>
    <n v="126691.06469343101"/>
    <n v="118883.025929264"/>
    <n v="7808.0387641670904"/>
    <n v="-4025.11480078059"/>
    <n v="320111.51124841202"/>
    <n v="212199.514591229"/>
    <n v="107911.996657183"/>
    <n v="-5818.9623722863798"/>
    <n v="-1.1330512877021099"/>
  </r>
  <r>
    <x v="4"/>
    <n v="3"/>
    <x v="48"/>
    <n v="139034.295519854"/>
    <n v="113174.681096177"/>
    <n v="25859.614423676201"/>
    <n v="17656.3896050027"/>
    <n v="468455.68835640902"/>
    <n v="229319.057561455"/>
    <n v="239136.630794953"/>
    <n v="19118.821629977399"/>
    <n v="2.5946281570756198"/>
  </r>
  <r>
    <x v="4"/>
    <n v="4"/>
    <x v="48"/>
    <n v="126912.626625513"/>
    <n v="126582.185880547"/>
    <n v="330.440744966181"/>
    <n v="-12278.4083981405"/>
    <n v="414780.87762745301"/>
    <n v="271552.49859667203"/>
    <n v="143228.37903077999"/>
    <n v="-14791.2304037591"/>
    <n v="-5.8963451260922497"/>
  </r>
  <r>
    <x v="5"/>
    <n v="1"/>
    <x v="48"/>
    <n v="140100.04099594499"/>
    <n v="108638.472236972"/>
    <n v="31461.568758973299"/>
    <n v="20824.580930633299"/>
    <n v="430544.11687443999"/>
    <n v="293728.66195081198"/>
    <n v="136815.454923627"/>
    <n v="18863.840562759699"/>
    <n v="4.0592022300107802"/>
  </r>
  <r>
    <x v="5"/>
    <n v="2"/>
    <x v="48"/>
    <n v="120462.489636062"/>
    <n v="114794.622989647"/>
    <n v="5667.8666464155604"/>
    <n v="-9564.8192419718598"/>
    <n v="476131.40479828301"/>
    <n v="292020.20792454702"/>
    <n v="184111.19687373599"/>
    <n v="-11975.817462205399"/>
    <n v="-1.18154419139393"/>
  </r>
  <r>
    <x v="5"/>
    <n v="3"/>
    <x v="48"/>
    <n v="131620.42344295801"/>
    <n v="120538.473020634"/>
    <n v="11081.9504223244"/>
    <n v="-2893.72892755055"/>
    <n v="416363.42532410601"/>
    <n v="152631.93647567401"/>
    <n v="263731.48884843203"/>
    <n v="2138.6011638578402"/>
    <n v="-0.30254302338593497"/>
  </r>
  <r>
    <x v="5"/>
    <n v="4"/>
    <x v="48"/>
    <n v="122783.86423128701"/>
    <n v="116503.860421038"/>
    <n v="6280.0038102491299"/>
    <n v="-13199.536145210101"/>
    <n v="380373.33432063001"/>
    <n v="153081.30336929401"/>
    <n v="227292.030951336"/>
    <n v="-5047.1396360638901"/>
    <n v="-1.3341548803141099"/>
  </r>
  <r>
    <x v="6"/>
    <n v="1"/>
    <x v="48"/>
    <n v="121706.751690843"/>
    <n v="111502.53444212201"/>
    <n v="10204.217248721399"/>
    <n v="1562.3524283218501"/>
    <n v="407741.64019881003"/>
    <n v="188871.746863971"/>
    <n v="218869.893334839"/>
    <n v="4259.7371781217798"/>
    <n v="0.18617053185288299"/>
  </r>
  <r>
    <x v="6"/>
    <n v="2"/>
    <x v="48"/>
    <n v="120124.721917633"/>
    <n v="115655.305078245"/>
    <n v="4469.4168393876698"/>
    <n v="-15036.6156710163"/>
    <n v="370224.11257658002"/>
    <n v="186675.87495534701"/>
    <n v="183548.23762123301"/>
    <n v="-19841.135796656501"/>
    <n v="-5.7272129241226404"/>
  </r>
  <r>
    <x v="6"/>
    <n v="3"/>
    <x v="48"/>
    <n v="132861.524616593"/>
    <n v="112097.94291559"/>
    <n v="20763.5817010024"/>
    <n v="11456.6942041578"/>
    <n v="410235.32678401098"/>
    <n v="244544.46963097199"/>
    <n v="165690.857153038"/>
    <n v="13915.1483136522"/>
    <n v="2.4409063815108598"/>
  </r>
  <r>
    <x v="6"/>
    <n v="4"/>
    <x v="48"/>
    <n v="119417.666411019"/>
    <n v="121633.380962589"/>
    <n v="-2215.7145515700499"/>
    <n v="-12587.281439928"/>
    <n v="467300.151253758"/>
    <n v="326174.12709663803"/>
    <n v="141126.02415711901"/>
    <n v="-12834.9983793343"/>
    <n v="-2.2561059195055"/>
  </r>
  <r>
    <x v="7"/>
    <n v="1"/>
    <x v="48"/>
    <n v="133051.76468074499"/>
    <n v="109831.753920938"/>
    <n v="23220.010759806399"/>
    <n v="14896.724560234201"/>
    <n v="508516.995688177"/>
    <n v="285103.81854791701"/>
    <n v="223413.17714026"/>
    <n v="22828.0691177259"/>
    <n v="3.3308624711385502"/>
  </r>
  <r>
    <x v="7"/>
    <n v="2"/>
    <x v="48"/>
    <n v="136369.45458443899"/>
    <n v="114645.65569157399"/>
    <n v="21723.798892865201"/>
    <n v="4751.9056275686298"/>
    <n v="330731.20627634902"/>
    <n v="188967.19294825301"/>
    <n v="141764.013328095"/>
    <n v="9098.3499585475292"/>
    <n v="2.5217825418103601"/>
  </r>
  <r>
    <x v="7"/>
    <n v="3"/>
    <x v="48"/>
    <n v="110115.984971757"/>
    <n v="116277.430528556"/>
    <n v="-6161.4455567989698"/>
    <n v="-24574.261786384301"/>
    <n v="222419.76263499199"/>
    <n v="124862.83563245001"/>
    <n v="97556.927002540993"/>
    <n v="-19788.737694331299"/>
    <n v="-5.5329179388281302"/>
  </r>
  <r>
    <x v="7"/>
    <n v="4"/>
    <x v="48"/>
    <n v="127803.24488383099"/>
    <n v="131606.68829351701"/>
    <n v="-3803.44340968599"/>
    <n v="-16677.925958508698"/>
    <n v="336426.45531509398"/>
    <n v="132045.82748302401"/>
    <n v="204380.627832069"/>
    <n v="-20570.401496775401"/>
    <n v="-2.2345761006566902"/>
  </r>
  <r>
    <x v="8"/>
    <n v="1"/>
    <x v="48"/>
    <n v="126813.169168897"/>
    <n v="111888.20019654"/>
    <n v="14924.968972357499"/>
    <n v="-5034.4936887044596"/>
    <n v="355607.52724491601"/>
    <n v="229564.344036767"/>
    <n v="126043.183208148"/>
    <n v="-1796.82830676854"/>
    <n v="-0.71929068585925404"/>
  </r>
  <r>
    <x v="8"/>
    <n v="2"/>
    <x v="48"/>
    <n v="128527.655009486"/>
    <n v="109309.01187782"/>
    <n v="19218.643131666598"/>
    <n v="7731.9419894483599"/>
    <n v="277799.884671707"/>
    <n v="169365.93847255601"/>
    <n v="108433.946199151"/>
    <n v="6528.4648558399804"/>
    <n v="1.05440314829417"/>
  </r>
  <r>
    <x v="8"/>
    <n v="3"/>
    <x v="48"/>
    <n v="126357.973409592"/>
    <n v="108585.700915918"/>
    <n v="17772.2724936739"/>
    <n v="10694.838731464401"/>
    <n v="253282.150093326"/>
    <n v="102352.18210470599"/>
    <n v="150929.96798861999"/>
    <n v="7002.9947452487404"/>
    <n v="1.08279031496475"/>
  </r>
  <r>
    <x v="8"/>
    <n v="4"/>
    <x v="48"/>
    <n v="126510.22661523501"/>
    <n v="108895.228983896"/>
    <n v="17614.9976313386"/>
    <n v="5106.6397074719798"/>
    <n v="450754.08008439001"/>
    <n v="202179.15734721001"/>
    <n v="248574.922737179"/>
    <n v="9887.3318506175892"/>
    <n v="1.3661353992871199"/>
  </r>
  <r>
    <x v="9"/>
    <n v="1"/>
    <x v="48"/>
    <n v="143568.54126692101"/>
    <n v="117621.05097573801"/>
    <n v="25947.490291183101"/>
    <n v="5962.72136397555"/>
    <n v="327599.208318235"/>
    <n v="178680.49644647501"/>
    <n v="148918.71187176"/>
    <n v="8113.4582811659202"/>
    <n v="1.7992350998765401"/>
  </r>
  <r>
    <x v="9"/>
    <n v="2"/>
    <x v="48"/>
    <n v="120341.142152213"/>
    <n v="109283.98513823"/>
    <n v="11057.1570139823"/>
    <n v="-7933.44146318399"/>
    <n v="259220.908138222"/>
    <n v="141118.121372197"/>
    <n v="118102.786766024"/>
    <n v="1705.5887395644199"/>
    <n v="-1.05067358186521"/>
  </r>
  <r>
    <x v="9"/>
    <n v="3"/>
    <x v="48"/>
    <n v="135317.400383181"/>
    <n v="128167.79265200401"/>
    <n v="7149.6077311772497"/>
    <n v="-11990.754667028499"/>
    <n v="458660.93753001798"/>
    <n v="191531.78377092801"/>
    <n v="267129.15375909"/>
    <n v="-14568.310259792999"/>
    <n v="-1.3868879502645799"/>
  </r>
  <r>
    <x v="9"/>
    <n v="4"/>
    <x v="48"/>
    <n v="138641.67251978701"/>
    <n v="117303.301041585"/>
    <n v="21338.3714782026"/>
    <n v="7084.6736086590699"/>
    <n v="519126.66939188901"/>
    <n v="239509.89175243801"/>
    <n v="279616.77763945097"/>
    <n v="2945.32877896735"/>
    <n v="1.01735251541585"/>
  </r>
  <r>
    <x v="0"/>
    <n v="1"/>
    <x v="49"/>
    <n v="428867.92819646001"/>
    <n v="388900.70866658702"/>
    <n v="39967.219529872498"/>
    <n v="33036.551426742903"/>
    <n v="1658417.06062721"/>
    <n v="886394.687871353"/>
    <n v="772022.37275585998"/>
    <n v="42856.364310829398"/>
    <n v="12.880787261788701"/>
  </r>
  <r>
    <x v="0"/>
    <n v="2"/>
    <x v="49"/>
    <n v="500334.72708579001"/>
    <n v="378195.67774834298"/>
    <n v="122139.049337447"/>
    <n v="102886.404268866"/>
    <n v="1554948.2534902899"/>
    <n v="680929.02149113396"/>
    <n v="874019.231999157"/>
    <n v="98553.431851653106"/>
    <n v="41.2857139624384"/>
  </r>
  <r>
    <x v="0"/>
    <n v="3"/>
    <x v="49"/>
    <n v="484405.51435987302"/>
    <n v="365419.08377704298"/>
    <n v="118986.43058283"/>
    <n v="103325.556182735"/>
    <n v="1562196.89414477"/>
    <n v="682419.75745180505"/>
    <n v="879777.13669297099"/>
    <n v="110675.054798621"/>
    <n v="53.109239830174197"/>
  </r>
  <r>
    <x v="0"/>
    <n v="4"/>
    <x v="49"/>
    <n v="471904.70296744001"/>
    <n v="399398.31588709698"/>
    <n v="72506.387080343498"/>
    <n v="66955.826638010301"/>
    <n v="1881473.39124073"/>
    <n v="942724.46394561103"/>
    <n v="938748.92729511997"/>
    <n v="75046.732092986305"/>
    <n v="7.3207516378374997"/>
  </r>
  <r>
    <x v="1"/>
    <n v="1"/>
    <x v="49"/>
    <n v="492765.821843652"/>
    <n v="411862.629253386"/>
    <n v="80903.192590265797"/>
    <n v="72805.364429611494"/>
    <n v="1690916.8081906401"/>
    <n v="563345.93413466599"/>
    <n v="1127570.87405598"/>
    <n v="79388.614651420707"/>
    <n v="13.449794372129"/>
  </r>
  <r>
    <x v="1"/>
    <n v="2"/>
    <x v="49"/>
    <n v="469061.550656026"/>
    <n v="397501.34104920202"/>
    <n v="71560.209606823293"/>
    <n v="65233.109330336098"/>
    <n v="1606061.1250797701"/>
    <n v="1028415.96012891"/>
    <n v="577645.16495085706"/>
    <n v="75179.824003986694"/>
    <n v="9.9177468121642303"/>
  </r>
  <r>
    <x v="1"/>
    <n v="3"/>
    <x v="49"/>
    <n v="493356.15848322498"/>
    <n v="408672.02725742501"/>
    <n v="84684.131225799501"/>
    <n v="64803.800820481803"/>
    <n v="1622138.8183381299"/>
    <n v="683293.67245726404"/>
    <n v="938845.14588087203"/>
    <n v="68022.053988553394"/>
    <n v="6.8245433988619704"/>
  </r>
  <r>
    <x v="1"/>
    <n v="4"/>
    <x v="49"/>
    <n v="466197.13478338497"/>
    <n v="398161.31675422902"/>
    <n v="68035.8180291553"/>
    <n v="54774.835844075998"/>
    <n v="1594083.66666011"/>
    <n v="1038244.6465299"/>
    <n v="555839.02013020695"/>
    <n v="56797.533088123899"/>
    <n v="17.667915063705198"/>
  </r>
  <r>
    <x v="2"/>
    <n v="1"/>
    <x v="49"/>
    <n v="525183.16122586897"/>
    <n v="398248.36533986003"/>
    <n v="126934.795886009"/>
    <n v="115773.468896069"/>
    <n v="1784006.2743367399"/>
    <n v="1149366.86753025"/>
    <n v="634639.40680649003"/>
    <n v="125155.418508662"/>
    <n v="37.3537027397618"/>
  </r>
  <r>
    <x v="2"/>
    <n v="2"/>
    <x v="49"/>
    <n v="491655.53237369901"/>
    <n v="366540.78086738201"/>
    <n v="125114.751506317"/>
    <n v="114533.471365233"/>
    <n v="1778671.58406835"/>
    <n v="1226107.66882636"/>
    <n v="552563.91524198605"/>
    <n v="122581.28057475601"/>
    <n v="29.1268305532851"/>
  </r>
  <r>
    <x v="2"/>
    <n v="3"/>
    <x v="49"/>
    <n v="464258.38249885303"/>
    <n v="368758.79171875498"/>
    <n v="95499.590780097904"/>
    <n v="86840.148487201004"/>
    <n v="931639.65690826694"/>
    <n v="343810.49064784998"/>
    <n v="587829.16626041697"/>
    <n v="95078.774307015803"/>
    <n v="51.664812865303603"/>
  </r>
  <r>
    <x v="2"/>
    <n v="4"/>
    <x v="49"/>
    <n v="550334.35770189203"/>
    <n v="371047.38894043298"/>
    <n v="179286.96876145899"/>
    <n v="162919.34682171801"/>
    <n v="1546930.64418391"/>
    <n v="541609.620676736"/>
    <n v="1005321.02350717"/>
    <n v="169025.36854067599"/>
    <n v="17.694225340485101"/>
  </r>
  <r>
    <x v="3"/>
    <n v="1"/>
    <x v="49"/>
    <n v="465063.56750864798"/>
    <n v="381845.098788734"/>
    <n v="83218.468719914206"/>
    <n v="67368.156778864097"/>
    <n v="1618060.77336355"/>
    <n v="601206.57836473698"/>
    <n v="1016854.19499881"/>
    <n v="68535.862634694495"/>
    <n v="7.9896411343533904"/>
  </r>
  <r>
    <x v="3"/>
    <n v="2"/>
    <x v="49"/>
    <n v="447983.540898679"/>
    <n v="424947.41984759498"/>
    <n v="23036.121051083999"/>
    <n v="3897.2427637736901"/>
    <n v="1077707.9634442099"/>
    <n v="750738.81681425695"/>
    <n v="326969.14662995603"/>
    <n v="13001.989664869499"/>
    <n v="1.93519230696545"/>
  </r>
  <r>
    <x v="3"/>
    <n v="3"/>
    <x v="49"/>
    <n v="505164.51348682703"/>
    <n v="370690.64503477502"/>
    <n v="134473.868452052"/>
    <n v="119067.18422999101"/>
    <n v="1203637.6378460601"/>
    <n v="537728.44296998996"/>
    <n v="665909.19487607596"/>
    <n v="119201.037080971"/>
    <n v="12.059646861943"/>
  </r>
  <r>
    <x v="3"/>
    <n v="4"/>
    <x v="49"/>
    <n v="477002.08950272901"/>
    <n v="419403.79598865903"/>
    <n v="57598.293514069599"/>
    <n v="38867.706781078901"/>
    <n v="1443674.8069713099"/>
    <n v="664539.70064362802"/>
    <n v="779135.10632768297"/>
    <n v="37132.048112167897"/>
    <n v="16.892938011949202"/>
  </r>
  <r>
    <x v="4"/>
    <n v="1"/>
    <x v="49"/>
    <n v="498519.85354137397"/>
    <n v="403798.36499877099"/>
    <n v="94721.488542602398"/>
    <n v="82071.963784789405"/>
    <n v="1230203.93119011"/>
    <n v="817859.12716725399"/>
    <n v="412344.80402286298"/>
    <n v="88922.618038414701"/>
    <n v="69.033685677588807"/>
  </r>
  <r>
    <x v="4"/>
    <n v="2"/>
    <x v="49"/>
    <n v="527776.38325488905"/>
    <n v="409481.27017626999"/>
    <n v="118295.113078618"/>
    <n v="107568.270923255"/>
    <n v="1794246.6193892199"/>
    <n v="1105745.86737869"/>
    <n v="688500.75201052905"/>
    <n v="105247.689429537"/>
    <n v="51.914649331869597"/>
  </r>
  <r>
    <x v="4"/>
    <n v="3"/>
    <x v="49"/>
    <n v="465596.65473705"/>
    <n v="398273.14029379399"/>
    <n v="67323.514443255903"/>
    <n v="53499.012716160702"/>
    <n v="991723.08039911801"/>
    <n v="465587.886175466"/>
    <n v="526135.19422365096"/>
    <n v="53784.377151154098"/>
    <n v="17.741155489339999"/>
  </r>
  <r>
    <x v="4"/>
    <n v="4"/>
    <x v="49"/>
    <n v="459092.489496722"/>
    <n v="397846.32265531801"/>
    <n v="61246.166841403799"/>
    <n v="51962.567962737201"/>
    <n v="1082358.4019143099"/>
    <n v="336375.305557921"/>
    <n v="745983.096356389"/>
    <n v="56311.242094791298"/>
    <n v="8.6288011063731798"/>
  </r>
  <r>
    <x v="5"/>
    <n v="1"/>
    <x v="49"/>
    <n v="506280.10903911199"/>
    <n v="403696.73645893601"/>
    <n v="102583.372580175"/>
    <n v="93285.206424567194"/>
    <n v="1092170.8738983001"/>
    <n v="416850.99432254001"/>
    <n v="675319.87957575999"/>
    <n v="94871.559626670307"/>
    <n v="16.552917922833402"/>
  </r>
  <r>
    <x v="5"/>
    <n v="2"/>
    <x v="49"/>
    <n v="462050.86823396001"/>
    <n v="404848.83255677199"/>
    <n v="57202.035677188098"/>
    <n v="49339.248607776899"/>
    <n v="1059022.46045092"/>
    <n v="713909.72490776202"/>
    <n v="345112.73554315697"/>
    <n v="52547.237363845299"/>
    <n v="47.382087742852903"/>
  </r>
  <r>
    <x v="5"/>
    <n v="3"/>
    <x v="49"/>
    <n v="467849.24982480198"/>
    <n v="403512.88891488098"/>
    <n v="64336.360909920499"/>
    <n v="49161.486471897697"/>
    <n v="1014551.89595325"/>
    <n v="631872.22132224799"/>
    <n v="382679.67463100498"/>
    <n v="58828.244074541799"/>
    <n v="7.40315664207154"/>
  </r>
  <r>
    <x v="5"/>
    <n v="4"/>
    <x v="49"/>
    <n v="508035.64900768897"/>
    <n v="424076.51111848798"/>
    <n v="83959.137889200807"/>
    <n v="75971.950769287898"/>
    <n v="1128387.44943947"/>
    <n v="587230.18338602094"/>
    <n v="541157.26605344901"/>
    <n v="79290.869016790894"/>
    <n v="17.554886738371501"/>
  </r>
  <r>
    <x v="6"/>
    <n v="1"/>
    <x v="49"/>
    <n v="477175.98071070702"/>
    <n v="408362.65767376201"/>
    <n v="68813.323036944901"/>
    <n v="52068.573567587802"/>
    <n v="1215579.7599936801"/>
    <n v="822996.25362183899"/>
    <n v="392583.50637184898"/>
    <n v="57320.488447794603"/>
    <n v="8.5030963661359493"/>
  </r>
  <r>
    <x v="6"/>
    <n v="2"/>
    <x v="49"/>
    <n v="464759.455096955"/>
    <n v="410070.12420525902"/>
    <n v="54689.3308916963"/>
    <n v="40620.312629155596"/>
    <n v="1707085.3637007501"/>
    <n v="567953.69753254903"/>
    <n v="1139131.6661682001"/>
    <n v="42861.414870937697"/>
    <n v="4.490095047804"/>
  </r>
  <r>
    <x v="6"/>
    <n v="3"/>
    <x v="49"/>
    <n v="441372.86356177501"/>
    <n v="397569.27881018998"/>
    <n v="43803.5847515848"/>
    <n v="37263.964827575597"/>
    <n v="1588194.1353005201"/>
    <n v="922620.03344211902"/>
    <n v="665574.10185840598"/>
    <n v="33529.229268525298"/>
    <n v="15.126736189817899"/>
  </r>
  <r>
    <x v="6"/>
    <n v="4"/>
    <x v="49"/>
    <n v="435788.21938180999"/>
    <n v="442784.85059875197"/>
    <n v="-6996.6312169427902"/>
    <n v="-25256.899113795502"/>
    <n v="1022829.11562667"/>
    <n v="513303.47060843999"/>
    <n v="509525.64501823799"/>
    <n v="-23892.8902244813"/>
    <n v="-6.8946118022422"/>
  </r>
  <r>
    <x v="7"/>
    <n v="1"/>
    <x v="49"/>
    <n v="491075.12473046401"/>
    <n v="405777.68825964502"/>
    <n v="85297.436470818997"/>
    <n v="80269.771717045398"/>
    <n v="1840666.58293114"/>
    <n v="610226.84143349796"/>
    <n v="1230439.74149764"/>
    <n v="85098.755980248505"/>
    <n v="33.965510814759298"/>
  </r>
  <r>
    <x v="7"/>
    <n v="2"/>
    <x v="49"/>
    <n v="499325.833648158"/>
    <n v="394563.173036767"/>
    <n v="104762.66061139099"/>
    <n v="91413.307107057495"/>
    <n v="1696787.7061817599"/>
    <n v="911123.29511486203"/>
    <n v="785664.41106690199"/>
    <n v="92214.572557195293"/>
    <n v="13.8155151862429"/>
  </r>
  <r>
    <x v="7"/>
    <n v="3"/>
    <x v="49"/>
    <n v="505927.32834422297"/>
    <n v="381440.88237507897"/>
    <n v="124486.44596914299"/>
    <n v="107267.76259651"/>
    <n v="1914930.98893057"/>
    <n v="1151892.32775284"/>
    <n v="763038.66117772995"/>
    <n v="110738.697604121"/>
    <n v="16.803478173197199"/>
  </r>
  <r>
    <x v="7"/>
    <n v="4"/>
    <x v="49"/>
    <n v="497079.82330718503"/>
    <n v="405667.33635524602"/>
    <n v="91412.486951939602"/>
    <n v="83108.284434985704"/>
    <n v="1059185.1892734801"/>
    <n v="646099.80545787001"/>
    <n v="413085.38381561398"/>
    <n v="81392.730122228502"/>
    <n v="9.2326109676144998"/>
  </r>
  <r>
    <x v="8"/>
    <n v="1"/>
    <x v="49"/>
    <n v="464226.501825065"/>
    <n v="379470.57863179798"/>
    <n v="84755.923193267095"/>
    <n v="65034.352111280597"/>
    <n v="1148088.4979238501"/>
    <n v="782298.00755582505"/>
    <n v="365790.490368028"/>
    <n v="69780.6576877318"/>
    <n v="44.820831566787497"/>
  </r>
  <r>
    <x v="8"/>
    <n v="2"/>
    <x v="49"/>
    <n v="490228.96621952899"/>
    <n v="419493.420368383"/>
    <n v="70735.5458511459"/>
    <n v="64966.427752884898"/>
    <n v="1067271.1168329101"/>
    <n v="560538.34495185199"/>
    <n v="506732.771881058"/>
    <n v="65578.685159290995"/>
    <n v="8.9061950479253102"/>
  </r>
  <r>
    <x v="8"/>
    <n v="3"/>
    <x v="49"/>
    <n v="464661.70794291899"/>
    <n v="389207.22925782402"/>
    <n v="75454.478685095106"/>
    <n v="56389.569175860299"/>
    <n v="1300835.03310805"/>
    <n v="438919.412230758"/>
    <n v="861915.62087730097"/>
    <n v="58871.283536785901"/>
    <n v="20.771775123614201"/>
  </r>
  <r>
    <x v="8"/>
    <n v="4"/>
    <x v="49"/>
    <n v="483135.39964538999"/>
    <n v="428696.468137633"/>
    <n v="54438.931507757297"/>
    <n v="45748.936485193"/>
    <n v="1069534.86457142"/>
    <n v="411404.909301723"/>
    <n v="658129.95526969701"/>
    <n v="50295.129408854002"/>
    <n v="8.7656167083574008"/>
  </r>
  <r>
    <x v="9"/>
    <n v="1"/>
    <x v="49"/>
    <n v="464427.65405523003"/>
    <n v="422739.01613737899"/>
    <n v="41688.6379178508"/>
    <n v="36237.892373995397"/>
    <n v="999332.53879069397"/>
    <n v="379186.18520186999"/>
    <n v="620146.353588823"/>
    <n v="43041.625356039098"/>
    <n v="4.4231952388995497"/>
  </r>
  <r>
    <x v="9"/>
    <n v="2"/>
    <x v="49"/>
    <n v="488944.64329202397"/>
    <n v="386286.11560175498"/>
    <n v="102658.52769026801"/>
    <n v="83383.322346604604"/>
    <n v="1592059.0002532799"/>
    <n v="808881.02072458703"/>
    <n v="783177.97952869895"/>
    <n v="84194.379107647503"/>
    <n v="49.238723813282"/>
  </r>
  <r>
    <x v="9"/>
    <n v="3"/>
    <x v="49"/>
    <n v="483220.28364191297"/>
    <n v="441663.08149332798"/>
    <n v="41557.2021485843"/>
    <n v="21932.943343026302"/>
    <n v="1157919.8470483001"/>
    <n v="711095.46094870102"/>
    <n v="446824.38609960402"/>
    <n v="27055.531218767901"/>
    <n v="2.2449538254570198"/>
  </r>
  <r>
    <x v="9"/>
    <n v="4"/>
    <x v="49"/>
    <n v="473669.76639703597"/>
    <n v="377460.87496553798"/>
    <n v="96208.891431498501"/>
    <n v="77385.298917508495"/>
    <n v="1827013.68894749"/>
    <n v="1121965.1469974101"/>
    <n v="705048.54195007496"/>
    <n v="73863.103289942301"/>
    <n v="63.30424370324409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63DEAC-E62A-44E4-A709-806970D9DB41}"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5" firstHeaderRow="1" firstDataRow="1" firstDataCol="1"/>
  <pivotFields count="36">
    <pivotField axis="axisRow" showAll="0">
      <items count="12">
        <item x="0"/>
        <item x="1"/>
        <item x="2"/>
        <item x="3"/>
        <item x="4"/>
        <item x="5"/>
        <item x="6"/>
        <item x="7"/>
        <item x="8"/>
        <item x="9"/>
        <item x="10"/>
        <item t="default"/>
      </items>
    </pivotField>
    <pivotField showAll="0"/>
    <pivotField showAll="0">
      <items count="52">
        <item h="1" x="0"/>
        <item h="1" x="1"/>
        <item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dragToRow="0" dragToCol="0" dragToPage="0" showAll="0" defaultSubtotal="0"/>
    <pivotField dragToRow="0" dragToCol="0" dragToPage="0" showAll="0" defaultSubtotal="0"/>
  </pivotFields>
  <rowFields count="1">
    <field x="0"/>
  </rowFields>
  <rowItems count="12">
    <i>
      <x/>
    </i>
    <i>
      <x v="1"/>
    </i>
    <i>
      <x v="2"/>
    </i>
    <i>
      <x v="3"/>
    </i>
    <i>
      <x v="4"/>
    </i>
    <i>
      <x v="5"/>
    </i>
    <i>
      <x v="6"/>
    </i>
    <i>
      <x v="7"/>
    </i>
    <i>
      <x v="8"/>
    </i>
    <i>
      <x v="9"/>
    </i>
    <i>
      <x v="10"/>
    </i>
    <i t="grand">
      <x/>
    </i>
  </rowItems>
  <colItems count="1">
    <i/>
  </colItems>
  <dataFields count="1">
    <dataField name="Count of QOQ" fld="3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09BB77-019D-495F-BCF4-F08A5341C856}"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5" firstHeaderRow="0" firstDataRow="1" firstDataCol="1"/>
  <pivotFields count="36">
    <pivotField axis="axisRow" showAll="0">
      <items count="12">
        <item x="0"/>
        <item x="1"/>
        <item x="2"/>
        <item x="3"/>
        <item x="4"/>
        <item x="5"/>
        <item x="6"/>
        <item x="7"/>
        <item x="8"/>
        <item x="9"/>
        <item x="10"/>
        <item t="default"/>
      </items>
    </pivotField>
    <pivotField showAll="0"/>
    <pivotField showAll="0">
      <items count="52">
        <item h="1" x="0"/>
        <item h="1" x="1"/>
        <item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ragToRow="0" dragToCol="0" dragToPage="0" showAll="0" defaultSubtotal="0"/>
    <pivotField dataField="1" dragToRow="0" dragToCol="0" dragToPage="0" showAll="0" defaultSubtotal="0"/>
  </pivotFields>
  <rowFields count="1">
    <field x="0"/>
  </rowFields>
  <rowItems count="12">
    <i>
      <x/>
    </i>
    <i>
      <x v="1"/>
    </i>
    <i>
      <x v="2"/>
    </i>
    <i>
      <x v="3"/>
    </i>
    <i>
      <x v="4"/>
    </i>
    <i>
      <x v="5"/>
    </i>
    <i>
      <x v="6"/>
    </i>
    <i>
      <x v="7"/>
    </i>
    <i>
      <x v="8"/>
    </i>
    <i>
      <x v="9"/>
    </i>
    <i>
      <x v="10"/>
    </i>
    <i t="grand">
      <x/>
    </i>
  </rowItems>
  <colFields count="1">
    <field x="-2"/>
  </colFields>
  <colItems count="2">
    <i>
      <x/>
    </i>
    <i i="1">
      <x v="1"/>
    </i>
  </colItems>
  <dataFields count="2">
    <dataField name="Count of OPERATING MARGIN" fld="32" subtotal="count" baseField="0" baseItem="0"/>
    <dataField name="Sum of NET MARGIN" fld="35"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EA14A0-76AF-4958-8F53-38D50FA18C59}"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15" firstHeaderRow="1" firstDataRow="1" firstDataCol="1"/>
  <pivotFields count="35">
    <pivotField axis="axisRow" showAll="0">
      <items count="12">
        <item x="0"/>
        <item x="1"/>
        <item x="2"/>
        <item x="3"/>
        <item x="4"/>
        <item x="5"/>
        <item x="6"/>
        <item x="7"/>
        <item x="8"/>
        <item x="9"/>
        <item x="10"/>
        <item t="default"/>
      </items>
    </pivotField>
    <pivotField showAll="0"/>
    <pivotField showAll="0">
      <items count="52">
        <item h="1" x="0"/>
        <item h="1" x="1"/>
        <item h="1" x="2"/>
        <item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0"/>
  </rowFields>
  <rowItems count="12">
    <i>
      <x/>
    </i>
    <i>
      <x v="1"/>
    </i>
    <i>
      <x v="2"/>
    </i>
    <i>
      <x v="3"/>
    </i>
    <i>
      <x v="4"/>
    </i>
    <i>
      <x v="5"/>
    </i>
    <i>
      <x v="6"/>
    </i>
    <i>
      <x v="7"/>
    </i>
    <i>
      <x v="8"/>
    </i>
    <i>
      <x v="9"/>
    </i>
    <i>
      <x v="10"/>
    </i>
    <i t="grand">
      <x/>
    </i>
  </rowItems>
  <colItems count="1">
    <i/>
  </colItems>
  <dataFields count="1">
    <dataField name="Count of NET MARGIN" fld="33" subtotal="count" baseField="0" baseItem="0"/>
  </dataFields>
  <chartFormats count="3">
    <chartFormat chart="0"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0C83F0-2C8E-46DE-AD04-B2E6084EDE73}"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4" firstHeaderRow="1" firstDataRow="1" firstDataCol="1"/>
  <pivotFields count="12">
    <pivotField axis="axisRow" showAll="0">
      <items count="11">
        <item x="0"/>
        <item x="1"/>
        <item x="2"/>
        <item x="3"/>
        <item x="4"/>
        <item x="5"/>
        <item x="6"/>
        <item x="7"/>
        <item x="8"/>
        <item x="9"/>
        <item t="default"/>
      </items>
    </pivotField>
    <pivotField showAll="0"/>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dataField="1" showAll="0"/>
    <pivotField showAll="0"/>
    <pivotField showAll="0"/>
    <pivotField showAll="0"/>
    <pivotField showAll="0"/>
    <pivotField showAll="0"/>
  </pivotFields>
  <rowFields count="1">
    <field x="0"/>
  </rowFields>
  <rowItems count="11">
    <i>
      <x/>
    </i>
    <i>
      <x v="1"/>
    </i>
    <i>
      <x v="2"/>
    </i>
    <i>
      <x v="3"/>
    </i>
    <i>
      <x v="4"/>
    </i>
    <i>
      <x v="5"/>
    </i>
    <i>
      <x v="6"/>
    </i>
    <i>
      <x v="7"/>
    </i>
    <i>
      <x v="8"/>
    </i>
    <i>
      <x v="9"/>
    </i>
    <i t="grand">
      <x/>
    </i>
  </rowItems>
  <colItems count="1">
    <i/>
  </colItems>
  <dataFields count="1">
    <dataField name="Sum of Net_Income" fld="6" baseField="0" baseItem="0"/>
  </dataFields>
  <chartFormats count="4">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775859-295C-4F5D-AD59-13832B42F567}"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4" firstHeaderRow="1" firstDataRow="1" firstDataCol="1"/>
  <pivotFields count="12">
    <pivotField showAll="0">
      <items count="11">
        <item x="0"/>
        <item x="1"/>
        <item x="2"/>
        <item x="3"/>
        <item x="4"/>
        <item x="5"/>
        <item x="6"/>
        <item x="7"/>
        <item x="8"/>
        <item x="9"/>
        <item t="default"/>
      </items>
    </pivotField>
    <pivotField showAll="0"/>
    <pivotField axis="axisRow"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dataField="1" showAll="0"/>
    <pivotField showAll="0"/>
    <pivotField showAll="0"/>
    <pivotField showAll="0"/>
    <pivotField showAll="0"/>
    <pivotField showAll="0"/>
    <pivotField showAll="0"/>
    <pivotField showAll="0"/>
    <pivotField showAll="0"/>
  </pivotFields>
  <rowFields count="1">
    <field x="2"/>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Revenue" fld="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B70DB63-B7A5-4628-9A6A-FA36A3277CA3}"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4" firstHeaderRow="1" firstDataRow="1" firstDataCol="1"/>
  <pivotFields count="12">
    <pivotField axis="axisRow" showAll="0">
      <items count="11">
        <item x="0"/>
        <item x="1"/>
        <item x="2"/>
        <item x="3"/>
        <item x="4"/>
        <item x="5"/>
        <item x="6"/>
        <item x="7"/>
        <item x="8"/>
        <item x="9"/>
        <item t="default"/>
      </items>
    </pivotField>
    <pivotField showAll="0"/>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dataField="1" showAll="0"/>
    <pivotField showAll="0"/>
    <pivotField showAll="0"/>
    <pivotField showAll="0"/>
    <pivotField showAll="0"/>
    <pivotField showAll="0"/>
    <pivotField showAll="0"/>
    <pivotField showAll="0"/>
    <pivotField showAll="0"/>
  </pivotFields>
  <rowFields count="1">
    <field x="0"/>
  </rowFields>
  <rowItems count="11">
    <i>
      <x/>
    </i>
    <i>
      <x v="1"/>
    </i>
    <i>
      <x v="2"/>
    </i>
    <i>
      <x v="3"/>
    </i>
    <i>
      <x v="4"/>
    </i>
    <i>
      <x v="5"/>
    </i>
    <i>
      <x v="6"/>
    </i>
    <i>
      <x v="7"/>
    </i>
    <i>
      <x v="8"/>
    </i>
    <i>
      <x v="9"/>
    </i>
    <i t="grand">
      <x/>
    </i>
  </rowItems>
  <colItems count="1">
    <i/>
  </colItems>
  <dataFields count="1">
    <dataField name="Sum of Revenue" fld="3" baseField="0" baseItem="0"/>
  </dataFields>
  <chartFormats count="2">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12CF90D-90F6-462A-99B0-71089477D268}"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14" firstHeaderRow="0" firstDataRow="1" firstDataCol="1"/>
  <pivotFields count="12">
    <pivotField axis="axisRow" showAll="0">
      <items count="11">
        <item x="0"/>
        <item x="1"/>
        <item x="2"/>
        <item x="3"/>
        <item x="4"/>
        <item x="5"/>
        <item x="6"/>
        <item x="7"/>
        <item x="8"/>
        <item x="9"/>
        <item t="default"/>
      </items>
    </pivotField>
    <pivotField showAll="0"/>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dataField="1" showAll="0"/>
    <pivotField dataField="1" showAll="0"/>
    <pivotField showAll="0"/>
    <pivotField showAll="0"/>
    <pivotField showAll="0"/>
    <pivotField showAll="0"/>
    <pivotField showAll="0"/>
    <pivotField showAll="0"/>
    <pivotField showAl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Revenue" fld="3" baseField="0" baseItem="0"/>
    <dataField name="Sum of Expenses" fld="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8E7308A-BB1F-4E8B-987D-E9E55CCABAE9}"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12">
    <pivotField axis="axisRow" showAll="0">
      <items count="11">
        <item x="0"/>
        <item x="1"/>
        <item x="2"/>
        <item x="3"/>
        <item x="4"/>
        <item x="5"/>
        <item x="6"/>
        <item x="7"/>
        <item x="8"/>
        <item x="9"/>
        <item t="default"/>
      </items>
    </pivotField>
    <pivotField showAll="0"/>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dataField="1" showAll="0"/>
    <pivotField showAll="0"/>
    <pivotField showAll="0"/>
    <pivotField showAll="0"/>
    <pivotField showAll="0"/>
    <pivotField showAll="0"/>
  </pivotFields>
  <rowFields count="1">
    <field x="0"/>
  </rowFields>
  <rowItems count="11">
    <i>
      <x/>
    </i>
    <i>
      <x v="1"/>
    </i>
    <i>
      <x v="2"/>
    </i>
    <i>
      <x v="3"/>
    </i>
    <i>
      <x v="4"/>
    </i>
    <i>
      <x v="5"/>
    </i>
    <i>
      <x v="6"/>
    </i>
    <i>
      <x v="7"/>
    </i>
    <i>
      <x v="8"/>
    </i>
    <i>
      <x v="9"/>
    </i>
    <i t="grand">
      <x/>
    </i>
  </rowItems>
  <colItems count="1">
    <i/>
  </colItems>
  <dataFields count="1">
    <dataField name="Sum of Net_Incom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2AB10F0-CCE2-4760-BEC1-5256A53695AD}" sourceName="Year">
  <pivotTables>
    <pivotTable tabId="23" name="PivotTable2"/>
    <pivotTable tabId="24" name="PivotTable3"/>
    <pivotTable tabId="18" name="PivotTable1"/>
    <pivotTable tabId="19" name="PivotTable2"/>
    <pivotTable tabId="22" name="PivotTable1"/>
  </pivotTables>
  <data>
    <tabular pivotCacheId="1614040643">
      <items count="10">
        <i x="0" s="1"/>
        <i x="1" s="1"/>
        <i x="2" s="1"/>
        <i x="3" s="1"/>
        <i x="4" s="1"/>
        <i x="5" s="1"/>
        <i x="6" s="1"/>
        <i x="7" s="1"/>
        <i x="8"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_ID" xr10:uid="{B4D82602-977A-47B0-9C5A-FD9E80249168}" sourceName="Company_ID">
  <pivotTables>
    <pivotTable tabId="23" name="PivotTable2"/>
    <pivotTable tabId="24" name="PivotTable3"/>
    <pivotTable tabId="18" name="PivotTable1"/>
    <pivotTable tabId="19" name="PivotTable2"/>
    <pivotTable tabId="22" name="PivotTable1"/>
  </pivotTables>
  <data>
    <tabular pivotCacheId="1614040643">
      <items count="5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1AC43D0-4A84-495D-BE34-20789E6EFB43}" cache="Slicer_Year" caption="Year" rowHeight="241300"/>
  <slicer name="Company_ID" xr10:uid="{242BE658-C2CA-4D92-B96A-5EC4E4C62B38}" cache="Slicer_Company_ID" caption="Company_ID" startItem="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56035A7-4E0D-4235-B0ED-B679AA875D96}" name="Table5" displayName="Table5" ref="A1:C9" totalsRowShown="0" headerRowDxfId="39" dataDxfId="38">
  <autoFilter ref="A1:C9" xr:uid="{B56035A7-4E0D-4235-B0ED-B679AA875D96}"/>
  <tableColumns count="3">
    <tableColumn id="1" xr3:uid="{26AB4144-A7A4-4B5E-AF61-A0809A015CD1}" name="KPI" dataDxfId="37"/>
    <tableColumn id="2" xr3:uid="{1FDDFD17-B1FA-4319-B993-B71018C7FD14}" name="Formula" dataDxfId="36"/>
    <tableColumn id="3" xr3:uid="{BBBA205E-B810-4733-81E4-BE835FC43192}" name="Column1" dataDxfId="3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282A0BC0-4051-4A3D-A5EF-327E56821A95}" name="Table215" displayName="Table215" ref="R12:U17" totalsRowShown="0" headerRowDxfId="34" dataDxfId="33">
  <autoFilter ref="R12:U17" xr:uid="{282A0BC0-4051-4A3D-A5EF-327E56821A95}"/>
  <tableColumns count="4">
    <tableColumn id="1" xr3:uid="{517D8390-0580-4F46-ADAD-66E88DE44EA6}" name="Quarter" dataDxfId="32"/>
    <tableColumn id="2" xr3:uid="{2B67A73A-9B2E-49AF-92A6-686045B7E055}" name="Revenue" dataDxfId="31">
      <calculatedColumnFormula>Sheet1!T11*(1+0.02086)</calculatedColumnFormula>
    </tableColumn>
    <tableColumn id="3" xr3:uid="{9351D7C7-674E-4052-A483-F9152098B4BC}" name="Expenses" dataDxfId="30">
      <calculatedColumnFormula>Sheet1!U11*(1+0.02039)</calculatedColumnFormula>
    </tableColumn>
    <tableColumn id="4" xr3:uid="{BD3C36CB-F42C-46BF-8DF9-2DB8410085B6}" name="Profit" dataDxfId="29">
      <calculatedColumnFormula>(S13-T13)</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310701CA-8968-4FB1-8114-E597E5F09D18}" name="Table21521" displayName="Table21521" ref="D11:G16" totalsRowShown="0" headerRowDxfId="28" dataDxfId="27">
  <autoFilter ref="D11:G16" xr:uid="{310701CA-8968-4FB1-8114-E597E5F09D18}"/>
  <tableColumns count="4">
    <tableColumn id="1" xr3:uid="{81644512-AE2B-425C-85DC-C1535FC7391B}" name="FORECAST MODEL" dataDxfId="26"/>
    <tableColumn id="2" xr3:uid="{441550B5-189A-46DE-9A72-4F1691C055D5}" name="Revenue" dataDxfId="25">
      <calculatedColumnFormula>Sheet1!F10*(1+0.02086)</calculatedColumnFormula>
    </tableColumn>
    <tableColumn id="3" xr3:uid="{39BCC76C-D1EB-4521-8FD2-77F611CC8A63}" name="Expenses" dataDxfId="24">
      <calculatedColumnFormula>Sheet1!G10*(1+0.02039)</calculatedColumnFormula>
    </tableColumn>
    <tableColumn id="4" xr3:uid="{37A023BA-D344-4801-8556-F46133348C32}" name="Profit" dataDxfId="23">
      <calculatedColumnFormula>(E12-F12)</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5E6E96A9-D03B-45C4-91AC-53ABB8F52D77}" name="Table31723" displayName="Table31723" ref="D18:K24" totalsRowShown="0" headerRowDxfId="22" dataDxfId="21">
  <autoFilter ref="D18:K24" xr:uid="{5E6E96A9-D03B-45C4-91AC-53ABB8F52D77}"/>
  <tableColumns count="8">
    <tableColumn id="1" xr3:uid="{8E661B8A-5BBD-46E9-AFBF-3EEC972C9133}" name="BUDGET MODEL" dataDxfId="20"/>
    <tableColumn id="2" xr3:uid="{D0BE4541-6525-4851-8EF4-257851F57333}" name="Revenue Growth" dataDxfId="19"/>
    <tableColumn id="3" xr3:uid="{30D39006-BB22-4308-819E-BB8F56914A22}" name="Forecast Revenue" dataDxfId="18"/>
    <tableColumn id="4" xr3:uid="{B5270F8B-193F-43BB-B989-7F3CA4A41C79}" name="FORECAST EXPENSE" dataDxfId="17">
      <calculatedColumnFormula>190523*(1+0.02039)</calculatedColumnFormula>
    </tableColumn>
    <tableColumn id="5" xr3:uid="{95717F7C-4C4F-4F2A-A1CA-4B86DFFE1452}" name="PROFIT" dataDxfId="16"/>
    <tableColumn id="6" xr3:uid="{E6652E51-C3CC-4A1D-827A-DF485A2806D3}" name="Scenario2" dataDxfId="15"/>
    <tableColumn id="7" xr3:uid="{11A5C57B-53C5-41CB-9328-5C30BFECBCD0}" name="Column7" dataDxfId="14"/>
    <tableColumn id="8" xr3:uid="{4A11157C-557C-4FC9-9FB3-B692F0AD93A9}" name="Forecast_Model sheet.4" dataDxfId="1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BB05C61-FAE9-496A-AD3D-204B5ECC3881}" name="Table2" displayName="Table2" ref="B3:E8" totalsRowShown="0" headerRowDxfId="12" dataDxfId="11">
  <autoFilter ref="B3:E8" xr:uid="{0BB05C61-FAE9-496A-AD3D-204B5ECC3881}"/>
  <tableColumns count="4">
    <tableColumn id="1" xr3:uid="{8397621A-8569-4FAF-B989-42B4B6142B1E}" name="Quarter" dataDxfId="10"/>
    <tableColumn id="2" xr3:uid="{9534D677-B9D6-46E5-A59D-F5FC682B50E8}" name="Revenue" dataDxfId="9">
      <calculatedColumnFormula>Sheet1!D2*(1+0.02086)</calculatedColumnFormula>
    </tableColumn>
    <tableColumn id="3" xr3:uid="{44AC461A-8333-4C6F-ADAA-AA93522941A0}" name="Expenses" dataDxfId="8">
      <calculatedColumnFormula>Sheet1!E2*(1+0.02039)</calculatedColumnFormula>
    </tableColumn>
    <tableColumn id="4" xr3:uid="{B79C2C88-7A82-44E3-A369-CDE7C2F1D9F1}" name="Profit" dataDxfId="7">
      <calculatedColumnFormula>(C4-D4)</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FF6417-6B4F-41BF-A830-2889296DE58A}" name="Table1" displayName="Table1" ref="B1:M15" totalsRowShown="0">
  <autoFilter ref="B1:M15" xr:uid="{0BFF6417-6B4F-41BF-A830-2889296DE58A}"/>
  <tableColumns count="12">
    <tableColumn id="1" xr3:uid="{D8080141-7C7F-45F3-AD70-79689579A1D6}" name="Column1"/>
    <tableColumn id="2" xr3:uid="{873B293E-0AD8-42CC-B169-7A4B062579A8}" name="Column2"/>
    <tableColumn id="3" xr3:uid="{1EB44CDB-8953-41B4-8359-9F6802499BF3}" name="Column3"/>
    <tableColumn id="4" xr3:uid="{F0B28D16-B9CB-4E7A-AEBC-7D1735A08F75}" name="Column4"/>
    <tableColumn id="5" xr3:uid="{F22E2798-089D-451F-B237-DBF622A927C2}" name="Column5"/>
    <tableColumn id="6" xr3:uid="{0D9C5A4D-BBEC-4AC8-8529-5B57CACD824F}" name="Column6"/>
    <tableColumn id="7" xr3:uid="{55BD78D7-EB3C-4F66-945F-2CC42A791DAB}" name="Column7"/>
    <tableColumn id="8" xr3:uid="{01438E22-E6E9-4093-B726-9C53841A6787}" name="Column8"/>
    <tableColumn id="9" xr3:uid="{93E05B18-D565-4D0D-8CA9-A42A179A12C5}" name="Column9"/>
    <tableColumn id="10" xr3:uid="{FC29C590-EEA3-4880-A36B-AEAC0D930316}" name="Column10"/>
    <tableColumn id="11" xr3:uid="{8ED8DE6B-0362-453E-9E48-58B5984D6329}" name="Column11"/>
    <tableColumn id="12" xr3:uid="{26A6583D-6FB4-4186-ACD9-14D319A72D04}" name="Column12"/>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E960B73-9C8F-4B3F-B1A0-A09D5247B0CB}" name="Table3" displayName="Table3" ref="D2:I6" totalsRowShown="0" dataDxfId="6">
  <autoFilter ref="D2:I6" xr:uid="{9E960B73-9C8F-4B3F-B1A0-A09D5247B0CB}"/>
  <tableColumns count="6">
    <tableColumn id="1" xr3:uid="{824A2F10-6530-4A9D-AAC7-004EDCCA5997}" name="BUDGET SCENERIO" dataDxfId="5"/>
    <tableColumn id="2" xr3:uid="{F981A4F8-741F-46CB-9376-BB0D98708E10}" name="Column1" dataDxfId="4"/>
    <tableColumn id="3" xr3:uid="{CF508F30-11F4-4DDE-875C-9B9F179C9A92}" name="Column2" dataDxfId="3"/>
    <tableColumn id="4" xr3:uid="{5903526A-F93E-4E43-9F1E-256E33F65DAE}" name="Column3" dataDxfId="2">
      <calculatedColumnFormula>190523*(1+0.02039)</calculatedColumnFormula>
    </tableColumn>
    <tableColumn id="5" xr3:uid="{09FC096F-E488-40CD-B4F6-F6CCB3AAE82B}" name="Column4" dataDxfId="1"/>
    <tableColumn id="6" xr3:uid="{3DEDEA10-8B77-4C6A-A643-181C21388145}" name="Column5"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7"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EDA5D-FE2C-47CA-AB81-99BF7E6E2ED2}">
  <dimension ref="A1:AW115"/>
  <sheetViews>
    <sheetView showGridLines="0" showRowColHeaders="0" tabSelected="1" zoomScale="30" zoomScaleNormal="30" zoomScaleSheetLayoutView="30" zoomScalePageLayoutView="20" workbookViewId="0">
      <selection activeCell="AX1" sqref="AX1"/>
    </sheetView>
  </sheetViews>
  <sheetFormatPr defaultRowHeight="15"/>
  <cols>
    <col min="2" max="2" width="25.140625" bestFit="1" customWidth="1"/>
    <col min="5" max="7" width="19.7109375" bestFit="1" customWidth="1"/>
    <col min="12" max="12" width="17.85546875" bestFit="1" customWidth="1"/>
    <col min="17" max="17" width="17.85546875" bestFit="1" customWidth="1"/>
    <col min="19" max="20" width="14" bestFit="1" customWidth="1"/>
    <col min="21" max="21" width="14.28515625" customWidth="1"/>
  </cols>
  <sheetData>
    <row r="1" spans="1:49" ht="92.25">
      <c r="A1" s="53" t="s">
        <v>134</v>
      </c>
      <c r="B1" s="53" t="s">
        <v>135</v>
      </c>
      <c r="C1" s="53" t="s">
        <v>100</v>
      </c>
      <c r="E1" s="60" t="s">
        <v>142</v>
      </c>
      <c r="F1" s="60"/>
      <c r="G1" s="60"/>
      <c r="H1" s="60"/>
      <c r="I1" s="60"/>
      <c r="J1" s="60"/>
      <c r="K1" s="60"/>
      <c r="L1" s="60"/>
      <c r="M1" s="60"/>
      <c r="N1" s="61"/>
      <c r="O1" s="61"/>
      <c r="P1" s="61"/>
      <c r="Q1" s="61"/>
      <c r="R1" s="6"/>
      <c r="S1" s="6"/>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row>
    <row r="2" spans="1:49" ht="105">
      <c r="A2" s="54" t="s">
        <v>136</v>
      </c>
      <c r="B2" s="62">
        <f>SUM(Sheet1!D:D)</f>
        <v>560946175.85680139</v>
      </c>
      <c r="C2" s="54"/>
      <c r="E2" s="60"/>
      <c r="F2" s="60"/>
      <c r="G2" s="60"/>
      <c r="H2" s="60"/>
      <c r="I2" s="60"/>
      <c r="J2" s="60"/>
      <c r="K2" s="60"/>
      <c r="L2" s="60"/>
      <c r="M2" s="60"/>
      <c r="N2" s="61"/>
      <c r="O2" s="61"/>
      <c r="P2" s="61"/>
      <c r="Q2" s="61"/>
      <c r="R2" s="38"/>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row>
    <row r="3" spans="1:49" ht="105">
      <c r="A3" s="54" t="s">
        <v>137</v>
      </c>
      <c r="B3" s="62">
        <f>SUM(Sheet1!G:G)</f>
        <v>104738819.51242636</v>
      </c>
      <c r="C3" s="54"/>
      <c r="J3" s="37"/>
      <c r="K3" s="37"/>
      <c r="L3" s="37"/>
      <c r="M3" s="37"/>
      <c r="N3" s="37"/>
      <c r="O3" s="37"/>
      <c r="P3" s="37"/>
      <c r="Q3" s="37"/>
      <c r="R3" s="37"/>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row>
    <row r="4" spans="1:49" ht="131.25">
      <c r="A4" s="54" t="s">
        <v>138</v>
      </c>
      <c r="B4" s="62">
        <f>AVERAGE(Sheet1!AH:AH)</f>
        <v>0.16579802868777524</v>
      </c>
      <c r="C4" s="54"/>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row>
    <row r="5" spans="1:49" ht="131.25">
      <c r="A5" s="54" t="s">
        <v>139</v>
      </c>
      <c r="B5" s="62">
        <f>AVERAGE(Sheet1!AJ:AJ)</f>
        <v>2.1089247885702867E-2</v>
      </c>
      <c r="C5" s="54"/>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row>
    <row r="6" spans="1:49">
      <c r="A6" s="39"/>
      <c r="B6" s="40"/>
      <c r="C6" s="41"/>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row>
    <row r="7" spans="1:49">
      <c r="A7" s="42"/>
      <c r="B7" s="40"/>
      <c r="C7" s="43"/>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row>
    <row r="8" spans="1:49">
      <c r="A8" s="39"/>
      <c r="B8" s="40"/>
      <c r="C8" s="40"/>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row>
    <row r="9" spans="1:49">
      <c r="A9" s="39"/>
      <c r="B9" s="40"/>
      <c r="C9" s="40"/>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row>
    <row r="10" spans="1:4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row>
    <row r="11" spans="1:49" ht="93">
      <c r="D11" s="57" t="s">
        <v>150</v>
      </c>
      <c r="E11" s="57" t="s">
        <v>3</v>
      </c>
      <c r="F11" s="57" t="s">
        <v>4</v>
      </c>
      <c r="G11" s="57" t="s">
        <v>117</v>
      </c>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row>
    <row r="12" spans="1:49" ht="46.5">
      <c r="D12" s="58" t="s">
        <v>118</v>
      </c>
      <c r="E12" s="59">
        <v>464427.65405523003</v>
      </c>
      <c r="F12" s="59">
        <v>422739.01613737899</v>
      </c>
      <c r="G12" s="58">
        <f>(E12-F12)</f>
        <v>41688.63791785104</v>
      </c>
      <c r="R12" s="32" t="s">
        <v>1</v>
      </c>
      <c r="S12" s="32" t="s">
        <v>3</v>
      </c>
      <c r="T12" s="48" t="s">
        <v>4</v>
      </c>
      <c r="U12" s="48" t="s">
        <v>117</v>
      </c>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row>
    <row r="13" spans="1:49" ht="46.5">
      <c r="D13" s="58" t="s">
        <v>119</v>
      </c>
      <c r="E13" s="58">
        <f>Sheet1!F11*(1+0.02086)</f>
        <v>17568.85638222333</v>
      </c>
      <c r="F13" s="58">
        <f>Sheet1!G11*(1+0.02039)</f>
        <v>9570.4950544137428</v>
      </c>
      <c r="G13" s="58">
        <f>(E13-F13)</f>
        <v>7998.3613278095872</v>
      </c>
      <c r="R13" s="33" t="s">
        <v>118</v>
      </c>
      <c r="S13" s="34">
        <v>464427.65405523003</v>
      </c>
      <c r="T13" s="36">
        <v>422739.01613737899</v>
      </c>
      <c r="U13" s="49">
        <f>(S13-T13)</f>
        <v>41688.63791785104</v>
      </c>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row>
    <row r="14" spans="1:49" ht="46.5">
      <c r="D14" s="58" t="s">
        <v>120</v>
      </c>
      <c r="E14" s="58">
        <f>Sheet1!F12*(1+0.02086)</f>
        <v>24741.699357650152</v>
      </c>
      <c r="F14" s="58">
        <f>Sheet1!G12*(1+0.02039)</f>
        <v>16195.725964646283</v>
      </c>
      <c r="G14" s="58">
        <f>(E14-F14)</f>
        <v>8545.9733930038692</v>
      </c>
      <c r="R14" s="33" t="s">
        <v>119</v>
      </c>
      <c r="S14" s="33">
        <f>Sheet1!T12*(1+0.02086)</f>
        <v>0.58016352080104894</v>
      </c>
      <c r="T14" s="49">
        <f>Sheet1!U12*(1+0.02039)</f>
        <v>9.5584796344107201E-2</v>
      </c>
      <c r="U14" s="49">
        <f>(S14-T14)</f>
        <v>0.48457872445694172</v>
      </c>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row>
    <row r="15" spans="1:49" ht="46.5">
      <c r="D15" s="58" t="s">
        <v>121</v>
      </c>
      <c r="E15" s="58">
        <f>Sheet1!F13*(1+0.02086)</f>
        <v>44948.784203143558</v>
      </c>
      <c r="F15" s="58">
        <f>Sheet1!G13*(1+0.02039)</f>
        <v>36837.780071763344</v>
      </c>
      <c r="G15" s="58">
        <f>(E15-F15)</f>
        <v>8111.0041313802139</v>
      </c>
      <c r="R15" s="33" t="s">
        <v>120</v>
      </c>
      <c r="S15" s="33">
        <f>Sheet1!T13*(1+0.02086)</f>
        <v>0.90192370757073315</v>
      </c>
      <c r="T15" s="49">
        <f>Sheet1!U13*(1+0.02039)</f>
        <v>0.76296475969718125</v>
      </c>
      <c r="U15" s="49">
        <f>(S15-T15)</f>
        <v>0.1389589478735519</v>
      </c>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row>
    <row r="16" spans="1:49" ht="46.5">
      <c r="D16" s="58" t="s">
        <v>122</v>
      </c>
      <c r="E16" s="58">
        <f>Sheet1!F14*(1+0.02086)</f>
        <v>27356.700857273678</v>
      </c>
      <c r="F16" s="58">
        <f>Sheet1!G14*(1+0.02039)</f>
        <v>14814.534974197008</v>
      </c>
      <c r="G16" s="58">
        <f>(E16-F16)</f>
        <v>12542.16588307667</v>
      </c>
      <c r="R16" s="33" t="s">
        <v>121</v>
      </c>
      <c r="S16" s="33">
        <f>Sheet1!T14*(1+0.02086)</f>
        <v>0.36612815315400099</v>
      </c>
      <c r="T16" s="49">
        <f>Sheet1!U14*(1+0.02039)</f>
        <v>0.2593460458742699</v>
      </c>
      <c r="U16" s="49">
        <f>(S16-T16)</f>
        <v>0.10678210727973109</v>
      </c>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row>
    <row r="17" spans="3:49" ht="28.5">
      <c r="C17" s="31"/>
      <c r="D17" s="4"/>
      <c r="E17" s="16"/>
      <c r="F17" s="16"/>
      <c r="H17" t="s">
        <v>103</v>
      </c>
      <c r="I17" s="4" t="s">
        <v>140</v>
      </c>
      <c r="R17" s="33" t="s">
        <v>122</v>
      </c>
      <c r="S17" s="33">
        <f>Sheet1!T15*(1+0.02086)</f>
        <v>0.59094001722784573</v>
      </c>
      <c r="T17" s="49">
        <f>Sheet1!U15*(1+0.02039)</f>
        <v>0.44741461038642477</v>
      </c>
      <c r="U17" s="49">
        <f>(S17-T17)</f>
        <v>0.14352540684142095</v>
      </c>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row>
    <row r="18" spans="3:49" ht="105">
      <c r="C18" s="31"/>
      <c r="D18" s="53" t="s">
        <v>149</v>
      </c>
      <c r="E18" s="53" t="s">
        <v>125</v>
      </c>
      <c r="F18" s="53" t="s">
        <v>126</v>
      </c>
      <c r="G18" s="50" t="s">
        <v>132</v>
      </c>
      <c r="H18" s="50" t="s">
        <v>133</v>
      </c>
      <c r="I18" s="53" t="s">
        <v>148</v>
      </c>
      <c r="J18" s="46" t="s">
        <v>106</v>
      </c>
      <c r="K18" s="46" t="s">
        <v>147</v>
      </c>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row>
    <row r="19" spans="3:49" ht="78.75">
      <c r="D19" s="54" t="s">
        <v>127</v>
      </c>
      <c r="E19" s="55">
        <v>0.03</v>
      </c>
      <c r="F19" s="56">
        <f>214802*(1+0.03)</f>
        <v>221246.06</v>
      </c>
      <c r="G19" s="50">
        <f>190523*(1+0.02039)</f>
        <v>194407.76396999997</v>
      </c>
      <c r="H19" s="56"/>
      <c r="I19" s="54" t="s">
        <v>127</v>
      </c>
      <c r="J19" s="46"/>
      <c r="K19" s="46"/>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row>
    <row r="20" spans="3:49" ht="26.25">
      <c r="D20" s="54" t="s">
        <v>128</v>
      </c>
      <c r="E20" s="55">
        <v>0.06</v>
      </c>
      <c r="F20" s="51">
        <f>214802*(1+0.06)</f>
        <v>227690.12000000002</v>
      </c>
      <c r="G20" s="50">
        <f>190523*(1+0.02039)</f>
        <v>194407.76396999997</v>
      </c>
      <c r="H20" s="56"/>
      <c r="I20" s="54" t="s">
        <v>128</v>
      </c>
      <c r="J20" s="46"/>
      <c r="K20" s="47"/>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row>
    <row r="21" spans="3:49" ht="78.75">
      <c r="D21" s="54" t="s">
        <v>129</v>
      </c>
      <c r="E21" s="55">
        <v>0.09</v>
      </c>
      <c r="F21" s="56">
        <f>214802*(1+0.09)</f>
        <v>234134.18000000002</v>
      </c>
      <c r="G21" s="50">
        <f>190523*(1+0.02039)</f>
        <v>194407.76396999997</v>
      </c>
      <c r="H21" s="56"/>
      <c r="I21" s="54" t="s">
        <v>129</v>
      </c>
      <c r="J21" s="46"/>
      <c r="K21" s="44"/>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row>
    <row r="22" spans="3:49" ht="28.5">
      <c r="D22" s="4"/>
      <c r="E22" s="16"/>
      <c r="F22" s="16"/>
      <c r="I22" s="4"/>
      <c r="J22" s="23"/>
      <c r="K22" s="45"/>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row>
    <row r="23" spans="3:49" ht="18.75">
      <c r="D23" s="45"/>
      <c r="E23" s="52"/>
      <c r="F23" s="27"/>
      <c r="G23" s="28"/>
      <c r="H23" s="30"/>
      <c r="I23" s="26"/>
      <c r="J23" s="23"/>
      <c r="K23" s="45"/>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row>
    <row r="24" spans="3:49" ht="18.75">
      <c r="D24" s="45"/>
      <c r="E24" s="52"/>
      <c r="F24" s="27"/>
      <c r="G24" s="28"/>
      <c r="H24" s="29"/>
      <c r="I24" s="26"/>
      <c r="J24" s="23"/>
      <c r="K24" s="45"/>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row>
    <row r="25" spans="3:49" ht="15.75">
      <c r="E25" s="33"/>
      <c r="F25" s="35"/>
      <c r="G25" s="18"/>
      <c r="H25" s="26"/>
      <c r="I25" s="29"/>
      <c r="J25" s="27"/>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row>
    <row r="26" spans="3:49" ht="15.75">
      <c r="E26" s="33"/>
      <c r="F26" s="35"/>
      <c r="G26" s="36"/>
      <c r="H26" s="26"/>
      <c r="I26" s="29"/>
      <c r="J26" s="27"/>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row>
    <row r="27" spans="3:49" ht="15.75">
      <c r="E27" s="33"/>
      <c r="F27" s="35"/>
      <c r="G27" s="18"/>
      <c r="H27" s="26"/>
      <c r="I27" s="29"/>
      <c r="J27" s="27"/>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row>
    <row r="28" spans="3:4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row>
    <row r="29" spans="3:4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row>
    <row r="30" spans="3:4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row>
    <row r="31" spans="3:4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row>
    <row r="32" spans="3:4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row>
    <row r="33" spans="20:4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row>
    <row r="34" spans="20:4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row>
    <row r="35" spans="20:4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row>
    <row r="36" spans="20:4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row>
    <row r="37" spans="20:4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row>
    <row r="38" spans="20:4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row>
    <row r="39" spans="20:4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row>
    <row r="40" spans="20:4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row>
    <row r="41" spans="20:4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row>
    <row r="42" spans="20:4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row>
    <row r="43" spans="20:4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row>
    <row r="44" spans="20:4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row>
    <row r="45" spans="20:4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row>
    <row r="46" spans="20:4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row>
    <row r="47" spans="20:4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row>
    <row r="48" spans="20:4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row>
    <row r="49" spans="20:4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row>
    <row r="50" spans="20:4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row>
    <row r="51" spans="20:4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row>
    <row r="52" spans="20:4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row>
    <row r="53" spans="20:4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row>
    <row r="54" spans="20:4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row>
    <row r="55" spans="20:4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row>
    <row r="56" spans="20:4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row>
    <row r="57" spans="20:4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row>
    <row r="58" spans="20:4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row>
    <row r="59" spans="20:4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row>
    <row r="60" spans="20:4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row>
    <row r="61" spans="20:4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row>
    <row r="62" spans="20:4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row>
    <row r="63" spans="20:4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row>
    <row r="64" spans="20:4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row>
    <row r="65" spans="20:4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row>
    <row r="66" spans="20:4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row>
    <row r="67" spans="20:4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row>
    <row r="68" spans="20:4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row>
    <row r="69" spans="20:4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row>
    <row r="70" spans="20:4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row>
    <row r="71" spans="20:4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row>
    <row r="72" spans="20:4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row>
    <row r="73" spans="20:4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row>
    <row r="74" spans="20:4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row>
    <row r="75" spans="20:4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row>
    <row r="76" spans="20:4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row>
    <row r="77" spans="20:4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row>
    <row r="78" spans="20:4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row>
    <row r="79" spans="20:4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row>
    <row r="80" spans="20:4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row>
    <row r="81" spans="20:4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row>
    <row r="82" spans="20:4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row>
    <row r="83" spans="20:4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row>
    <row r="84" spans="20:4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row>
    <row r="85" spans="20:4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row>
    <row r="86" spans="20:4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row>
    <row r="87" spans="20:4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row>
    <row r="88" spans="20:4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row>
    <row r="89" spans="20:4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row>
    <row r="90" spans="20:4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row>
    <row r="91" spans="20:4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row>
    <row r="92" spans="20:4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row>
    <row r="93" spans="20:4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row>
    <row r="94" spans="20:4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row>
    <row r="95" spans="20:4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row>
    <row r="96" spans="20:4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row>
    <row r="97" spans="20:4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row>
    <row r="98" spans="20:4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row>
    <row r="99" spans="20:4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row>
    <row r="100" spans="20:4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row>
    <row r="101" spans="20:4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row>
    <row r="102" spans="20:4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row>
    <row r="103" spans="20:4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row>
    <row r="104" spans="20:4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row>
    <row r="105" spans="20:4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row>
    <row r="106" spans="20:4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row>
    <row r="107" spans="20:4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row>
    <row r="108" spans="20:4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row>
    <row r="109" spans="20:4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row>
    <row r="110" spans="20:4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row>
    <row r="111" spans="20:4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row>
    <row r="112" spans="20:4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row>
    <row r="113" spans="20:4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row>
    <row r="114" spans="20:4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row>
    <row r="115" spans="20:4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row>
  </sheetData>
  <phoneticPr fontId="16" type="noConversion"/>
  <pageMargins left="0.7" right="0.7" top="0.75" bottom="0.75" header="0.3" footer="0.3"/>
  <pageSetup orientation="portrait" r:id="rId1"/>
  <drawing r:id="rId2"/>
  <tableParts count="4">
    <tablePart r:id="rId3"/>
    <tablePart r:id="rId4"/>
    <tablePart r:id="rId5"/>
    <tablePart r:id="rId6"/>
  </tableParts>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A431F-3359-4AA3-A0AE-5D500A35A86E}">
  <dimension ref="A1:G15"/>
  <sheetViews>
    <sheetView workbookViewId="0">
      <selection activeCell="B13" sqref="B13"/>
    </sheetView>
  </sheetViews>
  <sheetFormatPr defaultRowHeight="15"/>
  <cols>
    <col min="1" max="1" width="13.140625" bestFit="1" customWidth="1"/>
    <col min="2" max="2" width="13.42578125" bestFit="1" customWidth="1"/>
  </cols>
  <sheetData>
    <row r="1" spans="1:7" ht="23.25">
      <c r="E1" s="6" t="s">
        <v>89</v>
      </c>
      <c r="F1" s="6"/>
      <c r="G1" s="6"/>
    </row>
    <row r="2" spans="1:7" ht="23.25">
      <c r="E2" s="6"/>
      <c r="F2" s="6"/>
      <c r="G2" s="6"/>
    </row>
    <row r="3" spans="1:7">
      <c r="A3" s="2" t="s">
        <v>80</v>
      </c>
      <c r="B3" t="s">
        <v>87</v>
      </c>
    </row>
    <row r="4" spans="1:7">
      <c r="A4" s="3">
        <v>2015</v>
      </c>
      <c r="B4">
        <v>200</v>
      </c>
    </row>
    <row r="5" spans="1:7">
      <c r="A5" s="3">
        <v>2016</v>
      </c>
      <c r="B5">
        <v>200</v>
      </c>
    </row>
    <row r="6" spans="1:7">
      <c r="A6" s="3">
        <v>2017</v>
      </c>
      <c r="B6">
        <v>200</v>
      </c>
    </row>
    <row r="7" spans="1:7">
      <c r="A7" s="3">
        <v>2018</v>
      </c>
      <c r="B7">
        <v>200</v>
      </c>
    </row>
    <row r="8" spans="1:7">
      <c r="A8" s="3">
        <v>2019</v>
      </c>
      <c r="B8">
        <v>200</v>
      </c>
    </row>
    <row r="9" spans="1:7">
      <c r="A9" s="3">
        <v>2020</v>
      </c>
      <c r="B9">
        <v>200</v>
      </c>
    </row>
    <row r="10" spans="1:7">
      <c r="A10" s="3">
        <v>2021</v>
      </c>
      <c r="B10">
        <v>200</v>
      </c>
    </row>
    <row r="11" spans="1:7">
      <c r="A11" s="3">
        <v>2022</v>
      </c>
      <c r="B11">
        <v>200</v>
      </c>
    </row>
    <row r="12" spans="1:7">
      <c r="A12" s="3">
        <v>2023</v>
      </c>
      <c r="B12">
        <v>200</v>
      </c>
    </row>
    <row r="13" spans="1:7">
      <c r="A13" s="3">
        <v>2024</v>
      </c>
      <c r="B13">
        <v>200</v>
      </c>
    </row>
    <row r="14" spans="1:7">
      <c r="A14" s="3" t="s">
        <v>81</v>
      </c>
      <c r="B14">
        <v>94</v>
      </c>
    </row>
    <row r="15" spans="1:7">
      <c r="A15" s="3" t="s">
        <v>82</v>
      </c>
      <c r="B15">
        <v>2094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C1705-7F24-417C-823E-1AEFA7451913}">
  <dimension ref="A1:C15"/>
  <sheetViews>
    <sheetView topLeftCell="D1" workbookViewId="0">
      <selection activeCell="M23" sqref="M23"/>
    </sheetView>
  </sheetViews>
  <sheetFormatPr defaultRowHeight="15"/>
  <cols>
    <col min="1" max="1" width="13.140625" bestFit="1" customWidth="1"/>
    <col min="2" max="2" width="28.140625" bestFit="1" customWidth="1"/>
    <col min="3" max="3" width="19.42578125" bestFit="1" customWidth="1"/>
  </cols>
  <sheetData>
    <row r="1" spans="1:3" ht="18.75">
      <c r="B1" s="7" t="s">
        <v>94</v>
      </c>
    </row>
    <row r="3" spans="1:3">
      <c r="A3" s="2" t="s">
        <v>80</v>
      </c>
      <c r="B3" t="s">
        <v>92</v>
      </c>
      <c r="C3" t="s">
        <v>93</v>
      </c>
    </row>
    <row r="4" spans="1:3">
      <c r="A4" s="3">
        <v>2015</v>
      </c>
      <c r="B4">
        <v>200</v>
      </c>
      <c r="C4">
        <v>0.19365091483050867</v>
      </c>
    </row>
    <row r="5" spans="1:3">
      <c r="A5" s="3">
        <v>2016</v>
      </c>
      <c r="B5">
        <v>200</v>
      </c>
      <c r="C5">
        <v>0.18845342297039425</v>
      </c>
    </row>
    <row r="6" spans="1:3">
      <c r="A6" s="3">
        <v>2017</v>
      </c>
      <c r="B6">
        <v>200</v>
      </c>
      <c r="C6">
        <v>0.18371779973819533</v>
      </c>
    </row>
    <row r="7" spans="1:3">
      <c r="A7" s="3">
        <v>2018</v>
      </c>
      <c r="B7">
        <v>200</v>
      </c>
      <c r="C7">
        <v>0.18667815240381289</v>
      </c>
    </row>
    <row r="8" spans="1:3">
      <c r="A8" s="3">
        <v>2019</v>
      </c>
      <c r="B8">
        <v>200</v>
      </c>
      <c r="C8">
        <v>0.18569996517526213</v>
      </c>
    </row>
    <row r="9" spans="1:3">
      <c r="A9" s="3">
        <v>2020</v>
      </c>
      <c r="B9">
        <v>200</v>
      </c>
      <c r="C9">
        <v>0.18887677169772632</v>
      </c>
    </row>
    <row r="10" spans="1:3">
      <c r="A10" s="3">
        <v>2021</v>
      </c>
      <c r="B10">
        <v>200</v>
      </c>
      <c r="C10">
        <v>0.18284163912748297</v>
      </c>
    </row>
    <row r="11" spans="1:3">
      <c r="A11" s="3">
        <v>2022</v>
      </c>
      <c r="B11">
        <v>200</v>
      </c>
      <c r="C11">
        <v>0.18670455073135428</v>
      </c>
    </row>
    <row r="12" spans="1:3">
      <c r="A12" s="3">
        <v>2023</v>
      </c>
      <c r="B12">
        <v>200</v>
      </c>
      <c r="C12">
        <v>0.18364574492147187</v>
      </c>
    </row>
    <row r="13" spans="1:3">
      <c r="A13" s="3">
        <v>2024</v>
      </c>
      <c r="B13">
        <v>200</v>
      </c>
      <c r="C13">
        <v>0.19264828840562384</v>
      </c>
    </row>
    <row r="14" spans="1:3">
      <c r="A14" s="3" t="s">
        <v>81</v>
      </c>
      <c r="B14">
        <v>84</v>
      </c>
      <c r="C14" t="e">
        <v>#DIV/0!</v>
      </c>
    </row>
    <row r="15" spans="1:3">
      <c r="A15" s="3" t="s">
        <v>82</v>
      </c>
      <c r="B15" t="e">
        <v>#DIV/0!</v>
      </c>
      <c r="C15">
        <v>0.18730172497112366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E6BAB-746F-4755-81F0-69AE7EC64C33}">
  <dimension ref="A1:C15"/>
  <sheetViews>
    <sheetView workbookViewId="0">
      <selection activeCell="B19" sqref="B19"/>
    </sheetView>
  </sheetViews>
  <sheetFormatPr defaultRowHeight="15"/>
  <cols>
    <col min="1" max="1" width="13.140625" bestFit="1" customWidth="1"/>
    <col min="2" max="3" width="20.85546875" bestFit="1" customWidth="1"/>
  </cols>
  <sheetData>
    <row r="1" spans="1:3" ht="26.25">
      <c r="A1" s="14"/>
      <c r="B1" s="14" t="s">
        <v>112</v>
      </c>
      <c r="C1" s="15"/>
    </row>
    <row r="2" spans="1:3" ht="26.25">
      <c r="A2" s="14"/>
      <c r="B2" s="14"/>
      <c r="C2" s="15"/>
    </row>
    <row r="3" spans="1:3">
      <c r="A3" s="2" t="s">
        <v>80</v>
      </c>
      <c r="B3" t="s">
        <v>141</v>
      </c>
    </row>
    <row r="4" spans="1:3">
      <c r="A4" s="3">
        <v>2015</v>
      </c>
      <c r="B4">
        <v>200</v>
      </c>
    </row>
    <row r="5" spans="1:3">
      <c r="A5" s="3">
        <v>2016</v>
      </c>
      <c r="B5">
        <v>200</v>
      </c>
    </row>
    <row r="6" spans="1:3">
      <c r="A6" s="3">
        <v>2017</v>
      </c>
      <c r="B6">
        <v>200</v>
      </c>
    </row>
    <row r="7" spans="1:3">
      <c r="A7" s="3">
        <v>2018</v>
      </c>
      <c r="B7">
        <v>200</v>
      </c>
    </row>
    <row r="8" spans="1:3">
      <c r="A8" s="3">
        <v>2019</v>
      </c>
      <c r="B8">
        <v>200</v>
      </c>
    </row>
    <row r="9" spans="1:3">
      <c r="A9" s="3">
        <v>2020</v>
      </c>
      <c r="B9">
        <v>200</v>
      </c>
    </row>
    <row r="10" spans="1:3">
      <c r="A10" s="3">
        <v>2021</v>
      </c>
      <c r="B10">
        <v>200</v>
      </c>
    </row>
    <row r="11" spans="1:3">
      <c r="A11" s="3">
        <v>2022</v>
      </c>
      <c r="B11">
        <v>200</v>
      </c>
    </row>
    <row r="12" spans="1:3">
      <c r="A12" s="3">
        <v>2023</v>
      </c>
      <c r="B12">
        <v>200</v>
      </c>
    </row>
    <row r="13" spans="1:3">
      <c r="A13" s="3">
        <v>2024</v>
      </c>
      <c r="B13">
        <v>200</v>
      </c>
    </row>
    <row r="14" spans="1:3">
      <c r="A14" s="3" t="s">
        <v>81</v>
      </c>
    </row>
    <row r="15" spans="1:3">
      <c r="A15" s="3" t="s">
        <v>82</v>
      </c>
      <c r="B15">
        <v>2000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60832-A096-4499-8D4F-2FFCAF0E7BAF}">
  <dimension ref="A3:H14"/>
  <sheetViews>
    <sheetView workbookViewId="0">
      <selection activeCell="B4" sqref="B4"/>
    </sheetView>
  </sheetViews>
  <sheetFormatPr defaultRowHeight="15"/>
  <cols>
    <col min="1" max="1" width="13.140625" bestFit="1" customWidth="1"/>
    <col min="2" max="2" width="18.7109375" bestFit="1" customWidth="1"/>
  </cols>
  <sheetData>
    <row r="3" spans="1:8" ht="26.25">
      <c r="A3" s="2" t="s">
        <v>80</v>
      </c>
      <c r="B3" t="s">
        <v>143</v>
      </c>
      <c r="F3" s="51"/>
      <c r="G3" s="51"/>
      <c r="H3" s="51"/>
    </row>
    <row r="4" spans="1:8" ht="26.25">
      <c r="A4" s="3">
        <v>2015</v>
      </c>
      <c r="B4" s="63">
        <v>10884237.652522789</v>
      </c>
      <c r="F4" s="51"/>
      <c r="G4" s="51"/>
      <c r="H4" s="51" t="s">
        <v>144</v>
      </c>
    </row>
    <row r="5" spans="1:8" ht="26.25">
      <c r="A5" s="3">
        <v>2016</v>
      </c>
      <c r="B5" s="63">
        <v>10539788.676952519</v>
      </c>
      <c r="F5" s="51"/>
      <c r="G5" s="51"/>
      <c r="H5" s="51"/>
    </row>
    <row r="6" spans="1:8">
      <c r="A6" s="3">
        <v>2017</v>
      </c>
      <c r="B6" s="63">
        <v>10186260.159933563</v>
      </c>
    </row>
    <row r="7" spans="1:8">
      <c r="A7" s="3">
        <v>2018</v>
      </c>
      <c r="B7" s="63">
        <v>10464307.745737234</v>
      </c>
    </row>
    <row r="8" spans="1:8">
      <c r="A8" s="3">
        <v>2019</v>
      </c>
      <c r="B8" s="63">
        <v>10383191.340283627</v>
      </c>
    </row>
    <row r="9" spans="1:8">
      <c r="A9" s="3">
        <v>2020</v>
      </c>
      <c r="B9" s="63">
        <v>10575242.690431429</v>
      </c>
    </row>
    <row r="10" spans="1:8">
      <c r="A10" s="3">
        <v>2021</v>
      </c>
      <c r="B10" s="63">
        <v>10204184.345885566</v>
      </c>
    </row>
    <row r="11" spans="1:8">
      <c r="A11" s="3">
        <v>2022</v>
      </c>
      <c r="B11" s="63">
        <v>10436273.786018556</v>
      </c>
    </row>
    <row r="12" spans="1:8">
      <c r="A12" s="3">
        <v>2023</v>
      </c>
      <c r="B12" s="63">
        <v>10250881.890417054</v>
      </c>
    </row>
    <row r="13" spans="1:8">
      <c r="A13" s="3">
        <v>2024</v>
      </c>
      <c r="B13" s="63">
        <v>10814451.224244162</v>
      </c>
    </row>
    <row r="14" spans="1:8">
      <c r="A14" s="3" t="s">
        <v>82</v>
      </c>
      <c r="B14" s="63">
        <v>104738819.5124265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F3A13-224A-4BCB-90AC-978D8AEDE052}">
  <dimension ref="A1:J54"/>
  <sheetViews>
    <sheetView workbookViewId="0">
      <selection activeCell="C1" sqref="C1"/>
    </sheetView>
  </sheetViews>
  <sheetFormatPr defaultRowHeight="15"/>
  <cols>
    <col min="1" max="1" width="13.140625" bestFit="1" customWidth="1"/>
    <col min="2" max="2" width="15.5703125" bestFit="1" customWidth="1"/>
  </cols>
  <sheetData>
    <row r="1" spans="1:10" ht="26.25">
      <c r="E1" s="51"/>
      <c r="F1" s="51" t="s">
        <v>145</v>
      </c>
      <c r="G1" s="51"/>
      <c r="H1" s="51"/>
      <c r="I1" s="9"/>
      <c r="J1" s="9"/>
    </row>
    <row r="3" spans="1:10">
      <c r="A3" s="2" t="s">
        <v>80</v>
      </c>
      <c r="B3" t="s">
        <v>83</v>
      </c>
    </row>
    <row r="4" spans="1:10">
      <c r="A4" s="3" t="s">
        <v>30</v>
      </c>
      <c r="B4" s="63">
        <v>8959817.4222876616</v>
      </c>
    </row>
    <row r="5" spans="1:10">
      <c r="A5" s="3" t="s">
        <v>31</v>
      </c>
      <c r="B5" s="63">
        <v>7153869.6902661547</v>
      </c>
    </row>
    <row r="6" spans="1:10">
      <c r="A6" s="3" t="s">
        <v>32</v>
      </c>
      <c r="B6" s="63">
        <v>4257318.4298282554</v>
      </c>
    </row>
    <row r="7" spans="1:10">
      <c r="A7" s="3" t="s">
        <v>33</v>
      </c>
      <c r="B7" s="63">
        <v>14849681.391585512</v>
      </c>
    </row>
    <row r="8" spans="1:10">
      <c r="A8" s="3" t="s">
        <v>34</v>
      </c>
      <c r="B8" s="63">
        <v>18998924.552545074</v>
      </c>
    </row>
    <row r="9" spans="1:10">
      <c r="A9" s="3" t="s">
        <v>35</v>
      </c>
      <c r="B9" s="63">
        <v>18776102.74527669</v>
      </c>
    </row>
    <row r="10" spans="1:10">
      <c r="A10" s="3" t="s">
        <v>36</v>
      </c>
      <c r="B10" s="63">
        <v>3170991.9095456833</v>
      </c>
    </row>
    <row r="11" spans="1:10">
      <c r="A11" s="3" t="s">
        <v>37</v>
      </c>
      <c r="B11" s="63">
        <v>15177795.478621472</v>
      </c>
    </row>
    <row r="12" spans="1:10">
      <c r="A12" s="3" t="s">
        <v>38</v>
      </c>
      <c r="B12" s="63">
        <v>19790042.827057257</v>
      </c>
    </row>
    <row r="13" spans="1:10">
      <c r="A13" s="3" t="s">
        <v>39</v>
      </c>
      <c r="B13" s="63">
        <v>19901420.551950544</v>
      </c>
    </row>
    <row r="14" spans="1:10">
      <c r="A14" s="3" t="s">
        <v>40</v>
      </c>
      <c r="B14" s="63">
        <v>3635400.7822941365</v>
      </c>
    </row>
    <row r="15" spans="1:10">
      <c r="A15" s="3" t="s">
        <v>41</v>
      </c>
      <c r="B15" s="63">
        <v>5040162.2588289939</v>
      </c>
    </row>
    <row r="16" spans="1:10">
      <c r="A16" s="3" t="s">
        <v>42</v>
      </c>
      <c r="B16" s="63">
        <v>3332319.1435329202</v>
      </c>
    </row>
    <row r="17" spans="1:2">
      <c r="A17" s="3" t="s">
        <v>43</v>
      </c>
      <c r="B17" s="63">
        <v>18405027.76093705</v>
      </c>
    </row>
    <row r="18" spans="1:2">
      <c r="A18" s="3" t="s">
        <v>44</v>
      </c>
      <c r="B18" s="63">
        <v>17012314.991662171</v>
      </c>
    </row>
    <row r="19" spans="1:2">
      <c r="A19" s="3" t="s">
        <v>45</v>
      </c>
      <c r="B19" s="63">
        <v>4011284.0088914842</v>
      </c>
    </row>
    <row r="20" spans="1:2">
      <c r="A20" s="3" t="s">
        <v>46</v>
      </c>
      <c r="B20" s="63">
        <v>17896747.088866945</v>
      </c>
    </row>
    <row r="21" spans="1:2">
      <c r="A21" s="3" t="s">
        <v>47</v>
      </c>
      <c r="B21" s="63">
        <v>4660971.6935590412</v>
      </c>
    </row>
    <row r="22" spans="1:2">
      <c r="A22" s="3" t="s">
        <v>48</v>
      </c>
      <c r="B22" s="63">
        <v>11540865.336389245</v>
      </c>
    </row>
    <row r="23" spans="1:2">
      <c r="A23" s="3" t="s">
        <v>49</v>
      </c>
      <c r="B23" s="63">
        <v>2198698.2376450826</v>
      </c>
    </row>
    <row r="24" spans="1:2">
      <c r="A24" s="3" t="s">
        <v>50</v>
      </c>
      <c r="B24" s="63">
        <v>17944712.068393163</v>
      </c>
    </row>
    <row r="25" spans="1:2">
      <c r="A25" s="3" t="s">
        <v>51</v>
      </c>
      <c r="B25" s="63">
        <v>4079772.031042492</v>
      </c>
    </row>
    <row r="26" spans="1:2">
      <c r="A26" s="3" t="s">
        <v>52</v>
      </c>
      <c r="B26" s="63">
        <v>18472249.935809094</v>
      </c>
    </row>
    <row r="27" spans="1:2">
      <c r="A27" s="3" t="s">
        <v>53</v>
      </c>
      <c r="B27" s="63">
        <v>4352679.6940932376</v>
      </c>
    </row>
    <row r="28" spans="1:2">
      <c r="A28" s="3" t="s">
        <v>54</v>
      </c>
      <c r="B28" s="63">
        <v>16333963.196055019</v>
      </c>
    </row>
    <row r="29" spans="1:2">
      <c r="A29" s="3" t="s">
        <v>55</v>
      </c>
      <c r="B29" s="63">
        <v>6501738.9434449114</v>
      </c>
    </row>
    <row r="30" spans="1:2">
      <c r="A30" s="3" t="s">
        <v>56</v>
      </c>
      <c r="B30" s="63">
        <v>19764092.461196069</v>
      </c>
    </row>
    <row r="31" spans="1:2">
      <c r="A31" s="3" t="s">
        <v>57</v>
      </c>
      <c r="B31" s="63">
        <v>18414806.571203914</v>
      </c>
    </row>
    <row r="32" spans="1:2">
      <c r="A32" s="3" t="s">
        <v>58</v>
      </c>
      <c r="B32" s="63">
        <v>13872521.051692765</v>
      </c>
    </row>
    <row r="33" spans="1:2">
      <c r="A33" s="3" t="s">
        <v>59</v>
      </c>
      <c r="B33" s="63">
        <v>4709821.958173749</v>
      </c>
    </row>
    <row r="34" spans="1:2">
      <c r="A34" s="3" t="s">
        <v>60</v>
      </c>
      <c r="B34" s="63">
        <v>20118143.344464924</v>
      </c>
    </row>
    <row r="35" spans="1:2">
      <c r="A35" s="3" t="s">
        <v>61</v>
      </c>
      <c r="B35" s="63">
        <v>3131402.1870574434</v>
      </c>
    </row>
    <row r="36" spans="1:2">
      <c r="A36" s="3" t="s">
        <v>62</v>
      </c>
      <c r="B36" s="63">
        <v>9194231.4742282405</v>
      </c>
    </row>
    <row r="37" spans="1:2">
      <c r="A37" s="3" t="s">
        <v>63</v>
      </c>
      <c r="B37" s="63">
        <v>5024771.907925861</v>
      </c>
    </row>
    <row r="38" spans="1:2">
      <c r="A38" s="3" t="s">
        <v>64</v>
      </c>
      <c r="B38" s="63">
        <v>12755870.6178874</v>
      </c>
    </row>
    <row r="39" spans="1:2">
      <c r="A39" s="3" t="s">
        <v>65</v>
      </c>
      <c r="B39" s="63">
        <v>18323215.678387988</v>
      </c>
    </row>
    <row r="40" spans="1:2">
      <c r="A40" s="3" t="s">
        <v>66</v>
      </c>
      <c r="B40" s="63">
        <v>3478980.5424636779</v>
      </c>
    </row>
    <row r="41" spans="1:2">
      <c r="A41" s="3" t="s">
        <v>67</v>
      </c>
      <c r="B41" s="63">
        <v>4678060.2302757325</v>
      </c>
    </row>
    <row r="42" spans="1:2">
      <c r="A42" s="3" t="s">
        <v>68</v>
      </c>
      <c r="B42" s="63">
        <v>15871164.547307203</v>
      </c>
    </row>
    <row r="43" spans="1:2">
      <c r="A43" s="3" t="s">
        <v>69</v>
      </c>
      <c r="B43" s="63">
        <v>10370291.222924761</v>
      </c>
    </row>
    <row r="44" spans="1:2">
      <c r="A44" s="3" t="s">
        <v>70</v>
      </c>
      <c r="B44" s="63">
        <v>7569669.9491856899</v>
      </c>
    </row>
    <row r="45" spans="1:2">
      <c r="A45" s="3" t="s">
        <v>71</v>
      </c>
      <c r="B45" s="63">
        <v>13630978.506838046</v>
      </c>
    </row>
    <row r="46" spans="1:2">
      <c r="A46" s="3" t="s">
        <v>72</v>
      </c>
      <c r="B46" s="63">
        <v>3883722.2864468344</v>
      </c>
    </row>
    <row r="47" spans="1:2">
      <c r="A47" s="3" t="s">
        <v>73</v>
      </c>
      <c r="B47" s="63">
        <v>15572335.01869214</v>
      </c>
    </row>
    <row r="48" spans="1:2">
      <c r="A48" s="3" t="s">
        <v>74</v>
      </c>
      <c r="B48" s="63">
        <v>13469716.744621284</v>
      </c>
    </row>
    <row r="49" spans="1:2">
      <c r="A49" s="3" t="s">
        <v>75</v>
      </c>
      <c r="B49" s="63">
        <v>18262889.981326822</v>
      </c>
    </row>
    <row r="50" spans="1:2">
      <c r="A50" s="3" t="s">
        <v>76</v>
      </c>
      <c r="B50" s="63">
        <v>7613343.5489559555</v>
      </c>
    </row>
    <row r="51" spans="1:2">
      <c r="A51" s="3" t="s">
        <v>77</v>
      </c>
      <c r="B51" s="63">
        <v>8662052.4193991218</v>
      </c>
    </row>
    <row r="52" spans="1:2">
      <c r="A52" s="3" t="s">
        <v>78</v>
      </c>
      <c r="B52" s="63">
        <v>5117657.2096711686</v>
      </c>
    </row>
    <row r="53" spans="1:2">
      <c r="A53" s="3" t="s">
        <v>79</v>
      </c>
      <c r="B53" s="63">
        <v>19253759.49250903</v>
      </c>
    </row>
    <row r="54" spans="1:2">
      <c r="A54" s="3" t="s">
        <v>82</v>
      </c>
      <c r="B54" s="63">
        <v>559198371.123245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8336E-0912-40EC-BF38-AB77B27FC315}">
  <dimension ref="A1:G14"/>
  <sheetViews>
    <sheetView workbookViewId="0">
      <selection activeCell="A8" sqref="A8"/>
    </sheetView>
  </sheetViews>
  <sheetFormatPr defaultRowHeight="15"/>
  <cols>
    <col min="1" max="1" width="13.140625" bestFit="1" customWidth="1"/>
    <col min="2" max="2" width="15.5703125" bestFit="1" customWidth="1"/>
  </cols>
  <sheetData>
    <row r="1" spans="1:7" ht="36">
      <c r="C1" s="64"/>
      <c r="D1" s="64" t="s">
        <v>151</v>
      </c>
      <c r="E1" s="64"/>
      <c r="F1" s="9"/>
      <c r="G1" s="9"/>
    </row>
    <row r="3" spans="1:7">
      <c r="A3" s="2" t="s">
        <v>80</v>
      </c>
      <c r="B3" t="s">
        <v>83</v>
      </c>
    </row>
    <row r="4" spans="1:7">
      <c r="A4" s="3">
        <v>2015</v>
      </c>
      <c r="B4" s="63">
        <v>56205454.345770203</v>
      </c>
    </row>
    <row r="5" spans="1:7">
      <c r="A5" s="3">
        <v>2016</v>
      </c>
      <c r="B5" s="63">
        <v>55927817.65820355</v>
      </c>
    </row>
    <row r="6" spans="1:7">
      <c r="A6" s="3">
        <v>2017</v>
      </c>
      <c r="B6" s="63">
        <v>55445145.622521944</v>
      </c>
    </row>
    <row r="7" spans="1:7">
      <c r="A7" s="3">
        <v>2018</v>
      </c>
      <c r="B7" s="63">
        <v>56055342.368620425</v>
      </c>
    </row>
    <row r="8" spans="1:7">
      <c r="A8" s="3">
        <v>2019</v>
      </c>
      <c r="B8" s="63">
        <v>55913803.37892931</v>
      </c>
    </row>
    <row r="9" spans="1:7">
      <c r="A9" s="3">
        <v>2020</v>
      </c>
      <c r="B9" s="63">
        <v>55990170.709587224</v>
      </c>
    </row>
    <row r="10" spans="1:7">
      <c r="A10" s="3">
        <v>2021</v>
      </c>
      <c r="B10" s="63">
        <v>55808864.95318982</v>
      </c>
    </row>
    <row r="11" spans="1:7">
      <c r="A11" s="3">
        <v>2022</v>
      </c>
      <c r="B11" s="63">
        <v>55897265.198613808</v>
      </c>
    </row>
    <row r="12" spans="1:7">
      <c r="A12" s="3">
        <v>2023</v>
      </c>
      <c r="B12" s="63">
        <v>55818782.486903787</v>
      </c>
    </row>
    <row r="13" spans="1:7">
      <c r="A13" s="3">
        <v>2024</v>
      </c>
      <c r="B13" s="63">
        <v>56135724.400904998</v>
      </c>
    </row>
    <row r="14" spans="1:7">
      <c r="A14" s="3" t="s">
        <v>82</v>
      </c>
      <c r="B14" s="63">
        <v>559198371.123245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B0954-94BE-48B9-947B-A8BC40F6EEAE}">
  <dimension ref="A1:I14"/>
  <sheetViews>
    <sheetView workbookViewId="0">
      <selection activeCell="C12" sqref="C12"/>
    </sheetView>
  </sheetViews>
  <sheetFormatPr defaultRowHeight="15"/>
  <cols>
    <col min="1" max="1" width="13.140625" bestFit="1" customWidth="1"/>
    <col min="2" max="2" width="15.5703125" bestFit="1" customWidth="1"/>
    <col min="3" max="3" width="16" bestFit="1" customWidth="1"/>
  </cols>
  <sheetData>
    <row r="1" spans="1:9" ht="28.5">
      <c r="B1" s="5" t="s">
        <v>88</v>
      </c>
      <c r="C1" s="5"/>
      <c r="D1" s="5"/>
      <c r="E1" s="65" t="s">
        <v>152</v>
      </c>
      <c r="F1" s="65"/>
      <c r="G1" s="65"/>
      <c r="H1" s="9"/>
      <c r="I1" s="9"/>
    </row>
    <row r="2" spans="1:9" ht="28.5">
      <c r="D2" s="65"/>
      <c r="E2" s="65"/>
      <c r="F2" s="65"/>
      <c r="G2" s="65"/>
      <c r="H2" s="9"/>
      <c r="I2" s="9"/>
    </row>
    <row r="3" spans="1:9">
      <c r="A3" s="2" t="s">
        <v>80</v>
      </c>
      <c r="B3" t="s">
        <v>83</v>
      </c>
      <c r="C3" t="s">
        <v>84</v>
      </c>
    </row>
    <row r="4" spans="1:9">
      <c r="A4" s="3">
        <v>2015</v>
      </c>
      <c r="B4" s="63">
        <v>56205454.345770203</v>
      </c>
      <c r="C4" s="63">
        <v>42807671.884786233</v>
      </c>
    </row>
    <row r="5" spans="1:9">
      <c r="A5" s="3">
        <v>2016</v>
      </c>
      <c r="B5" s="63">
        <v>55927817.65820355</v>
      </c>
      <c r="C5" s="63">
        <v>42962111.999444589</v>
      </c>
    </row>
    <row r="6" spans="1:9">
      <c r="A6" s="3">
        <v>2017</v>
      </c>
      <c r="B6" s="63">
        <v>55445145.622521944</v>
      </c>
      <c r="C6" s="63">
        <v>42813864.440308705</v>
      </c>
    </row>
    <row r="7" spans="1:9">
      <c r="A7" s="3">
        <v>2018</v>
      </c>
      <c r="B7" s="63">
        <v>56055342.368620425</v>
      </c>
      <c r="C7" s="63">
        <v>43055153.756050982</v>
      </c>
    </row>
    <row r="8" spans="1:9">
      <c r="A8" s="3">
        <v>2019</v>
      </c>
      <c r="B8" s="63">
        <v>55913803.37892931</v>
      </c>
      <c r="C8" s="63">
        <v>43012682.616979912</v>
      </c>
    </row>
    <row r="9" spans="1:9">
      <c r="A9" s="3">
        <v>2020</v>
      </c>
      <c r="B9" s="63">
        <v>55990170.709587224</v>
      </c>
      <c r="C9" s="63">
        <v>42850525.274652973</v>
      </c>
    </row>
    <row r="10" spans="1:9">
      <c r="A10" s="3">
        <v>2021</v>
      </c>
      <c r="B10" s="63">
        <v>55808864.95318982</v>
      </c>
      <c r="C10" s="63">
        <v>43008040.232038364</v>
      </c>
    </row>
    <row r="11" spans="1:9">
      <c r="A11" s="3">
        <v>2022</v>
      </c>
      <c r="B11" s="63">
        <v>55897265.198613808</v>
      </c>
      <c r="C11" s="63">
        <v>42954004.952746242</v>
      </c>
    </row>
    <row r="12" spans="1:9">
      <c r="A12" s="3">
        <v>2023</v>
      </c>
      <c r="B12" s="63">
        <v>55818782.486903787</v>
      </c>
      <c r="C12" s="63">
        <v>43011274.629665323</v>
      </c>
    </row>
    <row r="13" spans="1:9">
      <c r="A13" s="3">
        <v>2024</v>
      </c>
      <c r="B13" s="63">
        <v>56135724.400904998</v>
      </c>
      <c r="C13" s="63">
        <v>42760078.998510227</v>
      </c>
    </row>
    <row r="14" spans="1:9">
      <c r="A14" s="3" t="s">
        <v>82</v>
      </c>
      <c r="B14" s="63">
        <v>559198371.123245</v>
      </c>
      <c r="C14" s="63">
        <v>429235408.78518361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C46AF-34D4-474F-8E8F-1E11A5DCCD54}">
  <dimension ref="A2:I14"/>
  <sheetViews>
    <sheetView workbookViewId="0">
      <selection activeCell="A3" sqref="A3"/>
    </sheetView>
  </sheetViews>
  <sheetFormatPr defaultRowHeight="15"/>
  <cols>
    <col min="1" max="1" width="13.140625" bestFit="1" customWidth="1"/>
    <col min="2" max="2" width="18.7109375" bestFit="1" customWidth="1"/>
  </cols>
  <sheetData>
    <row r="2" spans="1:9" ht="26.25">
      <c r="F2" s="14" t="s">
        <v>112</v>
      </c>
      <c r="G2" s="15"/>
      <c r="H2" s="66"/>
      <c r="I2" s="66"/>
    </row>
    <row r="3" spans="1:9" ht="26.25">
      <c r="A3" s="2" t="s">
        <v>80</v>
      </c>
      <c r="B3" t="s">
        <v>143</v>
      </c>
      <c r="F3" s="14"/>
      <c r="G3" s="15"/>
      <c r="H3" s="66"/>
      <c r="I3" s="66"/>
    </row>
    <row r="4" spans="1:9">
      <c r="A4" s="3">
        <v>2015</v>
      </c>
      <c r="B4" s="63">
        <v>10884237.652522789</v>
      </c>
    </row>
    <row r="5" spans="1:9">
      <c r="A5" s="3">
        <v>2016</v>
      </c>
      <c r="B5" s="63">
        <v>10539788.676952519</v>
      </c>
    </row>
    <row r="6" spans="1:9">
      <c r="A6" s="3">
        <v>2017</v>
      </c>
      <c r="B6" s="63">
        <v>10186260.159933563</v>
      </c>
    </row>
    <row r="7" spans="1:9">
      <c r="A7" s="3">
        <v>2018</v>
      </c>
      <c r="B7" s="63">
        <v>10464307.745737234</v>
      </c>
    </row>
    <row r="8" spans="1:9">
      <c r="A8" s="3">
        <v>2019</v>
      </c>
      <c r="B8" s="63">
        <v>10383191.340283627</v>
      </c>
    </row>
    <row r="9" spans="1:9">
      <c r="A9" s="3">
        <v>2020</v>
      </c>
      <c r="B9" s="63">
        <v>10575242.690431429</v>
      </c>
    </row>
    <row r="10" spans="1:9">
      <c r="A10" s="3">
        <v>2021</v>
      </c>
      <c r="B10" s="63">
        <v>10204184.345885566</v>
      </c>
    </row>
    <row r="11" spans="1:9">
      <c r="A11" s="3">
        <v>2022</v>
      </c>
      <c r="B11" s="63">
        <v>10436273.786018556</v>
      </c>
    </row>
    <row r="12" spans="1:9">
      <c r="A12" s="3">
        <v>2023</v>
      </c>
      <c r="B12" s="63">
        <v>10250881.890417054</v>
      </c>
    </row>
    <row r="13" spans="1:9">
      <c r="A13" s="3">
        <v>2024</v>
      </c>
      <c r="B13" s="63">
        <v>10814451.224244162</v>
      </c>
    </row>
    <row r="14" spans="1:9">
      <c r="A14" s="3" t="s">
        <v>82</v>
      </c>
      <c r="B14" s="63">
        <v>104738819.5124265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B0496-7C26-43C0-B417-B2162F7FE828}">
  <dimension ref="A1:AM2010"/>
  <sheetViews>
    <sheetView zoomScale="87" zoomScaleNormal="87" workbookViewId="0">
      <selection sqref="A1:L2001"/>
    </sheetView>
  </sheetViews>
  <sheetFormatPr defaultRowHeight="15"/>
  <sheetData>
    <row r="1" spans="1:3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85</v>
      </c>
      <c r="AF1" t="s">
        <v>86</v>
      </c>
      <c r="AG1" t="s">
        <v>91</v>
      </c>
      <c r="AH1" t="s">
        <v>90</v>
      </c>
      <c r="AI1" t="s">
        <v>95</v>
      </c>
      <c r="AJ1" t="s">
        <v>113</v>
      </c>
      <c r="AK1" t="s">
        <v>114</v>
      </c>
      <c r="AL1" t="s">
        <v>116</v>
      </c>
    </row>
    <row r="2" spans="1:39" ht="15.75">
      <c r="A2">
        <v>2015</v>
      </c>
      <c r="B2">
        <v>1</v>
      </c>
      <c r="C2" t="s">
        <v>30</v>
      </c>
      <c r="D2">
        <v>229991.30609200799</v>
      </c>
      <c r="E2">
        <v>212058.655451347</v>
      </c>
      <c r="F2">
        <v>17932.650640660599</v>
      </c>
      <c r="G2">
        <v>10592.371034024</v>
      </c>
      <c r="H2">
        <v>531737.379134655</v>
      </c>
      <c r="I2">
        <v>171875.30482239299</v>
      </c>
      <c r="J2">
        <v>359862.07431226101</v>
      </c>
      <c r="K2">
        <v>18585.013220648001</v>
      </c>
      <c r="L2">
        <v>1.6524669302705299</v>
      </c>
      <c r="M2">
        <v>2.9434530032839099</v>
      </c>
      <c r="N2">
        <v>1.9920305492275101</v>
      </c>
      <c r="O2">
        <v>0.47761438920971899</v>
      </c>
      <c r="P2">
        <v>359.87483734210099</v>
      </c>
      <c r="Q2">
        <v>2685</v>
      </c>
      <c r="R2">
        <v>-0.88717684194579904</v>
      </c>
      <c r="S2">
        <v>343</v>
      </c>
      <c r="T2">
        <v>0.83244264080042096</v>
      </c>
      <c r="U2">
        <v>0.21233911067827599</v>
      </c>
      <c r="V2">
        <v>2.2727747704497001</v>
      </c>
      <c r="W2">
        <v>64.585112746335795</v>
      </c>
      <c r="X2">
        <v>4.4339379436763</v>
      </c>
      <c r="Y2">
        <v>0</v>
      </c>
      <c r="Z2">
        <v>0</v>
      </c>
      <c r="AA2">
        <v>0</v>
      </c>
      <c r="AB2">
        <v>0</v>
      </c>
      <c r="AC2">
        <v>232953.17034007001</v>
      </c>
      <c r="AD2">
        <v>0</v>
      </c>
      <c r="AE2">
        <f>IF(C3=C2,(D3-D2)/D2,"")</f>
        <v>-6.6045037330516809E-2</v>
      </c>
      <c r="AF2">
        <f t="shared" ref="AF2:AF65" si="0">IF(C6=C2,(D6-D2)/D2,"")</f>
        <v>-8.3335683580245623E-2</v>
      </c>
      <c r="AG2">
        <f>(D:D-E:E)/D:D</f>
        <v>7.7970993536107966E-2</v>
      </c>
      <c r="AH2">
        <f>G2/D2</f>
        <v>4.6055527984986196E-2</v>
      </c>
      <c r="AI2">
        <f t="shared" ref="AI2:AI66" si="1">_xlfn.STDEV.P(D:D)/AVERAGE(D:D)</f>
        <v>0.56010785424678866</v>
      </c>
      <c r="AJ2">
        <f>(D3-D2)/D2</f>
        <v>-6.6045037330516809E-2</v>
      </c>
      <c r="AK2">
        <f>(E3-E2)/E2</f>
        <v>-0.10155410418622553</v>
      </c>
      <c r="AL2" s="18">
        <f t="shared" ref="AL2:AL66" si="2">AVERAGE(AJ:AJ)</f>
        <v>2.1089247885702867E-2</v>
      </c>
    </row>
    <row r="3" spans="1:39" ht="15.75">
      <c r="A3">
        <v>2015</v>
      </c>
      <c r="B3">
        <v>2</v>
      </c>
      <c r="C3" t="s">
        <v>30</v>
      </c>
      <c r="D3">
        <v>214801.521695467</v>
      </c>
      <c r="E3">
        <v>190523.22866205001</v>
      </c>
      <c r="F3">
        <v>24278.2930334179</v>
      </c>
      <c r="G3">
        <v>7500.6536125227503</v>
      </c>
      <c r="H3">
        <v>515383.507891546</v>
      </c>
      <c r="I3">
        <v>260626.23186676201</v>
      </c>
      <c r="J3">
        <v>254757.276024783</v>
      </c>
      <c r="K3">
        <v>11386.872145453301</v>
      </c>
      <c r="L3">
        <v>5.2894002081390399</v>
      </c>
      <c r="M3">
        <v>2.94423528527328</v>
      </c>
      <c r="N3">
        <v>1.45535382829928</v>
      </c>
      <c r="O3">
        <v>1.0230374414955099</v>
      </c>
      <c r="P3">
        <v>311.62152891269</v>
      </c>
      <c r="Q3">
        <v>31740</v>
      </c>
      <c r="R3">
        <v>-9.9001496060914004E-2</v>
      </c>
      <c r="S3">
        <v>273</v>
      </c>
      <c r="T3">
        <v>0.94888553725333302</v>
      </c>
      <c r="U3">
        <v>0.96563203307455903</v>
      </c>
      <c r="V3">
        <v>6.6587814368152198</v>
      </c>
      <c r="W3">
        <v>67.615344229334198</v>
      </c>
      <c r="X3">
        <v>2.7813769120510701</v>
      </c>
      <c r="Y3">
        <v>0</v>
      </c>
      <c r="Z3">
        <v>0</v>
      </c>
      <c r="AA3">
        <v>0</v>
      </c>
      <c r="AB3">
        <v>0</v>
      </c>
      <c r="AC3">
        <v>202861.816435282</v>
      </c>
      <c r="AD3">
        <v>0</v>
      </c>
      <c r="AE3">
        <f t="shared" ref="AE3:AE66" si="3">IF(C4=C3,(D4-D3)/D3,"")</f>
        <v>7.9610547245298521E-2</v>
      </c>
      <c r="AF3">
        <f t="shared" si="0"/>
        <v>5.9333301754998437E-2</v>
      </c>
      <c r="AG3">
        <f t="shared" ref="AG3:AG66" si="4">(D:D-E:E)/D:D</f>
        <v>0.11302663427048405</v>
      </c>
      <c r="AH3">
        <f t="shared" ref="AH3:AH66" si="5">G3/D3</f>
        <v>3.4918996631489126E-2</v>
      </c>
      <c r="AI3">
        <f t="shared" si="1"/>
        <v>0.56010785424678866</v>
      </c>
      <c r="AJ3">
        <f t="shared" ref="AJ3:AJ66" si="6">(D4-D3)/D3</f>
        <v>7.9610547245298521E-2</v>
      </c>
      <c r="AK3">
        <f t="shared" ref="AK3:AK66" si="7">(E4-E3)/E3</f>
        <v>-2.6273487390643242E-2</v>
      </c>
      <c r="AL3" s="18">
        <f t="shared" si="2"/>
        <v>2.1089247885702867E-2</v>
      </c>
      <c r="AM3" s="18"/>
    </row>
    <row r="4" spans="1:39" ht="15.75">
      <c r="A4">
        <v>2015</v>
      </c>
      <c r="B4">
        <v>3</v>
      </c>
      <c r="C4" t="s">
        <v>30</v>
      </c>
      <c r="D4">
        <v>231901.988386766</v>
      </c>
      <c r="E4">
        <v>185517.519016173</v>
      </c>
      <c r="F4">
        <v>46384.4693705932</v>
      </c>
      <c r="G4">
        <v>36708.803229252</v>
      </c>
      <c r="H4">
        <v>705013.59318854404</v>
      </c>
      <c r="I4">
        <v>365679.34934572998</v>
      </c>
      <c r="J4">
        <v>339334.24384281301</v>
      </c>
      <c r="K4">
        <v>34481.620062134898</v>
      </c>
      <c r="L4">
        <v>3.7741945004842701</v>
      </c>
      <c r="M4">
        <v>10.8178894100226</v>
      </c>
      <c r="N4">
        <v>5.2068220505125602</v>
      </c>
      <c r="O4">
        <v>1.07763762715065</v>
      </c>
      <c r="P4">
        <v>392.06375521333399</v>
      </c>
      <c r="Q4">
        <v>1161</v>
      </c>
      <c r="R4">
        <v>-0.20969952799637101</v>
      </c>
      <c r="S4">
        <v>995</v>
      </c>
      <c r="T4">
        <v>0.59789997881108503</v>
      </c>
      <c r="U4">
        <v>0.92187423502311605</v>
      </c>
      <c r="V4">
        <v>1.6194475143634299</v>
      </c>
      <c r="W4">
        <v>64.899571560478606</v>
      </c>
      <c r="X4">
        <v>2.3618183112843001</v>
      </c>
      <c r="Y4">
        <v>0</v>
      </c>
      <c r="Z4">
        <v>0</v>
      </c>
      <c r="AA4">
        <v>0</v>
      </c>
      <c r="AB4">
        <v>0</v>
      </c>
      <c r="AC4">
        <v>226367.15489856899</v>
      </c>
      <c r="AD4">
        <v>0</v>
      </c>
      <c r="AE4">
        <f t="shared" si="3"/>
        <v>-8.0251269826693089E-2</v>
      </c>
      <c r="AF4">
        <f t="shared" si="0"/>
        <v>-0.10234092538532272</v>
      </c>
      <c r="AG4">
        <f t="shared" si="4"/>
        <v>0.20001755781943967</v>
      </c>
      <c r="AH4">
        <f t="shared" si="5"/>
        <v>0.15829447381895267</v>
      </c>
      <c r="AI4">
        <f t="shared" si="1"/>
        <v>0.56010785424678866</v>
      </c>
      <c r="AJ4">
        <f t="shared" si="6"/>
        <v>-8.0251269826693089E-2</v>
      </c>
      <c r="AK4">
        <f t="shared" si="7"/>
        <v>4.7077850371309181E-3</v>
      </c>
      <c r="AL4" s="18">
        <f t="shared" si="2"/>
        <v>2.1089247885702867E-2</v>
      </c>
    </row>
    <row r="5" spans="1:39" ht="15.75">
      <c r="A5">
        <v>2015</v>
      </c>
      <c r="B5">
        <v>4</v>
      </c>
      <c r="C5" t="s">
        <v>30</v>
      </c>
      <c r="D5">
        <v>213291.55934339299</v>
      </c>
      <c r="E5">
        <v>186390.89561632299</v>
      </c>
      <c r="F5">
        <v>26900.6637270703</v>
      </c>
      <c r="G5">
        <v>9867.7090157597504</v>
      </c>
      <c r="H5">
        <v>458385.16476781102</v>
      </c>
      <c r="I5">
        <v>318465.28184667497</v>
      </c>
      <c r="J5">
        <v>139919.88292113601</v>
      </c>
      <c r="K5">
        <v>16451.380555209598</v>
      </c>
      <c r="L5">
        <v>3.5387905077578701</v>
      </c>
      <c r="M5">
        <v>7.0523994229765803</v>
      </c>
      <c r="N5">
        <v>2.1527112511937601</v>
      </c>
      <c r="O5">
        <v>2.2760545191863302</v>
      </c>
      <c r="P5">
        <v>22.650616219329098</v>
      </c>
      <c r="Q5">
        <v>6258</v>
      </c>
      <c r="R5">
        <v>-0.60231519182238902</v>
      </c>
      <c r="S5">
        <v>391</v>
      </c>
      <c r="T5">
        <v>0.72900716804098697</v>
      </c>
      <c r="U5">
        <v>0.77127034668594496</v>
      </c>
      <c r="V5">
        <v>1.51831256213863</v>
      </c>
      <c r="W5">
        <v>68.961643213606806</v>
      </c>
      <c r="X5">
        <v>2.9269524762010302</v>
      </c>
      <c r="Y5">
        <v>0</v>
      </c>
      <c r="Z5">
        <v>0</v>
      </c>
      <c r="AA5">
        <v>0</v>
      </c>
      <c r="AB5">
        <v>0</v>
      </c>
      <c r="AC5">
        <v>220837.20796355599</v>
      </c>
      <c r="AD5">
        <v>0</v>
      </c>
      <c r="AE5">
        <f t="shared" si="3"/>
        <v>-1.1565089446904112E-2</v>
      </c>
      <c r="AF5">
        <f t="shared" si="0"/>
        <v>4.0801757456955828E-2</v>
      </c>
      <c r="AG5">
        <f t="shared" si="4"/>
        <v>0.12612155778635734</v>
      </c>
      <c r="AH5">
        <f t="shared" si="5"/>
        <v>4.6263945212539029E-2</v>
      </c>
      <c r="AI5">
        <f t="shared" si="1"/>
        <v>0.56010785424678866</v>
      </c>
      <c r="AJ5">
        <f t="shared" si="6"/>
        <v>-1.1565089446904112E-2</v>
      </c>
      <c r="AK5">
        <f t="shared" si="7"/>
        <v>-3.407171831655508E-3</v>
      </c>
      <c r="AL5" s="18">
        <f t="shared" si="2"/>
        <v>2.1089247885702867E-2</v>
      </c>
    </row>
    <row r="6" spans="1:39" ht="15.75">
      <c r="A6">
        <v>2016</v>
      </c>
      <c r="B6">
        <v>1</v>
      </c>
      <c r="C6" t="s">
        <v>30</v>
      </c>
      <c r="D6">
        <v>210824.82338131699</v>
      </c>
      <c r="E6">
        <v>185755.82980710201</v>
      </c>
      <c r="F6">
        <v>25068.993574215001</v>
      </c>
      <c r="G6">
        <v>9124.9008991440496</v>
      </c>
      <c r="H6">
        <v>690475.52935043699</v>
      </c>
      <c r="I6">
        <v>452182.13403586799</v>
      </c>
      <c r="J6">
        <v>238293.395314569</v>
      </c>
      <c r="K6">
        <v>11208.124776573201</v>
      </c>
      <c r="L6">
        <v>4.3946871917045103</v>
      </c>
      <c r="M6">
        <v>3.8292714269727601</v>
      </c>
      <c r="N6">
        <v>1.3215386369634601</v>
      </c>
      <c r="O6">
        <v>1.8975856776850399</v>
      </c>
      <c r="P6">
        <v>362.35749786703701</v>
      </c>
      <c r="Q6">
        <v>18412</v>
      </c>
      <c r="R6">
        <v>0.12255439513899199</v>
      </c>
      <c r="S6">
        <v>766</v>
      </c>
      <c r="T6">
        <v>0.25606832276132302</v>
      </c>
      <c r="U6">
        <v>4.0433589538431298E-2</v>
      </c>
      <c r="V6">
        <v>5.97464022780051</v>
      </c>
      <c r="W6">
        <v>62.772270520295699</v>
      </c>
      <c r="X6">
        <v>5.51469201492616</v>
      </c>
      <c r="Y6">
        <v>0</v>
      </c>
      <c r="Z6">
        <v>0</v>
      </c>
      <c r="AA6">
        <v>0</v>
      </c>
      <c r="AB6">
        <v>0</v>
      </c>
      <c r="AC6">
        <v>210554.56428853999</v>
      </c>
      <c r="AD6">
        <v>0</v>
      </c>
      <c r="AE6">
        <f t="shared" si="3"/>
        <v>7.9315051947634357E-2</v>
      </c>
      <c r="AF6">
        <f t="shared" si="0"/>
        <v>3.5756742408721773E-2</v>
      </c>
      <c r="AG6">
        <f t="shared" si="4"/>
        <v>0.11890911692534857</v>
      </c>
      <c r="AH6">
        <f t="shared" si="5"/>
        <v>4.3281909372882156E-2</v>
      </c>
      <c r="AI6">
        <f t="shared" si="1"/>
        <v>0.56010785424678866</v>
      </c>
      <c r="AJ6">
        <f t="shared" si="6"/>
        <v>7.9315051947634357E-2</v>
      </c>
      <c r="AK6">
        <f t="shared" si="7"/>
        <v>0.1077345335669721</v>
      </c>
      <c r="AL6" s="18">
        <f t="shared" si="2"/>
        <v>2.1089247885702867E-2</v>
      </c>
    </row>
    <row r="7" spans="1:39" ht="15.75">
      <c r="A7">
        <v>2016</v>
      </c>
      <c r="B7">
        <v>2</v>
      </c>
      <c r="C7" t="s">
        <v>30</v>
      </c>
      <c r="D7">
        <v>227546.40519965699</v>
      </c>
      <c r="E7">
        <v>205768.147488716</v>
      </c>
      <c r="F7">
        <v>21778.257710940899</v>
      </c>
      <c r="G7">
        <v>13732.339339919299</v>
      </c>
      <c r="H7">
        <v>884178.69161957304</v>
      </c>
      <c r="I7">
        <v>477055.24133226299</v>
      </c>
      <c r="J7">
        <v>407123.45028730901</v>
      </c>
      <c r="K7">
        <v>19154.1133355149</v>
      </c>
      <c r="L7">
        <v>1.5387735712005599</v>
      </c>
      <c r="M7">
        <v>3.3730160545231</v>
      </c>
      <c r="N7">
        <v>1.55311810498005</v>
      </c>
      <c r="O7">
        <v>1.1717704813996801</v>
      </c>
      <c r="P7">
        <v>319.68994310421999</v>
      </c>
      <c r="Q7">
        <v>43557</v>
      </c>
      <c r="R7">
        <v>0.26680751302084599</v>
      </c>
      <c r="S7">
        <v>645</v>
      </c>
      <c r="T7">
        <v>0.45653457048291002</v>
      </c>
      <c r="U7">
        <v>0.21844043721683301</v>
      </c>
      <c r="V7">
        <v>3.91556963509256</v>
      </c>
      <c r="W7">
        <v>82.082006472971699</v>
      </c>
      <c r="X7">
        <v>4.5947601680421899</v>
      </c>
      <c r="Y7">
        <v>0</v>
      </c>
      <c r="Z7">
        <v>0</v>
      </c>
      <c r="AA7">
        <v>1</v>
      </c>
      <c r="AB7">
        <v>0</v>
      </c>
      <c r="AC7">
        <v>255190.79936769401</v>
      </c>
      <c r="AD7">
        <v>1</v>
      </c>
      <c r="AE7">
        <f t="shared" si="3"/>
        <v>-8.5158369722811156E-2</v>
      </c>
      <c r="AF7">
        <f t="shared" si="0"/>
        <v>-1.4644900673851725E-2</v>
      </c>
      <c r="AG7">
        <f t="shared" si="4"/>
        <v>9.5709082689449665E-2</v>
      </c>
      <c r="AH7">
        <f t="shared" si="5"/>
        <v>6.0349621115174619E-2</v>
      </c>
      <c r="AI7">
        <f t="shared" si="1"/>
        <v>0.56010785424678866</v>
      </c>
      <c r="AJ7">
        <f t="shared" si="6"/>
        <v>-8.5158369722811156E-2</v>
      </c>
      <c r="AK7">
        <f t="shared" si="7"/>
        <v>-8.892982226023334E-2</v>
      </c>
      <c r="AL7" s="18">
        <f t="shared" si="2"/>
        <v>2.1089247885702867E-2</v>
      </c>
    </row>
    <row r="8" spans="1:39" ht="15.75">
      <c r="A8">
        <v>2016</v>
      </c>
      <c r="B8">
        <v>3</v>
      </c>
      <c r="C8" t="s">
        <v>30</v>
      </c>
      <c r="D8">
        <v>208168.924296568</v>
      </c>
      <c r="E8">
        <v>187469.22270572701</v>
      </c>
      <c r="F8">
        <v>20699.701590841101</v>
      </c>
      <c r="G8">
        <v>13229.863793697001</v>
      </c>
      <c r="H8">
        <v>638699.48841226695</v>
      </c>
      <c r="I8">
        <v>315474.10839324602</v>
      </c>
      <c r="J8">
        <v>323225.38001902</v>
      </c>
      <c r="K8">
        <v>18616.4042870511</v>
      </c>
      <c r="L8">
        <v>3.8630599129455199</v>
      </c>
      <c r="M8">
        <v>4.0930770327869999</v>
      </c>
      <c r="N8">
        <v>2.0713753547203999</v>
      </c>
      <c r="O8">
        <v>0.97601898828205402</v>
      </c>
      <c r="P8">
        <v>137.180250678931</v>
      </c>
      <c r="Q8">
        <v>8994</v>
      </c>
      <c r="R8">
        <v>-0.35359413595848899</v>
      </c>
      <c r="S8">
        <v>607</v>
      </c>
      <c r="T8">
        <v>0.55810200201734095</v>
      </c>
      <c r="U8">
        <v>0.40383617105803998</v>
      </c>
      <c r="V8">
        <v>1.4542457297628699</v>
      </c>
      <c r="W8">
        <v>66.347885348358602</v>
      </c>
      <c r="X8">
        <v>3.9750085027087998</v>
      </c>
      <c r="Y8">
        <v>0</v>
      </c>
      <c r="Z8">
        <v>0</v>
      </c>
      <c r="AA8">
        <v>0</v>
      </c>
      <c r="AB8">
        <v>1</v>
      </c>
      <c r="AC8">
        <v>210735.51371163601</v>
      </c>
      <c r="AD8">
        <v>0</v>
      </c>
      <c r="AE8">
        <f t="shared" si="3"/>
        <v>6.6413877890216591E-2</v>
      </c>
      <c r="AF8">
        <f t="shared" si="0"/>
        <v>0.12591393987823057</v>
      </c>
      <c r="AG8">
        <f t="shared" si="4"/>
        <v>9.9437039706037733E-2</v>
      </c>
      <c r="AH8">
        <f t="shared" si="5"/>
        <v>6.3553500304632721E-2</v>
      </c>
      <c r="AI8">
        <f t="shared" si="1"/>
        <v>0.56010785424678866</v>
      </c>
      <c r="AJ8">
        <f t="shared" si="6"/>
        <v>6.6413877890216591E-2</v>
      </c>
      <c r="AK8">
        <f t="shared" si="7"/>
        <v>0.11640768438577584</v>
      </c>
      <c r="AL8" s="18">
        <f t="shared" si="2"/>
        <v>2.1089247885702867E-2</v>
      </c>
    </row>
    <row r="9" spans="1:39" ht="15.75">
      <c r="A9">
        <v>2016</v>
      </c>
      <c r="B9">
        <v>4</v>
      </c>
      <c r="C9" t="s">
        <v>30</v>
      </c>
      <c r="D9">
        <v>221994.22981533801</v>
      </c>
      <c r="E9">
        <v>209292.080814502</v>
      </c>
      <c r="F9">
        <v>12702.1490008364</v>
      </c>
      <c r="G9">
        <v>-2508.43277248508</v>
      </c>
      <c r="H9">
        <v>679717.28744230897</v>
      </c>
      <c r="I9">
        <v>325661.56942707399</v>
      </c>
      <c r="J9">
        <v>354055.71801523399</v>
      </c>
      <c r="K9">
        <v>784.96356358483695</v>
      </c>
      <c r="L9">
        <v>-0.396009732545962</v>
      </c>
      <c r="M9">
        <v>-0.70848531596858699</v>
      </c>
      <c r="N9">
        <v>-0.369040602442818</v>
      </c>
      <c r="O9">
        <v>0.91980316333448398</v>
      </c>
      <c r="P9">
        <v>58.809596639703301</v>
      </c>
      <c r="Q9">
        <v>45215</v>
      </c>
      <c r="R9">
        <v>-0.5247249120152</v>
      </c>
      <c r="S9">
        <v>766</v>
      </c>
      <c r="T9">
        <v>0.80313975637989499</v>
      </c>
      <c r="U9">
        <v>0.47030063444603798</v>
      </c>
      <c r="V9">
        <v>7.8839619862639001</v>
      </c>
      <c r="W9">
        <v>69.9706110611138</v>
      </c>
      <c r="X9">
        <v>8.5314549857550706</v>
      </c>
      <c r="Y9">
        <v>0</v>
      </c>
      <c r="Z9">
        <v>0</v>
      </c>
      <c r="AA9">
        <v>0</v>
      </c>
      <c r="AB9">
        <v>0</v>
      </c>
      <c r="AC9">
        <v>215987.25345529901</v>
      </c>
      <c r="AD9">
        <v>0</v>
      </c>
      <c r="AE9">
        <f t="shared" si="3"/>
        <v>-1.6356269863551785E-2</v>
      </c>
      <c r="AF9">
        <f t="shared" si="0"/>
        <v>7.5689685842884269E-2</v>
      </c>
      <c r="AG9">
        <f t="shared" si="4"/>
        <v>5.7218374601006844E-2</v>
      </c>
      <c r="AH9">
        <f t="shared" si="5"/>
        <v>-1.1299540418558067E-2</v>
      </c>
      <c r="AI9">
        <f t="shared" si="1"/>
        <v>0.56010785424678866</v>
      </c>
      <c r="AJ9">
        <f t="shared" si="6"/>
        <v>-1.6356269863551785E-2</v>
      </c>
      <c r="AK9">
        <f t="shared" si="7"/>
        <v>-1.7539979638090678E-2</v>
      </c>
      <c r="AL9" s="18">
        <f t="shared" si="2"/>
        <v>2.1089247885702867E-2</v>
      </c>
    </row>
    <row r="10" spans="1:39" ht="15.75">
      <c r="A10">
        <v>2017</v>
      </c>
      <c r="B10">
        <v>1</v>
      </c>
      <c r="C10" t="s">
        <v>30</v>
      </c>
      <c r="D10">
        <v>218363.23228432701</v>
      </c>
      <c r="E10">
        <v>205621.101978602</v>
      </c>
      <c r="F10">
        <v>12742.130305724801</v>
      </c>
      <c r="G10">
        <v>4438.5145922415704</v>
      </c>
      <c r="H10">
        <v>747304.28564996098</v>
      </c>
      <c r="I10">
        <v>466168.72610232298</v>
      </c>
      <c r="J10">
        <v>281135.559547638</v>
      </c>
      <c r="K10">
        <v>4668.5044016175098</v>
      </c>
      <c r="L10">
        <v>2.3791492594720198</v>
      </c>
      <c r="M10">
        <v>1.5787809266758599</v>
      </c>
      <c r="N10">
        <v>0.59393672396528696</v>
      </c>
      <c r="O10">
        <v>1.65816350963361</v>
      </c>
      <c r="P10">
        <v>471.451166955009</v>
      </c>
      <c r="Q10">
        <v>19343</v>
      </c>
      <c r="R10">
        <v>-0.22652930739892499</v>
      </c>
      <c r="S10">
        <v>337</v>
      </c>
      <c r="T10">
        <v>0.83771010590732797</v>
      </c>
      <c r="U10">
        <v>0.67569011703927995</v>
      </c>
      <c r="V10">
        <v>6.1465128346854003</v>
      </c>
      <c r="W10">
        <v>65.226790518442797</v>
      </c>
      <c r="X10">
        <v>6.3315837906205203</v>
      </c>
      <c r="Y10">
        <v>0</v>
      </c>
      <c r="Z10">
        <v>0</v>
      </c>
      <c r="AA10">
        <v>0</v>
      </c>
      <c r="AB10">
        <v>1</v>
      </c>
      <c r="AC10">
        <v>209973.45854547</v>
      </c>
      <c r="AD10">
        <v>0</v>
      </c>
      <c r="AE10">
        <f t="shared" si="3"/>
        <v>2.679378918915612E-2</v>
      </c>
      <c r="AF10">
        <f t="shared" si="0"/>
        <v>-9.6537939337845123E-3</v>
      </c>
      <c r="AG10">
        <f t="shared" si="4"/>
        <v>5.8352911213247184E-2</v>
      </c>
      <c r="AH10">
        <f t="shared" si="5"/>
        <v>2.032629095021939E-2</v>
      </c>
      <c r="AI10">
        <f t="shared" si="1"/>
        <v>0.56010785424678866</v>
      </c>
      <c r="AJ10">
        <f t="shared" si="6"/>
        <v>2.679378918915612E-2</v>
      </c>
      <c r="AK10">
        <f t="shared" si="7"/>
        <v>6.7262064825667316E-3</v>
      </c>
      <c r="AL10" s="18">
        <f t="shared" si="2"/>
        <v>2.1089247885702867E-2</v>
      </c>
    </row>
    <row r="11" spans="1:39" ht="15.75">
      <c r="A11">
        <v>2017</v>
      </c>
      <c r="B11">
        <v>2</v>
      </c>
      <c r="C11" t="s">
        <v>30</v>
      </c>
      <c r="D11">
        <v>224214.010696816</v>
      </c>
      <c r="E11">
        <v>207004.15196768299</v>
      </c>
      <c r="F11">
        <v>17209.858729133601</v>
      </c>
      <c r="G11">
        <v>9379.2521040129195</v>
      </c>
      <c r="H11">
        <v>573481.75025991199</v>
      </c>
      <c r="I11">
        <v>332701.49873438099</v>
      </c>
      <c r="J11">
        <v>240780.251525531</v>
      </c>
      <c r="K11">
        <v>17079.169237587499</v>
      </c>
      <c r="L11">
        <v>1.07721830258441</v>
      </c>
      <c r="M11">
        <v>3.8953577150069498</v>
      </c>
      <c r="N11">
        <v>1.6354926900048801</v>
      </c>
      <c r="O11">
        <v>1.3817640633999499</v>
      </c>
      <c r="P11">
        <v>214.16390101865099</v>
      </c>
      <c r="Q11">
        <v>13183</v>
      </c>
      <c r="R11">
        <v>0.701856897535025</v>
      </c>
      <c r="S11">
        <v>624</v>
      </c>
      <c r="T11">
        <v>0.16162871409461299</v>
      </c>
      <c r="U11">
        <v>0.89855418852707902</v>
      </c>
      <c r="V11">
        <v>5.2450034176171298</v>
      </c>
      <c r="W11">
        <v>60.229926290415698</v>
      </c>
      <c r="X11">
        <v>2.8117723429282502</v>
      </c>
      <c r="Y11">
        <v>0</v>
      </c>
      <c r="Z11">
        <v>0</v>
      </c>
      <c r="AA11">
        <v>0</v>
      </c>
      <c r="AB11">
        <v>0</v>
      </c>
      <c r="AC11">
        <v>232307.42673136099</v>
      </c>
      <c r="AD11">
        <v>0</v>
      </c>
      <c r="AE11">
        <f t="shared" si="3"/>
        <v>4.5341872198579651E-2</v>
      </c>
      <c r="AF11">
        <f t="shared" si="0"/>
        <v>-3.0677536492480603E-2</v>
      </c>
      <c r="AG11">
        <f t="shared" si="4"/>
        <v>7.6756393035599876E-2</v>
      </c>
      <c r="AH11">
        <f t="shared" si="5"/>
        <v>4.1831694972423561E-2</v>
      </c>
      <c r="AI11">
        <f t="shared" si="1"/>
        <v>0.56010785424678866</v>
      </c>
      <c r="AJ11">
        <f t="shared" si="6"/>
        <v>4.5341872198579651E-2</v>
      </c>
      <c r="AK11">
        <f t="shared" si="7"/>
        <v>1.5168817180218735E-2</v>
      </c>
      <c r="AL11" s="18">
        <f t="shared" si="2"/>
        <v>2.1089247885702867E-2</v>
      </c>
    </row>
    <row r="12" spans="1:39" ht="15.75">
      <c r="A12">
        <v>2017</v>
      </c>
      <c r="B12">
        <v>3</v>
      </c>
      <c r="C12" t="s">
        <v>30</v>
      </c>
      <c r="D12">
        <v>234380.293714962</v>
      </c>
      <c r="E12">
        <v>210144.16010442699</v>
      </c>
      <c r="F12">
        <v>24236.133610534402</v>
      </c>
      <c r="G12">
        <v>15872.093968626001</v>
      </c>
      <c r="H12">
        <v>802602.13758418104</v>
      </c>
      <c r="I12">
        <v>316947.29118118499</v>
      </c>
      <c r="J12">
        <v>485654.846402995</v>
      </c>
      <c r="K12">
        <v>15753.089441014999</v>
      </c>
      <c r="L12">
        <v>2.0563908840524099</v>
      </c>
      <c r="M12">
        <v>3.2681839965528501</v>
      </c>
      <c r="N12">
        <v>1.97757932920547</v>
      </c>
      <c r="O12">
        <v>0.65261840487880796</v>
      </c>
      <c r="P12">
        <v>331.823791542663</v>
      </c>
      <c r="Q12">
        <v>47214</v>
      </c>
      <c r="R12">
        <v>0.44187984850425799</v>
      </c>
      <c r="S12">
        <v>639</v>
      </c>
      <c r="T12">
        <v>0.56830860333547095</v>
      </c>
      <c r="U12">
        <v>9.3674767828092406E-2</v>
      </c>
      <c r="V12">
        <v>3.5740106214160301</v>
      </c>
      <c r="W12">
        <v>66.630059192043106</v>
      </c>
      <c r="X12">
        <v>3.9519171470326602</v>
      </c>
      <c r="Y12">
        <v>1</v>
      </c>
      <c r="Z12">
        <v>0</v>
      </c>
      <c r="AA12">
        <v>0</v>
      </c>
      <c r="AB12">
        <v>0</v>
      </c>
      <c r="AC12">
        <v>241533.59801589799</v>
      </c>
      <c r="AD12">
        <v>1</v>
      </c>
      <c r="AE12">
        <f t="shared" si="3"/>
        <v>1.8843775404613121E-2</v>
      </c>
      <c r="AF12">
        <f t="shared" si="0"/>
        <v>-0.14177052211579264</v>
      </c>
      <c r="AG12">
        <f t="shared" si="4"/>
        <v>0.10340516784235029</v>
      </c>
      <c r="AH12">
        <f t="shared" si="5"/>
        <v>6.7719404720640058E-2</v>
      </c>
      <c r="AI12">
        <f t="shared" si="1"/>
        <v>0.56010785424678866</v>
      </c>
      <c r="AJ12">
        <f t="shared" si="6"/>
        <v>1.8843775404613121E-2</v>
      </c>
      <c r="AK12">
        <f t="shared" si="7"/>
        <v>-7.3176283674808829E-2</v>
      </c>
      <c r="AL12" s="18">
        <f t="shared" si="2"/>
        <v>2.1089247885702867E-2</v>
      </c>
    </row>
    <row r="13" spans="1:39" ht="15.75">
      <c r="A13">
        <v>2017</v>
      </c>
      <c r="B13">
        <v>4</v>
      </c>
      <c r="C13" t="s">
        <v>30</v>
      </c>
      <c r="D13">
        <v>238796.903328994</v>
      </c>
      <c r="E13">
        <v>194766.591432021</v>
      </c>
      <c r="F13">
        <v>44030.3118969727</v>
      </c>
      <c r="G13">
        <v>36101.667080002102</v>
      </c>
      <c r="H13">
        <v>822632.46251384704</v>
      </c>
      <c r="I13">
        <v>339178.72272237402</v>
      </c>
      <c r="J13">
        <v>483453.73979147198</v>
      </c>
      <c r="K13">
        <v>31466.406576473899</v>
      </c>
      <c r="L13">
        <v>5.3018560875278897</v>
      </c>
      <c r="M13">
        <v>7.4674501629822503</v>
      </c>
      <c r="N13">
        <v>4.3885536646196197</v>
      </c>
      <c r="O13">
        <v>0.70157430754113503</v>
      </c>
      <c r="P13">
        <v>105.013126115383</v>
      </c>
      <c r="Q13">
        <v>19589</v>
      </c>
      <c r="R13">
        <v>0.90785715400517397</v>
      </c>
      <c r="S13">
        <v>372</v>
      </c>
      <c r="T13">
        <v>0.88349402226625895</v>
      </c>
      <c r="U13">
        <v>0.74771877389741304</v>
      </c>
      <c r="V13">
        <v>7.6715029291676702</v>
      </c>
      <c r="W13">
        <v>68.268757616762798</v>
      </c>
      <c r="X13">
        <v>6.4221197346839096</v>
      </c>
      <c r="Y13">
        <v>0</v>
      </c>
      <c r="Z13">
        <v>1</v>
      </c>
      <c r="AA13">
        <v>0</v>
      </c>
      <c r="AB13">
        <v>0</v>
      </c>
      <c r="AC13">
        <v>271943.52936936799</v>
      </c>
      <c r="AD13">
        <v>1</v>
      </c>
      <c r="AE13">
        <f t="shared" si="3"/>
        <v>-9.4396972396241535E-2</v>
      </c>
      <c r="AF13">
        <f t="shared" si="0"/>
        <v>-9.7510532500070191E-2</v>
      </c>
      <c r="AG13">
        <f t="shared" si="4"/>
        <v>0.18438393163043573</v>
      </c>
      <c r="AH13">
        <f t="shared" si="5"/>
        <v>0.15118147085125433</v>
      </c>
      <c r="AI13">
        <f t="shared" si="1"/>
        <v>0.56010785424678866</v>
      </c>
      <c r="AJ13">
        <f t="shared" si="6"/>
        <v>-9.4396972396241535E-2</v>
      </c>
      <c r="AK13">
        <f t="shared" si="7"/>
        <v>-2.7258748916089173E-2</v>
      </c>
      <c r="AL13" s="18">
        <f t="shared" si="2"/>
        <v>2.1089247885702867E-2</v>
      </c>
    </row>
    <row r="14" spans="1:39" ht="15.75">
      <c r="A14">
        <v>2018</v>
      </c>
      <c r="B14">
        <v>1</v>
      </c>
      <c r="C14" t="s">
        <v>30</v>
      </c>
      <c r="D14">
        <v>216255.19863713899</v>
      </c>
      <c r="E14">
        <v>189457.49781893301</v>
      </c>
      <c r="F14">
        <v>26797.7008182059</v>
      </c>
      <c r="G14">
        <v>14518.5027040612</v>
      </c>
      <c r="H14">
        <v>593701.34222003201</v>
      </c>
      <c r="I14">
        <v>271841.94410904002</v>
      </c>
      <c r="J14">
        <v>321859.39811099198</v>
      </c>
      <c r="K14">
        <v>22181.699814955799</v>
      </c>
      <c r="L14">
        <v>1.5494416161208799</v>
      </c>
      <c r="M14">
        <v>4.5108214298762004</v>
      </c>
      <c r="N14">
        <v>2.4454219102439598</v>
      </c>
      <c r="O14">
        <v>0.84459843554202096</v>
      </c>
      <c r="P14">
        <v>53.799742807781001</v>
      </c>
      <c r="Q14">
        <v>46681</v>
      </c>
      <c r="R14">
        <v>0.23001445339833901</v>
      </c>
      <c r="S14">
        <v>853</v>
      </c>
      <c r="T14">
        <v>0.35864678129616301</v>
      </c>
      <c r="U14">
        <v>0.25416364906973798</v>
      </c>
      <c r="V14">
        <v>3.0670341189325701</v>
      </c>
      <c r="W14">
        <v>68.063769105964994</v>
      </c>
      <c r="X14">
        <v>8.7893583593973901</v>
      </c>
      <c r="Y14">
        <v>0</v>
      </c>
      <c r="Z14">
        <v>0</v>
      </c>
      <c r="AA14">
        <v>0</v>
      </c>
      <c r="AB14">
        <v>0</v>
      </c>
      <c r="AC14">
        <v>209322.62836618401</v>
      </c>
      <c r="AD14">
        <v>0</v>
      </c>
      <c r="AE14">
        <f t="shared" si="3"/>
        <v>4.9963125566889147E-3</v>
      </c>
      <c r="AF14">
        <f t="shared" si="0"/>
        <v>6.6115428409426219E-2</v>
      </c>
      <c r="AG14">
        <f t="shared" si="4"/>
        <v>0.12391702482570435</v>
      </c>
      <c r="AH14">
        <f t="shared" si="5"/>
        <v>6.7135970813918908E-2</v>
      </c>
      <c r="AI14">
        <f t="shared" si="1"/>
        <v>0.56010785424678866</v>
      </c>
      <c r="AJ14">
        <f t="shared" si="6"/>
        <v>4.9963125566889147E-3</v>
      </c>
      <c r="AK14">
        <f t="shared" si="7"/>
        <v>4.1135500829521561E-3</v>
      </c>
      <c r="AL14" s="18">
        <f t="shared" si="2"/>
        <v>2.1089247885702867E-2</v>
      </c>
    </row>
    <row r="15" spans="1:39" ht="15.75">
      <c r="A15">
        <v>2018</v>
      </c>
      <c r="B15">
        <v>2</v>
      </c>
      <c r="C15" t="s">
        <v>30</v>
      </c>
      <c r="D15">
        <v>217335.67720153899</v>
      </c>
      <c r="E15">
        <v>190236.84072480199</v>
      </c>
      <c r="F15">
        <v>27098.836476737401</v>
      </c>
      <c r="G15">
        <v>22021.0635351276</v>
      </c>
      <c r="H15">
        <v>707599.07017093198</v>
      </c>
      <c r="I15">
        <v>267266.94859669998</v>
      </c>
      <c r="J15">
        <v>440332.12157423102</v>
      </c>
      <c r="K15">
        <v>18085.177290126499</v>
      </c>
      <c r="L15">
        <v>4.8175019134975496</v>
      </c>
      <c r="M15">
        <v>5.0010122941747097</v>
      </c>
      <c r="N15">
        <v>3.11208203394163</v>
      </c>
      <c r="O15">
        <v>0.60696673147803504</v>
      </c>
      <c r="P15">
        <v>44.368894898910497</v>
      </c>
      <c r="Q15">
        <v>23386</v>
      </c>
      <c r="R15">
        <v>-0.324009686296928</v>
      </c>
      <c r="S15">
        <v>91</v>
      </c>
      <c r="T15">
        <v>0.57886489550755804</v>
      </c>
      <c r="U15">
        <v>0.43847412301808603</v>
      </c>
      <c r="V15">
        <v>5.7041829470663901</v>
      </c>
      <c r="W15">
        <v>68.203816686868294</v>
      </c>
      <c r="X15">
        <v>3.24033293382195</v>
      </c>
      <c r="Y15">
        <v>1</v>
      </c>
      <c r="Z15">
        <v>0</v>
      </c>
      <c r="AA15">
        <v>0</v>
      </c>
      <c r="AB15">
        <v>0</v>
      </c>
      <c r="AC15">
        <v>225553.977833582</v>
      </c>
      <c r="AD15">
        <v>1</v>
      </c>
      <c r="AE15">
        <f t="shared" si="3"/>
        <v>-7.4463614573472267E-2</v>
      </c>
      <c r="AF15">
        <f t="shared" si="0"/>
        <v>9.0049190310643734E-2</v>
      </c>
      <c r="AG15">
        <f t="shared" si="4"/>
        <v>0.1246865531958096</v>
      </c>
      <c r="AH15">
        <f t="shared" si="5"/>
        <v>0.10132281923831171</v>
      </c>
      <c r="AI15">
        <f t="shared" si="1"/>
        <v>0.56010785424678866</v>
      </c>
      <c r="AJ15">
        <f t="shared" si="6"/>
        <v>-7.4463614573472267E-2</v>
      </c>
      <c r="AK15">
        <f t="shared" si="7"/>
        <v>5.8929888761443387E-2</v>
      </c>
      <c r="AL15" s="18">
        <f t="shared" si="2"/>
        <v>2.1089247885702867E-2</v>
      </c>
    </row>
    <row r="16" spans="1:39" ht="15.75">
      <c r="A16">
        <v>2018</v>
      </c>
      <c r="B16">
        <v>3</v>
      </c>
      <c r="C16" t="s">
        <v>30</v>
      </c>
      <c r="D16">
        <v>201152.077101339</v>
      </c>
      <c r="E16">
        <v>201447.476587043</v>
      </c>
      <c r="F16">
        <v>-295.39948570317898</v>
      </c>
      <c r="G16">
        <v>-17713.434542516999</v>
      </c>
      <c r="H16">
        <v>511546.99728126999</v>
      </c>
      <c r="I16">
        <v>350972.76936704002</v>
      </c>
      <c r="J16">
        <v>160574.22791422901</v>
      </c>
      <c r="K16">
        <v>-15854.457118311</v>
      </c>
      <c r="L16">
        <v>-2.0649342162603102</v>
      </c>
      <c r="M16">
        <v>-11.031306064867699</v>
      </c>
      <c r="N16">
        <v>-3.4627188971216598</v>
      </c>
      <c r="O16">
        <v>2.1857353694050499</v>
      </c>
      <c r="P16">
        <v>113.302416317539</v>
      </c>
      <c r="Q16">
        <v>33093</v>
      </c>
      <c r="R16">
        <v>8.1270243220213007E-2</v>
      </c>
      <c r="S16">
        <v>822</v>
      </c>
      <c r="T16">
        <v>0.138353092417801</v>
      </c>
      <c r="U16">
        <v>0.13274542224296901</v>
      </c>
      <c r="V16">
        <v>7.7867580697991103</v>
      </c>
      <c r="W16">
        <v>77.864877604498801</v>
      </c>
      <c r="X16">
        <v>2.3285401341430001</v>
      </c>
      <c r="Y16">
        <v>0</v>
      </c>
      <c r="Z16">
        <v>0</v>
      </c>
      <c r="AA16">
        <v>0</v>
      </c>
      <c r="AB16">
        <v>0</v>
      </c>
      <c r="AC16">
        <v>221519.05541701699</v>
      </c>
      <c r="AD16">
        <v>0</v>
      </c>
      <c r="AE16">
        <f t="shared" si="3"/>
        <v>7.1386849351014817E-2</v>
      </c>
      <c r="AF16">
        <f t="shared" si="0"/>
        <v>0.12758009035530438</v>
      </c>
      <c r="AG16">
        <f t="shared" si="4"/>
        <v>-1.4685380830304531E-3</v>
      </c>
      <c r="AH16">
        <f t="shared" si="5"/>
        <v>-8.805991366220442E-2</v>
      </c>
      <c r="AI16">
        <f t="shared" si="1"/>
        <v>0.56010785424678866</v>
      </c>
      <c r="AJ16">
        <f t="shared" si="6"/>
        <v>7.1386849351014817E-2</v>
      </c>
      <c r="AK16">
        <f t="shared" si="7"/>
        <v>-9.4826279352851761E-2</v>
      </c>
      <c r="AL16" s="18">
        <f t="shared" si="2"/>
        <v>2.1089247885702867E-2</v>
      </c>
    </row>
    <row r="17" spans="1:38" ht="15.75">
      <c r="A17">
        <v>2018</v>
      </c>
      <c r="B17">
        <v>4</v>
      </c>
      <c r="C17" t="s">
        <v>30</v>
      </c>
      <c r="D17">
        <v>215511.69012601601</v>
      </c>
      <c r="E17">
        <v>182344.96189727299</v>
      </c>
      <c r="F17">
        <v>33166.728228742802</v>
      </c>
      <c r="G17">
        <v>26758.628877523399</v>
      </c>
      <c r="H17">
        <v>509842.90045838198</v>
      </c>
      <c r="I17">
        <v>343555.39462258603</v>
      </c>
      <c r="J17">
        <v>166287.50583579499</v>
      </c>
      <c r="K17">
        <v>31332.687785173701</v>
      </c>
      <c r="L17">
        <v>4.7358172831210696</v>
      </c>
      <c r="M17">
        <v>16.091785575247499</v>
      </c>
      <c r="N17">
        <v>5.2484066863470398</v>
      </c>
      <c r="O17">
        <v>2.0660325193754399</v>
      </c>
      <c r="P17">
        <v>335.41343768007999</v>
      </c>
      <c r="Q17">
        <v>17964</v>
      </c>
      <c r="R17">
        <v>0.22344149246870401</v>
      </c>
      <c r="S17">
        <v>246</v>
      </c>
      <c r="T17">
        <v>4.7716127691648701E-2</v>
      </c>
      <c r="U17">
        <v>0.56603721049407596</v>
      </c>
      <c r="V17">
        <v>2.11052513349743</v>
      </c>
      <c r="W17">
        <v>63.004116195141002</v>
      </c>
      <c r="X17">
        <v>4.7350373337312099</v>
      </c>
      <c r="Y17">
        <v>0</v>
      </c>
      <c r="Z17">
        <v>0</v>
      </c>
      <c r="AA17">
        <v>0</v>
      </c>
      <c r="AB17">
        <v>1</v>
      </c>
      <c r="AC17">
        <v>219019.10784833899</v>
      </c>
      <c r="AD17">
        <v>0</v>
      </c>
      <c r="AE17">
        <f t="shared" si="3"/>
        <v>6.9793492900491361E-2</v>
      </c>
      <c r="AF17">
        <f t="shared" si="0"/>
        <v>4.7612356873031197E-2</v>
      </c>
      <c r="AG17">
        <f t="shared" si="4"/>
        <v>0.15389758304688461</v>
      </c>
      <c r="AH17">
        <f t="shared" si="5"/>
        <v>0.124163236165411</v>
      </c>
      <c r="AI17">
        <f t="shared" si="1"/>
        <v>0.56010785424678866</v>
      </c>
      <c r="AJ17">
        <f t="shared" si="6"/>
        <v>6.9793492900491361E-2</v>
      </c>
      <c r="AK17">
        <f t="shared" si="7"/>
        <v>0.11398364998334969</v>
      </c>
      <c r="AL17" s="18">
        <f t="shared" si="2"/>
        <v>2.1089247885702867E-2</v>
      </c>
    </row>
    <row r="18" spans="1:38" ht="15.75">
      <c r="A18">
        <v>2019</v>
      </c>
      <c r="B18">
        <v>1</v>
      </c>
      <c r="C18" t="s">
        <v>30</v>
      </c>
      <c r="D18">
        <v>230553.003740799</v>
      </c>
      <c r="E18">
        <v>203129.30621039899</v>
      </c>
      <c r="F18">
        <v>27423.697530400299</v>
      </c>
      <c r="G18">
        <v>17229.132714059298</v>
      </c>
      <c r="H18">
        <v>675369.89414743497</v>
      </c>
      <c r="I18">
        <v>378146.00155072298</v>
      </c>
      <c r="J18">
        <v>297223.892596711</v>
      </c>
      <c r="K18">
        <v>12950.0165770148</v>
      </c>
      <c r="L18">
        <v>1.8055512610137201</v>
      </c>
      <c r="M18">
        <v>5.7966849715667497</v>
      </c>
      <c r="N18">
        <v>2.5510661436587698</v>
      </c>
      <c r="O18">
        <v>1.2722597710669601</v>
      </c>
      <c r="P18">
        <v>445.60658590306201</v>
      </c>
      <c r="Q18">
        <v>41158</v>
      </c>
      <c r="R18">
        <v>-0.96939091941922995</v>
      </c>
      <c r="S18">
        <v>658</v>
      </c>
      <c r="T18">
        <v>0.50313625858008704</v>
      </c>
      <c r="U18">
        <v>0.85648984118832205</v>
      </c>
      <c r="V18">
        <v>5.6108554213326096</v>
      </c>
      <c r="W18">
        <v>64.073360677035694</v>
      </c>
      <c r="X18">
        <v>2.5645499792034299</v>
      </c>
      <c r="Y18">
        <v>0</v>
      </c>
      <c r="Z18">
        <v>0</v>
      </c>
      <c r="AA18">
        <v>0</v>
      </c>
      <c r="AB18">
        <v>1</v>
      </c>
      <c r="AC18">
        <v>219971.755351367</v>
      </c>
      <c r="AD18">
        <v>0</v>
      </c>
      <c r="AE18">
        <f t="shared" si="3"/>
        <v>2.7557980660694661E-2</v>
      </c>
      <c r="AF18">
        <f t="shared" si="0"/>
        <v>-3.5533549714321972E-3</v>
      </c>
      <c r="AG18">
        <f t="shared" si="4"/>
        <v>0.11894747448717394</v>
      </c>
      <c r="AH18">
        <f t="shared" si="5"/>
        <v>7.4729595513877076E-2</v>
      </c>
      <c r="AI18">
        <f t="shared" si="1"/>
        <v>0.56010785424678866</v>
      </c>
      <c r="AJ18">
        <f t="shared" si="6"/>
        <v>2.7557980660694661E-2</v>
      </c>
      <c r="AK18">
        <f t="shared" si="7"/>
        <v>-5.7858871054246336E-2</v>
      </c>
      <c r="AL18" s="18">
        <f t="shared" si="2"/>
        <v>2.1089247885702867E-2</v>
      </c>
    </row>
    <row r="19" spans="1:38" ht="15.75">
      <c r="A19">
        <v>2019</v>
      </c>
      <c r="B19">
        <v>2</v>
      </c>
      <c r="C19" t="s">
        <v>30</v>
      </c>
      <c r="D19">
        <v>236906.578959153</v>
      </c>
      <c r="E19">
        <v>191376.473875033</v>
      </c>
      <c r="F19">
        <v>45530.105084119503</v>
      </c>
      <c r="G19">
        <v>32345.853244380502</v>
      </c>
      <c r="H19">
        <v>919891.57203366596</v>
      </c>
      <c r="I19">
        <v>418036.49659125903</v>
      </c>
      <c r="J19">
        <v>501855.075442406</v>
      </c>
      <c r="K19">
        <v>41763.711701739201</v>
      </c>
      <c r="L19">
        <v>3.5357785799369199</v>
      </c>
      <c r="M19">
        <v>6.4452577700576699</v>
      </c>
      <c r="N19">
        <v>3.5162680285102801</v>
      </c>
      <c r="O19">
        <v>0.83298250241415295</v>
      </c>
      <c r="P19">
        <v>113.97974469886201</v>
      </c>
      <c r="Q19">
        <v>44404</v>
      </c>
      <c r="R19">
        <v>-0.57082176058325096</v>
      </c>
      <c r="S19">
        <v>301</v>
      </c>
      <c r="T19">
        <v>1.82218256515497E-2</v>
      </c>
      <c r="U19">
        <v>9.4442960755928396E-2</v>
      </c>
      <c r="V19">
        <v>5.7810474139144903</v>
      </c>
      <c r="W19">
        <v>61.779716211505701</v>
      </c>
      <c r="X19">
        <v>4.5518050423500904</v>
      </c>
      <c r="Y19">
        <v>0</v>
      </c>
      <c r="Z19">
        <v>0</v>
      </c>
      <c r="AA19">
        <v>0</v>
      </c>
      <c r="AB19">
        <v>0</v>
      </c>
      <c r="AC19">
        <v>264021.17791078403</v>
      </c>
      <c r="AD19">
        <v>0</v>
      </c>
      <c r="AE19">
        <f t="shared" si="3"/>
        <v>-4.2596966831419135E-2</v>
      </c>
      <c r="AF19">
        <f t="shared" si="0"/>
        <v>-8.1082963362245783E-2</v>
      </c>
      <c r="AG19">
        <f t="shared" si="4"/>
        <v>0.19218590418280543</v>
      </c>
      <c r="AH19">
        <f t="shared" si="5"/>
        <v>0.13653421271157487</v>
      </c>
      <c r="AI19">
        <f t="shared" si="1"/>
        <v>0.56010785424678866</v>
      </c>
      <c r="AJ19">
        <f t="shared" si="6"/>
        <v>-4.2596966831419135E-2</v>
      </c>
      <c r="AK19">
        <f t="shared" si="7"/>
        <v>-3.931081273057903E-3</v>
      </c>
      <c r="AL19" s="18">
        <f t="shared" si="2"/>
        <v>2.1089247885702867E-2</v>
      </c>
    </row>
    <row r="20" spans="1:38" ht="15.75">
      <c r="A20">
        <v>2019</v>
      </c>
      <c r="B20">
        <v>3</v>
      </c>
      <c r="C20" t="s">
        <v>30</v>
      </c>
      <c r="D20">
        <v>226815.07727308499</v>
      </c>
      <c r="E20">
        <v>190624.157402479</v>
      </c>
      <c r="F20">
        <v>36190.919870605903</v>
      </c>
      <c r="G20">
        <v>21756.7771689076</v>
      </c>
      <c r="H20">
        <v>851677.91965238599</v>
      </c>
      <c r="I20">
        <v>505920.886849156</v>
      </c>
      <c r="J20">
        <v>345757.03280322999</v>
      </c>
      <c r="K20">
        <v>28808.991124680299</v>
      </c>
      <c r="L20">
        <v>6.1489157474433096</v>
      </c>
      <c r="M20">
        <v>6.2925045927523904</v>
      </c>
      <c r="N20">
        <v>2.5545780472725701</v>
      </c>
      <c r="O20">
        <v>1.46322659801709</v>
      </c>
      <c r="P20">
        <v>105.170981014266</v>
      </c>
      <c r="Q20">
        <v>19888</v>
      </c>
      <c r="R20">
        <v>0.137040567499916</v>
      </c>
      <c r="S20">
        <v>738</v>
      </c>
      <c r="T20">
        <v>0.99050514200067297</v>
      </c>
      <c r="U20">
        <v>0.41261767691142598</v>
      </c>
      <c r="V20">
        <v>3.6041266005494799</v>
      </c>
      <c r="W20">
        <v>79.4103240185499</v>
      </c>
      <c r="X20">
        <v>4.7264283220241401</v>
      </c>
      <c r="Y20">
        <v>0</v>
      </c>
      <c r="Z20">
        <v>0</v>
      </c>
      <c r="AA20">
        <v>0</v>
      </c>
      <c r="AB20">
        <v>0</v>
      </c>
      <c r="AC20">
        <v>229918.67550088899</v>
      </c>
      <c r="AD20">
        <v>0</v>
      </c>
      <c r="AE20">
        <f t="shared" si="3"/>
        <v>-4.5956717649064428E-3</v>
      </c>
      <c r="AF20">
        <f t="shared" si="0"/>
        <v>1.6048959734662058E-2</v>
      </c>
      <c r="AG20">
        <f t="shared" si="4"/>
        <v>0.15956134973792846</v>
      </c>
      <c r="AH20">
        <f t="shared" si="5"/>
        <v>9.5922975802496924E-2</v>
      </c>
      <c r="AI20">
        <f t="shared" si="1"/>
        <v>0.56010785424678866</v>
      </c>
      <c r="AJ20">
        <f t="shared" si="6"/>
        <v>-4.5956717649064428E-3</v>
      </c>
      <c r="AK20">
        <f t="shared" si="7"/>
        <v>3.5776773224946434E-2</v>
      </c>
      <c r="AL20" s="18">
        <f t="shared" si="2"/>
        <v>2.1089247885702867E-2</v>
      </c>
    </row>
    <row r="21" spans="1:38" ht="15.75">
      <c r="A21">
        <v>2019</v>
      </c>
      <c r="B21">
        <v>4</v>
      </c>
      <c r="C21" t="s">
        <v>30</v>
      </c>
      <c r="D21">
        <v>225772.709626606</v>
      </c>
      <c r="E21">
        <v>197444.07465306399</v>
      </c>
      <c r="F21">
        <v>28328.634973541801</v>
      </c>
      <c r="G21">
        <v>10931.7729819257</v>
      </c>
      <c r="H21">
        <v>596062.35053240298</v>
      </c>
      <c r="I21">
        <v>392333.77737324499</v>
      </c>
      <c r="J21">
        <v>203728.57315915701</v>
      </c>
      <c r="K21">
        <v>11769.798162938099</v>
      </c>
      <c r="L21">
        <v>9.9602604948592806</v>
      </c>
      <c r="M21">
        <v>5.3658516389772899</v>
      </c>
      <c r="N21">
        <v>1.8339982339366701</v>
      </c>
      <c r="O21">
        <v>1.92576706982945</v>
      </c>
      <c r="P21">
        <v>454.58334868124598</v>
      </c>
      <c r="Q21">
        <v>37939</v>
      </c>
      <c r="R21">
        <v>-0.29018961907455798</v>
      </c>
      <c r="S21">
        <v>795</v>
      </c>
      <c r="T21">
        <v>0.95006196705080403</v>
      </c>
      <c r="U21">
        <v>0.95060714693755599</v>
      </c>
      <c r="V21">
        <v>5.014065216863</v>
      </c>
      <c r="W21">
        <v>75.795930304244905</v>
      </c>
      <c r="X21">
        <v>5.5875641758265502</v>
      </c>
      <c r="Y21">
        <v>0</v>
      </c>
      <c r="Z21">
        <v>0</v>
      </c>
      <c r="AA21">
        <v>0</v>
      </c>
      <c r="AB21">
        <v>0</v>
      </c>
      <c r="AC21">
        <v>240953.07134030701</v>
      </c>
      <c r="AD21">
        <v>0</v>
      </c>
      <c r="AE21">
        <f t="shared" si="3"/>
        <v>1.7544447505294165E-2</v>
      </c>
      <c r="AF21">
        <f t="shared" si="0"/>
        <v>3.459002560314621E-2</v>
      </c>
      <c r="AG21">
        <f t="shared" si="4"/>
        <v>0.12547413290292392</v>
      </c>
      <c r="AH21">
        <f t="shared" si="5"/>
        <v>4.8419372739979087E-2</v>
      </c>
      <c r="AI21">
        <f t="shared" si="1"/>
        <v>0.56010785424678866</v>
      </c>
      <c r="AJ21">
        <f t="shared" si="6"/>
        <v>1.7544447505294165E-2</v>
      </c>
      <c r="AK21">
        <f t="shared" si="7"/>
        <v>3.0187858974908589E-2</v>
      </c>
      <c r="AL21" s="18">
        <f t="shared" si="2"/>
        <v>2.1089247885702867E-2</v>
      </c>
    </row>
    <row r="22" spans="1:38" ht="15.75">
      <c r="A22">
        <v>2020</v>
      </c>
      <c r="B22">
        <v>1</v>
      </c>
      <c r="C22" t="s">
        <v>30</v>
      </c>
      <c r="D22">
        <v>229733.76707877801</v>
      </c>
      <c r="E22">
        <v>203404.48853412201</v>
      </c>
      <c r="F22">
        <v>26329.278544656001</v>
      </c>
      <c r="G22">
        <v>19961.186998925699</v>
      </c>
      <c r="H22">
        <v>686637.612396679</v>
      </c>
      <c r="I22">
        <v>221800.08753913999</v>
      </c>
      <c r="J22">
        <v>464837.524857538</v>
      </c>
      <c r="K22">
        <v>23204.120233781701</v>
      </c>
      <c r="L22">
        <v>4.0132874840465496</v>
      </c>
      <c r="M22">
        <v>4.2942288286736998</v>
      </c>
      <c r="N22">
        <v>2.9070919854291102</v>
      </c>
      <c r="O22">
        <v>0.47715615818046703</v>
      </c>
      <c r="P22">
        <v>446.09800772398302</v>
      </c>
      <c r="Q22">
        <v>38098</v>
      </c>
      <c r="R22">
        <v>0.41166296775738898</v>
      </c>
      <c r="S22">
        <v>750</v>
      </c>
      <c r="T22">
        <v>0.142991682052835</v>
      </c>
      <c r="U22">
        <v>0.76151063171747202</v>
      </c>
      <c r="V22">
        <v>5.3275264432138201</v>
      </c>
      <c r="W22">
        <v>62.5280669030697</v>
      </c>
      <c r="X22">
        <v>2.6728544489199701</v>
      </c>
      <c r="Y22">
        <v>0</v>
      </c>
      <c r="Z22">
        <v>0</v>
      </c>
      <c r="AA22">
        <v>0</v>
      </c>
      <c r="AB22">
        <v>0</v>
      </c>
      <c r="AC22">
        <v>247233.54691939801</v>
      </c>
      <c r="AD22">
        <v>0</v>
      </c>
      <c r="AE22">
        <f t="shared" si="3"/>
        <v>-5.2392278830815646E-2</v>
      </c>
      <c r="AF22">
        <f t="shared" si="0"/>
        <v>-9.2482017843896092E-2</v>
      </c>
      <c r="AG22">
        <f t="shared" si="4"/>
        <v>0.11460778656725473</v>
      </c>
      <c r="AH22">
        <f t="shared" si="5"/>
        <v>8.688834581326832E-2</v>
      </c>
      <c r="AI22">
        <f t="shared" si="1"/>
        <v>0.56010785424678866</v>
      </c>
      <c r="AJ22">
        <f t="shared" si="6"/>
        <v>-5.2392278830815646E-2</v>
      </c>
      <c r="AK22">
        <f t="shared" si="7"/>
        <v>-6.1468124156476539E-2</v>
      </c>
      <c r="AL22" s="18">
        <f t="shared" si="2"/>
        <v>2.1089247885702867E-2</v>
      </c>
    </row>
    <row r="23" spans="1:38" ht="15.75">
      <c r="A23">
        <v>2020</v>
      </c>
      <c r="B23">
        <v>2</v>
      </c>
      <c r="C23" t="s">
        <v>30</v>
      </c>
      <c r="D23">
        <v>217697.49149713301</v>
      </c>
      <c r="E23">
        <v>190901.59617892199</v>
      </c>
      <c r="F23">
        <v>26795.895318210602</v>
      </c>
      <c r="G23">
        <v>20543.384567730602</v>
      </c>
      <c r="H23">
        <v>773760.85123853898</v>
      </c>
      <c r="I23">
        <v>404956.79441587901</v>
      </c>
      <c r="J23">
        <v>368804.05682265898</v>
      </c>
      <c r="K23">
        <v>21906.714706435199</v>
      </c>
      <c r="L23">
        <v>2.24341591318356</v>
      </c>
      <c r="M23">
        <v>5.5702707678210199</v>
      </c>
      <c r="N23">
        <v>2.6550043899025599</v>
      </c>
      <c r="O23">
        <v>1.09802695204788</v>
      </c>
      <c r="P23">
        <v>73.374791506952604</v>
      </c>
      <c r="Q23">
        <v>45482</v>
      </c>
      <c r="R23">
        <v>-0.49263565225372202</v>
      </c>
      <c r="S23">
        <v>753</v>
      </c>
      <c r="T23">
        <v>0.46866064199412599</v>
      </c>
      <c r="U23">
        <v>5.6303275681837302E-2</v>
      </c>
      <c r="V23">
        <v>1.8317254138765</v>
      </c>
      <c r="W23">
        <v>62.9381561694276</v>
      </c>
      <c r="X23">
        <v>7.1936824169284996</v>
      </c>
      <c r="Y23">
        <v>0</v>
      </c>
      <c r="Z23">
        <v>0</v>
      </c>
      <c r="AA23">
        <v>1</v>
      </c>
      <c r="AB23">
        <v>0</v>
      </c>
      <c r="AC23">
        <v>236072.12954560501</v>
      </c>
      <c r="AD23">
        <v>1</v>
      </c>
      <c r="AE23">
        <f t="shared" si="3"/>
        <v>5.8603026293897326E-2</v>
      </c>
      <c r="AF23">
        <f t="shared" si="0"/>
        <v>3.9137929079514383E-2</v>
      </c>
      <c r="AG23">
        <f t="shared" si="4"/>
        <v>0.1230877541763678</v>
      </c>
      <c r="AH23">
        <f t="shared" si="5"/>
        <v>9.4366657265782736E-2</v>
      </c>
      <c r="AI23">
        <f t="shared" si="1"/>
        <v>0.56010785424678866</v>
      </c>
      <c r="AJ23">
        <f t="shared" si="6"/>
        <v>5.8603026293897326E-2</v>
      </c>
      <c r="AK23">
        <f t="shared" si="7"/>
        <v>1.3326408716104373E-2</v>
      </c>
      <c r="AL23" s="18">
        <f t="shared" si="2"/>
        <v>2.1089247885702867E-2</v>
      </c>
    </row>
    <row r="24" spans="1:38" ht="15.75">
      <c r="A24">
        <v>2020</v>
      </c>
      <c r="B24">
        <v>3</v>
      </c>
      <c r="C24" t="s">
        <v>30</v>
      </c>
      <c r="D24">
        <v>230455.22331545499</v>
      </c>
      <c r="E24">
        <v>193445.62887415901</v>
      </c>
      <c r="F24">
        <v>37009.594441296402</v>
      </c>
      <c r="G24">
        <v>28655.656863504599</v>
      </c>
      <c r="H24">
        <v>904869.77748944401</v>
      </c>
      <c r="I24">
        <v>275860.21997006302</v>
      </c>
      <c r="J24">
        <v>629009.55751938105</v>
      </c>
      <c r="K24">
        <v>38203.839264119197</v>
      </c>
      <c r="L24">
        <v>20.638755163045701</v>
      </c>
      <c r="M24">
        <v>4.5556790864217902</v>
      </c>
      <c r="N24">
        <v>3.1668266060349102</v>
      </c>
      <c r="O24">
        <v>0.43856284323877398</v>
      </c>
      <c r="P24">
        <v>447.74869457507401</v>
      </c>
      <c r="Q24">
        <v>28509</v>
      </c>
      <c r="R24">
        <v>0.84928666044719203</v>
      </c>
      <c r="S24">
        <v>763</v>
      </c>
      <c r="T24">
        <v>7.3796564735398806E-2</v>
      </c>
      <c r="U24">
        <v>0.55385428440132001</v>
      </c>
      <c r="V24">
        <v>7.7851177493336898</v>
      </c>
      <c r="W24">
        <v>73.077446104253696</v>
      </c>
      <c r="X24">
        <v>7.0351891050821003</v>
      </c>
      <c r="Y24">
        <v>0</v>
      </c>
      <c r="Z24">
        <v>0</v>
      </c>
      <c r="AA24">
        <v>0</v>
      </c>
      <c r="AB24">
        <v>0</v>
      </c>
      <c r="AC24">
        <v>236346.28625498599</v>
      </c>
      <c r="AD24">
        <v>0</v>
      </c>
      <c r="AE24">
        <f t="shared" si="3"/>
        <v>1.3568666713822751E-2</v>
      </c>
      <c r="AF24">
        <f t="shared" si="0"/>
        <v>6.4987888831368523E-2</v>
      </c>
      <c r="AG24">
        <f t="shared" si="4"/>
        <v>0.16059342855785907</v>
      </c>
      <c r="AH24">
        <f t="shared" si="5"/>
        <v>0.12434370742935931</v>
      </c>
      <c r="AI24">
        <f t="shared" si="1"/>
        <v>0.56010785424678866</v>
      </c>
      <c r="AJ24">
        <f t="shared" si="6"/>
        <v>1.3568666713822751E-2</v>
      </c>
      <c r="AK24">
        <f t="shared" si="7"/>
        <v>-5.2584658264179789E-2</v>
      </c>
      <c r="AL24" s="18">
        <f t="shared" si="2"/>
        <v>2.1089247885702867E-2</v>
      </c>
    </row>
    <row r="25" spans="1:38" ht="15.75">
      <c r="A25">
        <v>2020</v>
      </c>
      <c r="B25">
        <v>4</v>
      </c>
      <c r="C25" t="s">
        <v>30</v>
      </c>
      <c r="D25">
        <v>233582.19343308199</v>
      </c>
      <c r="E25">
        <v>183273.35658711201</v>
      </c>
      <c r="F25">
        <v>50308.836845969301</v>
      </c>
      <c r="G25">
        <v>42487.019450112901</v>
      </c>
      <c r="H25">
        <v>683787.76790076902</v>
      </c>
      <c r="I25">
        <v>301783.50288411003</v>
      </c>
      <c r="J25">
        <v>382004.26501665899</v>
      </c>
      <c r="K25">
        <v>46241.861127876</v>
      </c>
      <c r="L25">
        <v>24.998073755937501</v>
      </c>
      <c r="M25">
        <v>11.1221322223352</v>
      </c>
      <c r="N25">
        <v>6.2134804751696899</v>
      </c>
      <c r="O25">
        <v>0.79000034952737797</v>
      </c>
      <c r="P25">
        <v>487.70950767975899</v>
      </c>
      <c r="Q25">
        <v>21159</v>
      </c>
      <c r="R25">
        <v>-9.3518306342337904E-2</v>
      </c>
      <c r="S25">
        <v>958</v>
      </c>
      <c r="T25">
        <v>0.53609636634411995</v>
      </c>
      <c r="U25">
        <v>0.30952761628632702</v>
      </c>
      <c r="V25">
        <v>6.6965651379486397</v>
      </c>
      <c r="W25">
        <v>77.118279313846898</v>
      </c>
      <c r="X25">
        <v>3.3009355147591299</v>
      </c>
      <c r="Y25">
        <v>0</v>
      </c>
      <c r="Z25">
        <v>0</v>
      </c>
      <c r="AA25">
        <v>1</v>
      </c>
      <c r="AB25">
        <v>0</v>
      </c>
      <c r="AC25">
        <v>247914.85672115101</v>
      </c>
      <c r="AD25">
        <v>1</v>
      </c>
      <c r="AE25">
        <f t="shared" si="3"/>
        <v>-0.10743399713736429</v>
      </c>
      <c r="AF25">
        <f t="shared" si="0"/>
        <v>1.6753898545533323E-2</v>
      </c>
      <c r="AG25">
        <f t="shared" si="4"/>
        <v>0.21537958911402533</v>
      </c>
      <c r="AH25">
        <f t="shared" si="5"/>
        <v>0.18189322921263187</v>
      </c>
      <c r="AI25">
        <f t="shared" si="1"/>
        <v>0.56010785424678866</v>
      </c>
      <c r="AJ25">
        <f t="shared" si="6"/>
        <v>-0.10743399713736429</v>
      </c>
      <c r="AK25">
        <f t="shared" si="7"/>
        <v>0.17334048293079055</v>
      </c>
      <c r="AL25" s="18">
        <f t="shared" si="2"/>
        <v>2.1089247885702867E-2</v>
      </c>
    </row>
    <row r="26" spans="1:38" ht="15.75">
      <c r="A26">
        <v>2021</v>
      </c>
      <c r="B26">
        <v>1</v>
      </c>
      <c r="C26" t="s">
        <v>30</v>
      </c>
      <c r="D26">
        <v>208487.52473245299</v>
      </c>
      <c r="E26">
        <v>215042.04872626899</v>
      </c>
      <c r="F26">
        <v>-6554.5239938155801</v>
      </c>
      <c r="G26">
        <v>-25545.451244125699</v>
      </c>
      <c r="H26">
        <v>778102.08262910903</v>
      </c>
      <c r="I26">
        <v>247504.52134206999</v>
      </c>
      <c r="J26">
        <v>530597.56128703803</v>
      </c>
      <c r="K26">
        <v>-30149.946626666999</v>
      </c>
      <c r="L26">
        <v>-5.8214356979378801</v>
      </c>
      <c r="M26">
        <v>-4.8144682727454802</v>
      </c>
      <c r="N26">
        <v>-3.2830462498970401</v>
      </c>
      <c r="O26">
        <v>0.46646373711502498</v>
      </c>
      <c r="P26">
        <v>409.065598775279</v>
      </c>
      <c r="Q26">
        <v>9415</v>
      </c>
      <c r="R26">
        <v>0.97057210133100802</v>
      </c>
      <c r="S26">
        <v>778</v>
      </c>
      <c r="T26">
        <v>0.59413071535213502</v>
      </c>
      <c r="U26">
        <v>0.38089085663102101</v>
      </c>
      <c r="V26">
        <v>7.7894007847022202</v>
      </c>
      <c r="W26">
        <v>81.052973078392696</v>
      </c>
      <c r="X26">
        <v>8.7066296376890993</v>
      </c>
      <c r="Y26">
        <v>0</v>
      </c>
      <c r="Z26">
        <v>0</v>
      </c>
      <c r="AA26">
        <v>0</v>
      </c>
      <c r="AB26">
        <v>0</v>
      </c>
      <c r="AC26">
        <v>216905.32787344299</v>
      </c>
      <c r="AD26">
        <v>0</v>
      </c>
      <c r="AE26">
        <f t="shared" si="3"/>
        <v>8.5041998414225176E-2</v>
      </c>
      <c r="AF26">
        <f t="shared" si="0"/>
        <v>4.2262900717456892E-2</v>
      </c>
      <c r="AG26">
        <f t="shared" si="4"/>
        <v>-3.1438446987306586E-2</v>
      </c>
      <c r="AH26">
        <f t="shared" si="5"/>
        <v>-0.12252748108985206</v>
      </c>
      <c r="AI26">
        <f t="shared" si="1"/>
        <v>0.56010785424678866</v>
      </c>
      <c r="AJ26">
        <f t="shared" si="6"/>
        <v>8.5041998414225176E-2</v>
      </c>
      <c r="AK26">
        <f t="shared" si="7"/>
        <v>-1.4179251404079069E-2</v>
      </c>
      <c r="AL26" s="18">
        <f t="shared" si="2"/>
        <v>2.1089247885702867E-2</v>
      </c>
    </row>
    <row r="27" spans="1:38" ht="15.75">
      <c r="A27">
        <v>2021</v>
      </c>
      <c r="B27">
        <v>2</v>
      </c>
      <c r="C27" t="s">
        <v>30</v>
      </c>
      <c r="D27">
        <v>226217.72048013599</v>
      </c>
      <c r="E27">
        <v>211992.913454931</v>
      </c>
      <c r="F27">
        <v>14224.8070252048</v>
      </c>
      <c r="G27">
        <v>-4946.6789230315899</v>
      </c>
      <c r="H27">
        <v>836846.03282215097</v>
      </c>
      <c r="I27">
        <v>333850.72091459902</v>
      </c>
      <c r="J27">
        <v>502995.31190755102</v>
      </c>
      <c r="K27">
        <v>-3188.5168933801901</v>
      </c>
      <c r="L27">
        <v>-2.28755062053358</v>
      </c>
      <c r="M27">
        <v>-0.98344433952513099</v>
      </c>
      <c r="N27">
        <v>-0.59110980144693803</v>
      </c>
      <c r="O27">
        <v>0.66372531316148597</v>
      </c>
      <c r="P27">
        <v>477.94449308418598</v>
      </c>
      <c r="Q27">
        <v>18100</v>
      </c>
      <c r="R27">
        <v>-0.58554470198388697</v>
      </c>
      <c r="S27">
        <v>448</v>
      </c>
      <c r="T27">
        <v>0.67170068440585595</v>
      </c>
      <c r="U27">
        <v>0.61812824045789505</v>
      </c>
      <c r="V27">
        <v>3.5071390262298801</v>
      </c>
      <c r="W27">
        <v>62.838939804990702</v>
      </c>
      <c r="X27">
        <v>7.3725855647423897</v>
      </c>
      <c r="Y27">
        <v>0</v>
      </c>
      <c r="Z27">
        <v>0</v>
      </c>
      <c r="AA27">
        <v>0</v>
      </c>
      <c r="AB27">
        <v>0</v>
      </c>
      <c r="AC27">
        <v>235831.597908086</v>
      </c>
      <c r="AD27">
        <v>0</v>
      </c>
      <c r="AE27">
        <f t="shared" si="3"/>
        <v>8.4937206634257412E-2</v>
      </c>
      <c r="AF27">
        <f t="shared" si="0"/>
        <v>4.358378912335812E-2</v>
      </c>
      <c r="AG27">
        <f t="shared" si="4"/>
        <v>6.2881046608610242E-2</v>
      </c>
      <c r="AH27">
        <f t="shared" si="5"/>
        <v>-2.1866894037003409E-2</v>
      </c>
      <c r="AI27">
        <f t="shared" si="1"/>
        <v>0.56010785424678866</v>
      </c>
      <c r="AJ27">
        <f t="shared" si="6"/>
        <v>8.4937206634257412E-2</v>
      </c>
      <c r="AK27">
        <f t="shared" si="7"/>
        <v>1.0910064516381565E-2</v>
      </c>
      <c r="AL27" s="18">
        <f t="shared" si="2"/>
        <v>2.1089247885702867E-2</v>
      </c>
    </row>
    <row r="28" spans="1:38" ht="15.75">
      <c r="A28">
        <v>2021</v>
      </c>
      <c r="B28">
        <v>3</v>
      </c>
      <c r="C28" t="s">
        <v>30</v>
      </c>
      <c r="D28">
        <v>245432.02174888799</v>
      </c>
      <c r="E28">
        <v>214305.76981773999</v>
      </c>
      <c r="F28">
        <v>31126.251931148399</v>
      </c>
      <c r="G28">
        <v>12976.447891273199</v>
      </c>
      <c r="H28">
        <v>688919.27468886704</v>
      </c>
      <c r="I28">
        <v>243606.05199925101</v>
      </c>
      <c r="J28">
        <v>445313.22268961603</v>
      </c>
      <c r="K28">
        <v>8408.1880359733095</v>
      </c>
      <c r="L28">
        <v>1.6644505187657199</v>
      </c>
      <c r="M28">
        <v>2.9140046219372699</v>
      </c>
      <c r="N28">
        <v>1.88359483731003</v>
      </c>
      <c r="O28">
        <v>0.54704428161354002</v>
      </c>
      <c r="P28">
        <v>317.74858464966297</v>
      </c>
      <c r="Q28">
        <v>38441</v>
      </c>
      <c r="R28">
        <v>0.61008933503872298</v>
      </c>
      <c r="S28">
        <v>102</v>
      </c>
      <c r="T28">
        <v>0.13637147558676899</v>
      </c>
      <c r="U28">
        <v>1.4544665667881901E-2</v>
      </c>
      <c r="V28">
        <v>3.45411291164617</v>
      </c>
      <c r="W28">
        <v>74.747942171365807</v>
      </c>
      <c r="X28">
        <v>5.1379523607978497</v>
      </c>
      <c r="Y28">
        <v>0</v>
      </c>
      <c r="Z28">
        <v>0</v>
      </c>
      <c r="AA28">
        <v>0</v>
      </c>
      <c r="AB28">
        <v>0</v>
      </c>
      <c r="AC28">
        <v>248016.76949022399</v>
      </c>
      <c r="AD28">
        <v>0</v>
      </c>
      <c r="AE28">
        <f t="shared" si="3"/>
        <v>-3.2336513745973558E-2</v>
      </c>
      <c r="AF28">
        <f t="shared" si="0"/>
        <v>-0.16327124356696351</v>
      </c>
      <c r="AG28">
        <f t="shared" si="4"/>
        <v>0.12682229364102537</v>
      </c>
      <c r="AH28">
        <f t="shared" si="5"/>
        <v>5.2871861621015204E-2</v>
      </c>
      <c r="AI28">
        <f t="shared" si="1"/>
        <v>0.56010785424678866</v>
      </c>
      <c r="AJ28">
        <f t="shared" si="6"/>
        <v>-3.2336513745973558E-2</v>
      </c>
      <c r="AK28">
        <f t="shared" si="7"/>
        <v>-3.4925820876146152E-2</v>
      </c>
      <c r="AL28" s="18">
        <f t="shared" si="2"/>
        <v>2.1089247885702867E-2</v>
      </c>
    </row>
    <row r="29" spans="1:38" ht="15.75">
      <c r="A29">
        <v>2021</v>
      </c>
      <c r="B29">
        <v>4</v>
      </c>
      <c r="C29" t="s">
        <v>30</v>
      </c>
      <c r="D29">
        <v>237495.60580390299</v>
      </c>
      <c r="E29">
        <v>206820.96488836099</v>
      </c>
      <c r="F29">
        <v>30674.6409155416</v>
      </c>
      <c r="G29">
        <v>11431.831560676899</v>
      </c>
      <c r="H29">
        <v>544849.82250966702</v>
      </c>
      <c r="I29">
        <v>365395.38799645798</v>
      </c>
      <c r="J29">
        <v>179454.43451320901</v>
      </c>
      <c r="K29">
        <v>13813.57595687</v>
      </c>
      <c r="L29">
        <v>3.4389727749299501</v>
      </c>
      <c r="M29">
        <v>6.3703254765963901</v>
      </c>
      <c r="N29">
        <v>2.09816193167139</v>
      </c>
      <c r="O29">
        <v>2.0361457714189899</v>
      </c>
      <c r="P29">
        <v>240.385162994365</v>
      </c>
      <c r="Q29">
        <v>28169</v>
      </c>
      <c r="R29">
        <v>0.241611368844182</v>
      </c>
      <c r="S29">
        <v>449</v>
      </c>
      <c r="T29">
        <v>0.32875161028750799</v>
      </c>
      <c r="U29">
        <v>0.63340085431672499</v>
      </c>
      <c r="V29">
        <v>2.6810193314473501</v>
      </c>
      <c r="W29">
        <v>61.896583202716599</v>
      </c>
      <c r="X29">
        <v>3.0310377752851898</v>
      </c>
      <c r="Y29">
        <v>0</v>
      </c>
      <c r="Z29">
        <v>0</v>
      </c>
      <c r="AA29">
        <v>0</v>
      </c>
      <c r="AB29">
        <v>0</v>
      </c>
      <c r="AC29">
        <v>247762.07114360301</v>
      </c>
      <c r="AD29">
        <v>0</v>
      </c>
      <c r="AE29">
        <f t="shared" si="3"/>
        <v>-8.5040703993193981E-2</v>
      </c>
      <c r="AF29">
        <f t="shared" si="0"/>
        <v>-9.2150848577512184E-2</v>
      </c>
      <c r="AG29">
        <f t="shared" si="4"/>
        <v>0.12915877248217236</v>
      </c>
      <c r="AH29">
        <f t="shared" si="5"/>
        <v>4.8134918210301594E-2</v>
      </c>
      <c r="AI29">
        <f t="shared" si="1"/>
        <v>0.56010785424678866</v>
      </c>
      <c r="AJ29">
        <f t="shared" si="6"/>
        <v>-8.5040703993193981E-2</v>
      </c>
      <c r="AK29">
        <f t="shared" si="7"/>
        <v>-9.5444958340105232E-2</v>
      </c>
      <c r="AL29" s="18">
        <f t="shared" si="2"/>
        <v>2.1089247885702867E-2</v>
      </c>
    </row>
    <row r="30" spans="1:38" ht="15.75">
      <c r="A30">
        <v>2022</v>
      </c>
      <c r="B30">
        <v>1</v>
      </c>
      <c r="C30" t="s">
        <v>30</v>
      </c>
      <c r="D30">
        <v>217298.81229104899</v>
      </c>
      <c r="E30">
        <v>187080.94651073101</v>
      </c>
      <c r="F30">
        <v>30217.865780318702</v>
      </c>
      <c r="G30">
        <v>11766.039631728499</v>
      </c>
      <c r="H30">
        <v>640580.22758337902</v>
      </c>
      <c r="I30">
        <v>363223.78350175201</v>
      </c>
      <c r="J30">
        <v>277356.44408162701</v>
      </c>
      <c r="K30">
        <v>9350.8376997530395</v>
      </c>
      <c r="L30">
        <v>4.3089557582074498</v>
      </c>
      <c r="M30">
        <v>4.2422088553550097</v>
      </c>
      <c r="N30">
        <v>1.8367784588226399</v>
      </c>
      <c r="O30">
        <v>1.3095920114798301</v>
      </c>
      <c r="P30">
        <v>39.616935807909798</v>
      </c>
      <c r="Q30">
        <v>22508</v>
      </c>
      <c r="R30">
        <v>-0.30983474435522601</v>
      </c>
      <c r="S30">
        <v>681</v>
      </c>
      <c r="T30">
        <v>0.17701048427674601</v>
      </c>
      <c r="U30">
        <v>8.8702533757055599E-2</v>
      </c>
      <c r="V30">
        <v>1.8444510977041999</v>
      </c>
      <c r="W30">
        <v>71.519469200818094</v>
      </c>
      <c r="X30">
        <v>3.6506697472463401</v>
      </c>
      <c r="Y30">
        <v>0</v>
      </c>
      <c r="Z30">
        <v>0</v>
      </c>
      <c r="AA30">
        <v>0</v>
      </c>
      <c r="AB30">
        <v>0</v>
      </c>
      <c r="AC30">
        <v>228290.559719585</v>
      </c>
      <c r="AD30">
        <v>0</v>
      </c>
      <c r="AE30">
        <f t="shared" si="3"/>
        <v>8.6417101945814631E-2</v>
      </c>
      <c r="AF30">
        <f t="shared" si="0"/>
        <v>3.4588587114806883E-2</v>
      </c>
      <c r="AG30">
        <f t="shared" si="4"/>
        <v>0.13906134811194604</v>
      </c>
      <c r="AH30">
        <f t="shared" si="5"/>
        <v>5.4146819799314516E-2</v>
      </c>
      <c r="AI30">
        <f t="shared" si="1"/>
        <v>0.56010785424678866</v>
      </c>
      <c r="AJ30">
        <f t="shared" si="6"/>
        <v>8.6417101945814631E-2</v>
      </c>
      <c r="AK30">
        <f t="shared" si="7"/>
        <v>9.8784389593036023E-2</v>
      </c>
      <c r="AL30" s="18">
        <f t="shared" si="2"/>
        <v>2.1089247885702867E-2</v>
      </c>
    </row>
    <row r="31" spans="1:38" ht="15.75">
      <c r="A31">
        <v>2022</v>
      </c>
      <c r="B31">
        <v>2</v>
      </c>
      <c r="C31" t="s">
        <v>30</v>
      </c>
      <c r="D31">
        <v>236077.14590550901</v>
      </c>
      <c r="E31">
        <v>205561.62361628099</v>
      </c>
      <c r="F31">
        <v>30515.522289228302</v>
      </c>
      <c r="G31">
        <v>14291.626933473401</v>
      </c>
      <c r="H31">
        <v>559276.68302947597</v>
      </c>
      <c r="I31">
        <v>214616.68296893101</v>
      </c>
      <c r="J31">
        <v>344660.00006054499</v>
      </c>
      <c r="K31">
        <v>14848.7084753442</v>
      </c>
      <c r="L31">
        <v>2.6659967218502398</v>
      </c>
      <c r="M31">
        <v>4.1465870512861702</v>
      </c>
      <c r="N31">
        <v>2.5553768585629002</v>
      </c>
      <c r="O31">
        <v>0.62269100833061597</v>
      </c>
      <c r="P31">
        <v>316.762290334542</v>
      </c>
      <c r="Q31">
        <v>9150</v>
      </c>
      <c r="R31">
        <v>6.2531507947067994E-2</v>
      </c>
      <c r="S31">
        <v>385</v>
      </c>
      <c r="T31">
        <v>0.74747093813375598</v>
      </c>
      <c r="U31">
        <v>3.6683202890597899E-2</v>
      </c>
      <c r="V31">
        <v>2.7670586104081401</v>
      </c>
      <c r="W31">
        <v>77.833739647113802</v>
      </c>
      <c r="X31">
        <v>9.1616547014975893</v>
      </c>
      <c r="Y31">
        <v>0</v>
      </c>
      <c r="Z31">
        <v>0</v>
      </c>
      <c r="AA31">
        <v>0</v>
      </c>
      <c r="AB31">
        <v>0</v>
      </c>
      <c r="AC31">
        <v>237301.31240109401</v>
      </c>
      <c r="AD31">
        <v>0</v>
      </c>
      <c r="AE31">
        <f t="shared" si="3"/>
        <v>-0.13011473618463124</v>
      </c>
      <c r="AF31">
        <f t="shared" si="0"/>
        <v>-0.13266389944641893</v>
      </c>
      <c r="AG31">
        <f t="shared" si="4"/>
        <v>0.12926080655618397</v>
      </c>
      <c r="AH31">
        <f t="shared" si="5"/>
        <v>6.053795202689248E-2</v>
      </c>
      <c r="AI31">
        <f t="shared" si="1"/>
        <v>0.56010785424678866</v>
      </c>
      <c r="AJ31">
        <f t="shared" si="6"/>
        <v>-0.13011473618463124</v>
      </c>
      <c r="AK31">
        <f t="shared" si="7"/>
        <v>-3.0487027822622356E-2</v>
      </c>
      <c r="AL31" s="18">
        <f t="shared" si="2"/>
        <v>2.1089247885702867E-2</v>
      </c>
    </row>
    <row r="32" spans="1:38" ht="15.75">
      <c r="A32">
        <v>2022</v>
      </c>
      <c r="B32">
        <v>3</v>
      </c>
      <c r="C32" t="s">
        <v>30</v>
      </c>
      <c r="D32">
        <v>205360.03034679301</v>
      </c>
      <c r="E32">
        <v>199294.66067782801</v>
      </c>
      <c r="F32">
        <v>6065.3696689657199</v>
      </c>
      <c r="G32">
        <v>-2973.27879527499</v>
      </c>
      <c r="H32">
        <v>565678.23506264796</v>
      </c>
      <c r="I32">
        <v>174245.00641259301</v>
      </c>
      <c r="J32">
        <v>391433.22865005402</v>
      </c>
      <c r="K32">
        <v>-3142.0913115273102</v>
      </c>
      <c r="L32">
        <v>-1.02419771149005</v>
      </c>
      <c r="M32">
        <v>-0.75958773493221599</v>
      </c>
      <c r="N32">
        <v>-0.52561308018960695</v>
      </c>
      <c r="O32">
        <v>0.44514617988236799</v>
      </c>
      <c r="P32">
        <v>177.19872904539901</v>
      </c>
      <c r="Q32">
        <v>48915</v>
      </c>
      <c r="R32">
        <v>-0.53356717690039701</v>
      </c>
      <c r="S32">
        <v>524</v>
      </c>
      <c r="T32">
        <v>0.59359245355404799</v>
      </c>
      <c r="U32">
        <v>0.67910231914448904</v>
      </c>
      <c r="V32">
        <v>6.5241986702513604</v>
      </c>
      <c r="W32">
        <v>72.461054973226396</v>
      </c>
      <c r="X32">
        <v>2.6953623046993802</v>
      </c>
      <c r="Y32">
        <v>0</v>
      </c>
      <c r="Z32">
        <v>0</v>
      </c>
      <c r="AA32">
        <v>0</v>
      </c>
      <c r="AB32">
        <v>0</v>
      </c>
      <c r="AC32">
        <v>208333.07523345901</v>
      </c>
      <c r="AD32">
        <v>0</v>
      </c>
      <c r="AE32">
        <f t="shared" si="3"/>
        <v>4.9913090836325273E-2</v>
      </c>
      <c r="AF32">
        <f t="shared" si="0"/>
        <v>0.12187199913132384</v>
      </c>
      <c r="AG32">
        <f t="shared" si="4"/>
        <v>2.9535297880129645E-2</v>
      </c>
      <c r="AH32">
        <f t="shared" si="5"/>
        <v>-1.4478371425315783E-2</v>
      </c>
      <c r="AI32">
        <f t="shared" si="1"/>
        <v>0.56010785424678866</v>
      </c>
      <c r="AJ32">
        <f t="shared" si="6"/>
        <v>4.9913090836325273E-2</v>
      </c>
      <c r="AK32">
        <f t="shared" si="7"/>
        <v>5.7867372259963461E-2</v>
      </c>
      <c r="AL32" s="18">
        <f t="shared" si="2"/>
        <v>2.1089247885702867E-2</v>
      </c>
    </row>
    <row r="33" spans="1:38" ht="15.75">
      <c r="A33">
        <v>2022</v>
      </c>
      <c r="B33">
        <v>4</v>
      </c>
      <c r="C33" t="s">
        <v>30</v>
      </c>
      <c r="D33">
        <v>215610.184195643</v>
      </c>
      <c r="E33">
        <v>210827.31899669499</v>
      </c>
      <c r="F33">
        <v>4782.8651989484697</v>
      </c>
      <c r="G33">
        <v>-8778.8093710851899</v>
      </c>
      <c r="H33">
        <v>584776.52971588704</v>
      </c>
      <c r="I33">
        <v>406189.34439515101</v>
      </c>
      <c r="J33">
        <v>178587.18532073501</v>
      </c>
      <c r="K33">
        <v>-4692.1870807318901</v>
      </c>
      <c r="L33">
        <v>-2.8002214386702802</v>
      </c>
      <c r="M33">
        <v>-4.9156994973176804</v>
      </c>
      <c r="N33">
        <v>-1.50122464308722</v>
      </c>
      <c r="O33">
        <v>2.2744596353072599</v>
      </c>
      <c r="P33">
        <v>68.855586857793796</v>
      </c>
      <c r="Q33">
        <v>2605</v>
      </c>
      <c r="R33">
        <v>-0.50808454323098295</v>
      </c>
      <c r="S33">
        <v>515</v>
      </c>
      <c r="T33">
        <v>0.85081751783614601</v>
      </c>
      <c r="U33">
        <v>8.7887624540143802E-2</v>
      </c>
      <c r="V33">
        <v>6.6410542071879997</v>
      </c>
      <c r="W33">
        <v>61.391337233924297</v>
      </c>
      <c r="X33">
        <v>8.7385122823854502</v>
      </c>
      <c r="Y33">
        <v>0</v>
      </c>
      <c r="Z33">
        <v>0</v>
      </c>
      <c r="AA33">
        <v>0</v>
      </c>
      <c r="AB33">
        <v>1</v>
      </c>
      <c r="AC33">
        <v>210783.540735466</v>
      </c>
      <c r="AD33">
        <v>0</v>
      </c>
      <c r="AE33">
        <f t="shared" si="3"/>
        <v>4.2691336815179129E-2</v>
      </c>
      <c r="AF33">
        <f t="shared" si="0"/>
        <v>0.13052267059549538</v>
      </c>
      <c r="AG33">
        <f t="shared" si="4"/>
        <v>2.2182928031859936E-2</v>
      </c>
      <c r="AH33">
        <f t="shared" si="5"/>
        <v>-4.0716116466555062E-2</v>
      </c>
      <c r="AI33">
        <f t="shared" si="1"/>
        <v>0.56010785424678866</v>
      </c>
      <c r="AJ33">
        <f t="shared" si="6"/>
        <v>4.2691336815179129E-2</v>
      </c>
      <c r="AK33">
        <f t="shared" si="7"/>
        <v>-2.2383280823985444E-2</v>
      </c>
      <c r="AL33" s="18">
        <f t="shared" si="2"/>
        <v>2.1089247885702867E-2</v>
      </c>
    </row>
    <row r="34" spans="1:38" ht="15.75">
      <c r="A34">
        <v>2023</v>
      </c>
      <c r="B34">
        <v>1</v>
      </c>
      <c r="C34" t="s">
        <v>30</v>
      </c>
      <c r="D34">
        <v>224814.87118992201</v>
      </c>
      <c r="E34">
        <v>206108.311910224</v>
      </c>
      <c r="F34">
        <v>18706.5592796973</v>
      </c>
      <c r="G34">
        <v>-54.3749165856388</v>
      </c>
      <c r="H34">
        <v>452012.78289100999</v>
      </c>
      <c r="I34">
        <v>311900.96359869302</v>
      </c>
      <c r="J34">
        <v>140111.81929231601</v>
      </c>
      <c r="K34">
        <v>2306.8567722961202</v>
      </c>
      <c r="L34">
        <v>-7.24413091683893E-3</v>
      </c>
      <c r="M34">
        <v>-3.88082296413522E-2</v>
      </c>
      <c r="N34">
        <v>-1.2029508598819801E-2</v>
      </c>
      <c r="O34">
        <v>2.2260860302439598</v>
      </c>
      <c r="P34">
        <v>414.01350711360902</v>
      </c>
      <c r="Q34">
        <v>1846</v>
      </c>
      <c r="R34">
        <v>7.0073464089821E-2</v>
      </c>
      <c r="S34">
        <v>25</v>
      </c>
      <c r="T34">
        <v>0.27997909366028401</v>
      </c>
      <c r="U34">
        <v>0.76949293319193601</v>
      </c>
      <c r="V34">
        <v>2.3093062399026598</v>
      </c>
      <c r="W34">
        <v>68.091980910106003</v>
      </c>
      <c r="X34">
        <v>5.4034915089313298</v>
      </c>
      <c r="Y34">
        <v>0</v>
      </c>
      <c r="Z34">
        <v>0</v>
      </c>
      <c r="AA34">
        <v>0</v>
      </c>
      <c r="AB34">
        <v>0</v>
      </c>
      <c r="AC34">
        <v>237301.92058013499</v>
      </c>
      <c r="AD34">
        <v>0</v>
      </c>
      <c r="AE34">
        <f t="shared" si="3"/>
        <v>-8.9214027187175304E-2</v>
      </c>
      <c r="AF34">
        <f t="shared" si="0"/>
        <v>3.8397680653902313E-4</v>
      </c>
      <c r="AG34">
        <f t="shared" si="4"/>
        <v>8.3208727165983765E-2</v>
      </c>
      <c r="AH34">
        <f t="shared" si="5"/>
        <v>-2.4186530142707177E-4</v>
      </c>
      <c r="AI34">
        <f t="shared" si="1"/>
        <v>0.56010785424678866</v>
      </c>
      <c r="AJ34">
        <f t="shared" si="6"/>
        <v>-8.9214027187175304E-2</v>
      </c>
      <c r="AK34">
        <f t="shared" si="7"/>
        <v>-4.5708541345714997E-2</v>
      </c>
      <c r="AL34" s="18">
        <f t="shared" si="2"/>
        <v>2.1089247885702867E-2</v>
      </c>
    </row>
    <row r="35" spans="1:38" ht="15.75">
      <c r="A35">
        <v>2023</v>
      </c>
      <c r="B35">
        <v>2</v>
      </c>
      <c r="C35" t="s">
        <v>30</v>
      </c>
      <c r="D35">
        <v>204758.23115950299</v>
      </c>
      <c r="E35">
        <v>196687.40161358</v>
      </c>
      <c r="F35">
        <v>8070.8295459228302</v>
      </c>
      <c r="G35">
        <v>-4918.0119423509404</v>
      </c>
      <c r="H35">
        <v>430739.05378338502</v>
      </c>
      <c r="I35">
        <v>187217.15945049099</v>
      </c>
      <c r="J35">
        <v>243521.89433289401</v>
      </c>
      <c r="K35">
        <v>-7901.7917882663296</v>
      </c>
      <c r="L35">
        <v>-3.1317441850491701</v>
      </c>
      <c r="M35">
        <v>-2.0195358433061501</v>
      </c>
      <c r="N35">
        <v>-1.14176132838518</v>
      </c>
      <c r="O35">
        <v>0.76878984521435001</v>
      </c>
      <c r="P35">
        <v>495.18091154717303</v>
      </c>
      <c r="Q35">
        <v>6287</v>
      </c>
      <c r="R35">
        <v>0.61974889170926895</v>
      </c>
      <c r="S35">
        <v>320</v>
      </c>
      <c r="T35">
        <v>0.13882477344201999</v>
      </c>
      <c r="U35">
        <v>2.7108994143296701E-3</v>
      </c>
      <c r="V35">
        <v>1.81687244899176</v>
      </c>
      <c r="W35">
        <v>71.8291550262973</v>
      </c>
      <c r="X35">
        <v>6.8488150484467001</v>
      </c>
      <c r="Y35">
        <v>0</v>
      </c>
      <c r="Z35">
        <v>0</v>
      </c>
      <c r="AA35">
        <v>0</v>
      </c>
      <c r="AB35">
        <v>0</v>
      </c>
      <c r="AC35">
        <v>200982.356695533</v>
      </c>
      <c r="AD35">
        <v>0</v>
      </c>
      <c r="AE35">
        <f t="shared" si="3"/>
        <v>0.12516926172974283</v>
      </c>
      <c r="AF35">
        <f t="shared" si="0"/>
        <v>0.14062386695962456</v>
      </c>
      <c r="AG35">
        <f t="shared" si="4"/>
        <v>3.9416386341196478E-2</v>
      </c>
      <c r="AH35">
        <f t="shared" si="5"/>
        <v>-2.4018628772583494E-2</v>
      </c>
      <c r="AI35">
        <f t="shared" si="1"/>
        <v>0.56010785424678866</v>
      </c>
      <c r="AJ35">
        <f t="shared" si="6"/>
        <v>0.12516926172974283</v>
      </c>
      <c r="AK35">
        <f t="shared" si="7"/>
        <v>-3.8578043943238273E-3</v>
      </c>
      <c r="AL35" s="18">
        <f t="shared" si="2"/>
        <v>2.1089247885702867E-2</v>
      </c>
    </row>
    <row r="36" spans="1:38" ht="15.75">
      <c r="A36">
        <v>2023</v>
      </c>
      <c r="B36">
        <v>3</v>
      </c>
      <c r="C36" t="s">
        <v>30</v>
      </c>
      <c r="D36">
        <v>230387.667786826</v>
      </c>
      <c r="E36">
        <v>195928.620091327</v>
      </c>
      <c r="F36">
        <v>34459.047695498797</v>
      </c>
      <c r="G36">
        <v>14595.105548637999</v>
      </c>
      <c r="H36">
        <v>555235.11339413899</v>
      </c>
      <c r="I36">
        <v>250794.94456811101</v>
      </c>
      <c r="J36">
        <v>304440.16882602801</v>
      </c>
      <c r="K36">
        <v>23491.846902483601</v>
      </c>
      <c r="L36">
        <v>1.9474762495473501</v>
      </c>
      <c r="M36">
        <v>4.7940800995214197</v>
      </c>
      <c r="N36">
        <v>2.6286351847271399</v>
      </c>
      <c r="O36">
        <v>0.82379058432144103</v>
      </c>
      <c r="P36">
        <v>43.085429102761999</v>
      </c>
      <c r="Q36">
        <v>22852</v>
      </c>
      <c r="R36">
        <v>-0.72045524674742101</v>
      </c>
      <c r="S36">
        <v>872</v>
      </c>
      <c r="T36">
        <v>0.75050192476531297</v>
      </c>
      <c r="U36">
        <v>0.79953713091951495</v>
      </c>
      <c r="V36">
        <v>6.77592873684958</v>
      </c>
      <c r="W36">
        <v>64.660124669703606</v>
      </c>
      <c r="X36">
        <v>3.8855339685199901</v>
      </c>
      <c r="Y36">
        <v>0</v>
      </c>
      <c r="Z36">
        <v>0</v>
      </c>
      <c r="AA36">
        <v>0</v>
      </c>
      <c r="AB36">
        <v>0</v>
      </c>
      <c r="AC36">
        <v>232684.29755224701</v>
      </c>
      <c r="AD36">
        <v>0</v>
      </c>
      <c r="AE36">
        <f t="shared" si="3"/>
        <v>5.8008892515831099E-2</v>
      </c>
      <c r="AF36">
        <f t="shared" si="0"/>
        <v>-9.6259142009154294E-3</v>
      </c>
      <c r="AG36">
        <f t="shared" si="4"/>
        <v>0.14956984471661652</v>
      </c>
      <c r="AH36">
        <f t="shared" si="5"/>
        <v>6.3350203111316769E-2</v>
      </c>
      <c r="AI36">
        <f t="shared" si="1"/>
        <v>0.56010785424678866</v>
      </c>
      <c r="AJ36">
        <f t="shared" si="6"/>
        <v>5.8008892515831099E-2</v>
      </c>
      <c r="AK36">
        <f t="shared" si="7"/>
        <v>3.4413273755636825E-2</v>
      </c>
      <c r="AL36" s="18">
        <f t="shared" si="2"/>
        <v>2.1089247885702867E-2</v>
      </c>
    </row>
    <row r="37" spans="1:38" ht="15.75">
      <c r="A37">
        <v>2023</v>
      </c>
      <c r="B37">
        <v>4</v>
      </c>
      <c r="C37" t="s">
        <v>30</v>
      </c>
      <c r="D37">
        <v>243752.20124444499</v>
      </c>
      <c r="E37">
        <v>202671.165331094</v>
      </c>
      <c r="F37">
        <v>41081.035913350999</v>
      </c>
      <c r="G37">
        <v>26719.5127506235</v>
      </c>
      <c r="H37">
        <v>750650.04655240197</v>
      </c>
      <c r="I37">
        <v>356932.49836766999</v>
      </c>
      <c r="J37">
        <v>393717.54818473099</v>
      </c>
      <c r="K37">
        <v>30381.806814215401</v>
      </c>
      <c r="L37">
        <v>6.3644223081468096</v>
      </c>
      <c r="M37">
        <v>6.7864673225301004</v>
      </c>
      <c r="N37">
        <v>3.5595165647882498</v>
      </c>
      <c r="O37">
        <v>0.90656995100507598</v>
      </c>
      <c r="P37">
        <v>207.91141289672001</v>
      </c>
      <c r="Q37">
        <v>19381</v>
      </c>
      <c r="R37">
        <v>-0.86676177521836595</v>
      </c>
      <c r="S37">
        <v>103</v>
      </c>
      <c r="T37">
        <v>0.62423799591399198</v>
      </c>
      <c r="U37">
        <v>0.116898040708364</v>
      </c>
      <c r="V37">
        <v>7.5788248652943198</v>
      </c>
      <c r="W37">
        <v>75.692701326785397</v>
      </c>
      <c r="X37">
        <v>4.6792449172566801</v>
      </c>
      <c r="Y37">
        <v>0</v>
      </c>
      <c r="Z37">
        <v>0</v>
      </c>
      <c r="AA37">
        <v>0</v>
      </c>
      <c r="AB37">
        <v>0</v>
      </c>
      <c r="AC37">
        <v>253946.41020197599</v>
      </c>
      <c r="AD37">
        <v>0</v>
      </c>
      <c r="AE37">
        <f t="shared" si="3"/>
        <v>-7.7336763573742723E-2</v>
      </c>
      <c r="AF37">
        <f t="shared" si="0"/>
        <v>-9.1469853895508602E-2</v>
      </c>
      <c r="AG37">
        <f t="shared" si="4"/>
        <v>0.16853606122782536</v>
      </c>
      <c r="AH37">
        <f t="shared" si="5"/>
        <v>0.10961752392064777</v>
      </c>
      <c r="AI37">
        <f t="shared" si="1"/>
        <v>0.56010785424678866</v>
      </c>
      <c r="AJ37">
        <f t="shared" si="6"/>
        <v>-7.7336763573742723E-2</v>
      </c>
      <c r="AK37">
        <f t="shared" si="7"/>
        <v>-1.4523903331138522E-2</v>
      </c>
      <c r="AL37" s="18">
        <f t="shared" si="2"/>
        <v>2.1089247885702867E-2</v>
      </c>
    </row>
    <row r="38" spans="1:38" ht="15.75">
      <c r="A38">
        <v>2024</v>
      </c>
      <c r="B38">
        <v>1</v>
      </c>
      <c r="C38" t="s">
        <v>30</v>
      </c>
      <c r="D38">
        <v>224901.194886224</v>
      </c>
      <c r="E38">
        <v>199727.588917816</v>
      </c>
      <c r="F38">
        <v>25173.605968407501</v>
      </c>
      <c r="G38">
        <v>17898.482772416199</v>
      </c>
      <c r="H38">
        <v>590015.72081169498</v>
      </c>
      <c r="I38">
        <v>235649.715820112</v>
      </c>
      <c r="J38">
        <v>354366.00499158201</v>
      </c>
      <c r="K38">
        <v>24057.677161006301</v>
      </c>
      <c r="L38">
        <v>13.7491119731769</v>
      </c>
      <c r="M38">
        <v>5.0508464469782801</v>
      </c>
      <c r="N38">
        <v>3.0335603173069599</v>
      </c>
      <c r="O38">
        <v>0.66498962231354497</v>
      </c>
      <c r="P38">
        <v>293.54704873823101</v>
      </c>
      <c r="Q38">
        <v>33265</v>
      </c>
      <c r="R38">
        <v>-1.2037025738274599E-2</v>
      </c>
      <c r="S38">
        <v>841</v>
      </c>
      <c r="T38">
        <v>0.34208174871590702</v>
      </c>
      <c r="U38">
        <v>0.82125730467201197</v>
      </c>
      <c r="V38">
        <v>1.7744221586864499</v>
      </c>
      <c r="W38">
        <v>81.161307293362896</v>
      </c>
      <c r="X38">
        <v>3.01990929865585</v>
      </c>
      <c r="Y38">
        <v>0</v>
      </c>
      <c r="Z38">
        <v>0</v>
      </c>
      <c r="AA38">
        <v>0</v>
      </c>
      <c r="AB38">
        <v>0</v>
      </c>
      <c r="AC38">
        <v>240319.07426763201</v>
      </c>
      <c r="AD38">
        <v>0</v>
      </c>
      <c r="AE38">
        <f t="shared" si="3"/>
        <v>3.8465471626851266E-2</v>
      </c>
      <c r="AF38" t="str">
        <f t="shared" si="0"/>
        <v/>
      </c>
      <c r="AG38">
        <f t="shared" si="4"/>
        <v>0.11193184625427692</v>
      </c>
      <c r="AH38">
        <f t="shared" si="5"/>
        <v>7.9583760244008137E-2</v>
      </c>
      <c r="AI38">
        <f t="shared" si="1"/>
        <v>0.56010785424678866</v>
      </c>
      <c r="AJ38">
        <f t="shared" si="6"/>
        <v>3.8465471626851266E-2</v>
      </c>
      <c r="AK38">
        <f t="shared" si="7"/>
        <v>5.5098342747541953E-2</v>
      </c>
      <c r="AL38" s="18">
        <f t="shared" si="2"/>
        <v>2.1089247885702867E-2</v>
      </c>
    </row>
    <row r="39" spans="1:38" ht="15.75">
      <c r="A39">
        <v>2024</v>
      </c>
      <c r="B39">
        <v>2</v>
      </c>
      <c r="C39" t="s">
        <v>30</v>
      </c>
      <c r="D39">
        <v>233552.12541696499</v>
      </c>
      <c r="E39">
        <v>210732.24806814999</v>
      </c>
      <c r="F39">
        <v>22819.8773488154</v>
      </c>
      <c r="G39">
        <v>9679.0106986014907</v>
      </c>
      <c r="H39">
        <v>584720.66160535102</v>
      </c>
      <c r="I39">
        <v>256270.434495978</v>
      </c>
      <c r="J39">
        <v>328450.22710937302</v>
      </c>
      <c r="K39">
        <v>7402.9764506228803</v>
      </c>
      <c r="L39">
        <v>1.05481175120991</v>
      </c>
      <c r="M39">
        <v>2.9468728896260998</v>
      </c>
      <c r="N39">
        <v>1.6553221622146399</v>
      </c>
      <c r="O39">
        <v>0.78024130703566197</v>
      </c>
      <c r="P39">
        <v>300.02806148773698</v>
      </c>
      <c r="Q39">
        <v>13999</v>
      </c>
      <c r="R39">
        <v>-0.152806275159034</v>
      </c>
      <c r="S39">
        <v>345</v>
      </c>
      <c r="T39">
        <v>0.94728333961181499</v>
      </c>
      <c r="U39">
        <v>0.15335140311608</v>
      </c>
      <c r="V39">
        <v>5.1036088241175799</v>
      </c>
      <c r="W39">
        <v>72.647216972111593</v>
      </c>
      <c r="X39">
        <v>6.89163388347718</v>
      </c>
      <c r="Y39">
        <v>0</v>
      </c>
      <c r="Z39">
        <v>0</v>
      </c>
      <c r="AA39">
        <v>1</v>
      </c>
      <c r="AB39">
        <v>0</v>
      </c>
      <c r="AC39">
        <v>249981.143685035</v>
      </c>
      <c r="AD39">
        <v>1</v>
      </c>
      <c r="AE39">
        <f t="shared" si="3"/>
        <v>-2.3044746621745067E-2</v>
      </c>
      <c r="AF39" t="str">
        <f t="shared" si="0"/>
        <v/>
      </c>
      <c r="AG39">
        <f t="shared" si="4"/>
        <v>9.7707855614990652E-2</v>
      </c>
      <c r="AH39">
        <f t="shared" si="5"/>
        <v>4.1442614496962384E-2</v>
      </c>
      <c r="AI39">
        <f t="shared" si="1"/>
        <v>0.56010785424678866</v>
      </c>
      <c r="AJ39">
        <f t="shared" si="6"/>
        <v>-2.3044746621745067E-2</v>
      </c>
      <c r="AK39">
        <f t="shared" si="7"/>
        <v>-5.3338127865294752E-2</v>
      </c>
      <c r="AL39" s="18">
        <f t="shared" si="2"/>
        <v>2.1089247885702867E-2</v>
      </c>
    </row>
    <row r="40" spans="1:38" ht="15.75">
      <c r="A40">
        <v>2024</v>
      </c>
      <c r="B40">
        <v>3</v>
      </c>
      <c r="C40" t="s">
        <v>30</v>
      </c>
      <c r="D40">
        <v>228169.97586376101</v>
      </c>
      <c r="E40">
        <v>199492.18447534999</v>
      </c>
      <c r="F40">
        <v>28677.7913884113</v>
      </c>
      <c r="G40">
        <v>13069.211873710299</v>
      </c>
      <c r="H40">
        <v>525949.61120757903</v>
      </c>
      <c r="I40">
        <v>279024.33895154903</v>
      </c>
      <c r="J40">
        <v>246925.27225603</v>
      </c>
      <c r="K40">
        <v>17169.937569453199</v>
      </c>
      <c r="L40">
        <v>2.7130442733498099</v>
      </c>
      <c r="M40">
        <v>5.2927801817544502</v>
      </c>
      <c r="N40">
        <v>2.4848790825614402</v>
      </c>
      <c r="O40">
        <v>1.1299950645077601</v>
      </c>
      <c r="P40">
        <v>373.49323309986698</v>
      </c>
      <c r="Q40">
        <v>45327</v>
      </c>
      <c r="R40">
        <v>0.68087926396084497</v>
      </c>
      <c r="S40">
        <v>778</v>
      </c>
      <c r="T40">
        <v>0.45083937140413199</v>
      </c>
      <c r="U40">
        <v>0.113238045840755</v>
      </c>
      <c r="V40">
        <v>7.8938883927363399</v>
      </c>
      <c r="W40">
        <v>80.972452161148297</v>
      </c>
      <c r="X40">
        <v>2.9973014496261299</v>
      </c>
      <c r="Y40">
        <v>0</v>
      </c>
      <c r="Z40">
        <v>0</v>
      </c>
      <c r="AA40">
        <v>0</v>
      </c>
      <c r="AB40">
        <v>0</v>
      </c>
      <c r="AC40">
        <v>229647.72486103399</v>
      </c>
      <c r="AD40">
        <v>0</v>
      </c>
      <c r="AE40">
        <f t="shared" si="3"/>
        <v>-2.9424348354503707E-2</v>
      </c>
      <c r="AF40" t="str">
        <f t="shared" si="0"/>
        <v/>
      </c>
      <c r="AG40">
        <f t="shared" si="4"/>
        <v>0.12568608678617016</v>
      </c>
      <c r="AH40">
        <f t="shared" si="5"/>
        <v>5.7278403191460436E-2</v>
      </c>
      <c r="AI40">
        <f t="shared" si="1"/>
        <v>0.56010785424678866</v>
      </c>
      <c r="AJ40">
        <f t="shared" si="6"/>
        <v>-2.9424348354503707E-2</v>
      </c>
      <c r="AK40">
        <f t="shared" si="7"/>
        <v>4.107434089179321E-2</v>
      </c>
      <c r="AL40" s="18">
        <f t="shared" si="2"/>
        <v>2.1089247885702867E-2</v>
      </c>
    </row>
    <row r="41" spans="1:38" ht="15.75">
      <c r="A41">
        <v>2024</v>
      </c>
      <c r="B41">
        <v>4</v>
      </c>
      <c r="C41" t="s">
        <v>30</v>
      </c>
      <c r="D41">
        <v>221456.223009907</v>
      </c>
      <c r="E41">
        <v>207686.19446573901</v>
      </c>
      <c r="F41">
        <v>13770.0285441673</v>
      </c>
      <c r="G41">
        <v>8700.5481990982698</v>
      </c>
      <c r="H41">
        <v>590623.37989912101</v>
      </c>
      <c r="I41">
        <v>271254.10980121599</v>
      </c>
      <c r="J41">
        <v>319369.27009790402</v>
      </c>
      <c r="K41">
        <v>11761.4822431671</v>
      </c>
      <c r="L41">
        <v>0.93769037532319499</v>
      </c>
      <c r="M41">
        <v>2.7242909740286101</v>
      </c>
      <c r="N41">
        <v>1.4731127305838001</v>
      </c>
      <c r="O41">
        <v>0.849343174808465</v>
      </c>
      <c r="P41">
        <v>186.246077295661</v>
      </c>
      <c r="Q41">
        <v>9666</v>
      </c>
      <c r="R41">
        <v>0.47500249621949597</v>
      </c>
      <c r="S41">
        <v>528</v>
      </c>
      <c r="T41">
        <v>0.58706822413656701</v>
      </c>
      <c r="U41">
        <v>3.2846670243438299E-2</v>
      </c>
      <c r="V41">
        <v>7.3892462401539003</v>
      </c>
      <c r="W41">
        <v>66.205661068928706</v>
      </c>
      <c r="X41">
        <v>6.6210556327323697</v>
      </c>
      <c r="Y41">
        <v>0</v>
      </c>
      <c r="Z41">
        <v>0</v>
      </c>
      <c r="AA41">
        <v>0</v>
      </c>
      <c r="AB41">
        <v>0</v>
      </c>
      <c r="AC41">
        <v>222937.31690193099</v>
      </c>
      <c r="AD41">
        <v>0</v>
      </c>
      <c r="AE41" t="str">
        <f t="shared" si="3"/>
        <v/>
      </c>
      <c r="AF41" t="str">
        <f t="shared" si="0"/>
        <v/>
      </c>
      <c r="AG41">
        <f t="shared" si="4"/>
        <v>6.2179460829836226E-2</v>
      </c>
      <c r="AH41">
        <f t="shared" si="5"/>
        <v>3.9287892120823557E-2</v>
      </c>
      <c r="AI41">
        <f t="shared" si="1"/>
        <v>0.56010785424678866</v>
      </c>
      <c r="AJ41">
        <f t="shared" si="6"/>
        <v>-0.19127016794162563</v>
      </c>
      <c r="AK41">
        <f t="shared" si="7"/>
        <v>-0.46948953333894899</v>
      </c>
      <c r="AL41" s="18">
        <f t="shared" si="2"/>
        <v>2.1089247885702867E-2</v>
      </c>
    </row>
    <row r="42" spans="1:38" ht="15.75">
      <c r="A42">
        <v>2015</v>
      </c>
      <c r="B42">
        <v>1</v>
      </c>
      <c r="C42" t="s">
        <v>31</v>
      </c>
      <c r="D42">
        <v>179098.25404308399</v>
      </c>
      <c r="E42">
        <v>110179.69994507699</v>
      </c>
      <c r="F42">
        <v>68918.554098006396</v>
      </c>
      <c r="G42">
        <v>49285.434362765001</v>
      </c>
      <c r="H42">
        <v>522604.76084386598</v>
      </c>
      <c r="I42">
        <v>273281.60386347398</v>
      </c>
      <c r="J42">
        <v>249323.156980392</v>
      </c>
      <c r="K42">
        <v>57194.914631125997</v>
      </c>
      <c r="L42">
        <v>8.4746546462251899</v>
      </c>
      <c r="M42">
        <v>19.7676922431401</v>
      </c>
      <c r="N42">
        <v>9.43072816313083</v>
      </c>
      <c r="O42">
        <v>1.0960939496083999</v>
      </c>
      <c r="P42">
        <v>108.54217828105</v>
      </c>
      <c r="Q42">
        <v>21806</v>
      </c>
      <c r="R42">
        <v>0.19077003464008699</v>
      </c>
      <c r="S42">
        <v>140</v>
      </c>
      <c r="T42">
        <v>0.39731811545759699</v>
      </c>
      <c r="U42">
        <v>0.42678890533674901</v>
      </c>
      <c r="V42">
        <v>6.59847415451988</v>
      </c>
      <c r="W42">
        <v>68.734674976233293</v>
      </c>
      <c r="X42">
        <v>5.7458546275310303</v>
      </c>
      <c r="Y42">
        <v>0</v>
      </c>
      <c r="Z42">
        <v>0</v>
      </c>
      <c r="AA42">
        <v>0</v>
      </c>
      <c r="AB42">
        <v>0</v>
      </c>
      <c r="AC42">
        <v>191921.63487203699</v>
      </c>
      <c r="AD42">
        <v>0</v>
      </c>
      <c r="AE42">
        <f t="shared" si="3"/>
        <v>-5.2691066340277391E-2</v>
      </c>
      <c r="AF42">
        <f t="shared" si="0"/>
        <v>-2.0222469282635849E-2</v>
      </c>
      <c r="AG42">
        <f t="shared" si="4"/>
        <v>0.38480863181071495</v>
      </c>
      <c r="AH42">
        <f t="shared" si="5"/>
        <v>0.27518657077979591</v>
      </c>
      <c r="AI42">
        <f t="shared" si="1"/>
        <v>0.56010785424678866</v>
      </c>
      <c r="AJ42">
        <f t="shared" si="6"/>
        <v>-5.2691066340277391E-2</v>
      </c>
      <c r="AK42">
        <f t="shared" si="7"/>
        <v>0.20695149563575146</v>
      </c>
      <c r="AL42" s="18">
        <f t="shared" si="2"/>
        <v>2.1089247885702867E-2</v>
      </c>
    </row>
    <row r="43" spans="1:38" ht="15.75">
      <c r="A43">
        <v>2015</v>
      </c>
      <c r="B43">
        <v>2</v>
      </c>
      <c r="C43" t="s">
        <v>31</v>
      </c>
      <c r="D43">
        <v>169661.376057872</v>
      </c>
      <c r="E43">
        <v>132981.553637409</v>
      </c>
      <c r="F43">
        <v>36679.822420463403</v>
      </c>
      <c r="G43">
        <v>24463.503194649598</v>
      </c>
      <c r="H43">
        <v>507970.21442418202</v>
      </c>
      <c r="I43">
        <v>307902.34200889902</v>
      </c>
      <c r="J43">
        <v>200067.87241528201</v>
      </c>
      <c r="K43">
        <v>21008.225384619302</v>
      </c>
      <c r="L43">
        <v>6.1017421779748497</v>
      </c>
      <c r="M43">
        <v>12.227602012916099</v>
      </c>
      <c r="N43">
        <v>4.8159326078558697</v>
      </c>
      <c r="O43">
        <v>1.53898943539412</v>
      </c>
      <c r="P43">
        <v>56.241614625866802</v>
      </c>
      <c r="Q43">
        <v>49770</v>
      </c>
      <c r="R43">
        <v>-0.253381367440494</v>
      </c>
      <c r="S43">
        <v>457</v>
      </c>
      <c r="T43">
        <v>0.897430409818884</v>
      </c>
      <c r="U43">
        <v>0.52657846665929298</v>
      </c>
      <c r="V43">
        <v>6.6052484004028402</v>
      </c>
      <c r="W43">
        <v>84.473285890398998</v>
      </c>
      <c r="X43">
        <v>8.7183108756525591</v>
      </c>
      <c r="Y43">
        <v>0</v>
      </c>
      <c r="Z43">
        <v>0</v>
      </c>
      <c r="AA43">
        <v>0</v>
      </c>
      <c r="AB43">
        <v>0</v>
      </c>
      <c r="AC43">
        <v>187982.989944192</v>
      </c>
      <c r="AD43">
        <v>0</v>
      </c>
      <c r="AE43">
        <f t="shared" si="3"/>
        <v>5.2898166427187712E-2</v>
      </c>
      <c r="AF43">
        <f t="shared" si="0"/>
        <v>0.10223580821671165</v>
      </c>
      <c r="AG43">
        <f t="shared" si="4"/>
        <v>0.21619429992098732</v>
      </c>
      <c r="AH43">
        <f t="shared" si="5"/>
        <v>0.14419017317356322</v>
      </c>
      <c r="AI43">
        <f t="shared" si="1"/>
        <v>0.56010785424678866</v>
      </c>
      <c r="AJ43">
        <f t="shared" si="6"/>
        <v>5.2898166427187712E-2</v>
      </c>
      <c r="AK43">
        <f t="shared" si="7"/>
        <v>-0.1682314444103519</v>
      </c>
      <c r="AL43" s="18">
        <f t="shared" si="2"/>
        <v>2.1089247885702867E-2</v>
      </c>
    </row>
    <row r="44" spans="1:38" ht="15.75">
      <c r="A44">
        <v>2015</v>
      </c>
      <c r="B44">
        <v>3</v>
      </c>
      <c r="C44" t="s">
        <v>31</v>
      </c>
      <c r="D44">
        <v>178636.15176484699</v>
      </c>
      <c r="E44">
        <v>110609.874789055</v>
      </c>
      <c r="F44">
        <v>68026.276975791101</v>
      </c>
      <c r="G44">
        <v>54100.542280284797</v>
      </c>
      <c r="H44">
        <v>478484.52307241497</v>
      </c>
      <c r="I44">
        <v>252533.32092722299</v>
      </c>
      <c r="J44">
        <v>225951.20214519199</v>
      </c>
      <c r="K44">
        <v>62412.449517987399</v>
      </c>
      <c r="L44">
        <v>9.0010138788201903</v>
      </c>
      <c r="M44">
        <v>23.943462909978599</v>
      </c>
      <c r="N44">
        <v>11.3066441382257</v>
      </c>
      <c r="O44">
        <v>1.1176453965708499</v>
      </c>
      <c r="P44">
        <v>365.99028622904302</v>
      </c>
      <c r="Q44">
        <v>8970</v>
      </c>
      <c r="R44">
        <v>-0.51365561800109105</v>
      </c>
      <c r="S44">
        <v>77</v>
      </c>
      <c r="T44">
        <v>0.60319740217697904</v>
      </c>
      <c r="U44">
        <v>0.806850148962586</v>
      </c>
      <c r="V44">
        <v>7.73854522988412</v>
      </c>
      <c r="W44">
        <v>83.610243139431802</v>
      </c>
      <c r="X44">
        <v>3.1286547902217001</v>
      </c>
      <c r="Y44">
        <v>0</v>
      </c>
      <c r="Z44">
        <v>0</v>
      </c>
      <c r="AA44">
        <v>0</v>
      </c>
      <c r="AB44">
        <v>0</v>
      </c>
      <c r="AC44">
        <v>188917.29286332699</v>
      </c>
      <c r="AD44">
        <v>0</v>
      </c>
      <c r="AE44">
        <f t="shared" si="3"/>
        <v>2.1600923988300786E-2</v>
      </c>
      <c r="AF44">
        <f t="shared" si="0"/>
        <v>0.10064557247861071</v>
      </c>
      <c r="AG44">
        <f t="shared" si="4"/>
        <v>0.38080912684091178</v>
      </c>
      <c r="AH44">
        <f t="shared" si="5"/>
        <v>0.30285326763812992</v>
      </c>
      <c r="AI44">
        <f t="shared" si="1"/>
        <v>0.56010785424678866</v>
      </c>
      <c r="AJ44">
        <f t="shared" si="6"/>
        <v>2.1600923988300786E-2</v>
      </c>
      <c r="AK44">
        <f t="shared" si="7"/>
        <v>0.14630569892434522</v>
      </c>
      <c r="AL44" s="18">
        <f t="shared" si="2"/>
        <v>2.1089247885702867E-2</v>
      </c>
    </row>
    <row r="45" spans="1:38" ht="15.75">
      <c r="A45">
        <v>2015</v>
      </c>
      <c r="B45">
        <v>4</v>
      </c>
      <c r="C45" t="s">
        <v>31</v>
      </c>
      <c r="D45">
        <v>182494.85770068201</v>
      </c>
      <c r="E45">
        <v>126792.729828002</v>
      </c>
      <c r="F45">
        <v>55702.127872679703</v>
      </c>
      <c r="G45">
        <v>37042.7678195751</v>
      </c>
      <c r="H45">
        <v>593021.15391323599</v>
      </c>
      <c r="I45">
        <v>257576.56944079199</v>
      </c>
      <c r="J45">
        <v>335444.58447244298</v>
      </c>
      <c r="K45">
        <v>44419.377790915001</v>
      </c>
      <c r="L45">
        <v>8.6801364167323296</v>
      </c>
      <c r="M45">
        <v>11.0428874199392</v>
      </c>
      <c r="N45">
        <v>6.2464496544746897</v>
      </c>
      <c r="O45">
        <v>0.76786623294540401</v>
      </c>
      <c r="P45">
        <v>36.429493193853901</v>
      </c>
      <c r="Q45">
        <v>15596</v>
      </c>
      <c r="R45">
        <v>-0.30961571023744799</v>
      </c>
      <c r="S45">
        <v>255</v>
      </c>
      <c r="T45">
        <v>0.55204718085198001</v>
      </c>
      <c r="U45">
        <v>0.43612652913531602</v>
      </c>
      <c r="V45">
        <v>3.0612603167934198</v>
      </c>
      <c r="W45">
        <v>83.711332674053907</v>
      </c>
      <c r="X45">
        <v>8.1088463532780803</v>
      </c>
      <c r="Y45">
        <v>0</v>
      </c>
      <c r="Z45">
        <v>0</v>
      </c>
      <c r="AA45">
        <v>0</v>
      </c>
      <c r="AB45">
        <v>0</v>
      </c>
      <c r="AC45">
        <v>194964.75925749601</v>
      </c>
      <c r="AD45">
        <v>0</v>
      </c>
      <c r="AE45">
        <f t="shared" si="3"/>
        <v>-3.845813896887558E-2</v>
      </c>
      <c r="AF45">
        <f t="shared" si="0"/>
        <v>-4.9324773653046147E-2</v>
      </c>
      <c r="AG45">
        <f t="shared" si="4"/>
        <v>0.30522573936871999</v>
      </c>
      <c r="AH45">
        <f t="shared" si="5"/>
        <v>0.20297978960223964</v>
      </c>
      <c r="AI45">
        <f t="shared" si="1"/>
        <v>0.56010785424678866</v>
      </c>
      <c r="AJ45">
        <f t="shared" si="6"/>
        <v>-3.845813896887558E-2</v>
      </c>
      <c r="AK45">
        <f t="shared" si="7"/>
        <v>-9.7972547935919305E-4</v>
      </c>
      <c r="AL45" s="18">
        <f t="shared" si="2"/>
        <v>2.1089247885702867E-2</v>
      </c>
    </row>
    <row r="46" spans="1:38" ht="15.75">
      <c r="A46">
        <v>2016</v>
      </c>
      <c r="B46">
        <v>1</v>
      </c>
      <c r="C46" t="s">
        <v>31</v>
      </c>
      <c r="D46">
        <v>175476.44510212401</v>
      </c>
      <c r="E46">
        <v>126668.507759992</v>
      </c>
      <c r="F46">
        <v>48807.937342131801</v>
      </c>
      <c r="G46">
        <v>43470.897717330001</v>
      </c>
      <c r="H46">
        <v>445245.98601284</v>
      </c>
      <c r="I46">
        <v>230037.97978983901</v>
      </c>
      <c r="J46">
        <v>215208.00622300099</v>
      </c>
      <c r="K46">
        <v>47973.071014722198</v>
      </c>
      <c r="L46">
        <v>13.089743900533101</v>
      </c>
      <c r="M46">
        <v>20.199479787143702</v>
      </c>
      <c r="N46">
        <v>9.7633441025735301</v>
      </c>
      <c r="O46">
        <v>1.06890995287355</v>
      </c>
      <c r="P46">
        <v>86.890915554955498</v>
      </c>
      <c r="Q46">
        <v>42401</v>
      </c>
      <c r="R46">
        <v>0.80114460247277097</v>
      </c>
      <c r="S46">
        <v>609</v>
      </c>
      <c r="T46">
        <v>0.27230732651936801</v>
      </c>
      <c r="U46">
        <v>1.8390676547466699E-2</v>
      </c>
      <c r="V46">
        <v>7.4000916459234896</v>
      </c>
      <c r="W46">
        <v>62.943777072253503</v>
      </c>
      <c r="X46">
        <v>6.6121318041140196</v>
      </c>
      <c r="Y46">
        <v>0</v>
      </c>
      <c r="Z46">
        <v>0</v>
      </c>
      <c r="AA46">
        <v>0</v>
      </c>
      <c r="AB46">
        <v>0</v>
      </c>
      <c r="AC46">
        <v>182537.82595990101</v>
      </c>
      <c r="AD46">
        <v>0</v>
      </c>
      <c r="AE46">
        <f t="shared" si="3"/>
        <v>6.570909761406156E-2</v>
      </c>
      <c r="AF46">
        <f t="shared" si="0"/>
        <v>8.4257188900626001E-2</v>
      </c>
      <c r="AG46">
        <f t="shared" si="4"/>
        <v>0.27814523660840462</v>
      </c>
      <c r="AH46">
        <f t="shared" si="5"/>
        <v>0.24773067229639142</v>
      </c>
      <c r="AI46">
        <f t="shared" si="1"/>
        <v>0.56010785424678866</v>
      </c>
      <c r="AJ46">
        <f t="shared" si="6"/>
        <v>6.570909761406156E-2</v>
      </c>
      <c r="AK46">
        <f t="shared" si="7"/>
        <v>1.4689119269246455E-2</v>
      </c>
      <c r="AL46" s="18">
        <f t="shared" si="2"/>
        <v>2.1089247885702867E-2</v>
      </c>
    </row>
    <row r="47" spans="1:38" ht="15.75">
      <c r="A47">
        <v>2016</v>
      </c>
      <c r="B47">
        <v>2</v>
      </c>
      <c r="C47" t="s">
        <v>31</v>
      </c>
      <c r="D47">
        <v>187006.84396230799</v>
      </c>
      <c r="E47">
        <v>128529.156578136</v>
      </c>
      <c r="F47">
        <v>58477.687384171601</v>
      </c>
      <c r="G47">
        <v>50847.118204819802</v>
      </c>
      <c r="H47">
        <v>716016.27210233605</v>
      </c>
      <c r="I47">
        <v>334743.485670525</v>
      </c>
      <c r="J47">
        <v>381272.78643181099</v>
      </c>
      <c r="K47">
        <v>51594.196128562297</v>
      </c>
      <c r="L47">
        <v>8.9673355464472397</v>
      </c>
      <c r="M47">
        <v>13.336151966333301</v>
      </c>
      <c r="N47">
        <v>7.1013914328405798</v>
      </c>
      <c r="O47">
        <v>0.87796322628547296</v>
      </c>
      <c r="P47">
        <v>42.543664052026401</v>
      </c>
      <c r="Q47">
        <v>36835</v>
      </c>
      <c r="R47">
        <v>0.917254354626441</v>
      </c>
      <c r="S47">
        <v>704</v>
      </c>
      <c r="T47">
        <v>8.2798667925126399E-2</v>
      </c>
      <c r="U47">
        <v>0.60315210946638798</v>
      </c>
      <c r="V47">
        <v>2.71744376776924</v>
      </c>
      <c r="W47">
        <v>69.732390351049403</v>
      </c>
      <c r="X47">
        <v>4.3095498941655901</v>
      </c>
      <c r="Y47">
        <v>0</v>
      </c>
      <c r="Z47">
        <v>0</v>
      </c>
      <c r="AA47">
        <v>0</v>
      </c>
      <c r="AB47">
        <v>0</v>
      </c>
      <c r="AC47">
        <v>200204.815059933</v>
      </c>
      <c r="AD47">
        <v>0</v>
      </c>
      <c r="AE47">
        <f t="shared" si="3"/>
        <v>5.137911190151196E-2</v>
      </c>
      <c r="AF47">
        <f t="shared" si="0"/>
        <v>-3.0053436861748089E-2</v>
      </c>
      <c r="AG47">
        <f t="shared" si="4"/>
        <v>0.31270346124850068</v>
      </c>
      <c r="AH47">
        <f t="shared" si="5"/>
        <v>0.27189977183438407</v>
      </c>
      <c r="AI47">
        <f t="shared" si="1"/>
        <v>0.56010785424678866</v>
      </c>
      <c r="AJ47">
        <f t="shared" si="6"/>
        <v>5.137911190151196E-2</v>
      </c>
      <c r="AK47">
        <f t="shared" si="7"/>
        <v>-8.9281020805072636E-2</v>
      </c>
      <c r="AL47" s="18">
        <f t="shared" si="2"/>
        <v>2.1089247885702867E-2</v>
      </c>
    </row>
    <row r="48" spans="1:38" ht="15.75">
      <c r="A48">
        <v>2016</v>
      </c>
      <c r="B48">
        <v>3</v>
      </c>
      <c r="C48" t="s">
        <v>31</v>
      </c>
      <c r="D48">
        <v>196615.089524596</v>
      </c>
      <c r="E48">
        <v>117053.942275625</v>
      </c>
      <c r="F48">
        <v>79561.147248970898</v>
      </c>
      <c r="G48">
        <v>60508.701159099503</v>
      </c>
      <c r="H48">
        <v>681299.636001623</v>
      </c>
      <c r="I48">
        <v>262965.41147886001</v>
      </c>
      <c r="J48">
        <v>418334.22452276299</v>
      </c>
      <c r="K48">
        <v>55976.4481850187</v>
      </c>
      <c r="L48">
        <v>18.006524859100999</v>
      </c>
      <c r="M48">
        <v>14.4642005392047</v>
      </c>
      <c r="N48">
        <v>8.8813640814795995</v>
      </c>
      <c r="O48">
        <v>0.628601238110155</v>
      </c>
      <c r="P48">
        <v>305.63740673612199</v>
      </c>
      <c r="Q48">
        <v>16850</v>
      </c>
      <c r="R48">
        <v>0.69281569862911396</v>
      </c>
      <c r="S48">
        <v>506</v>
      </c>
      <c r="T48">
        <v>0.59684284891688899</v>
      </c>
      <c r="U48">
        <v>0.33424389081695999</v>
      </c>
      <c r="V48">
        <v>6.3963854262207498</v>
      </c>
      <c r="W48">
        <v>62.664956328344203</v>
      </c>
      <c r="X48">
        <v>2.6011022538864701</v>
      </c>
      <c r="Y48">
        <v>0</v>
      </c>
      <c r="Z48">
        <v>0</v>
      </c>
      <c r="AA48">
        <v>0</v>
      </c>
      <c r="AB48">
        <v>0</v>
      </c>
      <c r="AC48">
        <v>208079.730616366</v>
      </c>
      <c r="AD48">
        <v>0</v>
      </c>
      <c r="AE48">
        <f t="shared" si="3"/>
        <v>-0.11759905828566899</v>
      </c>
      <c r="AF48">
        <f t="shared" si="0"/>
        <v>-6.4071466875822269E-2</v>
      </c>
      <c r="AG48">
        <f t="shared" si="4"/>
        <v>0.40465432964145981</v>
      </c>
      <c r="AH48">
        <f t="shared" si="5"/>
        <v>0.30775207185473946</v>
      </c>
      <c r="AI48">
        <f t="shared" si="1"/>
        <v>0.56010785424678866</v>
      </c>
      <c r="AJ48">
        <f t="shared" si="6"/>
        <v>-0.11759905828566899</v>
      </c>
      <c r="AK48">
        <f t="shared" si="7"/>
        <v>4.6625556889214673E-2</v>
      </c>
      <c r="AL48" s="18">
        <f t="shared" si="2"/>
        <v>2.1089247885702867E-2</v>
      </c>
    </row>
    <row r="49" spans="1:38" ht="15.75">
      <c r="A49">
        <v>2016</v>
      </c>
      <c r="B49">
        <v>4</v>
      </c>
      <c r="C49" t="s">
        <v>31</v>
      </c>
      <c r="D49">
        <v>173493.34015175101</v>
      </c>
      <c r="E49">
        <v>122511.647520304</v>
      </c>
      <c r="F49">
        <v>50981.692631447098</v>
      </c>
      <c r="G49">
        <v>41899.515572997698</v>
      </c>
      <c r="H49">
        <v>551788.86001373001</v>
      </c>
      <c r="I49">
        <v>245209.20803901899</v>
      </c>
      <c r="J49">
        <v>306579.65197471</v>
      </c>
      <c r="K49">
        <v>38273.246672897199</v>
      </c>
      <c r="L49">
        <v>4.5268280615130996</v>
      </c>
      <c r="M49">
        <v>13.6667633690359</v>
      </c>
      <c r="N49">
        <v>7.5933964255739204</v>
      </c>
      <c r="O49">
        <v>0.79982218800106897</v>
      </c>
      <c r="P49">
        <v>85.672942841101403</v>
      </c>
      <c r="Q49">
        <v>37408</v>
      </c>
      <c r="R49">
        <v>-0.107988454084088</v>
      </c>
      <c r="S49">
        <v>814</v>
      </c>
      <c r="T49">
        <v>8.6705211862183607E-2</v>
      </c>
      <c r="U49">
        <v>0.95817079300393004</v>
      </c>
      <c r="V49">
        <v>6.3087468976197698</v>
      </c>
      <c r="W49">
        <v>75.9737346333565</v>
      </c>
      <c r="X49">
        <v>8.0722867643107996</v>
      </c>
      <c r="Y49">
        <v>0</v>
      </c>
      <c r="Z49">
        <v>0</v>
      </c>
      <c r="AA49">
        <v>1</v>
      </c>
      <c r="AB49">
        <v>1</v>
      </c>
      <c r="AC49">
        <v>185447.409154111</v>
      </c>
      <c r="AD49">
        <v>1</v>
      </c>
      <c r="AE49">
        <f t="shared" si="3"/>
        <v>9.665072398909462E-2</v>
      </c>
      <c r="AF49">
        <f t="shared" si="0"/>
        <v>0.10971306623834623</v>
      </c>
      <c r="AG49">
        <f t="shared" si="4"/>
        <v>0.29385388849424643</v>
      </c>
      <c r="AH49">
        <f t="shared" si="5"/>
        <v>0.24150503723283595</v>
      </c>
      <c r="AI49">
        <f t="shared" si="1"/>
        <v>0.56010785424678866</v>
      </c>
      <c r="AJ49">
        <f t="shared" si="6"/>
        <v>9.665072398909462E-2</v>
      </c>
      <c r="AK49">
        <f t="shared" si="7"/>
        <v>1.8839254932837973E-2</v>
      </c>
      <c r="AL49" s="18">
        <f t="shared" si="2"/>
        <v>2.1089247885702867E-2</v>
      </c>
    </row>
    <row r="50" spans="1:38" ht="15.75">
      <c r="A50">
        <v>2017</v>
      </c>
      <c r="B50">
        <v>1</v>
      </c>
      <c r="C50" t="s">
        <v>31</v>
      </c>
      <c r="D50">
        <v>190261.597084704</v>
      </c>
      <c r="E50">
        <v>124819.675680181</v>
      </c>
      <c r="F50">
        <v>65441.921404522502</v>
      </c>
      <c r="G50">
        <v>59667.984304641803</v>
      </c>
      <c r="H50">
        <v>635442.32760986104</v>
      </c>
      <c r="I50">
        <v>201858.533698324</v>
      </c>
      <c r="J50">
        <v>433583.79391153698</v>
      </c>
      <c r="K50">
        <v>63491.940659190797</v>
      </c>
      <c r="L50">
        <v>5.9702722356973998</v>
      </c>
      <c r="M50">
        <v>13.761580839162001</v>
      </c>
      <c r="N50">
        <v>9.3899920908755998</v>
      </c>
      <c r="O50">
        <v>0.46555829930190701</v>
      </c>
      <c r="P50">
        <v>286.787159089846</v>
      </c>
      <c r="Q50">
        <v>20541</v>
      </c>
      <c r="R50">
        <v>0.83097659517608302</v>
      </c>
      <c r="S50">
        <v>781</v>
      </c>
      <c r="T50">
        <v>0.120522578786464</v>
      </c>
      <c r="U50">
        <v>0.73102367145828095</v>
      </c>
      <c r="V50">
        <v>2.3481931944994101</v>
      </c>
      <c r="W50">
        <v>62.882050531182102</v>
      </c>
      <c r="X50">
        <v>5.3741012778441002</v>
      </c>
      <c r="Y50">
        <v>0</v>
      </c>
      <c r="Z50">
        <v>0</v>
      </c>
      <c r="AA50">
        <v>0</v>
      </c>
      <c r="AB50">
        <v>0</v>
      </c>
      <c r="AC50">
        <v>212644.473698677</v>
      </c>
      <c r="AD50">
        <v>0</v>
      </c>
      <c r="AE50">
        <f t="shared" si="3"/>
        <v>-4.6646047526768653E-2</v>
      </c>
      <c r="AF50">
        <f t="shared" si="0"/>
        <v>-3.3863931057903404E-2</v>
      </c>
      <c r="AG50">
        <f t="shared" si="4"/>
        <v>0.34395759526494679</v>
      </c>
      <c r="AH50">
        <f t="shared" si="5"/>
        <v>0.31361023569079871</v>
      </c>
      <c r="AI50">
        <f t="shared" si="1"/>
        <v>0.56010785424678866</v>
      </c>
      <c r="AJ50">
        <f t="shared" si="6"/>
        <v>-4.6646047526768653E-2</v>
      </c>
      <c r="AK50">
        <f t="shared" si="7"/>
        <v>-0.10745951831778185</v>
      </c>
      <c r="AL50" s="18">
        <f t="shared" si="2"/>
        <v>2.1089247885702867E-2</v>
      </c>
    </row>
    <row r="51" spans="1:38" ht="15.75">
      <c r="A51">
        <v>2017</v>
      </c>
      <c r="B51">
        <v>2</v>
      </c>
      <c r="C51" t="s">
        <v>31</v>
      </c>
      <c r="D51">
        <v>181386.64558457199</v>
      </c>
      <c r="E51">
        <v>111406.613455007</v>
      </c>
      <c r="F51">
        <v>69980.032129565298</v>
      </c>
      <c r="G51">
        <v>56569.874219512603</v>
      </c>
      <c r="H51">
        <v>537289.69402729196</v>
      </c>
      <c r="I51">
        <v>351387.10668460798</v>
      </c>
      <c r="J51">
        <v>185902.58734268401</v>
      </c>
      <c r="K51">
        <v>59523.851209036096</v>
      </c>
      <c r="L51">
        <v>11.383895972138101</v>
      </c>
      <c r="M51">
        <v>30.429847711174698</v>
      </c>
      <c r="N51">
        <v>10.528747312364899</v>
      </c>
      <c r="O51">
        <v>1.89016791916336</v>
      </c>
      <c r="P51">
        <v>214.153015847288</v>
      </c>
      <c r="Q51">
        <v>41998</v>
      </c>
      <c r="R51">
        <v>-0.369419324338779</v>
      </c>
      <c r="S51">
        <v>496</v>
      </c>
      <c r="T51">
        <v>0.538401490380787</v>
      </c>
      <c r="U51">
        <v>0.66165517508054095</v>
      </c>
      <c r="V51">
        <v>6.1649903683456699</v>
      </c>
      <c r="W51">
        <v>73.004202746968303</v>
      </c>
      <c r="X51">
        <v>5.4145364532389104</v>
      </c>
      <c r="Y51">
        <v>0</v>
      </c>
      <c r="Z51">
        <v>0</v>
      </c>
      <c r="AA51">
        <v>0</v>
      </c>
      <c r="AB51">
        <v>1</v>
      </c>
      <c r="AC51">
        <v>197087.76718979501</v>
      </c>
      <c r="AD51">
        <v>0</v>
      </c>
      <c r="AE51">
        <f t="shared" si="3"/>
        <v>1.450507415131232E-2</v>
      </c>
      <c r="AF51">
        <f t="shared" si="0"/>
        <v>-4.8505440350639265E-2</v>
      </c>
      <c r="AG51">
        <f t="shared" si="4"/>
        <v>0.38580586737261546</v>
      </c>
      <c r="AH51">
        <f t="shared" si="5"/>
        <v>0.31187452657939335</v>
      </c>
      <c r="AI51">
        <f t="shared" si="1"/>
        <v>0.56010785424678866</v>
      </c>
      <c r="AJ51">
        <f t="shared" si="6"/>
        <v>1.450507415131232E-2</v>
      </c>
      <c r="AK51">
        <f t="shared" si="7"/>
        <v>5.7626246430269354E-2</v>
      </c>
      <c r="AL51" s="18">
        <f t="shared" si="2"/>
        <v>2.1089247885702867E-2</v>
      </c>
    </row>
    <row r="52" spans="1:38" ht="15.75">
      <c r="A52">
        <v>2017</v>
      </c>
      <c r="B52">
        <v>3</v>
      </c>
      <c r="C52" t="s">
        <v>31</v>
      </c>
      <c r="D52">
        <v>184017.67232883401</v>
      </c>
      <c r="E52">
        <v>117826.55841592699</v>
      </c>
      <c r="F52">
        <v>66191.113912906498</v>
      </c>
      <c r="G52">
        <v>60140.668326694402</v>
      </c>
      <c r="H52">
        <v>371526.31949235999</v>
      </c>
      <c r="I52">
        <v>119287.26851865101</v>
      </c>
      <c r="J52">
        <v>252239.05097370801</v>
      </c>
      <c r="K52">
        <v>56468.819485898697</v>
      </c>
      <c r="L52">
        <v>44.935724231557799</v>
      </c>
      <c r="M52">
        <v>23.842727006201301</v>
      </c>
      <c r="N52">
        <v>16.1874583768031</v>
      </c>
      <c r="O52">
        <v>0.47291356377282401</v>
      </c>
      <c r="P52">
        <v>250.29503689112201</v>
      </c>
      <c r="Q52">
        <v>34039</v>
      </c>
      <c r="R52">
        <v>0.74735422837267695</v>
      </c>
      <c r="S52">
        <v>238</v>
      </c>
      <c r="T52">
        <v>0.39828738397563501</v>
      </c>
      <c r="U52">
        <v>9.1699335111430094E-2</v>
      </c>
      <c r="V52">
        <v>3.3545932467989501</v>
      </c>
      <c r="W52">
        <v>73.062979790862997</v>
      </c>
      <c r="X52">
        <v>7.8581744574771601</v>
      </c>
      <c r="Y52">
        <v>0</v>
      </c>
      <c r="Z52">
        <v>0</v>
      </c>
      <c r="AA52">
        <v>0</v>
      </c>
      <c r="AB52">
        <v>0</v>
      </c>
      <c r="AC52">
        <v>194449.31099051301</v>
      </c>
      <c r="AD52">
        <v>0</v>
      </c>
      <c r="AE52">
        <f t="shared" si="3"/>
        <v>4.6246395985764861E-2</v>
      </c>
      <c r="AF52">
        <f t="shared" si="0"/>
        <v>-2.8403349919860019E-2</v>
      </c>
      <c r="AG52">
        <f t="shared" si="4"/>
        <v>0.35969976728444591</v>
      </c>
      <c r="AH52">
        <f t="shared" si="5"/>
        <v>0.3268200687770077</v>
      </c>
      <c r="AI52">
        <f t="shared" si="1"/>
        <v>0.56010785424678866</v>
      </c>
      <c r="AJ52">
        <f t="shared" si="6"/>
        <v>4.6246395985764861E-2</v>
      </c>
      <c r="AK52">
        <f t="shared" si="7"/>
        <v>3.1243112260931422E-2</v>
      </c>
      <c r="AL52" s="18">
        <f t="shared" si="2"/>
        <v>2.1089247885702867E-2</v>
      </c>
    </row>
    <row r="53" spans="1:38" ht="15.75">
      <c r="A53">
        <v>2017</v>
      </c>
      <c r="B53">
        <v>4</v>
      </c>
      <c r="C53" t="s">
        <v>31</v>
      </c>
      <c r="D53">
        <v>192527.826471732</v>
      </c>
      <c r="E53">
        <v>121507.82680783499</v>
      </c>
      <c r="F53">
        <v>71019.999663897004</v>
      </c>
      <c r="G53">
        <v>65343.489505592101</v>
      </c>
      <c r="H53">
        <v>427206.77062900498</v>
      </c>
      <c r="I53">
        <v>195084.85023719299</v>
      </c>
      <c r="J53">
        <v>232121.92039181199</v>
      </c>
      <c r="K53">
        <v>62210.052865045</v>
      </c>
      <c r="L53">
        <v>6.8011291743440401</v>
      </c>
      <c r="M53">
        <v>28.150503578160599</v>
      </c>
      <c r="N53">
        <v>15.295518235673599</v>
      </c>
      <c r="O53">
        <v>0.84044130734356304</v>
      </c>
      <c r="P53">
        <v>403.03487462882401</v>
      </c>
      <c r="Q53">
        <v>46028</v>
      </c>
      <c r="R53">
        <v>-0.82117799537548097</v>
      </c>
      <c r="S53">
        <v>709</v>
      </c>
      <c r="T53">
        <v>0.98233051508008096</v>
      </c>
      <c r="U53">
        <v>0.88419897813150194</v>
      </c>
      <c r="V53">
        <v>5.2055891250953801</v>
      </c>
      <c r="W53">
        <v>82.593099179381696</v>
      </c>
      <c r="X53">
        <v>9.9134792785068697</v>
      </c>
      <c r="Y53">
        <v>0</v>
      </c>
      <c r="Z53">
        <v>0</v>
      </c>
      <c r="AA53">
        <v>0</v>
      </c>
      <c r="AB53">
        <v>0</v>
      </c>
      <c r="AC53">
        <v>196380.45242251101</v>
      </c>
      <c r="AD53">
        <v>0</v>
      </c>
      <c r="AE53">
        <f t="shared" si="3"/>
        <v>-4.5236240149159668E-2</v>
      </c>
      <c r="AF53">
        <f t="shared" si="0"/>
        <v>-7.7619948070291864E-2</v>
      </c>
      <c r="AG53">
        <f t="shared" si="4"/>
        <v>0.368881740190032</v>
      </c>
      <c r="AH53">
        <f t="shared" si="5"/>
        <v>0.33939763774971093</v>
      </c>
      <c r="AI53">
        <f t="shared" si="1"/>
        <v>0.56010785424678866</v>
      </c>
      <c r="AJ53">
        <f t="shared" si="6"/>
        <v>-4.5236240149159668E-2</v>
      </c>
      <c r="AK53">
        <f t="shared" si="7"/>
        <v>-4.6202110514793573E-2</v>
      </c>
      <c r="AL53" s="18">
        <f t="shared" si="2"/>
        <v>2.1089247885702867E-2</v>
      </c>
    </row>
    <row r="54" spans="1:38" ht="15.75">
      <c r="A54">
        <v>2018</v>
      </c>
      <c r="B54">
        <v>1</v>
      </c>
      <c r="C54" t="s">
        <v>31</v>
      </c>
      <c r="D54">
        <v>183818.59147806099</v>
      </c>
      <c r="E54">
        <v>115893.908765247</v>
      </c>
      <c r="F54">
        <v>67924.682712814305</v>
      </c>
      <c r="G54">
        <v>61119.601282289397</v>
      </c>
      <c r="H54">
        <v>384896.041810814</v>
      </c>
      <c r="I54">
        <v>174602.79496711501</v>
      </c>
      <c r="J54">
        <v>210293.24684369899</v>
      </c>
      <c r="K54">
        <v>56670.580343688598</v>
      </c>
      <c r="L54">
        <v>6.3564069664724299</v>
      </c>
      <c r="M54">
        <v>29.0639866945973</v>
      </c>
      <c r="N54">
        <v>15.8795089174575</v>
      </c>
      <c r="O54">
        <v>0.83028246312107701</v>
      </c>
      <c r="P54">
        <v>416.57873398110303</v>
      </c>
      <c r="Q54">
        <v>16876</v>
      </c>
      <c r="R54">
        <v>-0.88431464687320704</v>
      </c>
      <c r="S54">
        <v>46</v>
      </c>
      <c r="T54">
        <v>0.21632402303655299</v>
      </c>
      <c r="U54">
        <v>0.51826036667639197</v>
      </c>
      <c r="V54">
        <v>5.1809185070123798</v>
      </c>
      <c r="W54">
        <v>73.125787521506695</v>
      </c>
      <c r="X54">
        <v>4.0818669436122104</v>
      </c>
      <c r="Y54">
        <v>0</v>
      </c>
      <c r="Z54">
        <v>0</v>
      </c>
      <c r="AA54">
        <v>1</v>
      </c>
      <c r="AB54">
        <v>0</v>
      </c>
      <c r="AC54">
        <v>205771.49210098901</v>
      </c>
      <c r="AD54">
        <v>1</v>
      </c>
      <c r="AE54">
        <f t="shared" si="3"/>
        <v>-6.1093847586327195E-2</v>
      </c>
      <c r="AF54">
        <f t="shared" si="0"/>
        <v>-8.5809712414136083E-2</v>
      </c>
      <c r="AG54">
        <f t="shared" si="4"/>
        <v>0.36952020014211073</v>
      </c>
      <c r="AH54">
        <f t="shared" si="5"/>
        <v>0.33249956269839065</v>
      </c>
      <c r="AI54">
        <f t="shared" si="1"/>
        <v>0.56010785424678866</v>
      </c>
      <c r="AJ54">
        <f t="shared" si="6"/>
        <v>-6.1093847586327195E-2</v>
      </c>
      <c r="AK54">
        <f t="shared" si="7"/>
        <v>-8.7552113237790025E-2</v>
      </c>
      <c r="AL54" s="18">
        <f t="shared" si="2"/>
        <v>2.1089247885702867E-2</v>
      </c>
    </row>
    <row r="55" spans="1:38" ht="15.75">
      <c r="A55">
        <v>2018</v>
      </c>
      <c r="B55">
        <v>2</v>
      </c>
      <c r="C55" t="s">
        <v>31</v>
      </c>
      <c r="D55">
        <v>172588.40646676699</v>
      </c>
      <c r="E55">
        <v>105747.15214146199</v>
      </c>
      <c r="F55">
        <v>66841.254325305606</v>
      </c>
      <c r="G55">
        <v>57746.863702460898</v>
      </c>
      <c r="H55">
        <v>509714.60133587703</v>
      </c>
      <c r="I55">
        <v>161962.15374534699</v>
      </c>
      <c r="J55">
        <v>347752.44759052998</v>
      </c>
      <c r="K55">
        <v>65529.766702665998</v>
      </c>
      <c r="L55">
        <v>43.787387085582402</v>
      </c>
      <c r="M55">
        <v>16.605738968214599</v>
      </c>
      <c r="N55">
        <v>11.329254361384899</v>
      </c>
      <c r="O55">
        <v>0.46573979526969</v>
      </c>
      <c r="P55">
        <v>177.944655377538</v>
      </c>
      <c r="Q55">
        <v>43520</v>
      </c>
      <c r="R55">
        <v>0.101714741218278</v>
      </c>
      <c r="S55">
        <v>954</v>
      </c>
      <c r="T55">
        <v>0.28139096057752599</v>
      </c>
      <c r="U55">
        <v>0.25264909396088497</v>
      </c>
      <c r="V55">
        <v>1.0355749787261801</v>
      </c>
      <c r="W55">
        <v>77.392857321243696</v>
      </c>
      <c r="X55">
        <v>2.3902686533853799</v>
      </c>
      <c r="Y55">
        <v>0</v>
      </c>
      <c r="Z55">
        <v>0</v>
      </c>
      <c r="AA55">
        <v>0</v>
      </c>
      <c r="AB55">
        <v>0</v>
      </c>
      <c r="AC55">
        <v>171702.19132210399</v>
      </c>
      <c r="AD55">
        <v>0</v>
      </c>
      <c r="AE55">
        <f t="shared" si="3"/>
        <v>3.5938378773242519E-2</v>
      </c>
      <c r="AF55">
        <f t="shared" si="0"/>
        <v>2.5204269698814417E-2</v>
      </c>
      <c r="AG55">
        <f t="shared" si="4"/>
        <v>0.38728704722223456</v>
      </c>
      <c r="AH55">
        <f t="shared" si="5"/>
        <v>0.33459294795436001</v>
      </c>
      <c r="AI55">
        <f t="shared" si="1"/>
        <v>0.56010785424678866</v>
      </c>
      <c r="AJ55">
        <f t="shared" si="6"/>
        <v>3.5938378773242519E-2</v>
      </c>
      <c r="AK55">
        <f t="shared" si="7"/>
        <v>0.18046053552835831</v>
      </c>
      <c r="AL55" s="18">
        <f t="shared" si="2"/>
        <v>2.1089247885702867E-2</v>
      </c>
    </row>
    <row r="56" spans="1:38" ht="15.75">
      <c r="A56">
        <v>2018</v>
      </c>
      <c r="B56">
        <v>3</v>
      </c>
      <c r="C56" t="s">
        <v>31</v>
      </c>
      <c r="D56">
        <v>178790.95399024</v>
      </c>
      <c r="E56">
        <v>124830.33984750901</v>
      </c>
      <c r="F56">
        <v>53960.614142730599</v>
      </c>
      <c r="G56">
        <v>35362.908351061902</v>
      </c>
      <c r="H56">
        <v>561875.22529746999</v>
      </c>
      <c r="I56">
        <v>317372.30152955599</v>
      </c>
      <c r="J56">
        <v>244502.92376791401</v>
      </c>
      <c r="K56">
        <v>38519.591971022899</v>
      </c>
      <c r="L56">
        <v>4.0274661374581697</v>
      </c>
      <c r="M56">
        <v>14.4631842458574</v>
      </c>
      <c r="N56">
        <v>6.2937297746737197</v>
      </c>
      <c r="O56">
        <v>1.2980307009776699</v>
      </c>
      <c r="P56">
        <v>372.27676109777599</v>
      </c>
      <c r="Q56">
        <v>21695</v>
      </c>
      <c r="R56">
        <v>0.59485204321385599</v>
      </c>
      <c r="S56">
        <v>167</v>
      </c>
      <c r="T56">
        <v>0.245285532255334</v>
      </c>
      <c r="U56">
        <v>0.157340659702525</v>
      </c>
      <c r="V56">
        <v>2.1228007373105</v>
      </c>
      <c r="W56">
        <v>68.350221968630905</v>
      </c>
      <c r="X56">
        <v>3.9095202504081401</v>
      </c>
      <c r="Y56">
        <v>0</v>
      </c>
      <c r="Z56">
        <v>0</v>
      </c>
      <c r="AA56">
        <v>0</v>
      </c>
      <c r="AB56">
        <v>0</v>
      </c>
      <c r="AC56">
        <v>191593.85902008301</v>
      </c>
      <c r="AD56">
        <v>0</v>
      </c>
      <c r="AE56">
        <f t="shared" si="3"/>
        <v>-6.7516134591233184E-3</v>
      </c>
      <c r="AF56">
        <f t="shared" si="0"/>
        <v>-9.2453114033685113E-2</v>
      </c>
      <c r="AG56">
        <f t="shared" si="4"/>
        <v>0.3018084133365978</v>
      </c>
      <c r="AH56">
        <f t="shared" si="5"/>
        <v>0.1977891362053604</v>
      </c>
      <c r="AI56">
        <f t="shared" si="1"/>
        <v>0.56010785424678866</v>
      </c>
      <c r="AJ56">
        <f t="shared" si="6"/>
        <v>-6.7516134591233184E-3</v>
      </c>
      <c r="AK56">
        <f t="shared" si="7"/>
        <v>-3.7369472645828856E-2</v>
      </c>
      <c r="AL56" s="18">
        <f t="shared" si="2"/>
        <v>2.1089247885702867E-2</v>
      </c>
    </row>
    <row r="57" spans="1:38" ht="15.75">
      <c r="A57">
        <v>2018</v>
      </c>
      <c r="B57">
        <v>4</v>
      </c>
      <c r="C57" t="s">
        <v>31</v>
      </c>
      <c r="D57">
        <v>177583.82657891</v>
      </c>
      <c r="E57">
        <v>120165.495877208</v>
      </c>
      <c r="F57">
        <v>57418.330701702303</v>
      </c>
      <c r="G57">
        <v>52401.5290295007</v>
      </c>
      <c r="H57">
        <v>552705.41472113598</v>
      </c>
      <c r="I57">
        <v>333090.30670586601</v>
      </c>
      <c r="J57">
        <v>219615.10801527</v>
      </c>
      <c r="K57">
        <v>51281.853989969299</v>
      </c>
      <c r="L57">
        <v>19.1372470104738</v>
      </c>
      <c r="M57">
        <v>23.860621203645501</v>
      </c>
      <c r="N57">
        <v>9.4809147212606</v>
      </c>
      <c r="O57">
        <v>1.5167003295725201</v>
      </c>
      <c r="P57">
        <v>60.367147744632597</v>
      </c>
      <c r="Q57">
        <v>10882</v>
      </c>
      <c r="R57">
        <v>0.96237235605484694</v>
      </c>
      <c r="S57">
        <v>16</v>
      </c>
      <c r="T57">
        <v>0.11584385678025701</v>
      </c>
      <c r="U57">
        <v>0.37669536198679798</v>
      </c>
      <c r="V57">
        <v>1.06350683256907</v>
      </c>
      <c r="W57">
        <v>80.466985512495995</v>
      </c>
      <c r="X57">
        <v>3.02758974474553</v>
      </c>
      <c r="Y57">
        <v>0</v>
      </c>
      <c r="Z57">
        <v>0</v>
      </c>
      <c r="AA57">
        <v>0</v>
      </c>
      <c r="AB57">
        <v>0</v>
      </c>
      <c r="AC57">
        <v>181828.28350894799</v>
      </c>
      <c r="AD57">
        <v>0</v>
      </c>
      <c r="AE57">
        <f t="shared" si="3"/>
        <v>-5.3713537745592226E-2</v>
      </c>
      <c r="AF57">
        <f t="shared" si="0"/>
        <v>-7.9810375033686921E-3</v>
      </c>
      <c r="AG57">
        <f t="shared" si="4"/>
        <v>0.32333085623756375</v>
      </c>
      <c r="AH57">
        <f t="shared" si="5"/>
        <v>0.29508052641390681</v>
      </c>
      <c r="AI57">
        <f t="shared" si="1"/>
        <v>0.56010785424678866</v>
      </c>
      <c r="AJ57">
        <f t="shared" si="6"/>
        <v>-5.3713537745592226E-2</v>
      </c>
      <c r="AK57">
        <f t="shared" si="7"/>
        <v>-3.0466881154862343E-2</v>
      </c>
      <c r="AL57" s="18">
        <f t="shared" si="2"/>
        <v>2.1089247885702867E-2</v>
      </c>
    </row>
    <row r="58" spans="1:38" ht="15.75">
      <c r="A58">
        <v>2019</v>
      </c>
      <c r="B58">
        <v>1</v>
      </c>
      <c r="C58" t="s">
        <v>31</v>
      </c>
      <c r="D58">
        <v>168045.17100695701</v>
      </c>
      <c r="E58">
        <v>116504.427995402</v>
      </c>
      <c r="F58">
        <v>51540.743011554201</v>
      </c>
      <c r="G58">
        <v>35235.260500796401</v>
      </c>
      <c r="H58">
        <v>601200.750333815</v>
      </c>
      <c r="I58">
        <v>222144.51299135099</v>
      </c>
      <c r="J58">
        <v>379056.23734246398</v>
      </c>
      <c r="K58">
        <v>41798.072128911197</v>
      </c>
      <c r="L58">
        <v>3.6989754876165302</v>
      </c>
      <c r="M58">
        <v>9.2955232046379894</v>
      </c>
      <c r="N58">
        <v>5.8608144586034001</v>
      </c>
      <c r="O58">
        <v>0.58604632006266599</v>
      </c>
      <c r="P58">
        <v>99.861241727490693</v>
      </c>
      <c r="Q58">
        <v>15859</v>
      </c>
      <c r="R58">
        <v>-0.86529879706245605</v>
      </c>
      <c r="S58">
        <v>905</v>
      </c>
      <c r="T58">
        <v>0.47357388843508802</v>
      </c>
      <c r="U58">
        <v>5.7920460558798202E-2</v>
      </c>
      <c r="V58">
        <v>1.52286092430497</v>
      </c>
      <c r="W58">
        <v>81.310366479966106</v>
      </c>
      <c r="X58">
        <v>9.9211869820051692</v>
      </c>
      <c r="Y58">
        <v>0</v>
      </c>
      <c r="Z58">
        <v>0</v>
      </c>
      <c r="AA58">
        <v>0</v>
      </c>
      <c r="AB58">
        <v>0</v>
      </c>
      <c r="AC58">
        <v>168858.02585228201</v>
      </c>
      <c r="AD58">
        <v>0</v>
      </c>
      <c r="AE58">
        <f t="shared" si="3"/>
        <v>5.2921486228954498E-2</v>
      </c>
      <c r="AF58">
        <f t="shared" si="0"/>
        <v>0.11060705509709937</v>
      </c>
      <c r="AG58">
        <f t="shared" si="4"/>
        <v>0.30670767093581786</v>
      </c>
      <c r="AH58">
        <f t="shared" si="5"/>
        <v>0.20967731645997537</v>
      </c>
      <c r="AI58">
        <f t="shared" si="1"/>
        <v>0.56010785424678866</v>
      </c>
      <c r="AJ58">
        <f t="shared" si="6"/>
        <v>5.2921486228954498E-2</v>
      </c>
      <c r="AK58">
        <f t="shared" si="7"/>
        <v>-2.513426644123436E-3</v>
      </c>
      <c r="AL58" s="18">
        <f t="shared" si="2"/>
        <v>2.1089247885702867E-2</v>
      </c>
    </row>
    <row r="59" spans="1:38" ht="15.75">
      <c r="A59">
        <v>2019</v>
      </c>
      <c r="B59">
        <v>2</v>
      </c>
      <c r="C59" t="s">
        <v>31</v>
      </c>
      <c r="D59">
        <v>176938.37121024399</v>
      </c>
      <c r="E59">
        <v>116211.60266192</v>
      </c>
      <c r="F59">
        <v>60726.768548324399</v>
      </c>
      <c r="G59">
        <v>43444.983897967897</v>
      </c>
      <c r="H59">
        <v>443233.71619288501</v>
      </c>
      <c r="I59">
        <v>133152.634928955</v>
      </c>
      <c r="J59">
        <v>310081.08126392902</v>
      </c>
      <c r="K59">
        <v>40829.0581471193</v>
      </c>
      <c r="L59">
        <v>8.3278116743290997</v>
      </c>
      <c r="M59">
        <v>14.010846363435199</v>
      </c>
      <c r="N59">
        <v>9.80182290082411</v>
      </c>
      <c r="O59">
        <v>0.42941231495391102</v>
      </c>
      <c r="P59">
        <v>473.26574477975799</v>
      </c>
      <c r="Q59">
        <v>24650</v>
      </c>
      <c r="R59">
        <v>-9.7225951340649E-2</v>
      </c>
      <c r="S59">
        <v>38</v>
      </c>
      <c r="T59">
        <v>0.52702409621186197</v>
      </c>
      <c r="U59">
        <v>0.82592076579989604</v>
      </c>
      <c r="V59">
        <v>3.08862101692994</v>
      </c>
      <c r="W59">
        <v>80.9986791168118</v>
      </c>
      <c r="X59">
        <v>8.1825822401344297</v>
      </c>
      <c r="Y59">
        <v>0</v>
      </c>
      <c r="Z59">
        <v>0</v>
      </c>
      <c r="AA59">
        <v>0</v>
      </c>
      <c r="AB59">
        <v>1</v>
      </c>
      <c r="AC59">
        <v>190221.15732796601</v>
      </c>
      <c r="AD59">
        <v>0</v>
      </c>
      <c r="AE59">
        <f t="shared" si="3"/>
        <v>-8.2950903057737932E-2</v>
      </c>
      <c r="AF59">
        <f t="shared" si="0"/>
        <v>-4.0047105325505199E-2</v>
      </c>
      <c r="AG59">
        <f t="shared" si="4"/>
        <v>0.34320858801263887</v>
      </c>
      <c r="AH59">
        <f t="shared" si="5"/>
        <v>0.24553737892356395</v>
      </c>
      <c r="AI59">
        <f t="shared" si="1"/>
        <v>0.56010785424678866</v>
      </c>
      <c r="AJ59">
        <f t="shared" si="6"/>
        <v>-8.2950903057737932E-2</v>
      </c>
      <c r="AK59">
        <f t="shared" si="7"/>
        <v>-5.8897583343481335E-3</v>
      </c>
      <c r="AL59" s="18">
        <f t="shared" si="2"/>
        <v>2.1089247885702867E-2</v>
      </c>
    </row>
    <row r="60" spans="1:38" ht="15.75">
      <c r="A60">
        <v>2019</v>
      </c>
      <c r="B60">
        <v>3</v>
      </c>
      <c r="C60" t="s">
        <v>31</v>
      </c>
      <c r="D60">
        <v>162261.17353278899</v>
      </c>
      <c r="E60">
        <v>115527.144406594</v>
      </c>
      <c r="F60">
        <v>46734.029126195797</v>
      </c>
      <c r="G60">
        <v>36922.888019623897</v>
      </c>
      <c r="H60">
        <v>559613.69304983295</v>
      </c>
      <c r="I60">
        <v>334836.34980130999</v>
      </c>
      <c r="J60">
        <v>224777.343248522</v>
      </c>
      <c r="K60">
        <v>34928.275172854599</v>
      </c>
      <c r="L60">
        <v>4.18954348927452</v>
      </c>
      <c r="M60">
        <v>16.426427808963101</v>
      </c>
      <c r="N60">
        <v>6.5979243321224397</v>
      </c>
      <c r="O60">
        <v>1.4896356766309</v>
      </c>
      <c r="P60">
        <v>363.16353929707799</v>
      </c>
      <c r="Q60">
        <v>27385</v>
      </c>
      <c r="R60">
        <v>0.72871649967927399</v>
      </c>
      <c r="S60">
        <v>207</v>
      </c>
      <c r="T60">
        <v>0.54323280578995803</v>
      </c>
      <c r="U60">
        <v>0.159245738279264</v>
      </c>
      <c r="V60">
        <v>2.4259087449339098</v>
      </c>
      <c r="W60">
        <v>62.279112260154697</v>
      </c>
      <c r="X60">
        <v>3.2292643052889001</v>
      </c>
      <c r="Y60">
        <v>0</v>
      </c>
      <c r="Z60">
        <v>0</v>
      </c>
      <c r="AA60">
        <v>0</v>
      </c>
      <c r="AB60">
        <v>0</v>
      </c>
      <c r="AC60">
        <v>170464.028795944</v>
      </c>
      <c r="AD60">
        <v>0</v>
      </c>
      <c r="AE60">
        <f t="shared" si="3"/>
        <v>8.5697333277286292E-2</v>
      </c>
      <c r="AF60">
        <f t="shared" si="0"/>
        <v>0.19039386669593619</v>
      </c>
      <c r="AG60">
        <f t="shared" si="4"/>
        <v>0.28801732483927334</v>
      </c>
      <c r="AH60">
        <f t="shared" si="5"/>
        <v>0.2275522062100869</v>
      </c>
      <c r="AI60">
        <f t="shared" si="1"/>
        <v>0.56010785424678866</v>
      </c>
      <c r="AJ60">
        <f t="shared" si="6"/>
        <v>8.5697333277286292E-2</v>
      </c>
      <c r="AK60">
        <f t="shared" si="7"/>
        <v>0.11116550255298241</v>
      </c>
      <c r="AL60" s="18">
        <f t="shared" si="2"/>
        <v>2.1089247885702867E-2</v>
      </c>
    </row>
    <row r="61" spans="1:38" ht="15.75">
      <c r="A61">
        <v>2019</v>
      </c>
      <c r="B61">
        <v>4</v>
      </c>
      <c r="C61" t="s">
        <v>31</v>
      </c>
      <c r="D61">
        <v>176166.52339899199</v>
      </c>
      <c r="E61">
        <v>128369.77747306399</v>
      </c>
      <c r="F61">
        <v>47796.745925928299</v>
      </c>
      <c r="G61">
        <v>39083.646591877703</v>
      </c>
      <c r="H61">
        <v>549080.28509982803</v>
      </c>
      <c r="I61">
        <v>214259.94381573299</v>
      </c>
      <c r="J61">
        <v>334820.34128409502</v>
      </c>
      <c r="K61">
        <v>36496.028628050597</v>
      </c>
      <c r="L61">
        <v>5.6942739051708804</v>
      </c>
      <c r="M61">
        <v>11.6730203553299</v>
      </c>
      <c r="N61">
        <v>7.11802037925509</v>
      </c>
      <c r="O61">
        <v>0.63992511026662402</v>
      </c>
      <c r="P61">
        <v>176.44422269699501</v>
      </c>
      <c r="Q61">
        <v>36201</v>
      </c>
      <c r="R61">
        <v>0.59511820127437598</v>
      </c>
      <c r="S61">
        <v>394</v>
      </c>
      <c r="T61">
        <v>0.98435140740290294</v>
      </c>
      <c r="U61">
        <v>0.14958064266756499</v>
      </c>
      <c r="V61">
        <v>4.2521901764506698</v>
      </c>
      <c r="W61">
        <v>77.011415658983097</v>
      </c>
      <c r="X61">
        <v>5.1643606710397396</v>
      </c>
      <c r="Y61">
        <v>1</v>
      </c>
      <c r="Z61">
        <v>0</v>
      </c>
      <c r="AA61">
        <v>0</v>
      </c>
      <c r="AB61">
        <v>0</v>
      </c>
      <c r="AC61">
        <v>192028.83085817899</v>
      </c>
      <c r="AD61">
        <v>1</v>
      </c>
      <c r="AE61">
        <f t="shared" si="3"/>
        <v>5.9407592852529889E-2</v>
      </c>
      <c r="AF61">
        <f t="shared" si="0"/>
        <v>-1.0790942811889952E-2</v>
      </c>
      <c r="AG61">
        <f t="shared" si="4"/>
        <v>0.27131571313168962</v>
      </c>
      <c r="AH61">
        <f t="shared" si="5"/>
        <v>0.22185626325473218</v>
      </c>
      <c r="AI61">
        <f t="shared" si="1"/>
        <v>0.56010785424678866</v>
      </c>
      <c r="AJ61">
        <f t="shared" si="6"/>
        <v>5.9407592852529889E-2</v>
      </c>
      <c r="AK61">
        <f t="shared" si="7"/>
        <v>-3.5942243053129395E-2</v>
      </c>
      <c r="AL61" s="18">
        <f t="shared" si="2"/>
        <v>2.1089247885702867E-2</v>
      </c>
    </row>
    <row r="62" spans="1:38" ht="15.75">
      <c r="A62">
        <v>2020</v>
      </c>
      <c r="B62">
        <v>1</v>
      </c>
      <c r="C62" t="s">
        <v>31</v>
      </c>
      <c r="D62">
        <v>186632.15249532499</v>
      </c>
      <c r="E62">
        <v>123755.87973045099</v>
      </c>
      <c r="F62">
        <v>62876.272764873604</v>
      </c>
      <c r="G62">
        <v>55687.441654346403</v>
      </c>
      <c r="H62">
        <v>411633.04041192302</v>
      </c>
      <c r="I62">
        <v>217491.17447516401</v>
      </c>
      <c r="J62">
        <v>194141.86593675899</v>
      </c>
      <c r="K62">
        <v>50962.956208454503</v>
      </c>
      <c r="L62">
        <v>10.426002424139901</v>
      </c>
      <c r="M62">
        <v>28.683891228534002</v>
      </c>
      <c r="N62">
        <v>13.528418806862399</v>
      </c>
      <c r="O62">
        <v>1.1202693114426401</v>
      </c>
      <c r="P62">
        <v>120.967798361056</v>
      </c>
      <c r="Q62">
        <v>36488</v>
      </c>
      <c r="R62">
        <v>0.11929736697382801</v>
      </c>
      <c r="S62">
        <v>927</v>
      </c>
      <c r="T62">
        <v>0.94123750423238595</v>
      </c>
      <c r="U62">
        <v>7.2416272146341498E-2</v>
      </c>
      <c r="V62">
        <v>4.73969544183511</v>
      </c>
      <c r="W62">
        <v>82.063337145489996</v>
      </c>
      <c r="X62">
        <v>2.6600682755233702</v>
      </c>
      <c r="Y62">
        <v>0</v>
      </c>
      <c r="Z62">
        <v>0</v>
      </c>
      <c r="AA62">
        <v>0</v>
      </c>
      <c r="AB62">
        <v>1</v>
      </c>
      <c r="AC62">
        <v>196950.044614452</v>
      </c>
      <c r="AD62">
        <v>0</v>
      </c>
      <c r="AE62">
        <f t="shared" si="3"/>
        <v>-8.9907610498578469E-2</v>
      </c>
      <c r="AF62">
        <f t="shared" si="0"/>
        <v>-1.3473630352069089E-2</v>
      </c>
      <c r="AG62">
        <f t="shared" si="4"/>
        <v>0.33689946734365078</v>
      </c>
      <c r="AH62">
        <f t="shared" si="5"/>
        <v>0.29838075010007364</v>
      </c>
      <c r="AI62">
        <f t="shared" si="1"/>
        <v>0.56010785424678866</v>
      </c>
      <c r="AJ62">
        <f t="shared" si="6"/>
        <v>-8.9907610498578469E-2</v>
      </c>
      <c r="AK62">
        <f t="shared" si="7"/>
        <v>-2.3257185435083552E-2</v>
      </c>
      <c r="AL62" s="18">
        <f t="shared" si="2"/>
        <v>2.1089247885702867E-2</v>
      </c>
    </row>
    <row r="63" spans="1:38" ht="15.75">
      <c r="A63">
        <v>2020</v>
      </c>
      <c r="B63">
        <v>2</v>
      </c>
      <c r="C63" t="s">
        <v>31</v>
      </c>
      <c r="D63">
        <v>169852.50162226401</v>
      </c>
      <c r="E63">
        <v>120877.666286878</v>
      </c>
      <c r="F63">
        <v>48974.835335386502</v>
      </c>
      <c r="G63">
        <v>42111.535834465598</v>
      </c>
      <c r="H63">
        <v>644155.86378096696</v>
      </c>
      <c r="I63">
        <v>346498.30257680098</v>
      </c>
      <c r="J63">
        <v>297657.56120416499</v>
      </c>
      <c r="K63">
        <v>46360.604562402797</v>
      </c>
      <c r="L63">
        <v>6.4622959431212701</v>
      </c>
      <c r="M63">
        <v>14.1476452552069</v>
      </c>
      <c r="N63">
        <v>6.5374761299673398</v>
      </c>
      <c r="O63">
        <v>1.1640836576603399</v>
      </c>
      <c r="P63">
        <v>163.44122544191001</v>
      </c>
      <c r="Q63">
        <v>26291</v>
      </c>
      <c r="R63">
        <v>0.74193824749217097</v>
      </c>
      <c r="S63">
        <v>689</v>
      </c>
      <c r="T63">
        <v>0.62530466021394704</v>
      </c>
      <c r="U63">
        <v>0.783422725941614</v>
      </c>
      <c r="V63">
        <v>5.2858059011681</v>
      </c>
      <c r="W63">
        <v>72.109961189350997</v>
      </c>
      <c r="X63">
        <v>7.2865609463940002</v>
      </c>
      <c r="Y63">
        <v>0</v>
      </c>
      <c r="Z63">
        <v>0</v>
      </c>
      <c r="AA63">
        <v>0</v>
      </c>
      <c r="AB63">
        <v>0</v>
      </c>
      <c r="AC63">
        <v>175850.20202162501</v>
      </c>
      <c r="AD63">
        <v>0</v>
      </c>
      <c r="AE63">
        <f t="shared" si="3"/>
        <v>0.13719082104469021</v>
      </c>
      <c r="AF63">
        <f t="shared" si="0"/>
        <v>6.2507177309741382E-2</v>
      </c>
      <c r="AG63">
        <f t="shared" si="4"/>
        <v>0.28833743905816261</v>
      </c>
      <c r="AH63">
        <f t="shared" si="5"/>
        <v>0.24793003006878106</v>
      </c>
      <c r="AI63">
        <f t="shared" si="1"/>
        <v>0.56010785424678866</v>
      </c>
      <c r="AJ63">
        <f t="shared" si="6"/>
        <v>0.13719082104469021</v>
      </c>
      <c r="AK63">
        <f t="shared" si="7"/>
        <v>-3.913795178678562E-2</v>
      </c>
      <c r="AL63" s="18">
        <f t="shared" si="2"/>
        <v>2.1089247885702867E-2</v>
      </c>
    </row>
    <row r="64" spans="1:38" ht="15.75">
      <c r="A64">
        <v>2020</v>
      </c>
      <c r="B64">
        <v>3</v>
      </c>
      <c r="C64" t="s">
        <v>31</v>
      </c>
      <c r="D64">
        <v>193154.70577631699</v>
      </c>
      <c r="E64">
        <v>116146.762011643</v>
      </c>
      <c r="F64">
        <v>77007.943764674099</v>
      </c>
      <c r="G64">
        <v>63108.7640400214</v>
      </c>
      <c r="H64">
        <v>637524.17583350895</v>
      </c>
      <c r="I64">
        <v>313478.014324038</v>
      </c>
      <c r="J64">
        <v>324046.16150947002</v>
      </c>
      <c r="K64">
        <v>67344.894369155096</v>
      </c>
      <c r="L64">
        <v>15.931901964665</v>
      </c>
      <c r="M64">
        <v>19.475238881413802</v>
      </c>
      <c r="N64">
        <v>9.8990385670491694</v>
      </c>
      <c r="O64">
        <v>0.96738690828429097</v>
      </c>
      <c r="P64">
        <v>245.687644494399</v>
      </c>
      <c r="Q64">
        <v>5780</v>
      </c>
      <c r="R64">
        <v>-0.63576416862260099</v>
      </c>
      <c r="S64">
        <v>630</v>
      </c>
      <c r="T64">
        <v>0.433655333956388</v>
      </c>
      <c r="U64">
        <v>4.36616577073611E-2</v>
      </c>
      <c r="V64">
        <v>2.1317078090276098</v>
      </c>
      <c r="W64">
        <v>60.521528482288403</v>
      </c>
      <c r="X64">
        <v>7.2261041538986399</v>
      </c>
      <c r="Y64">
        <v>0</v>
      </c>
      <c r="Z64">
        <v>0</v>
      </c>
      <c r="AA64">
        <v>0</v>
      </c>
      <c r="AB64">
        <v>0</v>
      </c>
      <c r="AC64">
        <v>188366.80099362999</v>
      </c>
      <c r="AD64">
        <v>0</v>
      </c>
      <c r="AE64">
        <f t="shared" si="3"/>
        <v>-9.7793036834254665E-2</v>
      </c>
      <c r="AF64">
        <f t="shared" si="0"/>
        <v>-0.13502660316783144</v>
      </c>
      <c r="AG64">
        <f t="shared" si="4"/>
        <v>0.39868531007395241</v>
      </c>
      <c r="AH64">
        <f t="shared" si="5"/>
        <v>0.3267265158587675</v>
      </c>
      <c r="AI64">
        <f t="shared" si="1"/>
        <v>0.56010785424678866</v>
      </c>
      <c r="AJ64">
        <f t="shared" si="6"/>
        <v>-9.7793036834254665E-2</v>
      </c>
      <c r="AK64">
        <f t="shared" si="7"/>
        <v>-4.4353213889144788E-2</v>
      </c>
      <c r="AL64" s="18">
        <f t="shared" si="2"/>
        <v>2.1089247885702867E-2</v>
      </c>
    </row>
    <row r="65" spans="1:38" ht="15.75">
      <c r="A65">
        <v>2020</v>
      </c>
      <c r="B65">
        <v>4</v>
      </c>
      <c r="C65" t="s">
        <v>31</v>
      </c>
      <c r="D65">
        <v>174265.520519624</v>
      </c>
      <c r="E65">
        <v>110995.27983360901</v>
      </c>
      <c r="F65">
        <v>63270.240686015502</v>
      </c>
      <c r="G65">
        <v>45663.454591861497</v>
      </c>
      <c r="H65">
        <v>409242.825978968</v>
      </c>
      <c r="I65">
        <v>280049.86700815498</v>
      </c>
      <c r="J65">
        <v>129192.95897081299</v>
      </c>
      <c r="K65">
        <v>46902.065084065602</v>
      </c>
      <c r="L65">
        <v>5.2997161352705602</v>
      </c>
      <c r="M65">
        <v>35.345157317882702</v>
      </c>
      <c r="N65">
        <v>11.1580342264101</v>
      </c>
      <c r="O65">
        <v>2.1676867628012402</v>
      </c>
      <c r="P65">
        <v>321.80711273885299</v>
      </c>
      <c r="Q65">
        <v>26963</v>
      </c>
      <c r="R65">
        <v>0.53544777613355998</v>
      </c>
      <c r="S65">
        <v>955</v>
      </c>
      <c r="T65">
        <v>4.0109191412482398E-2</v>
      </c>
      <c r="U65">
        <v>0.86703149612244801</v>
      </c>
      <c r="V65">
        <v>5.0507278600067496</v>
      </c>
      <c r="W65">
        <v>70.965385479739695</v>
      </c>
      <c r="X65">
        <v>7.8020612833210903</v>
      </c>
      <c r="Y65">
        <v>0</v>
      </c>
      <c r="Z65">
        <v>0</v>
      </c>
      <c r="AA65">
        <v>1</v>
      </c>
      <c r="AB65">
        <v>0</v>
      </c>
      <c r="AC65">
        <v>176913.16703063401</v>
      </c>
      <c r="AD65">
        <v>1</v>
      </c>
      <c r="AE65">
        <f t="shared" si="3"/>
        <v>5.6534530248963162E-2</v>
      </c>
      <c r="AF65">
        <f t="shared" si="0"/>
        <v>6.2534739149743682E-2</v>
      </c>
      <c r="AG65">
        <f t="shared" si="4"/>
        <v>0.36306803834376489</v>
      </c>
      <c r="AH65">
        <f t="shared" si="5"/>
        <v>0.26203378875925915</v>
      </c>
      <c r="AI65">
        <f t="shared" si="1"/>
        <v>0.56010785424678866</v>
      </c>
      <c r="AJ65">
        <f t="shared" si="6"/>
        <v>5.6534530248963162E-2</v>
      </c>
      <c r="AK65">
        <f t="shared" si="7"/>
        <v>-1.2159690716796802E-2</v>
      </c>
      <c r="AL65" s="18">
        <f t="shared" si="2"/>
        <v>2.1089247885702867E-2</v>
      </c>
    </row>
    <row r="66" spans="1:38" ht="15.75">
      <c r="A66">
        <v>2021</v>
      </c>
      <c r="B66">
        <v>1</v>
      </c>
      <c r="C66" t="s">
        <v>31</v>
      </c>
      <c r="D66">
        <v>184117.53986079199</v>
      </c>
      <c r="E66">
        <v>109645.61155980801</v>
      </c>
      <c r="F66">
        <v>74471.928300984306</v>
      </c>
      <c r="G66">
        <v>55786.478116733902</v>
      </c>
      <c r="H66">
        <v>445808.28768441</v>
      </c>
      <c r="I66">
        <v>244831.95266653999</v>
      </c>
      <c r="J66">
        <v>200976.33501786899</v>
      </c>
      <c r="K66">
        <v>60259.881418121702</v>
      </c>
      <c r="L66">
        <v>7.3422416185076003</v>
      </c>
      <c r="M66">
        <v>27.757734815780001</v>
      </c>
      <c r="N66">
        <v>12.5135578807869</v>
      </c>
      <c r="O66">
        <v>1.2182128440384301</v>
      </c>
      <c r="P66">
        <v>83.152488861084706</v>
      </c>
      <c r="Q66">
        <v>20975</v>
      </c>
      <c r="R66">
        <v>-0.189379633828513</v>
      </c>
      <c r="S66">
        <v>477</v>
      </c>
      <c r="T66">
        <v>0.179683108870241</v>
      </c>
      <c r="U66">
        <v>0.237543324923877</v>
      </c>
      <c r="V66">
        <v>7.7997656582914701</v>
      </c>
      <c r="W66">
        <v>64.524423817737201</v>
      </c>
      <c r="X66">
        <v>8.8350807469566295</v>
      </c>
      <c r="Y66">
        <v>0</v>
      </c>
      <c r="Z66">
        <v>0</v>
      </c>
      <c r="AA66">
        <v>0</v>
      </c>
      <c r="AB66">
        <v>0</v>
      </c>
      <c r="AC66">
        <v>173185.18207426401</v>
      </c>
      <c r="AD66">
        <v>0</v>
      </c>
      <c r="AE66">
        <f t="shared" si="3"/>
        <v>-1.9813635386830633E-2</v>
      </c>
      <c r="AF66">
        <f t="shared" ref="AF66:AF129" si="8">IF(C70=C66,(D70-D66)/D66,"")</f>
        <v>-5.2761865045274116E-2</v>
      </c>
      <c r="AG66">
        <f t="shared" si="4"/>
        <v>0.40448035726140424</v>
      </c>
      <c r="AH66">
        <f t="shared" si="5"/>
        <v>0.30299382752405374</v>
      </c>
      <c r="AI66">
        <f t="shared" si="1"/>
        <v>0.56010785424678866</v>
      </c>
      <c r="AJ66">
        <f t="shared" si="6"/>
        <v>-1.9813635386830633E-2</v>
      </c>
      <c r="AK66">
        <f t="shared" si="7"/>
        <v>2.2356187633527959E-2</v>
      </c>
      <c r="AL66" s="18">
        <f t="shared" si="2"/>
        <v>2.1089247885702867E-2</v>
      </c>
    </row>
    <row r="67" spans="1:38" ht="15.75">
      <c r="A67">
        <v>2021</v>
      </c>
      <c r="B67">
        <v>2</v>
      </c>
      <c r="C67" t="s">
        <v>31</v>
      </c>
      <c r="D67">
        <v>180469.50205767</v>
      </c>
      <c r="E67">
        <v>112096.869425032</v>
      </c>
      <c r="F67">
        <v>68372.6326326376</v>
      </c>
      <c r="G67">
        <v>57506.409582861197</v>
      </c>
      <c r="H67">
        <v>710837.72231617896</v>
      </c>
      <c r="I67">
        <v>286647.70923682401</v>
      </c>
      <c r="J67">
        <v>424190.01307935501</v>
      </c>
      <c r="K67">
        <v>62357.4595509805</v>
      </c>
      <c r="L67">
        <v>14.644932046869901</v>
      </c>
      <c r="M67">
        <v>13.556757068701399</v>
      </c>
      <c r="N67">
        <v>8.0899490527153599</v>
      </c>
      <c r="O67">
        <v>0.67575308328439998</v>
      </c>
      <c r="P67">
        <v>391.267100329568</v>
      </c>
      <c r="Q67">
        <v>33419</v>
      </c>
      <c r="R67">
        <v>0.93964209015708899</v>
      </c>
      <c r="S67">
        <v>302</v>
      </c>
      <c r="T67">
        <v>0.234674038261551</v>
      </c>
      <c r="U67">
        <v>0.88370966966075204</v>
      </c>
      <c r="V67">
        <v>4.0941706164799996</v>
      </c>
      <c r="W67">
        <v>68.272234074729298</v>
      </c>
      <c r="X67">
        <v>5.5902205906512199</v>
      </c>
      <c r="Y67">
        <v>0</v>
      </c>
      <c r="Z67">
        <v>0</v>
      </c>
      <c r="AA67">
        <v>0</v>
      </c>
      <c r="AB67">
        <v>0</v>
      </c>
      <c r="AC67">
        <v>188187.99022384899</v>
      </c>
      <c r="AD67">
        <v>0</v>
      </c>
      <c r="AE67">
        <f t="shared" ref="AE67:AE130" si="9">IF(C68=C67,(D68-D67)/D67,"")</f>
        <v>-7.422761151039417E-2</v>
      </c>
      <c r="AF67">
        <f t="shared" si="8"/>
        <v>3.4323099310157049E-2</v>
      </c>
      <c r="AG67">
        <f t="shared" ref="AG67:AG130" si="10">(D:D-E:E)/D:D</f>
        <v>0.3788597621928893</v>
      </c>
      <c r="AH67">
        <f t="shared" ref="AH67:AH130" si="11">G67/D67</f>
        <v>0.3186489070296471</v>
      </c>
      <c r="AI67">
        <f t="shared" ref="AI67:AI130" si="12">_xlfn.STDEV.P(D:D)/AVERAGE(D:D)</f>
        <v>0.56010785424678866</v>
      </c>
      <c r="AJ67">
        <f t="shared" ref="AJ67:AJ130" si="13">(D68-D67)/D67</f>
        <v>-7.422761151039417E-2</v>
      </c>
      <c r="AK67">
        <f t="shared" ref="AK67:AK130" si="14">(E68-E67)/E67</f>
        <v>-1.8552246884992869E-2</v>
      </c>
      <c r="AL67" s="18">
        <f t="shared" ref="AL67:AL130" si="15">AVERAGE(AJ:AJ)</f>
        <v>2.1089247885702867E-2</v>
      </c>
    </row>
    <row r="68" spans="1:38" ht="15.75">
      <c r="A68">
        <v>2021</v>
      </c>
      <c r="B68">
        <v>3</v>
      </c>
      <c r="C68" t="s">
        <v>31</v>
      </c>
      <c r="D68">
        <v>167073.68196945899</v>
      </c>
      <c r="E68">
        <v>110017.22062842399</v>
      </c>
      <c r="F68">
        <v>57056.461341035603</v>
      </c>
      <c r="G68">
        <v>42973.388976362301</v>
      </c>
      <c r="H68">
        <v>453348.43909475498</v>
      </c>
      <c r="I68">
        <v>232751.25115764799</v>
      </c>
      <c r="J68">
        <v>220597.18793710601</v>
      </c>
      <c r="K68">
        <v>49700.243924037801</v>
      </c>
      <c r="L68">
        <v>5.8479366381125404</v>
      </c>
      <c r="M68">
        <v>19.480479047907998</v>
      </c>
      <c r="N68">
        <v>9.4791081804916999</v>
      </c>
      <c r="O68">
        <v>1.05509618383715</v>
      </c>
      <c r="P68">
        <v>234.25695032604099</v>
      </c>
      <c r="Q68">
        <v>18774</v>
      </c>
      <c r="R68">
        <v>0.73654256102651705</v>
      </c>
      <c r="S68">
        <v>619</v>
      </c>
      <c r="T68">
        <v>0.53990583950221205</v>
      </c>
      <c r="U68">
        <v>3.41877659391581E-2</v>
      </c>
      <c r="V68">
        <v>7.9068508625001304</v>
      </c>
      <c r="W68">
        <v>63.074270213240602</v>
      </c>
      <c r="X68">
        <v>3.8490472994211702</v>
      </c>
      <c r="Y68">
        <v>0</v>
      </c>
      <c r="Z68">
        <v>0</v>
      </c>
      <c r="AA68">
        <v>0</v>
      </c>
      <c r="AB68">
        <v>0</v>
      </c>
      <c r="AC68">
        <v>183552.199373296</v>
      </c>
      <c r="AD68">
        <v>0</v>
      </c>
      <c r="AE68">
        <f t="shared" si="9"/>
        <v>0.10827251309371842</v>
      </c>
      <c r="AF68">
        <f t="shared" si="8"/>
        <v>-2.3046478380980145E-3</v>
      </c>
      <c r="AG68">
        <f t="shared" si="10"/>
        <v>0.34150478201267448</v>
      </c>
      <c r="AH68">
        <f t="shared" si="11"/>
        <v>0.25721219805413648</v>
      </c>
      <c r="AI68">
        <f t="shared" si="12"/>
        <v>0.56010785424678866</v>
      </c>
      <c r="AJ68">
        <f t="shared" si="13"/>
        <v>0.10827251309371842</v>
      </c>
      <c r="AK68">
        <f t="shared" si="14"/>
        <v>5.4621023954166868E-2</v>
      </c>
      <c r="AL68" s="18">
        <f t="shared" si="15"/>
        <v>2.1089247885702867E-2</v>
      </c>
    </row>
    <row r="69" spans="1:38" ht="15.75">
      <c r="A69">
        <v>2021</v>
      </c>
      <c r="B69">
        <v>4</v>
      </c>
      <c r="C69" t="s">
        <v>31</v>
      </c>
      <c r="D69">
        <v>185163.16938811299</v>
      </c>
      <c r="E69">
        <v>116026.47387174</v>
      </c>
      <c r="F69">
        <v>69136.6955163737</v>
      </c>
      <c r="G69">
        <v>53847.179476628902</v>
      </c>
      <c r="H69">
        <v>376762.53284431499</v>
      </c>
      <c r="I69">
        <v>161726.16977227299</v>
      </c>
      <c r="J69">
        <v>215036.363072042</v>
      </c>
      <c r="K69">
        <v>63443.6456976841</v>
      </c>
      <c r="L69">
        <v>8.6556972090470108</v>
      </c>
      <c r="M69">
        <v>25.040964564020602</v>
      </c>
      <c r="N69">
        <v>14.292073861516201</v>
      </c>
      <c r="O69">
        <v>0.75208754213393603</v>
      </c>
      <c r="P69">
        <v>142.02779835079599</v>
      </c>
      <c r="Q69">
        <v>7570</v>
      </c>
      <c r="R69">
        <v>-2.2306839486159601E-2</v>
      </c>
      <c r="S69">
        <v>427</v>
      </c>
      <c r="T69">
        <v>0.532244988826299</v>
      </c>
      <c r="U69">
        <v>0.125741511806648</v>
      </c>
      <c r="V69">
        <v>1.9290025767349399</v>
      </c>
      <c r="W69">
        <v>63.588559050984799</v>
      </c>
      <c r="X69">
        <v>9.5185583354147294</v>
      </c>
      <c r="Y69">
        <v>0</v>
      </c>
      <c r="Z69">
        <v>0</v>
      </c>
      <c r="AA69">
        <v>0</v>
      </c>
      <c r="AB69">
        <v>0</v>
      </c>
      <c r="AC69">
        <v>172534.11522948401</v>
      </c>
      <c r="AD69">
        <v>0</v>
      </c>
      <c r="AE69">
        <f t="shared" si="9"/>
        <v>-5.8110985859020123E-2</v>
      </c>
      <c r="AF69">
        <f t="shared" si="8"/>
        <v>-2.8382503908157684E-2</v>
      </c>
      <c r="AG69">
        <f t="shared" si="10"/>
        <v>0.37338254548591343</v>
      </c>
      <c r="AH69">
        <f t="shared" si="11"/>
        <v>0.29080934213089654</v>
      </c>
      <c r="AI69">
        <f t="shared" si="12"/>
        <v>0.56010785424678866</v>
      </c>
      <c r="AJ69">
        <f t="shared" si="13"/>
        <v>-5.8110985859020123E-2</v>
      </c>
      <c r="AK69">
        <f t="shared" si="14"/>
        <v>-5.6674570218854881E-3</v>
      </c>
      <c r="AL69" s="18">
        <f t="shared" si="15"/>
        <v>2.1089247885702867E-2</v>
      </c>
    </row>
    <row r="70" spans="1:38" ht="15.75">
      <c r="A70">
        <v>2022</v>
      </c>
      <c r="B70">
        <v>1</v>
      </c>
      <c r="C70" t="s">
        <v>31</v>
      </c>
      <c r="D70">
        <v>174403.15507018901</v>
      </c>
      <c r="E70">
        <v>115368.898817671</v>
      </c>
      <c r="F70">
        <v>59034.256252518499</v>
      </c>
      <c r="G70">
        <v>39584.053760212497</v>
      </c>
      <c r="H70">
        <v>437858.836985667</v>
      </c>
      <c r="I70">
        <v>247238.279673941</v>
      </c>
      <c r="J70">
        <v>190620.55731172499</v>
      </c>
      <c r="K70">
        <v>49263.523071220399</v>
      </c>
      <c r="L70">
        <v>9.0608916596647298</v>
      </c>
      <c r="M70">
        <v>20.7658892191149</v>
      </c>
      <c r="N70">
        <v>9.04036881674452</v>
      </c>
      <c r="O70">
        <v>1.2970179248276299</v>
      </c>
      <c r="P70">
        <v>28.407675613789799</v>
      </c>
      <c r="Q70">
        <v>29625</v>
      </c>
      <c r="R70">
        <v>0.23569448040242699</v>
      </c>
      <c r="S70">
        <v>647</v>
      </c>
      <c r="T70">
        <v>0.86460883595503601</v>
      </c>
      <c r="U70">
        <v>0.76851936452379099</v>
      </c>
      <c r="V70">
        <v>1.79176873353601</v>
      </c>
      <c r="W70">
        <v>79.887759292409996</v>
      </c>
      <c r="X70">
        <v>9.3494223759480306</v>
      </c>
      <c r="Y70">
        <v>0</v>
      </c>
      <c r="Z70">
        <v>0</v>
      </c>
      <c r="AA70">
        <v>0</v>
      </c>
      <c r="AB70">
        <v>0</v>
      </c>
      <c r="AC70">
        <v>166722.856191748</v>
      </c>
      <c r="AD70">
        <v>0</v>
      </c>
      <c r="AE70">
        <f t="shared" si="9"/>
        <v>7.0300446251254325E-2</v>
      </c>
      <c r="AF70">
        <f t="shared" si="8"/>
        <v>4.9186493081186833E-2</v>
      </c>
      <c r="AG70">
        <f t="shared" si="10"/>
        <v>0.33849305208245528</v>
      </c>
      <c r="AH70">
        <f t="shared" si="11"/>
        <v>0.22696867923221797</v>
      </c>
      <c r="AI70">
        <f t="shared" si="12"/>
        <v>0.56010785424678866</v>
      </c>
      <c r="AJ70">
        <f t="shared" si="13"/>
        <v>7.0300446251254325E-2</v>
      </c>
      <c r="AK70">
        <f t="shared" si="14"/>
        <v>4.7271359475805845E-2</v>
      </c>
      <c r="AL70" s="18">
        <f t="shared" si="15"/>
        <v>2.1089247885702867E-2</v>
      </c>
    </row>
    <row r="71" spans="1:38" ht="15.75">
      <c r="A71">
        <v>2022</v>
      </c>
      <c r="B71">
        <v>2</v>
      </c>
      <c r="C71" t="s">
        <v>31</v>
      </c>
      <c r="D71">
        <v>186663.77469925</v>
      </c>
      <c r="E71">
        <v>120822.54350600899</v>
      </c>
      <c r="F71">
        <v>65841.231193240601</v>
      </c>
      <c r="G71">
        <v>56069.557888968797</v>
      </c>
      <c r="H71">
        <v>696792.97385069705</v>
      </c>
      <c r="I71">
        <v>485897.97160235402</v>
      </c>
      <c r="J71">
        <v>210895.00224834299</v>
      </c>
      <c r="K71">
        <v>62355.974328202297</v>
      </c>
      <c r="L71">
        <v>30.903636830410701</v>
      </c>
      <c r="M71">
        <v>26.586480139981202</v>
      </c>
      <c r="N71">
        <v>8.0468029950288908</v>
      </c>
      <c r="O71">
        <v>2.3039804946642399</v>
      </c>
      <c r="P71">
        <v>158.569085854706</v>
      </c>
      <c r="Q71">
        <v>40882</v>
      </c>
      <c r="R71">
        <v>0.75703112260269501</v>
      </c>
      <c r="S71">
        <v>380</v>
      </c>
      <c r="T71">
        <v>0.765190864555784</v>
      </c>
      <c r="U71">
        <v>0.92567483088071101</v>
      </c>
      <c r="V71">
        <v>4.0672064248839099</v>
      </c>
      <c r="W71">
        <v>82.534391239711098</v>
      </c>
      <c r="X71">
        <v>9.0231292723306193</v>
      </c>
      <c r="Y71">
        <v>0</v>
      </c>
      <c r="Z71">
        <v>0</v>
      </c>
      <c r="AA71">
        <v>0</v>
      </c>
      <c r="AB71">
        <v>0</v>
      </c>
      <c r="AC71">
        <v>183963.68075114701</v>
      </c>
      <c r="AD71">
        <v>0</v>
      </c>
      <c r="AE71">
        <f t="shared" si="9"/>
        <v>-0.10701132965905492</v>
      </c>
      <c r="AF71">
        <f t="shared" si="8"/>
        <v>-0.1508835006269332</v>
      </c>
      <c r="AG71">
        <f t="shared" si="10"/>
        <v>0.35272634606968306</v>
      </c>
      <c r="AH71">
        <f t="shared" si="11"/>
        <v>0.30037728519798373</v>
      </c>
      <c r="AI71">
        <f t="shared" si="12"/>
        <v>0.56010785424678866</v>
      </c>
      <c r="AJ71">
        <f t="shared" si="13"/>
        <v>-0.10701132965905492</v>
      </c>
      <c r="AK71">
        <f t="shared" si="14"/>
        <v>3.9629251217632826E-2</v>
      </c>
      <c r="AL71" s="18">
        <f t="shared" si="15"/>
        <v>2.1089247885702867E-2</v>
      </c>
    </row>
    <row r="72" spans="1:38" ht="15.75">
      <c r="A72">
        <v>2022</v>
      </c>
      <c r="B72">
        <v>3</v>
      </c>
      <c r="C72" t="s">
        <v>31</v>
      </c>
      <c r="D72">
        <v>166688.63596950501</v>
      </c>
      <c r="E72">
        <v>125610.650435362</v>
      </c>
      <c r="F72">
        <v>41077.985534142797</v>
      </c>
      <c r="G72">
        <v>26624.854309205701</v>
      </c>
      <c r="H72">
        <v>536681.33559780801</v>
      </c>
      <c r="I72">
        <v>281959.26310220902</v>
      </c>
      <c r="J72">
        <v>254722.072495598</v>
      </c>
      <c r="K72">
        <v>27331.149872697599</v>
      </c>
      <c r="L72">
        <v>4.4849432400575502</v>
      </c>
      <c r="M72">
        <v>10.452511652544599</v>
      </c>
      <c r="N72">
        <v>4.9610173753384403</v>
      </c>
      <c r="O72">
        <v>1.1069290554201201</v>
      </c>
      <c r="P72">
        <v>306.31302799300198</v>
      </c>
      <c r="Q72">
        <v>9927</v>
      </c>
      <c r="R72">
        <v>-0.25349641674131901</v>
      </c>
      <c r="S72">
        <v>939</v>
      </c>
      <c r="T72">
        <v>1.4667057046263801E-2</v>
      </c>
      <c r="U72">
        <v>0.58706170770115096</v>
      </c>
      <c r="V72">
        <v>2.1791106959990301</v>
      </c>
      <c r="W72">
        <v>76.0643992236797</v>
      </c>
      <c r="X72">
        <v>8.0747546233829208</v>
      </c>
      <c r="Y72">
        <v>0</v>
      </c>
      <c r="Z72">
        <v>0</v>
      </c>
      <c r="AA72">
        <v>1</v>
      </c>
      <c r="AB72">
        <v>0</v>
      </c>
      <c r="AC72">
        <v>160816.70627554</v>
      </c>
      <c r="AD72">
        <v>1</v>
      </c>
      <c r="AE72">
        <f t="shared" si="9"/>
        <v>7.9304380667086338E-2</v>
      </c>
      <c r="AF72">
        <f t="shared" si="8"/>
        <v>4.687339551070778E-2</v>
      </c>
      <c r="AG72">
        <f t="shared" si="10"/>
        <v>0.2464354291174238</v>
      </c>
      <c r="AH72">
        <f t="shared" si="11"/>
        <v>0.15972807116903043</v>
      </c>
      <c r="AI72">
        <f t="shared" si="12"/>
        <v>0.56010785424678866</v>
      </c>
      <c r="AJ72">
        <f t="shared" si="13"/>
        <v>7.9304380667086338E-2</v>
      </c>
      <c r="AK72">
        <f t="shared" si="14"/>
        <v>-0.16605519551010905</v>
      </c>
      <c r="AL72" s="18">
        <f t="shared" si="15"/>
        <v>2.1089247885702867E-2</v>
      </c>
    </row>
    <row r="73" spans="1:38" ht="15.75">
      <c r="A73">
        <v>2022</v>
      </c>
      <c r="B73">
        <v>4</v>
      </c>
      <c r="C73" t="s">
        <v>31</v>
      </c>
      <c r="D73">
        <v>179907.77500930801</v>
      </c>
      <c r="E73">
        <v>104752.34931916599</v>
      </c>
      <c r="F73">
        <v>75155.425690142001</v>
      </c>
      <c r="G73">
        <v>61914.2121136852</v>
      </c>
      <c r="H73">
        <v>628553.04661557497</v>
      </c>
      <c r="I73">
        <v>368455.50977786898</v>
      </c>
      <c r="J73">
        <v>260097.53683770599</v>
      </c>
      <c r="K73">
        <v>64732.724100965199</v>
      </c>
      <c r="L73">
        <v>7.3693878079519601</v>
      </c>
      <c r="M73">
        <v>23.8042285468923</v>
      </c>
      <c r="N73">
        <v>9.8502763524988595</v>
      </c>
      <c r="O73">
        <v>1.4166051484285</v>
      </c>
      <c r="P73">
        <v>226.813803938256</v>
      </c>
      <c r="Q73">
        <v>5431</v>
      </c>
      <c r="R73">
        <v>0.29494942830920601</v>
      </c>
      <c r="S73">
        <v>123</v>
      </c>
      <c r="T73">
        <v>0.95466003003330702</v>
      </c>
      <c r="U73">
        <v>0.65469308143134797</v>
      </c>
      <c r="V73">
        <v>3.6605215625604299</v>
      </c>
      <c r="W73">
        <v>64.928853164321893</v>
      </c>
      <c r="X73">
        <v>5.8334658355487896</v>
      </c>
      <c r="Y73">
        <v>0</v>
      </c>
      <c r="Z73">
        <v>0</v>
      </c>
      <c r="AA73">
        <v>0</v>
      </c>
      <c r="AB73">
        <v>0</v>
      </c>
      <c r="AC73">
        <v>181468.62662074299</v>
      </c>
      <c r="AD73">
        <v>0</v>
      </c>
      <c r="AE73">
        <f t="shared" si="9"/>
        <v>1.7084640399332267E-2</v>
      </c>
      <c r="AF73">
        <f t="shared" si="8"/>
        <v>-3.3582486897280675E-2</v>
      </c>
      <c r="AG73">
        <f t="shared" si="10"/>
        <v>0.41774417857290297</v>
      </c>
      <c r="AH73">
        <f t="shared" si="11"/>
        <v>0.34414417114814466</v>
      </c>
      <c r="AI73">
        <f t="shared" si="12"/>
        <v>0.56010785424678866</v>
      </c>
      <c r="AJ73">
        <f t="shared" si="13"/>
        <v>1.7084640399332267E-2</v>
      </c>
      <c r="AK73">
        <f t="shared" si="14"/>
        <v>0.14587197047879691</v>
      </c>
      <c r="AL73" s="18">
        <f t="shared" si="15"/>
        <v>2.1089247885702867E-2</v>
      </c>
    </row>
    <row r="74" spans="1:38" ht="15.75">
      <c r="A74">
        <v>2023</v>
      </c>
      <c r="B74">
        <v>1</v>
      </c>
      <c r="C74" t="s">
        <v>31</v>
      </c>
      <c r="D74">
        <v>182981.43465038601</v>
      </c>
      <c r="E74">
        <v>120032.780926636</v>
      </c>
      <c r="F74">
        <v>62948.653723749499</v>
      </c>
      <c r="G74">
        <v>49964.750523663897</v>
      </c>
      <c r="H74">
        <v>578562.43038161495</v>
      </c>
      <c r="I74">
        <v>194310.50215756</v>
      </c>
      <c r="J74">
        <v>384251.92822405399</v>
      </c>
      <c r="K74">
        <v>55729.287312293403</v>
      </c>
      <c r="L74">
        <v>10.863917163589001</v>
      </c>
      <c r="M74">
        <v>13.003122913290801</v>
      </c>
      <c r="N74">
        <v>8.6360171175835898</v>
      </c>
      <c r="O74">
        <v>0.50568517132920998</v>
      </c>
      <c r="P74">
        <v>488.82811455803699</v>
      </c>
      <c r="Q74">
        <v>35905</v>
      </c>
      <c r="R74">
        <v>-0.756227813326104</v>
      </c>
      <c r="S74">
        <v>458</v>
      </c>
      <c r="T74">
        <v>0.123222654172166</v>
      </c>
      <c r="U74">
        <v>0.85941579328058904</v>
      </c>
      <c r="V74">
        <v>6.5984676679681504</v>
      </c>
      <c r="W74">
        <v>64.614628238425794</v>
      </c>
      <c r="X74">
        <v>4.3622263137624797</v>
      </c>
      <c r="Y74">
        <v>0</v>
      </c>
      <c r="Z74">
        <v>0</v>
      </c>
      <c r="AA74">
        <v>1</v>
      </c>
      <c r="AB74">
        <v>0</v>
      </c>
      <c r="AC74">
        <v>191962.19068623701</v>
      </c>
      <c r="AD74">
        <v>1</v>
      </c>
      <c r="AE74">
        <f t="shared" si="9"/>
        <v>-0.13379577969083528</v>
      </c>
      <c r="AF74">
        <f t="shared" si="8"/>
        <v>-8.1014623666301772E-2</v>
      </c>
      <c r="AG74">
        <f t="shared" si="10"/>
        <v>0.34401661482227985</v>
      </c>
      <c r="AH74">
        <f t="shared" si="11"/>
        <v>0.27305912547428207</v>
      </c>
      <c r="AI74">
        <f t="shared" si="12"/>
        <v>0.56010785424678866</v>
      </c>
      <c r="AJ74">
        <f t="shared" si="13"/>
        <v>-0.13379577969083528</v>
      </c>
      <c r="AK74">
        <f t="shared" si="14"/>
        <v>1.9728370405809304E-3</v>
      </c>
      <c r="AL74" s="18">
        <f t="shared" si="15"/>
        <v>2.1089247885702867E-2</v>
      </c>
    </row>
    <row r="75" spans="1:38" ht="15.75">
      <c r="A75">
        <v>2023</v>
      </c>
      <c r="B75">
        <v>2</v>
      </c>
      <c r="C75" t="s">
        <v>31</v>
      </c>
      <c r="D75">
        <v>158499.29093238999</v>
      </c>
      <c r="E75">
        <v>120269.586042932</v>
      </c>
      <c r="F75">
        <v>38229.7048894576</v>
      </c>
      <c r="G75">
        <v>24326.626352610401</v>
      </c>
      <c r="H75">
        <v>568614.25679929496</v>
      </c>
      <c r="I75">
        <v>317652.01340097602</v>
      </c>
      <c r="J75">
        <v>250962.243398319</v>
      </c>
      <c r="K75">
        <v>21948.227995021</v>
      </c>
      <c r="L75">
        <v>5.7280191778498697</v>
      </c>
      <c r="M75">
        <v>9.6933411270156693</v>
      </c>
      <c r="N75">
        <v>4.2782301114896297</v>
      </c>
      <c r="O75">
        <v>1.2657362681318101</v>
      </c>
      <c r="P75">
        <v>454.82773029812398</v>
      </c>
      <c r="Q75">
        <v>7295</v>
      </c>
      <c r="R75">
        <v>-0.29315724139456301</v>
      </c>
      <c r="S75">
        <v>153</v>
      </c>
      <c r="T75">
        <v>0.25564499780927202</v>
      </c>
      <c r="U75">
        <v>0.30206050183479499</v>
      </c>
      <c r="V75">
        <v>6.1237064730994399</v>
      </c>
      <c r="W75">
        <v>81.279356521319201</v>
      </c>
      <c r="X75">
        <v>7.37139735624491</v>
      </c>
      <c r="Y75">
        <v>0</v>
      </c>
      <c r="Z75">
        <v>0</v>
      </c>
      <c r="AA75">
        <v>0</v>
      </c>
      <c r="AB75">
        <v>0</v>
      </c>
      <c r="AC75">
        <v>177522.089059333</v>
      </c>
      <c r="AD75">
        <v>0</v>
      </c>
      <c r="AE75">
        <f t="shared" si="9"/>
        <v>0.10096327437124079</v>
      </c>
      <c r="AF75">
        <f t="shared" si="8"/>
        <v>0.1592471950794008</v>
      </c>
      <c r="AG75">
        <f t="shared" si="10"/>
        <v>0.24119795530041449</v>
      </c>
      <c r="AH75">
        <f t="shared" si="11"/>
        <v>0.15348097905994576</v>
      </c>
      <c r="AI75">
        <f t="shared" si="12"/>
        <v>0.56010785424678866</v>
      </c>
      <c r="AJ75">
        <f t="shared" si="13"/>
        <v>0.10096327437124079</v>
      </c>
      <c r="AK75">
        <f t="shared" si="14"/>
        <v>-4.037074646572579E-2</v>
      </c>
      <c r="AL75" s="18">
        <f t="shared" si="15"/>
        <v>2.1089247885702867E-2</v>
      </c>
    </row>
    <row r="76" spans="1:38" ht="15.75">
      <c r="A76">
        <v>2023</v>
      </c>
      <c r="B76">
        <v>3</v>
      </c>
      <c r="C76" t="s">
        <v>31</v>
      </c>
      <c r="D76">
        <v>174501.898330444</v>
      </c>
      <c r="E76">
        <v>115414.213077255</v>
      </c>
      <c r="F76">
        <v>59087.685253189004</v>
      </c>
      <c r="G76">
        <v>41048.7908834232</v>
      </c>
      <c r="H76">
        <v>514044.88807729899</v>
      </c>
      <c r="I76">
        <v>264292.70464038401</v>
      </c>
      <c r="J76">
        <v>249752.18343691499</v>
      </c>
      <c r="K76">
        <v>38725.4803618398</v>
      </c>
      <c r="L76">
        <v>10.7726995951425</v>
      </c>
      <c r="M76">
        <v>16.435808615780001</v>
      </c>
      <c r="N76">
        <v>7.9854487099287104</v>
      </c>
      <c r="O76">
        <v>1.058219796133</v>
      </c>
      <c r="P76">
        <v>130.518160845377</v>
      </c>
      <c r="Q76">
        <v>41390</v>
      </c>
      <c r="R76">
        <v>9.3394825428139996E-2</v>
      </c>
      <c r="S76">
        <v>649</v>
      </c>
      <c r="T76">
        <v>0.25688384764571398</v>
      </c>
      <c r="U76">
        <v>0.63201548602041802</v>
      </c>
      <c r="V76">
        <v>1.4091822987598699</v>
      </c>
      <c r="W76">
        <v>63.544359838177499</v>
      </c>
      <c r="X76">
        <v>4.1963220320010004</v>
      </c>
      <c r="Y76">
        <v>0</v>
      </c>
      <c r="Z76">
        <v>0</v>
      </c>
      <c r="AA76">
        <v>0</v>
      </c>
      <c r="AB76">
        <v>0</v>
      </c>
      <c r="AC76">
        <v>187014.44412174399</v>
      </c>
      <c r="AD76">
        <v>0</v>
      </c>
      <c r="AE76">
        <f t="shared" si="9"/>
        <v>-3.6439363937513301E-3</v>
      </c>
      <c r="AF76">
        <f t="shared" si="8"/>
        <v>8.8068583950108373E-2</v>
      </c>
      <c r="AG76">
        <f t="shared" si="10"/>
        <v>0.33860769320284484</v>
      </c>
      <c r="AH76">
        <f t="shared" si="11"/>
        <v>0.23523406493659751</v>
      </c>
      <c r="AI76">
        <f t="shared" si="12"/>
        <v>0.56010785424678866</v>
      </c>
      <c r="AJ76">
        <f t="shared" si="13"/>
        <v>-3.6439363937513301E-3</v>
      </c>
      <c r="AK76">
        <f t="shared" si="14"/>
        <v>-5.3650363157354268E-2</v>
      </c>
      <c r="AL76" s="18">
        <f t="shared" si="15"/>
        <v>2.1089247885702867E-2</v>
      </c>
    </row>
    <row r="77" spans="1:38" ht="15.75">
      <c r="A77">
        <v>2023</v>
      </c>
      <c r="B77">
        <v>4</v>
      </c>
      <c r="C77" t="s">
        <v>31</v>
      </c>
      <c r="D77">
        <v>173866.02451233901</v>
      </c>
      <c r="E77">
        <v>109222.19863214</v>
      </c>
      <c r="F77">
        <v>64643.8258801989</v>
      </c>
      <c r="G77">
        <v>46060.953995253803</v>
      </c>
      <c r="H77">
        <v>616397.73316368996</v>
      </c>
      <c r="I77">
        <v>250231.701229948</v>
      </c>
      <c r="J77">
        <v>366166.031933741</v>
      </c>
      <c r="K77">
        <v>50740.301558139501</v>
      </c>
      <c r="L77">
        <v>7.2402886854355204</v>
      </c>
      <c r="M77">
        <v>12.579253665885799</v>
      </c>
      <c r="N77">
        <v>7.4726027558284098</v>
      </c>
      <c r="O77">
        <v>0.68338316339301697</v>
      </c>
      <c r="P77">
        <v>212.57019873871101</v>
      </c>
      <c r="Q77">
        <v>11106</v>
      </c>
      <c r="R77">
        <v>-0.31287905044859199</v>
      </c>
      <c r="S77">
        <v>998</v>
      </c>
      <c r="T77">
        <v>6.9423842746093298E-2</v>
      </c>
      <c r="U77">
        <v>0.51905979090827004</v>
      </c>
      <c r="V77">
        <v>1.4732879451455001</v>
      </c>
      <c r="W77">
        <v>80.008912695559005</v>
      </c>
      <c r="X77">
        <v>3.8696966552834602</v>
      </c>
      <c r="Y77">
        <v>0</v>
      </c>
      <c r="Z77">
        <v>0</v>
      </c>
      <c r="AA77">
        <v>0</v>
      </c>
      <c r="AB77">
        <v>0</v>
      </c>
      <c r="AC77">
        <v>186354.71765521599</v>
      </c>
      <c r="AD77">
        <v>0</v>
      </c>
      <c r="AE77">
        <f t="shared" si="9"/>
        <v>-3.2834258125392757E-2</v>
      </c>
      <c r="AF77">
        <f t="shared" si="8"/>
        <v>7.5498540065367548E-2</v>
      </c>
      <c r="AG77">
        <f t="shared" si="10"/>
        <v>0.37180251898847166</v>
      </c>
      <c r="AH77">
        <f t="shared" si="11"/>
        <v>0.26492210956364814</v>
      </c>
      <c r="AI77">
        <f t="shared" si="12"/>
        <v>0.56010785424678866</v>
      </c>
      <c r="AJ77">
        <f t="shared" si="13"/>
        <v>-3.2834258125392757E-2</v>
      </c>
      <c r="AK77">
        <f t="shared" si="14"/>
        <v>2.2165007604210661E-2</v>
      </c>
      <c r="AL77" s="18">
        <f t="shared" si="15"/>
        <v>2.1089247885702867E-2</v>
      </c>
    </row>
    <row r="78" spans="1:38" ht="15.75">
      <c r="A78">
        <v>2024</v>
      </c>
      <c r="B78">
        <v>1</v>
      </c>
      <c r="C78" t="s">
        <v>31</v>
      </c>
      <c r="D78">
        <v>168157.262584265</v>
      </c>
      <c r="E78">
        <v>111643.10949536999</v>
      </c>
      <c r="F78">
        <v>56514.153088895502</v>
      </c>
      <c r="G78">
        <v>41471.848760922701</v>
      </c>
      <c r="H78">
        <v>670658.03238897503</v>
      </c>
      <c r="I78">
        <v>378744.517245611</v>
      </c>
      <c r="J78">
        <v>291913.51514336298</v>
      </c>
      <c r="K78">
        <v>44838.600021473103</v>
      </c>
      <c r="L78">
        <v>5.4742139327591701</v>
      </c>
      <c r="M78">
        <v>14.206895744636901</v>
      </c>
      <c r="N78">
        <v>6.1837548732838297</v>
      </c>
      <c r="O78">
        <v>1.29745454594524</v>
      </c>
      <c r="P78">
        <v>243.29869389618401</v>
      </c>
      <c r="Q78">
        <v>33007</v>
      </c>
      <c r="R78">
        <v>0.160950013433349</v>
      </c>
      <c r="S78">
        <v>441</v>
      </c>
      <c r="T78">
        <v>0.95762528450537998</v>
      </c>
      <c r="U78">
        <v>0.175302942357659</v>
      </c>
      <c r="V78">
        <v>5.8300342357446597</v>
      </c>
      <c r="W78">
        <v>65.023342216476394</v>
      </c>
      <c r="X78">
        <v>6.2866214757846501</v>
      </c>
      <c r="Y78">
        <v>0</v>
      </c>
      <c r="Z78">
        <v>0</v>
      </c>
      <c r="AA78">
        <v>0</v>
      </c>
      <c r="AB78">
        <v>0</v>
      </c>
      <c r="AC78">
        <v>180542.449362179</v>
      </c>
      <c r="AD78">
        <v>0</v>
      </c>
      <c r="AE78">
        <f t="shared" si="9"/>
        <v>9.2666802561521475E-2</v>
      </c>
      <c r="AF78" t="str">
        <f t="shared" si="8"/>
        <v/>
      </c>
      <c r="AG78">
        <f t="shared" si="10"/>
        <v>0.33607916910859142</v>
      </c>
      <c r="AH78">
        <f t="shared" si="11"/>
        <v>0.24662537985917091</v>
      </c>
      <c r="AI78">
        <f t="shared" si="12"/>
        <v>0.56010785424678866</v>
      </c>
      <c r="AJ78">
        <f t="shared" si="13"/>
        <v>9.2666802561521475E-2</v>
      </c>
      <c r="AK78">
        <f t="shared" si="14"/>
        <v>7.3646780415687202E-3</v>
      </c>
      <c r="AL78" s="18">
        <f t="shared" si="15"/>
        <v>2.1089247885702867E-2</v>
      </c>
    </row>
    <row r="79" spans="1:38" ht="15.75">
      <c r="A79">
        <v>2024</v>
      </c>
      <c r="B79">
        <v>2</v>
      </c>
      <c r="C79" t="s">
        <v>31</v>
      </c>
      <c r="D79">
        <v>183739.85843544701</v>
      </c>
      <c r="E79">
        <v>112465.325052363</v>
      </c>
      <c r="F79">
        <v>71274.533383084796</v>
      </c>
      <c r="G79">
        <v>51387.280850709103</v>
      </c>
      <c r="H79">
        <v>708133.77010276099</v>
      </c>
      <c r="I79">
        <v>365384.882374604</v>
      </c>
      <c r="J79">
        <v>342748.887728156</v>
      </c>
      <c r="K79">
        <v>59017.780266355403</v>
      </c>
      <c r="L79">
        <v>9.0333445777368198</v>
      </c>
      <c r="M79">
        <v>14.9926907688365</v>
      </c>
      <c r="N79">
        <v>7.2567194250956302</v>
      </c>
      <c r="O79">
        <v>1.0660425035847201</v>
      </c>
      <c r="P79">
        <v>319.321130241324</v>
      </c>
      <c r="Q79">
        <v>27342</v>
      </c>
      <c r="R79">
        <v>0.72937238406708005</v>
      </c>
      <c r="S79">
        <v>783</v>
      </c>
      <c r="T79">
        <v>0.50683843182048205</v>
      </c>
      <c r="U79">
        <v>0.15930402061898</v>
      </c>
      <c r="V79">
        <v>1.4417632315540501</v>
      </c>
      <c r="W79">
        <v>62.941225711838896</v>
      </c>
      <c r="X79">
        <v>3.8188584007687898</v>
      </c>
      <c r="Y79">
        <v>0</v>
      </c>
      <c r="Z79">
        <v>0</v>
      </c>
      <c r="AA79">
        <v>0</v>
      </c>
      <c r="AB79">
        <v>0</v>
      </c>
      <c r="AC79">
        <v>186926.580438323</v>
      </c>
      <c r="AD79">
        <v>0</v>
      </c>
      <c r="AE79">
        <f t="shared" si="9"/>
        <v>3.3363337872161711E-2</v>
      </c>
      <c r="AF79" t="str">
        <f t="shared" si="8"/>
        <v/>
      </c>
      <c r="AG79">
        <f t="shared" si="10"/>
        <v>0.38791002665393237</v>
      </c>
      <c r="AH79">
        <f t="shared" si="11"/>
        <v>0.27967410712228724</v>
      </c>
      <c r="AI79">
        <f t="shared" si="12"/>
        <v>0.56010785424678866</v>
      </c>
      <c r="AJ79">
        <f t="shared" si="13"/>
        <v>3.3363337872161711E-2</v>
      </c>
      <c r="AK79">
        <f t="shared" si="14"/>
        <v>5.8602392676226273E-2</v>
      </c>
      <c r="AL79" s="18">
        <f t="shared" si="15"/>
        <v>2.1089247885702867E-2</v>
      </c>
    </row>
    <row r="80" spans="1:38" ht="15.75">
      <c r="A80">
        <v>2024</v>
      </c>
      <c r="B80">
        <v>3</v>
      </c>
      <c r="C80" t="s">
        <v>31</v>
      </c>
      <c r="D80">
        <v>189870.03341301199</v>
      </c>
      <c r="E80">
        <v>119056.062193541</v>
      </c>
      <c r="F80">
        <v>70813.971219471103</v>
      </c>
      <c r="G80">
        <v>61618.418142398899</v>
      </c>
      <c r="H80">
        <v>737602.17643588397</v>
      </c>
      <c r="I80">
        <v>478950.661910269</v>
      </c>
      <c r="J80">
        <v>258651.514525615</v>
      </c>
      <c r="K80">
        <v>59044.881312680598</v>
      </c>
      <c r="L80">
        <v>7.6293621223840704</v>
      </c>
      <c r="M80">
        <v>23.822948903048701</v>
      </c>
      <c r="N80">
        <v>8.3538823651715504</v>
      </c>
      <c r="O80">
        <v>1.8517218535862701</v>
      </c>
      <c r="P80">
        <v>295.801943512528</v>
      </c>
      <c r="Q80">
        <v>6435</v>
      </c>
      <c r="R80">
        <v>0.70284991549019105</v>
      </c>
      <c r="S80">
        <v>489</v>
      </c>
      <c r="T80">
        <v>0.50115299918200895</v>
      </c>
      <c r="U80">
        <v>0.39717877742921098</v>
      </c>
      <c r="V80">
        <v>4.7781283313195999</v>
      </c>
      <c r="W80">
        <v>75.698751319315903</v>
      </c>
      <c r="X80">
        <v>7.3944304512723802</v>
      </c>
      <c r="Y80">
        <v>0</v>
      </c>
      <c r="Z80">
        <v>0</v>
      </c>
      <c r="AA80">
        <v>0</v>
      </c>
      <c r="AB80">
        <v>0</v>
      </c>
      <c r="AC80">
        <v>191417.396938369</v>
      </c>
      <c r="AD80">
        <v>0</v>
      </c>
      <c r="AE80">
        <f t="shared" si="9"/>
        <v>-1.5154460297391995E-2</v>
      </c>
      <c r="AF80" t="str">
        <f t="shared" si="8"/>
        <v/>
      </c>
      <c r="AG80">
        <f t="shared" si="10"/>
        <v>0.37296022940826024</v>
      </c>
      <c r="AH80">
        <f t="shared" si="11"/>
        <v>0.32452945330432603</v>
      </c>
      <c r="AI80">
        <f t="shared" si="12"/>
        <v>0.56010785424678866</v>
      </c>
      <c r="AJ80">
        <f t="shared" si="13"/>
        <v>-1.5154460297391995E-2</v>
      </c>
      <c r="AK80">
        <f t="shared" si="14"/>
        <v>3.2932246558300043E-2</v>
      </c>
      <c r="AL80" s="18">
        <f t="shared" si="15"/>
        <v>2.1089247885702867E-2</v>
      </c>
    </row>
    <row r="81" spans="1:38" ht="15.75">
      <c r="A81">
        <v>2024</v>
      </c>
      <c r="B81">
        <v>4</v>
      </c>
      <c r="C81" t="s">
        <v>31</v>
      </c>
      <c r="D81">
        <v>186992.65552999001</v>
      </c>
      <c r="E81">
        <v>122976.845787959</v>
      </c>
      <c r="F81">
        <v>64015.8097420306</v>
      </c>
      <c r="G81">
        <v>50388.359484581197</v>
      </c>
      <c r="H81">
        <v>553256.83046291699</v>
      </c>
      <c r="I81">
        <v>235405.844362273</v>
      </c>
      <c r="J81">
        <v>317850.98610064399</v>
      </c>
      <c r="K81">
        <v>54483.923651081903</v>
      </c>
      <c r="L81">
        <v>22.367168473896399</v>
      </c>
      <c r="M81">
        <v>15.852824653067501</v>
      </c>
      <c r="N81">
        <v>9.1075892262225899</v>
      </c>
      <c r="O81">
        <v>0.74061700185423995</v>
      </c>
      <c r="P81">
        <v>451.165581100498</v>
      </c>
      <c r="Q81">
        <v>9429</v>
      </c>
      <c r="R81">
        <v>-0.65032274547917401</v>
      </c>
      <c r="S81">
        <v>898</v>
      </c>
      <c r="T81">
        <v>0.95279752760129399</v>
      </c>
      <c r="U81">
        <v>0.82520076741556803</v>
      </c>
      <c r="V81">
        <v>5.6641482008452702</v>
      </c>
      <c r="W81">
        <v>63.044047778131798</v>
      </c>
      <c r="X81">
        <v>5.8258721843845702</v>
      </c>
      <c r="Y81">
        <v>0</v>
      </c>
      <c r="Z81">
        <v>0</v>
      </c>
      <c r="AA81">
        <v>0</v>
      </c>
      <c r="AB81">
        <v>0</v>
      </c>
      <c r="AC81">
        <v>193501.68761423501</v>
      </c>
      <c r="AD81">
        <v>0</v>
      </c>
      <c r="AE81" t="str">
        <f t="shared" si="9"/>
        <v/>
      </c>
      <c r="AF81" t="str">
        <f t="shared" si="8"/>
        <v/>
      </c>
      <c r="AG81">
        <f t="shared" si="10"/>
        <v>0.34234397902202157</v>
      </c>
      <c r="AH81">
        <f t="shared" si="11"/>
        <v>0.26946705121528092</v>
      </c>
      <c r="AI81">
        <f t="shared" si="12"/>
        <v>0.56010785424678866</v>
      </c>
      <c r="AJ81">
        <f t="shared" si="13"/>
        <v>-0.40734940636550615</v>
      </c>
      <c r="AK81">
        <f t="shared" si="14"/>
        <v>-0.33797374121058277</v>
      </c>
      <c r="AL81" s="18">
        <f t="shared" si="15"/>
        <v>2.1089247885702867E-2</v>
      </c>
    </row>
    <row r="82" spans="1:38" ht="15.75">
      <c r="A82">
        <v>2015</v>
      </c>
      <c r="B82">
        <v>1</v>
      </c>
      <c r="C82" t="s">
        <v>32</v>
      </c>
      <c r="D82">
        <v>110821.308305139</v>
      </c>
      <c r="E82">
        <v>81413.901134725602</v>
      </c>
      <c r="F82">
        <v>29407.407170413499</v>
      </c>
      <c r="G82">
        <v>24402.419578606099</v>
      </c>
      <c r="H82">
        <v>225562.98901506499</v>
      </c>
      <c r="I82">
        <v>122034.373775271</v>
      </c>
      <c r="J82">
        <v>103528.615239793</v>
      </c>
      <c r="K82">
        <v>24874.392865774</v>
      </c>
      <c r="L82">
        <v>5.4492218478298797</v>
      </c>
      <c r="M82">
        <v>23.5707002572044</v>
      </c>
      <c r="N82">
        <v>10.818450174454901</v>
      </c>
      <c r="O82">
        <v>1.1787501792872901</v>
      </c>
      <c r="P82">
        <v>290.93172352586299</v>
      </c>
      <c r="Q82">
        <v>43913</v>
      </c>
      <c r="R82">
        <v>-8.0399152461359605E-2</v>
      </c>
      <c r="S82">
        <v>641</v>
      </c>
      <c r="T82">
        <v>0.48460158701886402</v>
      </c>
      <c r="U82">
        <v>0.75425354434386305</v>
      </c>
      <c r="V82">
        <v>5.3364842598531101</v>
      </c>
      <c r="W82">
        <v>67.433876205920896</v>
      </c>
      <c r="X82">
        <v>5.4426974200713696</v>
      </c>
      <c r="Y82">
        <v>0</v>
      </c>
      <c r="Z82">
        <v>0</v>
      </c>
      <c r="AA82">
        <v>0</v>
      </c>
      <c r="AB82">
        <v>0</v>
      </c>
      <c r="AC82">
        <v>116577.499416983</v>
      </c>
      <c r="AD82">
        <v>0</v>
      </c>
      <c r="AE82">
        <f t="shared" si="9"/>
        <v>-7.8018446524151519E-2</v>
      </c>
      <c r="AF82">
        <f t="shared" si="8"/>
        <v>-2.126422960315039E-2</v>
      </c>
      <c r="AG82">
        <f t="shared" si="10"/>
        <v>0.26535878000503371</v>
      </c>
      <c r="AH82">
        <f t="shared" si="11"/>
        <v>0.22019609722902461</v>
      </c>
      <c r="AI82">
        <f t="shared" si="12"/>
        <v>0.56010785424678866</v>
      </c>
      <c r="AJ82">
        <f t="shared" si="13"/>
        <v>-7.8018446524151519E-2</v>
      </c>
      <c r="AK82">
        <f t="shared" si="14"/>
        <v>9.929916966990146E-2</v>
      </c>
      <c r="AL82" s="18">
        <f t="shared" si="15"/>
        <v>2.1089247885702867E-2</v>
      </c>
    </row>
    <row r="83" spans="1:38" ht="15.75">
      <c r="A83">
        <v>2015</v>
      </c>
      <c r="B83">
        <v>2</v>
      </c>
      <c r="C83" t="s">
        <v>32</v>
      </c>
      <c r="D83">
        <v>102175.201989398</v>
      </c>
      <c r="E83">
        <v>89498.233916991303</v>
      </c>
      <c r="F83">
        <v>12676.968072407401</v>
      </c>
      <c r="G83">
        <v>4243.5489997082796</v>
      </c>
      <c r="H83">
        <v>251891.61376794599</v>
      </c>
      <c r="I83">
        <v>97814.816426748293</v>
      </c>
      <c r="J83">
        <v>154076.79734119799</v>
      </c>
      <c r="K83">
        <v>1849.8379346427</v>
      </c>
      <c r="L83">
        <v>0.61487227033931402</v>
      </c>
      <c r="M83">
        <v>2.7541778339999299</v>
      </c>
      <c r="N83">
        <v>1.6846726003421499</v>
      </c>
      <c r="O83">
        <v>0.63484455878285495</v>
      </c>
      <c r="P83">
        <v>427.04762491971201</v>
      </c>
      <c r="Q83">
        <v>16422</v>
      </c>
      <c r="R83">
        <v>0.58418726752108596</v>
      </c>
      <c r="S83">
        <v>702</v>
      </c>
      <c r="T83">
        <v>0.44978464882132202</v>
      </c>
      <c r="U83">
        <v>0.19462251182076501</v>
      </c>
      <c r="V83">
        <v>3.57431545614102</v>
      </c>
      <c r="W83">
        <v>70.353243813223102</v>
      </c>
      <c r="X83">
        <v>8.6203031645349899</v>
      </c>
      <c r="Y83">
        <v>0</v>
      </c>
      <c r="Z83">
        <v>0</v>
      </c>
      <c r="AA83">
        <v>0</v>
      </c>
      <c r="AB83">
        <v>0</v>
      </c>
      <c r="AC83">
        <v>110750.889572053</v>
      </c>
      <c r="AD83">
        <v>0</v>
      </c>
      <c r="AE83">
        <f t="shared" si="9"/>
        <v>2.7255348223103604E-2</v>
      </c>
      <c r="AF83">
        <f t="shared" si="8"/>
        <v>1.3633037573916743E-2</v>
      </c>
      <c r="AG83">
        <f t="shared" si="10"/>
        <v>0.12407088829363998</v>
      </c>
      <c r="AH83">
        <f t="shared" si="11"/>
        <v>4.1532083295011277E-2</v>
      </c>
      <c r="AI83">
        <f t="shared" si="12"/>
        <v>0.56010785424678866</v>
      </c>
      <c r="AJ83">
        <f t="shared" si="13"/>
        <v>2.7255348223103604E-2</v>
      </c>
      <c r="AK83">
        <f t="shared" si="14"/>
        <v>-7.0085908585515069E-2</v>
      </c>
      <c r="AL83" s="18">
        <f t="shared" si="15"/>
        <v>2.1089247885702867E-2</v>
      </c>
    </row>
    <row r="84" spans="1:38" ht="15.75">
      <c r="A84">
        <v>2015</v>
      </c>
      <c r="B84">
        <v>3</v>
      </c>
      <c r="C84" t="s">
        <v>32</v>
      </c>
      <c r="D84">
        <v>104960.02269938499</v>
      </c>
      <c r="E84">
        <v>83225.668876120006</v>
      </c>
      <c r="F84">
        <v>21734.353823265701</v>
      </c>
      <c r="G84">
        <v>12837.1556920902</v>
      </c>
      <c r="H84">
        <v>369520.11958479398</v>
      </c>
      <c r="I84">
        <v>131121.95381832399</v>
      </c>
      <c r="J84">
        <v>238398.165766469</v>
      </c>
      <c r="K84">
        <v>15866.807663879101</v>
      </c>
      <c r="L84">
        <v>4.3711121107720103</v>
      </c>
      <c r="M84">
        <v>5.3847543880288304</v>
      </c>
      <c r="N84">
        <v>3.47400723579395</v>
      </c>
      <c r="O84">
        <v>0.55001242730520405</v>
      </c>
      <c r="P84">
        <v>25.8179718290687</v>
      </c>
      <c r="Q84">
        <v>25817</v>
      </c>
      <c r="R84">
        <v>0.25859761202147202</v>
      </c>
      <c r="S84">
        <v>692</v>
      </c>
      <c r="T84">
        <v>0.80153711188298904</v>
      </c>
      <c r="U84">
        <v>0.95957664432103296</v>
      </c>
      <c r="V84">
        <v>4.4149783074845299</v>
      </c>
      <c r="W84">
        <v>62.743404966937497</v>
      </c>
      <c r="X84">
        <v>6.3836759117895401</v>
      </c>
      <c r="Y84">
        <v>0</v>
      </c>
      <c r="Z84">
        <v>0</v>
      </c>
      <c r="AA84">
        <v>0</v>
      </c>
      <c r="AB84">
        <v>0</v>
      </c>
      <c r="AC84">
        <v>106247.746774475</v>
      </c>
      <c r="AD84">
        <v>0</v>
      </c>
      <c r="AE84">
        <f t="shared" si="9"/>
        <v>-2.4651498376697261E-2</v>
      </c>
      <c r="AF84">
        <f t="shared" si="8"/>
        <v>-9.5856154687253316E-3</v>
      </c>
      <c r="AG84">
        <f t="shared" si="10"/>
        <v>0.20707268600269024</v>
      </c>
      <c r="AH84">
        <f t="shared" si="11"/>
        <v>0.12230519165241585</v>
      </c>
      <c r="AI84">
        <f t="shared" si="12"/>
        <v>0.56010785424678866</v>
      </c>
      <c r="AJ84">
        <f t="shared" si="13"/>
        <v>-2.4651498376697261E-2</v>
      </c>
      <c r="AK84">
        <f t="shared" si="14"/>
        <v>-7.7387503423490449E-3</v>
      </c>
      <c r="AL84" s="18">
        <f t="shared" si="15"/>
        <v>2.1089247885702867E-2</v>
      </c>
    </row>
    <row r="85" spans="1:38" ht="15.75">
      <c r="A85">
        <v>2015</v>
      </c>
      <c r="B85">
        <v>4</v>
      </c>
      <c r="C85" t="s">
        <v>32</v>
      </c>
      <c r="D85">
        <v>102372.600870193</v>
      </c>
      <c r="E85">
        <v>82581.606202612704</v>
      </c>
      <c r="F85">
        <v>19790.994667580399</v>
      </c>
      <c r="G85">
        <v>9152.6703903939506</v>
      </c>
      <c r="H85">
        <v>285512.326978005</v>
      </c>
      <c r="I85">
        <v>138124.784481448</v>
      </c>
      <c r="J85">
        <v>147387.54249655601</v>
      </c>
      <c r="K85">
        <v>15927.918547949799</v>
      </c>
      <c r="L85">
        <v>1.0137237183991199</v>
      </c>
      <c r="M85">
        <v>6.2099348665154501</v>
      </c>
      <c r="N85">
        <v>3.2057006039879399</v>
      </c>
      <c r="O85">
        <v>0.93715372508280803</v>
      </c>
      <c r="P85">
        <v>478.56064952188501</v>
      </c>
      <c r="Q85">
        <v>33784</v>
      </c>
      <c r="R85">
        <v>0.31738429241488703</v>
      </c>
      <c r="S85">
        <v>424</v>
      </c>
      <c r="T85">
        <v>0.68813470608654204</v>
      </c>
      <c r="U85">
        <v>0.43760312405539098</v>
      </c>
      <c r="V85">
        <v>2.7826943543223499</v>
      </c>
      <c r="W85">
        <v>81.021789485648</v>
      </c>
      <c r="X85">
        <v>2.3074107916986</v>
      </c>
      <c r="Y85">
        <v>0</v>
      </c>
      <c r="Z85">
        <v>0</v>
      </c>
      <c r="AA85">
        <v>0</v>
      </c>
      <c r="AB85">
        <v>0</v>
      </c>
      <c r="AC85">
        <v>112453.060858048</v>
      </c>
      <c r="AD85">
        <v>0</v>
      </c>
      <c r="AE85">
        <f t="shared" si="9"/>
        <v>5.9509845783334195E-2</v>
      </c>
      <c r="AF85">
        <f t="shared" si="8"/>
        <v>3.1154663989733922E-2</v>
      </c>
      <c r="AG85">
        <f t="shared" si="10"/>
        <v>0.19332315970632605</v>
      </c>
      <c r="AH85">
        <f t="shared" si="11"/>
        <v>8.9405468969176685E-2</v>
      </c>
      <c r="AI85">
        <f t="shared" si="12"/>
        <v>0.56010785424678866</v>
      </c>
      <c r="AJ85">
        <f t="shared" si="13"/>
        <v>5.9509845783334195E-2</v>
      </c>
      <c r="AK85">
        <f t="shared" si="14"/>
        <v>4.8076468096069594E-2</v>
      </c>
      <c r="AL85" s="18">
        <f t="shared" si="15"/>
        <v>2.1089247885702867E-2</v>
      </c>
    </row>
    <row r="86" spans="1:38" ht="15.75">
      <c r="A86">
        <v>2016</v>
      </c>
      <c r="B86">
        <v>1</v>
      </c>
      <c r="C86" t="s">
        <v>32</v>
      </c>
      <c r="D86">
        <v>108464.77856041701</v>
      </c>
      <c r="E86">
        <v>86551.838158534796</v>
      </c>
      <c r="F86">
        <v>21912.940401882199</v>
      </c>
      <c r="G86">
        <v>7703.9366304813402</v>
      </c>
      <c r="H86">
        <v>231388.35476086399</v>
      </c>
      <c r="I86">
        <v>117397.93814535299</v>
      </c>
      <c r="J86">
        <v>113990.416615511</v>
      </c>
      <c r="K86">
        <v>4956.4716427369603</v>
      </c>
      <c r="L86">
        <v>1.0087774722195499</v>
      </c>
      <c r="M86">
        <v>6.7584072935417501</v>
      </c>
      <c r="N86">
        <v>3.3294400828612098</v>
      </c>
      <c r="O86">
        <v>1.0298930526882399</v>
      </c>
      <c r="P86">
        <v>265.86652199008302</v>
      </c>
      <c r="Q86">
        <v>27724</v>
      </c>
      <c r="R86">
        <v>-0.90433835921178896</v>
      </c>
      <c r="S86">
        <v>199</v>
      </c>
      <c r="T86">
        <v>8.4792016045803206E-2</v>
      </c>
      <c r="U86">
        <v>0.71632338806268203</v>
      </c>
      <c r="V86">
        <v>1.50459035199071</v>
      </c>
      <c r="W86">
        <v>61.781418194131398</v>
      </c>
      <c r="X86">
        <v>2.0968678018790898</v>
      </c>
      <c r="Y86">
        <v>1</v>
      </c>
      <c r="Z86">
        <v>0</v>
      </c>
      <c r="AA86">
        <v>0</v>
      </c>
      <c r="AB86">
        <v>0</v>
      </c>
      <c r="AC86">
        <v>116926.82706547101</v>
      </c>
      <c r="AD86">
        <v>1</v>
      </c>
      <c r="AE86">
        <f t="shared" si="9"/>
        <v>-4.5144776656207294E-2</v>
      </c>
      <c r="AF86">
        <f t="shared" si="8"/>
        <v>-1.7938946803862058E-2</v>
      </c>
      <c r="AG86">
        <f t="shared" si="10"/>
        <v>0.20202816704849744</v>
      </c>
      <c r="AH86">
        <f t="shared" si="11"/>
        <v>7.1027081166169501E-2</v>
      </c>
      <c r="AI86">
        <f t="shared" si="12"/>
        <v>0.56010785424678866</v>
      </c>
      <c r="AJ86">
        <f t="shared" si="13"/>
        <v>-4.5144776656207294E-2</v>
      </c>
      <c r="AK86">
        <f t="shared" si="14"/>
        <v>-8.7096879700159682E-2</v>
      </c>
      <c r="AL86" s="18">
        <f t="shared" si="15"/>
        <v>2.1089247885702867E-2</v>
      </c>
    </row>
    <row r="87" spans="1:38" ht="15.75">
      <c r="A87">
        <v>2016</v>
      </c>
      <c r="B87">
        <v>2</v>
      </c>
      <c r="C87" t="s">
        <v>32</v>
      </c>
      <c r="D87">
        <v>103568.160357242</v>
      </c>
      <c r="E87">
        <v>79013.4431226132</v>
      </c>
      <c r="F87">
        <v>24554.717234629501</v>
      </c>
      <c r="G87">
        <v>16943.077204618199</v>
      </c>
      <c r="H87">
        <v>227517.633570429</v>
      </c>
      <c r="I87">
        <v>128347.494961755</v>
      </c>
      <c r="J87">
        <v>99170.138608673995</v>
      </c>
      <c r="K87">
        <v>23408.6671379443</v>
      </c>
      <c r="L87">
        <v>5.0047225868942098</v>
      </c>
      <c r="M87">
        <v>17.0848578436254</v>
      </c>
      <c r="N87">
        <v>7.4469292505951596</v>
      </c>
      <c r="O87">
        <v>1.2942151413967</v>
      </c>
      <c r="P87">
        <v>30.0535812948381</v>
      </c>
      <c r="Q87">
        <v>14279</v>
      </c>
      <c r="R87">
        <v>2.9315173147023098E-2</v>
      </c>
      <c r="S87">
        <v>336</v>
      </c>
      <c r="T87">
        <v>0.29544477747741998</v>
      </c>
      <c r="U87">
        <v>0.76922314783813295</v>
      </c>
      <c r="V87">
        <v>5.3726449819798399</v>
      </c>
      <c r="W87">
        <v>69.548490991322396</v>
      </c>
      <c r="X87">
        <v>3.64549809756444</v>
      </c>
      <c r="Y87">
        <v>0</v>
      </c>
      <c r="Z87">
        <v>0</v>
      </c>
      <c r="AA87">
        <v>0</v>
      </c>
      <c r="AB87">
        <v>0</v>
      </c>
      <c r="AC87">
        <v>108898.410701156</v>
      </c>
      <c r="AD87">
        <v>0</v>
      </c>
      <c r="AE87">
        <f t="shared" si="9"/>
        <v>3.7246574973177475E-3</v>
      </c>
      <c r="AF87">
        <f t="shared" si="8"/>
        <v>-9.8072804741961318E-3</v>
      </c>
      <c r="AG87">
        <f t="shared" si="10"/>
        <v>0.2370875098093003</v>
      </c>
      <c r="AH87">
        <f t="shared" si="11"/>
        <v>0.16359349385154406</v>
      </c>
      <c r="AI87">
        <f t="shared" si="12"/>
        <v>0.56010785424678866</v>
      </c>
      <c r="AJ87">
        <f t="shared" si="13"/>
        <v>3.7246574973177475E-3</v>
      </c>
      <c r="AK87">
        <f t="shared" si="14"/>
        <v>5.6089388207619391E-2</v>
      </c>
      <c r="AL87" s="18">
        <f t="shared" si="15"/>
        <v>2.1089247885702867E-2</v>
      </c>
    </row>
    <row r="88" spans="1:38" ht="15.75">
      <c r="A88">
        <v>2016</v>
      </c>
      <c r="B88">
        <v>3</v>
      </c>
      <c r="C88" t="s">
        <v>32</v>
      </c>
      <c r="D88">
        <v>103953.91628220001</v>
      </c>
      <c r="E88">
        <v>83445.258807538106</v>
      </c>
      <c r="F88">
        <v>20508.657474661999</v>
      </c>
      <c r="G88">
        <v>981.32581074624602</v>
      </c>
      <c r="H88">
        <v>373966.768989729</v>
      </c>
      <c r="I88">
        <v>155992.31507853899</v>
      </c>
      <c r="J88">
        <v>217974.45391119001</v>
      </c>
      <c r="K88">
        <v>10680.880751129</v>
      </c>
      <c r="L88">
        <v>0.15292751395592699</v>
      </c>
      <c r="M88">
        <v>0.45020221091874801</v>
      </c>
      <c r="N88">
        <v>0.26240989631172101</v>
      </c>
      <c r="O88">
        <v>0.71564494040249305</v>
      </c>
      <c r="P88">
        <v>299.56287593947798</v>
      </c>
      <c r="Q88">
        <v>48454</v>
      </c>
      <c r="R88">
        <v>4.1536283668425399E-2</v>
      </c>
      <c r="S88">
        <v>287</v>
      </c>
      <c r="T88">
        <v>0.65647860733150198</v>
      </c>
      <c r="U88">
        <v>0.1280957463662</v>
      </c>
      <c r="V88">
        <v>3.3678725419614799</v>
      </c>
      <c r="W88">
        <v>83.2020910081512</v>
      </c>
      <c r="X88">
        <v>3.7969248947508101</v>
      </c>
      <c r="Y88">
        <v>0</v>
      </c>
      <c r="Z88">
        <v>0</v>
      </c>
      <c r="AA88">
        <v>0</v>
      </c>
      <c r="AB88">
        <v>0</v>
      </c>
      <c r="AC88">
        <v>106152.526544131</v>
      </c>
      <c r="AD88">
        <v>0</v>
      </c>
      <c r="AE88">
        <f t="shared" si="9"/>
        <v>1.5469052320199543E-2</v>
      </c>
      <c r="AF88">
        <f t="shared" si="8"/>
        <v>-2.462052737197605E-2</v>
      </c>
      <c r="AG88">
        <f t="shared" si="10"/>
        <v>0.19728604951243758</v>
      </c>
      <c r="AH88">
        <f t="shared" si="11"/>
        <v>9.4400080905299964E-3</v>
      </c>
      <c r="AI88">
        <f t="shared" si="12"/>
        <v>0.56010785424678866</v>
      </c>
      <c r="AJ88">
        <f t="shared" si="13"/>
        <v>1.5469052320199543E-2</v>
      </c>
      <c r="AK88">
        <f t="shared" si="14"/>
        <v>1.3152312956206537E-2</v>
      </c>
      <c r="AL88" s="18">
        <f t="shared" si="15"/>
        <v>2.1089247885702867E-2</v>
      </c>
    </row>
    <row r="89" spans="1:38" ht="15.75">
      <c r="A89">
        <v>2016</v>
      </c>
      <c r="B89">
        <v>4</v>
      </c>
      <c r="C89" t="s">
        <v>32</v>
      </c>
      <c r="D89">
        <v>105561.984852059</v>
      </c>
      <c r="E89">
        <v>84542.756966086497</v>
      </c>
      <c r="F89">
        <v>21019.227885973301</v>
      </c>
      <c r="G89">
        <v>11730.6260473859</v>
      </c>
      <c r="H89">
        <v>383389.92652709899</v>
      </c>
      <c r="I89">
        <v>247113.2098055</v>
      </c>
      <c r="J89">
        <v>136276.71672159899</v>
      </c>
      <c r="K89">
        <v>19428.341127740099</v>
      </c>
      <c r="L89">
        <v>1.26539345508047</v>
      </c>
      <c r="M89">
        <v>8.6079458983081807</v>
      </c>
      <c r="N89">
        <v>3.0597115979667699</v>
      </c>
      <c r="O89">
        <v>1.8133193677561901</v>
      </c>
      <c r="P89">
        <v>141.075689683213</v>
      </c>
      <c r="Q89">
        <v>29044</v>
      </c>
      <c r="R89">
        <v>-0.55787325709254298</v>
      </c>
      <c r="S89">
        <v>637</v>
      </c>
      <c r="T89">
        <v>0.84199855289006098</v>
      </c>
      <c r="U89">
        <v>0.72849067716161298</v>
      </c>
      <c r="V89">
        <v>6.43513212549807</v>
      </c>
      <c r="W89">
        <v>76.404045942026698</v>
      </c>
      <c r="X89">
        <v>3.4194301557576501</v>
      </c>
      <c r="Y89">
        <v>0</v>
      </c>
      <c r="Z89">
        <v>1</v>
      </c>
      <c r="AA89">
        <v>1</v>
      </c>
      <c r="AB89">
        <v>0</v>
      </c>
      <c r="AC89">
        <v>112173.277968555</v>
      </c>
      <c r="AD89">
        <v>1</v>
      </c>
      <c r="AE89">
        <f t="shared" si="9"/>
        <v>9.0662355109301235E-3</v>
      </c>
      <c r="AF89">
        <f t="shared" si="8"/>
        <v>-3.560891802941199E-2</v>
      </c>
      <c r="AG89">
        <f t="shared" si="10"/>
        <v>0.19911739927427596</v>
      </c>
      <c r="AH89">
        <f t="shared" si="11"/>
        <v>0.11112547820909122</v>
      </c>
      <c r="AI89">
        <f t="shared" si="12"/>
        <v>0.56010785424678866</v>
      </c>
      <c r="AJ89">
        <f t="shared" si="13"/>
        <v>9.0662355109301235E-3</v>
      </c>
      <c r="AK89">
        <f t="shared" si="14"/>
        <v>-1.899320147937723E-2</v>
      </c>
      <c r="AL89" s="18">
        <f t="shared" si="15"/>
        <v>2.1089247885702867E-2</v>
      </c>
    </row>
    <row r="90" spans="1:38" ht="15.75">
      <c r="A90">
        <v>2017</v>
      </c>
      <c r="B90">
        <v>1</v>
      </c>
      <c r="C90" t="s">
        <v>32</v>
      </c>
      <c r="D90">
        <v>106519.03466772901</v>
      </c>
      <c r="E90">
        <v>82937.019349407594</v>
      </c>
      <c r="F90">
        <v>23582.015318321799</v>
      </c>
      <c r="G90">
        <v>7692.3166685424303</v>
      </c>
      <c r="H90">
        <v>387257.47713904397</v>
      </c>
      <c r="I90">
        <v>149250.79236490501</v>
      </c>
      <c r="J90">
        <v>238006.684774138</v>
      </c>
      <c r="K90">
        <v>10280.107062819799</v>
      </c>
      <c r="L90">
        <v>0.89797137584908004</v>
      </c>
      <c r="M90">
        <v>3.2319750497101398</v>
      </c>
      <c r="N90">
        <v>1.9863571712988499</v>
      </c>
      <c r="O90">
        <v>0.62708655644080002</v>
      </c>
      <c r="P90">
        <v>371.74474148780001</v>
      </c>
      <c r="Q90">
        <v>4754</v>
      </c>
      <c r="R90">
        <v>0.51637002215307404</v>
      </c>
      <c r="S90">
        <v>352</v>
      </c>
      <c r="T90">
        <v>0.50836054691627997</v>
      </c>
      <c r="U90">
        <v>0.29754845131882002</v>
      </c>
      <c r="V90">
        <v>4.9551539500131101</v>
      </c>
      <c r="W90">
        <v>77.222132551252201</v>
      </c>
      <c r="X90">
        <v>8.9865833268864606</v>
      </c>
      <c r="Y90">
        <v>0</v>
      </c>
      <c r="Z90">
        <v>0</v>
      </c>
      <c r="AA90">
        <v>0</v>
      </c>
      <c r="AB90">
        <v>0</v>
      </c>
      <c r="AC90">
        <v>108824.007484192</v>
      </c>
      <c r="AD90">
        <v>0</v>
      </c>
      <c r="AE90">
        <f t="shared" si="9"/>
        <v>-3.7238380160693675E-2</v>
      </c>
      <c r="AF90">
        <f t="shared" si="8"/>
        <v>7.9181075979777402E-2</v>
      </c>
      <c r="AG90">
        <f t="shared" si="10"/>
        <v>0.22138780539912101</v>
      </c>
      <c r="AH90">
        <f t="shared" si="11"/>
        <v>7.2215418516864319E-2</v>
      </c>
      <c r="AI90">
        <f t="shared" si="12"/>
        <v>0.56010785424678866</v>
      </c>
      <c r="AJ90">
        <f t="shared" si="13"/>
        <v>-3.7238380160693675E-2</v>
      </c>
      <c r="AK90">
        <f t="shared" si="14"/>
        <v>-2.4349099183504915E-2</v>
      </c>
      <c r="AL90" s="18">
        <f t="shared" si="15"/>
        <v>2.1089247885702867E-2</v>
      </c>
    </row>
    <row r="91" spans="1:38" ht="15.75">
      <c r="A91">
        <v>2017</v>
      </c>
      <c r="B91">
        <v>2</v>
      </c>
      <c r="C91" t="s">
        <v>32</v>
      </c>
      <c r="D91">
        <v>102552.43836042201</v>
      </c>
      <c r="E91">
        <v>80917.577639284602</v>
      </c>
      <c r="F91">
        <v>21634.860721137698</v>
      </c>
      <c r="G91">
        <v>8308.5864816034591</v>
      </c>
      <c r="H91">
        <v>355461.37452060101</v>
      </c>
      <c r="I91">
        <v>194222.02628985001</v>
      </c>
      <c r="J91">
        <v>161239.34823075001</v>
      </c>
      <c r="K91">
        <v>6128.9575008347001</v>
      </c>
      <c r="L91">
        <v>1.9789599683661401</v>
      </c>
      <c r="M91">
        <v>5.1529521625905899</v>
      </c>
      <c r="N91">
        <v>2.3374090905963998</v>
      </c>
      <c r="O91">
        <v>1.20455725243876</v>
      </c>
      <c r="P91">
        <v>396.22005655299</v>
      </c>
      <c r="Q91">
        <v>20363</v>
      </c>
      <c r="R91">
        <v>-0.98954077291417397</v>
      </c>
      <c r="S91">
        <v>601</v>
      </c>
      <c r="T91">
        <v>0.839963980282182</v>
      </c>
      <c r="U91">
        <v>0.83268046934704298</v>
      </c>
      <c r="V91">
        <v>1.0772212998372599</v>
      </c>
      <c r="W91">
        <v>78.738637111722198</v>
      </c>
      <c r="X91">
        <v>8.0694111208880308</v>
      </c>
      <c r="Y91">
        <v>0</v>
      </c>
      <c r="Z91">
        <v>0</v>
      </c>
      <c r="AA91">
        <v>0</v>
      </c>
      <c r="AB91">
        <v>0</v>
      </c>
      <c r="AC91">
        <v>108043.417532819</v>
      </c>
      <c r="AD91">
        <v>0</v>
      </c>
      <c r="AE91">
        <f t="shared" si="9"/>
        <v>-1.1291026697994993E-2</v>
      </c>
      <c r="AF91">
        <f t="shared" si="8"/>
        <v>8.2966886270601475E-2</v>
      </c>
      <c r="AG91">
        <f t="shared" si="10"/>
        <v>0.21096388410679595</v>
      </c>
      <c r="AH91">
        <f t="shared" si="11"/>
        <v>8.1017932039829349E-2</v>
      </c>
      <c r="AI91">
        <f t="shared" si="12"/>
        <v>0.56010785424678866</v>
      </c>
      <c r="AJ91">
        <f t="shared" si="13"/>
        <v>-1.1291026697994993E-2</v>
      </c>
      <c r="AK91">
        <f t="shared" si="14"/>
        <v>2.9585836187198553E-2</v>
      </c>
      <c r="AL91" s="18">
        <f t="shared" si="15"/>
        <v>2.1089247885702867E-2</v>
      </c>
    </row>
    <row r="92" spans="1:38" ht="15.75">
      <c r="A92">
        <v>2017</v>
      </c>
      <c r="B92">
        <v>3</v>
      </c>
      <c r="C92" t="s">
        <v>32</v>
      </c>
      <c r="D92">
        <v>101394.51604094999</v>
      </c>
      <c r="E92">
        <v>83311.591835985397</v>
      </c>
      <c r="F92">
        <v>18082.9242049649</v>
      </c>
      <c r="G92">
        <v>7302.2859592545301</v>
      </c>
      <c r="H92">
        <v>333256.43419140897</v>
      </c>
      <c r="I92">
        <v>204006.228914468</v>
      </c>
      <c r="J92">
        <v>129250.20527694</v>
      </c>
      <c r="K92">
        <v>5560.4224246226904</v>
      </c>
      <c r="L92">
        <v>3.2593581957832098</v>
      </c>
      <c r="M92">
        <v>5.6497287130864704</v>
      </c>
      <c r="N92">
        <v>2.1911912899663202</v>
      </c>
      <c r="O92">
        <v>1.57838224300959</v>
      </c>
      <c r="P92">
        <v>338.26016216023601</v>
      </c>
      <c r="Q92">
        <v>14109</v>
      </c>
      <c r="R92">
        <v>0.39123629299361301</v>
      </c>
      <c r="S92">
        <v>404</v>
      </c>
      <c r="T92">
        <v>2.90713803439537E-2</v>
      </c>
      <c r="U92">
        <v>0.16688511785487001</v>
      </c>
      <c r="V92">
        <v>2.2692349594785299</v>
      </c>
      <c r="W92">
        <v>69.6918398687598</v>
      </c>
      <c r="X92">
        <v>5.2186169974924397</v>
      </c>
      <c r="Y92">
        <v>0</v>
      </c>
      <c r="Z92">
        <v>0</v>
      </c>
      <c r="AA92">
        <v>0</v>
      </c>
      <c r="AB92">
        <v>0</v>
      </c>
      <c r="AC92">
        <v>107414.352735975</v>
      </c>
      <c r="AD92">
        <v>0</v>
      </c>
      <c r="AE92">
        <f t="shared" si="9"/>
        <v>4.0290220954851226E-3</v>
      </c>
      <c r="AF92">
        <f t="shared" si="8"/>
        <v>3.7699657840629557E-3</v>
      </c>
      <c r="AG92">
        <f t="shared" si="10"/>
        <v>0.17834223103014255</v>
      </c>
      <c r="AH92">
        <f t="shared" si="11"/>
        <v>7.2018549369133253E-2</v>
      </c>
      <c r="AI92">
        <f t="shared" si="12"/>
        <v>0.56010785424678866</v>
      </c>
      <c r="AJ92">
        <f t="shared" si="13"/>
        <v>4.0290220954851226E-3</v>
      </c>
      <c r="AK92">
        <f t="shared" si="14"/>
        <v>-1.2657038294249376E-3</v>
      </c>
      <c r="AL92" s="18">
        <f t="shared" si="15"/>
        <v>2.1089247885702867E-2</v>
      </c>
    </row>
    <row r="93" spans="1:38" ht="15.75">
      <c r="A93">
        <v>2017</v>
      </c>
      <c r="B93">
        <v>4</v>
      </c>
      <c r="C93" t="s">
        <v>32</v>
      </c>
      <c r="D93">
        <v>101803.03678644</v>
      </c>
      <c r="E93">
        <v>83206.144035163103</v>
      </c>
      <c r="F93">
        <v>18596.892751277101</v>
      </c>
      <c r="G93">
        <v>4606.3582663331099</v>
      </c>
      <c r="H93">
        <v>326206.58387741901</v>
      </c>
      <c r="I93">
        <v>100854.308772207</v>
      </c>
      <c r="J93">
        <v>225352.275105212</v>
      </c>
      <c r="K93">
        <v>4437.97832977089</v>
      </c>
      <c r="L93">
        <v>0.68461259865035395</v>
      </c>
      <c r="M93">
        <v>2.0440700073618001</v>
      </c>
      <c r="N93">
        <v>1.41209849647426</v>
      </c>
      <c r="O93">
        <v>0.44754067259858099</v>
      </c>
      <c r="P93">
        <v>91.519873351636804</v>
      </c>
      <c r="Q93">
        <v>43092</v>
      </c>
      <c r="R93">
        <v>0.49185041762734899</v>
      </c>
      <c r="S93">
        <v>313</v>
      </c>
      <c r="T93">
        <v>0.70768093474091498</v>
      </c>
      <c r="U93">
        <v>0.78861496467240599</v>
      </c>
      <c r="V93">
        <v>4.6208833950912602</v>
      </c>
      <c r="W93">
        <v>71.004974948887195</v>
      </c>
      <c r="X93">
        <v>3.1796202136502698</v>
      </c>
      <c r="Y93">
        <v>0</v>
      </c>
      <c r="Z93">
        <v>0</v>
      </c>
      <c r="AA93">
        <v>0</v>
      </c>
      <c r="AB93">
        <v>0</v>
      </c>
      <c r="AC93">
        <v>102142.97552707299</v>
      </c>
      <c r="AD93">
        <v>0</v>
      </c>
      <c r="AE93">
        <f t="shared" si="9"/>
        <v>0.12917384464859691</v>
      </c>
      <c r="AF93">
        <f t="shared" si="8"/>
        <v>-7.0928463163898933E-3</v>
      </c>
      <c r="AG93">
        <f t="shared" si="10"/>
        <v>0.18267522598848424</v>
      </c>
      <c r="AH93">
        <f t="shared" si="11"/>
        <v>4.5247749101986208E-2</v>
      </c>
      <c r="AI93">
        <f t="shared" si="12"/>
        <v>0.56010785424678866</v>
      </c>
      <c r="AJ93">
        <f t="shared" si="13"/>
        <v>0.12917384464859691</v>
      </c>
      <c r="AK93">
        <f t="shared" si="14"/>
        <v>3.193259708782499E-2</v>
      </c>
      <c r="AL93" s="18">
        <f t="shared" si="15"/>
        <v>2.1089247885702867E-2</v>
      </c>
    </row>
    <row r="94" spans="1:38" ht="15.75">
      <c r="A94">
        <v>2018</v>
      </c>
      <c r="B94">
        <v>1</v>
      </c>
      <c r="C94" t="s">
        <v>32</v>
      </c>
      <c r="D94">
        <v>114953.326445047</v>
      </c>
      <c r="E94">
        <v>85863.132307869499</v>
      </c>
      <c r="F94">
        <v>29090.194137177601</v>
      </c>
      <c r="G94">
        <v>9114.9814662834397</v>
      </c>
      <c r="H94">
        <v>444435.615666417</v>
      </c>
      <c r="I94">
        <v>247562.22872442001</v>
      </c>
      <c r="J94">
        <v>196873.38694199701</v>
      </c>
      <c r="K94">
        <v>10433.702265694499</v>
      </c>
      <c r="L94">
        <v>1.35526741177897</v>
      </c>
      <c r="M94">
        <v>4.6298697898507104</v>
      </c>
      <c r="N94">
        <v>2.0509115707605501</v>
      </c>
      <c r="O94">
        <v>1.2574692423885401</v>
      </c>
      <c r="P94">
        <v>397.11277667851101</v>
      </c>
      <c r="Q94">
        <v>19394</v>
      </c>
      <c r="R94">
        <v>0.37182254209972698</v>
      </c>
      <c r="S94">
        <v>558</v>
      </c>
      <c r="T94">
        <v>0.83980228563561699</v>
      </c>
      <c r="U94">
        <v>0.38383295193304401</v>
      </c>
      <c r="V94">
        <v>5.0031058985902996</v>
      </c>
      <c r="W94">
        <v>74.694234021554905</v>
      </c>
      <c r="X94">
        <v>3.47581002506911</v>
      </c>
      <c r="Y94">
        <v>0</v>
      </c>
      <c r="Z94">
        <v>0</v>
      </c>
      <c r="AA94">
        <v>0</v>
      </c>
      <c r="AB94">
        <v>0</v>
      </c>
      <c r="AC94">
        <v>115975.13799176599</v>
      </c>
      <c r="AD94">
        <v>0</v>
      </c>
      <c r="AE94">
        <f t="shared" si="9"/>
        <v>-3.3860973968976506E-2</v>
      </c>
      <c r="AF94">
        <f t="shared" si="8"/>
        <v>-0.10662710946781942</v>
      </c>
      <c r="AG94">
        <f t="shared" si="10"/>
        <v>0.25306091643275724</v>
      </c>
      <c r="AH94">
        <f t="shared" si="11"/>
        <v>7.9292889976879638E-2</v>
      </c>
      <c r="AI94">
        <f t="shared" si="12"/>
        <v>0.56010785424678866</v>
      </c>
      <c r="AJ94">
        <f t="shared" si="13"/>
        <v>-3.3860973968976506E-2</v>
      </c>
      <c r="AK94">
        <f t="shared" si="14"/>
        <v>-0.12014641012252246</v>
      </c>
      <c r="AL94" s="18">
        <f t="shared" si="15"/>
        <v>2.1089247885702867E-2</v>
      </c>
    </row>
    <row r="95" spans="1:38" ht="15.75">
      <c r="A95">
        <v>2018</v>
      </c>
      <c r="B95">
        <v>2</v>
      </c>
      <c r="C95" t="s">
        <v>32</v>
      </c>
      <c r="D95">
        <v>111060.89485064401</v>
      </c>
      <c r="E95">
        <v>75546.985199203802</v>
      </c>
      <c r="F95">
        <v>35513.909651440903</v>
      </c>
      <c r="G95">
        <v>16403.720974710701</v>
      </c>
      <c r="H95">
        <v>279717.249844298</v>
      </c>
      <c r="I95">
        <v>131988.14376777</v>
      </c>
      <c r="J95">
        <v>147729.106076528</v>
      </c>
      <c r="K95">
        <v>24494.674731979801</v>
      </c>
      <c r="L95">
        <v>1.9124346487798201</v>
      </c>
      <c r="M95">
        <v>11.1039194715042</v>
      </c>
      <c r="N95">
        <v>5.8643937704384399</v>
      </c>
      <c r="O95">
        <v>0.89344711596234905</v>
      </c>
      <c r="P95">
        <v>109.328680566213</v>
      </c>
      <c r="Q95">
        <v>3096</v>
      </c>
      <c r="R95">
        <v>-0.12963920148928601</v>
      </c>
      <c r="S95">
        <v>703</v>
      </c>
      <c r="T95">
        <v>0.48296887208535499</v>
      </c>
      <c r="U95">
        <v>0.133479972415943</v>
      </c>
      <c r="V95">
        <v>1.56421059629987</v>
      </c>
      <c r="W95">
        <v>78.198482674344106</v>
      </c>
      <c r="X95">
        <v>5.97168921884239</v>
      </c>
      <c r="Y95">
        <v>0</v>
      </c>
      <c r="Z95">
        <v>0</v>
      </c>
      <c r="AA95">
        <v>0</v>
      </c>
      <c r="AB95">
        <v>0</v>
      </c>
      <c r="AC95">
        <v>115149.261235898</v>
      </c>
      <c r="AD95">
        <v>0</v>
      </c>
      <c r="AE95">
        <f t="shared" si="9"/>
        <v>-8.3594904993457939E-2</v>
      </c>
      <c r="AF95">
        <f t="shared" si="8"/>
        <v>6.0744877959731915E-2</v>
      </c>
      <c r="AG95">
        <f t="shared" si="10"/>
        <v>0.31976970561240053</v>
      </c>
      <c r="AH95">
        <f t="shared" si="11"/>
        <v>0.14770024135651544</v>
      </c>
      <c r="AI95">
        <f t="shared" si="12"/>
        <v>0.56010785424678866</v>
      </c>
      <c r="AJ95">
        <f t="shared" si="13"/>
        <v>-8.3594904993457939E-2</v>
      </c>
      <c r="AK95">
        <f t="shared" si="14"/>
        <v>0.11877175558079796</v>
      </c>
      <c r="AL95" s="18">
        <f t="shared" si="15"/>
        <v>2.1089247885702867E-2</v>
      </c>
    </row>
    <row r="96" spans="1:38" ht="15.75">
      <c r="A96">
        <v>2018</v>
      </c>
      <c r="B96">
        <v>3</v>
      </c>
      <c r="C96" t="s">
        <v>32</v>
      </c>
      <c r="D96">
        <v>101776.769897116</v>
      </c>
      <c r="E96">
        <v>84519.833260149797</v>
      </c>
      <c r="F96">
        <v>17256.9366369661</v>
      </c>
      <c r="G96">
        <v>986.31034653045901</v>
      </c>
      <c r="H96">
        <v>337279.08733848098</v>
      </c>
      <c r="I96">
        <v>230242.16873501401</v>
      </c>
      <c r="J96">
        <v>107036.91860346599</v>
      </c>
      <c r="K96">
        <v>-2979.31940812322</v>
      </c>
      <c r="L96">
        <v>0.65167838810684497</v>
      </c>
      <c r="M96">
        <v>0.92146743329223202</v>
      </c>
      <c r="N96">
        <v>0.29243151548872398</v>
      </c>
      <c r="O96">
        <v>2.1510537834892198</v>
      </c>
      <c r="P96">
        <v>155.449795852736</v>
      </c>
      <c r="Q96">
        <v>10435</v>
      </c>
      <c r="R96">
        <v>-0.44856029380889501</v>
      </c>
      <c r="S96">
        <v>950</v>
      </c>
      <c r="T96">
        <v>0.90625458052103602</v>
      </c>
      <c r="U96">
        <v>0.24954619984950599</v>
      </c>
      <c r="V96">
        <v>2.9036480829004101</v>
      </c>
      <c r="W96">
        <v>78.984956560449007</v>
      </c>
      <c r="X96">
        <v>5.59791873960432</v>
      </c>
      <c r="Y96">
        <v>0</v>
      </c>
      <c r="Z96">
        <v>0</v>
      </c>
      <c r="AA96">
        <v>0</v>
      </c>
      <c r="AB96">
        <v>0</v>
      </c>
      <c r="AC96">
        <v>105243.87408521</v>
      </c>
      <c r="AD96">
        <v>0</v>
      </c>
      <c r="AE96">
        <f t="shared" si="9"/>
        <v>-6.8365935158619948E-3</v>
      </c>
      <c r="AF96">
        <f t="shared" si="8"/>
        <v>4.8312577841403206E-2</v>
      </c>
      <c r="AG96">
        <f t="shared" si="10"/>
        <v>0.16955673337256505</v>
      </c>
      <c r="AH96">
        <f t="shared" si="11"/>
        <v>9.690918148881119E-3</v>
      </c>
      <c r="AI96">
        <f t="shared" si="12"/>
        <v>0.56010785424678866</v>
      </c>
      <c r="AJ96">
        <f t="shared" si="13"/>
        <v>-6.8365935158619948E-3</v>
      </c>
      <c r="AK96">
        <f t="shared" si="14"/>
        <v>-9.9731675096209879E-2</v>
      </c>
      <c r="AL96" s="18">
        <f t="shared" si="15"/>
        <v>2.1089247885702867E-2</v>
      </c>
    </row>
    <row r="97" spans="1:38" ht="15.75">
      <c r="A97">
        <v>2018</v>
      </c>
      <c r="B97">
        <v>4</v>
      </c>
      <c r="C97" t="s">
        <v>32</v>
      </c>
      <c r="D97">
        <v>101080.963491972</v>
      </c>
      <c r="E97">
        <v>76090.528710262704</v>
      </c>
      <c r="F97">
        <v>24990.4347817095</v>
      </c>
      <c r="G97">
        <v>6492.9345964004797</v>
      </c>
      <c r="H97">
        <v>206573.78692941199</v>
      </c>
      <c r="I97">
        <v>116820.755758014</v>
      </c>
      <c r="J97">
        <v>89753.031171397699</v>
      </c>
      <c r="K97">
        <v>15943.8511096037</v>
      </c>
      <c r="L97">
        <v>1.0747198419650099</v>
      </c>
      <c r="M97">
        <v>7.2342231918620996</v>
      </c>
      <c r="N97">
        <v>3.14315513740334</v>
      </c>
      <c r="O97">
        <v>1.30158006067702</v>
      </c>
      <c r="P97">
        <v>469.67478177588401</v>
      </c>
      <c r="Q97">
        <v>12929</v>
      </c>
      <c r="R97">
        <v>-0.16241336185167701</v>
      </c>
      <c r="S97">
        <v>895</v>
      </c>
      <c r="T97">
        <v>0.62442544647172804</v>
      </c>
      <c r="U97">
        <v>0.49448113129509202</v>
      </c>
      <c r="V97">
        <v>7.8568558826722903</v>
      </c>
      <c r="W97">
        <v>63.624126809495401</v>
      </c>
      <c r="X97">
        <v>7.8012458204089103</v>
      </c>
      <c r="Y97">
        <v>0</v>
      </c>
      <c r="Z97">
        <v>0</v>
      </c>
      <c r="AA97">
        <v>0</v>
      </c>
      <c r="AB97">
        <v>1</v>
      </c>
      <c r="AC97">
        <v>99962.439011643699</v>
      </c>
      <c r="AD97">
        <v>0</v>
      </c>
      <c r="AE97">
        <f t="shared" si="9"/>
        <v>1.5979487875155435E-2</v>
      </c>
      <c r="AF97">
        <f t="shared" si="8"/>
        <v>0.1029530740411721</v>
      </c>
      <c r="AG97">
        <f t="shared" si="10"/>
        <v>0.24723186165211089</v>
      </c>
      <c r="AH97">
        <f t="shared" si="11"/>
        <v>6.4234989181876548E-2</v>
      </c>
      <c r="AI97">
        <f t="shared" si="12"/>
        <v>0.56010785424678866</v>
      </c>
      <c r="AJ97">
        <f t="shared" si="13"/>
        <v>1.5979487875155435E-2</v>
      </c>
      <c r="AK97">
        <f t="shared" si="14"/>
        <v>8.5777684341584573E-2</v>
      </c>
      <c r="AL97" s="18">
        <f t="shared" si="15"/>
        <v>2.1089247885702867E-2</v>
      </c>
    </row>
    <row r="98" spans="1:38" ht="15.75">
      <c r="A98">
        <v>2019</v>
      </c>
      <c r="B98">
        <v>1</v>
      </c>
      <c r="C98" t="s">
        <v>32</v>
      </c>
      <c r="D98">
        <v>102696.18552250099</v>
      </c>
      <c r="E98">
        <v>82617.398063355897</v>
      </c>
      <c r="F98">
        <v>20078.787459145398</v>
      </c>
      <c r="G98">
        <v>4822.4758754897603</v>
      </c>
      <c r="H98">
        <v>317352.88796420599</v>
      </c>
      <c r="I98">
        <v>219673.80445307601</v>
      </c>
      <c r="J98">
        <v>97679.083511129793</v>
      </c>
      <c r="K98">
        <v>3233.6183134104399</v>
      </c>
      <c r="L98">
        <v>1.0402681204615001</v>
      </c>
      <c r="M98">
        <v>4.9370609368384102</v>
      </c>
      <c r="N98">
        <v>1.5195941358610401</v>
      </c>
      <c r="O98">
        <v>2.2489339227680798</v>
      </c>
      <c r="P98">
        <v>280.42198562980298</v>
      </c>
      <c r="Q98">
        <v>45629</v>
      </c>
      <c r="R98">
        <v>9.7677313440117403E-2</v>
      </c>
      <c r="S98">
        <v>609</v>
      </c>
      <c r="T98">
        <v>8.17253457467782E-2</v>
      </c>
      <c r="U98">
        <v>0.45830064152865602</v>
      </c>
      <c r="V98">
        <v>4.3928740099103196</v>
      </c>
      <c r="W98">
        <v>64.144363504081895</v>
      </c>
      <c r="X98">
        <v>9.5655851760022497</v>
      </c>
      <c r="Y98">
        <v>0</v>
      </c>
      <c r="Z98">
        <v>0</v>
      </c>
      <c r="AA98">
        <v>0</v>
      </c>
      <c r="AB98">
        <v>0</v>
      </c>
      <c r="AC98">
        <v>108320.46232238501</v>
      </c>
      <c r="AD98">
        <v>0</v>
      </c>
      <c r="AE98">
        <f t="shared" si="9"/>
        <v>0.14714363298949526</v>
      </c>
      <c r="AF98">
        <f t="shared" si="8"/>
        <v>3.7977277098169129E-2</v>
      </c>
      <c r="AG98">
        <f t="shared" si="10"/>
        <v>0.19551638999041288</v>
      </c>
      <c r="AH98">
        <f t="shared" si="11"/>
        <v>4.6958666000629048E-2</v>
      </c>
      <c r="AI98">
        <f t="shared" si="12"/>
        <v>0.56010785424678866</v>
      </c>
      <c r="AJ98">
        <f t="shared" si="13"/>
        <v>0.14714363298949526</v>
      </c>
      <c r="AK98">
        <f t="shared" si="14"/>
        <v>9.1408756313116381E-3</v>
      </c>
      <c r="AL98" s="18">
        <f t="shared" si="15"/>
        <v>2.1089247885702867E-2</v>
      </c>
    </row>
    <row r="99" spans="1:38" ht="15.75">
      <c r="A99">
        <v>2019</v>
      </c>
      <c r="B99">
        <v>2</v>
      </c>
      <c r="C99" t="s">
        <v>32</v>
      </c>
      <c r="D99">
        <v>117807.275354445</v>
      </c>
      <c r="E99">
        <v>83372.5934240356</v>
      </c>
      <c r="F99">
        <v>34434.681930410203</v>
      </c>
      <c r="G99">
        <v>17338.627671917598</v>
      </c>
      <c r="H99">
        <v>343818.14813650498</v>
      </c>
      <c r="I99">
        <v>110290.89015223899</v>
      </c>
      <c r="J99">
        <v>233527.25798426601</v>
      </c>
      <c r="K99">
        <v>24132.800662678099</v>
      </c>
      <c r="L99">
        <v>6.1653407278557397</v>
      </c>
      <c r="M99">
        <v>7.4246697458700304</v>
      </c>
      <c r="N99">
        <v>5.0429646503225696</v>
      </c>
      <c r="O99">
        <v>0.47228272666855098</v>
      </c>
      <c r="P99">
        <v>144.138000746258</v>
      </c>
      <c r="Q99">
        <v>13819</v>
      </c>
      <c r="R99">
        <v>8.9695518169031305E-2</v>
      </c>
      <c r="S99">
        <v>67</v>
      </c>
      <c r="T99">
        <v>0.75675150568863503</v>
      </c>
      <c r="U99">
        <v>0.51938585950393701</v>
      </c>
      <c r="V99">
        <v>2.4341689190549798</v>
      </c>
      <c r="W99">
        <v>81.945751953800993</v>
      </c>
      <c r="X99">
        <v>9.0366548396122308</v>
      </c>
      <c r="Y99">
        <v>0</v>
      </c>
      <c r="Z99">
        <v>0</v>
      </c>
      <c r="AA99">
        <v>0</v>
      </c>
      <c r="AB99">
        <v>1</v>
      </c>
      <c r="AC99">
        <v>117910.93189683001</v>
      </c>
      <c r="AD99">
        <v>0</v>
      </c>
      <c r="AE99">
        <f t="shared" si="9"/>
        <v>-9.433549248797457E-2</v>
      </c>
      <c r="AF99">
        <f t="shared" si="8"/>
        <v>-7.5997356706970026E-2</v>
      </c>
      <c r="AG99">
        <f t="shared" si="10"/>
        <v>0.29229673487317553</v>
      </c>
      <c r="AH99">
        <f t="shared" si="11"/>
        <v>0.14717790238125045</v>
      </c>
      <c r="AI99">
        <f t="shared" si="12"/>
        <v>0.56010785424678866</v>
      </c>
      <c r="AJ99">
        <f t="shared" si="13"/>
        <v>-9.433549248797457E-2</v>
      </c>
      <c r="AK99">
        <f t="shared" si="14"/>
        <v>-3.7053023884857435E-2</v>
      </c>
      <c r="AL99" s="18">
        <f t="shared" si="15"/>
        <v>2.1089247885702867E-2</v>
      </c>
    </row>
    <row r="100" spans="1:38" ht="15.75">
      <c r="A100">
        <v>2019</v>
      </c>
      <c r="B100">
        <v>3</v>
      </c>
      <c r="C100" t="s">
        <v>32</v>
      </c>
      <c r="D100">
        <v>106693.868015217</v>
      </c>
      <c r="E100">
        <v>80283.386728552301</v>
      </c>
      <c r="F100">
        <v>26410.481286665501</v>
      </c>
      <c r="G100">
        <v>7772.17819874216</v>
      </c>
      <c r="H100">
        <v>328340.09309108998</v>
      </c>
      <c r="I100">
        <v>163882.75001928199</v>
      </c>
      <c r="J100">
        <v>164457.34307180799</v>
      </c>
      <c r="K100">
        <v>4354.28369809162</v>
      </c>
      <c r="L100">
        <v>1.12460637341227</v>
      </c>
      <c r="M100">
        <v>4.7259538878410101</v>
      </c>
      <c r="N100">
        <v>2.3671121383844902</v>
      </c>
      <c r="O100">
        <v>0.996506127109965</v>
      </c>
      <c r="P100">
        <v>414.60951708810802</v>
      </c>
      <c r="Q100">
        <v>14489</v>
      </c>
      <c r="R100">
        <v>-0.81318405604940802</v>
      </c>
      <c r="S100">
        <v>708</v>
      </c>
      <c r="T100">
        <v>0.96447665390081105</v>
      </c>
      <c r="U100">
        <v>0.20376645912768901</v>
      </c>
      <c r="V100">
        <v>4.6633074183631802</v>
      </c>
      <c r="W100">
        <v>67.178448952114394</v>
      </c>
      <c r="X100">
        <v>8.3428353522707095</v>
      </c>
      <c r="Y100">
        <v>0</v>
      </c>
      <c r="Z100">
        <v>0</v>
      </c>
      <c r="AA100">
        <v>0</v>
      </c>
      <c r="AB100">
        <v>0</v>
      </c>
      <c r="AC100">
        <v>110184.274731047</v>
      </c>
      <c r="AD100">
        <v>0</v>
      </c>
      <c r="AE100">
        <f t="shared" si="9"/>
        <v>4.4929399266069495E-2</v>
      </c>
      <c r="AF100">
        <f t="shared" si="8"/>
        <v>5.2084988712972978E-2</v>
      </c>
      <c r="AG100">
        <f t="shared" si="10"/>
        <v>0.24753513747292352</v>
      </c>
      <c r="AH100">
        <f t="shared" si="11"/>
        <v>7.2845594065758953E-2</v>
      </c>
      <c r="AI100">
        <f t="shared" si="12"/>
        <v>0.56010785424678866</v>
      </c>
      <c r="AJ100">
        <f t="shared" si="13"/>
        <v>4.4929399266069495E-2</v>
      </c>
      <c r="AK100">
        <f t="shared" si="14"/>
        <v>6.2071932480332312E-2</v>
      </c>
      <c r="AL100" s="18">
        <f t="shared" si="15"/>
        <v>2.1089247885702867E-2</v>
      </c>
    </row>
    <row r="101" spans="1:38" ht="15.75">
      <c r="A101">
        <v>2019</v>
      </c>
      <c r="B101">
        <v>4</v>
      </c>
      <c r="C101" t="s">
        <v>32</v>
      </c>
      <c r="D101">
        <v>111487.559410514</v>
      </c>
      <c r="E101">
        <v>85266.731688859407</v>
      </c>
      <c r="F101">
        <v>26220.8277216551</v>
      </c>
      <c r="G101">
        <v>9321.90746508132</v>
      </c>
      <c r="H101">
        <v>293605.09140310902</v>
      </c>
      <c r="I101">
        <v>188750.40506091999</v>
      </c>
      <c r="J101">
        <v>104854.686342189</v>
      </c>
      <c r="K101">
        <v>17914.0562865678</v>
      </c>
      <c r="L101">
        <v>2.6693965401231701</v>
      </c>
      <c r="M101">
        <v>8.89031076270604</v>
      </c>
      <c r="N101">
        <v>3.1749815442684799</v>
      </c>
      <c r="O101">
        <v>1.8001141546019199</v>
      </c>
      <c r="P101">
        <v>492.09030690330599</v>
      </c>
      <c r="Q101">
        <v>44936</v>
      </c>
      <c r="R101">
        <v>0.19622525873803501</v>
      </c>
      <c r="S101">
        <v>519</v>
      </c>
      <c r="T101">
        <v>0.89398971000786998</v>
      </c>
      <c r="U101">
        <v>0.65429255232496097</v>
      </c>
      <c r="V101">
        <v>2.0647299825559098</v>
      </c>
      <c r="W101">
        <v>71.008085459208701</v>
      </c>
      <c r="X101">
        <v>6.92238420055841</v>
      </c>
      <c r="Y101">
        <v>0</v>
      </c>
      <c r="Z101">
        <v>0</v>
      </c>
      <c r="AA101">
        <v>0</v>
      </c>
      <c r="AB101">
        <v>0</v>
      </c>
      <c r="AC101">
        <v>111057.85667859799</v>
      </c>
      <c r="AD101">
        <v>0</v>
      </c>
      <c r="AE101">
        <f t="shared" si="9"/>
        <v>-4.3872629550438698E-2</v>
      </c>
      <c r="AF101">
        <f t="shared" si="8"/>
        <v>-0.10208185317871184</v>
      </c>
      <c r="AG101">
        <f t="shared" si="10"/>
        <v>0.23519061552962656</v>
      </c>
      <c r="AH101">
        <f t="shared" si="11"/>
        <v>8.3613880457788572E-2</v>
      </c>
      <c r="AI101">
        <f t="shared" si="12"/>
        <v>0.56010785424678866</v>
      </c>
      <c r="AJ101">
        <f t="shared" si="13"/>
        <v>-4.3872629550438698E-2</v>
      </c>
      <c r="AK101">
        <f t="shared" si="14"/>
        <v>-1.5495061070619411E-3</v>
      </c>
      <c r="AL101" s="18">
        <f t="shared" si="15"/>
        <v>2.1089247885702867E-2</v>
      </c>
    </row>
    <row r="102" spans="1:38" ht="15.75">
      <c r="A102">
        <v>2020</v>
      </c>
      <c r="B102">
        <v>1</v>
      </c>
      <c r="C102" t="s">
        <v>32</v>
      </c>
      <c r="D102">
        <v>106596.307017014</v>
      </c>
      <c r="E102">
        <v>85134.610367378307</v>
      </c>
      <c r="F102">
        <v>21461.6966496362</v>
      </c>
      <c r="G102">
        <v>1700.0418640887599</v>
      </c>
      <c r="H102">
        <v>355588.22454457998</v>
      </c>
      <c r="I102">
        <v>196949.11985369999</v>
      </c>
      <c r="J102">
        <v>158639.104690879</v>
      </c>
      <c r="K102">
        <v>-810.63470647446297</v>
      </c>
      <c r="L102">
        <v>0.190217670498074</v>
      </c>
      <c r="M102">
        <v>1.07164111106238</v>
      </c>
      <c r="N102">
        <v>0.47809284637197702</v>
      </c>
      <c r="O102">
        <v>1.24149162488953</v>
      </c>
      <c r="P102">
        <v>225.19505020189499</v>
      </c>
      <c r="Q102">
        <v>9438</v>
      </c>
      <c r="R102">
        <v>-0.74034710209656396</v>
      </c>
      <c r="S102">
        <v>836</v>
      </c>
      <c r="T102">
        <v>0.55975568363838202</v>
      </c>
      <c r="U102">
        <v>0.52739962212267599</v>
      </c>
      <c r="V102">
        <v>6.0354753565841097</v>
      </c>
      <c r="W102">
        <v>82.256451325444999</v>
      </c>
      <c r="X102">
        <v>2.6352526771442299</v>
      </c>
      <c r="Y102">
        <v>0</v>
      </c>
      <c r="Z102">
        <v>0</v>
      </c>
      <c r="AA102">
        <v>0</v>
      </c>
      <c r="AB102">
        <v>0</v>
      </c>
      <c r="AC102">
        <v>117502.71311040899</v>
      </c>
      <c r="AD102">
        <v>0</v>
      </c>
      <c r="AE102">
        <f t="shared" si="9"/>
        <v>2.1182035971308192E-2</v>
      </c>
      <c r="AF102">
        <f t="shared" si="8"/>
        <v>3.8832641863158629E-2</v>
      </c>
      <c r="AG102">
        <f t="shared" si="10"/>
        <v>0.20133621182777145</v>
      </c>
      <c r="AH102">
        <f t="shared" si="11"/>
        <v>1.5948412394975499E-2</v>
      </c>
      <c r="AI102">
        <f t="shared" si="12"/>
        <v>0.56010785424678866</v>
      </c>
      <c r="AJ102">
        <f t="shared" si="13"/>
        <v>2.1182035971308192E-2</v>
      </c>
      <c r="AK102">
        <f t="shared" si="14"/>
        <v>-3.625646653104974E-2</v>
      </c>
      <c r="AL102" s="18">
        <f t="shared" si="15"/>
        <v>2.1089247885702867E-2</v>
      </c>
    </row>
    <row r="103" spans="1:38" ht="15.75">
      <c r="A103">
        <v>2020</v>
      </c>
      <c r="B103">
        <v>2</v>
      </c>
      <c r="C103" t="s">
        <v>32</v>
      </c>
      <c r="D103">
        <v>108854.233826657</v>
      </c>
      <c r="E103">
        <v>82047.930215959495</v>
      </c>
      <c r="F103">
        <v>26806.303610698102</v>
      </c>
      <c r="G103">
        <v>9481.75014504102</v>
      </c>
      <c r="H103">
        <v>317694.38997639302</v>
      </c>
      <c r="I103">
        <v>140776.51764778901</v>
      </c>
      <c r="J103">
        <v>176917.87232860399</v>
      </c>
      <c r="K103">
        <v>11894.9368537955</v>
      </c>
      <c r="L103">
        <v>1.1215374150063799</v>
      </c>
      <c r="M103">
        <v>5.3594077411409202</v>
      </c>
      <c r="N103">
        <v>2.9845507016178501</v>
      </c>
      <c r="O103">
        <v>0.79571676843543104</v>
      </c>
      <c r="P103">
        <v>180.89986273801799</v>
      </c>
      <c r="Q103">
        <v>42945</v>
      </c>
      <c r="R103">
        <v>-0.51132011842706704</v>
      </c>
      <c r="S103">
        <v>155</v>
      </c>
      <c r="T103">
        <v>0.82597821270808103</v>
      </c>
      <c r="U103">
        <v>0.100637478523533</v>
      </c>
      <c r="V103">
        <v>2.6791187892916102</v>
      </c>
      <c r="W103">
        <v>63.5492997440248</v>
      </c>
      <c r="X103">
        <v>4.7835312926573303</v>
      </c>
      <c r="Y103">
        <v>0</v>
      </c>
      <c r="Z103">
        <v>0</v>
      </c>
      <c r="AA103">
        <v>0</v>
      </c>
      <c r="AB103">
        <v>0</v>
      </c>
      <c r="AC103">
        <v>103606.256149244</v>
      </c>
      <c r="AD103">
        <v>0</v>
      </c>
      <c r="AE103">
        <f t="shared" si="9"/>
        <v>3.1204878124310265E-2</v>
      </c>
      <c r="AF103">
        <f t="shared" si="8"/>
        <v>-3.1182078836209555E-2</v>
      </c>
      <c r="AG103">
        <f t="shared" si="10"/>
        <v>0.24625871377115868</v>
      </c>
      <c r="AH103">
        <f t="shared" si="11"/>
        <v>8.7105019361397237E-2</v>
      </c>
      <c r="AI103">
        <f t="shared" si="12"/>
        <v>0.56010785424678866</v>
      </c>
      <c r="AJ103">
        <f t="shared" si="13"/>
        <v>3.1204878124310265E-2</v>
      </c>
      <c r="AK103">
        <f t="shared" si="14"/>
        <v>-6.3672687935688735E-3</v>
      </c>
      <c r="AL103" s="18">
        <f t="shared" si="15"/>
        <v>2.1089247885702867E-2</v>
      </c>
    </row>
    <row r="104" spans="1:38" ht="15.75">
      <c r="A104">
        <v>2020</v>
      </c>
      <c r="B104">
        <v>3</v>
      </c>
      <c r="C104" t="s">
        <v>32</v>
      </c>
      <c r="D104">
        <v>112251.016926533</v>
      </c>
      <c r="E104">
        <v>81525.5089903185</v>
      </c>
      <c r="F104">
        <v>30725.507936214999</v>
      </c>
      <c r="G104">
        <v>18656.200425242601</v>
      </c>
      <c r="H104">
        <v>444313.08379305003</v>
      </c>
      <c r="I104">
        <v>245996.98474963399</v>
      </c>
      <c r="J104">
        <v>198316.099043416</v>
      </c>
      <c r="K104">
        <v>15550.171548710099</v>
      </c>
      <c r="L104">
        <v>2.6329747003347501</v>
      </c>
      <c r="M104">
        <v>9.4073050625901597</v>
      </c>
      <c r="N104">
        <v>4.1988861246166103</v>
      </c>
      <c r="O104">
        <v>1.2404287192830401</v>
      </c>
      <c r="P104">
        <v>176.04992740721499</v>
      </c>
      <c r="Q104">
        <v>10127</v>
      </c>
      <c r="R104">
        <v>-0.99236573175130505</v>
      </c>
      <c r="S104">
        <v>46</v>
      </c>
      <c r="T104">
        <v>0.174881437175959</v>
      </c>
      <c r="U104">
        <v>0.855737258905786</v>
      </c>
      <c r="V104">
        <v>2.5902568991645998</v>
      </c>
      <c r="W104">
        <v>80.926028131073494</v>
      </c>
      <c r="X104">
        <v>4.2342087076352799</v>
      </c>
      <c r="Y104">
        <v>0</v>
      </c>
      <c r="Z104">
        <v>0</v>
      </c>
      <c r="AA104">
        <v>0</v>
      </c>
      <c r="AB104">
        <v>0</v>
      </c>
      <c r="AC104">
        <v>120237.374200142</v>
      </c>
      <c r="AD104">
        <v>0</v>
      </c>
      <c r="AE104">
        <f t="shared" si="9"/>
        <v>-0.10818890126371253</v>
      </c>
      <c r="AF104">
        <f t="shared" si="8"/>
        <v>-8.9991403597433753E-2</v>
      </c>
      <c r="AG104">
        <f t="shared" si="10"/>
        <v>0.2737214216627008</v>
      </c>
      <c r="AH104">
        <f t="shared" si="11"/>
        <v>0.16620072526784208</v>
      </c>
      <c r="AI104">
        <f t="shared" si="12"/>
        <v>0.56010785424678866</v>
      </c>
      <c r="AJ104">
        <f t="shared" si="13"/>
        <v>-0.10818890126371253</v>
      </c>
      <c r="AK104">
        <f t="shared" si="14"/>
        <v>5.7853011513131547E-2</v>
      </c>
      <c r="AL104" s="18">
        <f t="shared" si="15"/>
        <v>2.1089247885702867E-2</v>
      </c>
    </row>
    <row r="105" spans="1:38" ht="15.75">
      <c r="A105">
        <v>2020</v>
      </c>
      <c r="B105">
        <v>4</v>
      </c>
      <c r="C105" t="s">
        <v>32</v>
      </c>
      <c r="D105">
        <v>100106.702739517</v>
      </c>
      <c r="E105">
        <v>86242.005200549305</v>
      </c>
      <c r="F105">
        <v>13864.697538967701</v>
      </c>
      <c r="G105">
        <v>-1110.0760131721399</v>
      </c>
      <c r="H105">
        <v>252326.32363376001</v>
      </c>
      <c r="I105">
        <v>167261.57185685501</v>
      </c>
      <c r="J105">
        <v>85064.751776904799</v>
      </c>
      <c r="K105">
        <v>3950.9086654153598</v>
      </c>
      <c r="L105">
        <v>-0.18366682939009399</v>
      </c>
      <c r="M105">
        <v>-1.30497766699359</v>
      </c>
      <c r="N105">
        <v>-0.43993666502404599</v>
      </c>
      <c r="O105">
        <v>1.96628531046001</v>
      </c>
      <c r="P105">
        <v>73.274945222470905</v>
      </c>
      <c r="Q105">
        <v>16223</v>
      </c>
      <c r="R105">
        <v>-0.24099419325056201</v>
      </c>
      <c r="S105">
        <v>141</v>
      </c>
      <c r="T105">
        <v>0.86456360952266997</v>
      </c>
      <c r="U105">
        <v>0.54664822018778803</v>
      </c>
      <c r="V105">
        <v>3.6628038427928602</v>
      </c>
      <c r="W105">
        <v>84.420008212766405</v>
      </c>
      <c r="X105">
        <v>2.8857647466105201</v>
      </c>
      <c r="Y105">
        <v>0</v>
      </c>
      <c r="Z105">
        <v>0</v>
      </c>
      <c r="AA105">
        <v>0</v>
      </c>
      <c r="AB105">
        <v>1</v>
      </c>
      <c r="AC105">
        <v>105782.595744016</v>
      </c>
      <c r="AD105">
        <v>0</v>
      </c>
      <c r="AE105">
        <f t="shared" si="9"/>
        <v>0.10617691124520688</v>
      </c>
      <c r="AF105">
        <f t="shared" si="8"/>
        <v>0.1100241816004012</v>
      </c>
      <c r="AG105">
        <f t="shared" si="10"/>
        <v>0.13849919295658333</v>
      </c>
      <c r="AH105">
        <f t="shared" si="11"/>
        <v>-1.1088927941824407E-2</v>
      </c>
      <c r="AI105">
        <f t="shared" si="12"/>
        <v>0.56010785424678866</v>
      </c>
      <c r="AJ105">
        <f t="shared" si="13"/>
        <v>0.10617691124520688</v>
      </c>
      <c r="AK105">
        <f t="shared" si="14"/>
        <v>-5.4872104037909902E-2</v>
      </c>
      <c r="AL105" s="18">
        <f t="shared" si="15"/>
        <v>2.1089247885702867E-2</v>
      </c>
    </row>
    <row r="106" spans="1:38" ht="15.75">
      <c r="A106">
        <v>2021</v>
      </c>
      <c r="B106">
        <v>1</v>
      </c>
      <c r="C106" t="s">
        <v>32</v>
      </c>
      <c r="D106">
        <v>110735.72323134101</v>
      </c>
      <c r="E106">
        <v>81509.724918746797</v>
      </c>
      <c r="F106">
        <v>29225.998312594998</v>
      </c>
      <c r="G106">
        <v>19842.7248556665</v>
      </c>
      <c r="H106">
        <v>423181.03155701398</v>
      </c>
      <c r="I106">
        <v>254579.259914614</v>
      </c>
      <c r="J106">
        <v>168601.77164239899</v>
      </c>
      <c r="K106">
        <v>26916.326508288101</v>
      </c>
      <c r="L106">
        <v>17.0754882917016</v>
      </c>
      <c r="M106">
        <v>11.7689895321815</v>
      </c>
      <c r="N106">
        <v>4.6889447720893802</v>
      </c>
      <c r="O106">
        <v>1.5099441567824801</v>
      </c>
      <c r="P106">
        <v>482.14897139553199</v>
      </c>
      <c r="Q106">
        <v>8230</v>
      </c>
      <c r="R106">
        <v>0.11836961365865201</v>
      </c>
      <c r="S106">
        <v>635</v>
      </c>
      <c r="T106">
        <v>0.82939466485884605</v>
      </c>
      <c r="U106">
        <v>0.28152119841492901</v>
      </c>
      <c r="V106">
        <v>7.1092768769628902</v>
      </c>
      <c r="W106">
        <v>62.814509760298399</v>
      </c>
      <c r="X106">
        <v>7.6294878196863598</v>
      </c>
      <c r="Y106">
        <v>0</v>
      </c>
      <c r="Z106">
        <v>0</v>
      </c>
      <c r="AA106">
        <v>0</v>
      </c>
      <c r="AB106">
        <v>0</v>
      </c>
      <c r="AC106">
        <v>105707.435280429</v>
      </c>
      <c r="AD106">
        <v>0</v>
      </c>
      <c r="AE106">
        <f t="shared" si="9"/>
        <v>-4.764307805621331E-2</v>
      </c>
      <c r="AF106">
        <f t="shared" si="8"/>
        <v>-0.10022852791908661</v>
      </c>
      <c r="AG106">
        <f t="shared" si="10"/>
        <v>0.26392565524259398</v>
      </c>
      <c r="AH106">
        <f t="shared" si="11"/>
        <v>0.1791899152020936</v>
      </c>
      <c r="AI106">
        <f t="shared" si="12"/>
        <v>0.56010785424678866</v>
      </c>
      <c r="AJ106">
        <f t="shared" si="13"/>
        <v>-4.764307805621331E-2</v>
      </c>
      <c r="AK106">
        <f t="shared" si="14"/>
        <v>-5.8648593037262525E-2</v>
      </c>
      <c r="AL106" s="18">
        <f t="shared" si="15"/>
        <v>2.1089247885702867E-2</v>
      </c>
    </row>
    <row r="107" spans="1:38" ht="15.75">
      <c r="A107">
        <v>2021</v>
      </c>
      <c r="B107">
        <v>2</v>
      </c>
      <c r="C107" t="s">
        <v>32</v>
      </c>
      <c r="D107">
        <v>105459.93252581899</v>
      </c>
      <c r="E107">
        <v>76729.294233408</v>
      </c>
      <c r="F107">
        <v>28730.6382924112</v>
      </c>
      <c r="G107">
        <v>19231.851619806501</v>
      </c>
      <c r="H107">
        <v>367674.07423540403</v>
      </c>
      <c r="I107">
        <v>117382.571330384</v>
      </c>
      <c r="J107">
        <v>250291.50290501901</v>
      </c>
      <c r="K107">
        <v>27775.276547686299</v>
      </c>
      <c r="L107">
        <v>2.2181107402187501</v>
      </c>
      <c r="M107">
        <v>7.6837812696760199</v>
      </c>
      <c r="N107">
        <v>5.2306792802293902</v>
      </c>
      <c r="O107">
        <v>0.46898344517483898</v>
      </c>
      <c r="P107">
        <v>340.54624794867499</v>
      </c>
      <c r="Q107">
        <v>25173</v>
      </c>
      <c r="R107">
        <v>-0.31918831330087</v>
      </c>
      <c r="S107">
        <v>631</v>
      </c>
      <c r="T107">
        <v>0.185330179528714</v>
      </c>
      <c r="U107">
        <v>7.8969162190828598E-2</v>
      </c>
      <c r="V107">
        <v>2.6765711893667601</v>
      </c>
      <c r="W107">
        <v>79.864456967504694</v>
      </c>
      <c r="X107">
        <v>2.2773621338118599</v>
      </c>
      <c r="Y107">
        <v>0</v>
      </c>
      <c r="Z107">
        <v>1</v>
      </c>
      <c r="AA107">
        <v>0</v>
      </c>
      <c r="AB107">
        <v>0</v>
      </c>
      <c r="AC107">
        <v>111910.84924881499</v>
      </c>
      <c r="AD107">
        <v>1</v>
      </c>
      <c r="AE107">
        <f t="shared" si="9"/>
        <v>-3.1391468669235985E-2</v>
      </c>
      <c r="AF107">
        <f t="shared" si="8"/>
        <v>8.0924498694303806E-2</v>
      </c>
      <c r="AG107">
        <f t="shared" si="10"/>
        <v>0.2724317909588751</v>
      </c>
      <c r="AH107">
        <f t="shared" si="11"/>
        <v>0.18236169092084434</v>
      </c>
      <c r="AI107">
        <f t="shared" si="12"/>
        <v>0.56010785424678866</v>
      </c>
      <c r="AJ107">
        <f t="shared" si="13"/>
        <v>-3.1391468669235985E-2</v>
      </c>
      <c r="AK107">
        <f t="shared" si="14"/>
        <v>9.8158082073613526E-2</v>
      </c>
      <c r="AL107" s="18">
        <f t="shared" si="15"/>
        <v>2.1089247885702867E-2</v>
      </c>
    </row>
    <row r="108" spans="1:38" ht="15.75">
      <c r="A108">
        <v>2021</v>
      </c>
      <c r="B108">
        <v>3</v>
      </c>
      <c r="C108" t="s">
        <v>32</v>
      </c>
      <c r="D108">
        <v>102149.390358075</v>
      </c>
      <c r="E108">
        <v>84260.894594221303</v>
      </c>
      <c r="F108">
        <v>17888.495763854498</v>
      </c>
      <c r="G108">
        <v>11480.636491504099</v>
      </c>
      <c r="H108">
        <v>390134.43083375797</v>
      </c>
      <c r="I108">
        <v>221471.55472818701</v>
      </c>
      <c r="J108">
        <v>168662.87610557099</v>
      </c>
      <c r="K108">
        <v>18919.9384812555</v>
      </c>
      <c r="L108">
        <v>1.28839424916384</v>
      </c>
      <c r="M108">
        <v>6.8068544522613701</v>
      </c>
      <c r="N108">
        <v>2.9427386008891401</v>
      </c>
      <c r="O108">
        <v>1.31310196909935</v>
      </c>
      <c r="P108">
        <v>294.45072898319398</v>
      </c>
      <c r="Q108">
        <v>24852</v>
      </c>
      <c r="R108">
        <v>0.38890091226141699</v>
      </c>
      <c r="S108">
        <v>423</v>
      </c>
      <c r="T108">
        <v>0.31694658779111901</v>
      </c>
      <c r="U108">
        <v>0.43459596085871099</v>
      </c>
      <c r="V108">
        <v>6.4171575901110902</v>
      </c>
      <c r="W108">
        <v>75.048085775378297</v>
      </c>
      <c r="X108">
        <v>9.1401863196387598</v>
      </c>
      <c r="Y108">
        <v>0</v>
      </c>
      <c r="Z108">
        <v>0</v>
      </c>
      <c r="AA108">
        <v>0</v>
      </c>
      <c r="AB108">
        <v>0</v>
      </c>
      <c r="AC108">
        <v>101068.98127400001</v>
      </c>
      <c r="AD108">
        <v>0</v>
      </c>
      <c r="AE108">
        <f t="shared" si="9"/>
        <v>8.7826960020254211E-2</v>
      </c>
      <c r="AF108">
        <f t="shared" si="8"/>
        <v>2.826313129469183E-2</v>
      </c>
      <c r="AG108">
        <f t="shared" si="10"/>
        <v>0.17512092535400628</v>
      </c>
      <c r="AH108">
        <f t="shared" si="11"/>
        <v>0.11239065109698469</v>
      </c>
      <c r="AI108">
        <f t="shared" si="12"/>
        <v>0.56010785424678866</v>
      </c>
      <c r="AJ108">
        <f t="shared" si="13"/>
        <v>8.7826960020254211E-2</v>
      </c>
      <c r="AK108">
        <f t="shared" si="14"/>
        <v>-5.8331497492410733E-2</v>
      </c>
      <c r="AL108" s="18">
        <f t="shared" si="15"/>
        <v>2.1089247885702867E-2</v>
      </c>
    </row>
    <row r="109" spans="1:38" ht="15.75">
      <c r="A109">
        <v>2021</v>
      </c>
      <c r="B109">
        <v>4</v>
      </c>
      <c r="C109" t="s">
        <v>32</v>
      </c>
      <c r="D109">
        <v>111120.860781147</v>
      </c>
      <c r="E109">
        <v>79345.830432490198</v>
      </c>
      <c r="F109">
        <v>31775.030348657401</v>
      </c>
      <c r="G109">
        <v>21007.360433985199</v>
      </c>
      <c r="H109">
        <v>330621.69044192298</v>
      </c>
      <c r="I109">
        <v>185442.302027839</v>
      </c>
      <c r="J109">
        <v>145179.38841408299</v>
      </c>
      <c r="K109">
        <v>30265.3262227782</v>
      </c>
      <c r="L109">
        <v>3.2793975749136099</v>
      </c>
      <c r="M109">
        <v>14.4699331382135</v>
      </c>
      <c r="N109">
        <v>6.3538966260519301</v>
      </c>
      <c r="O109">
        <v>1.2773321616352</v>
      </c>
      <c r="P109">
        <v>376.92507976474798</v>
      </c>
      <c r="Q109">
        <v>43752</v>
      </c>
      <c r="R109">
        <v>-0.46208210834705699</v>
      </c>
      <c r="S109">
        <v>933</v>
      </c>
      <c r="T109">
        <v>7.0932216133773401E-2</v>
      </c>
      <c r="U109">
        <v>0.25439158084184699</v>
      </c>
      <c r="V109">
        <v>3.53297165243597</v>
      </c>
      <c r="W109">
        <v>71.812333875162807</v>
      </c>
      <c r="X109">
        <v>2.3651899640190699</v>
      </c>
      <c r="Y109">
        <v>0</v>
      </c>
      <c r="Z109">
        <v>0</v>
      </c>
      <c r="AA109">
        <v>1</v>
      </c>
      <c r="AB109">
        <v>0</v>
      </c>
      <c r="AC109">
        <v>114588.549800686</v>
      </c>
      <c r="AD109">
        <v>1</v>
      </c>
      <c r="AE109">
        <f t="shared" si="9"/>
        <v>-0.1033470762970107</v>
      </c>
      <c r="AF109">
        <f t="shared" si="8"/>
        <v>-8.7701490852187799E-2</v>
      </c>
      <c r="AG109">
        <f t="shared" si="10"/>
        <v>0.2859501818586328</v>
      </c>
      <c r="AH109">
        <f t="shared" si="11"/>
        <v>0.18904965536002535</v>
      </c>
      <c r="AI109">
        <f t="shared" si="12"/>
        <v>0.56010785424678866</v>
      </c>
      <c r="AJ109">
        <f t="shared" si="13"/>
        <v>-0.1033470762970107</v>
      </c>
      <c r="AK109">
        <f t="shared" si="14"/>
        <v>4.5403397141689422E-2</v>
      </c>
      <c r="AL109" s="18">
        <f t="shared" si="15"/>
        <v>2.1089247885702867E-2</v>
      </c>
    </row>
    <row r="110" spans="1:38" ht="15.75">
      <c r="A110">
        <v>2022</v>
      </c>
      <c r="B110">
        <v>1</v>
      </c>
      <c r="C110" t="s">
        <v>32</v>
      </c>
      <c r="D110">
        <v>99636.844703808296</v>
      </c>
      <c r="E110">
        <v>82948.400683153697</v>
      </c>
      <c r="F110">
        <v>16688.444020654599</v>
      </c>
      <c r="G110">
        <v>2526.7429545180999</v>
      </c>
      <c r="H110">
        <v>255206.46931827799</v>
      </c>
      <c r="I110">
        <v>97692.278842826403</v>
      </c>
      <c r="J110">
        <v>157514.190475451</v>
      </c>
      <c r="K110">
        <v>5275.3323812077897</v>
      </c>
      <c r="L110">
        <v>2.4074485982777198</v>
      </c>
      <c r="M110">
        <v>1.60413671104248</v>
      </c>
      <c r="N110">
        <v>0.99007794013517003</v>
      </c>
      <c r="O110">
        <v>0.62021255702705502</v>
      </c>
      <c r="P110">
        <v>23.6787356716281</v>
      </c>
      <c r="Q110">
        <v>18543</v>
      </c>
      <c r="R110">
        <v>-0.92655727499835705</v>
      </c>
      <c r="S110">
        <v>891</v>
      </c>
      <c r="T110">
        <v>0.28490802153096001</v>
      </c>
      <c r="U110">
        <v>0.46285195501585003</v>
      </c>
      <c r="V110">
        <v>4.0697694197620402</v>
      </c>
      <c r="W110">
        <v>65.462745858853197</v>
      </c>
      <c r="X110">
        <v>5.1743747766905299</v>
      </c>
      <c r="Y110">
        <v>0</v>
      </c>
      <c r="Z110">
        <v>0</v>
      </c>
      <c r="AA110">
        <v>0</v>
      </c>
      <c r="AB110">
        <v>0</v>
      </c>
      <c r="AC110">
        <v>103152.577484259</v>
      </c>
      <c r="AD110">
        <v>0</v>
      </c>
      <c r="AE110">
        <f t="shared" si="9"/>
        <v>0.1440970961764001</v>
      </c>
      <c r="AF110">
        <f t="shared" si="8"/>
        <v>7.8309213156561155E-2</v>
      </c>
      <c r="AG110">
        <f t="shared" si="10"/>
        <v>0.1674926988130199</v>
      </c>
      <c r="AH110">
        <f t="shared" si="11"/>
        <v>2.5359523999674824E-2</v>
      </c>
      <c r="AI110">
        <f t="shared" si="12"/>
        <v>0.56010785424678866</v>
      </c>
      <c r="AJ110">
        <f t="shared" si="13"/>
        <v>0.1440970961764001</v>
      </c>
      <c r="AK110">
        <f t="shared" si="14"/>
        <v>1.3706861448531957E-2</v>
      </c>
      <c r="AL110" s="18">
        <f t="shared" si="15"/>
        <v>2.1089247885702867E-2</v>
      </c>
    </row>
    <row r="111" spans="1:38" ht="15.75">
      <c r="A111">
        <v>2022</v>
      </c>
      <c r="B111">
        <v>2</v>
      </c>
      <c r="C111" t="s">
        <v>32</v>
      </c>
      <c r="D111">
        <v>113994.224697806</v>
      </c>
      <c r="E111">
        <v>84085.362918694998</v>
      </c>
      <c r="F111">
        <v>29908.861779111601</v>
      </c>
      <c r="G111">
        <v>24463.8384331405</v>
      </c>
      <c r="H111">
        <v>381976.45520473702</v>
      </c>
      <c r="I111">
        <v>121446.139328192</v>
      </c>
      <c r="J111">
        <v>260530.31587654501</v>
      </c>
      <c r="K111">
        <v>26222.7937178875</v>
      </c>
      <c r="L111">
        <v>2.6123070740546299</v>
      </c>
      <c r="M111">
        <v>9.3900160335785898</v>
      </c>
      <c r="N111">
        <v>6.4045409343432</v>
      </c>
      <c r="O111">
        <v>0.46614974122911801</v>
      </c>
      <c r="P111">
        <v>99.297890882168005</v>
      </c>
      <c r="Q111">
        <v>45199</v>
      </c>
      <c r="R111">
        <v>-0.15634364292233699</v>
      </c>
      <c r="S111">
        <v>331</v>
      </c>
      <c r="T111">
        <v>0.88225855609484705</v>
      </c>
      <c r="U111">
        <v>0.67094300474250701</v>
      </c>
      <c r="V111">
        <v>2.80721277933818</v>
      </c>
      <c r="W111">
        <v>76.865196322905405</v>
      </c>
      <c r="X111">
        <v>4.37382112883272</v>
      </c>
      <c r="Y111">
        <v>0</v>
      </c>
      <c r="Z111">
        <v>0</v>
      </c>
      <c r="AA111">
        <v>0</v>
      </c>
      <c r="AB111">
        <v>0</v>
      </c>
      <c r="AC111">
        <v>121939.443559907</v>
      </c>
      <c r="AD111">
        <v>0</v>
      </c>
      <c r="AE111">
        <f t="shared" si="9"/>
        <v>-7.8580934535189648E-2</v>
      </c>
      <c r="AF111">
        <f t="shared" si="8"/>
        <v>-2.5353928162271357E-2</v>
      </c>
      <c r="AG111">
        <f t="shared" si="10"/>
        <v>0.26237172855377683</v>
      </c>
      <c r="AH111">
        <f t="shared" si="11"/>
        <v>0.21460594602922323</v>
      </c>
      <c r="AI111">
        <f t="shared" si="12"/>
        <v>0.56010785424678866</v>
      </c>
      <c r="AJ111">
        <f t="shared" si="13"/>
        <v>-7.8580934535189648E-2</v>
      </c>
      <c r="AK111">
        <f t="shared" si="14"/>
        <v>1.8470384397595213E-2</v>
      </c>
      <c r="AL111" s="18">
        <f t="shared" si="15"/>
        <v>2.1089247885702867E-2</v>
      </c>
    </row>
    <row r="112" spans="1:38" ht="15.75">
      <c r="A112">
        <v>2022</v>
      </c>
      <c r="B112">
        <v>3</v>
      </c>
      <c r="C112" t="s">
        <v>32</v>
      </c>
      <c r="D112">
        <v>105036.45198943801</v>
      </c>
      <c r="E112">
        <v>85638.451894014594</v>
      </c>
      <c r="F112">
        <v>19398.000095424199</v>
      </c>
      <c r="G112">
        <v>4418.6185657533697</v>
      </c>
      <c r="H112">
        <v>378205.77762898803</v>
      </c>
      <c r="I112">
        <v>213711.152276195</v>
      </c>
      <c r="J112">
        <v>164494.62535279201</v>
      </c>
      <c r="K112">
        <v>802.89044685222802</v>
      </c>
      <c r="L112">
        <v>0.69399911400303105</v>
      </c>
      <c r="M112">
        <v>2.6861780780233602</v>
      </c>
      <c r="N112">
        <v>1.16831069939072</v>
      </c>
      <c r="O112">
        <v>1.2991983891136101</v>
      </c>
      <c r="P112">
        <v>283.80015522662802</v>
      </c>
      <c r="Q112">
        <v>30808</v>
      </c>
      <c r="R112">
        <v>-0.85798467093348896</v>
      </c>
      <c r="S112">
        <v>377</v>
      </c>
      <c r="T112">
        <v>0.32108109708705002</v>
      </c>
      <c r="U112">
        <v>0.74985076443646603</v>
      </c>
      <c r="V112">
        <v>3.88872728258377</v>
      </c>
      <c r="W112">
        <v>76.152404375126494</v>
      </c>
      <c r="X112">
        <v>7.1716007209968504</v>
      </c>
      <c r="Y112">
        <v>0</v>
      </c>
      <c r="Z112">
        <v>0</v>
      </c>
      <c r="AA112">
        <v>0</v>
      </c>
      <c r="AB112">
        <v>0</v>
      </c>
      <c r="AC112">
        <v>110085.061412469</v>
      </c>
      <c r="AD112">
        <v>0</v>
      </c>
      <c r="AE112">
        <f t="shared" si="9"/>
        <v>-3.4855103102151092E-2</v>
      </c>
      <c r="AF112">
        <f t="shared" si="8"/>
        <v>-3.6016088723764259E-2</v>
      </c>
      <c r="AG112">
        <f t="shared" si="10"/>
        <v>0.1846787446454683</v>
      </c>
      <c r="AH112">
        <f t="shared" si="11"/>
        <v>4.2067477357267229E-2</v>
      </c>
      <c r="AI112">
        <f t="shared" si="12"/>
        <v>0.56010785424678866</v>
      </c>
      <c r="AJ112">
        <f t="shared" si="13"/>
        <v>-3.4855103102151092E-2</v>
      </c>
      <c r="AK112">
        <f t="shared" si="14"/>
        <v>-1.744238816460662E-2</v>
      </c>
      <c r="AL112" s="18">
        <f t="shared" si="15"/>
        <v>2.1089247885702867E-2</v>
      </c>
    </row>
    <row r="113" spans="1:38" ht="15.75">
      <c r="A113">
        <v>2022</v>
      </c>
      <c r="B113">
        <v>4</v>
      </c>
      <c r="C113" t="s">
        <v>32</v>
      </c>
      <c r="D113">
        <v>101375.395625862</v>
      </c>
      <c r="E113">
        <v>84144.7127742632</v>
      </c>
      <c r="F113">
        <v>17230.6828515997</v>
      </c>
      <c r="G113">
        <v>-204.58313658265899</v>
      </c>
      <c r="H113">
        <v>403730.194810708</v>
      </c>
      <c r="I113">
        <v>253544.601843852</v>
      </c>
      <c r="J113">
        <v>150185.592966856</v>
      </c>
      <c r="K113">
        <v>5218.6524685567201</v>
      </c>
      <c r="L113">
        <v>-3.5319025847487702E-2</v>
      </c>
      <c r="M113">
        <v>-0.13622021429699099</v>
      </c>
      <c r="N113">
        <v>-5.0673231581942903E-2</v>
      </c>
      <c r="O113">
        <v>1.68820854807162</v>
      </c>
      <c r="P113">
        <v>235.449474403859</v>
      </c>
      <c r="Q113">
        <v>49438</v>
      </c>
      <c r="R113">
        <v>0.154399773469101</v>
      </c>
      <c r="S113">
        <v>985</v>
      </c>
      <c r="T113">
        <v>0.91013463678213402</v>
      </c>
      <c r="U113">
        <v>0.80802262990655205</v>
      </c>
      <c r="V113">
        <v>2.5123595550818099</v>
      </c>
      <c r="W113">
        <v>71.665194617430402</v>
      </c>
      <c r="X113">
        <v>8.5337856204683504</v>
      </c>
      <c r="Y113">
        <v>0</v>
      </c>
      <c r="Z113">
        <v>0</v>
      </c>
      <c r="AA113">
        <v>0</v>
      </c>
      <c r="AB113">
        <v>0</v>
      </c>
      <c r="AC113">
        <v>111256.006084198</v>
      </c>
      <c r="AD113">
        <v>0</v>
      </c>
      <c r="AE113">
        <f t="shared" si="9"/>
        <v>5.9816604913520276E-2</v>
      </c>
      <c r="AF113">
        <f t="shared" si="8"/>
        <v>6.3018669640300853E-2</v>
      </c>
      <c r="AG113">
        <f t="shared" si="10"/>
        <v>0.16996908120773893</v>
      </c>
      <c r="AH113">
        <f t="shared" si="11"/>
        <v>-2.0180748525776165E-3</v>
      </c>
      <c r="AI113">
        <f t="shared" si="12"/>
        <v>0.56010785424678866</v>
      </c>
      <c r="AJ113">
        <f t="shared" si="13"/>
        <v>5.9816604913520276E-2</v>
      </c>
      <c r="AK113">
        <f t="shared" si="14"/>
        <v>-4.9243429382808027E-2</v>
      </c>
      <c r="AL113" s="18">
        <f t="shared" si="15"/>
        <v>2.1089247885702867E-2</v>
      </c>
    </row>
    <row r="114" spans="1:38" ht="15.75">
      <c r="A114">
        <v>2023</v>
      </c>
      <c r="B114">
        <v>1</v>
      </c>
      <c r="C114" t="s">
        <v>32</v>
      </c>
      <c r="D114">
        <v>107439.327613966</v>
      </c>
      <c r="E114">
        <v>80001.138552827106</v>
      </c>
      <c r="F114">
        <v>27438.189061139499</v>
      </c>
      <c r="G114">
        <v>9512.0516373650898</v>
      </c>
      <c r="H114">
        <v>341718.418898198</v>
      </c>
      <c r="I114">
        <v>133445.02130492401</v>
      </c>
      <c r="J114">
        <v>208273.39759327401</v>
      </c>
      <c r="K114">
        <v>10275.6459394258</v>
      </c>
      <c r="L114">
        <v>1.88316056577161</v>
      </c>
      <c r="M114">
        <v>4.5670987016501403</v>
      </c>
      <c r="N114">
        <v>2.7835934826207902</v>
      </c>
      <c r="O114">
        <v>0.64072043211933205</v>
      </c>
      <c r="P114">
        <v>298.04784983385201</v>
      </c>
      <c r="Q114">
        <v>4134</v>
      </c>
      <c r="R114">
        <v>-0.80225276471872897</v>
      </c>
      <c r="S114">
        <v>74</v>
      </c>
      <c r="T114">
        <v>0.58219874659411297</v>
      </c>
      <c r="U114">
        <v>0.37117242343762702</v>
      </c>
      <c r="V114">
        <v>5.2075191676016299</v>
      </c>
      <c r="W114">
        <v>77.639646566095607</v>
      </c>
      <c r="X114">
        <v>7.5072401479370896</v>
      </c>
      <c r="Y114">
        <v>0</v>
      </c>
      <c r="Z114">
        <v>0</v>
      </c>
      <c r="AA114">
        <v>0</v>
      </c>
      <c r="AB114">
        <v>0</v>
      </c>
      <c r="AC114">
        <v>109338.70758738701</v>
      </c>
      <c r="AD114">
        <v>0</v>
      </c>
      <c r="AE114">
        <f t="shared" si="9"/>
        <v>3.4109443732795966E-2</v>
      </c>
      <c r="AF114">
        <f t="shared" si="8"/>
        <v>4.9797062327478006E-2</v>
      </c>
      <c r="AG114">
        <f t="shared" si="10"/>
        <v>0.25538310477635767</v>
      </c>
      <c r="AH114">
        <f t="shared" si="11"/>
        <v>8.8534169457410314E-2</v>
      </c>
      <c r="AI114">
        <f t="shared" si="12"/>
        <v>0.56010785424678866</v>
      </c>
      <c r="AJ114">
        <f t="shared" si="13"/>
        <v>3.4109443732795966E-2</v>
      </c>
      <c r="AK114">
        <f t="shared" si="14"/>
        <v>0.1079509261999835</v>
      </c>
      <c r="AL114" s="18">
        <f t="shared" si="15"/>
        <v>2.1089247885702867E-2</v>
      </c>
    </row>
    <row r="115" spans="1:38" ht="15.75">
      <c r="A115">
        <v>2023</v>
      </c>
      <c r="B115">
        <v>2</v>
      </c>
      <c r="C115" t="s">
        <v>32</v>
      </c>
      <c r="D115">
        <v>111104.02331390401</v>
      </c>
      <c r="E115">
        <v>88637.335556657999</v>
      </c>
      <c r="F115">
        <v>22466.687757246102</v>
      </c>
      <c r="G115">
        <v>12357.625258526699</v>
      </c>
      <c r="H115">
        <v>238143.005368635</v>
      </c>
      <c r="I115">
        <v>110463.004057064</v>
      </c>
      <c r="J115">
        <v>127680.001311571</v>
      </c>
      <c r="K115">
        <v>12025.8876844776</v>
      </c>
      <c r="L115">
        <v>1.7419616397027</v>
      </c>
      <c r="M115">
        <v>9.6785911118304497</v>
      </c>
      <c r="N115">
        <v>5.1891615457685498</v>
      </c>
      <c r="O115">
        <v>0.86515509807605895</v>
      </c>
      <c r="P115">
        <v>310.77403973729099</v>
      </c>
      <c r="Q115">
        <v>1929</v>
      </c>
      <c r="R115">
        <v>0.68344672348935198</v>
      </c>
      <c r="S115">
        <v>439</v>
      </c>
      <c r="T115">
        <v>0.98803596615559097</v>
      </c>
      <c r="U115">
        <v>0.45400162119611398</v>
      </c>
      <c r="V115">
        <v>5.8179196504616497</v>
      </c>
      <c r="W115">
        <v>63.513824189459001</v>
      </c>
      <c r="X115">
        <v>5.8847175972751797</v>
      </c>
      <c r="Y115">
        <v>0</v>
      </c>
      <c r="Z115">
        <v>0</v>
      </c>
      <c r="AA115">
        <v>1</v>
      </c>
      <c r="AB115">
        <v>0</v>
      </c>
      <c r="AC115">
        <v>120639.78747943501</v>
      </c>
      <c r="AD115">
        <v>1</v>
      </c>
      <c r="AE115">
        <f t="shared" si="9"/>
        <v>-8.8660817175954268E-2</v>
      </c>
      <c r="AF115">
        <f t="shared" si="8"/>
        <v>-5.946679448487E-3</v>
      </c>
      <c r="AG115">
        <f t="shared" si="10"/>
        <v>0.20221308902352264</v>
      </c>
      <c r="AH115">
        <f t="shared" si="11"/>
        <v>0.11122572243502379</v>
      </c>
      <c r="AI115">
        <f t="shared" si="12"/>
        <v>0.56010785424678866</v>
      </c>
      <c r="AJ115">
        <f t="shared" si="13"/>
        <v>-8.8660817175954268E-2</v>
      </c>
      <c r="AK115">
        <f t="shared" si="14"/>
        <v>-7.7019636381313844E-2</v>
      </c>
      <c r="AL115" s="18">
        <f t="shared" si="15"/>
        <v>2.1089247885702867E-2</v>
      </c>
    </row>
    <row r="116" spans="1:38" ht="15.75">
      <c r="A116">
        <v>2023</v>
      </c>
      <c r="B116">
        <v>3</v>
      </c>
      <c r="C116" t="s">
        <v>32</v>
      </c>
      <c r="D116">
        <v>101253.449815357</v>
      </c>
      <c r="E116">
        <v>81810.5202022757</v>
      </c>
      <c r="F116">
        <v>19442.929613082</v>
      </c>
      <c r="G116">
        <v>14092.648168159199</v>
      </c>
      <c r="H116">
        <v>355645.374050304</v>
      </c>
      <c r="I116">
        <v>171922.247016879</v>
      </c>
      <c r="J116">
        <v>183723.12703342401</v>
      </c>
      <c r="K116">
        <v>13431.319747748999</v>
      </c>
      <c r="L116">
        <v>1.5485152611675601</v>
      </c>
      <c r="M116">
        <v>7.6705901949923403</v>
      </c>
      <c r="N116">
        <v>3.9625562980515099</v>
      </c>
      <c r="O116">
        <v>0.93576812997310799</v>
      </c>
      <c r="P116">
        <v>75.746700896252193</v>
      </c>
      <c r="Q116">
        <v>7313</v>
      </c>
      <c r="R116">
        <v>-0.25039286443640701</v>
      </c>
      <c r="S116">
        <v>34</v>
      </c>
      <c r="T116">
        <v>0.888403672308681</v>
      </c>
      <c r="U116">
        <v>0.60294287647946099</v>
      </c>
      <c r="V116">
        <v>6.7869515181904099</v>
      </c>
      <c r="W116">
        <v>84.600329080261602</v>
      </c>
      <c r="X116">
        <v>4.3072435025499596</v>
      </c>
      <c r="Y116">
        <v>1</v>
      </c>
      <c r="Z116">
        <v>0</v>
      </c>
      <c r="AA116">
        <v>0</v>
      </c>
      <c r="AB116">
        <v>0</v>
      </c>
      <c r="AC116">
        <v>99455.492281069397</v>
      </c>
      <c r="AD116">
        <v>1</v>
      </c>
      <c r="AE116">
        <f t="shared" si="9"/>
        <v>6.4298928964675719E-2</v>
      </c>
      <c r="AF116">
        <f t="shared" si="8"/>
        <v>-1.4843192520051415E-2</v>
      </c>
      <c r="AG116">
        <f t="shared" si="10"/>
        <v>0.19202239181516179</v>
      </c>
      <c r="AH116">
        <f t="shared" si="11"/>
        <v>0.13918190633364261</v>
      </c>
      <c r="AI116">
        <f t="shared" si="12"/>
        <v>0.56010785424678866</v>
      </c>
      <c r="AJ116">
        <f t="shared" si="13"/>
        <v>6.4298928964675719E-2</v>
      </c>
      <c r="AK116">
        <f t="shared" si="14"/>
        <v>0.10451674920189478</v>
      </c>
      <c r="AL116" s="18">
        <f t="shared" si="15"/>
        <v>2.1089247885702867E-2</v>
      </c>
    </row>
    <row r="117" spans="1:38" ht="15.75">
      <c r="A117">
        <v>2023</v>
      </c>
      <c r="B117">
        <v>4</v>
      </c>
      <c r="C117" t="s">
        <v>32</v>
      </c>
      <c r="D117">
        <v>107763.938192463</v>
      </c>
      <c r="E117">
        <v>90361.089824333496</v>
      </c>
      <c r="F117">
        <v>17402.848368129999</v>
      </c>
      <c r="G117">
        <v>974.32117905703399</v>
      </c>
      <c r="H117">
        <v>395202.68232970999</v>
      </c>
      <c r="I117">
        <v>188186.245919868</v>
      </c>
      <c r="J117">
        <v>207016.436409841</v>
      </c>
      <c r="K117">
        <v>509.31991932944101</v>
      </c>
      <c r="L117">
        <v>0.29223667233843498</v>
      </c>
      <c r="M117">
        <v>0.47064918899875102</v>
      </c>
      <c r="N117">
        <v>0.24653708656870299</v>
      </c>
      <c r="O117">
        <v>0.909040118666262</v>
      </c>
      <c r="P117">
        <v>113.419441618338</v>
      </c>
      <c r="Q117">
        <v>1340</v>
      </c>
      <c r="R117">
        <v>-0.31510404233057299</v>
      </c>
      <c r="S117">
        <v>532</v>
      </c>
      <c r="T117">
        <v>0.96641738586640702</v>
      </c>
      <c r="U117">
        <v>0.55770882625004303</v>
      </c>
      <c r="V117">
        <v>3.43093927321355</v>
      </c>
      <c r="W117">
        <v>74.511690024842395</v>
      </c>
      <c r="X117">
        <v>3.1135736107655601</v>
      </c>
      <c r="Y117">
        <v>0</v>
      </c>
      <c r="Z117">
        <v>0</v>
      </c>
      <c r="AA117">
        <v>0</v>
      </c>
      <c r="AB117">
        <v>0</v>
      </c>
      <c r="AC117">
        <v>120615.003979963</v>
      </c>
      <c r="AD117">
        <v>0</v>
      </c>
      <c r="AE117">
        <f t="shared" si="9"/>
        <v>4.6634824222389841E-2</v>
      </c>
      <c r="AF117">
        <f t="shared" si="8"/>
        <v>-9.7561929810210783E-5</v>
      </c>
      <c r="AG117">
        <f t="shared" si="10"/>
        <v>0.16149046387900715</v>
      </c>
      <c r="AH117">
        <f t="shared" si="11"/>
        <v>9.0412543880581554E-3</v>
      </c>
      <c r="AI117">
        <f t="shared" si="12"/>
        <v>0.56010785424678866</v>
      </c>
      <c r="AJ117">
        <f t="shared" si="13"/>
        <v>4.6634824222389841E-2</v>
      </c>
      <c r="AK117">
        <f t="shared" si="14"/>
        <v>1.0203650816038714E-2</v>
      </c>
      <c r="AL117" s="18">
        <f t="shared" si="15"/>
        <v>2.1089247885702867E-2</v>
      </c>
    </row>
    <row r="118" spans="1:38" ht="15.75">
      <c r="A118">
        <v>2024</v>
      </c>
      <c r="B118">
        <v>1</v>
      </c>
      <c r="C118" t="s">
        <v>32</v>
      </c>
      <c r="D118">
        <v>112789.49050758099</v>
      </c>
      <c r="E118">
        <v>91283.102832257704</v>
      </c>
      <c r="F118">
        <v>21506.3876753238</v>
      </c>
      <c r="G118">
        <v>7196.4804779550796</v>
      </c>
      <c r="H118">
        <v>270990.76116376201</v>
      </c>
      <c r="I118">
        <v>124128.69947382</v>
      </c>
      <c r="J118">
        <v>146862.061689942</v>
      </c>
      <c r="K118">
        <v>2788.37347131857</v>
      </c>
      <c r="L118">
        <v>1.3629919006458999</v>
      </c>
      <c r="M118">
        <v>4.9001630476551696</v>
      </c>
      <c r="N118">
        <v>2.65561838604755</v>
      </c>
      <c r="O118">
        <v>0.84520602560982105</v>
      </c>
      <c r="P118">
        <v>280.65180029967797</v>
      </c>
      <c r="Q118">
        <v>11238</v>
      </c>
      <c r="R118">
        <v>0.92805769433102703</v>
      </c>
      <c r="S118">
        <v>116</v>
      </c>
      <c r="T118">
        <v>0.59912058504032495</v>
      </c>
      <c r="U118">
        <v>0.353460740546782</v>
      </c>
      <c r="V118">
        <v>4.2092649719848003</v>
      </c>
      <c r="W118">
        <v>60.949539082246297</v>
      </c>
      <c r="X118">
        <v>7.9668803090160898</v>
      </c>
      <c r="Y118">
        <v>0</v>
      </c>
      <c r="Z118">
        <v>0</v>
      </c>
      <c r="AA118">
        <v>0</v>
      </c>
      <c r="AB118">
        <v>0</v>
      </c>
      <c r="AC118">
        <v>116257.904061026</v>
      </c>
      <c r="AD118">
        <v>0</v>
      </c>
      <c r="AE118">
        <f t="shared" si="9"/>
        <v>-2.0801292702038645E-2</v>
      </c>
      <c r="AF118" t="str">
        <f t="shared" si="8"/>
        <v/>
      </c>
      <c r="AG118">
        <f t="shared" si="10"/>
        <v>0.19067723046304361</v>
      </c>
      <c r="AH118">
        <f t="shared" si="11"/>
        <v>6.3804530418296174E-2</v>
      </c>
      <c r="AI118">
        <f t="shared" si="12"/>
        <v>0.56010785424678866</v>
      </c>
      <c r="AJ118">
        <f t="shared" si="13"/>
        <v>-2.0801292702038645E-2</v>
      </c>
      <c r="AK118">
        <f t="shared" si="14"/>
        <v>-7.7873963992118628E-2</v>
      </c>
      <c r="AL118" s="18">
        <f t="shared" si="15"/>
        <v>2.1089247885702867E-2</v>
      </c>
    </row>
    <row r="119" spans="1:38" ht="15.75">
      <c r="A119">
        <v>2024</v>
      </c>
      <c r="B119">
        <v>2</v>
      </c>
      <c r="C119" t="s">
        <v>32</v>
      </c>
      <c r="D119">
        <v>110443.32330181899</v>
      </c>
      <c r="E119">
        <v>84174.525769209606</v>
      </c>
      <c r="F119">
        <v>26268.797532609598</v>
      </c>
      <c r="G119">
        <v>13889.831031023699</v>
      </c>
      <c r="H119">
        <v>287693.255856706</v>
      </c>
      <c r="I119">
        <v>142859.05494915499</v>
      </c>
      <c r="J119">
        <v>144834.20090755</v>
      </c>
      <c r="K119">
        <v>16726.493212105601</v>
      </c>
      <c r="L119">
        <v>2.2903863386532999</v>
      </c>
      <c r="M119">
        <v>9.5901596059412295</v>
      </c>
      <c r="N119">
        <v>4.8280002218550102</v>
      </c>
      <c r="O119">
        <v>0.98636271028514999</v>
      </c>
      <c r="P119">
        <v>231.78738255455599</v>
      </c>
      <c r="Q119">
        <v>13991</v>
      </c>
      <c r="R119">
        <v>-1.5349039997636101E-2</v>
      </c>
      <c r="S119">
        <v>753</v>
      </c>
      <c r="T119">
        <v>0.72571646321994898</v>
      </c>
      <c r="U119">
        <v>0.89445255682423197</v>
      </c>
      <c r="V119">
        <v>4.1918549303195496</v>
      </c>
      <c r="W119">
        <v>71.086395909547605</v>
      </c>
      <c r="X119">
        <v>6.81693588283823</v>
      </c>
      <c r="Y119">
        <v>0</v>
      </c>
      <c r="Z119">
        <v>0</v>
      </c>
      <c r="AA119">
        <v>0</v>
      </c>
      <c r="AB119">
        <v>1</v>
      </c>
      <c r="AC119">
        <v>112225.290170817</v>
      </c>
      <c r="AD119">
        <v>0</v>
      </c>
      <c r="AE119">
        <f t="shared" si="9"/>
        <v>-9.6817060694284543E-2</v>
      </c>
      <c r="AF119" t="str">
        <f t="shared" si="8"/>
        <v/>
      </c>
      <c r="AG119">
        <f t="shared" si="10"/>
        <v>0.23784866977265925</v>
      </c>
      <c r="AH119">
        <f t="shared" si="11"/>
        <v>0.12576433428271291</v>
      </c>
      <c r="AI119">
        <f t="shared" si="12"/>
        <v>0.56010785424678866</v>
      </c>
      <c r="AJ119">
        <f t="shared" si="13"/>
        <v>-9.6817060694284543E-2</v>
      </c>
      <c r="AK119">
        <f t="shared" si="14"/>
        <v>3.6177277752634608E-2</v>
      </c>
      <c r="AL119" s="18">
        <f t="shared" si="15"/>
        <v>2.1089247885702867E-2</v>
      </c>
    </row>
    <row r="120" spans="1:38" ht="15.75">
      <c r="A120">
        <v>2024</v>
      </c>
      <c r="B120">
        <v>3</v>
      </c>
      <c r="C120" t="s">
        <v>32</v>
      </c>
      <c r="D120">
        <v>99750.525366428294</v>
      </c>
      <c r="E120">
        <v>87219.730967658601</v>
      </c>
      <c r="F120">
        <v>12530.7943987696</v>
      </c>
      <c r="G120">
        <v>3925.0585682774299</v>
      </c>
      <c r="H120">
        <v>261725.24491632101</v>
      </c>
      <c r="I120">
        <v>105323.218149825</v>
      </c>
      <c r="J120">
        <v>156402.02676649601</v>
      </c>
      <c r="K120">
        <v>-613.09068681584597</v>
      </c>
      <c r="L120">
        <v>0.40282637400933202</v>
      </c>
      <c r="M120">
        <v>2.5095957190742899</v>
      </c>
      <c r="N120">
        <v>1.49968665404529</v>
      </c>
      <c r="O120">
        <v>0.67341338425920605</v>
      </c>
      <c r="P120">
        <v>125.957834457335</v>
      </c>
      <c r="Q120">
        <v>25566</v>
      </c>
      <c r="R120">
        <v>-0.96176781114047105</v>
      </c>
      <c r="S120">
        <v>479</v>
      </c>
      <c r="T120">
        <v>0.92925739800722895</v>
      </c>
      <c r="U120">
        <v>3.05494570933799E-2</v>
      </c>
      <c r="V120">
        <v>7.1043383691290503</v>
      </c>
      <c r="W120">
        <v>73.180654520995006</v>
      </c>
      <c r="X120">
        <v>7.0603528797266204</v>
      </c>
      <c r="Y120">
        <v>0</v>
      </c>
      <c r="Z120">
        <v>0</v>
      </c>
      <c r="AA120">
        <v>0</v>
      </c>
      <c r="AB120">
        <v>0</v>
      </c>
      <c r="AC120">
        <v>108516.33635164901</v>
      </c>
      <c r="AD120">
        <v>0</v>
      </c>
      <c r="AE120">
        <f t="shared" si="9"/>
        <v>8.0229143043231838E-2</v>
      </c>
      <c r="AF120" t="str">
        <f t="shared" si="8"/>
        <v/>
      </c>
      <c r="AG120">
        <f t="shared" si="10"/>
        <v>0.12562133735876058</v>
      </c>
      <c r="AH120">
        <f t="shared" si="11"/>
        <v>3.9348750834734297E-2</v>
      </c>
      <c r="AI120">
        <f t="shared" si="12"/>
        <v>0.56010785424678866</v>
      </c>
      <c r="AJ120">
        <f t="shared" si="13"/>
        <v>8.0229143043231838E-2</v>
      </c>
      <c r="AK120">
        <f t="shared" si="14"/>
        <v>1.1523479248543947E-2</v>
      </c>
      <c r="AL120" s="18">
        <f t="shared" si="15"/>
        <v>2.1089247885702867E-2</v>
      </c>
    </row>
    <row r="121" spans="1:38" ht="15.75">
      <c r="A121">
        <v>2024</v>
      </c>
      <c r="B121">
        <v>4</v>
      </c>
      <c r="C121" t="s">
        <v>32</v>
      </c>
      <c r="D121">
        <v>107753.42453468899</v>
      </c>
      <c r="E121">
        <v>88224.805727528001</v>
      </c>
      <c r="F121">
        <v>19528.6188071617</v>
      </c>
      <c r="G121">
        <v>13493.175693843999</v>
      </c>
      <c r="H121">
        <v>216727.870906058</v>
      </c>
      <c r="I121">
        <v>146255.85864903399</v>
      </c>
      <c r="J121">
        <v>70472.012257023496</v>
      </c>
      <c r="K121">
        <v>20822.075232942901</v>
      </c>
      <c r="L121">
        <v>1.6290894909123601</v>
      </c>
      <c r="M121">
        <v>19.146857400115199</v>
      </c>
      <c r="N121">
        <v>6.2258608629495003</v>
      </c>
      <c r="O121">
        <v>2.0753750881359001</v>
      </c>
      <c r="P121">
        <v>444.52365224094899</v>
      </c>
      <c r="Q121">
        <v>30218</v>
      </c>
      <c r="R121">
        <v>0.22720822847491601</v>
      </c>
      <c r="S121">
        <v>103</v>
      </c>
      <c r="T121">
        <v>0.39910018807372299</v>
      </c>
      <c r="U121">
        <v>0.72314948646462895</v>
      </c>
      <c r="V121">
        <v>2.9623412255406398</v>
      </c>
      <c r="W121">
        <v>77.185159103405894</v>
      </c>
      <c r="X121">
        <v>2.1959875861412099</v>
      </c>
      <c r="Y121">
        <v>0</v>
      </c>
      <c r="Z121">
        <v>0</v>
      </c>
      <c r="AA121">
        <v>0</v>
      </c>
      <c r="AB121">
        <v>0</v>
      </c>
      <c r="AC121">
        <v>104781.30900719699</v>
      </c>
      <c r="AD121">
        <v>0</v>
      </c>
      <c r="AE121" t="str">
        <f t="shared" si="9"/>
        <v/>
      </c>
      <c r="AF121" t="str">
        <f t="shared" si="8"/>
        <v/>
      </c>
      <c r="AG121">
        <f t="shared" si="10"/>
        <v>0.18123432170709486</v>
      </c>
      <c r="AH121">
        <f t="shared" si="11"/>
        <v>0.12522270871771829</v>
      </c>
      <c r="AI121">
        <f t="shared" si="12"/>
        <v>0.56010785424678866</v>
      </c>
      <c r="AJ121">
        <f t="shared" si="13"/>
        <v>2.3246348497332514</v>
      </c>
      <c r="AK121">
        <f t="shared" si="14"/>
        <v>1.5743575515854049</v>
      </c>
      <c r="AL121" s="18">
        <f t="shared" si="15"/>
        <v>2.1089247885702867E-2</v>
      </c>
    </row>
    <row r="122" spans="1:38" ht="15.75">
      <c r="A122">
        <v>2015</v>
      </c>
      <c r="B122">
        <v>1</v>
      </c>
      <c r="C122" t="s">
        <v>33</v>
      </c>
      <c r="D122">
        <v>358240.790386129</v>
      </c>
      <c r="E122">
        <v>227122.194861817</v>
      </c>
      <c r="F122">
        <v>131118.59552431101</v>
      </c>
      <c r="G122">
        <v>113487.478963332</v>
      </c>
      <c r="H122">
        <v>890035.78663159302</v>
      </c>
      <c r="I122">
        <v>437278.10088709003</v>
      </c>
      <c r="J122">
        <v>452757.68574450299</v>
      </c>
      <c r="K122">
        <v>110665.42665660199</v>
      </c>
      <c r="L122">
        <v>15.3548403077552</v>
      </c>
      <c r="M122">
        <v>25.0658315775947</v>
      </c>
      <c r="N122">
        <v>12.7508894212933</v>
      </c>
      <c r="O122">
        <v>0.96581044266104699</v>
      </c>
      <c r="P122">
        <v>340.090122086848</v>
      </c>
      <c r="Q122">
        <v>31622</v>
      </c>
      <c r="R122">
        <v>-0.53523135388790399</v>
      </c>
      <c r="S122">
        <v>294</v>
      </c>
      <c r="T122">
        <v>0.40130602421971201</v>
      </c>
      <c r="U122">
        <v>0.29251509107074097</v>
      </c>
      <c r="V122">
        <v>2.0663071262517398</v>
      </c>
      <c r="W122">
        <v>66.654200312888406</v>
      </c>
      <c r="X122">
        <v>2.1762153697905302</v>
      </c>
      <c r="Y122">
        <v>0</v>
      </c>
      <c r="Z122">
        <v>0</v>
      </c>
      <c r="AA122">
        <v>0</v>
      </c>
      <c r="AB122">
        <v>0</v>
      </c>
      <c r="AC122">
        <v>390213.616833587</v>
      </c>
      <c r="AD122">
        <v>0</v>
      </c>
      <c r="AE122">
        <f t="shared" si="9"/>
        <v>1.2057427533585173E-2</v>
      </c>
      <c r="AF122">
        <f t="shared" si="8"/>
        <v>2.695475953439019E-2</v>
      </c>
      <c r="AG122">
        <f t="shared" si="10"/>
        <v>0.36600688431651274</v>
      </c>
      <c r="AH122">
        <f t="shared" si="11"/>
        <v>0.31679105788319023</v>
      </c>
      <c r="AI122">
        <f t="shared" si="12"/>
        <v>0.56010785424678866</v>
      </c>
      <c r="AJ122">
        <f t="shared" si="13"/>
        <v>1.2057427533585173E-2</v>
      </c>
      <c r="AK122">
        <f t="shared" si="14"/>
        <v>1.2629997530519813E-2</v>
      </c>
      <c r="AL122" s="18">
        <f t="shared" si="15"/>
        <v>2.1089247885702867E-2</v>
      </c>
    </row>
    <row r="123" spans="1:38" ht="15.75">
      <c r="A123">
        <v>2015</v>
      </c>
      <c r="B123">
        <v>2</v>
      </c>
      <c r="C123" t="s">
        <v>33</v>
      </c>
      <c r="D123">
        <v>362560.25275578402</v>
      </c>
      <c r="E123">
        <v>229990.74762204799</v>
      </c>
      <c r="F123">
        <v>132569.50513373601</v>
      </c>
      <c r="G123">
        <v>114565.503108458</v>
      </c>
      <c r="H123">
        <v>1054286.67348728</v>
      </c>
      <c r="I123">
        <v>662695.92283214699</v>
      </c>
      <c r="J123">
        <v>391590.750655137</v>
      </c>
      <c r="K123">
        <v>117885.36332898401</v>
      </c>
      <c r="L123">
        <v>17.013455225750601</v>
      </c>
      <c r="M123">
        <v>29.256437471209001</v>
      </c>
      <c r="N123">
        <v>10.8666367497094</v>
      </c>
      <c r="O123">
        <v>1.6923176089410801</v>
      </c>
      <c r="P123">
        <v>272.61366096233701</v>
      </c>
      <c r="Q123">
        <v>32921</v>
      </c>
      <c r="R123">
        <v>0.42790526501317899</v>
      </c>
      <c r="S123">
        <v>52</v>
      </c>
      <c r="T123">
        <v>0.80395850755251996</v>
      </c>
      <c r="U123">
        <v>0.55250096740788901</v>
      </c>
      <c r="V123">
        <v>4.6411892461752497</v>
      </c>
      <c r="W123">
        <v>63.571899033485202</v>
      </c>
      <c r="X123">
        <v>8.2027692032250794</v>
      </c>
      <c r="Y123">
        <v>0</v>
      </c>
      <c r="Z123">
        <v>0</v>
      </c>
      <c r="AA123">
        <v>0</v>
      </c>
      <c r="AB123">
        <v>0</v>
      </c>
      <c r="AC123">
        <v>361118.90295260301</v>
      </c>
      <c r="AD123">
        <v>0</v>
      </c>
      <c r="AE123">
        <f t="shared" si="9"/>
        <v>-2.2845232656761344E-3</v>
      </c>
      <c r="AF123">
        <f t="shared" si="8"/>
        <v>5.5627130940820474E-2</v>
      </c>
      <c r="AG123">
        <f t="shared" si="10"/>
        <v>0.36564820364639689</v>
      </c>
      <c r="AH123">
        <f t="shared" si="11"/>
        <v>0.31599024503556894</v>
      </c>
      <c r="AI123">
        <f t="shared" si="12"/>
        <v>0.56010785424678866</v>
      </c>
      <c r="AJ123">
        <f t="shared" si="13"/>
        <v>-2.2845232656761344E-3</v>
      </c>
      <c r="AK123">
        <f t="shared" si="14"/>
        <v>-2.122590721781285E-2</v>
      </c>
      <c r="AL123" s="18">
        <f t="shared" si="15"/>
        <v>2.1089247885702867E-2</v>
      </c>
    </row>
    <row r="124" spans="1:38" ht="15.75">
      <c r="A124">
        <v>2015</v>
      </c>
      <c r="B124">
        <v>3</v>
      </c>
      <c r="C124" t="s">
        <v>33</v>
      </c>
      <c r="D124">
        <v>361731.97542315401</v>
      </c>
      <c r="E124">
        <v>225108.98535206699</v>
      </c>
      <c r="F124">
        <v>136622.990071087</v>
      </c>
      <c r="G124">
        <v>120393.311559194</v>
      </c>
      <c r="H124">
        <v>953226.54848253506</v>
      </c>
      <c r="I124">
        <v>286019.32172386802</v>
      </c>
      <c r="J124">
        <v>667207.22675866599</v>
      </c>
      <c r="K124">
        <v>123060.248647753</v>
      </c>
      <c r="L124">
        <v>84.684596738424204</v>
      </c>
      <c r="M124">
        <v>18.044365637955199</v>
      </c>
      <c r="N124">
        <v>12.630083766639901</v>
      </c>
      <c r="O124">
        <v>0.428681390507965</v>
      </c>
      <c r="P124">
        <v>152.56138775403099</v>
      </c>
      <c r="Q124">
        <v>27917</v>
      </c>
      <c r="R124">
        <v>0.79145345185234495</v>
      </c>
      <c r="S124">
        <v>87</v>
      </c>
      <c r="T124">
        <v>0.839338492356002</v>
      </c>
      <c r="U124">
        <v>3.8199226585830998E-3</v>
      </c>
      <c r="V124">
        <v>2.7277670844133102</v>
      </c>
      <c r="W124">
        <v>78.522601403801701</v>
      </c>
      <c r="X124">
        <v>4.5301611978344498</v>
      </c>
      <c r="Y124">
        <v>0</v>
      </c>
      <c r="Z124">
        <v>0</v>
      </c>
      <c r="AA124">
        <v>0</v>
      </c>
      <c r="AB124">
        <v>0</v>
      </c>
      <c r="AC124">
        <v>387449.98354866402</v>
      </c>
      <c r="AD124">
        <v>0</v>
      </c>
      <c r="AE124">
        <f t="shared" si="9"/>
        <v>-7.0251861570249713E-3</v>
      </c>
      <c r="AF124">
        <f t="shared" si="8"/>
        <v>1.4866663150378439E-2</v>
      </c>
      <c r="AG124">
        <f t="shared" si="10"/>
        <v>0.3776912171263419</v>
      </c>
      <c r="AH124">
        <f t="shared" si="11"/>
        <v>0.33282463187932976</v>
      </c>
      <c r="AI124">
        <f t="shared" si="12"/>
        <v>0.56010785424678866</v>
      </c>
      <c r="AJ124">
        <f t="shared" si="13"/>
        <v>-7.0251861570249713E-3</v>
      </c>
      <c r="AK124">
        <f t="shared" si="14"/>
        <v>-1.5178281797926555E-2</v>
      </c>
      <c r="AL124" s="18">
        <f t="shared" si="15"/>
        <v>2.1089247885702867E-2</v>
      </c>
    </row>
    <row r="125" spans="1:38" ht="15.75">
      <c r="A125">
        <v>2015</v>
      </c>
      <c r="B125">
        <v>4</v>
      </c>
      <c r="C125" t="s">
        <v>33</v>
      </c>
      <c r="D125">
        <v>359190.74095685798</v>
      </c>
      <c r="E125">
        <v>221692.21773714799</v>
      </c>
      <c r="F125">
        <v>137498.52321970899</v>
      </c>
      <c r="G125">
        <v>118849.376061894</v>
      </c>
      <c r="H125">
        <v>989439.784672593</v>
      </c>
      <c r="I125">
        <v>678390.95172956504</v>
      </c>
      <c r="J125">
        <v>311048.83294302801</v>
      </c>
      <c r="K125">
        <v>115188.71892977699</v>
      </c>
      <c r="L125">
        <v>16.5455251416079</v>
      </c>
      <c r="M125">
        <v>38.209233880540602</v>
      </c>
      <c r="N125">
        <v>12.0117846384377</v>
      </c>
      <c r="O125">
        <v>2.1809789328282601</v>
      </c>
      <c r="P125">
        <v>257.03073941932502</v>
      </c>
      <c r="Q125">
        <v>45859</v>
      </c>
      <c r="R125">
        <v>0.26542375749720098</v>
      </c>
      <c r="S125">
        <v>631</v>
      </c>
      <c r="T125">
        <v>0.67584774646433599</v>
      </c>
      <c r="U125">
        <v>0.139115848891087</v>
      </c>
      <c r="V125">
        <v>2.77961968624086</v>
      </c>
      <c r="W125">
        <v>81.887780663815406</v>
      </c>
      <c r="X125">
        <v>3.4624578932552001</v>
      </c>
      <c r="Y125">
        <v>0</v>
      </c>
      <c r="Z125">
        <v>0</v>
      </c>
      <c r="AA125">
        <v>0</v>
      </c>
      <c r="AB125">
        <v>1</v>
      </c>
      <c r="AC125">
        <v>383543.46609253198</v>
      </c>
      <c r="AD125">
        <v>0</v>
      </c>
      <c r="AE125">
        <f t="shared" si="9"/>
        <v>2.4238775660936979E-2</v>
      </c>
      <c r="AF125">
        <f t="shared" si="8"/>
        <v>9.9075200293858821E-3</v>
      </c>
      <c r="AG125">
        <f t="shared" si="10"/>
        <v>0.38280085631779909</v>
      </c>
      <c r="AH125">
        <f t="shared" si="11"/>
        <v>0.33088095685676061</v>
      </c>
      <c r="AI125">
        <f t="shared" si="12"/>
        <v>0.56010785424678866</v>
      </c>
      <c r="AJ125">
        <f t="shared" si="13"/>
        <v>2.4238775660936979E-2</v>
      </c>
      <c r="AK125">
        <f t="shared" si="14"/>
        <v>-7.8134539007547923E-2</v>
      </c>
      <c r="AL125" s="18">
        <f t="shared" si="15"/>
        <v>2.1089247885702867E-2</v>
      </c>
    </row>
    <row r="126" spans="1:38" ht="15.75">
      <c r="A126">
        <v>2016</v>
      </c>
      <c r="B126">
        <v>1</v>
      </c>
      <c r="C126" t="s">
        <v>33</v>
      </c>
      <c r="D126">
        <v>367897.08474639698</v>
      </c>
      <c r="E126">
        <v>204370.398502695</v>
      </c>
      <c r="F126">
        <v>163526.68624370199</v>
      </c>
      <c r="G126">
        <v>149011.59014803401</v>
      </c>
      <c r="H126">
        <v>1471195.6075346901</v>
      </c>
      <c r="I126">
        <v>503035.94820386398</v>
      </c>
      <c r="J126">
        <v>968159.65933083103</v>
      </c>
      <c r="K126">
        <v>151490.15214061999</v>
      </c>
      <c r="L126">
        <v>33.365177995674003</v>
      </c>
      <c r="M126">
        <v>15.3912207260347</v>
      </c>
      <c r="N126">
        <v>10.128604883325799</v>
      </c>
      <c r="O126">
        <v>0.51957953768859799</v>
      </c>
      <c r="P126">
        <v>435.59367930673</v>
      </c>
      <c r="Q126">
        <v>2378</v>
      </c>
      <c r="R126">
        <v>-8.4600789681412006E-2</v>
      </c>
      <c r="S126">
        <v>657</v>
      </c>
      <c r="T126">
        <v>0.63442414528658297</v>
      </c>
      <c r="U126">
        <v>0.770780618263879</v>
      </c>
      <c r="V126">
        <v>1.0201687616593</v>
      </c>
      <c r="W126">
        <v>81.473917135515705</v>
      </c>
      <c r="X126">
        <v>3.4881840000453201</v>
      </c>
      <c r="Y126">
        <v>0</v>
      </c>
      <c r="Z126">
        <v>0</v>
      </c>
      <c r="AA126">
        <v>0</v>
      </c>
      <c r="AB126">
        <v>0</v>
      </c>
      <c r="AC126">
        <v>384709.46854019101</v>
      </c>
      <c r="AD126">
        <v>0</v>
      </c>
      <c r="AE126">
        <f t="shared" si="9"/>
        <v>4.0313868411307803E-2</v>
      </c>
      <c r="AF126">
        <f t="shared" si="8"/>
        <v>-2.7593690052667326E-2</v>
      </c>
      <c r="AG126">
        <f t="shared" si="10"/>
        <v>0.44449030183652061</v>
      </c>
      <c r="AH126">
        <f t="shared" si="11"/>
        <v>0.40503607211444032</v>
      </c>
      <c r="AI126">
        <f t="shared" si="12"/>
        <v>0.56010785424678866</v>
      </c>
      <c r="AJ126">
        <f t="shared" si="13"/>
        <v>4.0313868411307803E-2</v>
      </c>
      <c r="AK126">
        <f t="shared" si="14"/>
        <v>0.15491202545828342</v>
      </c>
      <c r="AL126" s="18">
        <f t="shared" si="15"/>
        <v>2.1089247885702867E-2</v>
      </c>
    </row>
    <row r="127" spans="1:38" ht="15.75">
      <c r="A127">
        <v>2016</v>
      </c>
      <c r="B127">
        <v>2</v>
      </c>
      <c r="C127" t="s">
        <v>33</v>
      </c>
      <c r="D127">
        <v>382728.43940976699</v>
      </c>
      <c r="E127">
        <v>236029.83087846401</v>
      </c>
      <c r="F127">
        <v>146698.60853130301</v>
      </c>
      <c r="G127">
        <v>130388.263007377</v>
      </c>
      <c r="H127">
        <v>792966.38475389697</v>
      </c>
      <c r="I127">
        <v>363094.34482876799</v>
      </c>
      <c r="J127">
        <v>429872.03992512799</v>
      </c>
      <c r="K127">
        <v>139350.37246712399</v>
      </c>
      <c r="L127">
        <v>61.171539371677397</v>
      </c>
      <c r="M127">
        <v>30.331878070061801</v>
      </c>
      <c r="N127">
        <v>16.4431009326888</v>
      </c>
      <c r="O127">
        <v>0.84465680738856497</v>
      </c>
      <c r="P127">
        <v>373.80634420738397</v>
      </c>
      <c r="Q127">
        <v>20604</v>
      </c>
      <c r="R127">
        <v>0.36438776125321998</v>
      </c>
      <c r="S127">
        <v>821</v>
      </c>
      <c r="T127">
        <v>0.199215274894053</v>
      </c>
      <c r="U127">
        <v>0.89021500263617404</v>
      </c>
      <c r="V127">
        <v>3.01186717525905</v>
      </c>
      <c r="W127">
        <v>69.194649693903798</v>
      </c>
      <c r="X127">
        <v>2.4647356166427898</v>
      </c>
      <c r="Y127">
        <v>0</v>
      </c>
      <c r="Z127">
        <v>0</v>
      </c>
      <c r="AA127">
        <v>0</v>
      </c>
      <c r="AB127">
        <v>0</v>
      </c>
      <c r="AC127">
        <v>402984.45003616897</v>
      </c>
      <c r="AD127">
        <v>0</v>
      </c>
      <c r="AE127">
        <f t="shared" si="9"/>
        <v>-4.0808873731366067E-2</v>
      </c>
      <c r="AF127">
        <f t="shared" si="8"/>
        <v>-1.8216678623339488E-2</v>
      </c>
      <c r="AG127">
        <f t="shared" si="10"/>
        <v>0.38329685862262403</v>
      </c>
      <c r="AH127">
        <f t="shared" si="11"/>
        <v>0.34068088383622108</v>
      </c>
      <c r="AI127">
        <f t="shared" si="12"/>
        <v>0.56010785424678866</v>
      </c>
      <c r="AJ127">
        <f t="shared" si="13"/>
        <v>-4.0808873731366067E-2</v>
      </c>
      <c r="AK127">
        <f t="shared" si="14"/>
        <v>-9.9481678337081131E-2</v>
      </c>
      <c r="AL127" s="18">
        <f t="shared" si="15"/>
        <v>2.1089247885702867E-2</v>
      </c>
    </row>
    <row r="128" spans="1:38" ht="15.75">
      <c r="A128">
        <v>2016</v>
      </c>
      <c r="B128">
        <v>3</v>
      </c>
      <c r="C128" t="s">
        <v>33</v>
      </c>
      <c r="D128">
        <v>367109.72285249102</v>
      </c>
      <c r="E128">
        <v>212549.187165057</v>
      </c>
      <c r="F128">
        <v>154560.535687433</v>
      </c>
      <c r="G128">
        <v>142167.566920721</v>
      </c>
      <c r="H128">
        <v>1031056.83983865</v>
      </c>
      <c r="I128">
        <v>528287.82189353695</v>
      </c>
      <c r="J128">
        <v>502769.01794512197</v>
      </c>
      <c r="K128">
        <v>146094.542044306</v>
      </c>
      <c r="L128">
        <v>130.511051911355</v>
      </c>
      <c r="M128">
        <v>28.276914815033201</v>
      </c>
      <c r="N128">
        <v>13.7885285687031</v>
      </c>
      <c r="O128">
        <v>1.05075651648686</v>
      </c>
      <c r="P128">
        <v>242.765676537681</v>
      </c>
      <c r="Q128">
        <v>2401</v>
      </c>
      <c r="R128">
        <v>3.8064560259097401E-2</v>
      </c>
      <c r="S128">
        <v>229</v>
      </c>
      <c r="T128">
        <v>0.762309032021938</v>
      </c>
      <c r="U128">
        <v>0.45491888950758702</v>
      </c>
      <c r="V128">
        <v>2.8707684085551599</v>
      </c>
      <c r="W128">
        <v>65.495133720579702</v>
      </c>
      <c r="X128">
        <v>3.0521461353310202</v>
      </c>
      <c r="Y128">
        <v>0</v>
      </c>
      <c r="Z128">
        <v>0</v>
      </c>
      <c r="AA128">
        <v>0</v>
      </c>
      <c r="AB128">
        <v>0</v>
      </c>
      <c r="AC128">
        <v>361580.36301655101</v>
      </c>
      <c r="AD128">
        <v>0</v>
      </c>
      <c r="AE128">
        <f t="shared" si="9"/>
        <v>-1.1877354817390745E-2</v>
      </c>
      <c r="AF128">
        <f t="shared" si="8"/>
        <v>1.1521411031847071E-2</v>
      </c>
      <c r="AG128">
        <f t="shared" si="10"/>
        <v>0.42102000046873794</v>
      </c>
      <c r="AH128">
        <f t="shared" si="11"/>
        <v>0.3872617859752126</v>
      </c>
      <c r="AI128">
        <f t="shared" si="12"/>
        <v>0.56010785424678866</v>
      </c>
      <c r="AJ128">
        <f t="shared" si="13"/>
        <v>-1.1877354817390745E-2</v>
      </c>
      <c r="AK128">
        <f t="shared" si="14"/>
        <v>-4.6042025690841384E-2</v>
      </c>
      <c r="AL128" s="18">
        <f t="shared" si="15"/>
        <v>2.1089247885702867E-2</v>
      </c>
    </row>
    <row r="129" spans="1:38" ht="15.75">
      <c r="A129">
        <v>2016</v>
      </c>
      <c r="B129">
        <v>4</v>
      </c>
      <c r="C129" t="s">
        <v>33</v>
      </c>
      <c r="D129">
        <v>362749.430417258</v>
      </c>
      <c r="E129">
        <v>202762.99202903599</v>
      </c>
      <c r="F129">
        <v>159986.43838822201</v>
      </c>
      <c r="G129">
        <v>149859.38280583901</v>
      </c>
      <c r="H129">
        <v>1261661.78663613</v>
      </c>
      <c r="I129">
        <v>491171.68872960802</v>
      </c>
      <c r="J129">
        <v>770490.09790652699</v>
      </c>
      <c r="K129">
        <v>154487.28218867001</v>
      </c>
      <c r="L129">
        <v>24.423586867578202</v>
      </c>
      <c r="M129">
        <v>19.449877839185401</v>
      </c>
      <c r="N129">
        <v>11.877936257814101</v>
      </c>
      <c r="O129">
        <v>0.637479560171057</v>
      </c>
      <c r="P129">
        <v>292.68440592217598</v>
      </c>
      <c r="Q129">
        <v>21963</v>
      </c>
      <c r="R129">
        <v>9.6764072391307895E-2</v>
      </c>
      <c r="S129">
        <v>227</v>
      </c>
      <c r="T129">
        <v>0.84706082698389895</v>
      </c>
      <c r="U129">
        <v>2.3594964645529098E-2</v>
      </c>
      <c r="V129">
        <v>7.2899242327238696</v>
      </c>
      <c r="W129">
        <v>79.579960332465603</v>
      </c>
      <c r="X129">
        <v>8.2430089885678406</v>
      </c>
      <c r="Y129">
        <v>0</v>
      </c>
      <c r="Z129">
        <v>0</v>
      </c>
      <c r="AA129">
        <v>0</v>
      </c>
      <c r="AB129">
        <v>0</v>
      </c>
      <c r="AC129">
        <v>363110.24866378499</v>
      </c>
      <c r="AD129">
        <v>0</v>
      </c>
      <c r="AE129">
        <f t="shared" si="9"/>
        <v>-1.379460139434836E-2</v>
      </c>
      <c r="AF129">
        <f t="shared" si="8"/>
        <v>4.6676900939336227E-2</v>
      </c>
      <c r="AG129">
        <f t="shared" si="10"/>
        <v>0.44103842755644085</v>
      </c>
      <c r="AH129">
        <f t="shared" si="11"/>
        <v>0.41312093208102629</v>
      </c>
      <c r="AI129">
        <f t="shared" si="12"/>
        <v>0.56010785424678866</v>
      </c>
      <c r="AJ129">
        <f t="shared" si="13"/>
        <v>-1.379460139434836E-2</v>
      </c>
      <c r="AK129">
        <f t="shared" si="14"/>
        <v>5.8924574027419588E-2</v>
      </c>
      <c r="AL129" s="18">
        <f t="shared" si="15"/>
        <v>2.1089247885702867E-2</v>
      </c>
    </row>
    <row r="130" spans="1:38" ht="15.75">
      <c r="A130">
        <v>2017</v>
      </c>
      <c r="B130">
        <v>1</v>
      </c>
      <c r="C130" t="s">
        <v>33</v>
      </c>
      <c r="D130">
        <v>357745.44661862502</v>
      </c>
      <c r="E130">
        <v>214710.71496287201</v>
      </c>
      <c r="F130">
        <v>143034.731655752</v>
      </c>
      <c r="G130">
        <v>130773.575610099</v>
      </c>
      <c r="H130">
        <v>1250280.5593582999</v>
      </c>
      <c r="I130">
        <v>612042.25471903</v>
      </c>
      <c r="J130">
        <v>638238.30463927402</v>
      </c>
      <c r="K130">
        <v>126641.242351807</v>
      </c>
      <c r="L130">
        <v>13.593773871399801</v>
      </c>
      <c r="M130">
        <v>20.4897723404444</v>
      </c>
      <c r="N130">
        <v>10.459538431695499</v>
      </c>
      <c r="O130">
        <v>0.95895569142461501</v>
      </c>
      <c r="P130">
        <v>472.507673165173</v>
      </c>
      <c r="Q130">
        <v>12908</v>
      </c>
      <c r="R130">
        <v>6.1474710573671702E-2</v>
      </c>
      <c r="S130">
        <v>979</v>
      </c>
      <c r="T130">
        <v>0.54448233280026204</v>
      </c>
      <c r="U130">
        <v>0.96276835025320595</v>
      </c>
      <c r="V130">
        <v>1.5292352843172501</v>
      </c>
      <c r="W130">
        <v>69.142018706534202</v>
      </c>
      <c r="X130">
        <v>3.80305014405412</v>
      </c>
      <c r="Y130">
        <v>0</v>
      </c>
      <c r="Z130">
        <v>0</v>
      </c>
      <c r="AA130">
        <v>0</v>
      </c>
      <c r="AB130">
        <v>0</v>
      </c>
      <c r="AC130">
        <v>352573.04908909299</v>
      </c>
      <c r="AD130">
        <v>0</v>
      </c>
      <c r="AE130">
        <f t="shared" si="9"/>
        <v>5.0345719227567358E-2</v>
      </c>
      <c r="AF130">
        <f t="shared" ref="AF130:AF193" si="16">IF(C134=C130,(D134-D130)/D130,"")</f>
        <v>4.9615753988791374E-2</v>
      </c>
      <c r="AG130">
        <f t="shared" si="10"/>
        <v>0.39982264766107667</v>
      </c>
      <c r="AH130">
        <f t="shared" si="11"/>
        <v>0.36554923856098809</v>
      </c>
      <c r="AI130">
        <f t="shared" si="12"/>
        <v>0.56010785424678866</v>
      </c>
      <c r="AJ130">
        <f t="shared" si="13"/>
        <v>5.0345719227567358E-2</v>
      </c>
      <c r="AK130">
        <f t="shared" si="14"/>
        <v>6.6072781580342327E-2</v>
      </c>
      <c r="AL130" s="18">
        <f t="shared" si="15"/>
        <v>2.1089247885702867E-2</v>
      </c>
    </row>
    <row r="131" spans="1:38" ht="15.75">
      <c r="A131">
        <v>2017</v>
      </c>
      <c r="B131">
        <v>2</v>
      </c>
      <c r="C131" t="s">
        <v>33</v>
      </c>
      <c r="D131">
        <v>375756.398429027</v>
      </c>
      <c r="E131">
        <v>228897.24913557299</v>
      </c>
      <c r="F131">
        <v>146859.14929345399</v>
      </c>
      <c r="G131">
        <v>136036.663701549</v>
      </c>
      <c r="H131">
        <v>1258130.3407031</v>
      </c>
      <c r="I131">
        <v>508236.83824502002</v>
      </c>
      <c r="J131">
        <v>749893.50245808705</v>
      </c>
      <c r="K131">
        <v>136214.54682896199</v>
      </c>
      <c r="L131">
        <v>14.6949539305706</v>
      </c>
      <c r="M131">
        <v>18.140797760699598</v>
      </c>
      <c r="N131">
        <v>10.812604966312501</v>
      </c>
      <c r="O131">
        <v>0.67774535527919899</v>
      </c>
      <c r="P131">
        <v>159.44216272228101</v>
      </c>
      <c r="Q131">
        <v>10915</v>
      </c>
      <c r="R131">
        <v>7.7626018079237996E-2</v>
      </c>
      <c r="S131">
        <v>158</v>
      </c>
      <c r="T131">
        <v>0.70772135026752703</v>
      </c>
      <c r="U131">
        <v>6.2203226164702703E-2</v>
      </c>
      <c r="V131">
        <v>2.0311213099527898</v>
      </c>
      <c r="W131">
        <v>60.196039769297897</v>
      </c>
      <c r="X131">
        <v>7.0473743218333</v>
      </c>
      <c r="Y131">
        <v>0</v>
      </c>
      <c r="Z131">
        <v>0</v>
      </c>
      <c r="AA131">
        <v>1</v>
      </c>
      <c r="AB131">
        <v>0</v>
      </c>
      <c r="AC131">
        <v>404165.82223738002</v>
      </c>
      <c r="AD131">
        <v>1</v>
      </c>
      <c r="AE131">
        <f t="shared" ref="AE131:AE194" si="17">IF(C132=C131,(D132-D131)/D131,"")</f>
        <v>-1.1755098740119709E-2</v>
      </c>
      <c r="AF131">
        <f t="shared" si="16"/>
        <v>-4.3302563492545097E-2</v>
      </c>
      <c r="AG131">
        <f t="shared" ref="AG131:AG194" si="18">(D:D-E:E)/D:D</f>
        <v>0.39083605736973981</v>
      </c>
      <c r="AH131">
        <f t="shared" ref="AH131:AH194" si="19">G131/D131</f>
        <v>0.36203419095535017</v>
      </c>
      <c r="AI131">
        <f t="shared" ref="AI131:AI194" si="20">_xlfn.STDEV.P(D:D)/AVERAGE(D:D)</f>
        <v>0.56010785424678866</v>
      </c>
      <c r="AJ131">
        <f t="shared" ref="AJ131:AJ194" si="21">(D132-D131)/D131</f>
        <v>-1.1755098740119709E-2</v>
      </c>
      <c r="AK131">
        <f t="shared" ref="AK131:AK194" si="22">(E132-E131)/E131</f>
        <v>-0.1016613340611728</v>
      </c>
      <c r="AL131" s="18">
        <f t="shared" ref="AL131:AL194" si="23">AVERAGE(AJ:AJ)</f>
        <v>2.1089247885702867E-2</v>
      </c>
    </row>
    <row r="132" spans="1:38" ht="15.75">
      <c r="A132">
        <v>2017</v>
      </c>
      <c r="B132">
        <v>3</v>
      </c>
      <c r="C132" t="s">
        <v>33</v>
      </c>
      <c r="D132">
        <v>371339.34486326203</v>
      </c>
      <c r="E132">
        <v>205627.24942551801</v>
      </c>
      <c r="F132">
        <v>165712.095437743</v>
      </c>
      <c r="G132">
        <v>150517.790446717</v>
      </c>
      <c r="H132">
        <v>799299.93223690602</v>
      </c>
      <c r="I132">
        <v>327618.27597227099</v>
      </c>
      <c r="J132">
        <v>471681.65626463399</v>
      </c>
      <c r="K132">
        <v>157622.272809977</v>
      </c>
      <c r="L132">
        <v>29.300810616048299</v>
      </c>
      <c r="M132">
        <v>31.910884904599701</v>
      </c>
      <c r="N132">
        <v>18.831202703280699</v>
      </c>
      <c r="O132">
        <v>0.69457497789242595</v>
      </c>
      <c r="P132">
        <v>282.357028175501</v>
      </c>
      <c r="Q132">
        <v>2932</v>
      </c>
      <c r="R132">
        <v>-8.2804112972320001E-2</v>
      </c>
      <c r="S132">
        <v>2</v>
      </c>
      <c r="T132">
        <v>0.16574977982015501</v>
      </c>
      <c r="U132">
        <v>0.44554163874189001</v>
      </c>
      <c r="V132">
        <v>2.4642982578554902</v>
      </c>
      <c r="W132">
        <v>61.249475716491901</v>
      </c>
      <c r="X132">
        <v>8.7491973124145908</v>
      </c>
      <c r="Y132">
        <v>1</v>
      </c>
      <c r="Z132">
        <v>0</v>
      </c>
      <c r="AA132">
        <v>0</v>
      </c>
      <c r="AB132">
        <v>0</v>
      </c>
      <c r="AC132">
        <v>358741.66721561801</v>
      </c>
      <c r="AD132">
        <v>1</v>
      </c>
      <c r="AE132">
        <f t="shared" si="17"/>
        <v>2.2464909519498321E-2</v>
      </c>
      <c r="AF132">
        <f t="shared" si="16"/>
        <v>2.3689768142423108E-2</v>
      </c>
      <c r="AG132">
        <f t="shared" si="18"/>
        <v>0.44625515106341357</v>
      </c>
      <c r="AH132">
        <f t="shared" si="19"/>
        <v>0.40533757741760984</v>
      </c>
      <c r="AI132">
        <f t="shared" si="20"/>
        <v>0.56010785424678866</v>
      </c>
      <c r="AJ132">
        <f t="shared" si="21"/>
        <v>2.2464909519498321E-2</v>
      </c>
      <c r="AK132">
        <f t="shared" si="22"/>
        <v>0.19445462219571907</v>
      </c>
      <c r="AL132" s="18">
        <f t="shared" si="23"/>
        <v>2.1089247885702867E-2</v>
      </c>
    </row>
    <row r="133" spans="1:38" ht="15.75">
      <c r="A133">
        <v>2017</v>
      </c>
      <c r="B133">
        <v>4</v>
      </c>
      <c r="C133" t="s">
        <v>33</v>
      </c>
      <c r="D133">
        <v>379681.44964664499</v>
      </c>
      <c r="E133">
        <v>245612.418525702</v>
      </c>
      <c r="F133">
        <v>134069.03112094299</v>
      </c>
      <c r="G133">
        <v>127972.807690537</v>
      </c>
      <c r="H133">
        <v>1231947.2850686901</v>
      </c>
      <c r="I133">
        <v>853087.93438816001</v>
      </c>
      <c r="J133">
        <v>378859.35068053199</v>
      </c>
      <c r="K133">
        <v>125824.422437293</v>
      </c>
      <c r="L133">
        <v>15.7343176614167</v>
      </c>
      <c r="M133">
        <v>33.7784477169863</v>
      </c>
      <c r="N133">
        <v>10.387847697833999</v>
      </c>
      <c r="O133">
        <v>2.25172727782958</v>
      </c>
      <c r="P133">
        <v>455.79142101421701</v>
      </c>
      <c r="Q133">
        <v>29001</v>
      </c>
      <c r="R133">
        <v>0.39662231445514501</v>
      </c>
      <c r="S133">
        <v>810</v>
      </c>
      <c r="T133">
        <v>0.52145963872147105</v>
      </c>
      <c r="U133">
        <v>0.97730790799150302</v>
      </c>
      <c r="V133">
        <v>6.3011714499410703</v>
      </c>
      <c r="W133">
        <v>64.041785905924002</v>
      </c>
      <c r="X133">
        <v>5.8152008517437599</v>
      </c>
      <c r="Y133">
        <v>0</v>
      </c>
      <c r="Z133">
        <v>0</v>
      </c>
      <c r="AA133">
        <v>0</v>
      </c>
      <c r="AB133">
        <v>0</v>
      </c>
      <c r="AC133">
        <v>370369.01784866699</v>
      </c>
      <c r="AD133">
        <v>0</v>
      </c>
      <c r="AE133">
        <f t="shared" si="17"/>
        <v>-1.1025539862102576E-2</v>
      </c>
      <c r="AF133">
        <f t="shared" si="16"/>
        <v>2.4972449091311032E-2</v>
      </c>
      <c r="AG133">
        <f t="shared" si="18"/>
        <v>0.35310924788586828</v>
      </c>
      <c r="AH133">
        <f t="shared" si="19"/>
        <v>0.33705309492901586</v>
      </c>
      <c r="AI133">
        <f t="shared" si="20"/>
        <v>0.56010785424678866</v>
      </c>
      <c r="AJ133">
        <f t="shared" si="21"/>
        <v>-1.1025539862102576E-2</v>
      </c>
      <c r="AK133">
        <f t="shared" si="22"/>
        <v>-0.14392604630967307</v>
      </c>
      <c r="AL133" s="18">
        <f t="shared" si="23"/>
        <v>2.1089247885702867E-2</v>
      </c>
    </row>
    <row r="134" spans="1:38" ht="15.75">
      <c r="A134">
        <v>2018</v>
      </c>
      <c r="B134">
        <v>1</v>
      </c>
      <c r="C134" t="s">
        <v>33</v>
      </c>
      <c r="D134">
        <v>375495.25668866502</v>
      </c>
      <c r="E134">
        <v>210262.39420274101</v>
      </c>
      <c r="F134">
        <v>165232.86248592299</v>
      </c>
      <c r="G134">
        <v>148658.45882124401</v>
      </c>
      <c r="H134">
        <v>1125656.4246089</v>
      </c>
      <c r="I134">
        <v>343146.50784539798</v>
      </c>
      <c r="J134">
        <v>782509.91676350497</v>
      </c>
      <c r="K134">
        <v>143794.03585743401</v>
      </c>
      <c r="L134">
        <v>35.283441873938301</v>
      </c>
      <c r="M134">
        <v>18.997645350758301</v>
      </c>
      <c r="N134">
        <v>13.2063794574702</v>
      </c>
      <c r="O134">
        <v>0.43852033117313799</v>
      </c>
      <c r="P134">
        <v>464.57315284725502</v>
      </c>
      <c r="Q134">
        <v>37777</v>
      </c>
      <c r="R134">
        <v>0.60950624397938902</v>
      </c>
      <c r="S134">
        <v>980</v>
      </c>
      <c r="T134">
        <v>0.22207587069331999</v>
      </c>
      <c r="U134">
        <v>0.32166998965954802</v>
      </c>
      <c r="V134">
        <v>6.9362946272103798</v>
      </c>
      <c r="W134">
        <v>78.221536056748604</v>
      </c>
      <c r="X134">
        <v>2.7631942185056801</v>
      </c>
      <c r="Y134">
        <v>0</v>
      </c>
      <c r="Z134">
        <v>0</v>
      </c>
      <c r="AA134">
        <v>0</v>
      </c>
      <c r="AB134">
        <v>0</v>
      </c>
      <c r="AC134">
        <v>381377.91329472302</v>
      </c>
      <c r="AD134">
        <v>0</v>
      </c>
      <c r="AE134">
        <f t="shared" si="17"/>
        <v>-4.2637219179616659E-2</v>
      </c>
      <c r="AF134">
        <f t="shared" si="16"/>
        <v>-1.9355810114422254E-2</v>
      </c>
      <c r="AG134">
        <f t="shared" si="18"/>
        <v>0.44003981286752658</v>
      </c>
      <c r="AH134">
        <f t="shared" si="19"/>
        <v>0.39589969826037358</v>
      </c>
      <c r="AI134">
        <f t="shared" si="20"/>
        <v>0.56010785424678866</v>
      </c>
      <c r="AJ134">
        <f t="shared" si="21"/>
        <v>-4.2637219179616659E-2</v>
      </c>
      <c r="AK134">
        <f t="shared" si="22"/>
        <v>0.10143970540324965</v>
      </c>
      <c r="AL134" s="18">
        <f t="shared" si="23"/>
        <v>2.1089247885702867E-2</v>
      </c>
    </row>
    <row r="135" spans="1:38" ht="15.75">
      <c r="A135">
        <v>2018</v>
      </c>
      <c r="B135">
        <v>2</v>
      </c>
      <c r="C135" t="s">
        <v>33</v>
      </c>
      <c r="D135">
        <v>359485.18312832399</v>
      </c>
      <c r="E135">
        <v>231591.349528049</v>
      </c>
      <c r="F135">
        <v>127893.833600275</v>
      </c>
      <c r="G135">
        <v>107995.00836892999</v>
      </c>
      <c r="H135">
        <v>751260.25934458803</v>
      </c>
      <c r="I135">
        <v>454064.08179074997</v>
      </c>
      <c r="J135">
        <v>297196.177553838</v>
      </c>
      <c r="K135">
        <v>108570.86936496499</v>
      </c>
      <c r="L135">
        <v>23.828786698665098</v>
      </c>
      <c r="M135">
        <v>36.337953353847197</v>
      </c>
      <c r="N135">
        <v>14.375179177339501</v>
      </c>
      <c r="O135">
        <v>1.5278261165000799</v>
      </c>
      <c r="P135">
        <v>382.04718720657002</v>
      </c>
      <c r="Q135">
        <v>41546</v>
      </c>
      <c r="R135">
        <v>0.90185718900509604</v>
      </c>
      <c r="S135">
        <v>602</v>
      </c>
      <c r="T135">
        <v>0.27554793921948301</v>
      </c>
      <c r="U135">
        <v>0.622039562370993</v>
      </c>
      <c r="V135">
        <v>7.9470960256234502</v>
      </c>
      <c r="W135">
        <v>69.658079326911604</v>
      </c>
      <c r="X135">
        <v>6.5907300328360998</v>
      </c>
      <c r="Y135">
        <v>0</v>
      </c>
      <c r="Z135">
        <v>0</v>
      </c>
      <c r="AA135">
        <v>1</v>
      </c>
      <c r="AB135">
        <v>0</v>
      </c>
      <c r="AC135">
        <v>367663.84241831</v>
      </c>
      <c r="AD135">
        <v>1</v>
      </c>
      <c r="AE135">
        <f t="shared" si="17"/>
        <v>5.7446330714376811E-2</v>
      </c>
      <c r="AF135">
        <f t="shared" si="16"/>
        <v>-1.5199549547247066E-3</v>
      </c>
      <c r="AG135">
        <f t="shared" si="18"/>
        <v>0.35576941582769278</v>
      </c>
      <c r="AH135">
        <f t="shared" si="19"/>
        <v>0.30041574294977119</v>
      </c>
      <c r="AI135">
        <f t="shared" si="20"/>
        <v>0.56010785424678866</v>
      </c>
      <c r="AJ135">
        <f t="shared" si="21"/>
        <v>5.7446330714376811E-2</v>
      </c>
      <c r="AK135">
        <f t="shared" si="22"/>
        <v>-4.0988824794858337E-3</v>
      </c>
      <c r="AL135" s="18">
        <f t="shared" si="23"/>
        <v>2.1089247885702867E-2</v>
      </c>
    </row>
    <row r="136" spans="1:38" ht="15.75">
      <c r="A136">
        <v>2018</v>
      </c>
      <c r="B136">
        <v>3</v>
      </c>
      <c r="C136" t="s">
        <v>33</v>
      </c>
      <c r="D136">
        <v>380136.287845232</v>
      </c>
      <c r="E136">
        <v>230642.083803068</v>
      </c>
      <c r="F136">
        <v>149494.20404216301</v>
      </c>
      <c r="G136">
        <v>141063.78790115699</v>
      </c>
      <c r="H136">
        <v>1487336.51627474</v>
      </c>
      <c r="I136">
        <v>534357.13230735797</v>
      </c>
      <c r="J136">
        <v>952979.38396738598</v>
      </c>
      <c r="K136">
        <v>146257.03680816601</v>
      </c>
      <c r="L136">
        <v>46.647893649527198</v>
      </c>
      <c r="M136">
        <v>14.802396596859101</v>
      </c>
      <c r="N136">
        <v>9.48432223357716</v>
      </c>
      <c r="O136">
        <v>0.56072265706604696</v>
      </c>
      <c r="P136">
        <v>227.062711411555</v>
      </c>
      <c r="Q136">
        <v>3871</v>
      </c>
      <c r="R136">
        <v>0.16017766933890901</v>
      </c>
      <c r="S136">
        <v>98</v>
      </c>
      <c r="T136">
        <v>0.326338430931987</v>
      </c>
      <c r="U136">
        <v>0.83965965570878998</v>
      </c>
      <c r="V136">
        <v>2.00670045220369</v>
      </c>
      <c r="W136">
        <v>70.752571913245006</v>
      </c>
      <c r="X136">
        <v>9.2300605742011292</v>
      </c>
      <c r="Y136">
        <v>0</v>
      </c>
      <c r="Z136">
        <v>0</v>
      </c>
      <c r="AA136">
        <v>0</v>
      </c>
      <c r="AB136">
        <v>0</v>
      </c>
      <c r="AC136">
        <v>393251.22867768299</v>
      </c>
      <c r="AD136">
        <v>0</v>
      </c>
      <c r="AE136">
        <f t="shared" si="17"/>
        <v>2.3746055723320308E-2</v>
      </c>
      <c r="AF136">
        <f t="shared" si="16"/>
        <v>-9.9373420771320359E-2</v>
      </c>
      <c r="AG136">
        <f t="shared" si="18"/>
        <v>0.39326475483190071</v>
      </c>
      <c r="AH136">
        <f t="shared" si="19"/>
        <v>0.37108740315417993</v>
      </c>
      <c r="AI136">
        <f t="shared" si="20"/>
        <v>0.56010785424678866</v>
      </c>
      <c r="AJ136">
        <f t="shared" si="21"/>
        <v>2.3746055723320308E-2</v>
      </c>
      <c r="AK136">
        <f t="shared" si="22"/>
        <v>-6.2392605081057574E-2</v>
      </c>
      <c r="AL136" s="18">
        <f t="shared" si="23"/>
        <v>2.1089247885702867E-2</v>
      </c>
    </row>
    <row r="137" spans="1:38" ht="15.75">
      <c r="A137">
        <v>2018</v>
      </c>
      <c r="B137">
        <v>4</v>
      </c>
      <c r="C137" t="s">
        <v>33</v>
      </c>
      <c r="D137">
        <v>389163.02531886101</v>
      </c>
      <c r="E137">
        <v>216251.72335327099</v>
      </c>
      <c r="F137">
        <v>172911.30196559001</v>
      </c>
      <c r="G137">
        <v>163475.88185496599</v>
      </c>
      <c r="H137">
        <v>1240497.9903851501</v>
      </c>
      <c r="I137">
        <v>388429.50623427797</v>
      </c>
      <c r="J137">
        <v>852068.48415087501</v>
      </c>
      <c r="K137">
        <v>168016.51888666599</v>
      </c>
      <c r="L137">
        <v>38.2025459696954</v>
      </c>
      <c r="M137">
        <v>19.185767916046899</v>
      </c>
      <c r="N137">
        <v>13.1782464076552</v>
      </c>
      <c r="O137">
        <v>0.45586653357020401</v>
      </c>
      <c r="P137">
        <v>161.71606519502799</v>
      </c>
      <c r="Q137">
        <v>46026</v>
      </c>
      <c r="R137">
        <v>1.3840875923669199E-2</v>
      </c>
      <c r="S137">
        <v>706</v>
      </c>
      <c r="T137">
        <v>9.5053045532692698E-2</v>
      </c>
      <c r="U137">
        <v>0.82674676802624703</v>
      </c>
      <c r="V137">
        <v>1.33348880205554</v>
      </c>
      <c r="W137">
        <v>78.168730604204896</v>
      </c>
      <c r="X137">
        <v>8.1912497741653194</v>
      </c>
      <c r="Y137">
        <v>0</v>
      </c>
      <c r="Z137">
        <v>0</v>
      </c>
      <c r="AA137">
        <v>0</v>
      </c>
      <c r="AB137">
        <v>0</v>
      </c>
      <c r="AC137">
        <v>388498.42387808702</v>
      </c>
      <c r="AD137">
        <v>0</v>
      </c>
      <c r="AE137">
        <f t="shared" si="17"/>
        <v>-5.3796949235797219E-2</v>
      </c>
      <c r="AF137">
        <f t="shared" si="16"/>
        <v>-9.7427471092294035E-2</v>
      </c>
      <c r="AG137">
        <f t="shared" si="18"/>
        <v>0.44431585406633894</v>
      </c>
      <c r="AH137">
        <f t="shared" si="19"/>
        <v>0.42007043634482466</v>
      </c>
      <c r="AI137">
        <f t="shared" si="20"/>
        <v>0.56010785424678866</v>
      </c>
      <c r="AJ137">
        <f t="shared" si="21"/>
        <v>-5.3796949235797219E-2</v>
      </c>
      <c r="AK137">
        <f t="shared" si="22"/>
        <v>6.6982180936043384E-2</v>
      </c>
      <c r="AL137" s="18">
        <f t="shared" si="23"/>
        <v>2.1089247885702867E-2</v>
      </c>
    </row>
    <row r="138" spans="1:38" ht="15.75">
      <c r="A138">
        <v>2019</v>
      </c>
      <c r="B138">
        <v>1</v>
      </c>
      <c r="C138" t="s">
        <v>33</v>
      </c>
      <c r="D138">
        <v>368227.24180133297</v>
      </c>
      <c r="E138">
        <v>230736.73541465099</v>
      </c>
      <c r="F138">
        <v>137490.50638668099</v>
      </c>
      <c r="G138">
        <v>124289.998578329</v>
      </c>
      <c r="H138">
        <v>1128264.23446443</v>
      </c>
      <c r="I138">
        <v>604944.18296445196</v>
      </c>
      <c r="J138">
        <v>523320.05149998399</v>
      </c>
      <c r="K138">
        <v>120209.962912979</v>
      </c>
      <c r="L138">
        <v>29.17888969102</v>
      </c>
      <c r="M138">
        <v>23.750284022574501</v>
      </c>
      <c r="N138">
        <v>11.0160363841833</v>
      </c>
      <c r="O138">
        <v>1.1559736364591999</v>
      </c>
      <c r="P138">
        <v>367.10157146362599</v>
      </c>
      <c r="Q138">
        <v>23918</v>
      </c>
      <c r="R138">
        <v>-0.59284324490727902</v>
      </c>
      <c r="S138">
        <v>84</v>
      </c>
      <c r="T138">
        <v>0.303942512255027</v>
      </c>
      <c r="U138">
        <v>0.23041666211734901</v>
      </c>
      <c r="V138">
        <v>1.01031675460418</v>
      </c>
      <c r="W138">
        <v>78.233619852199894</v>
      </c>
      <c r="X138">
        <v>9.7347639983942802</v>
      </c>
      <c r="Y138">
        <v>0</v>
      </c>
      <c r="Z138">
        <v>0</v>
      </c>
      <c r="AA138">
        <v>0</v>
      </c>
      <c r="AB138">
        <v>0</v>
      </c>
      <c r="AC138">
        <v>353854.49699038302</v>
      </c>
      <c r="AD138">
        <v>0</v>
      </c>
      <c r="AE138">
        <f t="shared" si="17"/>
        <v>-2.5224803881474734E-2</v>
      </c>
      <c r="AF138">
        <f t="shared" si="16"/>
        <v>3.3008863683759673E-2</v>
      </c>
      <c r="AG138">
        <f t="shared" si="18"/>
        <v>0.37338493945774187</v>
      </c>
      <c r="AH138">
        <f t="shared" si="19"/>
        <v>0.33753613114096076</v>
      </c>
      <c r="AI138">
        <f t="shared" si="20"/>
        <v>0.56010785424678866</v>
      </c>
      <c r="AJ138">
        <f t="shared" si="21"/>
        <v>-2.5224803881474734E-2</v>
      </c>
      <c r="AK138">
        <f t="shared" si="22"/>
        <v>2.5061196989284568E-2</v>
      </c>
      <c r="AL138" s="18">
        <f t="shared" si="23"/>
        <v>2.1089247885702867E-2</v>
      </c>
    </row>
    <row r="139" spans="1:38" ht="15.75">
      <c r="A139">
        <v>2019</v>
      </c>
      <c r="B139">
        <v>2</v>
      </c>
      <c r="C139" t="s">
        <v>33</v>
      </c>
      <c r="D139">
        <v>358938.78184307797</v>
      </c>
      <c r="E139">
        <v>236519.27419354199</v>
      </c>
      <c r="F139">
        <v>122419.507649536</v>
      </c>
      <c r="G139">
        <v>105167.815651952</v>
      </c>
      <c r="H139">
        <v>848254.15639064403</v>
      </c>
      <c r="I139">
        <v>380337.14769541699</v>
      </c>
      <c r="J139">
        <v>467917.00869522599</v>
      </c>
      <c r="K139">
        <v>113696.918603189</v>
      </c>
      <c r="L139">
        <v>12.7318085548958</v>
      </c>
      <c r="M139">
        <v>22.475741145894499</v>
      </c>
      <c r="N139">
        <v>12.3981491702257</v>
      </c>
      <c r="O139">
        <v>0.81283035373297596</v>
      </c>
      <c r="P139">
        <v>492.73203332598803</v>
      </c>
      <c r="Q139">
        <v>28127</v>
      </c>
      <c r="R139">
        <v>0.52496576895110603</v>
      </c>
      <c r="S139">
        <v>309</v>
      </c>
      <c r="T139">
        <v>0.59063783399463698</v>
      </c>
      <c r="U139">
        <v>0.66101425424731997</v>
      </c>
      <c r="V139">
        <v>1.54919071421986</v>
      </c>
      <c r="W139">
        <v>73.612423977596606</v>
      </c>
      <c r="X139">
        <v>7.6745666277808704</v>
      </c>
      <c r="Y139">
        <v>0</v>
      </c>
      <c r="Z139">
        <v>0</v>
      </c>
      <c r="AA139">
        <v>0</v>
      </c>
      <c r="AB139">
        <v>1</v>
      </c>
      <c r="AC139">
        <v>355619.81087702297</v>
      </c>
      <c r="AD139">
        <v>0</v>
      </c>
      <c r="AE139">
        <f t="shared" si="17"/>
        <v>-4.6185974096233387E-2</v>
      </c>
      <c r="AF139">
        <f t="shared" si="16"/>
        <v>0.13245172843618663</v>
      </c>
      <c r="AG139">
        <f t="shared" si="18"/>
        <v>0.34105957294705408</v>
      </c>
      <c r="AH139">
        <f t="shared" si="19"/>
        <v>0.29299652467737414</v>
      </c>
      <c r="AI139">
        <f t="shared" si="20"/>
        <v>0.56010785424678866</v>
      </c>
      <c r="AJ139">
        <f t="shared" si="21"/>
        <v>-4.6185974096233387E-2</v>
      </c>
      <c r="AK139">
        <f t="shared" si="22"/>
        <v>-1.8577962261212423E-2</v>
      </c>
      <c r="AL139" s="18">
        <f t="shared" si="23"/>
        <v>2.1089247885702867E-2</v>
      </c>
    </row>
    <row r="140" spans="1:38" ht="15.75">
      <c r="A140">
        <v>2019</v>
      </c>
      <c r="B140">
        <v>3</v>
      </c>
      <c r="C140" t="s">
        <v>33</v>
      </c>
      <c r="D140">
        <v>342360.84456274001</v>
      </c>
      <c r="E140">
        <v>232125.22804352501</v>
      </c>
      <c r="F140">
        <v>110235.616519214</v>
      </c>
      <c r="G140">
        <v>94519.254058146005</v>
      </c>
      <c r="H140">
        <v>1204429.0682290499</v>
      </c>
      <c r="I140">
        <v>410718.00330039201</v>
      </c>
      <c r="J140">
        <v>793711.06492866599</v>
      </c>
      <c r="K140">
        <v>97227.071021247495</v>
      </c>
      <c r="L140">
        <v>16.938888883405099</v>
      </c>
      <c r="M140">
        <v>11.9085216566359</v>
      </c>
      <c r="N140">
        <v>7.8476397283505399</v>
      </c>
      <c r="O140">
        <v>0.51746538690033905</v>
      </c>
      <c r="P140">
        <v>197.254769703459</v>
      </c>
      <c r="Q140">
        <v>11728</v>
      </c>
      <c r="R140">
        <v>-0.10237270850678799</v>
      </c>
      <c r="S140">
        <v>193</v>
      </c>
      <c r="T140">
        <v>0.69720938190963599</v>
      </c>
      <c r="U140">
        <v>0.714326635734997</v>
      </c>
      <c r="V140">
        <v>4.2320130066918296</v>
      </c>
      <c r="W140">
        <v>83.024863027414398</v>
      </c>
      <c r="X140">
        <v>7.5567634180262804</v>
      </c>
      <c r="Y140">
        <v>0</v>
      </c>
      <c r="Z140">
        <v>0</v>
      </c>
      <c r="AA140">
        <v>0</v>
      </c>
      <c r="AB140">
        <v>0</v>
      </c>
      <c r="AC140">
        <v>344986.04349954898</v>
      </c>
      <c r="AD140">
        <v>0</v>
      </c>
      <c r="AE140">
        <f t="shared" si="17"/>
        <v>2.5958024983927068E-2</v>
      </c>
      <c r="AF140">
        <f t="shared" si="16"/>
        <v>0.14384064299980559</v>
      </c>
      <c r="AG140">
        <f t="shared" si="18"/>
        <v>0.32198663565048413</v>
      </c>
      <c r="AH140">
        <f t="shared" si="19"/>
        <v>0.2760807947499519</v>
      </c>
      <c r="AI140">
        <f t="shared" si="20"/>
        <v>0.56010785424678866</v>
      </c>
      <c r="AJ140">
        <f t="shared" si="21"/>
        <v>2.5958024983927068E-2</v>
      </c>
      <c r="AK140">
        <f t="shared" si="22"/>
        <v>-1.6676955094523986E-2</v>
      </c>
      <c r="AL140" s="18">
        <f t="shared" si="23"/>
        <v>2.1089247885702867E-2</v>
      </c>
    </row>
    <row r="141" spans="1:38" ht="15.75">
      <c r="A141">
        <v>2019</v>
      </c>
      <c r="B141">
        <v>4</v>
      </c>
      <c r="C141" t="s">
        <v>33</v>
      </c>
      <c r="D141">
        <v>351247.85591941798</v>
      </c>
      <c r="E141">
        <v>228254.08603913701</v>
      </c>
      <c r="F141">
        <v>122993.76988028</v>
      </c>
      <c r="G141">
        <v>107087.918456049</v>
      </c>
      <c r="H141">
        <v>1097349.43964791</v>
      </c>
      <c r="I141">
        <v>744920.59703329497</v>
      </c>
      <c r="J141">
        <v>352428.84261461801</v>
      </c>
      <c r="K141">
        <v>109531.799749285</v>
      </c>
      <c r="L141">
        <v>24.2025225097359</v>
      </c>
      <c r="M141">
        <v>30.385685139042401</v>
      </c>
      <c r="N141">
        <v>9.7587800737756698</v>
      </c>
      <c r="O141">
        <v>2.1136765978256302</v>
      </c>
      <c r="P141">
        <v>98.256961727163599</v>
      </c>
      <c r="Q141">
        <v>34919</v>
      </c>
      <c r="R141">
        <v>0.81314442134432496</v>
      </c>
      <c r="S141">
        <v>368</v>
      </c>
      <c r="T141">
        <v>2.5193413959229301E-2</v>
      </c>
      <c r="U141">
        <v>0.83899732771801006</v>
      </c>
      <c r="V141">
        <v>1.07992588417851</v>
      </c>
      <c r="W141">
        <v>77.592494490726196</v>
      </c>
      <c r="X141">
        <v>9.7620568778084493</v>
      </c>
      <c r="Y141">
        <v>0</v>
      </c>
      <c r="Z141">
        <v>0</v>
      </c>
      <c r="AA141">
        <v>0</v>
      </c>
      <c r="AB141">
        <v>0</v>
      </c>
      <c r="AC141">
        <v>372729.28266724001</v>
      </c>
      <c r="AD141">
        <v>0</v>
      </c>
      <c r="AE141">
        <f t="shared" si="17"/>
        <v>8.2944701925428563E-2</v>
      </c>
      <c r="AF141">
        <f t="shared" si="16"/>
        <v>2.3322999779291049E-2</v>
      </c>
      <c r="AG141">
        <f t="shared" si="18"/>
        <v>0.35016233638874583</v>
      </c>
      <c r="AH141">
        <f t="shared" si="19"/>
        <v>0.30487849719605609</v>
      </c>
      <c r="AI141">
        <f t="shared" si="20"/>
        <v>0.56010785424678866</v>
      </c>
      <c r="AJ141">
        <f t="shared" si="21"/>
        <v>8.2944701925428563E-2</v>
      </c>
      <c r="AK141">
        <f t="shared" si="22"/>
        <v>-1.8701385370328408E-2</v>
      </c>
      <c r="AL141" s="18">
        <f t="shared" si="23"/>
        <v>2.1089247885702867E-2</v>
      </c>
    </row>
    <row r="142" spans="1:38" ht="15.75">
      <c r="A142">
        <v>2020</v>
      </c>
      <c r="B142">
        <v>1</v>
      </c>
      <c r="C142" t="s">
        <v>33</v>
      </c>
      <c r="D142">
        <v>380382.00463059999</v>
      </c>
      <c r="E142">
        <v>223985.41841376701</v>
      </c>
      <c r="F142">
        <v>156396.58621683199</v>
      </c>
      <c r="G142">
        <v>150621.55539196299</v>
      </c>
      <c r="H142">
        <v>1144794.3324847501</v>
      </c>
      <c r="I142">
        <v>672431.10256389098</v>
      </c>
      <c r="J142">
        <v>472363.22992086702</v>
      </c>
      <c r="K142">
        <v>158561.16245919999</v>
      </c>
      <c r="L142">
        <v>57.636523231332497</v>
      </c>
      <c r="M142">
        <v>31.8868078315909</v>
      </c>
      <c r="N142">
        <v>13.157084300464801</v>
      </c>
      <c r="O142">
        <v>1.4235466691099901</v>
      </c>
      <c r="P142">
        <v>404.00167124656701</v>
      </c>
      <c r="Q142">
        <v>14794</v>
      </c>
      <c r="R142">
        <v>0.90493423337569301</v>
      </c>
      <c r="S142">
        <v>591</v>
      </c>
      <c r="T142">
        <v>0.13171502857909301</v>
      </c>
      <c r="U142">
        <v>0.86529575890891197</v>
      </c>
      <c r="V142">
        <v>2.100912457258</v>
      </c>
      <c r="W142">
        <v>67.744696480227404</v>
      </c>
      <c r="X142">
        <v>4.3203642556994897</v>
      </c>
      <c r="Y142">
        <v>0</v>
      </c>
      <c r="Z142">
        <v>0</v>
      </c>
      <c r="AA142">
        <v>0</v>
      </c>
      <c r="AB142">
        <v>0</v>
      </c>
      <c r="AC142">
        <v>408706.44548569497</v>
      </c>
      <c r="AD142">
        <v>0</v>
      </c>
      <c r="AE142">
        <f t="shared" si="17"/>
        <v>6.8612181839985659E-2</v>
      </c>
      <c r="AF142">
        <f t="shared" si="16"/>
        <v>3.2977211589717087E-2</v>
      </c>
      <c r="AG142">
        <f t="shared" si="18"/>
        <v>0.41115663809783598</v>
      </c>
      <c r="AH142">
        <f t="shared" si="19"/>
        <v>0.39597445083722077</v>
      </c>
      <c r="AI142">
        <f t="shared" si="20"/>
        <v>0.56010785424678866</v>
      </c>
      <c r="AJ142">
        <f t="shared" si="21"/>
        <v>6.8612181839985659E-2</v>
      </c>
      <c r="AK142">
        <f t="shared" si="22"/>
        <v>9.7669353048182692E-4</v>
      </c>
      <c r="AL142" s="18">
        <f t="shared" si="23"/>
        <v>2.1089247885702867E-2</v>
      </c>
    </row>
    <row r="143" spans="1:38" ht="15.75">
      <c r="A143">
        <v>2020</v>
      </c>
      <c r="B143">
        <v>2</v>
      </c>
      <c r="C143" t="s">
        <v>33</v>
      </c>
      <c r="D143">
        <v>406480.84390097298</v>
      </c>
      <c r="E143">
        <v>224204.183522854</v>
      </c>
      <c r="F143">
        <v>182276.66037811799</v>
      </c>
      <c r="G143">
        <v>172962.169442463</v>
      </c>
      <c r="H143">
        <v>1062359.3099276</v>
      </c>
      <c r="I143">
        <v>468695.29384257301</v>
      </c>
      <c r="J143">
        <v>593664.01608503505</v>
      </c>
      <c r="K143">
        <v>177281.55617820701</v>
      </c>
      <c r="L143">
        <v>43.170932566602502</v>
      </c>
      <c r="M143">
        <v>29.134689783469799</v>
      </c>
      <c r="N143">
        <v>16.28094824662</v>
      </c>
      <c r="O143">
        <v>0.789495878381549</v>
      </c>
      <c r="P143">
        <v>371.69554428333402</v>
      </c>
      <c r="Q143">
        <v>7989</v>
      </c>
      <c r="R143">
        <v>0.21100953323175201</v>
      </c>
      <c r="S143">
        <v>887</v>
      </c>
      <c r="T143">
        <v>0.78375984248410702</v>
      </c>
      <c r="U143">
        <v>0.285758324592706</v>
      </c>
      <c r="V143">
        <v>4.0293681571948303</v>
      </c>
      <c r="W143">
        <v>77.136097080547501</v>
      </c>
      <c r="X143">
        <v>4.6596492571896899</v>
      </c>
      <c r="Y143">
        <v>0</v>
      </c>
      <c r="Z143">
        <v>0</v>
      </c>
      <c r="AA143">
        <v>1</v>
      </c>
      <c r="AB143">
        <v>0</v>
      </c>
      <c r="AC143">
        <v>408273.188217466</v>
      </c>
      <c r="AD143">
        <v>1</v>
      </c>
      <c r="AE143">
        <f t="shared" si="17"/>
        <v>-3.6593594855839524E-2</v>
      </c>
      <c r="AF143">
        <f t="shared" si="16"/>
        <v>-6.359838551334282E-2</v>
      </c>
      <c r="AG143">
        <f t="shared" si="18"/>
        <v>0.44842620043006332</v>
      </c>
      <c r="AH143">
        <f t="shared" si="19"/>
        <v>0.42551124373428062</v>
      </c>
      <c r="AI143">
        <f t="shared" si="20"/>
        <v>0.56010785424678866</v>
      </c>
      <c r="AJ143">
        <f t="shared" si="21"/>
        <v>-3.6593594855839524E-2</v>
      </c>
      <c r="AK143">
        <f t="shared" si="22"/>
        <v>6.7355614665547306E-2</v>
      </c>
      <c r="AL143" s="18">
        <f t="shared" si="23"/>
        <v>2.1089247885702867E-2</v>
      </c>
    </row>
    <row r="144" spans="1:38" ht="15.75">
      <c r="A144">
        <v>2020</v>
      </c>
      <c r="B144">
        <v>3</v>
      </c>
      <c r="C144" t="s">
        <v>33</v>
      </c>
      <c r="D144">
        <v>391606.24858260102</v>
      </c>
      <c r="E144">
        <v>239305.594114623</v>
      </c>
      <c r="F144">
        <v>152300.65446797799</v>
      </c>
      <c r="G144">
        <v>144315.77238358601</v>
      </c>
      <c r="H144">
        <v>1110856.8075175099</v>
      </c>
      <c r="I144">
        <v>666931.67707434599</v>
      </c>
      <c r="J144">
        <v>443925.130443173</v>
      </c>
      <c r="K144">
        <v>140836.36584688301</v>
      </c>
      <c r="L144">
        <v>41.225127442536902</v>
      </c>
      <c r="M144">
        <v>32.509034178694698</v>
      </c>
      <c r="N144">
        <v>12.991392896632201</v>
      </c>
      <c r="O144">
        <v>1.50235170603778</v>
      </c>
      <c r="P144">
        <v>152.63317206360901</v>
      </c>
      <c r="Q144">
        <v>30240</v>
      </c>
      <c r="R144">
        <v>-0.97703868050124398</v>
      </c>
      <c r="S144">
        <v>573</v>
      </c>
      <c r="T144">
        <v>0.51870099438059503</v>
      </c>
      <c r="U144">
        <v>0.17936468201221001</v>
      </c>
      <c r="V144">
        <v>7.7947358178682</v>
      </c>
      <c r="W144">
        <v>62.832587618186601</v>
      </c>
      <c r="X144">
        <v>5.2288080188927299</v>
      </c>
      <c r="Y144">
        <v>0</v>
      </c>
      <c r="Z144">
        <v>0</v>
      </c>
      <c r="AA144">
        <v>0</v>
      </c>
      <c r="AB144">
        <v>0</v>
      </c>
      <c r="AC144">
        <v>379912.42774088198</v>
      </c>
      <c r="AD144">
        <v>0</v>
      </c>
      <c r="AE144">
        <f t="shared" si="17"/>
        <v>-8.2139238363846526E-2</v>
      </c>
      <c r="AF144">
        <f t="shared" si="16"/>
        <v>2.0952390522408326E-2</v>
      </c>
      <c r="AG144">
        <f t="shared" si="18"/>
        <v>0.38891272807628202</v>
      </c>
      <c r="AH144">
        <f t="shared" si="19"/>
        <v>0.3685226497430254</v>
      </c>
      <c r="AI144">
        <f t="shared" si="20"/>
        <v>0.56010785424678866</v>
      </c>
      <c r="AJ144">
        <f t="shared" si="21"/>
        <v>-8.2139238363846526E-2</v>
      </c>
      <c r="AK144">
        <f t="shared" si="22"/>
        <v>-7.011635827083533E-2</v>
      </c>
      <c r="AL144" s="18">
        <f t="shared" si="23"/>
        <v>2.1089247885702867E-2</v>
      </c>
    </row>
    <row r="145" spans="1:38" ht="15.75">
      <c r="A145">
        <v>2020</v>
      </c>
      <c r="B145">
        <v>4</v>
      </c>
      <c r="C145" t="s">
        <v>33</v>
      </c>
      <c r="D145">
        <v>359440.00958550302</v>
      </c>
      <c r="E145">
        <v>222526.357341467</v>
      </c>
      <c r="F145">
        <v>136913.652244036</v>
      </c>
      <c r="G145">
        <v>127885.645903022</v>
      </c>
      <c r="H145">
        <v>925530.46634327201</v>
      </c>
      <c r="I145">
        <v>520798.23818353302</v>
      </c>
      <c r="J145">
        <v>404732.228159739</v>
      </c>
      <c r="K145">
        <v>137413.70587852001</v>
      </c>
      <c r="L145">
        <v>19.880447395862902</v>
      </c>
      <c r="M145">
        <v>31.597593916476601</v>
      </c>
      <c r="N145">
        <v>13.817551183192499</v>
      </c>
      <c r="O145">
        <v>1.2867723446475401</v>
      </c>
      <c r="P145">
        <v>56.950144191183803</v>
      </c>
      <c r="Q145">
        <v>30340</v>
      </c>
      <c r="R145">
        <v>0.85104441570376099</v>
      </c>
      <c r="S145">
        <v>19</v>
      </c>
      <c r="T145">
        <v>0.29729079030733302</v>
      </c>
      <c r="U145">
        <v>9.2066986082475405E-2</v>
      </c>
      <c r="V145">
        <v>5.1933121100526698</v>
      </c>
      <c r="W145">
        <v>75.591219457256599</v>
      </c>
      <c r="X145">
        <v>7.1880385609494999</v>
      </c>
      <c r="Y145">
        <v>0</v>
      </c>
      <c r="Z145">
        <v>0</v>
      </c>
      <c r="AA145">
        <v>1</v>
      </c>
      <c r="AB145">
        <v>0</v>
      </c>
      <c r="AC145">
        <v>349380.79020650801</v>
      </c>
      <c r="AD145">
        <v>1</v>
      </c>
      <c r="AE145">
        <f t="shared" si="17"/>
        <v>9.3161395514472972E-2</v>
      </c>
      <c r="AF145">
        <f t="shared" si="16"/>
        <v>5.5825656046600218E-2</v>
      </c>
      <c r="AG145">
        <f t="shared" si="18"/>
        <v>0.38090821442476963</v>
      </c>
      <c r="AH145">
        <f t="shared" si="19"/>
        <v>0.35579134902232068</v>
      </c>
      <c r="AI145">
        <f t="shared" si="20"/>
        <v>0.56010785424678866</v>
      </c>
      <c r="AJ145">
        <f t="shared" si="21"/>
        <v>9.3161395514472972E-2</v>
      </c>
      <c r="AK145">
        <f t="shared" si="22"/>
        <v>5.4000952951728125E-2</v>
      </c>
      <c r="AL145" s="18">
        <f t="shared" si="23"/>
        <v>2.1089247885702867E-2</v>
      </c>
    </row>
    <row r="146" spans="1:38" ht="15.75">
      <c r="A146">
        <v>2021</v>
      </c>
      <c r="B146">
        <v>1</v>
      </c>
      <c r="C146" t="s">
        <v>33</v>
      </c>
      <c r="D146">
        <v>392925.94248222403</v>
      </c>
      <c r="E146">
        <v>234542.992694783</v>
      </c>
      <c r="F146">
        <v>158382.94978744001</v>
      </c>
      <c r="G146">
        <v>144232.83853124801</v>
      </c>
      <c r="H146">
        <v>1031750.75052655</v>
      </c>
      <c r="I146">
        <v>421406.73047237197</v>
      </c>
      <c r="J146">
        <v>610344.02005418495</v>
      </c>
      <c r="K146">
        <v>148197.86277178899</v>
      </c>
      <c r="L146">
        <v>16.399672878293998</v>
      </c>
      <c r="M146">
        <v>23.631400291010198</v>
      </c>
      <c r="N146">
        <v>13.9794265676704</v>
      </c>
      <c r="O146">
        <v>0.69044131936438202</v>
      </c>
      <c r="P146">
        <v>474.432189883229</v>
      </c>
      <c r="Q146">
        <v>43137</v>
      </c>
      <c r="R146">
        <v>-0.101830509978106</v>
      </c>
      <c r="S146">
        <v>820</v>
      </c>
      <c r="T146">
        <v>0.94473625878307899</v>
      </c>
      <c r="U146">
        <v>0.73653522833479201</v>
      </c>
      <c r="V146">
        <v>7.1809567738084104</v>
      </c>
      <c r="W146">
        <v>65.065815853383498</v>
      </c>
      <c r="X146">
        <v>6.7006869688752104</v>
      </c>
      <c r="Y146">
        <v>0</v>
      </c>
      <c r="Z146">
        <v>0</v>
      </c>
      <c r="AA146">
        <v>0</v>
      </c>
      <c r="AB146">
        <v>0</v>
      </c>
      <c r="AC146">
        <v>380649.24641735799</v>
      </c>
      <c r="AD146">
        <v>0</v>
      </c>
      <c r="AE146">
        <f t="shared" si="17"/>
        <v>-3.1295016861887022E-2</v>
      </c>
      <c r="AF146">
        <f t="shared" si="16"/>
        <v>-8.3176451489724648E-2</v>
      </c>
      <c r="AG146">
        <f t="shared" si="18"/>
        <v>0.40308600849028003</v>
      </c>
      <c r="AH146">
        <f t="shared" si="19"/>
        <v>0.36707385015122312</v>
      </c>
      <c r="AI146">
        <f t="shared" si="20"/>
        <v>0.56010785424678866</v>
      </c>
      <c r="AJ146">
        <f t="shared" si="21"/>
        <v>-3.1295016861887022E-2</v>
      </c>
      <c r="AK146">
        <f t="shared" si="22"/>
        <v>-2.0623189786776255E-2</v>
      </c>
      <c r="AL146" s="18">
        <f t="shared" si="23"/>
        <v>2.1089247885702867E-2</v>
      </c>
    </row>
    <row r="147" spans="1:38" ht="15.75">
      <c r="A147">
        <v>2021</v>
      </c>
      <c r="B147">
        <v>2</v>
      </c>
      <c r="C147" t="s">
        <v>33</v>
      </c>
      <c r="D147">
        <v>380629.31848676997</v>
      </c>
      <c r="E147">
        <v>229705.96804328001</v>
      </c>
      <c r="F147">
        <v>150923.35044348901</v>
      </c>
      <c r="G147">
        <v>139937.820678852</v>
      </c>
      <c r="H147">
        <v>1400564.86339109</v>
      </c>
      <c r="I147">
        <v>525794.798111276</v>
      </c>
      <c r="J147">
        <v>874770.06527981395</v>
      </c>
      <c r="K147">
        <v>145024.728149228</v>
      </c>
      <c r="L147">
        <v>14.289484968926301</v>
      </c>
      <c r="M147">
        <v>15.997097549753301</v>
      </c>
      <c r="N147">
        <v>9.9915272999232005</v>
      </c>
      <c r="O147">
        <v>0.601066290423518</v>
      </c>
      <c r="P147">
        <v>68.908688419009593</v>
      </c>
      <c r="Q147">
        <v>17753</v>
      </c>
      <c r="R147">
        <v>0.48564994981263199</v>
      </c>
      <c r="S147">
        <v>689</v>
      </c>
      <c r="T147">
        <v>9.2625483051367197E-2</v>
      </c>
      <c r="U147">
        <v>0.74838434967623102</v>
      </c>
      <c r="V147">
        <v>7.4018406469399096</v>
      </c>
      <c r="W147">
        <v>70.850524317718893</v>
      </c>
      <c r="X147">
        <v>4.0696931372435197</v>
      </c>
      <c r="Y147">
        <v>0</v>
      </c>
      <c r="Z147">
        <v>0</v>
      </c>
      <c r="AA147">
        <v>0</v>
      </c>
      <c r="AB147">
        <v>0</v>
      </c>
      <c r="AC147">
        <v>391101.32906471501</v>
      </c>
      <c r="AD147">
        <v>0</v>
      </c>
      <c r="AE147">
        <f t="shared" si="17"/>
        <v>5.0395532386756363E-2</v>
      </c>
      <c r="AF147">
        <f t="shared" si="16"/>
        <v>-4.8130466122476977E-2</v>
      </c>
      <c r="AG147">
        <f t="shared" si="18"/>
        <v>0.39651005089019647</v>
      </c>
      <c r="AH147">
        <f t="shared" si="19"/>
        <v>0.36764855958860143</v>
      </c>
      <c r="AI147">
        <f t="shared" si="20"/>
        <v>0.56010785424678866</v>
      </c>
      <c r="AJ147">
        <f t="shared" si="21"/>
        <v>5.0395532386756363E-2</v>
      </c>
      <c r="AK147">
        <f t="shared" si="22"/>
        <v>3.425084460486727E-2</v>
      </c>
      <c r="AL147" s="18">
        <f t="shared" si="23"/>
        <v>2.1089247885702867E-2</v>
      </c>
    </row>
    <row r="148" spans="1:38" ht="15.75">
      <c r="A148">
        <v>2021</v>
      </c>
      <c r="B148">
        <v>3</v>
      </c>
      <c r="C148" t="s">
        <v>33</v>
      </c>
      <c r="D148">
        <v>399811.33563391899</v>
      </c>
      <c r="E148">
        <v>237573.591459541</v>
      </c>
      <c r="F148">
        <v>162237.74417437799</v>
      </c>
      <c r="G148">
        <v>153607.41297466401</v>
      </c>
      <c r="H148">
        <v>1370595.41736153</v>
      </c>
      <c r="I148">
        <v>461282.92614933598</v>
      </c>
      <c r="J148">
        <v>909312.49121219595</v>
      </c>
      <c r="K148">
        <v>151596.46802166599</v>
      </c>
      <c r="L148">
        <v>17.2646324446386</v>
      </c>
      <c r="M148">
        <v>16.8926979953714</v>
      </c>
      <c r="N148">
        <v>11.207349085579599</v>
      </c>
      <c r="O148">
        <v>0.50728757232225397</v>
      </c>
      <c r="P148">
        <v>374.58711234875102</v>
      </c>
      <c r="Q148">
        <v>38887</v>
      </c>
      <c r="R148">
        <v>-0.50324747926039903</v>
      </c>
      <c r="S148">
        <v>365</v>
      </c>
      <c r="T148">
        <v>0.27080632803697202</v>
      </c>
      <c r="U148">
        <v>0.24755977027988599</v>
      </c>
      <c r="V148">
        <v>1.4376840701999201</v>
      </c>
      <c r="W148">
        <v>71.473512914920505</v>
      </c>
      <c r="X148">
        <v>7.8618677982893201</v>
      </c>
      <c r="Y148">
        <v>0</v>
      </c>
      <c r="Z148">
        <v>0</v>
      </c>
      <c r="AA148">
        <v>0</v>
      </c>
      <c r="AB148">
        <v>1</v>
      </c>
      <c r="AC148">
        <v>418328.62614835898</v>
      </c>
      <c r="AD148">
        <v>0</v>
      </c>
      <c r="AE148">
        <f t="shared" si="17"/>
        <v>-5.0787333660047278E-2</v>
      </c>
      <c r="AF148">
        <f t="shared" si="16"/>
        <v>-6.7476810563505324E-2</v>
      </c>
      <c r="AG148">
        <f t="shared" si="18"/>
        <v>0.4057857537159188</v>
      </c>
      <c r="AH148">
        <f t="shared" si="19"/>
        <v>0.38419974443974303</v>
      </c>
      <c r="AI148">
        <f t="shared" si="20"/>
        <v>0.56010785424678866</v>
      </c>
      <c r="AJ148">
        <f t="shared" si="21"/>
        <v>-5.0787333660047278E-2</v>
      </c>
      <c r="AK148">
        <f t="shared" si="22"/>
        <v>-0.12405449586501338</v>
      </c>
      <c r="AL148" s="18">
        <f t="shared" si="23"/>
        <v>2.1089247885702867E-2</v>
      </c>
    </row>
    <row r="149" spans="1:38" ht="15.75">
      <c r="A149">
        <v>2021</v>
      </c>
      <c r="B149">
        <v>4</v>
      </c>
      <c r="C149" t="s">
        <v>33</v>
      </c>
      <c r="D149">
        <v>379505.98393001</v>
      </c>
      <c r="E149">
        <v>208101.51934018699</v>
      </c>
      <c r="F149">
        <v>171404.46458982301</v>
      </c>
      <c r="G149">
        <v>157152.71047203499</v>
      </c>
      <c r="H149">
        <v>1322867.91225571</v>
      </c>
      <c r="I149">
        <v>787327.27030208195</v>
      </c>
      <c r="J149">
        <v>535540.64195363305</v>
      </c>
      <c r="K149">
        <v>159974.445834538</v>
      </c>
      <c r="L149">
        <v>97.240233681954805</v>
      </c>
      <c r="M149">
        <v>29.344684261263001</v>
      </c>
      <c r="N149">
        <v>11.8796978153369</v>
      </c>
      <c r="O149">
        <v>1.47015409965887</v>
      </c>
      <c r="P149">
        <v>198.134210446461</v>
      </c>
      <c r="Q149">
        <v>24624</v>
      </c>
      <c r="R149">
        <v>-0.58756518983172001</v>
      </c>
      <c r="S149">
        <v>618</v>
      </c>
      <c r="T149">
        <v>0.53833194325571299</v>
      </c>
      <c r="U149">
        <v>0.26885351438219302</v>
      </c>
      <c r="V149">
        <v>3.5791424394160498</v>
      </c>
      <c r="W149">
        <v>82.383652228829206</v>
      </c>
      <c r="X149">
        <v>7.3317043802146804</v>
      </c>
      <c r="Y149">
        <v>0</v>
      </c>
      <c r="Z149">
        <v>0</v>
      </c>
      <c r="AA149">
        <v>0</v>
      </c>
      <c r="AB149">
        <v>0</v>
      </c>
      <c r="AC149">
        <v>394030.05409882998</v>
      </c>
      <c r="AD149">
        <v>0</v>
      </c>
      <c r="AE149">
        <f t="shared" si="17"/>
        <v>-5.0756056181884703E-2</v>
      </c>
      <c r="AF149">
        <f t="shared" si="16"/>
        <v>1.3968772234199331E-2</v>
      </c>
      <c r="AG149">
        <f t="shared" si="18"/>
        <v>0.45165154661022183</v>
      </c>
      <c r="AH149">
        <f t="shared" si="19"/>
        <v>0.41409810945436293</v>
      </c>
      <c r="AI149">
        <f t="shared" si="20"/>
        <v>0.56010785424678866</v>
      </c>
      <c r="AJ149">
        <f t="shared" si="21"/>
        <v>-5.0756056181884703E-2</v>
      </c>
      <c r="AK149">
        <f t="shared" si="22"/>
        <v>0.16420349262156569</v>
      </c>
      <c r="AL149" s="18">
        <f t="shared" si="23"/>
        <v>2.1089247885702867E-2</v>
      </c>
    </row>
    <row r="150" spans="1:38" ht="15.75">
      <c r="A150">
        <v>2022</v>
      </c>
      <c r="B150">
        <v>1</v>
      </c>
      <c r="C150" t="s">
        <v>33</v>
      </c>
      <c r="D150">
        <v>360243.75688829698</v>
      </c>
      <c r="E150">
        <v>242272.51563569999</v>
      </c>
      <c r="F150">
        <v>117971.241252597</v>
      </c>
      <c r="G150">
        <v>106333.058530376</v>
      </c>
      <c r="H150">
        <v>1188316.14105063</v>
      </c>
      <c r="I150">
        <v>801533.792332966</v>
      </c>
      <c r="J150">
        <v>386782.34871766501</v>
      </c>
      <c r="K150">
        <v>102293.15372950499</v>
      </c>
      <c r="L150">
        <v>12.6245973004437</v>
      </c>
      <c r="M150">
        <v>27.4917040249927</v>
      </c>
      <c r="N150">
        <v>8.94821292559093</v>
      </c>
      <c r="O150">
        <v>2.0723122319060399</v>
      </c>
      <c r="P150">
        <v>160.34389299785201</v>
      </c>
      <c r="Q150">
        <v>47218</v>
      </c>
      <c r="R150">
        <v>0.19769080015887699</v>
      </c>
      <c r="S150">
        <v>204</v>
      </c>
      <c r="T150">
        <v>0.30104607783431298</v>
      </c>
      <c r="U150">
        <v>0.50263124263013004</v>
      </c>
      <c r="V150">
        <v>1.3932325414320701</v>
      </c>
      <c r="W150">
        <v>72.277393234579094</v>
      </c>
      <c r="X150">
        <v>9.4168850308674195</v>
      </c>
      <c r="Y150">
        <v>0</v>
      </c>
      <c r="Z150">
        <v>0</v>
      </c>
      <c r="AA150">
        <v>0</v>
      </c>
      <c r="AB150">
        <v>0</v>
      </c>
      <c r="AC150">
        <v>360975.22150075901</v>
      </c>
      <c r="AD150">
        <v>0</v>
      </c>
      <c r="AE150">
        <f t="shared" si="17"/>
        <v>5.7341592750059425E-3</v>
      </c>
      <c r="AF150">
        <f t="shared" si="16"/>
        <v>8.2208380038818987E-2</v>
      </c>
      <c r="AG150">
        <f t="shared" si="18"/>
        <v>0.32747615745406816</v>
      </c>
      <c r="AH150">
        <f t="shared" si="19"/>
        <v>0.29516974686489111</v>
      </c>
      <c r="AI150">
        <f t="shared" si="20"/>
        <v>0.56010785424678866</v>
      </c>
      <c r="AJ150">
        <f t="shared" si="21"/>
        <v>5.7341592750059425E-3</v>
      </c>
      <c r="AK150">
        <f t="shared" si="22"/>
        <v>-5.3196500969422703E-2</v>
      </c>
      <c r="AL150" s="18">
        <f t="shared" si="23"/>
        <v>2.1089247885702867E-2</v>
      </c>
    </row>
    <row r="151" spans="1:38" ht="15.75">
      <c r="A151">
        <v>2022</v>
      </c>
      <c r="B151">
        <v>2</v>
      </c>
      <c r="C151" t="s">
        <v>33</v>
      </c>
      <c r="D151">
        <v>362309.45196812099</v>
      </c>
      <c r="E151">
        <v>229384.465522821</v>
      </c>
      <c r="F151">
        <v>132924.986445299</v>
      </c>
      <c r="G151">
        <v>114699.627267647</v>
      </c>
      <c r="H151">
        <v>1314549.76589565</v>
      </c>
      <c r="I151">
        <v>754622.18842972803</v>
      </c>
      <c r="J151">
        <v>559927.57746592397</v>
      </c>
      <c r="K151">
        <v>111356.105218813</v>
      </c>
      <c r="L151">
        <v>31.8372444614605</v>
      </c>
      <c r="M151">
        <v>20.484725504456399</v>
      </c>
      <c r="N151">
        <v>8.7253925445339</v>
      </c>
      <c r="O151">
        <v>1.3477139165835299</v>
      </c>
      <c r="P151">
        <v>168.707300154785</v>
      </c>
      <c r="Q151">
        <v>12707</v>
      </c>
      <c r="R151">
        <v>-0.113386980965649</v>
      </c>
      <c r="S151">
        <v>745</v>
      </c>
      <c r="T151">
        <v>0.53555381487967202</v>
      </c>
      <c r="U151">
        <v>0.35688597517110998</v>
      </c>
      <c r="V151">
        <v>3.47652411115505</v>
      </c>
      <c r="W151">
        <v>80.713889947652007</v>
      </c>
      <c r="X151">
        <v>8.3143427865574804</v>
      </c>
      <c r="Y151">
        <v>0</v>
      </c>
      <c r="Z151">
        <v>0</v>
      </c>
      <c r="AA151">
        <v>1</v>
      </c>
      <c r="AB151">
        <v>0</v>
      </c>
      <c r="AC151">
        <v>358123.18668278801</v>
      </c>
      <c r="AD151">
        <v>1</v>
      </c>
      <c r="AE151">
        <f t="shared" si="17"/>
        <v>2.9046688826136337E-2</v>
      </c>
      <c r="AF151">
        <f t="shared" si="16"/>
        <v>-3.978734916762644E-2</v>
      </c>
      <c r="AG151">
        <f t="shared" si="18"/>
        <v>0.36688246945596065</v>
      </c>
      <c r="AH151">
        <f t="shared" si="19"/>
        <v>0.31657917463809149</v>
      </c>
      <c r="AI151">
        <f t="shared" si="20"/>
        <v>0.56010785424678866</v>
      </c>
      <c r="AJ151">
        <f t="shared" si="21"/>
        <v>2.9046688826136337E-2</v>
      </c>
      <c r="AK151">
        <f t="shared" si="22"/>
        <v>-0.13188386362322468</v>
      </c>
      <c r="AL151" s="18">
        <f t="shared" si="23"/>
        <v>2.1089247885702867E-2</v>
      </c>
    </row>
    <row r="152" spans="1:38" ht="15.75">
      <c r="A152">
        <v>2022</v>
      </c>
      <c r="B152">
        <v>3</v>
      </c>
      <c r="C152" t="s">
        <v>33</v>
      </c>
      <c r="D152">
        <v>372833.34187820699</v>
      </c>
      <c r="E152">
        <v>199132.35595452299</v>
      </c>
      <c r="F152">
        <v>173700.98592368301</v>
      </c>
      <c r="G152">
        <v>154584.17373567799</v>
      </c>
      <c r="H152">
        <v>1399108.88937894</v>
      </c>
      <c r="I152">
        <v>477134.16610015702</v>
      </c>
      <c r="J152">
        <v>921974.72327878501</v>
      </c>
      <c r="K152">
        <v>155475.13488474899</v>
      </c>
      <c r="L152">
        <v>25.848723557740399</v>
      </c>
      <c r="M152">
        <v>16.766639023023998</v>
      </c>
      <c r="N152">
        <v>11.048759314530299</v>
      </c>
      <c r="O152">
        <v>0.51751328323117396</v>
      </c>
      <c r="P152">
        <v>261.50358682473899</v>
      </c>
      <c r="Q152">
        <v>1661</v>
      </c>
      <c r="R152">
        <v>4.3198792022716301E-2</v>
      </c>
      <c r="S152">
        <v>260</v>
      </c>
      <c r="T152">
        <v>0.67694078299683702</v>
      </c>
      <c r="U152">
        <v>0.83790837485180303</v>
      </c>
      <c r="V152">
        <v>7.0113499554462999</v>
      </c>
      <c r="W152">
        <v>78.708896341643495</v>
      </c>
      <c r="X152">
        <v>5.5136848099977298</v>
      </c>
      <c r="Y152">
        <v>0</v>
      </c>
      <c r="Z152">
        <v>0</v>
      </c>
      <c r="AA152">
        <v>0</v>
      </c>
      <c r="AB152">
        <v>0</v>
      </c>
      <c r="AC152">
        <v>368552.95309530298</v>
      </c>
      <c r="AD152">
        <v>0</v>
      </c>
      <c r="AE152">
        <f t="shared" si="17"/>
        <v>3.2115890286305238E-2</v>
      </c>
      <c r="AF152">
        <f t="shared" si="16"/>
        <v>8.8056070633524032E-3</v>
      </c>
      <c r="AG152">
        <f t="shared" si="18"/>
        <v>0.46589445313189476</v>
      </c>
      <c r="AH152">
        <f t="shared" si="19"/>
        <v>0.41462003627930843</v>
      </c>
      <c r="AI152">
        <f t="shared" si="20"/>
        <v>0.56010785424678866</v>
      </c>
      <c r="AJ152">
        <f t="shared" si="21"/>
        <v>3.2115890286305238E-2</v>
      </c>
      <c r="AK152">
        <f t="shared" si="22"/>
        <v>0.12823518166909931</v>
      </c>
      <c r="AL152" s="18">
        <f t="shared" si="23"/>
        <v>2.1089247885702867E-2</v>
      </c>
    </row>
    <row r="153" spans="1:38" ht="15.75">
      <c r="A153">
        <v>2022</v>
      </c>
      <c r="B153">
        <v>4</v>
      </c>
      <c r="C153" t="s">
        <v>33</v>
      </c>
      <c r="D153">
        <v>384807.21658104402</v>
      </c>
      <c r="E153">
        <v>224668.129796547</v>
      </c>
      <c r="F153">
        <v>160139.086784496</v>
      </c>
      <c r="G153">
        <v>152718.64476866601</v>
      </c>
      <c r="H153">
        <v>833919.05726361205</v>
      </c>
      <c r="I153">
        <v>256556.52104220699</v>
      </c>
      <c r="J153">
        <v>577362.53622140503</v>
      </c>
      <c r="K153">
        <v>150204.86742314399</v>
      </c>
      <c r="L153">
        <v>16.935432305830702</v>
      </c>
      <c r="M153">
        <v>26.4510831908397</v>
      </c>
      <c r="N153">
        <v>18.3133654805528</v>
      </c>
      <c r="O153">
        <v>0.44435948809782799</v>
      </c>
      <c r="P153">
        <v>135.937684016807</v>
      </c>
      <c r="Q153">
        <v>35441</v>
      </c>
      <c r="R153">
        <v>0.26927851297476102</v>
      </c>
      <c r="S153">
        <v>114</v>
      </c>
      <c r="T153">
        <v>0.22236130474817001</v>
      </c>
      <c r="U153">
        <v>0.51922457078020501</v>
      </c>
      <c r="V153">
        <v>5.2542687816695599</v>
      </c>
      <c r="W153">
        <v>66.133807854155194</v>
      </c>
      <c r="X153">
        <v>2.4618572738009301</v>
      </c>
      <c r="Y153">
        <v>0</v>
      </c>
      <c r="Z153">
        <v>0</v>
      </c>
      <c r="AA153">
        <v>0</v>
      </c>
      <c r="AB153">
        <v>1</v>
      </c>
      <c r="AC153">
        <v>423205.422846473</v>
      </c>
      <c r="AD153">
        <v>0</v>
      </c>
      <c r="AE153">
        <f t="shared" si="17"/>
        <v>1.3127601984756647E-2</v>
      </c>
      <c r="AF153">
        <f t="shared" si="16"/>
        <v>-0.17298146146841531</v>
      </c>
      <c r="AG153">
        <f t="shared" si="18"/>
        <v>0.4161540633445221</v>
      </c>
      <c r="AH153">
        <f t="shared" si="19"/>
        <v>0.39687053201743172</v>
      </c>
      <c r="AI153">
        <f t="shared" si="20"/>
        <v>0.56010785424678866</v>
      </c>
      <c r="AJ153">
        <f t="shared" si="21"/>
        <v>1.3127601984756647E-2</v>
      </c>
      <c r="AK153">
        <f t="shared" si="22"/>
        <v>9.6349830071994075E-2</v>
      </c>
      <c r="AL153" s="18">
        <f t="shared" si="23"/>
        <v>2.1089247885702867E-2</v>
      </c>
    </row>
    <row r="154" spans="1:38" ht="15.75">
      <c r="A154">
        <v>2023</v>
      </c>
      <c r="B154">
        <v>1</v>
      </c>
      <c r="C154" t="s">
        <v>33</v>
      </c>
      <c r="D154">
        <v>389858.81256118201</v>
      </c>
      <c r="E154">
        <v>246314.86592503701</v>
      </c>
      <c r="F154">
        <v>143543.94663614401</v>
      </c>
      <c r="G154">
        <v>132307.32008329401</v>
      </c>
      <c r="H154">
        <v>1114173.08209421</v>
      </c>
      <c r="I154">
        <v>575316.64272684604</v>
      </c>
      <c r="J154">
        <v>538856.43936736602</v>
      </c>
      <c r="K154">
        <v>137753.76718883601</v>
      </c>
      <c r="L154">
        <v>18.076462416511902</v>
      </c>
      <c r="M154">
        <v>24.553352324902601</v>
      </c>
      <c r="N154">
        <v>11.874934174016101</v>
      </c>
      <c r="O154">
        <v>1.06766218364632</v>
      </c>
      <c r="P154">
        <v>102.413075698615</v>
      </c>
      <c r="Q154">
        <v>26521</v>
      </c>
      <c r="R154">
        <v>-0.344895669639735</v>
      </c>
      <c r="S154">
        <v>140</v>
      </c>
      <c r="T154">
        <v>0.87052696626938397</v>
      </c>
      <c r="U154">
        <v>0.63141892121837595</v>
      </c>
      <c r="V154">
        <v>4.7275284649118703</v>
      </c>
      <c r="W154">
        <v>62.884866054472901</v>
      </c>
      <c r="X154">
        <v>6.8451031145872898</v>
      </c>
      <c r="Y154">
        <v>0</v>
      </c>
      <c r="Z154">
        <v>0</v>
      </c>
      <c r="AA154">
        <v>0</v>
      </c>
      <c r="AB154">
        <v>0</v>
      </c>
      <c r="AC154">
        <v>394180.765176613</v>
      </c>
      <c r="AD154">
        <v>0</v>
      </c>
      <c r="AE154">
        <f t="shared" si="17"/>
        <v>-0.10764074560623753</v>
      </c>
      <c r="AF154">
        <f t="shared" si="16"/>
        <v>1.7515843443775769E-2</v>
      </c>
      <c r="AG154">
        <f t="shared" si="18"/>
        <v>0.36819469513368536</v>
      </c>
      <c r="AH154">
        <f t="shared" si="19"/>
        <v>0.33937239795632557</v>
      </c>
      <c r="AI154">
        <f t="shared" si="20"/>
        <v>0.56010785424678866</v>
      </c>
      <c r="AJ154">
        <f t="shared" si="21"/>
        <v>-0.10764074560623753</v>
      </c>
      <c r="AK154">
        <f t="shared" si="22"/>
        <v>-9.8740931100305226E-2</v>
      </c>
      <c r="AL154" s="18">
        <f t="shared" si="23"/>
        <v>2.1089247885702867E-2</v>
      </c>
    </row>
    <row r="155" spans="1:38" ht="15.75">
      <c r="A155">
        <v>2023</v>
      </c>
      <c r="B155">
        <v>2</v>
      </c>
      <c r="C155" t="s">
        <v>33</v>
      </c>
      <c r="D155">
        <v>347894.11929593398</v>
      </c>
      <c r="E155">
        <v>221993.50671975201</v>
      </c>
      <c r="F155">
        <v>125900.612576181</v>
      </c>
      <c r="G155">
        <v>113283.5366168</v>
      </c>
      <c r="H155">
        <v>987512.52920606197</v>
      </c>
      <c r="I155">
        <v>303412.84580682003</v>
      </c>
      <c r="J155">
        <v>684099.683399242</v>
      </c>
      <c r="K155">
        <v>120174.908320392</v>
      </c>
      <c r="L155">
        <v>69.867162567115997</v>
      </c>
      <c r="M155">
        <v>16.559507242263599</v>
      </c>
      <c r="N155">
        <v>11.471604994002099</v>
      </c>
      <c r="O155">
        <v>0.443521394863367</v>
      </c>
      <c r="P155">
        <v>247.64241006893701</v>
      </c>
      <c r="Q155">
        <v>41142</v>
      </c>
      <c r="R155">
        <v>0.77123952848354604</v>
      </c>
      <c r="S155">
        <v>415</v>
      </c>
      <c r="T155">
        <v>0.71464127490872398</v>
      </c>
      <c r="U155">
        <v>0.88156345494075605</v>
      </c>
      <c r="V155">
        <v>6.1192156379230704</v>
      </c>
      <c r="W155">
        <v>77.431885476346395</v>
      </c>
      <c r="X155">
        <v>8.0211063525746802</v>
      </c>
      <c r="Y155">
        <v>0</v>
      </c>
      <c r="Z155">
        <v>0</v>
      </c>
      <c r="AA155">
        <v>0</v>
      </c>
      <c r="AB155">
        <v>0</v>
      </c>
      <c r="AC155">
        <v>360790.62100069801</v>
      </c>
      <c r="AD155">
        <v>0</v>
      </c>
      <c r="AE155">
        <f t="shared" si="17"/>
        <v>8.1123091554651874E-2</v>
      </c>
      <c r="AF155">
        <f t="shared" si="16"/>
        <v>8.8009798154383034E-2</v>
      </c>
      <c r="AG155">
        <f t="shared" si="18"/>
        <v>0.36189347733436505</v>
      </c>
      <c r="AH155">
        <f t="shared" si="19"/>
        <v>0.32562647752155899</v>
      </c>
      <c r="AI155">
        <f t="shared" si="20"/>
        <v>0.56010785424678866</v>
      </c>
      <c r="AJ155">
        <f t="shared" si="21"/>
        <v>8.1123091554651874E-2</v>
      </c>
      <c r="AK155">
        <f t="shared" si="22"/>
        <v>-8.2724847426553311E-2</v>
      </c>
      <c r="AL155" s="18">
        <f t="shared" si="23"/>
        <v>2.1089247885702867E-2</v>
      </c>
    </row>
    <row r="156" spans="1:38" ht="15.75">
      <c r="A156">
        <v>2023</v>
      </c>
      <c r="B156">
        <v>3</v>
      </c>
      <c r="C156" t="s">
        <v>33</v>
      </c>
      <c r="D156">
        <v>376116.36578690301</v>
      </c>
      <c r="E156">
        <v>203629.12774667499</v>
      </c>
      <c r="F156">
        <v>172487.23804022701</v>
      </c>
      <c r="G156">
        <v>159828.81110908699</v>
      </c>
      <c r="H156">
        <v>1369513.97658693</v>
      </c>
      <c r="I156">
        <v>632479.16474980104</v>
      </c>
      <c r="J156">
        <v>737034.81183713605</v>
      </c>
      <c r="K156">
        <v>162093.97750345999</v>
      </c>
      <c r="L156">
        <v>142.66491637957401</v>
      </c>
      <c r="M156">
        <v>21.6853815507978</v>
      </c>
      <c r="N156">
        <v>11.670476814512501</v>
      </c>
      <c r="O156">
        <v>0.85814015103747998</v>
      </c>
      <c r="P156">
        <v>216.67483349260999</v>
      </c>
      <c r="Q156">
        <v>35872</v>
      </c>
      <c r="R156">
        <v>0.60707531892520605</v>
      </c>
      <c r="S156">
        <v>434</v>
      </c>
      <c r="T156">
        <v>0.28088196518624298</v>
      </c>
      <c r="U156">
        <v>0.20795635928938899</v>
      </c>
      <c r="V156">
        <v>1.2938980023671101</v>
      </c>
      <c r="W156">
        <v>71.981502247863403</v>
      </c>
      <c r="X156">
        <v>3.4537863458252498</v>
      </c>
      <c r="Y156">
        <v>0</v>
      </c>
      <c r="Z156">
        <v>0</v>
      </c>
      <c r="AA156">
        <v>0</v>
      </c>
      <c r="AB156">
        <v>1</v>
      </c>
      <c r="AC156">
        <v>399233.079820315</v>
      </c>
      <c r="AD156">
        <v>0</v>
      </c>
      <c r="AE156">
        <f t="shared" si="17"/>
        <v>-0.1538716981712798</v>
      </c>
      <c r="AF156">
        <f t="shared" si="16"/>
        <v>-8.1279024521975583E-3</v>
      </c>
      <c r="AG156">
        <f t="shared" si="18"/>
        <v>0.45860072501592353</v>
      </c>
      <c r="AH156">
        <f t="shared" si="19"/>
        <v>0.42494511179989841</v>
      </c>
      <c r="AI156">
        <f t="shared" si="20"/>
        <v>0.56010785424678866</v>
      </c>
      <c r="AJ156">
        <f t="shared" si="21"/>
        <v>-0.1538716981712798</v>
      </c>
      <c r="AK156">
        <f t="shared" si="22"/>
        <v>5.6905347447245139E-2</v>
      </c>
      <c r="AL156" s="18">
        <f t="shared" si="23"/>
        <v>2.1089247885702867E-2</v>
      </c>
    </row>
    <row r="157" spans="1:38" ht="15.75">
      <c r="A157">
        <v>2023</v>
      </c>
      <c r="B157">
        <v>4</v>
      </c>
      <c r="C157" t="s">
        <v>33</v>
      </c>
      <c r="D157">
        <v>318242.70187326201</v>
      </c>
      <c r="E157">
        <v>215216.71401147899</v>
      </c>
      <c r="F157">
        <v>103025.987861783</v>
      </c>
      <c r="G157">
        <v>87087.466718078402</v>
      </c>
      <c r="H157">
        <v>1023728.81094311</v>
      </c>
      <c r="I157">
        <v>596479.38500747096</v>
      </c>
      <c r="J157">
        <v>427249.42593564</v>
      </c>
      <c r="K157">
        <v>87704.672717598602</v>
      </c>
      <c r="L157">
        <v>20.1342597207761</v>
      </c>
      <c r="M157">
        <v>20.383284665008901</v>
      </c>
      <c r="N157">
        <v>8.5068883269827005</v>
      </c>
      <c r="O157">
        <v>1.39609171785598</v>
      </c>
      <c r="P157">
        <v>41.7532539012294</v>
      </c>
      <c r="Q157">
        <v>44626</v>
      </c>
      <c r="R157">
        <v>0.858576804524118</v>
      </c>
      <c r="S157">
        <v>413</v>
      </c>
      <c r="T157">
        <v>0.21766739958053599</v>
      </c>
      <c r="U157">
        <v>0.66168428839985605</v>
      </c>
      <c r="V157">
        <v>4.3879255772582297</v>
      </c>
      <c r="W157">
        <v>60.1328368917086</v>
      </c>
      <c r="X157">
        <v>8.4359571394545796</v>
      </c>
      <c r="Y157">
        <v>0</v>
      </c>
      <c r="Z157">
        <v>0</v>
      </c>
      <c r="AA157">
        <v>0</v>
      </c>
      <c r="AB157">
        <v>0</v>
      </c>
      <c r="AC157">
        <v>326598.32428709097</v>
      </c>
      <c r="AD157">
        <v>0</v>
      </c>
      <c r="AE157">
        <f t="shared" si="17"/>
        <v>0.24649368595782634</v>
      </c>
      <c r="AF157">
        <f t="shared" si="16"/>
        <v>0.15179177430541918</v>
      </c>
      <c r="AG157">
        <f t="shared" si="18"/>
        <v>0.32373401575383937</v>
      </c>
      <c r="AH157">
        <f t="shared" si="19"/>
        <v>0.27365110403304832</v>
      </c>
      <c r="AI157">
        <f t="shared" si="20"/>
        <v>0.56010785424678866</v>
      </c>
      <c r="AJ157">
        <f t="shared" si="21"/>
        <v>0.24649368595782634</v>
      </c>
      <c r="AK157">
        <f t="shared" si="22"/>
        <v>5.9313030802952214E-2</v>
      </c>
      <c r="AL157" s="18">
        <f t="shared" si="23"/>
        <v>2.1089247885702867E-2</v>
      </c>
    </row>
    <row r="158" spans="1:38" ht="15.75">
      <c r="A158">
        <v>2024</v>
      </c>
      <c r="B158">
        <v>1</v>
      </c>
      <c r="C158" t="s">
        <v>33</v>
      </c>
      <c r="D158">
        <v>396687.51848718</v>
      </c>
      <c r="E158">
        <v>227981.86959895201</v>
      </c>
      <c r="F158">
        <v>168705.648888228</v>
      </c>
      <c r="G158">
        <v>152429.44400228999</v>
      </c>
      <c r="H158">
        <v>1430456.8355043901</v>
      </c>
      <c r="I158">
        <v>725532.32242528396</v>
      </c>
      <c r="J158">
        <v>704924.51307911403</v>
      </c>
      <c r="K158">
        <v>149534.311775193</v>
      </c>
      <c r="L158">
        <v>21.650626427965101</v>
      </c>
      <c r="M158">
        <v>21.623513039215698</v>
      </c>
      <c r="N158">
        <v>10.655997456123201</v>
      </c>
      <c r="O158">
        <v>1.0292340654407801</v>
      </c>
      <c r="P158">
        <v>317.82741682494498</v>
      </c>
      <c r="Q158">
        <v>20996</v>
      </c>
      <c r="R158">
        <v>-0.22675965473233101</v>
      </c>
      <c r="S158">
        <v>91</v>
      </c>
      <c r="T158">
        <v>0.194975199900289</v>
      </c>
      <c r="U158">
        <v>0.89040951721932804</v>
      </c>
      <c r="V158">
        <v>6.24984458916449</v>
      </c>
      <c r="W158">
        <v>82.705712217507994</v>
      </c>
      <c r="X158">
        <v>8.0697225693113595</v>
      </c>
      <c r="Y158">
        <v>0</v>
      </c>
      <c r="Z158">
        <v>0</v>
      </c>
      <c r="AA158">
        <v>0</v>
      </c>
      <c r="AB158">
        <v>0</v>
      </c>
      <c r="AC158">
        <v>392204.57023903402</v>
      </c>
      <c r="AD158">
        <v>0</v>
      </c>
      <c r="AE158">
        <f t="shared" si="17"/>
        <v>-4.581769560642579E-2</v>
      </c>
      <c r="AF158" t="str">
        <f t="shared" si="16"/>
        <v/>
      </c>
      <c r="AG158">
        <f t="shared" si="18"/>
        <v>0.42528600227102975</v>
      </c>
      <c r="AH158">
        <f t="shared" si="19"/>
        <v>0.38425570984335405</v>
      </c>
      <c r="AI158">
        <f t="shared" si="20"/>
        <v>0.56010785424678866</v>
      </c>
      <c r="AJ158">
        <f t="shared" si="21"/>
        <v>-4.581769560642579E-2</v>
      </c>
      <c r="AK158">
        <f t="shared" si="22"/>
        <v>6.7003696897795825E-2</v>
      </c>
      <c r="AL158" s="18">
        <f t="shared" si="23"/>
        <v>2.1089247885702867E-2</v>
      </c>
    </row>
    <row r="159" spans="1:38" ht="15.75">
      <c r="A159">
        <v>2024</v>
      </c>
      <c r="B159">
        <v>2</v>
      </c>
      <c r="C159" t="s">
        <v>33</v>
      </c>
      <c r="D159">
        <v>378512.21051426599</v>
      </c>
      <c r="E159">
        <v>243257.497687753</v>
      </c>
      <c r="F159">
        <v>135254.712826512</v>
      </c>
      <c r="G159">
        <v>126190.57235176599</v>
      </c>
      <c r="H159">
        <v>910135.77494071797</v>
      </c>
      <c r="I159">
        <v>387290.734602415</v>
      </c>
      <c r="J159">
        <v>522845.04033830197</v>
      </c>
      <c r="K159">
        <v>124813.081771659</v>
      </c>
      <c r="L159">
        <v>43.0066054556494</v>
      </c>
      <c r="M159">
        <v>24.135367578530701</v>
      </c>
      <c r="N159">
        <v>13.865027155974101</v>
      </c>
      <c r="O159">
        <v>0.740737129976068</v>
      </c>
      <c r="P159">
        <v>223.928404576681</v>
      </c>
      <c r="Q159">
        <v>7859</v>
      </c>
      <c r="R159">
        <v>0.44868881265907901</v>
      </c>
      <c r="S159">
        <v>394</v>
      </c>
      <c r="T159">
        <v>0.187920380815323</v>
      </c>
      <c r="U159">
        <v>7.6971669380874005E-2</v>
      </c>
      <c r="V159">
        <v>5.8730930159654697</v>
      </c>
      <c r="W159">
        <v>69.569969110909696</v>
      </c>
      <c r="X159">
        <v>8.5746475726828706</v>
      </c>
      <c r="Y159">
        <v>0</v>
      </c>
      <c r="Z159">
        <v>0</v>
      </c>
      <c r="AA159">
        <v>0</v>
      </c>
      <c r="AB159">
        <v>0</v>
      </c>
      <c r="AC159">
        <v>386566.25547535199</v>
      </c>
      <c r="AD159">
        <v>0</v>
      </c>
      <c r="AE159">
        <f t="shared" si="17"/>
        <v>-1.4406092347048491E-2</v>
      </c>
      <c r="AF159" t="str">
        <f t="shared" si="16"/>
        <v/>
      </c>
      <c r="AG159">
        <f t="shared" si="18"/>
        <v>0.35733249567497183</v>
      </c>
      <c r="AH159">
        <f t="shared" si="19"/>
        <v>0.33338573722712156</v>
      </c>
      <c r="AI159">
        <f t="shared" si="20"/>
        <v>0.56010785424678866</v>
      </c>
      <c r="AJ159">
        <f t="shared" si="21"/>
        <v>-1.4406092347048491E-2</v>
      </c>
      <c r="AK159">
        <f t="shared" si="22"/>
        <v>-8.3844777724459987E-2</v>
      </c>
      <c r="AL159" s="18">
        <f t="shared" si="23"/>
        <v>2.1089247885702867E-2</v>
      </c>
    </row>
    <row r="160" spans="1:38" ht="15.75">
      <c r="A160">
        <v>2024</v>
      </c>
      <c r="B160">
        <v>3</v>
      </c>
      <c r="C160" t="s">
        <v>33</v>
      </c>
      <c r="D160">
        <v>373059.32865511201</v>
      </c>
      <c r="E160">
        <v>222861.62686431501</v>
      </c>
      <c r="F160">
        <v>150197.701790797</v>
      </c>
      <c r="G160">
        <v>135652.087567796</v>
      </c>
      <c r="H160">
        <v>988242.96593837405</v>
      </c>
      <c r="I160">
        <v>403010.17064042803</v>
      </c>
      <c r="J160">
        <v>585232.79529794597</v>
      </c>
      <c r="K160">
        <v>133515.98634387099</v>
      </c>
      <c r="L160">
        <v>18.7060694415703</v>
      </c>
      <c r="M160">
        <v>23.179167103705201</v>
      </c>
      <c r="N160">
        <v>13.7265927755923</v>
      </c>
      <c r="O160">
        <v>0.688632239817068</v>
      </c>
      <c r="P160">
        <v>124.983494239005</v>
      </c>
      <c r="Q160">
        <v>28526</v>
      </c>
      <c r="R160">
        <v>-0.47072994614928498</v>
      </c>
      <c r="S160">
        <v>998</v>
      </c>
      <c r="T160">
        <v>0.77679048340722701</v>
      </c>
      <c r="U160">
        <v>0.82164793296177097</v>
      </c>
      <c r="V160">
        <v>4.2306604931202401</v>
      </c>
      <c r="W160">
        <v>84.582641420461599</v>
      </c>
      <c r="X160">
        <v>8.2936667256584702</v>
      </c>
      <c r="Y160">
        <v>0</v>
      </c>
      <c r="Z160">
        <v>0</v>
      </c>
      <c r="AA160">
        <v>0</v>
      </c>
      <c r="AB160">
        <v>0</v>
      </c>
      <c r="AC160">
        <v>358883.675229215</v>
      </c>
      <c r="AD160">
        <v>0</v>
      </c>
      <c r="AE160">
        <f t="shared" si="17"/>
        <v>-1.7450313943966331E-2</v>
      </c>
      <c r="AF160" t="str">
        <f t="shared" si="16"/>
        <v/>
      </c>
      <c r="AG160">
        <f t="shared" si="18"/>
        <v>0.40261076524279232</v>
      </c>
      <c r="AH160">
        <f t="shared" si="19"/>
        <v>0.3636206821494723</v>
      </c>
      <c r="AI160">
        <f t="shared" si="20"/>
        <v>0.56010785424678866</v>
      </c>
      <c r="AJ160">
        <f t="shared" si="21"/>
        <v>-1.7450313943966331E-2</v>
      </c>
      <c r="AK160">
        <f t="shared" si="22"/>
        <v>4.8567931631729115E-2</v>
      </c>
      <c r="AL160" s="18">
        <f t="shared" si="23"/>
        <v>2.1089247885702867E-2</v>
      </c>
    </row>
    <row r="161" spans="1:38" ht="15.75">
      <c r="A161">
        <v>2024</v>
      </c>
      <c r="B161">
        <v>4</v>
      </c>
      <c r="C161" t="s">
        <v>33</v>
      </c>
      <c r="D161">
        <v>366549.32625035499</v>
      </c>
      <c r="E161">
        <v>233685.55512119699</v>
      </c>
      <c r="F161">
        <v>132863.77112915699</v>
      </c>
      <c r="G161">
        <v>115498.867750968</v>
      </c>
      <c r="H161">
        <v>1194980.0384360901</v>
      </c>
      <c r="I161">
        <v>768668.70821282105</v>
      </c>
      <c r="J161">
        <v>426311.33022327401</v>
      </c>
      <c r="K161">
        <v>122255.453586227</v>
      </c>
      <c r="L161">
        <v>23.760973062759199</v>
      </c>
      <c r="M161">
        <v>27.092610391208101</v>
      </c>
      <c r="N161">
        <v>9.6653386697676495</v>
      </c>
      <c r="O161">
        <v>1.80306891634862</v>
      </c>
      <c r="P161">
        <v>116.511272983973</v>
      </c>
      <c r="Q161">
        <v>45535</v>
      </c>
      <c r="R161">
        <v>-0.34941876327650401</v>
      </c>
      <c r="S161">
        <v>924</v>
      </c>
      <c r="T161">
        <v>0.43641959872959302</v>
      </c>
      <c r="U161">
        <v>0.666771909783897</v>
      </c>
      <c r="V161">
        <v>1.6602919840373001</v>
      </c>
      <c r="W161">
        <v>78.700118409284997</v>
      </c>
      <c r="X161">
        <v>8.5017089591444908</v>
      </c>
      <c r="Y161">
        <v>0</v>
      </c>
      <c r="Z161">
        <v>0</v>
      </c>
      <c r="AA161">
        <v>0</v>
      </c>
      <c r="AB161">
        <v>1</v>
      </c>
      <c r="AC161">
        <v>374553.395617334</v>
      </c>
      <c r="AD161">
        <v>0</v>
      </c>
      <c r="AE161" t="str">
        <f t="shared" si="17"/>
        <v/>
      </c>
      <c r="AF161" t="str">
        <f t="shared" si="16"/>
        <v/>
      </c>
      <c r="AG161">
        <f t="shared" si="18"/>
        <v>0.36247173740107053</v>
      </c>
      <c r="AH161">
        <f t="shared" si="19"/>
        <v>0.3150977494147178</v>
      </c>
      <c r="AI161">
        <f t="shared" si="20"/>
        <v>0.56010785424678866</v>
      </c>
      <c r="AJ161">
        <f t="shared" si="21"/>
        <v>0.46524491304509347</v>
      </c>
      <c r="AK161">
        <f t="shared" si="22"/>
        <v>0.62502507149718278</v>
      </c>
      <c r="AL161" s="18">
        <f t="shared" si="23"/>
        <v>2.1089247885702867E-2</v>
      </c>
    </row>
    <row r="162" spans="1:38" ht="15.75">
      <c r="A162">
        <v>2015</v>
      </c>
      <c r="B162">
        <v>1</v>
      </c>
      <c r="C162" t="s">
        <v>34</v>
      </c>
      <c r="D162">
        <v>537084.535668439</v>
      </c>
      <c r="E162">
        <v>379744.88591868198</v>
      </c>
      <c r="F162">
        <v>157339.649749756</v>
      </c>
      <c r="G162">
        <v>147779.19566303599</v>
      </c>
      <c r="H162">
        <v>1415867.0296553101</v>
      </c>
      <c r="I162">
        <v>969109.67967530806</v>
      </c>
      <c r="J162">
        <v>446757.34998000303</v>
      </c>
      <c r="K162">
        <v>156154.85864107701</v>
      </c>
      <c r="L162">
        <v>17.098906200496302</v>
      </c>
      <c r="M162">
        <v>33.078178942025403</v>
      </c>
      <c r="N162">
        <v>10.437364001548399</v>
      </c>
      <c r="O162">
        <v>2.1692081388670599</v>
      </c>
      <c r="P162">
        <v>214.88566481893301</v>
      </c>
      <c r="Q162">
        <v>15334</v>
      </c>
      <c r="R162">
        <v>-0.83955550708857096</v>
      </c>
      <c r="S162">
        <v>500</v>
      </c>
      <c r="T162">
        <v>0.23201818030881</v>
      </c>
      <c r="U162">
        <v>1.4381446072085E-2</v>
      </c>
      <c r="V162">
        <v>6.3504737050549904</v>
      </c>
      <c r="W162">
        <v>75.593577121600205</v>
      </c>
      <c r="X162">
        <v>8.0984209960076701</v>
      </c>
      <c r="Y162">
        <v>0</v>
      </c>
      <c r="Z162">
        <v>0</v>
      </c>
      <c r="AA162">
        <v>0</v>
      </c>
      <c r="AB162">
        <v>0</v>
      </c>
      <c r="AC162">
        <v>573966.35550500895</v>
      </c>
      <c r="AD162">
        <v>0</v>
      </c>
      <c r="AE162">
        <f t="shared" si="17"/>
        <v>-9.2732450787710724E-2</v>
      </c>
      <c r="AF162">
        <f t="shared" si="16"/>
        <v>-9.8664687689150571E-2</v>
      </c>
      <c r="AG162">
        <f t="shared" si="18"/>
        <v>0.29295136854748</v>
      </c>
      <c r="AH162">
        <f t="shared" si="19"/>
        <v>0.27515071808782304</v>
      </c>
      <c r="AI162">
        <f t="shared" si="20"/>
        <v>0.56010785424678866</v>
      </c>
      <c r="AJ162">
        <f t="shared" si="21"/>
        <v>-9.2732450787710724E-2</v>
      </c>
      <c r="AK162">
        <f t="shared" si="22"/>
        <v>0.14618683794307277</v>
      </c>
      <c r="AL162" s="18">
        <f t="shared" si="23"/>
        <v>2.1089247885702867E-2</v>
      </c>
    </row>
    <row r="163" spans="1:38" ht="15.75">
      <c r="A163">
        <v>2015</v>
      </c>
      <c r="B163">
        <v>2</v>
      </c>
      <c r="C163" t="s">
        <v>34</v>
      </c>
      <c r="D163">
        <v>487279.37039572501</v>
      </c>
      <c r="E163">
        <v>435258.59001618699</v>
      </c>
      <c r="F163">
        <v>52020.780379537602</v>
      </c>
      <c r="G163">
        <v>32160.5930235511</v>
      </c>
      <c r="H163">
        <v>1712036.73952869</v>
      </c>
      <c r="I163">
        <v>816500.31969792896</v>
      </c>
      <c r="J163">
        <v>895536.41983076697</v>
      </c>
      <c r="K163">
        <v>37771.548024044998</v>
      </c>
      <c r="L163">
        <v>7.14191933602826</v>
      </c>
      <c r="M163">
        <v>3.5912099509731399</v>
      </c>
      <c r="N163">
        <v>1.8784989995252399</v>
      </c>
      <c r="O163">
        <v>0.91174440437857995</v>
      </c>
      <c r="P163">
        <v>129.860221992079</v>
      </c>
      <c r="Q163">
        <v>19642</v>
      </c>
      <c r="R163">
        <v>0.73682157588276398</v>
      </c>
      <c r="S163">
        <v>650</v>
      </c>
      <c r="T163">
        <v>0.92913952001546196</v>
      </c>
      <c r="U163">
        <v>0.34190527810548998</v>
      </c>
      <c r="V163">
        <v>4.6937422635518598</v>
      </c>
      <c r="W163">
        <v>65.290897464246498</v>
      </c>
      <c r="X163">
        <v>9.9650488759910605</v>
      </c>
      <c r="Y163">
        <v>1</v>
      </c>
      <c r="Z163">
        <v>0</v>
      </c>
      <c r="AA163">
        <v>0</v>
      </c>
      <c r="AB163">
        <v>0</v>
      </c>
      <c r="AC163">
        <v>536100.38841474301</v>
      </c>
      <c r="AD163">
        <v>1</v>
      </c>
      <c r="AE163">
        <f t="shared" si="17"/>
        <v>-4.4520203604489259E-2</v>
      </c>
      <c r="AF163">
        <f t="shared" si="16"/>
        <v>-0.10932350480199068</v>
      </c>
      <c r="AG163">
        <f t="shared" si="18"/>
        <v>0.10675760875592037</v>
      </c>
      <c r="AH163">
        <f t="shared" si="19"/>
        <v>6.6000317225482219E-2</v>
      </c>
      <c r="AI163">
        <f t="shared" si="20"/>
        <v>0.56010785424678866</v>
      </c>
      <c r="AJ163">
        <f t="shared" si="21"/>
        <v>-4.4520203604489259E-2</v>
      </c>
      <c r="AK163">
        <f t="shared" si="22"/>
        <v>-6.8548790030173501E-2</v>
      </c>
      <c r="AL163" s="18">
        <f t="shared" si="23"/>
        <v>2.1089247885702867E-2</v>
      </c>
    </row>
    <row r="164" spans="1:38" ht="15.75">
      <c r="A164">
        <v>2015</v>
      </c>
      <c r="B164">
        <v>3</v>
      </c>
      <c r="C164" t="s">
        <v>34</v>
      </c>
      <c r="D164">
        <v>465585.59361344</v>
      </c>
      <c r="E164">
        <v>405422.14032033802</v>
      </c>
      <c r="F164">
        <v>60163.4532931012</v>
      </c>
      <c r="G164">
        <v>48341.988154811297</v>
      </c>
      <c r="H164">
        <v>1559512.74934054</v>
      </c>
      <c r="I164">
        <v>890501.50077531498</v>
      </c>
      <c r="J164">
        <v>669011.24856522796</v>
      </c>
      <c r="K164">
        <v>48938.827431147103</v>
      </c>
      <c r="L164">
        <v>5.1019340925031003</v>
      </c>
      <c r="M164">
        <v>7.2258857019947396</v>
      </c>
      <c r="N164">
        <v>3.0998135908317002</v>
      </c>
      <c r="O164">
        <v>1.33107104355135</v>
      </c>
      <c r="P164">
        <v>100.33137547365401</v>
      </c>
      <c r="Q164">
        <v>37484</v>
      </c>
      <c r="R164">
        <v>-0.89121850295537697</v>
      </c>
      <c r="S164">
        <v>570</v>
      </c>
      <c r="T164">
        <v>0.69713580589180901</v>
      </c>
      <c r="U164">
        <v>0.648638956768815</v>
      </c>
      <c r="V164">
        <v>2.92701749416302</v>
      </c>
      <c r="W164">
        <v>63.905164217165499</v>
      </c>
      <c r="X164">
        <v>7.0875226146136798</v>
      </c>
      <c r="Y164">
        <v>0</v>
      </c>
      <c r="Z164">
        <v>0</v>
      </c>
      <c r="AA164">
        <v>0</v>
      </c>
      <c r="AB164">
        <v>0</v>
      </c>
      <c r="AC164">
        <v>497293.80498375598</v>
      </c>
      <c r="AD164">
        <v>0</v>
      </c>
      <c r="AE164">
        <f t="shared" si="17"/>
        <v>5.3820085316429934E-2</v>
      </c>
      <c r="AF164">
        <f t="shared" si="16"/>
        <v>5.733405836613803E-2</v>
      </c>
      <c r="AG164">
        <f t="shared" si="18"/>
        <v>0.12922103715918165</v>
      </c>
      <c r="AH164">
        <f t="shared" si="19"/>
        <v>0.10383050682394614</v>
      </c>
      <c r="AI164">
        <f t="shared" si="20"/>
        <v>0.56010785424678866</v>
      </c>
      <c r="AJ164">
        <f t="shared" si="21"/>
        <v>5.3820085316429934E-2</v>
      </c>
      <c r="AK164">
        <f t="shared" si="22"/>
        <v>1.9466971011331512E-2</v>
      </c>
      <c r="AL164" s="18">
        <f t="shared" si="23"/>
        <v>2.1089247885702867E-2</v>
      </c>
    </row>
    <row r="165" spans="1:38" ht="15.75">
      <c r="A165">
        <v>2015</v>
      </c>
      <c r="B165">
        <v>4</v>
      </c>
      <c r="C165" t="s">
        <v>34</v>
      </c>
      <c r="D165">
        <v>490643.44998381601</v>
      </c>
      <c r="E165">
        <v>413314.48137330601</v>
      </c>
      <c r="F165">
        <v>77328.968610509794</v>
      </c>
      <c r="G165">
        <v>61834.375066178</v>
      </c>
      <c r="H165">
        <v>1803757.39706668</v>
      </c>
      <c r="I165">
        <v>1120357.68397429</v>
      </c>
      <c r="J165">
        <v>683399.71309239406</v>
      </c>
      <c r="K165">
        <v>71248.177270110406</v>
      </c>
      <c r="L165">
        <v>10.6182313180063</v>
      </c>
      <c r="M165">
        <v>9.0480539984976698</v>
      </c>
      <c r="N165">
        <v>3.4280871233977801</v>
      </c>
      <c r="O165">
        <v>1.6393885781787201</v>
      </c>
      <c r="P165">
        <v>254.47790367675401</v>
      </c>
      <c r="Q165">
        <v>6213</v>
      </c>
      <c r="R165">
        <v>0.76323127975599503</v>
      </c>
      <c r="S165">
        <v>833</v>
      </c>
      <c r="T165">
        <v>0.57260723288202198</v>
      </c>
      <c r="U165">
        <v>0.277012524325978</v>
      </c>
      <c r="V165">
        <v>7.44915258549082</v>
      </c>
      <c r="W165">
        <v>74.579770106927398</v>
      </c>
      <c r="X165">
        <v>6.7427214440648804</v>
      </c>
      <c r="Y165">
        <v>0</v>
      </c>
      <c r="Z165">
        <v>0</v>
      </c>
      <c r="AA165">
        <v>0</v>
      </c>
      <c r="AB165">
        <v>0</v>
      </c>
      <c r="AC165">
        <v>531482.00407715305</v>
      </c>
      <c r="AD165">
        <v>0</v>
      </c>
      <c r="AE165">
        <f t="shared" si="17"/>
        <v>-1.3350208364122774E-2</v>
      </c>
      <c r="AF165">
        <f t="shared" si="16"/>
        <v>-8.1015335649715012E-2</v>
      </c>
      <c r="AG165">
        <f t="shared" si="18"/>
        <v>0.15760725759828387</v>
      </c>
      <c r="AH165">
        <f t="shared" si="19"/>
        <v>0.12602710801136266</v>
      </c>
      <c r="AI165">
        <f t="shared" si="20"/>
        <v>0.56010785424678866</v>
      </c>
      <c r="AJ165">
        <f t="shared" si="21"/>
        <v>-1.3350208364122774E-2</v>
      </c>
      <c r="AK165">
        <f t="shared" si="22"/>
        <v>-6.1241515775229308E-2</v>
      </c>
      <c r="AL165" s="18">
        <f t="shared" si="23"/>
        <v>2.1089247885702867E-2</v>
      </c>
    </row>
    <row r="166" spans="1:38" ht="15.75">
      <c r="A166">
        <v>2016</v>
      </c>
      <c r="B166">
        <v>1</v>
      </c>
      <c r="C166" t="s">
        <v>34</v>
      </c>
      <c r="D166">
        <v>484093.25769404002</v>
      </c>
      <c r="E166">
        <v>388002.47604215197</v>
      </c>
      <c r="F166">
        <v>96090.781651888698</v>
      </c>
      <c r="G166">
        <v>77876.1865672938</v>
      </c>
      <c r="H166">
        <v>1823012.73497785</v>
      </c>
      <c r="I166">
        <v>1027483.09073325</v>
      </c>
      <c r="J166">
        <v>795529.64424459101</v>
      </c>
      <c r="K166">
        <v>76044.664039387804</v>
      </c>
      <c r="L166">
        <v>8.8829063405925801</v>
      </c>
      <c r="M166">
        <v>9.7892249686361499</v>
      </c>
      <c r="N166">
        <v>4.2718399643126999</v>
      </c>
      <c r="O166">
        <v>1.29157109124314</v>
      </c>
      <c r="P166">
        <v>445.324848950339</v>
      </c>
      <c r="Q166">
        <v>41150</v>
      </c>
      <c r="R166">
        <v>-0.426960902145754</v>
      </c>
      <c r="S166">
        <v>510</v>
      </c>
      <c r="T166">
        <v>0.125220559516831</v>
      </c>
      <c r="U166">
        <v>0.20055297784526599</v>
      </c>
      <c r="V166">
        <v>2.5135890638944498</v>
      </c>
      <c r="W166">
        <v>77.280295234663498</v>
      </c>
      <c r="X166">
        <v>6.8243164404262604</v>
      </c>
      <c r="Y166">
        <v>0</v>
      </c>
      <c r="Z166">
        <v>0</v>
      </c>
      <c r="AA166">
        <v>0</v>
      </c>
      <c r="AB166">
        <v>0</v>
      </c>
      <c r="AC166">
        <v>482735.43961738102</v>
      </c>
      <c r="AD166">
        <v>0</v>
      </c>
      <c r="AE166">
        <f t="shared" si="17"/>
        <v>-0.10346142007071311</v>
      </c>
      <c r="AF166">
        <f t="shared" si="16"/>
        <v>-1.0227632332920223E-3</v>
      </c>
      <c r="AG166">
        <f t="shared" si="18"/>
        <v>0.19849642630763514</v>
      </c>
      <c r="AH166">
        <f t="shared" si="19"/>
        <v>0.16087021525202413</v>
      </c>
      <c r="AI166">
        <f t="shared" si="20"/>
        <v>0.56010785424678866</v>
      </c>
      <c r="AJ166">
        <f t="shared" si="21"/>
        <v>-0.10346142007071311</v>
      </c>
      <c r="AK166">
        <f t="shared" si="22"/>
        <v>0.12193983069099026</v>
      </c>
      <c r="AL166" s="18">
        <f t="shared" si="23"/>
        <v>2.1089247885702867E-2</v>
      </c>
    </row>
    <row r="167" spans="1:38" ht="15.75">
      <c r="A167">
        <v>2016</v>
      </c>
      <c r="B167">
        <v>2</v>
      </c>
      <c r="C167" t="s">
        <v>34</v>
      </c>
      <c r="D167">
        <v>434008.28180635697</v>
      </c>
      <c r="E167">
        <v>435315.43227841699</v>
      </c>
      <c r="F167">
        <v>-1307.1504720594901</v>
      </c>
      <c r="G167">
        <v>-19685.547020907899</v>
      </c>
      <c r="H167">
        <v>1133674.3032684</v>
      </c>
      <c r="I167">
        <v>590361.86222934304</v>
      </c>
      <c r="J167">
        <v>543312.44103906502</v>
      </c>
      <c r="K167">
        <v>-12844.4056922041</v>
      </c>
      <c r="L167">
        <v>-4.1478513363933498</v>
      </c>
      <c r="M167">
        <v>-3.6232461349973901</v>
      </c>
      <c r="N167">
        <v>-1.7364376138855799</v>
      </c>
      <c r="O167">
        <v>1.08659735657865</v>
      </c>
      <c r="P167">
        <v>100.69670163166199</v>
      </c>
      <c r="Q167">
        <v>26338</v>
      </c>
      <c r="R167">
        <v>-6.1785577904842598E-2</v>
      </c>
      <c r="S167">
        <v>357</v>
      </c>
      <c r="T167">
        <v>0.94238345400227597</v>
      </c>
      <c r="U167">
        <v>7.4821205194972998E-2</v>
      </c>
      <c r="V167">
        <v>4.0691970067540399</v>
      </c>
      <c r="W167">
        <v>73.247031527213096</v>
      </c>
      <c r="X167">
        <v>9.8824306582982793</v>
      </c>
      <c r="Y167">
        <v>0</v>
      </c>
      <c r="Z167">
        <v>0</v>
      </c>
      <c r="AA167">
        <v>0</v>
      </c>
      <c r="AB167">
        <v>0</v>
      </c>
      <c r="AC167">
        <v>429567.289105231</v>
      </c>
      <c r="AD167">
        <v>0</v>
      </c>
      <c r="AE167">
        <f t="shared" si="17"/>
        <v>0.13426292964554093</v>
      </c>
      <c r="AF167">
        <f t="shared" si="16"/>
        <v>0.17766464543662217</v>
      </c>
      <c r="AG167">
        <f t="shared" si="18"/>
        <v>-3.0118099742696535E-3</v>
      </c>
      <c r="AH167">
        <f t="shared" si="19"/>
        <v>-4.5357537738625622E-2</v>
      </c>
      <c r="AI167">
        <f t="shared" si="20"/>
        <v>0.56010785424678866</v>
      </c>
      <c r="AJ167">
        <f t="shared" si="21"/>
        <v>0.13426292964554093</v>
      </c>
      <c r="AK167">
        <f t="shared" si="22"/>
        <v>-0.12954448871274937</v>
      </c>
      <c r="AL167" s="18">
        <f t="shared" si="23"/>
        <v>2.1089247885702867E-2</v>
      </c>
    </row>
    <row r="168" spans="1:38" ht="15.75">
      <c r="A168">
        <v>2016</v>
      </c>
      <c r="B168">
        <v>3</v>
      </c>
      <c r="C168" t="s">
        <v>34</v>
      </c>
      <c r="D168">
        <v>492279.50521210599</v>
      </c>
      <c r="E168">
        <v>378922.71717513999</v>
      </c>
      <c r="F168">
        <v>113356.78803696499</v>
      </c>
      <c r="G168">
        <v>105061.186181094</v>
      </c>
      <c r="H168">
        <v>1004762.9634672099</v>
      </c>
      <c r="I168">
        <v>633651.08843354299</v>
      </c>
      <c r="J168">
        <v>371111.87503367203</v>
      </c>
      <c r="K168">
        <v>105545.121696154</v>
      </c>
      <c r="L168">
        <v>25.114606917528299</v>
      </c>
      <c r="M168">
        <v>28.3098421928864</v>
      </c>
      <c r="N168">
        <v>10.4563155690523</v>
      </c>
      <c r="O168">
        <v>1.7074395379453899</v>
      </c>
      <c r="P168">
        <v>165.18993400060401</v>
      </c>
      <c r="Q168">
        <v>5131</v>
      </c>
      <c r="R168">
        <v>-0.57898612066931399</v>
      </c>
      <c r="S168">
        <v>85</v>
      </c>
      <c r="T168">
        <v>0.89823806395323502</v>
      </c>
      <c r="U168">
        <v>0.77680333213988795</v>
      </c>
      <c r="V168">
        <v>1.5353596884951899</v>
      </c>
      <c r="W168">
        <v>84.668227537521204</v>
      </c>
      <c r="X168">
        <v>4.1709277083120799</v>
      </c>
      <c r="Y168">
        <v>0</v>
      </c>
      <c r="Z168">
        <v>0</v>
      </c>
      <c r="AA168">
        <v>0</v>
      </c>
      <c r="AB168">
        <v>0</v>
      </c>
      <c r="AC168">
        <v>505549.45518444799</v>
      </c>
      <c r="AD168">
        <v>0</v>
      </c>
      <c r="AE168">
        <f t="shared" si="17"/>
        <v>-8.4069514523525291E-2</v>
      </c>
      <c r="AF168">
        <f t="shared" si="16"/>
        <v>-5.9029907337081557E-2</v>
      </c>
      <c r="AG168">
        <f t="shared" si="18"/>
        <v>0.23026915976955922</v>
      </c>
      <c r="AH168">
        <f t="shared" si="19"/>
        <v>0.21341775367192428</v>
      </c>
      <c r="AI168">
        <f t="shared" si="20"/>
        <v>0.56010785424678866</v>
      </c>
      <c r="AJ168">
        <f t="shared" si="21"/>
        <v>-8.4069514523525291E-2</v>
      </c>
      <c r="AK168">
        <f t="shared" si="22"/>
        <v>2.6710848451307945E-2</v>
      </c>
      <c r="AL168" s="18">
        <f t="shared" si="23"/>
        <v>2.1089247885702867E-2</v>
      </c>
    </row>
    <row r="169" spans="1:38" ht="15.75">
      <c r="A169">
        <v>2016</v>
      </c>
      <c r="B169">
        <v>4</v>
      </c>
      <c r="C169" t="s">
        <v>34</v>
      </c>
      <c r="D169">
        <v>450893.806199043</v>
      </c>
      <c r="E169">
        <v>389044.06444836297</v>
      </c>
      <c r="F169">
        <v>61849.741750680201</v>
      </c>
      <c r="G169">
        <v>52174.394322954598</v>
      </c>
      <c r="H169">
        <v>904620.04256398894</v>
      </c>
      <c r="I169">
        <v>334435.64213437098</v>
      </c>
      <c r="J169">
        <v>570184.40042961703</v>
      </c>
      <c r="K169">
        <v>60305.478699782099</v>
      </c>
      <c r="L169">
        <v>10.4858012188838</v>
      </c>
      <c r="M169">
        <v>9.1504422575648601</v>
      </c>
      <c r="N169">
        <v>5.7675479060883097</v>
      </c>
      <c r="O169">
        <v>0.58653944562913995</v>
      </c>
      <c r="P169">
        <v>492.43255963252801</v>
      </c>
      <c r="Q169">
        <v>8657</v>
      </c>
      <c r="R169">
        <v>0.64476242237070802</v>
      </c>
      <c r="S169">
        <v>105</v>
      </c>
      <c r="T169">
        <v>0.28191904290472902</v>
      </c>
      <c r="U169">
        <v>0.363809641140933</v>
      </c>
      <c r="V169">
        <v>2.3350819131362601</v>
      </c>
      <c r="W169">
        <v>68.676559212484804</v>
      </c>
      <c r="X169">
        <v>6.3779001633651404</v>
      </c>
      <c r="Y169">
        <v>1</v>
      </c>
      <c r="Z169">
        <v>0</v>
      </c>
      <c r="AA169">
        <v>0</v>
      </c>
      <c r="AB169">
        <v>0</v>
      </c>
      <c r="AC169">
        <v>482600.69377098902</v>
      </c>
      <c r="AD169">
        <v>1</v>
      </c>
      <c r="AE169">
        <f t="shared" si="17"/>
        <v>7.2532242093176949E-2</v>
      </c>
      <c r="AF169">
        <f t="shared" si="16"/>
        <v>1.7469444265559774E-3</v>
      </c>
      <c r="AG169">
        <f t="shared" si="18"/>
        <v>0.13717141575321842</v>
      </c>
      <c r="AH169">
        <f t="shared" si="19"/>
        <v>0.11571326464378773</v>
      </c>
      <c r="AI169">
        <f t="shared" si="20"/>
        <v>0.56010785424678866</v>
      </c>
      <c r="AJ169">
        <f t="shared" si="21"/>
        <v>7.2532242093176949E-2</v>
      </c>
      <c r="AK169">
        <f t="shared" si="22"/>
        <v>-1.6934697029190704E-2</v>
      </c>
      <c r="AL169" s="18">
        <f t="shared" si="23"/>
        <v>2.1089247885702867E-2</v>
      </c>
    </row>
    <row r="170" spans="1:38" ht="15.75">
      <c r="A170">
        <v>2017</v>
      </c>
      <c r="B170">
        <v>1</v>
      </c>
      <c r="C170" t="s">
        <v>34</v>
      </c>
      <c r="D170">
        <v>483598.14490858599</v>
      </c>
      <c r="E170">
        <v>382455.721085925</v>
      </c>
      <c r="F170">
        <v>101142.423822661</v>
      </c>
      <c r="G170">
        <v>84665.018890409599</v>
      </c>
      <c r="H170">
        <v>1876766.2579912599</v>
      </c>
      <c r="I170">
        <v>574908.43551658804</v>
      </c>
      <c r="J170">
        <v>1301857.8224746699</v>
      </c>
      <c r="K170">
        <v>87506.421013837695</v>
      </c>
      <c r="L170">
        <v>16.164213710939801</v>
      </c>
      <c r="M170">
        <v>6.5033997898074398</v>
      </c>
      <c r="N170">
        <v>4.5112180874899197</v>
      </c>
      <c r="O170">
        <v>0.441606161280928</v>
      </c>
      <c r="P170">
        <v>334.90641054833702</v>
      </c>
      <c r="Q170">
        <v>37683</v>
      </c>
      <c r="R170">
        <v>-3.3638273372663001E-2</v>
      </c>
      <c r="S170">
        <v>210</v>
      </c>
      <c r="T170">
        <v>0.65808258474919001</v>
      </c>
      <c r="U170">
        <v>0.117011724857946</v>
      </c>
      <c r="V170">
        <v>6.5980253953310299</v>
      </c>
      <c r="W170">
        <v>63.080814392908103</v>
      </c>
      <c r="X170">
        <v>7.5882450016730898</v>
      </c>
      <c r="Y170">
        <v>0</v>
      </c>
      <c r="Z170">
        <v>0</v>
      </c>
      <c r="AA170">
        <v>1</v>
      </c>
      <c r="AB170">
        <v>0</v>
      </c>
      <c r="AC170">
        <v>498936.56742154103</v>
      </c>
      <c r="AD170">
        <v>1</v>
      </c>
      <c r="AE170">
        <f t="shared" si="17"/>
        <v>5.6902750126671182E-2</v>
      </c>
      <c r="AF170">
        <f t="shared" si="16"/>
        <v>-2.7169437977047402E-2</v>
      </c>
      <c r="AG170">
        <f t="shared" si="18"/>
        <v>0.2091455992697818</v>
      </c>
      <c r="AH170">
        <f t="shared" si="19"/>
        <v>0.1750730845057599</v>
      </c>
      <c r="AI170">
        <f t="shared" si="20"/>
        <v>0.56010785424678866</v>
      </c>
      <c r="AJ170">
        <f t="shared" si="21"/>
        <v>5.6902750126671182E-2</v>
      </c>
      <c r="AK170">
        <f t="shared" si="22"/>
        <v>5.8539664886764681E-2</v>
      </c>
      <c r="AL170" s="18">
        <f t="shared" si="23"/>
        <v>2.1089247885702867E-2</v>
      </c>
    </row>
    <row r="171" spans="1:38" ht="15.75">
      <c r="A171">
        <v>2017</v>
      </c>
      <c r="B171">
        <v>2</v>
      </c>
      <c r="C171" t="s">
        <v>34</v>
      </c>
      <c r="D171">
        <v>511116.20931004098</v>
      </c>
      <c r="E171">
        <v>404844.55083232099</v>
      </c>
      <c r="F171">
        <v>106271.65847772</v>
      </c>
      <c r="G171">
        <v>88227.567240598597</v>
      </c>
      <c r="H171">
        <v>1433962.9327874701</v>
      </c>
      <c r="I171">
        <v>986701.48782472801</v>
      </c>
      <c r="J171">
        <v>447261.44496274198</v>
      </c>
      <c r="K171">
        <v>97212.408614031694</v>
      </c>
      <c r="L171">
        <v>11.4963119220115</v>
      </c>
      <c r="M171">
        <v>19.726173188915901</v>
      </c>
      <c r="N171">
        <v>6.1527090570670202</v>
      </c>
      <c r="O171">
        <v>2.2060955598507301</v>
      </c>
      <c r="P171">
        <v>154.11962440451401</v>
      </c>
      <c r="Q171">
        <v>4262</v>
      </c>
      <c r="R171">
        <v>0.141754833678952</v>
      </c>
      <c r="S171">
        <v>219</v>
      </c>
      <c r="T171">
        <v>0.165302286137961</v>
      </c>
      <c r="U171">
        <v>0.85426078899733504</v>
      </c>
      <c r="V171">
        <v>4.4353550469865199</v>
      </c>
      <c r="W171">
        <v>70.1639195952026</v>
      </c>
      <c r="X171">
        <v>9.2255262306754293</v>
      </c>
      <c r="Y171">
        <v>0</v>
      </c>
      <c r="Z171">
        <v>0</v>
      </c>
      <c r="AA171">
        <v>0</v>
      </c>
      <c r="AB171">
        <v>0</v>
      </c>
      <c r="AC171">
        <v>561767.47273777996</v>
      </c>
      <c r="AD171">
        <v>0</v>
      </c>
      <c r="AE171">
        <f t="shared" si="17"/>
        <v>-9.3708469428517974E-2</v>
      </c>
      <c r="AF171">
        <f t="shared" si="16"/>
        <v>-7.0682825793404694E-2</v>
      </c>
      <c r="AG171">
        <f t="shared" si="18"/>
        <v>0.20792073611043715</v>
      </c>
      <c r="AH171">
        <f t="shared" si="19"/>
        <v>0.17261743148333633</v>
      </c>
      <c r="AI171">
        <f t="shared" si="20"/>
        <v>0.56010785424678866</v>
      </c>
      <c r="AJ171">
        <f t="shared" si="21"/>
        <v>-9.3708469428517974E-2</v>
      </c>
      <c r="AK171">
        <f t="shared" si="22"/>
        <v>3.4470030529386894E-2</v>
      </c>
      <c r="AL171" s="18">
        <f t="shared" si="23"/>
        <v>2.1089247885702867E-2</v>
      </c>
    </row>
    <row r="172" spans="1:38" ht="15.75">
      <c r="A172">
        <v>2017</v>
      </c>
      <c r="B172">
        <v>3</v>
      </c>
      <c r="C172" t="s">
        <v>34</v>
      </c>
      <c r="D172">
        <v>463220.29163549101</v>
      </c>
      <c r="E172">
        <v>418799.55485916702</v>
      </c>
      <c r="F172">
        <v>44420.7367763242</v>
      </c>
      <c r="G172">
        <v>25337.312375705002</v>
      </c>
      <c r="H172">
        <v>1754664.7580703101</v>
      </c>
      <c r="I172">
        <v>763265.36102263001</v>
      </c>
      <c r="J172">
        <v>991399.39704768697</v>
      </c>
      <c r="K172">
        <v>31279.26892318</v>
      </c>
      <c r="L172">
        <v>4.1138620521548201</v>
      </c>
      <c r="M172">
        <v>2.55571190089056</v>
      </c>
      <c r="N172">
        <v>1.44399733676589</v>
      </c>
      <c r="O172">
        <v>0.76988685215623098</v>
      </c>
      <c r="P172">
        <v>182.07166495963199</v>
      </c>
      <c r="Q172">
        <v>20800</v>
      </c>
      <c r="R172">
        <v>-0.94952530830347104</v>
      </c>
      <c r="S172">
        <v>286</v>
      </c>
      <c r="T172">
        <v>0.21820753455217201</v>
      </c>
      <c r="U172">
        <v>0.87407177330518504</v>
      </c>
      <c r="V172">
        <v>2.7476826691816099</v>
      </c>
      <c r="W172">
        <v>66.581183662950195</v>
      </c>
      <c r="X172">
        <v>2.0052271260903902</v>
      </c>
      <c r="Y172">
        <v>0</v>
      </c>
      <c r="Z172">
        <v>0</v>
      </c>
      <c r="AA172">
        <v>0</v>
      </c>
      <c r="AB172">
        <v>0</v>
      </c>
      <c r="AC172">
        <v>474489.48478115298</v>
      </c>
      <c r="AD172">
        <v>0</v>
      </c>
      <c r="AE172">
        <f t="shared" si="17"/>
        <v>-2.4909960170354298E-2</v>
      </c>
      <c r="AF172">
        <f t="shared" si="16"/>
        <v>6.0810245587777173E-2</v>
      </c>
      <c r="AG172">
        <f t="shared" si="18"/>
        <v>9.5895489853192267E-2</v>
      </c>
      <c r="AH172">
        <f t="shared" si="19"/>
        <v>5.4698191839236146E-2</v>
      </c>
      <c r="AI172">
        <f t="shared" si="20"/>
        <v>0.56010785424678866</v>
      </c>
      <c r="AJ172">
        <f t="shared" si="21"/>
        <v>-2.4909960170354298E-2</v>
      </c>
      <c r="AK172">
        <f t="shared" si="22"/>
        <v>-7.1473658772328114E-2</v>
      </c>
      <c r="AL172" s="18">
        <f t="shared" si="23"/>
        <v>2.1089247885702867E-2</v>
      </c>
    </row>
    <row r="173" spans="1:38" ht="15.75">
      <c r="A173">
        <v>2017</v>
      </c>
      <c r="B173">
        <v>4</v>
      </c>
      <c r="C173" t="s">
        <v>34</v>
      </c>
      <c r="D173">
        <v>451681.49262075103</v>
      </c>
      <c r="E173">
        <v>388866.41838116001</v>
      </c>
      <c r="F173">
        <v>62815.074239591602</v>
      </c>
      <c r="G173">
        <v>50523.116961367698</v>
      </c>
      <c r="H173">
        <v>1735125.1044052399</v>
      </c>
      <c r="I173">
        <v>548340.56457166001</v>
      </c>
      <c r="J173">
        <v>1186784.5398335799</v>
      </c>
      <c r="K173">
        <v>49895.030663774603</v>
      </c>
      <c r="L173">
        <v>17.616957774612601</v>
      </c>
      <c r="M173">
        <v>4.2571431684181098</v>
      </c>
      <c r="N173">
        <v>2.9117852558928701</v>
      </c>
      <c r="O173">
        <v>0.462038850496444</v>
      </c>
      <c r="P173">
        <v>134.31039375953401</v>
      </c>
      <c r="Q173">
        <v>11938</v>
      </c>
      <c r="R173">
        <v>0.179895765603617</v>
      </c>
      <c r="S173">
        <v>228</v>
      </c>
      <c r="T173">
        <v>0.46629941293981803</v>
      </c>
      <c r="U173">
        <v>0.76057564245528197</v>
      </c>
      <c r="V173">
        <v>2.0814454280344798</v>
      </c>
      <c r="W173">
        <v>72.181633852501193</v>
      </c>
      <c r="X173">
        <v>5.4398817129684698</v>
      </c>
      <c r="Y173">
        <v>0</v>
      </c>
      <c r="Z173">
        <v>1</v>
      </c>
      <c r="AA173">
        <v>0</v>
      </c>
      <c r="AB173">
        <v>0</v>
      </c>
      <c r="AC173">
        <v>460503.64397556102</v>
      </c>
      <c r="AD173">
        <v>1</v>
      </c>
      <c r="AE173">
        <f t="shared" si="17"/>
        <v>4.1572574459437309E-2</v>
      </c>
      <c r="AF173">
        <f t="shared" si="16"/>
        <v>2.0011158665500624E-2</v>
      </c>
      <c r="AG173">
        <f t="shared" si="18"/>
        <v>0.13906940015435379</v>
      </c>
      <c r="AH173">
        <f t="shared" si="19"/>
        <v>0.11185562788553045</v>
      </c>
      <c r="AI173">
        <f t="shared" si="20"/>
        <v>0.56010785424678866</v>
      </c>
      <c r="AJ173">
        <f t="shared" si="21"/>
        <v>4.1572574459437309E-2</v>
      </c>
      <c r="AK173">
        <f t="shared" si="22"/>
        <v>5.5753656961007904E-2</v>
      </c>
      <c r="AL173" s="18">
        <f t="shared" si="23"/>
        <v>2.1089247885702867E-2</v>
      </c>
    </row>
    <row r="174" spans="1:38" ht="15.75">
      <c r="A174">
        <v>2018</v>
      </c>
      <c r="B174">
        <v>1</v>
      </c>
      <c r="C174" t="s">
        <v>34</v>
      </c>
      <c r="D174">
        <v>470459.05510467698</v>
      </c>
      <c r="E174">
        <v>410547.14327523898</v>
      </c>
      <c r="F174">
        <v>59911.911829437398</v>
      </c>
      <c r="G174">
        <v>54454.956534803001</v>
      </c>
      <c r="H174">
        <v>1133287.2864638099</v>
      </c>
      <c r="I174">
        <v>494299.82142300601</v>
      </c>
      <c r="J174">
        <v>638987.46504080901</v>
      </c>
      <c r="K174">
        <v>57113.667896696403</v>
      </c>
      <c r="L174">
        <v>8.3313348610508307</v>
      </c>
      <c r="M174">
        <v>8.5220696044992401</v>
      </c>
      <c r="N174">
        <v>4.80504433299682</v>
      </c>
      <c r="O174">
        <v>0.77356732090423297</v>
      </c>
      <c r="P174">
        <v>457.09074426292199</v>
      </c>
      <c r="Q174">
        <v>37203</v>
      </c>
      <c r="R174">
        <v>2.5512892514587501E-3</v>
      </c>
      <c r="S174">
        <v>470</v>
      </c>
      <c r="T174">
        <v>0.62632235165619499</v>
      </c>
      <c r="U174">
        <v>0.27847072892755198</v>
      </c>
      <c r="V174">
        <v>6.97087396731414</v>
      </c>
      <c r="W174">
        <v>83.2095876409076</v>
      </c>
      <c r="X174">
        <v>9.9711863494324398</v>
      </c>
      <c r="Y174">
        <v>0</v>
      </c>
      <c r="Z174">
        <v>0</v>
      </c>
      <c r="AA174">
        <v>0</v>
      </c>
      <c r="AB174">
        <v>0</v>
      </c>
      <c r="AC174">
        <v>513400.67424791597</v>
      </c>
      <c r="AD174">
        <v>0</v>
      </c>
      <c r="AE174">
        <f t="shared" si="17"/>
        <v>9.6289276895926233E-3</v>
      </c>
      <c r="AF174">
        <f t="shared" si="16"/>
        <v>6.2464240927615738E-2</v>
      </c>
      <c r="AG174">
        <f t="shared" si="18"/>
        <v>0.12734777060696095</v>
      </c>
      <c r="AH174">
        <f t="shared" si="19"/>
        <v>0.11574855652993392</v>
      </c>
      <c r="AI174">
        <f t="shared" si="20"/>
        <v>0.56010785424678866</v>
      </c>
      <c r="AJ174">
        <f t="shared" si="21"/>
        <v>9.6289276895926233E-3</v>
      </c>
      <c r="AK174">
        <f t="shared" si="22"/>
        <v>-7.6091157441976094E-3</v>
      </c>
      <c r="AL174" s="18">
        <f t="shared" si="23"/>
        <v>2.1089247885702867E-2</v>
      </c>
    </row>
    <row r="175" spans="1:38" ht="15.75">
      <c r="A175">
        <v>2018</v>
      </c>
      <c r="B175">
        <v>2</v>
      </c>
      <c r="C175" t="s">
        <v>34</v>
      </c>
      <c r="D175">
        <v>474989.07132719399</v>
      </c>
      <c r="E175">
        <v>407423.24254360801</v>
      </c>
      <c r="F175">
        <v>67565.828783585399</v>
      </c>
      <c r="G175">
        <v>53404.267823309798</v>
      </c>
      <c r="H175">
        <v>1139822.98237249</v>
      </c>
      <c r="I175">
        <v>367262.37810889102</v>
      </c>
      <c r="J175">
        <v>772560.60426360404</v>
      </c>
      <c r="K175">
        <v>56931.241300928901</v>
      </c>
      <c r="L175">
        <v>7.7807488265351399</v>
      </c>
      <c r="M175">
        <v>6.9126315176547299</v>
      </c>
      <c r="N175">
        <v>4.6853124256321701</v>
      </c>
      <c r="O175">
        <v>0.47538325936120102</v>
      </c>
      <c r="P175">
        <v>121.17509569025</v>
      </c>
      <c r="Q175">
        <v>42692</v>
      </c>
      <c r="R175">
        <v>0.71298680552514704</v>
      </c>
      <c r="S175">
        <v>423</v>
      </c>
      <c r="T175">
        <v>0.92914471721168701</v>
      </c>
      <c r="U175">
        <v>0.38732251797531397</v>
      </c>
      <c r="V175">
        <v>1.4631563218410799</v>
      </c>
      <c r="W175">
        <v>60.478887138781303</v>
      </c>
      <c r="X175">
        <v>8.6148684877820205</v>
      </c>
      <c r="Y175">
        <v>0</v>
      </c>
      <c r="Z175">
        <v>0</v>
      </c>
      <c r="AA175">
        <v>0</v>
      </c>
      <c r="AB175">
        <v>0</v>
      </c>
      <c r="AC175">
        <v>498462.35721597902</v>
      </c>
      <c r="AD175">
        <v>0</v>
      </c>
      <c r="AE175">
        <f t="shared" si="17"/>
        <v>3.4526604913391996E-2</v>
      </c>
      <c r="AF175">
        <f t="shared" si="16"/>
        <v>-3.2935644907277585E-3</v>
      </c>
      <c r="AG175">
        <f t="shared" si="18"/>
        <v>0.14224712285441948</v>
      </c>
      <c r="AH175">
        <f t="shared" si="19"/>
        <v>0.11243262434247149</v>
      </c>
      <c r="AI175">
        <f t="shared" si="20"/>
        <v>0.56010785424678866</v>
      </c>
      <c r="AJ175">
        <f t="shared" si="21"/>
        <v>3.4526604913391996E-2</v>
      </c>
      <c r="AK175">
        <f t="shared" si="22"/>
        <v>-1.4062439581308457E-3</v>
      </c>
      <c r="AL175" s="18">
        <f t="shared" si="23"/>
        <v>2.1089247885702867E-2</v>
      </c>
    </row>
    <row r="176" spans="1:38" ht="15.75">
      <c r="A176">
        <v>2018</v>
      </c>
      <c r="B176">
        <v>3</v>
      </c>
      <c r="C176" t="s">
        <v>34</v>
      </c>
      <c r="D176">
        <v>491388.83133108699</v>
      </c>
      <c r="E176">
        <v>406850.30607037898</v>
      </c>
      <c r="F176">
        <v>84538.525260708702</v>
      </c>
      <c r="G176">
        <v>75556.079149272598</v>
      </c>
      <c r="H176">
        <v>1583710.4413055</v>
      </c>
      <c r="I176">
        <v>904932.12607585196</v>
      </c>
      <c r="J176">
        <v>678778.31522965105</v>
      </c>
      <c r="K176">
        <v>75319.3246531365</v>
      </c>
      <c r="L176">
        <v>8.7520244325233403</v>
      </c>
      <c r="M176">
        <v>11.1311863467102</v>
      </c>
      <c r="N176">
        <v>4.7708266093762202</v>
      </c>
      <c r="O176">
        <v>1.33317771910507</v>
      </c>
      <c r="P176">
        <v>474.63750219211897</v>
      </c>
      <c r="Q176">
        <v>33323</v>
      </c>
      <c r="R176">
        <v>-0.29917349997960502</v>
      </c>
      <c r="S176">
        <v>176</v>
      </c>
      <c r="T176">
        <v>0.28161604210563101</v>
      </c>
      <c r="U176">
        <v>0.96336032044603703</v>
      </c>
      <c r="V176">
        <v>1.07199147154984</v>
      </c>
      <c r="W176">
        <v>77.901249331053606</v>
      </c>
      <c r="X176">
        <v>7.6499693004420903</v>
      </c>
      <c r="Y176">
        <v>0</v>
      </c>
      <c r="Z176">
        <v>1</v>
      </c>
      <c r="AA176">
        <v>0</v>
      </c>
      <c r="AB176">
        <v>0</v>
      </c>
      <c r="AC176">
        <v>503996.04135225399</v>
      </c>
      <c r="AD176">
        <v>1</v>
      </c>
      <c r="AE176">
        <f t="shared" si="17"/>
        <v>-6.2412221727050375E-2</v>
      </c>
      <c r="AF176">
        <f t="shared" si="16"/>
        <v>-3.454325868995619E-2</v>
      </c>
      <c r="AG176">
        <f t="shared" si="18"/>
        <v>0.17203998111171517</v>
      </c>
      <c r="AH176">
        <f t="shared" si="19"/>
        <v>0.15376026952953795</v>
      </c>
      <c r="AI176">
        <f t="shared" si="20"/>
        <v>0.56010785424678866</v>
      </c>
      <c r="AJ176">
        <f t="shared" si="21"/>
        <v>-6.2412221727050375E-2</v>
      </c>
      <c r="AK176">
        <f t="shared" si="22"/>
        <v>-4.933141193630837E-2</v>
      </c>
      <c r="AL176" s="18">
        <f t="shared" si="23"/>
        <v>2.1089247885702867E-2</v>
      </c>
    </row>
    <row r="177" spans="1:38" ht="15.75">
      <c r="A177">
        <v>2018</v>
      </c>
      <c r="B177">
        <v>4</v>
      </c>
      <c r="C177" t="s">
        <v>34</v>
      </c>
      <c r="D177">
        <v>460720.16263585503</v>
      </c>
      <c r="E177">
        <v>386779.80602520797</v>
      </c>
      <c r="F177">
        <v>73940.356610646995</v>
      </c>
      <c r="G177">
        <v>56421.779756812597</v>
      </c>
      <c r="H177">
        <v>1783433.47970313</v>
      </c>
      <c r="I177">
        <v>667527.07547180494</v>
      </c>
      <c r="J177">
        <v>1115906.4042313299</v>
      </c>
      <c r="K177">
        <v>57009.413730114597</v>
      </c>
      <c r="L177">
        <v>6.0294655884973301</v>
      </c>
      <c r="M177">
        <v>5.0561390760793801</v>
      </c>
      <c r="N177">
        <v>3.1636604560212902</v>
      </c>
      <c r="O177">
        <v>0.59819270947872805</v>
      </c>
      <c r="P177">
        <v>49.6680611308268</v>
      </c>
      <c r="Q177">
        <v>44919</v>
      </c>
      <c r="R177">
        <v>0.42026528112907402</v>
      </c>
      <c r="S177">
        <v>286</v>
      </c>
      <c r="T177">
        <v>0.150472271005997</v>
      </c>
      <c r="U177">
        <v>0.96807638145073305</v>
      </c>
      <c r="V177">
        <v>4.1270016908096396</v>
      </c>
      <c r="W177">
        <v>72.537949008754097</v>
      </c>
      <c r="X177">
        <v>3.9732689264432501</v>
      </c>
      <c r="Y177">
        <v>0</v>
      </c>
      <c r="Z177">
        <v>0</v>
      </c>
      <c r="AA177">
        <v>0</v>
      </c>
      <c r="AB177">
        <v>0</v>
      </c>
      <c r="AC177">
        <v>451480.35994641099</v>
      </c>
      <c r="AD177">
        <v>0</v>
      </c>
      <c r="AE177">
        <f t="shared" si="17"/>
        <v>8.4923047451655048E-2</v>
      </c>
      <c r="AF177">
        <f t="shared" si="16"/>
        <v>-2.2571296727215813E-2</v>
      </c>
      <c r="AG177">
        <f t="shared" si="18"/>
        <v>0.16048864930855694</v>
      </c>
      <c r="AH177">
        <f t="shared" si="19"/>
        <v>0.12246431637377105</v>
      </c>
      <c r="AI177">
        <f t="shared" si="20"/>
        <v>0.56010785424678866</v>
      </c>
      <c r="AJ177">
        <f t="shared" si="21"/>
        <v>8.4923047451655048E-2</v>
      </c>
      <c r="AK177">
        <f t="shared" si="22"/>
        <v>5.0400790651028815E-2</v>
      </c>
      <c r="AL177" s="18">
        <f t="shared" si="23"/>
        <v>2.1089247885702867E-2</v>
      </c>
    </row>
    <row r="178" spans="1:38" ht="15.75">
      <c r="A178">
        <v>2019</v>
      </c>
      <c r="B178">
        <v>1</v>
      </c>
      <c r="C178" t="s">
        <v>34</v>
      </c>
      <c r="D178">
        <v>499845.92286931397</v>
      </c>
      <c r="E178">
        <v>406273.81405673001</v>
      </c>
      <c r="F178">
        <v>93572.108812583901</v>
      </c>
      <c r="G178">
        <v>76310.991102992295</v>
      </c>
      <c r="H178">
        <v>1756506.6728346399</v>
      </c>
      <c r="I178">
        <v>566020.58980166598</v>
      </c>
      <c r="J178">
        <v>1190486.0830329801</v>
      </c>
      <c r="K178">
        <v>71414.160536287003</v>
      </c>
      <c r="L178">
        <v>26.205468063493399</v>
      </c>
      <c r="M178">
        <v>6.4100699865869997</v>
      </c>
      <c r="N178">
        <v>4.34447487636593</v>
      </c>
      <c r="O178">
        <v>0.47545334453606097</v>
      </c>
      <c r="P178">
        <v>338.49132507845701</v>
      </c>
      <c r="Q178">
        <v>16641</v>
      </c>
      <c r="R178">
        <v>0.43424113694438699</v>
      </c>
      <c r="S178">
        <v>982</v>
      </c>
      <c r="T178">
        <v>0.88458688822961296</v>
      </c>
      <c r="U178">
        <v>0.89556284813183795</v>
      </c>
      <c r="V178">
        <v>7.3642268483751003</v>
      </c>
      <c r="W178">
        <v>67.846951912875596</v>
      </c>
      <c r="X178">
        <v>7.5284465019140896</v>
      </c>
      <c r="Y178">
        <v>0</v>
      </c>
      <c r="Z178">
        <v>0</v>
      </c>
      <c r="AA178">
        <v>0</v>
      </c>
      <c r="AB178">
        <v>0</v>
      </c>
      <c r="AC178">
        <v>539295.42393211694</v>
      </c>
      <c r="AD178">
        <v>0</v>
      </c>
      <c r="AE178">
        <f t="shared" si="17"/>
        <v>-5.2858806028182596E-2</v>
      </c>
      <c r="AF178">
        <f t="shared" si="16"/>
        <v>-0.14246321098121459</v>
      </c>
      <c r="AG178">
        <f t="shared" si="18"/>
        <v>0.18720190468983505</v>
      </c>
      <c r="AH178">
        <f t="shared" si="19"/>
        <v>0.15266902781748606</v>
      </c>
      <c r="AI178">
        <f t="shared" si="20"/>
        <v>0.56010785424678866</v>
      </c>
      <c r="AJ178">
        <f t="shared" si="21"/>
        <v>-5.2858806028182596E-2</v>
      </c>
      <c r="AK178">
        <f t="shared" si="22"/>
        <v>9.0361422834363044E-3</v>
      </c>
      <c r="AL178" s="18">
        <f t="shared" si="23"/>
        <v>2.1089247885702867E-2</v>
      </c>
    </row>
    <row r="179" spans="1:38" ht="15.75">
      <c r="A179">
        <v>2019</v>
      </c>
      <c r="B179">
        <v>2</v>
      </c>
      <c r="C179" t="s">
        <v>34</v>
      </c>
      <c r="D179">
        <v>473424.66418838699</v>
      </c>
      <c r="E179">
        <v>409944.96204658097</v>
      </c>
      <c r="F179">
        <v>63479.702141806098</v>
      </c>
      <c r="G179">
        <v>50507.8784289666</v>
      </c>
      <c r="H179">
        <v>1219490.1826987499</v>
      </c>
      <c r="I179">
        <v>606242.51288141101</v>
      </c>
      <c r="J179">
        <v>613247.66981734696</v>
      </c>
      <c r="K179">
        <v>50007.009475621897</v>
      </c>
      <c r="L179">
        <v>7.9355790648187297</v>
      </c>
      <c r="M179">
        <v>8.2361305089035408</v>
      </c>
      <c r="N179">
        <v>4.1417207900100896</v>
      </c>
      <c r="O179">
        <v>0.98857695303102899</v>
      </c>
      <c r="P179">
        <v>228.24508297051699</v>
      </c>
      <c r="Q179">
        <v>32508</v>
      </c>
      <c r="R179">
        <v>0.167210074016199</v>
      </c>
      <c r="S179">
        <v>889</v>
      </c>
      <c r="T179">
        <v>0.54669568207213004</v>
      </c>
      <c r="U179">
        <v>0.90241303328610301</v>
      </c>
      <c r="V179">
        <v>3.4077038059037901</v>
      </c>
      <c r="W179">
        <v>78.325002680565504</v>
      </c>
      <c r="X179">
        <v>7.2692908395181304</v>
      </c>
      <c r="Y179">
        <v>0</v>
      </c>
      <c r="Z179">
        <v>0</v>
      </c>
      <c r="AA179">
        <v>0</v>
      </c>
      <c r="AB179">
        <v>0</v>
      </c>
      <c r="AC179">
        <v>476826.66794948699</v>
      </c>
      <c r="AD179">
        <v>0</v>
      </c>
      <c r="AE179">
        <f t="shared" si="17"/>
        <v>2.0911365620804772E-3</v>
      </c>
      <c r="AF179">
        <f t="shared" si="16"/>
        <v>3.5155553498797294E-2</v>
      </c>
      <c r="AG179">
        <f t="shared" si="18"/>
        <v>0.13408617451444382</v>
      </c>
      <c r="AH179">
        <f t="shared" si="19"/>
        <v>0.10668620004315683</v>
      </c>
      <c r="AI179">
        <f t="shared" si="20"/>
        <v>0.56010785424678866</v>
      </c>
      <c r="AJ179">
        <f t="shared" si="21"/>
        <v>2.0911365620804772E-3</v>
      </c>
      <c r="AK179">
        <f t="shared" si="22"/>
        <v>2.4421573373377536E-2</v>
      </c>
      <c r="AL179" s="18">
        <f t="shared" si="23"/>
        <v>2.1089247885702867E-2</v>
      </c>
    </row>
    <row r="180" spans="1:38" ht="15.75">
      <c r="A180">
        <v>2019</v>
      </c>
      <c r="B180">
        <v>3</v>
      </c>
      <c r="C180" t="s">
        <v>34</v>
      </c>
      <c r="D180">
        <v>474414.659813062</v>
      </c>
      <c r="E180">
        <v>419956.46301624802</v>
      </c>
      <c r="F180">
        <v>54458.1967968147</v>
      </c>
      <c r="G180">
        <v>44556.276208948097</v>
      </c>
      <c r="H180">
        <v>959087.19275613001</v>
      </c>
      <c r="I180">
        <v>604819.97759318096</v>
      </c>
      <c r="J180">
        <v>354267.215162949</v>
      </c>
      <c r="K180">
        <v>51570.986714998602</v>
      </c>
      <c r="L180">
        <v>22.9660794008024</v>
      </c>
      <c r="M180">
        <v>12.577024997487801</v>
      </c>
      <c r="N180">
        <v>4.6456960895188999</v>
      </c>
      <c r="O180">
        <v>1.7072423066723399</v>
      </c>
      <c r="P180">
        <v>296.89154294369598</v>
      </c>
      <c r="Q180">
        <v>34078</v>
      </c>
      <c r="R180">
        <v>-0.27691720249192198</v>
      </c>
      <c r="S180">
        <v>442</v>
      </c>
      <c r="T180">
        <v>0.980568227060723</v>
      </c>
      <c r="U180">
        <v>0.214695887463355</v>
      </c>
      <c r="V180">
        <v>1.47063926063392</v>
      </c>
      <c r="W180">
        <v>74.871184487547694</v>
      </c>
      <c r="X180">
        <v>7.9109334170642596</v>
      </c>
      <c r="Y180">
        <v>0</v>
      </c>
      <c r="Z180">
        <v>0</v>
      </c>
      <c r="AA180">
        <v>0</v>
      </c>
      <c r="AB180">
        <v>0</v>
      </c>
      <c r="AC180">
        <v>493538.36295336502</v>
      </c>
      <c r="AD180">
        <v>0</v>
      </c>
      <c r="AE180">
        <f t="shared" si="17"/>
        <v>-5.0785843518760115E-2</v>
      </c>
      <c r="AF180">
        <f t="shared" si="16"/>
        <v>3.0720349317741962E-2</v>
      </c>
      <c r="AG180">
        <f t="shared" si="18"/>
        <v>0.11479029087817955</v>
      </c>
      <c r="AH180">
        <f t="shared" si="19"/>
        <v>9.3918421969727953E-2</v>
      </c>
      <c r="AI180">
        <f t="shared" si="20"/>
        <v>0.56010785424678866</v>
      </c>
      <c r="AJ180">
        <f t="shared" si="21"/>
        <v>-5.0785843518760115E-2</v>
      </c>
      <c r="AK180">
        <f t="shared" si="22"/>
        <v>-2.4701520427124989E-2</v>
      </c>
      <c r="AL180" s="18">
        <f t="shared" si="23"/>
        <v>2.1089247885702867E-2</v>
      </c>
    </row>
    <row r="181" spans="1:38" ht="15.75">
      <c r="A181">
        <v>2019</v>
      </c>
      <c r="B181">
        <v>4</v>
      </c>
      <c r="C181" t="s">
        <v>34</v>
      </c>
      <c r="D181">
        <v>450321.11113679002</v>
      </c>
      <c r="E181">
        <v>409582.89986654901</v>
      </c>
      <c r="F181">
        <v>40738.2112702413</v>
      </c>
      <c r="G181">
        <v>23457.107827980501</v>
      </c>
      <c r="H181">
        <v>1786484.3769034599</v>
      </c>
      <c r="I181">
        <v>721504.47183997103</v>
      </c>
      <c r="J181">
        <v>1064979.9050634899</v>
      </c>
      <c r="K181">
        <v>33002.9623199501</v>
      </c>
      <c r="L181">
        <v>4.8056963851349801</v>
      </c>
      <c r="M181">
        <v>2.2025868954383698</v>
      </c>
      <c r="N181">
        <v>1.3130317920069901</v>
      </c>
      <c r="O181">
        <v>0.67748177069778204</v>
      </c>
      <c r="P181">
        <v>186.809021750602</v>
      </c>
      <c r="Q181">
        <v>47326</v>
      </c>
      <c r="R181">
        <v>-0.76859736363939501</v>
      </c>
      <c r="S181">
        <v>856</v>
      </c>
      <c r="T181">
        <v>0.69201125594665402</v>
      </c>
      <c r="U181">
        <v>0.45792899443402701</v>
      </c>
      <c r="V181">
        <v>2.58565138225274</v>
      </c>
      <c r="W181">
        <v>75.349257658130796</v>
      </c>
      <c r="X181">
        <v>4.0228649460008796</v>
      </c>
      <c r="Y181">
        <v>0</v>
      </c>
      <c r="Z181">
        <v>0</v>
      </c>
      <c r="AA181">
        <v>0</v>
      </c>
      <c r="AB181">
        <v>0</v>
      </c>
      <c r="AC181">
        <v>461034.087375662</v>
      </c>
      <c r="AD181">
        <v>0</v>
      </c>
      <c r="AE181">
        <f t="shared" si="17"/>
        <v>-4.8154179093593555E-2</v>
      </c>
      <c r="AF181">
        <f t="shared" si="16"/>
        <v>8.1602163548500847E-2</v>
      </c>
      <c r="AG181">
        <f t="shared" si="18"/>
        <v>9.0464804475636332E-2</v>
      </c>
      <c r="AH181">
        <f t="shared" si="19"/>
        <v>5.2089736074698807E-2</v>
      </c>
      <c r="AI181">
        <f t="shared" si="20"/>
        <v>0.56010785424678866</v>
      </c>
      <c r="AJ181">
        <f t="shared" si="21"/>
        <v>-4.8154179093593555E-2</v>
      </c>
      <c r="AK181">
        <f t="shared" si="22"/>
        <v>-3.1965381310503554E-2</v>
      </c>
      <c r="AL181" s="18">
        <f t="shared" si="23"/>
        <v>2.1089247885702867E-2</v>
      </c>
    </row>
    <row r="182" spans="1:38" ht="15.75">
      <c r="A182">
        <v>2020</v>
      </c>
      <c r="B182">
        <v>1</v>
      </c>
      <c r="C182" t="s">
        <v>34</v>
      </c>
      <c r="D182">
        <v>428636.26770148298</v>
      </c>
      <c r="E182">
        <v>396490.42629405297</v>
      </c>
      <c r="F182">
        <v>32145.8414074293</v>
      </c>
      <c r="G182">
        <v>21707.444459042901</v>
      </c>
      <c r="H182">
        <v>1547989.4696335499</v>
      </c>
      <c r="I182">
        <v>667604.19429826306</v>
      </c>
      <c r="J182">
        <v>880385.27533529396</v>
      </c>
      <c r="K182">
        <v>19843.335064645598</v>
      </c>
      <c r="L182">
        <v>12.3184117036031</v>
      </c>
      <c r="M182">
        <v>2.4656755476488001</v>
      </c>
      <c r="N182">
        <v>1.4022992329645201</v>
      </c>
      <c r="O182">
        <v>0.758309132378443</v>
      </c>
      <c r="P182">
        <v>244.012698024516</v>
      </c>
      <c r="Q182">
        <v>1589</v>
      </c>
      <c r="R182">
        <v>0.82578488947314999</v>
      </c>
      <c r="S182">
        <v>162</v>
      </c>
      <c r="T182">
        <v>0.221238696446063</v>
      </c>
      <c r="U182">
        <v>0.38099127366839902</v>
      </c>
      <c r="V182">
        <v>6.6588401722558297</v>
      </c>
      <c r="W182">
        <v>80.590590268724299</v>
      </c>
      <c r="X182">
        <v>5.0768886078301403</v>
      </c>
      <c r="Y182">
        <v>0</v>
      </c>
      <c r="Z182">
        <v>0</v>
      </c>
      <c r="AA182">
        <v>1</v>
      </c>
      <c r="AB182">
        <v>0</v>
      </c>
      <c r="AC182">
        <v>444760.25915087399</v>
      </c>
      <c r="AD182">
        <v>1</v>
      </c>
      <c r="AE182">
        <f t="shared" si="17"/>
        <v>0.14331942307600595</v>
      </c>
      <c r="AF182">
        <f t="shared" si="16"/>
        <v>9.6928872778824005E-2</v>
      </c>
      <c r="AG182">
        <f t="shared" si="18"/>
        <v>7.499561709933858E-2</v>
      </c>
      <c r="AH182">
        <f t="shared" si="19"/>
        <v>5.0643041885948648E-2</v>
      </c>
      <c r="AI182">
        <f t="shared" si="20"/>
        <v>0.56010785424678866</v>
      </c>
      <c r="AJ182">
        <f t="shared" si="21"/>
        <v>0.14331942307600595</v>
      </c>
      <c r="AK182">
        <f t="shared" si="22"/>
        <v>-9.0281320698276848E-3</v>
      </c>
      <c r="AL182" s="18">
        <f t="shared" si="23"/>
        <v>2.1089247885702867E-2</v>
      </c>
    </row>
    <row r="183" spans="1:38" ht="15.75">
      <c r="A183">
        <v>2020</v>
      </c>
      <c r="B183">
        <v>2</v>
      </c>
      <c r="C183" t="s">
        <v>34</v>
      </c>
      <c r="D183">
        <v>490068.17029791197</v>
      </c>
      <c r="E183">
        <v>392910.85836104798</v>
      </c>
      <c r="F183">
        <v>97157.311936863698</v>
      </c>
      <c r="G183">
        <v>85023.369059533507</v>
      </c>
      <c r="H183">
        <v>1379785.0761180799</v>
      </c>
      <c r="I183">
        <v>502914.44713653001</v>
      </c>
      <c r="J183">
        <v>876870.62898155395</v>
      </c>
      <c r="K183">
        <v>89869.513112043394</v>
      </c>
      <c r="L183">
        <v>8.7289776831382699</v>
      </c>
      <c r="M183">
        <v>9.6962272710952</v>
      </c>
      <c r="N183">
        <v>6.1620733932519398</v>
      </c>
      <c r="O183">
        <v>0.57353323342651097</v>
      </c>
      <c r="P183">
        <v>289.85062931097201</v>
      </c>
      <c r="Q183">
        <v>5621</v>
      </c>
      <c r="R183">
        <v>0.68972465497926505</v>
      </c>
      <c r="S183">
        <v>902</v>
      </c>
      <c r="T183">
        <v>0.41766699581699401</v>
      </c>
      <c r="U183">
        <v>0.116358485164495</v>
      </c>
      <c r="V183">
        <v>5.2895708487555702</v>
      </c>
      <c r="W183">
        <v>83.462053955353795</v>
      </c>
      <c r="X183">
        <v>7.2942218597731001</v>
      </c>
      <c r="Y183">
        <v>0</v>
      </c>
      <c r="Z183">
        <v>0</v>
      </c>
      <c r="AA183">
        <v>0</v>
      </c>
      <c r="AB183">
        <v>0</v>
      </c>
      <c r="AC183">
        <v>505445.35315044498</v>
      </c>
      <c r="AD183">
        <v>0</v>
      </c>
      <c r="AE183">
        <f t="shared" si="17"/>
        <v>-2.2024005625153552E-3</v>
      </c>
      <c r="AF183">
        <f t="shared" si="16"/>
        <v>4.0161989380961584E-2</v>
      </c>
      <c r="AG183">
        <f t="shared" si="18"/>
        <v>0.19825264692828787</v>
      </c>
      <c r="AH183">
        <f t="shared" si="19"/>
        <v>0.17349294284476358</v>
      </c>
      <c r="AI183">
        <f t="shared" si="20"/>
        <v>0.56010785424678866</v>
      </c>
      <c r="AJ183">
        <f t="shared" si="21"/>
        <v>-2.2024005625153552E-3</v>
      </c>
      <c r="AK183">
        <f t="shared" si="22"/>
        <v>4.712995798058818E-2</v>
      </c>
      <c r="AL183" s="18">
        <f t="shared" si="23"/>
        <v>2.1089247885702867E-2</v>
      </c>
    </row>
    <row r="184" spans="1:38" ht="15.75">
      <c r="A184">
        <v>2020</v>
      </c>
      <c r="B184">
        <v>3</v>
      </c>
      <c r="C184" t="s">
        <v>34</v>
      </c>
      <c r="D184">
        <v>488988.84388397698</v>
      </c>
      <c r="E184">
        <v>411428.73060572101</v>
      </c>
      <c r="F184">
        <v>77560.113278256496</v>
      </c>
      <c r="G184">
        <v>63382.647976708096</v>
      </c>
      <c r="H184">
        <v>1343211.2254274101</v>
      </c>
      <c r="I184">
        <v>540151.64102771005</v>
      </c>
      <c r="J184">
        <v>803059.584399699</v>
      </c>
      <c r="K184">
        <v>59970.762749905101</v>
      </c>
      <c r="L184">
        <v>15.1124110177721</v>
      </c>
      <c r="M184">
        <v>7.8926457274135799</v>
      </c>
      <c r="N184">
        <v>4.7187401934151998</v>
      </c>
      <c r="O184">
        <v>0.672617140148426</v>
      </c>
      <c r="P184">
        <v>218.322808259705</v>
      </c>
      <c r="Q184">
        <v>48929</v>
      </c>
      <c r="R184">
        <v>7.5565869482752998E-2</v>
      </c>
      <c r="S184">
        <v>932</v>
      </c>
      <c r="T184">
        <v>7.0108139641256895E-2</v>
      </c>
      <c r="U184">
        <v>0.395259315431157</v>
      </c>
      <c r="V184">
        <v>2.2724520705215299</v>
      </c>
      <c r="W184">
        <v>63.920317632920103</v>
      </c>
      <c r="X184">
        <v>8.6184171978979602</v>
      </c>
      <c r="Y184">
        <v>0</v>
      </c>
      <c r="Z184">
        <v>0</v>
      </c>
      <c r="AA184">
        <v>0</v>
      </c>
      <c r="AB184">
        <v>0</v>
      </c>
      <c r="AC184">
        <v>474036.14577717998</v>
      </c>
      <c r="AD184">
        <v>0</v>
      </c>
      <c r="AE184">
        <f t="shared" si="17"/>
        <v>-3.9276065515222542E-3</v>
      </c>
      <c r="AF184">
        <f t="shared" si="16"/>
        <v>-6.8843215376480113E-4</v>
      </c>
      <c r="AG184">
        <f t="shared" si="18"/>
        <v>0.15861325723140376</v>
      </c>
      <c r="AH184">
        <f t="shared" si="19"/>
        <v>0.12961982419326315</v>
      </c>
      <c r="AI184">
        <f t="shared" si="20"/>
        <v>0.56010785424678866</v>
      </c>
      <c r="AJ184">
        <f t="shared" si="21"/>
        <v>-3.9276065515222542E-3</v>
      </c>
      <c r="AK184">
        <f t="shared" si="22"/>
        <v>6.3728643181666517E-2</v>
      </c>
      <c r="AL184" s="18">
        <f t="shared" si="23"/>
        <v>2.1089247885702867E-2</v>
      </c>
    </row>
    <row r="185" spans="1:38" ht="15.75">
      <c r="A185">
        <v>2020</v>
      </c>
      <c r="B185">
        <v>4</v>
      </c>
      <c r="C185" t="s">
        <v>34</v>
      </c>
      <c r="D185">
        <v>487068.28809711698</v>
      </c>
      <c r="E185">
        <v>437648.525373179</v>
      </c>
      <c r="F185">
        <v>49419.7627239371</v>
      </c>
      <c r="G185">
        <v>30047.992590145601</v>
      </c>
      <c r="H185">
        <v>1188881.0920055599</v>
      </c>
      <c r="I185">
        <v>778090.22878749506</v>
      </c>
      <c r="J185">
        <v>410790.86321807001</v>
      </c>
      <c r="K185">
        <v>39062.554302657998</v>
      </c>
      <c r="L185">
        <v>3.2492097202199499</v>
      </c>
      <c r="M185">
        <v>7.3146691615179602</v>
      </c>
      <c r="N185">
        <v>2.5274178210250202</v>
      </c>
      <c r="O185">
        <v>1.8941273978005699</v>
      </c>
      <c r="P185">
        <v>324.99889129371599</v>
      </c>
      <c r="Q185">
        <v>40887</v>
      </c>
      <c r="R185">
        <v>-0.19357873363235401</v>
      </c>
      <c r="S185">
        <v>457</v>
      </c>
      <c r="T185">
        <v>0.31482582935164799</v>
      </c>
      <c r="U185">
        <v>4.30524027156685E-2</v>
      </c>
      <c r="V185">
        <v>6.4667470455110401</v>
      </c>
      <c r="W185">
        <v>69.955694848950202</v>
      </c>
      <c r="X185">
        <v>5.5512306585592901</v>
      </c>
      <c r="Y185">
        <v>0</v>
      </c>
      <c r="Z185">
        <v>0</v>
      </c>
      <c r="AA185">
        <v>0</v>
      </c>
      <c r="AB185">
        <v>1</v>
      </c>
      <c r="AC185">
        <v>502038.85077218502</v>
      </c>
      <c r="AD185">
        <v>0</v>
      </c>
      <c r="AE185">
        <f t="shared" si="17"/>
        <v>-3.4666166013748632E-2</v>
      </c>
      <c r="AF185">
        <f t="shared" si="16"/>
        <v>-4.0613107841836679E-2</v>
      </c>
      <c r="AG185">
        <f t="shared" si="18"/>
        <v>0.10146372476231531</v>
      </c>
      <c r="AH185">
        <f t="shared" si="19"/>
        <v>6.1691539614573111E-2</v>
      </c>
      <c r="AI185">
        <f t="shared" si="20"/>
        <v>0.56010785424678866</v>
      </c>
      <c r="AJ185">
        <f t="shared" si="21"/>
        <v>-3.4666166013748632E-2</v>
      </c>
      <c r="AK185">
        <f t="shared" si="22"/>
        <v>-9.1208073685743754E-2</v>
      </c>
      <c r="AL185" s="18">
        <f t="shared" si="23"/>
        <v>2.1089247885702867E-2</v>
      </c>
    </row>
    <row r="186" spans="1:38" ht="15.75">
      <c r="A186">
        <v>2021</v>
      </c>
      <c r="B186">
        <v>1</v>
      </c>
      <c r="C186" t="s">
        <v>34</v>
      </c>
      <c r="D186">
        <v>470183.49796190998</v>
      </c>
      <c r="E186">
        <v>397731.44642248499</v>
      </c>
      <c r="F186">
        <v>72452.051539424996</v>
      </c>
      <c r="G186">
        <v>55930.128863711798</v>
      </c>
      <c r="H186">
        <v>1410999.34597342</v>
      </c>
      <c r="I186">
        <v>668119.79777360498</v>
      </c>
      <c r="J186">
        <v>742879.54819981905</v>
      </c>
      <c r="K186">
        <v>54672.675058952897</v>
      </c>
      <c r="L186">
        <v>9.4361113601380495</v>
      </c>
      <c r="M186">
        <v>7.52882873128548</v>
      </c>
      <c r="N186">
        <v>3.9638663918108699</v>
      </c>
      <c r="O186">
        <v>0.899364909685055</v>
      </c>
      <c r="P186">
        <v>151.70461049724199</v>
      </c>
      <c r="Q186">
        <v>10417</v>
      </c>
      <c r="R186">
        <v>0.14608440123803099</v>
      </c>
      <c r="S186">
        <v>623</v>
      </c>
      <c r="T186">
        <v>0.88435515045575297</v>
      </c>
      <c r="U186">
        <v>0.55940542572735696</v>
      </c>
      <c r="V186">
        <v>6.7994169372666802</v>
      </c>
      <c r="W186">
        <v>77.821149896523806</v>
      </c>
      <c r="X186">
        <v>7.5735608914939796</v>
      </c>
      <c r="Y186">
        <v>0</v>
      </c>
      <c r="Z186">
        <v>0</v>
      </c>
      <c r="AA186">
        <v>0</v>
      </c>
      <c r="AB186">
        <v>0</v>
      </c>
      <c r="AC186">
        <v>479801.44428451499</v>
      </c>
      <c r="AD186">
        <v>0</v>
      </c>
      <c r="AE186">
        <f t="shared" si="17"/>
        <v>8.4151794265351604E-2</v>
      </c>
      <c r="AF186">
        <f t="shared" si="16"/>
        <v>4.1443651483620628E-2</v>
      </c>
      <c r="AG186">
        <f t="shared" si="18"/>
        <v>0.1540931399197987</v>
      </c>
      <c r="AH186">
        <f t="shared" si="19"/>
        <v>0.11895383208077361</v>
      </c>
      <c r="AI186">
        <f t="shared" si="20"/>
        <v>0.56010785424678866</v>
      </c>
      <c r="AJ186">
        <f t="shared" si="21"/>
        <v>8.4151794265351604E-2</v>
      </c>
      <c r="AK186">
        <f t="shared" si="22"/>
        <v>-2.2146709535718653E-3</v>
      </c>
      <c r="AL186" s="18">
        <f t="shared" si="23"/>
        <v>2.1089247885702867E-2</v>
      </c>
    </row>
    <row r="187" spans="1:38" ht="15.75">
      <c r="A187">
        <v>2021</v>
      </c>
      <c r="B187">
        <v>2</v>
      </c>
      <c r="C187" t="s">
        <v>34</v>
      </c>
      <c r="D187">
        <v>509750.28294936399</v>
      </c>
      <c r="E187">
        <v>396850.60214077099</v>
      </c>
      <c r="F187">
        <v>112899.68080859201</v>
      </c>
      <c r="G187">
        <v>98609.528996538997</v>
      </c>
      <c r="H187">
        <v>1482764.8390372</v>
      </c>
      <c r="I187">
        <v>907564.33775145898</v>
      </c>
      <c r="J187">
        <v>575200.50128574704</v>
      </c>
      <c r="K187">
        <v>108573.871330309</v>
      </c>
      <c r="L187">
        <v>36.250987115339299</v>
      </c>
      <c r="M187">
        <v>17.143505399615702</v>
      </c>
      <c r="N187">
        <v>6.6503822049468297</v>
      </c>
      <c r="O187">
        <v>1.5778225779059201</v>
      </c>
      <c r="P187">
        <v>240.63239343659399</v>
      </c>
      <c r="Q187">
        <v>48216</v>
      </c>
      <c r="R187">
        <v>-0.39101493450209801</v>
      </c>
      <c r="S187">
        <v>840</v>
      </c>
      <c r="T187">
        <v>0.181183279050082</v>
      </c>
      <c r="U187">
        <v>0.62275340323984096</v>
      </c>
      <c r="V187">
        <v>2.5587325538615899</v>
      </c>
      <c r="W187">
        <v>67.680410425531704</v>
      </c>
      <c r="X187">
        <v>6.3716683338249904</v>
      </c>
      <c r="Y187">
        <v>0</v>
      </c>
      <c r="Z187">
        <v>0</v>
      </c>
      <c r="AA187">
        <v>0</v>
      </c>
      <c r="AB187">
        <v>0</v>
      </c>
      <c r="AC187">
        <v>505286.31106073799</v>
      </c>
      <c r="AD187">
        <v>0</v>
      </c>
      <c r="AE187">
        <f t="shared" si="17"/>
        <v>-4.1389039720150171E-2</v>
      </c>
      <c r="AF187">
        <f t="shared" si="16"/>
        <v>-0.11401686130770695</v>
      </c>
      <c r="AG187">
        <f t="shared" si="18"/>
        <v>0.22148036908457758</v>
      </c>
      <c r="AH187">
        <f t="shared" si="19"/>
        <v>0.19344673714744043</v>
      </c>
      <c r="AI187">
        <f t="shared" si="20"/>
        <v>0.56010785424678866</v>
      </c>
      <c r="AJ187">
        <f t="shared" si="21"/>
        <v>-4.1389039720150171E-2</v>
      </c>
      <c r="AK187">
        <f t="shared" si="22"/>
        <v>2.7966661697736671E-2</v>
      </c>
      <c r="AL187" s="18">
        <f t="shared" si="23"/>
        <v>2.1089247885702867E-2</v>
      </c>
    </row>
    <row r="188" spans="1:38" ht="15.75">
      <c r="A188">
        <v>2021</v>
      </c>
      <c r="B188">
        <v>3</v>
      </c>
      <c r="C188" t="s">
        <v>34</v>
      </c>
      <c r="D188">
        <v>488652.20824101497</v>
      </c>
      <c r="E188">
        <v>407949.18867538503</v>
      </c>
      <c r="F188">
        <v>80703.0195656297</v>
      </c>
      <c r="G188">
        <v>74441.104631738897</v>
      </c>
      <c r="H188">
        <v>1361486.6014761699</v>
      </c>
      <c r="I188">
        <v>463039.17718930199</v>
      </c>
      <c r="J188">
        <v>898447.42428687401</v>
      </c>
      <c r="K188">
        <v>69689.991841227893</v>
      </c>
      <c r="L188">
        <v>10.702529735276199</v>
      </c>
      <c r="M188">
        <v>8.2855270792083502</v>
      </c>
      <c r="N188">
        <v>5.4676340223272799</v>
      </c>
      <c r="O188">
        <v>0.51537704341111601</v>
      </c>
      <c r="P188">
        <v>309.17573214396202</v>
      </c>
      <c r="Q188">
        <v>41673</v>
      </c>
      <c r="R188">
        <v>-0.846385117861437</v>
      </c>
      <c r="S188">
        <v>458</v>
      </c>
      <c r="T188">
        <v>2.3707753644518301E-2</v>
      </c>
      <c r="U188">
        <v>0.83494720569440295</v>
      </c>
      <c r="V188">
        <v>7.82283417233986</v>
      </c>
      <c r="W188">
        <v>63.386488419867199</v>
      </c>
      <c r="X188">
        <v>3.85180171012238</v>
      </c>
      <c r="Y188">
        <v>0</v>
      </c>
      <c r="Z188">
        <v>0</v>
      </c>
      <c r="AA188">
        <v>0</v>
      </c>
      <c r="AB188">
        <v>0</v>
      </c>
      <c r="AC188">
        <v>504943.50394151401</v>
      </c>
      <c r="AD188">
        <v>0</v>
      </c>
      <c r="AE188">
        <f t="shared" si="17"/>
        <v>-4.372287016083045E-2</v>
      </c>
      <c r="AF188">
        <f t="shared" si="16"/>
        <v>-8.9266718876752471E-2</v>
      </c>
      <c r="AG188">
        <f t="shared" si="18"/>
        <v>0.16515431262683516</v>
      </c>
      <c r="AH188">
        <f t="shared" si="19"/>
        <v>0.15233964643217729</v>
      </c>
      <c r="AI188">
        <f t="shared" si="20"/>
        <v>0.56010785424678866</v>
      </c>
      <c r="AJ188">
        <f t="shared" si="21"/>
        <v>-4.372287016083045E-2</v>
      </c>
      <c r="AK188">
        <f t="shared" si="22"/>
        <v>-2.9549443133755557E-2</v>
      </c>
      <c r="AL188" s="18">
        <f t="shared" si="23"/>
        <v>2.1089247885702867E-2</v>
      </c>
    </row>
    <row r="189" spans="1:38" ht="15.75">
      <c r="A189">
        <v>2021</v>
      </c>
      <c r="B189">
        <v>4</v>
      </c>
      <c r="C189" t="s">
        <v>34</v>
      </c>
      <c r="D189">
        <v>467286.93118628999</v>
      </c>
      <c r="E189">
        <v>395894.51732316002</v>
      </c>
      <c r="F189">
        <v>71392.413863130598</v>
      </c>
      <c r="G189">
        <v>57643.627978442302</v>
      </c>
      <c r="H189">
        <v>945136.91764719097</v>
      </c>
      <c r="I189">
        <v>581210.79752097197</v>
      </c>
      <c r="J189">
        <v>363926.120126219</v>
      </c>
      <c r="K189">
        <v>57240.120318992798</v>
      </c>
      <c r="L189">
        <v>42.3127768857007</v>
      </c>
      <c r="M189">
        <v>15.839376398278301</v>
      </c>
      <c r="N189">
        <v>6.0989711545644996</v>
      </c>
      <c r="O189">
        <v>1.5970571096116699</v>
      </c>
      <c r="P189">
        <v>302.409066071913</v>
      </c>
      <c r="Q189">
        <v>43316</v>
      </c>
      <c r="R189">
        <v>0.132430031505233</v>
      </c>
      <c r="S189">
        <v>757</v>
      </c>
      <c r="T189">
        <v>0.54419866250370197</v>
      </c>
      <c r="U189">
        <v>0.27523918103700801</v>
      </c>
      <c r="V189">
        <v>5.9660720524378199</v>
      </c>
      <c r="W189">
        <v>66.787300063567699</v>
      </c>
      <c r="X189">
        <v>9.2339463312605208</v>
      </c>
      <c r="Y189">
        <v>0</v>
      </c>
      <c r="Z189">
        <v>0</v>
      </c>
      <c r="AA189">
        <v>0</v>
      </c>
      <c r="AB189">
        <v>0</v>
      </c>
      <c r="AC189">
        <v>479781.75705923699</v>
      </c>
      <c r="AD189">
        <v>0</v>
      </c>
      <c r="AE189">
        <f t="shared" si="17"/>
        <v>4.7899237716065891E-2</v>
      </c>
      <c r="AF189">
        <f t="shared" si="16"/>
        <v>3.7410587325177658E-2</v>
      </c>
      <c r="AG189">
        <f t="shared" si="18"/>
        <v>0.15278067734932749</v>
      </c>
      <c r="AH189">
        <f t="shared" si="19"/>
        <v>0.12335809998388747</v>
      </c>
      <c r="AI189">
        <f t="shared" si="20"/>
        <v>0.56010785424678866</v>
      </c>
      <c r="AJ189">
        <f t="shared" si="21"/>
        <v>4.7899237716065891E-2</v>
      </c>
      <c r="AK189">
        <f t="shared" si="22"/>
        <v>4.1355243934604921E-2</v>
      </c>
      <c r="AL189" s="18">
        <f t="shared" si="23"/>
        <v>2.1089247885702867E-2</v>
      </c>
    </row>
    <row r="190" spans="1:38" ht="15.75">
      <c r="A190">
        <v>2022</v>
      </c>
      <c r="B190">
        <v>1</v>
      </c>
      <c r="C190" t="s">
        <v>34</v>
      </c>
      <c r="D190">
        <v>489669.61898479302</v>
      </c>
      <c r="E190">
        <v>412266.83165943198</v>
      </c>
      <c r="F190">
        <v>77402.787325360798</v>
      </c>
      <c r="G190">
        <v>69038.008942557906</v>
      </c>
      <c r="H190">
        <v>1200747.3430939401</v>
      </c>
      <c r="I190">
        <v>752775.07578282699</v>
      </c>
      <c r="J190">
        <v>447972.26731111598</v>
      </c>
      <c r="K190">
        <v>77993.985245097807</v>
      </c>
      <c r="L190">
        <v>37.152198261097801</v>
      </c>
      <c r="M190">
        <v>15.411223859224</v>
      </c>
      <c r="N190">
        <v>5.7495866503163597</v>
      </c>
      <c r="O190">
        <v>1.6804055311308399</v>
      </c>
      <c r="P190">
        <v>236.02814692458799</v>
      </c>
      <c r="Q190">
        <v>27460</v>
      </c>
      <c r="R190">
        <v>0.25291403935385398</v>
      </c>
      <c r="S190">
        <v>612</v>
      </c>
      <c r="T190">
        <v>8.35249146800187E-2</v>
      </c>
      <c r="U190">
        <v>0.21112594255803699</v>
      </c>
      <c r="V190">
        <v>6.2672783631054596</v>
      </c>
      <c r="W190">
        <v>61.282346224530301</v>
      </c>
      <c r="X190">
        <v>5.9402830457143097</v>
      </c>
      <c r="Y190">
        <v>0</v>
      </c>
      <c r="Z190">
        <v>0</v>
      </c>
      <c r="AA190">
        <v>0</v>
      </c>
      <c r="AB190">
        <v>0</v>
      </c>
      <c r="AC190">
        <v>509298.85517144803</v>
      </c>
      <c r="AD190">
        <v>0</v>
      </c>
      <c r="AE190">
        <f t="shared" si="17"/>
        <v>-7.7683936011583313E-2</v>
      </c>
      <c r="AF190">
        <f t="shared" si="16"/>
        <v>-6.6463222677918973E-2</v>
      </c>
      <c r="AG190">
        <f t="shared" si="18"/>
        <v>0.15807145128961908</v>
      </c>
      <c r="AH190">
        <f t="shared" si="19"/>
        <v>0.14098895717829274</v>
      </c>
      <c r="AI190">
        <f t="shared" si="20"/>
        <v>0.56010785424678866</v>
      </c>
      <c r="AJ190">
        <f t="shared" si="21"/>
        <v>-7.7683936011583313E-2</v>
      </c>
      <c r="AK190">
        <f t="shared" si="22"/>
        <v>6.6314129890431735E-3</v>
      </c>
      <c r="AL190" s="18">
        <f t="shared" si="23"/>
        <v>2.1089247885702867E-2</v>
      </c>
    </row>
    <row r="191" spans="1:38" ht="15.75">
      <c r="A191">
        <v>2022</v>
      </c>
      <c r="B191">
        <v>2</v>
      </c>
      <c r="C191" t="s">
        <v>34</v>
      </c>
      <c r="D191">
        <v>451630.15563676198</v>
      </c>
      <c r="E191">
        <v>415000.74328185001</v>
      </c>
      <c r="F191">
        <v>36629.412354911503</v>
      </c>
      <c r="G191">
        <v>29320.913784504901</v>
      </c>
      <c r="H191">
        <v>1038071.43376961</v>
      </c>
      <c r="I191">
        <v>422775.09030097298</v>
      </c>
      <c r="J191">
        <v>615296.34346864198</v>
      </c>
      <c r="K191">
        <v>29737.034679620501</v>
      </c>
      <c r="L191">
        <v>6.2703775209119597</v>
      </c>
      <c r="M191">
        <v>4.7653320380895803</v>
      </c>
      <c r="N191">
        <v>2.824556464099</v>
      </c>
      <c r="O191">
        <v>0.68710808180273197</v>
      </c>
      <c r="P191">
        <v>346.254664080005</v>
      </c>
      <c r="Q191">
        <v>40876</v>
      </c>
      <c r="R191">
        <v>0.65471310965229101</v>
      </c>
      <c r="S191">
        <v>29</v>
      </c>
      <c r="T191">
        <v>0.39191056294390902</v>
      </c>
      <c r="U191">
        <v>0.69716369213798002</v>
      </c>
      <c r="V191">
        <v>2.3540474006953702</v>
      </c>
      <c r="W191">
        <v>76.037612031406297</v>
      </c>
      <c r="X191">
        <v>4.0786251035223904</v>
      </c>
      <c r="Y191">
        <v>0</v>
      </c>
      <c r="Z191">
        <v>0</v>
      </c>
      <c r="AA191">
        <v>0</v>
      </c>
      <c r="AB191">
        <v>0</v>
      </c>
      <c r="AC191">
        <v>478083.379193181</v>
      </c>
      <c r="AD191">
        <v>0</v>
      </c>
      <c r="AE191">
        <f t="shared" si="17"/>
        <v>-1.4610022415351974E-2</v>
      </c>
      <c r="AF191">
        <f t="shared" si="16"/>
        <v>7.7445626420086762E-3</v>
      </c>
      <c r="AG191">
        <f t="shared" si="18"/>
        <v>8.1104886150189556E-2</v>
      </c>
      <c r="AH191">
        <f t="shared" si="19"/>
        <v>6.4922400372412647E-2</v>
      </c>
      <c r="AI191">
        <f t="shared" si="20"/>
        <v>0.56010785424678866</v>
      </c>
      <c r="AJ191">
        <f t="shared" si="21"/>
        <v>-1.4610022415351974E-2</v>
      </c>
      <c r="AK191">
        <f t="shared" si="22"/>
        <v>-5.2828487361872706E-2</v>
      </c>
      <c r="AL191" s="18">
        <f t="shared" si="23"/>
        <v>2.1089247885702867E-2</v>
      </c>
    </row>
    <row r="192" spans="1:38" ht="15.75">
      <c r="A192">
        <v>2022</v>
      </c>
      <c r="B192">
        <v>3</v>
      </c>
      <c r="C192" t="s">
        <v>34</v>
      </c>
      <c r="D192">
        <v>445031.82893945999</v>
      </c>
      <c r="E192">
        <v>393076.88176021702</v>
      </c>
      <c r="F192">
        <v>51954.947179242299</v>
      </c>
      <c r="G192">
        <v>36869.189529866802</v>
      </c>
      <c r="H192">
        <v>1625313.81265256</v>
      </c>
      <c r="I192">
        <v>925188.51881886797</v>
      </c>
      <c r="J192">
        <v>700125.293833695</v>
      </c>
      <c r="K192">
        <v>44234.446238607001</v>
      </c>
      <c r="L192">
        <v>8.0624881388257794</v>
      </c>
      <c r="M192">
        <v>5.2660844929599904</v>
      </c>
      <c r="N192">
        <v>2.26843513190201</v>
      </c>
      <c r="O192">
        <v>1.3214613540853299</v>
      </c>
      <c r="P192">
        <v>95.032145940253201</v>
      </c>
      <c r="Q192">
        <v>24165</v>
      </c>
      <c r="R192">
        <v>7.0304667360700596E-2</v>
      </c>
      <c r="S192">
        <v>277</v>
      </c>
      <c r="T192">
        <v>0.67127082522913195</v>
      </c>
      <c r="U192">
        <v>0.270643941981765</v>
      </c>
      <c r="V192">
        <v>1.5686074436466999</v>
      </c>
      <c r="W192">
        <v>84.814544887194003</v>
      </c>
      <c r="X192">
        <v>3.2496120634447898</v>
      </c>
      <c r="Y192">
        <v>1</v>
      </c>
      <c r="Z192">
        <v>0</v>
      </c>
      <c r="AA192">
        <v>0</v>
      </c>
      <c r="AB192">
        <v>0</v>
      </c>
      <c r="AC192">
        <v>477123.81389006099</v>
      </c>
      <c r="AD192">
        <v>1</v>
      </c>
      <c r="AE192">
        <f t="shared" si="17"/>
        <v>8.9289300692455789E-2</v>
      </c>
      <c r="AF192">
        <f t="shared" si="16"/>
        <v>0.11388399429806301</v>
      </c>
      <c r="AG192">
        <f t="shared" si="18"/>
        <v>0.11674434006901262</v>
      </c>
      <c r="AH192">
        <f t="shared" si="19"/>
        <v>8.2846185671097944E-2</v>
      </c>
      <c r="AI192">
        <f t="shared" si="20"/>
        <v>0.56010785424678866</v>
      </c>
      <c r="AJ192">
        <f t="shared" si="21"/>
        <v>8.9289300692455789E-2</v>
      </c>
      <c r="AK192">
        <f t="shared" si="22"/>
        <v>1.1112996204779764E-2</v>
      </c>
      <c r="AL192" s="18">
        <f t="shared" si="23"/>
        <v>2.1089247885702867E-2</v>
      </c>
    </row>
    <row r="193" spans="1:38" ht="15.75">
      <c r="A193">
        <v>2022</v>
      </c>
      <c r="B193">
        <v>4</v>
      </c>
      <c r="C193" t="s">
        <v>34</v>
      </c>
      <c r="D193">
        <v>484768.40973134898</v>
      </c>
      <c r="E193">
        <v>397445.14365540497</v>
      </c>
      <c r="F193">
        <v>87323.266075944106</v>
      </c>
      <c r="G193">
        <v>73032.416535446595</v>
      </c>
      <c r="H193">
        <v>1368201.1256305501</v>
      </c>
      <c r="I193">
        <v>644415.31676041603</v>
      </c>
      <c r="J193">
        <v>723785.80887014302</v>
      </c>
      <c r="K193">
        <v>72986.686547977893</v>
      </c>
      <c r="L193">
        <v>12.015692493989301</v>
      </c>
      <c r="M193">
        <v>10.090335516449599</v>
      </c>
      <c r="N193">
        <v>5.3378421613115101</v>
      </c>
      <c r="O193">
        <v>0.89033980614565</v>
      </c>
      <c r="P193">
        <v>428.27577344725501</v>
      </c>
      <c r="Q193">
        <v>24853</v>
      </c>
      <c r="R193">
        <v>-0.95293501117180202</v>
      </c>
      <c r="S193">
        <v>926</v>
      </c>
      <c r="T193">
        <v>0.689087653748229</v>
      </c>
      <c r="U193">
        <v>0.82327321268002995</v>
      </c>
      <c r="V193">
        <v>4.8933348484100803</v>
      </c>
      <c r="W193">
        <v>79.487917535601497</v>
      </c>
      <c r="X193">
        <v>2.1296031787157301</v>
      </c>
      <c r="Y193">
        <v>0</v>
      </c>
      <c r="Z193">
        <v>0</v>
      </c>
      <c r="AA193">
        <v>0</v>
      </c>
      <c r="AB193">
        <v>1</v>
      </c>
      <c r="AC193">
        <v>463904.28294295602</v>
      </c>
      <c r="AD193">
        <v>0</v>
      </c>
      <c r="AE193">
        <f t="shared" si="17"/>
        <v>-5.7024779496406872E-2</v>
      </c>
      <c r="AF193">
        <f t="shared" si="16"/>
        <v>3.1537845962107389E-2</v>
      </c>
      <c r="AG193">
        <f t="shared" si="18"/>
        <v>0.18013398629736865</v>
      </c>
      <c r="AH193">
        <f t="shared" si="19"/>
        <v>0.15065424039474851</v>
      </c>
      <c r="AI193">
        <f t="shared" si="20"/>
        <v>0.56010785424678866</v>
      </c>
      <c r="AJ193">
        <f t="shared" si="21"/>
        <v>-5.7024779496406872E-2</v>
      </c>
      <c r="AK193">
        <f t="shared" si="22"/>
        <v>-1.9718257468491825E-2</v>
      </c>
      <c r="AL193" s="18">
        <f t="shared" si="23"/>
        <v>2.1089247885702867E-2</v>
      </c>
    </row>
    <row r="194" spans="1:38" ht="15.75">
      <c r="A194">
        <v>2023</v>
      </c>
      <c r="B194">
        <v>1</v>
      </c>
      <c r="C194" t="s">
        <v>34</v>
      </c>
      <c r="D194">
        <v>457124.59805959498</v>
      </c>
      <c r="E194">
        <v>389608.21798320598</v>
      </c>
      <c r="F194">
        <v>67516.3800763896</v>
      </c>
      <c r="G194">
        <v>51035.929618519003</v>
      </c>
      <c r="H194">
        <v>1145578.32490251</v>
      </c>
      <c r="I194">
        <v>740301.29947596998</v>
      </c>
      <c r="J194">
        <v>405277.02542654303</v>
      </c>
      <c r="K194">
        <v>47578.568500881098</v>
      </c>
      <c r="L194">
        <v>23.920138236978602</v>
      </c>
      <c r="M194">
        <v>12.5928504249173</v>
      </c>
      <c r="N194">
        <v>4.4550362475531298</v>
      </c>
      <c r="O194">
        <v>1.8266549866645401</v>
      </c>
      <c r="P194">
        <v>489.99274644829501</v>
      </c>
      <c r="Q194">
        <v>47250</v>
      </c>
      <c r="R194">
        <v>0.92764632175694695</v>
      </c>
      <c r="S194">
        <v>194</v>
      </c>
      <c r="T194">
        <v>0.32432937735151801</v>
      </c>
      <c r="U194">
        <v>0.67648374952060397</v>
      </c>
      <c r="V194">
        <v>5.1596927911601798</v>
      </c>
      <c r="W194">
        <v>75.078753003073601</v>
      </c>
      <c r="X194">
        <v>7.4602596763017699</v>
      </c>
      <c r="Y194">
        <v>0</v>
      </c>
      <c r="Z194">
        <v>0</v>
      </c>
      <c r="AA194">
        <v>0</v>
      </c>
      <c r="AB194">
        <v>0</v>
      </c>
      <c r="AC194">
        <v>484166.42819172703</v>
      </c>
      <c r="AD194">
        <v>0</v>
      </c>
      <c r="AE194">
        <f t="shared" si="17"/>
        <v>-4.3680965757691634E-3</v>
      </c>
      <c r="AF194">
        <f t="shared" ref="AF194:AF257" si="24">IF(C198=C194,(D198-D194)/D194,"")</f>
        <v>9.8791679018491452E-3</v>
      </c>
      <c r="AG194">
        <f t="shared" si="18"/>
        <v>0.14769798073213058</v>
      </c>
      <c r="AH194">
        <f t="shared" si="19"/>
        <v>0.1116455553587722</v>
      </c>
      <c r="AI194">
        <f t="shared" si="20"/>
        <v>0.56010785424678866</v>
      </c>
      <c r="AJ194">
        <f t="shared" si="21"/>
        <v>-4.3680965757691634E-3</v>
      </c>
      <c r="AK194">
        <f t="shared" si="22"/>
        <v>6.5691068255763124E-2</v>
      </c>
      <c r="AL194" s="18">
        <f t="shared" si="23"/>
        <v>2.1089247885702867E-2</v>
      </c>
    </row>
    <row r="195" spans="1:38" ht="15.75">
      <c r="A195">
        <v>2023</v>
      </c>
      <c r="B195">
        <v>2</v>
      </c>
      <c r="C195" t="s">
        <v>34</v>
      </c>
      <c r="D195">
        <v>455127.83366811101</v>
      </c>
      <c r="E195">
        <v>415201.998023747</v>
      </c>
      <c r="F195">
        <v>39925.835644364597</v>
      </c>
      <c r="G195">
        <v>23719.661637429199</v>
      </c>
      <c r="H195">
        <v>1109341.22423854</v>
      </c>
      <c r="I195">
        <v>359401.397176517</v>
      </c>
      <c r="J195">
        <v>749939.82706202904</v>
      </c>
      <c r="K195">
        <v>20684.267782341802</v>
      </c>
      <c r="L195">
        <v>3.67520327711317</v>
      </c>
      <c r="M195">
        <v>3.1628753109904202</v>
      </c>
      <c r="N195">
        <v>2.1381754431518898</v>
      </c>
      <c r="O195">
        <v>0.47924031263216299</v>
      </c>
      <c r="P195">
        <v>427.73427498835298</v>
      </c>
      <c r="Q195">
        <v>30978</v>
      </c>
      <c r="R195">
        <v>0.46830251808329199</v>
      </c>
      <c r="S195">
        <v>161</v>
      </c>
      <c r="T195">
        <v>0.18345240115022901</v>
      </c>
      <c r="U195">
        <v>0.59414186275645697</v>
      </c>
      <c r="V195">
        <v>3.8796219998881201</v>
      </c>
      <c r="W195">
        <v>63.159660560141603</v>
      </c>
      <c r="X195">
        <v>2.2227512606193001</v>
      </c>
      <c r="Y195">
        <v>0</v>
      </c>
      <c r="Z195">
        <v>0</v>
      </c>
      <c r="AA195">
        <v>0</v>
      </c>
      <c r="AB195">
        <v>0</v>
      </c>
      <c r="AC195">
        <v>444818.82338550303</v>
      </c>
      <c r="AD195">
        <v>0</v>
      </c>
      <c r="AE195">
        <f t="shared" ref="AE195:AE258" si="25">IF(C196=C195,(D196-D195)/D195,"")</f>
        <v>8.917494061754784E-2</v>
      </c>
      <c r="AF195">
        <f t="shared" si="24"/>
        <v>-7.0785590899922826E-2</v>
      </c>
      <c r="AG195">
        <f t="shared" ref="AG195:AG258" si="26">(D:D-E:E)/D:D</f>
        <v>8.7724442872634298E-2</v>
      </c>
      <c r="AH195">
        <f t="shared" ref="AH195:AH258" si="27">G195/D195</f>
        <v>5.2116482189762288E-2</v>
      </c>
      <c r="AI195">
        <f t="shared" ref="AI195:AI258" si="28">_xlfn.STDEV.P(D:D)/AVERAGE(D:D)</f>
        <v>0.56010785424678866</v>
      </c>
      <c r="AJ195">
        <f t="shared" ref="AJ195:AJ258" si="29">(D196-D195)/D195</f>
        <v>8.917494061754784E-2</v>
      </c>
      <c r="AK195">
        <f t="shared" ref="AK195:AK258" si="30">(E196-E195)/E195</f>
        <v>2.3217862501963789E-2</v>
      </c>
      <c r="AL195" s="18">
        <f t="shared" ref="AL195:AL258" si="31">AVERAGE(AJ:AJ)</f>
        <v>2.1089247885702867E-2</v>
      </c>
    </row>
    <row r="196" spans="1:38" ht="15.75">
      <c r="A196">
        <v>2023</v>
      </c>
      <c r="B196">
        <v>3</v>
      </c>
      <c r="C196" t="s">
        <v>34</v>
      </c>
      <c r="D196">
        <v>495713.831208858</v>
      </c>
      <c r="E196">
        <v>424842.100924403</v>
      </c>
      <c r="F196">
        <v>70871.730284455305</v>
      </c>
      <c r="G196">
        <v>55007.912371968298</v>
      </c>
      <c r="H196">
        <v>1479803.9426740699</v>
      </c>
      <c r="I196">
        <v>818871.25902075996</v>
      </c>
      <c r="J196">
        <v>660932.68365331297</v>
      </c>
      <c r="K196">
        <v>62090.801075609197</v>
      </c>
      <c r="L196">
        <v>12.007950611018201</v>
      </c>
      <c r="M196">
        <v>8.3227707953420396</v>
      </c>
      <c r="N196">
        <v>3.7172432634938399</v>
      </c>
      <c r="O196">
        <v>1.23896317926727</v>
      </c>
      <c r="P196">
        <v>406.86987241643999</v>
      </c>
      <c r="Q196">
        <v>28236</v>
      </c>
      <c r="R196">
        <v>0.153762402622416</v>
      </c>
      <c r="S196">
        <v>124</v>
      </c>
      <c r="T196">
        <v>2.4684157224584599E-2</v>
      </c>
      <c r="U196">
        <v>0.362753600399152</v>
      </c>
      <c r="V196">
        <v>4.8268742980743697</v>
      </c>
      <c r="W196">
        <v>80.995508805087198</v>
      </c>
      <c r="X196">
        <v>3.0198854411219598</v>
      </c>
      <c r="Y196">
        <v>0</v>
      </c>
      <c r="Z196">
        <v>0</v>
      </c>
      <c r="AA196">
        <v>0</v>
      </c>
      <c r="AB196">
        <v>0</v>
      </c>
      <c r="AC196">
        <v>479015.34342523199</v>
      </c>
      <c r="AD196">
        <v>0</v>
      </c>
      <c r="AE196">
        <f t="shared" si="25"/>
        <v>8.761365292759284E-3</v>
      </c>
      <c r="AF196">
        <f t="shared" si="24"/>
        <v>-2.7099884154634275E-2</v>
      </c>
      <c r="AG196">
        <f t="shared" si="26"/>
        <v>0.14296903943879422</v>
      </c>
      <c r="AH196">
        <f t="shared" si="27"/>
        <v>0.11096707194516817</v>
      </c>
      <c r="AI196">
        <f t="shared" si="28"/>
        <v>0.56010785424678866</v>
      </c>
      <c r="AJ196">
        <f t="shared" si="29"/>
        <v>8.761365292759284E-3</v>
      </c>
      <c r="AK196">
        <f t="shared" si="30"/>
        <v>-3.4076426240013932E-2</v>
      </c>
      <c r="AL196" s="18">
        <f t="shared" si="31"/>
        <v>2.1089247885702867E-2</v>
      </c>
    </row>
    <row r="197" spans="1:38" ht="15.75">
      <c r="A197">
        <v>2023</v>
      </c>
      <c r="B197">
        <v>4</v>
      </c>
      <c r="C197" t="s">
        <v>34</v>
      </c>
      <c r="D197">
        <v>500056.96116475202</v>
      </c>
      <c r="E197">
        <v>410365.00040860003</v>
      </c>
      <c r="F197">
        <v>89691.960756152199</v>
      </c>
      <c r="G197">
        <v>75974.029400337793</v>
      </c>
      <c r="H197">
        <v>1253778.3725968699</v>
      </c>
      <c r="I197">
        <v>755443.73164181202</v>
      </c>
      <c r="J197">
        <v>498334.64095506002</v>
      </c>
      <c r="K197">
        <v>72199.0385382393</v>
      </c>
      <c r="L197">
        <v>8.1529589000456593</v>
      </c>
      <c r="M197">
        <v>15.2455846245673</v>
      </c>
      <c r="N197">
        <v>6.05960599264266</v>
      </c>
      <c r="O197">
        <v>1.5159366208096601</v>
      </c>
      <c r="P197">
        <v>176.395261169832</v>
      </c>
      <c r="Q197">
        <v>6581</v>
      </c>
      <c r="R197">
        <v>-0.11526693379516199</v>
      </c>
      <c r="S197">
        <v>717</v>
      </c>
      <c r="T197">
        <v>0.72877805445064703</v>
      </c>
      <c r="U197">
        <v>0.32353041248549103</v>
      </c>
      <c r="V197">
        <v>5.6553919230464098</v>
      </c>
      <c r="W197">
        <v>73.914460712553804</v>
      </c>
      <c r="X197">
        <v>4.7418474034232503</v>
      </c>
      <c r="Y197">
        <v>0</v>
      </c>
      <c r="Z197">
        <v>0</v>
      </c>
      <c r="AA197">
        <v>0</v>
      </c>
      <c r="AB197">
        <v>1</v>
      </c>
      <c r="AC197">
        <v>537100.31469712302</v>
      </c>
      <c r="AD197">
        <v>0</v>
      </c>
      <c r="AE197">
        <f t="shared" si="25"/>
        <v>-7.6823952934042039E-2</v>
      </c>
      <c r="AF197">
        <f t="shared" si="24"/>
        <v>-4.9533451711150742E-2</v>
      </c>
      <c r="AG197">
        <f t="shared" si="26"/>
        <v>0.17936348800592239</v>
      </c>
      <c r="AH197">
        <f t="shared" si="27"/>
        <v>0.15193075049565583</v>
      </c>
      <c r="AI197">
        <f t="shared" si="28"/>
        <v>0.56010785424678866</v>
      </c>
      <c r="AJ197">
        <f t="shared" si="29"/>
        <v>-7.6823952934042039E-2</v>
      </c>
      <c r="AK197">
        <f t="shared" si="30"/>
        <v>-4.1704072263229293E-3</v>
      </c>
      <c r="AL197" s="18">
        <f t="shared" si="31"/>
        <v>2.1089247885702867E-2</v>
      </c>
    </row>
    <row r="198" spans="1:38" ht="15.75">
      <c r="A198">
        <v>2024</v>
      </c>
      <c r="B198">
        <v>1</v>
      </c>
      <c r="C198" t="s">
        <v>34</v>
      </c>
      <c r="D198">
        <v>461640.60871589102</v>
      </c>
      <c r="E198">
        <v>408653.61124546599</v>
      </c>
      <c r="F198">
        <v>52986.9974704255</v>
      </c>
      <c r="G198">
        <v>41956.5892171019</v>
      </c>
      <c r="H198">
        <v>1596297.0895386201</v>
      </c>
      <c r="I198">
        <v>976819.449864269</v>
      </c>
      <c r="J198">
        <v>619477.63967435295</v>
      </c>
      <c r="K198">
        <v>38729.8685514682</v>
      </c>
      <c r="L198">
        <v>41.944992701393701</v>
      </c>
      <c r="M198">
        <v>6.7728980886473398</v>
      </c>
      <c r="N198">
        <v>2.6283697121335101</v>
      </c>
      <c r="O198">
        <v>1.5768437588445701</v>
      </c>
      <c r="P198">
        <v>361.82578202269002</v>
      </c>
      <c r="Q198">
        <v>21955</v>
      </c>
      <c r="R198">
        <v>-0.49103733676347899</v>
      </c>
      <c r="S198">
        <v>949</v>
      </c>
      <c r="T198">
        <v>9.2098754199589794E-2</v>
      </c>
      <c r="U198">
        <v>0.81527633109055997</v>
      </c>
      <c r="V198">
        <v>7.2608307205395501</v>
      </c>
      <c r="W198">
        <v>80.590160519954694</v>
      </c>
      <c r="X198">
        <v>9.1903031178987806</v>
      </c>
      <c r="Y198">
        <v>0</v>
      </c>
      <c r="Z198">
        <v>0</v>
      </c>
      <c r="AA198">
        <v>0</v>
      </c>
      <c r="AB198">
        <v>0</v>
      </c>
      <c r="AC198">
        <v>467432.176947047</v>
      </c>
      <c r="AD198">
        <v>0</v>
      </c>
      <c r="AE198">
        <f t="shared" si="25"/>
        <v>-8.3894845812436586E-2</v>
      </c>
      <c r="AF198" t="str">
        <f t="shared" si="24"/>
        <v/>
      </c>
      <c r="AG198">
        <f t="shared" si="26"/>
        <v>0.11477975825786807</v>
      </c>
      <c r="AH198">
        <f t="shared" si="27"/>
        <v>9.0885828553534775E-2</v>
      </c>
      <c r="AI198">
        <f t="shared" si="28"/>
        <v>0.56010785424678866</v>
      </c>
      <c r="AJ198">
        <f t="shared" si="29"/>
        <v>-8.3894845812436586E-2</v>
      </c>
      <c r="AK198">
        <f t="shared" si="30"/>
        <v>-5.2342830617587835E-2</v>
      </c>
      <c r="AL198" s="18">
        <f t="shared" si="31"/>
        <v>2.1089247885702867E-2</v>
      </c>
    </row>
    <row r="199" spans="1:38" ht="15.75">
      <c r="A199">
        <v>2024</v>
      </c>
      <c r="B199">
        <v>2</v>
      </c>
      <c r="C199" t="s">
        <v>34</v>
      </c>
      <c r="D199">
        <v>422911.34102691198</v>
      </c>
      <c r="E199">
        <v>387263.52449077897</v>
      </c>
      <c r="F199">
        <v>35647.816536132399</v>
      </c>
      <c r="G199">
        <v>29660.640125773702</v>
      </c>
      <c r="H199">
        <v>1599719.83792089</v>
      </c>
      <c r="I199">
        <v>776705.09393617499</v>
      </c>
      <c r="J199">
        <v>823014.74398472102</v>
      </c>
      <c r="K199">
        <v>29461.049874209599</v>
      </c>
      <c r="L199">
        <v>5.6088862915200002</v>
      </c>
      <c r="M199">
        <v>3.6039014297809899</v>
      </c>
      <c r="N199">
        <v>1.85411466574814</v>
      </c>
      <c r="O199">
        <v>0.94373168842111799</v>
      </c>
      <c r="P199">
        <v>172.785965452326</v>
      </c>
      <c r="Q199">
        <v>30377</v>
      </c>
      <c r="R199">
        <v>0.34501452534729798</v>
      </c>
      <c r="S199">
        <v>325</v>
      </c>
      <c r="T199">
        <v>0.59230137106209502</v>
      </c>
      <c r="U199">
        <v>0.69465377281017504</v>
      </c>
      <c r="V199">
        <v>3.55269473364035</v>
      </c>
      <c r="W199">
        <v>78.462646962762904</v>
      </c>
      <c r="X199">
        <v>7.3329366790349697</v>
      </c>
      <c r="Y199">
        <v>0</v>
      </c>
      <c r="Z199">
        <v>0</v>
      </c>
      <c r="AA199">
        <v>0</v>
      </c>
      <c r="AB199">
        <v>0</v>
      </c>
      <c r="AC199">
        <v>432488.644022931</v>
      </c>
      <c r="AD199">
        <v>0</v>
      </c>
      <c r="AE199">
        <f t="shared" si="25"/>
        <v>0.14038096646492654</v>
      </c>
      <c r="AF199" t="str">
        <f t="shared" si="24"/>
        <v/>
      </c>
      <c r="AG199">
        <f t="shared" si="26"/>
        <v>8.4291465084793155E-2</v>
      </c>
      <c r="AH199">
        <f t="shared" si="27"/>
        <v>7.0134416480181941E-2</v>
      </c>
      <c r="AI199">
        <f t="shared" si="28"/>
        <v>0.56010785424678866</v>
      </c>
      <c r="AJ199">
        <f t="shared" si="29"/>
        <v>0.14038096646492654</v>
      </c>
      <c r="AK199">
        <f t="shared" si="30"/>
        <v>3.1847015408539243E-2</v>
      </c>
      <c r="AL199" s="18">
        <f t="shared" si="31"/>
        <v>2.1089247885702867E-2</v>
      </c>
    </row>
    <row r="200" spans="1:38" ht="15.75">
      <c r="A200">
        <v>2024</v>
      </c>
      <c r="B200">
        <v>3</v>
      </c>
      <c r="C200" t="s">
        <v>34</v>
      </c>
      <c r="D200">
        <v>482280.04380924802</v>
      </c>
      <c r="E200">
        <v>399596.71192240203</v>
      </c>
      <c r="F200">
        <v>82683.331886846106</v>
      </c>
      <c r="G200">
        <v>67577.805883713707</v>
      </c>
      <c r="H200">
        <v>1704858.8269001599</v>
      </c>
      <c r="I200">
        <v>721175.60262073099</v>
      </c>
      <c r="J200">
        <v>983683.22427943104</v>
      </c>
      <c r="K200">
        <v>69958.623224449693</v>
      </c>
      <c r="L200">
        <v>8.2728985172830996</v>
      </c>
      <c r="M200">
        <v>6.8698747946236303</v>
      </c>
      <c r="N200">
        <v>3.9638358799822799</v>
      </c>
      <c r="O200">
        <v>0.73313805178390301</v>
      </c>
      <c r="P200">
        <v>131.61983917801001</v>
      </c>
      <c r="Q200">
        <v>21423</v>
      </c>
      <c r="R200">
        <v>-0.74890042020304504</v>
      </c>
      <c r="S200">
        <v>809</v>
      </c>
      <c r="T200">
        <v>0.52356357952985499</v>
      </c>
      <c r="U200">
        <v>0.28226247041293201</v>
      </c>
      <c r="V200">
        <v>3.08652955367375</v>
      </c>
      <c r="W200">
        <v>66.946129080164098</v>
      </c>
      <c r="X200">
        <v>8.1720964959878994</v>
      </c>
      <c r="Y200">
        <v>0</v>
      </c>
      <c r="Z200">
        <v>0</v>
      </c>
      <c r="AA200">
        <v>1</v>
      </c>
      <c r="AB200">
        <v>0</v>
      </c>
      <c r="AC200">
        <v>504082.92856878601</v>
      </c>
      <c r="AD200">
        <v>1</v>
      </c>
      <c r="AE200">
        <f t="shared" si="25"/>
        <v>-1.4499107049805187E-2</v>
      </c>
      <c r="AF200" t="str">
        <f t="shared" si="24"/>
        <v/>
      </c>
      <c r="AG200">
        <f t="shared" si="26"/>
        <v>0.17144257355908551</v>
      </c>
      <c r="AH200">
        <f t="shared" si="27"/>
        <v>0.14012150565044354</v>
      </c>
      <c r="AI200">
        <f t="shared" si="28"/>
        <v>0.56010785424678866</v>
      </c>
      <c r="AJ200">
        <f t="shared" si="29"/>
        <v>-1.4499107049805187E-2</v>
      </c>
      <c r="AK200">
        <f t="shared" si="30"/>
        <v>-7.8354715545808126E-2</v>
      </c>
      <c r="AL200" s="18">
        <f t="shared" si="31"/>
        <v>2.1089247885702867E-2</v>
      </c>
    </row>
    <row r="201" spans="1:38" ht="15.75">
      <c r="A201">
        <v>2024</v>
      </c>
      <c r="B201">
        <v>4</v>
      </c>
      <c r="C201" t="s">
        <v>34</v>
      </c>
      <c r="D201">
        <v>475287.413826073</v>
      </c>
      <c r="E201">
        <v>368286.42522668198</v>
      </c>
      <c r="F201">
        <v>107000.988599391</v>
      </c>
      <c r="G201">
        <v>96013.486681726106</v>
      </c>
      <c r="H201">
        <v>1519584.2687067599</v>
      </c>
      <c r="I201">
        <v>852760.09211751702</v>
      </c>
      <c r="J201">
        <v>666824.17658924405</v>
      </c>
      <c r="K201">
        <v>93322.279328469696</v>
      </c>
      <c r="L201">
        <v>9.8040122196060793</v>
      </c>
      <c r="M201">
        <v>14.398621113713601</v>
      </c>
      <c r="N201">
        <v>6.3184048860572997</v>
      </c>
      <c r="O201">
        <v>1.27883799366621</v>
      </c>
      <c r="P201">
        <v>281.49066895173797</v>
      </c>
      <c r="Q201">
        <v>31771</v>
      </c>
      <c r="R201">
        <v>0.46044343551449801</v>
      </c>
      <c r="S201">
        <v>375</v>
      </c>
      <c r="T201">
        <v>7.4638431079428802E-2</v>
      </c>
      <c r="U201">
        <v>0.90773543317751204</v>
      </c>
      <c r="V201">
        <v>7.9759595940228696</v>
      </c>
      <c r="W201">
        <v>77.5107949789126</v>
      </c>
      <c r="X201">
        <v>8.1635777685919102</v>
      </c>
      <c r="Y201">
        <v>0</v>
      </c>
      <c r="Z201">
        <v>0</v>
      </c>
      <c r="AA201">
        <v>0</v>
      </c>
      <c r="AB201">
        <v>0</v>
      </c>
      <c r="AC201">
        <v>492942.45395162498</v>
      </c>
      <c r="AD201">
        <v>0</v>
      </c>
      <c r="AE201" t="str">
        <f t="shared" si="25"/>
        <v/>
      </c>
      <c r="AF201" t="str">
        <f t="shared" si="24"/>
        <v/>
      </c>
      <c r="AG201">
        <f t="shared" si="26"/>
        <v>0.22512901769906121</v>
      </c>
      <c r="AH201">
        <f t="shared" si="27"/>
        <v>0.20201142274905967</v>
      </c>
      <c r="AI201">
        <f t="shared" si="28"/>
        <v>0.56010785424678866</v>
      </c>
      <c r="AJ201">
        <f t="shared" si="29"/>
        <v>-2.5493251197667842E-2</v>
      </c>
      <c r="AK201">
        <f t="shared" si="30"/>
        <v>0.20075089585522571</v>
      </c>
      <c r="AL201" s="18">
        <f t="shared" si="31"/>
        <v>2.1089247885702867E-2</v>
      </c>
    </row>
    <row r="202" spans="1:38" ht="15.75">
      <c r="A202">
        <v>2015</v>
      </c>
      <c r="B202">
        <v>1</v>
      </c>
      <c r="C202" t="s">
        <v>35</v>
      </c>
      <c r="D202">
        <v>463170.79239431501</v>
      </c>
      <c r="E202">
        <v>442220.25502225698</v>
      </c>
      <c r="F202">
        <v>20950.5373720588</v>
      </c>
      <c r="G202">
        <v>1452.3246237776</v>
      </c>
      <c r="H202">
        <v>1508194.82679749</v>
      </c>
      <c r="I202">
        <v>1013894.51541206</v>
      </c>
      <c r="J202">
        <v>494300.31138543203</v>
      </c>
      <c r="K202">
        <v>6593.9000109928802</v>
      </c>
      <c r="L202">
        <v>0.38572815704477098</v>
      </c>
      <c r="M202">
        <v>0.29381422392937701</v>
      </c>
      <c r="N202">
        <v>9.6295557972538207E-2</v>
      </c>
      <c r="O202">
        <v>2.0511711040001201</v>
      </c>
      <c r="P202">
        <v>197.61177158855099</v>
      </c>
      <c r="Q202">
        <v>48080</v>
      </c>
      <c r="R202">
        <v>-0.49824180021859898</v>
      </c>
      <c r="S202">
        <v>790</v>
      </c>
      <c r="T202">
        <v>0.31798255134033399</v>
      </c>
      <c r="U202">
        <v>0.57973116613419196</v>
      </c>
      <c r="V202">
        <v>3.4193749550348098</v>
      </c>
      <c r="W202">
        <v>80.394235115877606</v>
      </c>
      <c r="X202">
        <v>5.7338247501435999</v>
      </c>
      <c r="Y202">
        <v>0</v>
      </c>
      <c r="Z202">
        <v>0</v>
      </c>
      <c r="AA202">
        <v>0</v>
      </c>
      <c r="AB202">
        <v>0</v>
      </c>
      <c r="AC202">
        <v>482773.76735091</v>
      </c>
      <c r="AD202">
        <v>0</v>
      </c>
      <c r="AE202">
        <f t="shared" si="25"/>
        <v>2.4368759216038868E-2</v>
      </c>
      <c r="AF202">
        <f t="shared" si="24"/>
        <v>6.8181807438481373E-2</v>
      </c>
      <c r="AG202">
        <f t="shared" si="26"/>
        <v>4.5232855171536877E-2</v>
      </c>
      <c r="AH202">
        <f t="shared" si="27"/>
        <v>3.13561357414174E-3</v>
      </c>
      <c r="AI202">
        <f t="shared" si="28"/>
        <v>0.56010785424678866</v>
      </c>
      <c r="AJ202">
        <f t="shared" si="29"/>
        <v>2.4368759216038868E-2</v>
      </c>
      <c r="AK202">
        <f t="shared" si="30"/>
        <v>-7.9071076819376182E-2</v>
      </c>
      <c r="AL202" s="18">
        <f t="shared" si="31"/>
        <v>2.1089247885702867E-2</v>
      </c>
    </row>
    <row r="203" spans="1:38" ht="15.75">
      <c r="A203">
        <v>2015</v>
      </c>
      <c r="B203">
        <v>2</v>
      </c>
      <c r="C203" t="s">
        <v>35</v>
      </c>
      <c r="D203">
        <v>474457.689910074</v>
      </c>
      <c r="E203">
        <v>407253.42326630797</v>
      </c>
      <c r="F203">
        <v>67204.266643765193</v>
      </c>
      <c r="G203">
        <v>56250.047049750799</v>
      </c>
      <c r="H203">
        <v>1381035.4407884099</v>
      </c>
      <c r="I203">
        <v>643540.65973694797</v>
      </c>
      <c r="J203">
        <v>737494.78105146997</v>
      </c>
      <c r="K203">
        <v>62207.434211985303</v>
      </c>
      <c r="L203">
        <v>25.358432318883398</v>
      </c>
      <c r="M203">
        <v>7.6271789977351796</v>
      </c>
      <c r="N203">
        <v>4.0730342892314404</v>
      </c>
      <c r="O203">
        <v>0.87260367974323905</v>
      </c>
      <c r="P203">
        <v>114.866825883742</v>
      </c>
      <c r="Q203">
        <v>30001</v>
      </c>
      <c r="R203">
        <v>-4.5167621039292602E-2</v>
      </c>
      <c r="S203">
        <v>390</v>
      </c>
      <c r="T203">
        <v>0.52525841878158297</v>
      </c>
      <c r="U203">
        <v>0.11120874733821801</v>
      </c>
      <c r="V203">
        <v>7.0771850672855203</v>
      </c>
      <c r="W203">
        <v>67.434038282711796</v>
      </c>
      <c r="X203">
        <v>3.3003038997496601</v>
      </c>
      <c r="Y203">
        <v>0</v>
      </c>
      <c r="Z203">
        <v>0</v>
      </c>
      <c r="AA203">
        <v>0</v>
      </c>
      <c r="AB203">
        <v>0</v>
      </c>
      <c r="AC203">
        <v>530791.82558244199</v>
      </c>
      <c r="AD203">
        <v>0</v>
      </c>
      <c r="AE203">
        <f t="shared" si="25"/>
        <v>-3.6275823217048309E-2</v>
      </c>
      <c r="AF203">
        <f t="shared" si="24"/>
        <v>1.8002311424669237E-3</v>
      </c>
      <c r="AG203">
        <f t="shared" si="26"/>
        <v>0.14164438278259023</v>
      </c>
      <c r="AH203">
        <f t="shared" si="27"/>
        <v>0.11855650829563351</v>
      </c>
      <c r="AI203">
        <f t="shared" si="28"/>
        <v>0.56010785424678866</v>
      </c>
      <c r="AJ203">
        <f t="shared" si="29"/>
        <v>-3.6275823217048309E-2</v>
      </c>
      <c r="AK203">
        <f t="shared" si="30"/>
        <v>2.8052371159778881E-2</v>
      </c>
      <c r="AL203" s="18">
        <f t="shared" si="31"/>
        <v>2.1089247885702867E-2</v>
      </c>
    </row>
    <row r="204" spans="1:38" ht="15.75">
      <c r="A204">
        <v>2015</v>
      </c>
      <c r="B204">
        <v>3</v>
      </c>
      <c r="C204" t="s">
        <v>35</v>
      </c>
      <c r="D204">
        <v>457246.34662692703</v>
      </c>
      <c r="E204">
        <v>418677.84745186497</v>
      </c>
      <c r="F204">
        <v>38568.499175062097</v>
      </c>
      <c r="G204">
        <v>31821.331429962102</v>
      </c>
      <c r="H204">
        <v>1147012.7315879101</v>
      </c>
      <c r="I204">
        <v>479666.00800547301</v>
      </c>
      <c r="J204">
        <v>667346.72358243703</v>
      </c>
      <c r="K204">
        <v>34770.8865452834</v>
      </c>
      <c r="L204">
        <v>4.4783914784127301</v>
      </c>
      <c r="M204">
        <v>4.7683356050868797</v>
      </c>
      <c r="N204">
        <v>2.7742788334972501</v>
      </c>
      <c r="O204">
        <v>0.71876580951883495</v>
      </c>
      <c r="P204">
        <v>304.530051617688</v>
      </c>
      <c r="Q204">
        <v>49785</v>
      </c>
      <c r="R204">
        <v>-0.65582793509474702</v>
      </c>
      <c r="S204">
        <v>412</v>
      </c>
      <c r="T204">
        <v>0.14346945701802</v>
      </c>
      <c r="U204">
        <v>0.15144552193535701</v>
      </c>
      <c r="V204">
        <v>4.0294003903927296</v>
      </c>
      <c r="W204">
        <v>74.8919956040382</v>
      </c>
      <c r="X204">
        <v>2.64492324135681</v>
      </c>
      <c r="Y204">
        <v>0</v>
      </c>
      <c r="Z204">
        <v>0</v>
      </c>
      <c r="AA204">
        <v>0</v>
      </c>
      <c r="AB204">
        <v>0</v>
      </c>
      <c r="AC204">
        <v>470124.941293807</v>
      </c>
      <c r="AD204">
        <v>0</v>
      </c>
      <c r="AE204">
        <f t="shared" si="25"/>
        <v>-3.1563205133239625E-3</v>
      </c>
      <c r="AF204">
        <f t="shared" si="24"/>
        <v>6.1150728277358297E-2</v>
      </c>
      <c r="AG204">
        <f t="shared" si="26"/>
        <v>8.4349496632568119E-2</v>
      </c>
      <c r="AH204">
        <f t="shared" si="27"/>
        <v>6.9593407721473877E-2</v>
      </c>
      <c r="AI204">
        <f t="shared" si="28"/>
        <v>0.56010785424678866</v>
      </c>
      <c r="AJ204">
        <f t="shared" si="29"/>
        <v>-3.1563205133239625E-3</v>
      </c>
      <c r="AK204">
        <f t="shared" si="30"/>
        <v>6.7357447528499273E-2</v>
      </c>
      <c r="AL204" s="18">
        <f t="shared" si="31"/>
        <v>2.1089247885702867E-2</v>
      </c>
    </row>
    <row r="205" spans="1:38" ht="15.75">
      <c r="A205">
        <v>2015</v>
      </c>
      <c r="B205">
        <v>4</v>
      </c>
      <c r="C205" t="s">
        <v>35</v>
      </c>
      <c r="D205">
        <v>455803.13060342602</v>
      </c>
      <c r="E205">
        <v>446878.91859294899</v>
      </c>
      <c r="F205">
        <v>8924.2120104779005</v>
      </c>
      <c r="G205">
        <v>-7827.8313902611098</v>
      </c>
      <c r="H205">
        <v>1164184.3240334699</v>
      </c>
      <c r="I205">
        <v>787398.474887955</v>
      </c>
      <c r="J205">
        <v>376785.84914551798</v>
      </c>
      <c r="K205">
        <v>-10962.643768798</v>
      </c>
      <c r="L205">
        <v>-0.88188967417697595</v>
      </c>
      <c r="M205">
        <v>-2.0775279666190198</v>
      </c>
      <c r="N205">
        <v>-0.67238763043471705</v>
      </c>
      <c r="O205">
        <v>2.0897771948538599</v>
      </c>
      <c r="P205">
        <v>486.051319810216</v>
      </c>
      <c r="Q205">
        <v>7533</v>
      </c>
      <c r="R205">
        <v>0.44413212840756999</v>
      </c>
      <c r="S205">
        <v>711</v>
      </c>
      <c r="T205">
        <v>0.80168429319130496</v>
      </c>
      <c r="U205">
        <v>0.46951866534563302</v>
      </c>
      <c r="V205">
        <v>3.9585922365227</v>
      </c>
      <c r="W205">
        <v>84.890945839870199</v>
      </c>
      <c r="X205">
        <v>2.0839491291195502</v>
      </c>
      <c r="Y205">
        <v>0</v>
      </c>
      <c r="Z205">
        <v>0</v>
      </c>
      <c r="AA205">
        <v>0</v>
      </c>
      <c r="AB205">
        <v>0</v>
      </c>
      <c r="AC205">
        <v>477380.95108191198</v>
      </c>
      <c r="AD205">
        <v>0</v>
      </c>
      <c r="AE205">
        <f t="shared" si="25"/>
        <v>8.5448038756305675E-2</v>
      </c>
      <c r="AF205">
        <f t="shared" si="24"/>
        <v>0.11154396650871934</v>
      </c>
      <c r="AG205">
        <f t="shared" si="26"/>
        <v>1.9579093277973969E-2</v>
      </c>
      <c r="AH205">
        <f t="shared" si="27"/>
        <v>-1.7173711334316739E-2</v>
      </c>
      <c r="AI205">
        <f t="shared" si="28"/>
        <v>0.56010785424678866</v>
      </c>
      <c r="AJ205">
        <f t="shared" si="29"/>
        <v>8.5448038756305675E-2</v>
      </c>
      <c r="AK205">
        <f t="shared" si="30"/>
        <v>-6.749627796157559E-2</v>
      </c>
      <c r="AL205" s="18">
        <f t="shared" si="31"/>
        <v>2.1089247885702867E-2</v>
      </c>
    </row>
    <row r="206" spans="1:38" ht="15.75">
      <c r="A206">
        <v>2016</v>
      </c>
      <c r="B206">
        <v>1</v>
      </c>
      <c r="C206" t="s">
        <v>35</v>
      </c>
      <c r="D206">
        <v>494750.61417247303</v>
      </c>
      <c r="E206">
        <v>416716.25488843099</v>
      </c>
      <c r="F206">
        <v>78034.359284042599</v>
      </c>
      <c r="G206">
        <v>72840.750864327696</v>
      </c>
      <c r="H206">
        <v>1213811.9070274001</v>
      </c>
      <c r="I206">
        <v>639384.06254651805</v>
      </c>
      <c r="J206">
        <v>574427.84448088298</v>
      </c>
      <c r="K206">
        <v>73113.884765073206</v>
      </c>
      <c r="L206">
        <v>11.217663994385701</v>
      </c>
      <c r="M206">
        <v>12.6805745167445</v>
      </c>
      <c r="N206">
        <v>6.0009916233820002</v>
      </c>
      <c r="O206">
        <v>1.11307985622517</v>
      </c>
      <c r="P206">
        <v>31.572892836160001</v>
      </c>
      <c r="Q206">
        <v>17555</v>
      </c>
      <c r="R206">
        <v>-0.89086918343460197</v>
      </c>
      <c r="S206">
        <v>258</v>
      </c>
      <c r="T206">
        <v>0.18928364591600899</v>
      </c>
      <c r="U206">
        <v>0.459331440800542</v>
      </c>
      <c r="V206">
        <v>6.2649008968049902</v>
      </c>
      <c r="W206">
        <v>82.638470948222505</v>
      </c>
      <c r="X206">
        <v>8.6829802422739597</v>
      </c>
      <c r="Y206">
        <v>0</v>
      </c>
      <c r="Z206">
        <v>0</v>
      </c>
      <c r="AA206">
        <v>0</v>
      </c>
      <c r="AB206">
        <v>0</v>
      </c>
      <c r="AC206">
        <v>494449.36317527399</v>
      </c>
      <c r="AD206">
        <v>0</v>
      </c>
      <c r="AE206">
        <f t="shared" si="25"/>
        <v>-3.929007907499741E-2</v>
      </c>
      <c r="AF206">
        <f t="shared" si="24"/>
        <v>-4.7068503556836415E-2</v>
      </c>
      <c r="AG206">
        <f t="shared" si="26"/>
        <v>0.15772463347936094</v>
      </c>
      <c r="AH206">
        <f t="shared" si="27"/>
        <v>0.14722720655165267</v>
      </c>
      <c r="AI206">
        <f t="shared" si="28"/>
        <v>0.56010785424678866</v>
      </c>
      <c r="AJ206">
        <f t="shared" si="29"/>
        <v>-3.929007907499741E-2</v>
      </c>
      <c r="AK206">
        <f t="shared" si="30"/>
        <v>-0.10369490096763599</v>
      </c>
      <c r="AL206" s="18">
        <f t="shared" si="31"/>
        <v>2.1089247885702867E-2</v>
      </c>
    </row>
    <row r="207" spans="1:38" ht="15.75">
      <c r="A207">
        <v>2016</v>
      </c>
      <c r="B207">
        <v>2</v>
      </c>
      <c r="C207" t="s">
        <v>35</v>
      </c>
      <c r="D207">
        <v>475311.82341923303</v>
      </c>
      <c r="E207">
        <v>373504.90410617099</v>
      </c>
      <c r="F207">
        <v>101806.919313062</v>
      </c>
      <c r="G207">
        <v>96588.411991793604</v>
      </c>
      <c r="H207">
        <v>1185807.69661398</v>
      </c>
      <c r="I207">
        <v>766644.80422665598</v>
      </c>
      <c r="J207">
        <v>419162.89238733001</v>
      </c>
      <c r="K207">
        <v>94057.838415673599</v>
      </c>
      <c r="L207">
        <v>20.3939767404663</v>
      </c>
      <c r="M207">
        <v>23.0431685976964</v>
      </c>
      <c r="N207">
        <v>8.1453689554888893</v>
      </c>
      <c r="O207">
        <v>1.8289901566912301</v>
      </c>
      <c r="P207">
        <v>26.878834816160602</v>
      </c>
      <c r="Q207">
        <v>13720</v>
      </c>
      <c r="R207">
        <v>0.143215298965887</v>
      </c>
      <c r="S207">
        <v>428</v>
      </c>
      <c r="T207">
        <v>0.81960955306579897</v>
      </c>
      <c r="U207">
        <v>0.82485376748710304</v>
      </c>
      <c r="V207">
        <v>6.5141953181165801</v>
      </c>
      <c r="W207">
        <v>67.084101722277893</v>
      </c>
      <c r="X207">
        <v>8.6978977457745401</v>
      </c>
      <c r="Y207">
        <v>0</v>
      </c>
      <c r="Z207">
        <v>0</v>
      </c>
      <c r="AA207">
        <v>0</v>
      </c>
      <c r="AB207">
        <v>0</v>
      </c>
      <c r="AC207">
        <v>460857.96645253099</v>
      </c>
      <c r="AD207">
        <v>0</v>
      </c>
      <c r="AE207">
        <f t="shared" si="25"/>
        <v>2.0818902073395359E-2</v>
      </c>
      <c r="AF207">
        <f t="shared" si="24"/>
        <v>-3.7217389984400356E-2</v>
      </c>
      <c r="AG207">
        <f t="shared" si="26"/>
        <v>0.21418974722887679</v>
      </c>
      <c r="AH207">
        <f t="shared" si="27"/>
        <v>0.20321062349547531</v>
      </c>
      <c r="AI207">
        <f t="shared" si="28"/>
        <v>0.56010785424678866</v>
      </c>
      <c r="AJ207">
        <f t="shared" si="29"/>
        <v>2.0818902073395359E-2</v>
      </c>
      <c r="AK207">
        <f t="shared" si="30"/>
        <v>0.10012815553520904</v>
      </c>
      <c r="AL207" s="18">
        <f t="shared" si="31"/>
        <v>2.1089247885702867E-2</v>
      </c>
    </row>
    <row r="208" spans="1:38" ht="15.75">
      <c r="A208">
        <v>2016</v>
      </c>
      <c r="B208">
        <v>3</v>
      </c>
      <c r="C208" t="s">
        <v>35</v>
      </c>
      <c r="D208">
        <v>485207.29372532503</v>
      </c>
      <c r="E208">
        <v>410903.26123767701</v>
      </c>
      <c r="F208">
        <v>74304.032487647593</v>
      </c>
      <c r="G208">
        <v>65641.608356905301</v>
      </c>
      <c r="H208">
        <v>1550731.3583349499</v>
      </c>
      <c r="I208">
        <v>704095.68045012001</v>
      </c>
      <c r="J208">
        <v>846635.67788483598</v>
      </c>
      <c r="K208">
        <v>73463.695038894293</v>
      </c>
      <c r="L208">
        <v>6.8578569580723299</v>
      </c>
      <c r="M208">
        <v>7.7532296442903101</v>
      </c>
      <c r="N208">
        <v>4.2329451844828698</v>
      </c>
      <c r="O208">
        <v>0.83163951017180604</v>
      </c>
      <c r="P208">
        <v>444.11106961769099</v>
      </c>
      <c r="Q208">
        <v>24047</v>
      </c>
      <c r="R208">
        <v>0.67829321614150495</v>
      </c>
      <c r="S208">
        <v>339</v>
      </c>
      <c r="T208">
        <v>0.47443489362073499</v>
      </c>
      <c r="U208">
        <v>7.3341508361802702E-3</v>
      </c>
      <c r="V208">
        <v>1.1806657500422699</v>
      </c>
      <c r="W208">
        <v>73.832265990574996</v>
      </c>
      <c r="X208">
        <v>6.1635952333222797</v>
      </c>
      <c r="Y208">
        <v>1</v>
      </c>
      <c r="Z208">
        <v>0</v>
      </c>
      <c r="AA208">
        <v>0</v>
      </c>
      <c r="AB208">
        <v>0</v>
      </c>
      <c r="AC208">
        <v>448349.01572918001</v>
      </c>
      <c r="AD208">
        <v>1</v>
      </c>
      <c r="AE208">
        <f t="shared" si="25"/>
        <v>4.4183025049155465E-2</v>
      </c>
      <c r="AF208">
        <f t="shared" si="24"/>
        <v>-5.7188554441183426E-2</v>
      </c>
      <c r="AG208">
        <f t="shared" si="26"/>
        <v>0.15313873770766395</v>
      </c>
      <c r="AH208">
        <f t="shared" si="27"/>
        <v>0.13528569995912901</v>
      </c>
      <c r="AI208">
        <f t="shared" si="28"/>
        <v>0.56010785424678866</v>
      </c>
      <c r="AJ208">
        <f t="shared" si="29"/>
        <v>4.4183025049155465E-2</v>
      </c>
      <c r="AK208">
        <f t="shared" si="30"/>
        <v>7.827370364315045E-2</v>
      </c>
      <c r="AL208" s="18">
        <f t="shared" si="31"/>
        <v>2.1089247885702867E-2</v>
      </c>
    </row>
    <row r="209" spans="1:38" ht="15.75">
      <c r="A209">
        <v>2016</v>
      </c>
      <c r="B209">
        <v>4</v>
      </c>
      <c r="C209" t="s">
        <v>35</v>
      </c>
      <c r="D209">
        <v>506645.219738024</v>
      </c>
      <c r="E209">
        <v>443066.18133379897</v>
      </c>
      <c r="F209">
        <v>63579.038404224702</v>
      </c>
      <c r="G209">
        <v>51764.862452377398</v>
      </c>
      <c r="H209">
        <v>1470857.53117987</v>
      </c>
      <c r="I209">
        <v>992492.22117044695</v>
      </c>
      <c r="J209">
        <v>478365.31000942399</v>
      </c>
      <c r="K209">
        <v>61525.3351665644</v>
      </c>
      <c r="L209">
        <v>6.3372409634079503</v>
      </c>
      <c r="M209">
        <v>10.821199064655699</v>
      </c>
      <c r="N209">
        <v>3.5193661761961001</v>
      </c>
      <c r="O209">
        <v>2.0747579316545601</v>
      </c>
      <c r="P209">
        <v>383.24388331852498</v>
      </c>
      <c r="Q209">
        <v>4917</v>
      </c>
      <c r="R209">
        <v>-0.50830511501319897</v>
      </c>
      <c r="S209">
        <v>888</v>
      </c>
      <c r="T209">
        <v>5.9105820875654497E-2</v>
      </c>
      <c r="U209">
        <v>0.69072631511326299</v>
      </c>
      <c r="V209">
        <v>6.1015035557960298</v>
      </c>
      <c r="W209">
        <v>61.1743247774534</v>
      </c>
      <c r="X209">
        <v>9.4244140018307796</v>
      </c>
      <c r="Y209">
        <v>0</v>
      </c>
      <c r="Z209">
        <v>0</v>
      </c>
      <c r="AA209">
        <v>0</v>
      </c>
      <c r="AB209">
        <v>0</v>
      </c>
      <c r="AC209">
        <v>486716.15042291803</v>
      </c>
      <c r="AD209">
        <v>0</v>
      </c>
      <c r="AE209">
        <f t="shared" si="25"/>
        <v>-6.9440656376205043E-2</v>
      </c>
      <c r="AF209">
        <f t="shared" si="24"/>
        <v>-0.11247999580769179</v>
      </c>
      <c r="AG209">
        <f t="shared" si="26"/>
        <v>0.1254902561541989</v>
      </c>
      <c r="AH209">
        <f t="shared" si="27"/>
        <v>0.10217181656059829</v>
      </c>
      <c r="AI209">
        <f t="shared" si="28"/>
        <v>0.56010785424678866</v>
      </c>
      <c r="AJ209">
        <f t="shared" si="29"/>
        <v>-6.9440656376205043E-2</v>
      </c>
      <c r="AK209">
        <f t="shared" si="30"/>
        <v>-6.2417933625304033E-2</v>
      </c>
      <c r="AL209" s="18">
        <f t="shared" si="31"/>
        <v>2.1089247885702867E-2</v>
      </c>
    </row>
    <row r="210" spans="1:38" ht="15.75">
      <c r="A210">
        <v>2017</v>
      </c>
      <c r="B210">
        <v>1</v>
      </c>
      <c r="C210" t="s">
        <v>35</v>
      </c>
      <c r="D210">
        <v>471463.44312954898</v>
      </c>
      <c r="E210">
        <v>415410.90583568899</v>
      </c>
      <c r="F210">
        <v>56052.537293859903</v>
      </c>
      <c r="G210">
        <v>39562.963671032303</v>
      </c>
      <c r="H210">
        <v>1332995.6349464401</v>
      </c>
      <c r="I210">
        <v>748062.71234053897</v>
      </c>
      <c r="J210">
        <v>584932.92260590906</v>
      </c>
      <c r="K210">
        <v>43257.250129454304</v>
      </c>
      <c r="L210">
        <v>32.9700612513697</v>
      </c>
      <c r="M210">
        <v>6.76367531079923</v>
      </c>
      <c r="N210">
        <v>2.9679739853477898</v>
      </c>
      <c r="O210">
        <v>1.2788863191490001</v>
      </c>
      <c r="P210">
        <v>494.49919378193903</v>
      </c>
      <c r="Q210">
        <v>3031</v>
      </c>
      <c r="R210">
        <v>0.91344086777869904</v>
      </c>
      <c r="S210">
        <v>903</v>
      </c>
      <c r="T210">
        <v>0.54986417836439805</v>
      </c>
      <c r="U210">
        <v>0.96315902706506595</v>
      </c>
      <c r="V210">
        <v>1.80327519589684</v>
      </c>
      <c r="W210">
        <v>72.260212979637799</v>
      </c>
      <c r="X210">
        <v>3.3560327349284602</v>
      </c>
      <c r="Y210">
        <v>0</v>
      </c>
      <c r="Z210">
        <v>0</v>
      </c>
      <c r="AA210">
        <v>0</v>
      </c>
      <c r="AB210">
        <v>0</v>
      </c>
      <c r="AC210">
        <v>479450.90344124101</v>
      </c>
      <c r="AD210">
        <v>0</v>
      </c>
      <c r="AE210">
        <f t="shared" si="25"/>
        <v>-2.9358554535696236E-2</v>
      </c>
      <c r="AF210">
        <f t="shared" si="24"/>
        <v>-5.6333983632162535E-2</v>
      </c>
      <c r="AG210">
        <f t="shared" si="26"/>
        <v>0.11889052716746448</v>
      </c>
      <c r="AH210">
        <f t="shared" si="27"/>
        <v>8.391523085738202E-2</v>
      </c>
      <c r="AI210">
        <f t="shared" si="28"/>
        <v>0.56010785424678866</v>
      </c>
      <c r="AJ210">
        <f t="shared" si="29"/>
        <v>-2.9358554535696236E-2</v>
      </c>
      <c r="AK210">
        <f t="shared" si="30"/>
        <v>4.7563978268797069E-3</v>
      </c>
      <c r="AL210" s="18">
        <f t="shared" si="31"/>
        <v>2.1089247885702867E-2</v>
      </c>
    </row>
    <row r="211" spans="1:38" ht="15.75">
      <c r="A211">
        <v>2017</v>
      </c>
      <c r="B211">
        <v>2</v>
      </c>
      <c r="C211" t="s">
        <v>35</v>
      </c>
      <c r="D211">
        <v>457621.95792284299</v>
      </c>
      <c r="E211">
        <v>417386.76536546799</v>
      </c>
      <c r="F211">
        <v>40235.1925573751</v>
      </c>
      <c r="G211">
        <v>25819.011333915001</v>
      </c>
      <c r="H211">
        <v>1507825.8568790201</v>
      </c>
      <c r="I211">
        <v>961242.02594216401</v>
      </c>
      <c r="J211">
        <v>546583.83093686099</v>
      </c>
      <c r="K211">
        <v>25692.853250014599</v>
      </c>
      <c r="L211">
        <v>3.5931300822298802</v>
      </c>
      <c r="M211">
        <v>4.7237056554820596</v>
      </c>
      <c r="N211">
        <v>1.7123337695877201</v>
      </c>
      <c r="O211">
        <v>1.7586360436139601</v>
      </c>
      <c r="P211">
        <v>481.57558738215897</v>
      </c>
      <c r="Q211">
        <v>15892</v>
      </c>
      <c r="R211">
        <v>-0.55068520471646598</v>
      </c>
      <c r="S211">
        <v>232</v>
      </c>
      <c r="T211">
        <v>0.63071744449192901</v>
      </c>
      <c r="U211">
        <v>0.73968289776310803</v>
      </c>
      <c r="V211">
        <v>5.2859303598571001</v>
      </c>
      <c r="W211">
        <v>60.416895337245897</v>
      </c>
      <c r="X211">
        <v>3.5581879814978001</v>
      </c>
      <c r="Y211">
        <v>0</v>
      </c>
      <c r="Z211">
        <v>0</v>
      </c>
      <c r="AA211">
        <v>0</v>
      </c>
      <c r="AB211">
        <v>0</v>
      </c>
      <c r="AC211">
        <v>497838.42467464501</v>
      </c>
      <c r="AD211">
        <v>0</v>
      </c>
      <c r="AE211">
        <f t="shared" si="25"/>
        <v>-3.5611912227225478E-4</v>
      </c>
      <c r="AF211">
        <f t="shared" si="24"/>
        <v>0.1084892448487747</v>
      </c>
      <c r="AG211">
        <f t="shared" si="26"/>
        <v>8.7922338211224624E-2</v>
      </c>
      <c r="AH211">
        <f t="shared" si="27"/>
        <v>5.6419957318281033E-2</v>
      </c>
      <c r="AI211">
        <f t="shared" si="28"/>
        <v>0.56010785424678866</v>
      </c>
      <c r="AJ211">
        <f t="shared" si="29"/>
        <v>-3.5611912227225478E-4</v>
      </c>
      <c r="AK211">
        <f t="shared" si="30"/>
        <v>1.8027876714129653E-2</v>
      </c>
      <c r="AL211" s="18">
        <f t="shared" si="31"/>
        <v>2.1089247885702867E-2</v>
      </c>
    </row>
    <row r="212" spans="1:38" ht="15.75">
      <c r="A212">
        <v>2017</v>
      </c>
      <c r="B212">
        <v>3</v>
      </c>
      <c r="C212" t="s">
        <v>35</v>
      </c>
      <c r="D212">
        <v>457458.989992855</v>
      </c>
      <c r="E212">
        <v>424911.36251358601</v>
      </c>
      <c r="F212">
        <v>32547.627479269398</v>
      </c>
      <c r="G212">
        <v>24829.2440635237</v>
      </c>
      <c r="H212">
        <v>1790674.69229718</v>
      </c>
      <c r="I212">
        <v>1174781.4816723799</v>
      </c>
      <c r="J212">
        <v>615893.21062480204</v>
      </c>
      <c r="K212">
        <v>29613.3707270095</v>
      </c>
      <c r="L212">
        <v>4.8336001810874798</v>
      </c>
      <c r="M212">
        <v>4.0314203233926396</v>
      </c>
      <c r="N212">
        <v>1.38658597065842</v>
      </c>
      <c r="O212">
        <v>1.9074434681307899</v>
      </c>
      <c r="P212">
        <v>344.36542058970701</v>
      </c>
      <c r="Q212">
        <v>16997</v>
      </c>
      <c r="R212">
        <v>3.9223351606014902E-2</v>
      </c>
      <c r="S212">
        <v>309</v>
      </c>
      <c r="T212">
        <v>5.9177071863541798E-2</v>
      </c>
      <c r="U212">
        <v>0.632802610661506</v>
      </c>
      <c r="V212">
        <v>6.3824403119981703</v>
      </c>
      <c r="W212">
        <v>84.852041366139304</v>
      </c>
      <c r="X212">
        <v>2.0886284207544699</v>
      </c>
      <c r="Y212">
        <v>0</v>
      </c>
      <c r="Z212">
        <v>0</v>
      </c>
      <c r="AA212">
        <v>0</v>
      </c>
      <c r="AB212">
        <v>0</v>
      </c>
      <c r="AC212">
        <v>439085.87129824999</v>
      </c>
      <c r="AD212">
        <v>0</v>
      </c>
      <c r="AE212">
        <f t="shared" si="25"/>
        <v>-1.7053380997218728E-2</v>
      </c>
      <c r="AF212">
        <f t="shared" si="24"/>
        <v>0.12027240197149336</v>
      </c>
      <c r="AG212">
        <f t="shared" si="26"/>
        <v>7.1148732872814133E-2</v>
      </c>
      <c r="AH212">
        <f t="shared" si="27"/>
        <v>5.4276437028620873E-2</v>
      </c>
      <c r="AI212">
        <f t="shared" si="28"/>
        <v>0.56010785424678866</v>
      </c>
      <c r="AJ212">
        <f t="shared" si="29"/>
        <v>-1.7053380997218728E-2</v>
      </c>
      <c r="AK212">
        <f t="shared" si="30"/>
        <v>5.0672899472069377E-2</v>
      </c>
      <c r="AL212" s="18">
        <f t="shared" si="31"/>
        <v>2.1089247885702867E-2</v>
      </c>
    </row>
    <row r="213" spans="1:38" ht="15.75">
      <c r="A213">
        <v>2017</v>
      </c>
      <c r="B213">
        <v>4</v>
      </c>
      <c r="C213" t="s">
        <v>35</v>
      </c>
      <c r="D213">
        <v>449657.76754590397</v>
      </c>
      <c r="E213">
        <v>446442.85327077698</v>
      </c>
      <c r="F213">
        <v>3214.9142751271702</v>
      </c>
      <c r="G213">
        <v>-12295.9685441367</v>
      </c>
      <c r="H213">
        <v>1429030.4533921301</v>
      </c>
      <c r="I213">
        <v>965261.37750718801</v>
      </c>
      <c r="J213">
        <v>463769.07588494499</v>
      </c>
      <c r="K213">
        <v>-12048.1527814239</v>
      </c>
      <c r="L213">
        <v>-3.8494463127340199</v>
      </c>
      <c r="M213">
        <v>-2.6513127294384802</v>
      </c>
      <c r="N213">
        <v>-0.860441323342652</v>
      </c>
      <c r="O213">
        <v>2.08134053713114</v>
      </c>
      <c r="P213">
        <v>334.833590287231</v>
      </c>
      <c r="Q213">
        <v>32334</v>
      </c>
      <c r="R213">
        <v>0.106943552419699</v>
      </c>
      <c r="S213">
        <v>812</v>
      </c>
      <c r="T213">
        <v>0.224602440074884</v>
      </c>
      <c r="U213">
        <v>6.9153567718501202E-2</v>
      </c>
      <c r="V213">
        <v>6.7924911914497104</v>
      </c>
      <c r="W213">
        <v>66.363513573041502</v>
      </c>
      <c r="X213">
        <v>5.7842200267441601</v>
      </c>
      <c r="Y213">
        <v>0</v>
      </c>
      <c r="Z213">
        <v>0</v>
      </c>
      <c r="AA213">
        <v>0</v>
      </c>
      <c r="AB213">
        <v>0</v>
      </c>
      <c r="AC213">
        <v>446647.77164844802</v>
      </c>
      <c r="AD213">
        <v>0</v>
      </c>
      <c r="AE213">
        <f t="shared" si="25"/>
        <v>-1.0571903006863347E-2</v>
      </c>
      <c r="AF213">
        <f t="shared" si="24"/>
        <v>-1.9908846546274946E-2</v>
      </c>
      <c r="AG213">
        <f t="shared" si="26"/>
        <v>7.1496914034711928E-3</v>
      </c>
      <c r="AH213">
        <f t="shared" si="27"/>
        <v>-2.7345170998033404E-2</v>
      </c>
      <c r="AI213">
        <f t="shared" si="28"/>
        <v>0.56010785424678866</v>
      </c>
      <c r="AJ213">
        <f t="shared" si="29"/>
        <v>-1.0571903006863347E-2</v>
      </c>
      <c r="AK213">
        <f t="shared" si="30"/>
        <v>-6.7441209774491445E-2</v>
      </c>
      <c r="AL213" s="18">
        <f t="shared" si="31"/>
        <v>2.1089247885702867E-2</v>
      </c>
    </row>
    <row r="214" spans="1:38" ht="15.75">
      <c r="A214">
        <v>2018</v>
      </c>
      <c r="B214">
        <v>1</v>
      </c>
      <c r="C214" t="s">
        <v>35</v>
      </c>
      <c r="D214">
        <v>444904.02924112597</v>
      </c>
      <c r="E214">
        <v>416334.20715102</v>
      </c>
      <c r="F214">
        <v>28569.822090105699</v>
      </c>
      <c r="G214">
        <v>15872.195855875099</v>
      </c>
      <c r="H214">
        <v>1005932.06731632</v>
      </c>
      <c r="I214">
        <v>479040.607324832</v>
      </c>
      <c r="J214">
        <v>526891.45999149105</v>
      </c>
      <c r="K214">
        <v>15631.7780171824</v>
      </c>
      <c r="L214">
        <v>1.7238078711499001</v>
      </c>
      <c r="M214">
        <v>3.01242230347242</v>
      </c>
      <c r="N214">
        <v>1.57785961612893</v>
      </c>
      <c r="O214">
        <v>0.90918271351858304</v>
      </c>
      <c r="P214">
        <v>49.245786425945496</v>
      </c>
      <c r="Q214">
        <v>9219</v>
      </c>
      <c r="R214">
        <v>2.7415710430609599E-2</v>
      </c>
      <c r="S214">
        <v>536</v>
      </c>
      <c r="T214">
        <v>0.319045074332239</v>
      </c>
      <c r="U214">
        <v>0.41551406306206501</v>
      </c>
      <c r="V214">
        <v>7.3561056256248198</v>
      </c>
      <c r="W214">
        <v>66.064456651845603</v>
      </c>
      <c r="X214">
        <v>2.73047042035736</v>
      </c>
      <c r="Y214">
        <v>0</v>
      </c>
      <c r="Z214">
        <v>0</v>
      </c>
      <c r="AA214">
        <v>0</v>
      </c>
      <c r="AB214">
        <v>0</v>
      </c>
      <c r="AC214">
        <v>442424.09871297702</v>
      </c>
      <c r="AD214">
        <v>0</v>
      </c>
      <c r="AE214">
        <f t="shared" si="25"/>
        <v>0.14017627448634293</v>
      </c>
      <c r="AF214">
        <f t="shared" si="24"/>
        <v>2.5781591480870635E-2</v>
      </c>
      <c r="AG214">
        <f t="shared" si="26"/>
        <v>6.4215696447698159E-2</v>
      </c>
      <c r="AH214">
        <f t="shared" si="27"/>
        <v>3.5675549810030599E-2</v>
      </c>
      <c r="AI214">
        <f t="shared" si="28"/>
        <v>0.56010785424678866</v>
      </c>
      <c r="AJ214">
        <f t="shared" si="29"/>
        <v>0.14017627448634293</v>
      </c>
      <c r="AK214">
        <f t="shared" si="30"/>
        <v>5.6442377206528962E-4</v>
      </c>
      <c r="AL214" s="18">
        <f t="shared" si="31"/>
        <v>2.1089247885702867E-2</v>
      </c>
    </row>
    <row r="215" spans="1:38" ht="15.75">
      <c r="A215">
        <v>2018</v>
      </c>
      <c r="B215">
        <v>2</v>
      </c>
      <c r="C215" t="s">
        <v>35</v>
      </c>
      <c r="D215">
        <v>507269.01856410998</v>
      </c>
      <c r="E215">
        <v>416569.19607465999</v>
      </c>
      <c r="F215">
        <v>90699.822489449696</v>
      </c>
      <c r="G215">
        <v>76068.524879163699</v>
      </c>
      <c r="H215">
        <v>1294080.3651123401</v>
      </c>
      <c r="I215">
        <v>644204.14079433796</v>
      </c>
      <c r="J215">
        <v>649876.22431800805</v>
      </c>
      <c r="K215">
        <v>72893.954480063796</v>
      </c>
      <c r="L215">
        <v>12.088101997907501</v>
      </c>
      <c r="M215">
        <v>11.7050789108327</v>
      </c>
      <c r="N215">
        <v>5.8781917205396796</v>
      </c>
      <c r="O215">
        <v>0.99127205564471499</v>
      </c>
      <c r="P215">
        <v>171.717288244766</v>
      </c>
      <c r="Q215">
        <v>1220</v>
      </c>
      <c r="R215">
        <v>0.62032217991940497</v>
      </c>
      <c r="S215">
        <v>722</v>
      </c>
      <c r="T215">
        <v>0.61164641938999198</v>
      </c>
      <c r="U215">
        <v>0.29574756259502</v>
      </c>
      <c r="V215">
        <v>2.7902059108380999</v>
      </c>
      <c r="W215">
        <v>68.185523968336199</v>
      </c>
      <c r="X215">
        <v>3.3169641058920298</v>
      </c>
      <c r="Y215">
        <v>0</v>
      </c>
      <c r="Z215">
        <v>0</v>
      </c>
      <c r="AA215">
        <v>0</v>
      </c>
      <c r="AB215">
        <v>0</v>
      </c>
      <c r="AC215">
        <v>511295.50071218098</v>
      </c>
      <c r="AD215">
        <v>0</v>
      </c>
      <c r="AE215">
        <f t="shared" si="25"/>
        <v>1.0270019985422435E-2</v>
      </c>
      <c r="AF215">
        <f t="shared" si="24"/>
        <v>-0.10681175802885409</v>
      </c>
      <c r="AG215">
        <f t="shared" si="26"/>
        <v>0.17880024044477913</v>
      </c>
      <c r="AH215">
        <f t="shared" si="27"/>
        <v>0.14995696976425923</v>
      </c>
      <c r="AI215">
        <f t="shared" si="28"/>
        <v>0.56010785424678866</v>
      </c>
      <c r="AJ215">
        <f t="shared" si="29"/>
        <v>1.0270019985422435E-2</v>
      </c>
      <c r="AK215">
        <f t="shared" si="30"/>
        <v>0.10197271728313706</v>
      </c>
      <c r="AL215" s="18">
        <f t="shared" si="31"/>
        <v>2.1089247885702867E-2</v>
      </c>
    </row>
    <row r="216" spans="1:38" ht="15.75">
      <c r="A216">
        <v>2018</v>
      </c>
      <c r="B216">
        <v>3</v>
      </c>
      <c r="C216" t="s">
        <v>35</v>
      </c>
      <c r="D216">
        <v>512478.68152274902</v>
      </c>
      <c r="E216">
        <v>459047.88893484499</v>
      </c>
      <c r="F216">
        <v>53430.792587903998</v>
      </c>
      <c r="G216">
        <v>47420.139515075098</v>
      </c>
      <c r="H216">
        <v>1877251.2146749301</v>
      </c>
      <c r="I216">
        <v>696329.95937598299</v>
      </c>
      <c r="J216">
        <v>1180921.25529894</v>
      </c>
      <c r="K216">
        <v>53266.214055820099</v>
      </c>
      <c r="L216">
        <v>5.9617686249802402</v>
      </c>
      <c r="M216">
        <v>4.01552087425768</v>
      </c>
      <c r="N216">
        <v>2.5260412215680099</v>
      </c>
      <c r="O216">
        <v>0.58964978083971198</v>
      </c>
      <c r="P216">
        <v>363.15177636382998</v>
      </c>
      <c r="Q216">
        <v>22435</v>
      </c>
      <c r="R216">
        <v>-0.97078200578223395</v>
      </c>
      <c r="S216">
        <v>380</v>
      </c>
      <c r="T216">
        <v>0.81186612401037905</v>
      </c>
      <c r="U216">
        <v>1.3862135912860099E-2</v>
      </c>
      <c r="V216">
        <v>5.54565174165635</v>
      </c>
      <c r="W216">
        <v>76.721913276017105</v>
      </c>
      <c r="X216">
        <v>8.3892462428530905</v>
      </c>
      <c r="Y216">
        <v>0</v>
      </c>
      <c r="Z216">
        <v>0</v>
      </c>
      <c r="AA216">
        <v>0</v>
      </c>
      <c r="AB216">
        <v>0</v>
      </c>
      <c r="AC216">
        <v>575075.67198376602</v>
      </c>
      <c r="AD216">
        <v>0</v>
      </c>
      <c r="AE216">
        <f t="shared" si="25"/>
        <v>-0.1400508627129517</v>
      </c>
      <c r="AF216">
        <f t="shared" si="24"/>
        <v>-8.9148303627915801E-2</v>
      </c>
      <c r="AG216">
        <f t="shared" si="26"/>
        <v>0.10425954193673562</v>
      </c>
      <c r="AH216">
        <f t="shared" si="27"/>
        <v>9.2530950505440898E-2</v>
      </c>
      <c r="AI216">
        <f t="shared" si="28"/>
        <v>0.56010785424678866</v>
      </c>
      <c r="AJ216">
        <f t="shared" si="29"/>
        <v>-0.1400508627129517</v>
      </c>
      <c r="AK216">
        <f t="shared" si="30"/>
        <v>-1.9078484363711009E-2</v>
      </c>
      <c r="AL216" s="18">
        <f t="shared" si="31"/>
        <v>2.1089247885702867E-2</v>
      </c>
    </row>
    <row r="217" spans="1:38" ht="15.75">
      <c r="A217">
        <v>2018</v>
      </c>
      <c r="B217">
        <v>4</v>
      </c>
      <c r="C217" t="s">
        <v>35</v>
      </c>
      <c r="D217">
        <v>440705.600053492</v>
      </c>
      <c r="E217">
        <v>450289.950963607</v>
      </c>
      <c r="F217">
        <v>-9584.3509101146992</v>
      </c>
      <c r="G217">
        <v>-28560.456959862298</v>
      </c>
      <c r="H217">
        <v>1760133.5825537599</v>
      </c>
      <c r="I217">
        <v>1035069.4074505999</v>
      </c>
      <c r="J217">
        <v>725064.17510315601</v>
      </c>
      <c r="K217">
        <v>-29252.138821785</v>
      </c>
      <c r="L217">
        <v>-3.2026450300353702</v>
      </c>
      <c r="M217">
        <v>-3.9390247016133402</v>
      </c>
      <c r="N217">
        <v>-1.62263008006609</v>
      </c>
      <c r="O217">
        <v>1.4275555778264</v>
      </c>
      <c r="P217">
        <v>43.6260389795655</v>
      </c>
      <c r="Q217">
        <v>8533</v>
      </c>
      <c r="R217">
        <v>-0.88576567325911304</v>
      </c>
      <c r="S217">
        <v>989</v>
      </c>
      <c r="T217">
        <v>0.25619151443935401</v>
      </c>
      <c r="U217">
        <v>0.220651059621748</v>
      </c>
      <c r="V217">
        <v>1.96687705198173</v>
      </c>
      <c r="W217">
        <v>81.477793941172905</v>
      </c>
      <c r="X217">
        <v>6.0004660735286901</v>
      </c>
      <c r="Y217">
        <v>0</v>
      </c>
      <c r="Z217">
        <v>0</v>
      </c>
      <c r="AA217">
        <v>0</v>
      </c>
      <c r="AB217">
        <v>0</v>
      </c>
      <c r="AC217">
        <v>474136.48452372901</v>
      </c>
      <c r="AD217">
        <v>0</v>
      </c>
      <c r="AE217">
        <f t="shared" si="25"/>
        <v>3.5553809880836909E-2</v>
      </c>
      <c r="AF217">
        <f t="shared" si="24"/>
        <v>7.2419214800706289E-2</v>
      </c>
      <c r="AG217">
        <f t="shared" si="26"/>
        <v>-2.1747740235094966E-2</v>
      </c>
      <c r="AH217">
        <f t="shared" si="27"/>
        <v>-6.4806203861252687E-2</v>
      </c>
      <c r="AI217">
        <f t="shared" si="28"/>
        <v>0.56010785424678866</v>
      </c>
      <c r="AJ217">
        <f t="shared" si="29"/>
        <v>3.5553809880836909E-2</v>
      </c>
      <c r="AK217">
        <f t="shared" si="30"/>
        <v>-0.13628898228378847</v>
      </c>
      <c r="AL217" s="18">
        <f t="shared" si="31"/>
        <v>2.1089247885702867E-2</v>
      </c>
    </row>
    <row r="218" spans="1:38" ht="15.75">
      <c r="A218">
        <v>2019</v>
      </c>
      <c r="B218">
        <v>1</v>
      </c>
      <c r="C218" t="s">
        <v>35</v>
      </c>
      <c r="D218">
        <v>456374.363171214</v>
      </c>
      <c r="E218">
        <v>388920.39181415999</v>
      </c>
      <c r="F218">
        <v>67453.971357053597</v>
      </c>
      <c r="G218">
        <v>59308.6171956006</v>
      </c>
      <c r="H218">
        <v>1804103.5565760599</v>
      </c>
      <c r="I218">
        <v>1007124.62913512</v>
      </c>
      <c r="J218">
        <v>796978.92744094494</v>
      </c>
      <c r="K218">
        <v>68326.775406333298</v>
      </c>
      <c r="L218">
        <v>15.898430734492701</v>
      </c>
      <c r="M218">
        <v>7.4416794664869199</v>
      </c>
      <c r="N218">
        <v>3.2874286500581902</v>
      </c>
      <c r="O218">
        <v>1.2636778645690701</v>
      </c>
      <c r="P218">
        <v>395.30763823850702</v>
      </c>
      <c r="Q218">
        <v>21470</v>
      </c>
      <c r="R218">
        <v>-0.69725765747345003</v>
      </c>
      <c r="S218">
        <v>798</v>
      </c>
      <c r="T218">
        <v>0.96563897526679998</v>
      </c>
      <c r="U218">
        <v>0.39355533610631499</v>
      </c>
      <c r="V218">
        <v>1.9150212651283001</v>
      </c>
      <c r="W218">
        <v>76.792721481101495</v>
      </c>
      <c r="X218">
        <v>7.8344784038176396</v>
      </c>
      <c r="Y218">
        <v>0</v>
      </c>
      <c r="Z218">
        <v>0</v>
      </c>
      <c r="AA218">
        <v>0</v>
      </c>
      <c r="AB218">
        <v>0</v>
      </c>
      <c r="AC218">
        <v>504709.28261494101</v>
      </c>
      <c r="AD218">
        <v>0</v>
      </c>
      <c r="AE218">
        <f t="shared" si="25"/>
        <v>-7.2038233056369956E-3</v>
      </c>
      <c r="AF218">
        <f t="shared" si="24"/>
        <v>6.8691526393563115E-2</v>
      </c>
      <c r="AG218">
        <f t="shared" si="26"/>
        <v>0.14780403283027513</v>
      </c>
      <c r="AH218">
        <f t="shared" si="27"/>
        <v>0.12995606673320145</v>
      </c>
      <c r="AI218">
        <f t="shared" si="28"/>
        <v>0.56010785424678866</v>
      </c>
      <c r="AJ218">
        <f t="shared" si="29"/>
        <v>-7.2038233056369956E-3</v>
      </c>
      <c r="AK218">
        <f t="shared" si="30"/>
        <v>4.5883570930778106E-2</v>
      </c>
      <c r="AL218" s="18">
        <f t="shared" si="31"/>
        <v>2.1089247885702867E-2</v>
      </c>
    </row>
    <row r="219" spans="1:38" ht="15.75">
      <c r="A219">
        <v>2019</v>
      </c>
      <c r="B219">
        <v>2</v>
      </c>
      <c r="C219" t="s">
        <v>35</v>
      </c>
      <c r="D219">
        <v>453086.72289770597</v>
      </c>
      <c r="E219">
        <v>406765.44819839101</v>
      </c>
      <c r="F219">
        <v>46321.274699314497</v>
      </c>
      <c r="G219">
        <v>35241.394289610202</v>
      </c>
      <c r="H219">
        <v>1150080.5140565999</v>
      </c>
      <c r="I219">
        <v>436401.09364824102</v>
      </c>
      <c r="J219">
        <v>713679.42040836206</v>
      </c>
      <c r="K219">
        <v>41992.2025895478</v>
      </c>
      <c r="L219">
        <v>3.8375630881183298</v>
      </c>
      <c r="M219">
        <v>4.9379866200212597</v>
      </c>
      <c r="N219">
        <v>3.0642545333896298</v>
      </c>
      <c r="O219">
        <v>0.61148056279741902</v>
      </c>
      <c r="P219">
        <v>197.711449128596</v>
      </c>
      <c r="Q219">
        <v>2515</v>
      </c>
      <c r="R219">
        <v>0.79399057872882195</v>
      </c>
      <c r="S219">
        <v>182</v>
      </c>
      <c r="T219">
        <v>0.14316135781119299</v>
      </c>
      <c r="U219">
        <v>0.65771614727595296</v>
      </c>
      <c r="V219">
        <v>5.4909799667949599</v>
      </c>
      <c r="W219">
        <v>60.639244977243301</v>
      </c>
      <c r="X219">
        <v>8.3037610687274501</v>
      </c>
      <c r="Y219">
        <v>0</v>
      </c>
      <c r="Z219">
        <v>0</v>
      </c>
      <c r="AA219">
        <v>0</v>
      </c>
      <c r="AB219">
        <v>0</v>
      </c>
      <c r="AC219">
        <v>480526.19458180101</v>
      </c>
      <c r="AD219">
        <v>0</v>
      </c>
      <c r="AE219">
        <f t="shared" si="25"/>
        <v>3.024885265709569E-2</v>
      </c>
      <c r="AF219">
        <f t="shared" si="24"/>
        <v>-1.3084622707775589E-2</v>
      </c>
      <c r="AG219">
        <f t="shared" si="26"/>
        <v>0.1022348975557445</v>
      </c>
      <c r="AH219">
        <f t="shared" si="27"/>
        <v>7.7780681950300051E-2</v>
      </c>
      <c r="AI219">
        <f t="shared" si="28"/>
        <v>0.56010785424678866</v>
      </c>
      <c r="AJ219">
        <f t="shared" si="29"/>
        <v>3.024885265709569E-2</v>
      </c>
      <c r="AK219">
        <f t="shared" si="30"/>
        <v>0.1706109776074573</v>
      </c>
      <c r="AL219" s="18">
        <f t="shared" si="31"/>
        <v>2.1089247885702867E-2</v>
      </c>
    </row>
    <row r="220" spans="1:38" ht="15.75">
      <c r="A220">
        <v>2019</v>
      </c>
      <c r="B220">
        <v>3</v>
      </c>
      <c r="C220" t="s">
        <v>35</v>
      </c>
      <c r="D220">
        <v>466792.07641952502</v>
      </c>
      <c r="E220">
        <v>476164.09897245403</v>
      </c>
      <c r="F220">
        <v>-9372.0225529285908</v>
      </c>
      <c r="G220">
        <v>-22560.875552563499</v>
      </c>
      <c r="H220">
        <v>1798274.6515953699</v>
      </c>
      <c r="I220">
        <v>1166228.04454763</v>
      </c>
      <c r="J220">
        <v>632046.60704773106</v>
      </c>
      <c r="K220">
        <v>-15784.620693967199</v>
      </c>
      <c r="L220">
        <v>-6.5142973397738402</v>
      </c>
      <c r="M220">
        <v>-3.5694955563395299</v>
      </c>
      <c r="N220">
        <v>-1.2545845281502599</v>
      </c>
      <c r="O220">
        <v>1.8451614668023399</v>
      </c>
      <c r="P220">
        <v>457.67294176932398</v>
      </c>
      <c r="Q220">
        <v>18297</v>
      </c>
      <c r="R220">
        <v>0.89004812916113696</v>
      </c>
      <c r="S220">
        <v>284</v>
      </c>
      <c r="T220">
        <v>0.328160072353607</v>
      </c>
      <c r="U220">
        <v>5.3772311661983298E-2</v>
      </c>
      <c r="V220">
        <v>5.6854988896852303</v>
      </c>
      <c r="W220">
        <v>65.781998207898795</v>
      </c>
      <c r="X220">
        <v>3.94856900691705</v>
      </c>
      <c r="Y220">
        <v>0</v>
      </c>
      <c r="Z220">
        <v>0</v>
      </c>
      <c r="AA220">
        <v>0</v>
      </c>
      <c r="AB220">
        <v>0</v>
      </c>
      <c r="AC220">
        <v>465263.21579401998</v>
      </c>
      <c r="AD220">
        <v>0</v>
      </c>
      <c r="AE220">
        <f t="shared" si="25"/>
        <v>1.2487523766097826E-2</v>
      </c>
      <c r="AF220">
        <f t="shared" si="24"/>
        <v>-1.5547838747276249E-2</v>
      </c>
      <c r="AG220">
        <f t="shared" si="26"/>
        <v>-2.0077509937220926E-2</v>
      </c>
      <c r="AH220">
        <f t="shared" si="27"/>
        <v>-4.8331744886532996E-2</v>
      </c>
      <c r="AI220">
        <f t="shared" si="28"/>
        <v>0.56010785424678866</v>
      </c>
      <c r="AJ220">
        <f t="shared" si="29"/>
        <v>1.2487523766097826E-2</v>
      </c>
      <c r="AK220">
        <f t="shared" si="30"/>
        <v>-0.15708799904765011</v>
      </c>
      <c r="AL220" s="18">
        <f t="shared" si="31"/>
        <v>2.1089247885702867E-2</v>
      </c>
    </row>
    <row r="221" spans="1:38" ht="15.75">
      <c r="A221">
        <v>2019</v>
      </c>
      <c r="B221">
        <v>4</v>
      </c>
      <c r="C221" t="s">
        <v>35</v>
      </c>
      <c r="D221">
        <v>472621.15356763999</v>
      </c>
      <c r="E221">
        <v>401364.43344654399</v>
      </c>
      <c r="F221">
        <v>71256.720121096499</v>
      </c>
      <c r="G221">
        <v>52103.107960568799</v>
      </c>
      <c r="H221">
        <v>1768786.20551295</v>
      </c>
      <c r="I221">
        <v>735419.48658632103</v>
      </c>
      <c r="J221">
        <v>1033366.71892663</v>
      </c>
      <c r="K221">
        <v>58851.339780419003</v>
      </c>
      <c r="L221">
        <v>6.3314880833679101</v>
      </c>
      <c r="M221">
        <v>5.0420733517225003</v>
      </c>
      <c r="N221">
        <v>2.94569845683858</v>
      </c>
      <c r="O221">
        <v>0.71167328414660902</v>
      </c>
      <c r="P221">
        <v>493.55029477491701</v>
      </c>
      <c r="Q221">
        <v>3716</v>
      </c>
      <c r="R221">
        <v>0.48395545902797099</v>
      </c>
      <c r="S221">
        <v>311</v>
      </c>
      <c r="T221">
        <v>0.64683722892638096</v>
      </c>
      <c r="U221">
        <v>0.62497974837603498</v>
      </c>
      <c r="V221">
        <v>5.4684540419430201</v>
      </c>
      <c r="W221">
        <v>67.678641202605206</v>
      </c>
      <c r="X221">
        <v>8.8774366806426599</v>
      </c>
      <c r="Y221">
        <v>1</v>
      </c>
      <c r="Z221">
        <v>0</v>
      </c>
      <c r="AA221">
        <v>0</v>
      </c>
      <c r="AB221">
        <v>0</v>
      </c>
      <c r="AC221">
        <v>501089.98437350697</v>
      </c>
      <c r="AD221">
        <v>1</v>
      </c>
      <c r="AE221">
        <f t="shared" si="25"/>
        <v>3.1954264219224426E-2</v>
      </c>
      <c r="AF221">
        <f t="shared" si="24"/>
        <v>-1.7684475023902722E-2</v>
      </c>
      <c r="AG221">
        <f t="shared" si="26"/>
        <v>0.15076921458806006</v>
      </c>
      <c r="AH221">
        <f t="shared" si="27"/>
        <v>0.1102428606236982</v>
      </c>
      <c r="AI221">
        <f t="shared" si="28"/>
        <v>0.56010785424678866</v>
      </c>
      <c r="AJ221">
        <f t="shared" si="29"/>
        <v>3.1954264219224426E-2</v>
      </c>
      <c r="AK221">
        <f t="shared" si="30"/>
        <v>0.10734992267154013</v>
      </c>
      <c r="AL221" s="18">
        <f t="shared" si="31"/>
        <v>2.1089247885702867E-2</v>
      </c>
    </row>
    <row r="222" spans="1:38" ht="15.75">
      <c r="A222">
        <v>2020</v>
      </c>
      <c r="B222">
        <v>1</v>
      </c>
      <c r="C222" t="s">
        <v>35</v>
      </c>
      <c r="D222">
        <v>487723.41478433501</v>
      </c>
      <c r="E222">
        <v>444450.874340137</v>
      </c>
      <c r="F222">
        <v>43272.540444198203</v>
      </c>
      <c r="G222">
        <v>28731.830309111301</v>
      </c>
      <c r="H222">
        <v>1367374.6693536099</v>
      </c>
      <c r="I222">
        <v>726255.33340157196</v>
      </c>
      <c r="J222">
        <v>641119.33595204295</v>
      </c>
      <c r="K222">
        <v>28349.9421882268</v>
      </c>
      <c r="L222">
        <v>5.4264233645297297</v>
      </c>
      <c r="M222">
        <v>4.4815104923399902</v>
      </c>
      <c r="N222">
        <v>2.10124049779958</v>
      </c>
      <c r="O222">
        <v>1.13279274649095</v>
      </c>
      <c r="P222">
        <v>400.670253617914</v>
      </c>
      <c r="Q222">
        <v>43543</v>
      </c>
      <c r="R222">
        <v>0.65912543136609902</v>
      </c>
      <c r="S222">
        <v>371</v>
      </c>
      <c r="T222">
        <v>0.93386594284624802</v>
      </c>
      <c r="U222">
        <v>0.40222373484711199</v>
      </c>
      <c r="V222">
        <v>4.2815291635475301</v>
      </c>
      <c r="W222">
        <v>77.640884909224496</v>
      </c>
      <c r="X222">
        <v>9.3775354244102704</v>
      </c>
      <c r="Y222">
        <v>0</v>
      </c>
      <c r="Z222">
        <v>0</v>
      </c>
      <c r="AA222">
        <v>0</v>
      </c>
      <c r="AB222">
        <v>0</v>
      </c>
      <c r="AC222">
        <v>481295.95927807997</v>
      </c>
      <c r="AD222">
        <v>0</v>
      </c>
      <c r="AE222">
        <f t="shared" si="25"/>
        <v>-8.3172469231532334E-2</v>
      </c>
      <c r="AF222">
        <f t="shared" si="24"/>
        <v>-7.2338901501452404E-2</v>
      </c>
      <c r="AG222">
        <f t="shared" si="26"/>
        <v>8.872352471191601E-2</v>
      </c>
      <c r="AH222">
        <f t="shared" si="27"/>
        <v>5.8910090100587328E-2</v>
      </c>
      <c r="AI222">
        <f t="shared" si="28"/>
        <v>0.56010785424678866</v>
      </c>
      <c r="AJ222">
        <f t="shared" si="29"/>
        <v>-8.3172469231532334E-2</v>
      </c>
      <c r="AK222">
        <f t="shared" si="30"/>
        <v>-5.5299392420923903E-2</v>
      </c>
      <c r="AL222" s="18">
        <f t="shared" si="31"/>
        <v>2.1089247885702867E-2</v>
      </c>
    </row>
    <row r="223" spans="1:38" ht="15.75">
      <c r="A223">
        <v>2020</v>
      </c>
      <c r="B223">
        <v>2</v>
      </c>
      <c r="C223" t="s">
        <v>35</v>
      </c>
      <c r="D223">
        <v>447158.25407468702</v>
      </c>
      <c r="E223">
        <v>419873.01102817903</v>
      </c>
      <c r="F223">
        <v>27285.243046507701</v>
      </c>
      <c r="G223">
        <v>9347.7954354839803</v>
      </c>
      <c r="H223">
        <v>1102757.3714241399</v>
      </c>
      <c r="I223">
        <v>637476.45258117095</v>
      </c>
      <c r="J223">
        <v>465280.91884296999</v>
      </c>
      <c r="K223">
        <v>13792.220609562801</v>
      </c>
      <c r="L223">
        <v>1.0657177294293101</v>
      </c>
      <c r="M223">
        <v>2.0090648588662199</v>
      </c>
      <c r="N223">
        <v>0.84767471773159797</v>
      </c>
      <c r="O223">
        <v>1.3700893949539199</v>
      </c>
      <c r="P223">
        <v>83.498214872498295</v>
      </c>
      <c r="Q223">
        <v>22991</v>
      </c>
      <c r="R223">
        <v>-0.213756403585841</v>
      </c>
      <c r="S223">
        <v>927</v>
      </c>
      <c r="T223">
        <v>0.99547415234681402</v>
      </c>
      <c r="U223">
        <v>0.91151472586585003</v>
      </c>
      <c r="V223">
        <v>2.5506209047917401</v>
      </c>
      <c r="W223">
        <v>61.404050247582802</v>
      </c>
      <c r="X223">
        <v>4.0451127503628896</v>
      </c>
      <c r="Y223">
        <v>0</v>
      </c>
      <c r="Z223">
        <v>0</v>
      </c>
      <c r="AA223">
        <v>0</v>
      </c>
      <c r="AB223">
        <v>0</v>
      </c>
      <c r="AC223">
        <v>450157.656251857</v>
      </c>
      <c r="AD223">
        <v>0</v>
      </c>
      <c r="AE223">
        <f t="shared" si="25"/>
        <v>2.7677481740265106E-2</v>
      </c>
      <c r="AF223">
        <f t="shared" si="24"/>
        <v>7.8071316523715767E-2</v>
      </c>
      <c r="AG223">
        <f t="shared" si="26"/>
        <v>6.1019209190200152E-2</v>
      </c>
      <c r="AH223">
        <f t="shared" si="27"/>
        <v>2.0904892955241425E-2</v>
      </c>
      <c r="AI223">
        <f t="shared" si="28"/>
        <v>0.56010785424678866</v>
      </c>
      <c r="AJ223">
        <f t="shared" si="29"/>
        <v>2.7677481740265106E-2</v>
      </c>
      <c r="AK223">
        <f t="shared" si="30"/>
        <v>3.6935574002108775E-3</v>
      </c>
      <c r="AL223" s="18">
        <f t="shared" si="31"/>
        <v>2.1089247885702867E-2</v>
      </c>
    </row>
    <row r="224" spans="1:38" ht="15.75">
      <c r="A224">
        <v>2020</v>
      </c>
      <c r="B224">
        <v>3</v>
      </c>
      <c r="C224" t="s">
        <v>35</v>
      </c>
      <c r="D224">
        <v>459534.468486848</v>
      </c>
      <c r="E224">
        <v>421423.83609521098</v>
      </c>
      <c r="F224">
        <v>38110.632391636304</v>
      </c>
      <c r="G224">
        <v>27159.306544803301</v>
      </c>
      <c r="H224">
        <v>1354713.3719378</v>
      </c>
      <c r="I224">
        <v>650948.77813891903</v>
      </c>
      <c r="J224">
        <v>703764.59379888501</v>
      </c>
      <c r="K224">
        <v>35196.929405849602</v>
      </c>
      <c r="L224">
        <v>4.7065270411256197</v>
      </c>
      <c r="M224">
        <v>3.8591464793928898</v>
      </c>
      <c r="N224">
        <v>2.0048009495878998</v>
      </c>
      <c r="O224">
        <v>0.92495243988494902</v>
      </c>
      <c r="P224">
        <v>244.63062198946</v>
      </c>
      <c r="Q224">
        <v>16804</v>
      </c>
      <c r="R224">
        <v>0.57012784209286205</v>
      </c>
      <c r="S224">
        <v>290</v>
      </c>
      <c r="T224">
        <v>0.895056603999833</v>
      </c>
      <c r="U224">
        <v>0.85324246919711699</v>
      </c>
      <c r="V224">
        <v>5.7148260469197298</v>
      </c>
      <c r="W224">
        <v>63.434043649216797</v>
      </c>
      <c r="X224">
        <v>4.2149597559360901</v>
      </c>
      <c r="Y224">
        <v>0</v>
      </c>
      <c r="Z224">
        <v>0</v>
      </c>
      <c r="AA224">
        <v>0</v>
      </c>
      <c r="AB224">
        <v>0</v>
      </c>
      <c r="AC224">
        <v>489103.09250916902</v>
      </c>
      <c r="AD224">
        <v>0</v>
      </c>
      <c r="AE224">
        <f t="shared" si="25"/>
        <v>1.0290040071047054E-2</v>
      </c>
      <c r="AF224">
        <f t="shared" si="24"/>
        <v>-5.5755351595886467E-2</v>
      </c>
      <c r="AG224">
        <f t="shared" si="26"/>
        <v>8.2933131255915254E-2</v>
      </c>
      <c r="AH224">
        <f t="shared" si="27"/>
        <v>5.9101783233439009E-2</v>
      </c>
      <c r="AI224">
        <f t="shared" si="28"/>
        <v>0.56010785424678866</v>
      </c>
      <c r="AJ224">
        <f t="shared" si="29"/>
        <v>1.0290040071047054E-2</v>
      </c>
      <c r="AK224">
        <f t="shared" si="30"/>
        <v>6.131688294062463E-2</v>
      </c>
      <c r="AL224" s="18">
        <f t="shared" si="31"/>
        <v>2.1089247885702867E-2</v>
      </c>
    </row>
    <row r="225" spans="1:38" ht="15.75">
      <c r="A225">
        <v>2020</v>
      </c>
      <c r="B225">
        <v>4</v>
      </c>
      <c r="C225" t="s">
        <v>35</v>
      </c>
      <c r="D225">
        <v>464263.09658160497</v>
      </c>
      <c r="E225">
        <v>447264.23212145001</v>
      </c>
      <c r="F225">
        <v>16998.864460155099</v>
      </c>
      <c r="G225">
        <v>4818.2915906722901</v>
      </c>
      <c r="H225">
        <v>1728986.47204668</v>
      </c>
      <c r="I225">
        <v>591593.66701417405</v>
      </c>
      <c r="J225">
        <v>1137392.8050325001</v>
      </c>
      <c r="K225">
        <v>8125.6432001781805</v>
      </c>
      <c r="L225">
        <v>0.85783354467140005</v>
      </c>
      <c r="M225">
        <v>0.42362599528969103</v>
      </c>
      <c r="N225">
        <v>0.278677229033993</v>
      </c>
      <c r="O225">
        <v>0.52013136042061203</v>
      </c>
      <c r="P225">
        <v>155.06863144263801</v>
      </c>
      <c r="Q225">
        <v>36489</v>
      </c>
      <c r="R225">
        <v>-0.66437080870794196</v>
      </c>
      <c r="S225">
        <v>421</v>
      </c>
      <c r="T225">
        <v>0.73285918733183097</v>
      </c>
      <c r="U225">
        <v>0.87619247826955604</v>
      </c>
      <c r="V225">
        <v>6.0594922043506401</v>
      </c>
      <c r="W225">
        <v>65.796032292868105</v>
      </c>
      <c r="X225">
        <v>7.6445016931975198</v>
      </c>
      <c r="Y225">
        <v>0</v>
      </c>
      <c r="Z225">
        <v>0</v>
      </c>
      <c r="AA225">
        <v>0</v>
      </c>
      <c r="AB225">
        <v>0</v>
      </c>
      <c r="AC225">
        <v>442070.04415971797</v>
      </c>
      <c r="AD225">
        <v>0</v>
      </c>
      <c r="AE225">
        <f t="shared" si="25"/>
        <v>-2.5461980386434109E-2</v>
      </c>
      <c r="AF225">
        <f t="shared" si="24"/>
        <v>1.213227147175494E-5</v>
      </c>
      <c r="AG225">
        <f t="shared" si="26"/>
        <v>3.6614722525478649E-2</v>
      </c>
      <c r="AH225">
        <f t="shared" si="27"/>
        <v>1.0378364393271056E-2</v>
      </c>
      <c r="AI225">
        <f t="shared" si="28"/>
        <v>0.56010785424678866</v>
      </c>
      <c r="AJ225">
        <f t="shared" si="29"/>
        <v>-2.5461980386434109E-2</v>
      </c>
      <c r="AK225">
        <f t="shared" si="30"/>
        <v>-1.5728587727687541E-2</v>
      </c>
      <c r="AL225" s="18">
        <f t="shared" si="31"/>
        <v>2.1089247885702867E-2</v>
      </c>
    </row>
    <row r="226" spans="1:38" ht="15.75">
      <c r="A226">
        <v>2021</v>
      </c>
      <c r="B226">
        <v>1</v>
      </c>
      <c r="C226" t="s">
        <v>35</v>
      </c>
      <c r="D226">
        <v>452442.03872229898</v>
      </c>
      <c r="E226">
        <v>440229.39740907098</v>
      </c>
      <c r="F226">
        <v>12212.6413132284</v>
      </c>
      <c r="G226">
        <v>-4028.04393763387</v>
      </c>
      <c r="H226">
        <v>1735423.6781836399</v>
      </c>
      <c r="I226">
        <v>595617.50775924604</v>
      </c>
      <c r="J226">
        <v>1139806.1704243999</v>
      </c>
      <c r="K226">
        <v>-5538.4943618322504</v>
      </c>
      <c r="L226">
        <v>-0.51959024297614398</v>
      </c>
      <c r="M226">
        <v>-0.35339727421672501</v>
      </c>
      <c r="N226">
        <v>-0.23210723630610799</v>
      </c>
      <c r="O226">
        <v>0.52256034685043995</v>
      </c>
      <c r="P226">
        <v>151.76320328339699</v>
      </c>
      <c r="Q226">
        <v>48116</v>
      </c>
      <c r="R226">
        <v>-0.83767155107257096</v>
      </c>
      <c r="S226">
        <v>693</v>
      </c>
      <c r="T226">
        <v>0.34124444975772</v>
      </c>
      <c r="U226">
        <v>0.44418340687836599</v>
      </c>
      <c r="V226">
        <v>5.72910741497207</v>
      </c>
      <c r="W226">
        <v>72.722351751746999</v>
      </c>
      <c r="X226">
        <v>8.8915654881705901</v>
      </c>
      <c r="Y226">
        <v>0</v>
      </c>
      <c r="Z226">
        <v>0</v>
      </c>
      <c r="AA226">
        <v>0</v>
      </c>
      <c r="AB226">
        <v>0</v>
      </c>
      <c r="AC226">
        <v>465831.323907251</v>
      </c>
      <c r="AD226">
        <v>0</v>
      </c>
      <c r="AE226">
        <f t="shared" si="25"/>
        <v>6.5481202909681971E-2</v>
      </c>
      <c r="AF226">
        <f t="shared" si="24"/>
        <v>-1.2443718211535599E-2</v>
      </c>
      <c r="AG226">
        <f t="shared" si="26"/>
        <v>2.6992720101157323E-2</v>
      </c>
      <c r="AH226">
        <f t="shared" si="27"/>
        <v>-8.9028949409942267E-3</v>
      </c>
      <c r="AI226">
        <f t="shared" si="28"/>
        <v>0.56010785424678866</v>
      </c>
      <c r="AJ226">
        <f t="shared" si="29"/>
        <v>6.5481202909681971E-2</v>
      </c>
      <c r="AK226">
        <f t="shared" si="30"/>
        <v>-2.4889372236392142E-2</v>
      </c>
      <c r="AL226" s="18">
        <f t="shared" si="31"/>
        <v>2.1089247885702867E-2</v>
      </c>
    </row>
    <row r="227" spans="1:38" ht="15.75">
      <c r="A227">
        <v>2021</v>
      </c>
      <c r="B227">
        <v>2</v>
      </c>
      <c r="C227" t="s">
        <v>35</v>
      </c>
      <c r="D227">
        <v>482068.48766474403</v>
      </c>
      <c r="E227">
        <v>429272.36406755401</v>
      </c>
      <c r="F227">
        <v>52796.123597190497</v>
      </c>
      <c r="G227">
        <v>32914.089005011803</v>
      </c>
      <c r="H227">
        <v>1790913.94173988</v>
      </c>
      <c r="I227">
        <v>607024.47354380798</v>
      </c>
      <c r="J227">
        <v>1183889.4681960701</v>
      </c>
      <c r="K227">
        <v>38509.668957161703</v>
      </c>
      <c r="L227">
        <v>8.0078727785024597</v>
      </c>
      <c r="M227">
        <v>2.7801657071216002</v>
      </c>
      <c r="N227">
        <v>1.8378375553341999</v>
      </c>
      <c r="O227">
        <v>0.512737455523399</v>
      </c>
      <c r="P227">
        <v>23.351485702567</v>
      </c>
      <c r="Q227">
        <v>35635</v>
      </c>
      <c r="R227">
        <v>0.90808453015617097</v>
      </c>
      <c r="S227">
        <v>695</v>
      </c>
      <c r="T227">
        <v>0.81886927052047098</v>
      </c>
      <c r="U227">
        <v>0.33733060884576499</v>
      </c>
      <c r="V227">
        <v>6.7926658576767096</v>
      </c>
      <c r="W227">
        <v>60.014948470869797</v>
      </c>
      <c r="X227">
        <v>4.4625532002089496</v>
      </c>
      <c r="Y227">
        <v>0</v>
      </c>
      <c r="Z227">
        <v>0</v>
      </c>
      <c r="AA227">
        <v>0</v>
      </c>
      <c r="AB227">
        <v>0</v>
      </c>
      <c r="AC227">
        <v>465184.53316531499</v>
      </c>
      <c r="AD227">
        <v>0</v>
      </c>
      <c r="AE227">
        <f t="shared" si="25"/>
        <v>-9.9893534364973793E-2</v>
      </c>
      <c r="AF227">
        <f t="shared" si="24"/>
        <v>-2.080121930519083E-2</v>
      </c>
      <c r="AG227">
        <f t="shared" si="26"/>
        <v>0.10951996437881092</v>
      </c>
      <c r="AH227">
        <f t="shared" si="27"/>
        <v>6.8276790222185205E-2</v>
      </c>
      <c r="AI227">
        <f t="shared" si="28"/>
        <v>0.56010785424678866</v>
      </c>
      <c r="AJ227">
        <f t="shared" si="29"/>
        <v>-9.9893534364973793E-2</v>
      </c>
      <c r="AK227">
        <f t="shared" si="30"/>
        <v>1.0812935174735706E-2</v>
      </c>
      <c r="AL227" s="18">
        <f t="shared" si="31"/>
        <v>2.1089247885702867E-2</v>
      </c>
    </row>
    <row r="228" spans="1:38" ht="15.75">
      <c r="A228">
        <v>2021</v>
      </c>
      <c r="B228">
        <v>3</v>
      </c>
      <c r="C228" t="s">
        <v>35</v>
      </c>
      <c r="D228">
        <v>433912.96262593498</v>
      </c>
      <c r="E228">
        <v>433914.05831252201</v>
      </c>
      <c r="F228">
        <v>-1.09568658709758</v>
      </c>
      <c r="G228">
        <v>-11262.017421524301</v>
      </c>
      <c r="H228">
        <v>1194880.7743859501</v>
      </c>
      <c r="I228">
        <v>777105.01434472494</v>
      </c>
      <c r="J228">
        <v>417775.76004123001</v>
      </c>
      <c r="K228">
        <v>-2682.53243636658</v>
      </c>
      <c r="L228">
        <v>-2.07151363357328</v>
      </c>
      <c r="M228">
        <v>-2.6957086788407398</v>
      </c>
      <c r="N228">
        <v>-0.94252227192389304</v>
      </c>
      <c r="O228">
        <v>1.86010077336232</v>
      </c>
      <c r="P228">
        <v>178.47485615149</v>
      </c>
      <c r="Q228">
        <v>20041</v>
      </c>
      <c r="R228">
        <v>0.679995521208686</v>
      </c>
      <c r="S228">
        <v>157</v>
      </c>
      <c r="T228">
        <v>6.0226944900297397E-2</v>
      </c>
      <c r="U228">
        <v>0.29765027756828</v>
      </c>
      <c r="V228">
        <v>3.0864634081900202</v>
      </c>
      <c r="W228">
        <v>68.010032153505307</v>
      </c>
      <c r="X228">
        <v>3.3142947461792698</v>
      </c>
      <c r="Y228">
        <v>0</v>
      </c>
      <c r="Z228">
        <v>0</v>
      </c>
      <c r="AA228">
        <v>0</v>
      </c>
      <c r="AB228">
        <v>0</v>
      </c>
      <c r="AC228">
        <v>455348.28539600299</v>
      </c>
      <c r="AD228">
        <v>0</v>
      </c>
      <c r="AE228">
        <f t="shared" si="25"/>
        <v>6.9958192393899402E-2</v>
      </c>
      <c r="AF228">
        <f t="shared" si="24"/>
        <v>0.15623277031308985</v>
      </c>
      <c r="AG228">
        <f t="shared" si="26"/>
        <v>-2.5251298795236593E-6</v>
      </c>
      <c r="AH228">
        <f t="shared" si="27"/>
        <v>-2.5954554004031891E-2</v>
      </c>
      <c r="AI228">
        <f t="shared" si="28"/>
        <v>0.56010785424678866</v>
      </c>
      <c r="AJ228">
        <f t="shared" si="29"/>
        <v>6.9958192393899402E-2</v>
      </c>
      <c r="AK228">
        <f t="shared" si="30"/>
        <v>-6.1148664989608914E-2</v>
      </c>
      <c r="AL228" s="18">
        <f t="shared" si="31"/>
        <v>2.1089247885702867E-2</v>
      </c>
    </row>
    <row r="229" spans="1:38" ht="15.75">
      <c r="A229">
        <v>2021</v>
      </c>
      <c r="B229">
        <v>4</v>
      </c>
      <c r="C229" t="s">
        <v>35</v>
      </c>
      <c r="D229">
        <v>464268.72914752702</v>
      </c>
      <c r="E229">
        <v>407380.79292648798</v>
      </c>
      <c r="F229">
        <v>56887.936221038202</v>
      </c>
      <c r="G229">
        <v>37556.213349467202</v>
      </c>
      <c r="H229">
        <v>1157850.1525912799</v>
      </c>
      <c r="I229">
        <v>745491.24349374697</v>
      </c>
      <c r="J229">
        <v>412358.90909753798</v>
      </c>
      <c r="K229">
        <v>35088.363436235697</v>
      </c>
      <c r="L229">
        <v>4.3240198201961402</v>
      </c>
      <c r="M229">
        <v>9.1076517375749901</v>
      </c>
      <c r="N229">
        <v>3.2436160469829201</v>
      </c>
      <c r="O229">
        <v>1.80786986056704</v>
      </c>
      <c r="P229">
        <v>26.349830194541099</v>
      </c>
      <c r="Q229">
        <v>3895</v>
      </c>
      <c r="R229">
        <v>-0.76888324663873597</v>
      </c>
      <c r="S229">
        <v>611</v>
      </c>
      <c r="T229">
        <v>0.934795517492783</v>
      </c>
      <c r="U229">
        <v>0.90920213620648704</v>
      </c>
      <c r="V229">
        <v>6.7373740868335101</v>
      </c>
      <c r="W229">
        <v>82.204783741532594</v>
      </c>
      <c r="X229">
        <v>3.5937574866966102</v>
      </c>
      <c r="Y229">
        <v>0</v>
      </c>
      <c r="Z229">
        <v>0</v>
      </c>
      <c r="AA229">
        <v>0</v>
      </c>
      <c r="AB229">
        <v>0</v>
      </c>
      <c r="AC229">
        <v>479776.77238413098</v>
      </c>
      <c r="AD229">
        <v>0</v>
      </c>
      <c r="AE229">
        <f t="shared" si="25"/>
        <v>-3.7600532980531433E-2</v>
      </c>
      <c r="AF229">
        <f t="shared" si="24"/>
        <v>4.4011055955154137E-3</v>
      </c>
      <c r="AG229">
        <f t="shared" si="26"/>
        <v>0.12253234527661286</v>
      </c>
      <c r="AH229">
        <f t="shared" si="27"/>
        <v>8.0893265024389052E-2</v>
      </c>
      <c r="AI229">
        <f t="shared" si="28"/>
        <v>0.56010785424678866</v>
      </c>
      <c r="AJ229">
        <f t="shared" si="29"/>
        <v>-3.7600532980531433E-2</v>
      </c>
      <c r="AK229">
        <f t="shared" si="30"/>
        <v>4.9205079192985314E-2</v>
      </c>
      <c r="AL229" s="18">
        <f t="shared" si="31"/>
        <v>2.1089247885702867E-2</v>
      </c>
    </row>
    <row r="230" spans="1:38" ht="15.75">
      <c r="A230">
        <v>2022</v>
      </c>
      <c r="B230">
        <v>1</v>
      </c>
      <c r="C230" t="s">
        <v>35</v>
      </c>
      <c r="D230">
        <v>446811.97748538601</v>
      </c>
      <c r="E230">
        <v>427425.99710413697</v>
      </c>
      <c r="F230">
        <v>19385.980381248701</v>
      </c>
      <c r="G230">
        <v>4017.2804244589101</v>
      </c>
      <c r="H230">
        <v>1043365.4285448299</v>
      </c>
      <c r="I230">
        <v>442515.68552829197</v>
      </c>
      <c r="J230">
        <v>600849.74301653903</v>
      </c>
      <c r="K230">
        <v>6567.4573835512201</v>
      </c>
      <c r="L230">
        <v>0.49183369395460003</v>
      </c>
      <c r="M230">
        <v>0.66859984066737399</v>
      </c>
      <c r="N230">
        <v>0.38503100779002802</v>
      </c>
      <c r="O230">
        <v>0.736483106918981</v>
      </c>
      <c r="P230">
        <v>374.94523195458902</v>
      </c>
      <c r="Q230">
        <v>49467</v>
      </c>
      <c r="R230">
        <v>0.32672506802936202</v>
      </c>
      <c r="S230">
        <v>750</v>
      </c>
      <c r="T230">
        <v>0.54704534561557705</v>
      </c>
      <c r="U230">
        <v>8.7446501799885404E-2</v>
      </c>
      <c r="V230">
        <v>3.6415422375765498</v>
      </c>
      <c r="W230">
        <v>70.3379132572489</v>
      </c>
      <c r="X230">
        <v>2.3184915155660302</v>
      </c>
      <c r="Y230">
        <v>0</v>
      </c>
      <c r="Z230">
        <v>0</v>
      </c>
      <c r="AA230">
        <v>1</v>
      </c>
      <c r="AB230">
        <v>0</v>
      </c>
      <c r="AC230">
        <v>470176.746152554</v>
      </c>
      <c r="AD230">
        <v>1</v>
      </c>
      <c r="AE230">
        <f t="shared" si="25"/>
        <v>5.6464238020895841E-2</v>
      </c>
      <c r="AF230">
        <f t="shared" si="24"/>
        <v>0.14942351145729232</v>
      </c>
      <c r="AG230">
        <f t="shared" si="26"/>
        <v>4.3387333728946653E-2</v>
      </c>
      <c r="AH230">
        <f t="shared" si="27"/>
        <v>8.9909864258066012E-3</v>
      </c>
      <c r="AI230">
        <f t="shared" si="28"/>
        <v>0.56010785424678866</v>
      </c>
      <c r="AJ230">
        <f t="shared" si="29"/>
        <v>5.6464238020895841E-2</v>
      </c>
      <c r="AK230">
        <f t="shared" si="30"/>
        <v>1.1868326383680688E-2</v>
      </c>
      <c r="AL230" s="18">
        <f t="shared" si="31"/>
        <v>2.1089247885702867E-2</v>
      </c>
    </row>
    <row r="231" spans="1:38" ht="15.75">
      <c r="A231">
        <v>2022</v>
      </c>
      <c r="B231">
        <v>2</v>
      </c>
      <c r="C231" t="s">
        <v>35</v>
      </c>
      <c r="D231">
        <v>472040.875332708</v>
      </c>
      <c r="E231">
        <v>432498.82834263903</v>
      </c>
      <c r="F231">
        <v>39542.046990068899</v>
      </c>
      <c r="G231">
        <v>32911.808899448501</v>
      </c>
      <c r="H231">
        <v>1870469.1221826801</v>
      </c>
      <c r="I231">
        <v>846661.48789443995</v>
      </c>
      <c r="J231">
        <v>1023807.63428823</v>
      </c>
      <c r="K231">
        <v>39540.326982934399</v>
      </c>
      <c r="L231">
        <v>8.0600616538367795</v>
      </c>
      <c r="M231">
        <v>3.2146477323671401</v>
      </c>
      <c r="N231">
        <v>1.75954836725897</v>
      </c>
      <c r="O231">
        <v>0.82697321209471797</v>
      </c>
      <c r="P231">
        <v>321.28106103622798</v>
      </c>
      <c r="Q231">
        <v>36228</v>
      </c>
      <c r="R231">
        <v>-0.70795796140607403</v>
      </c>
      <c r="S231">
        <v>168</v>
      </c>
      <c r="T231">
        <v>0.53110949633752702</v>
      </c>
      <c r="U231">
        <v>0.74571766620478697</v>
      </c>
      <c r="V231">
        <v>6.7815864337834197</v>
      </c>
      <c r="W231">
        <v>77.414035053601097</v>
      </c>
      <c r="X231">
        <v>9.3925839107654596</v>
      </c>
      <c r="Y231">
        <v>0</v>
      </c>
      <c r="Z231">
        <v>0</v>
      </c>
      <c r="AA231">
        <v>0</v>
      </c>
      <c r="AB231">
        <v>1</v>
      </c>
      <c r="AC231">
        <v>475829.28932083398</v>
      </c>
      <c r="AD231">
        <v>0</v>
      </c>
      <c r="AE231">
        <f t="shared" si="25"/>
        <v>6.2840980663230309E-2</v>
      </c>
      <c r="AF231">
        <f t="shared" si="24"/>
        <v>6.4091147477846281E-3</v>
      </c>
      <c r="AG231">
        <f t="shared" si="26"/>
        <v>8.3768268928402875E-2</v>
      </c>
      <c r="AH231">
        <f t="shared" si="27"/>
        <v>6.9722370708365691E-2</v>
      </c>
      <c r="AI231">
        <f t="shared" si="28"/>
        <v>0.56010785424678866</v>
      </c>
      <c r="AJ231">
        <f t="shared" si="29"/>
        <v>6.2840980663230309E-2</v>
      </c>
      <c r="AK231">
        <f t="shared" si="30"/>
        <v>6.9975158283712576E-4</v>
      </c>
      <c r="AL231" s="18">
        <f t="shared" si="31"/>
        <v>2.1089247885702867E-2</v>
      </c>
    </row>
    <row r="232" spans="1:38" ht="15.75">
      <c r="A232">
        <v>2022</v>
      </c>
      <c r="B232">
        <v>3</v>
      </c>
      <c r="C232" t="s">
        <v>35</v>
      </c>
      <c r="D232">
        <v>501704.38685174502</v>
      </c>
      <c r="E232">
        <v>432801.47008234699</v>
      </c>
      <c r="F232">
        <v>68902.916769397998</v>
      </c>
      <c r="G232">
        <v>53570.759215548198</v>
      </c>
      <c r="H232">
        <v>1557226.56091754</v>
      </c>
      <c r="I232">
        <v>617806.71281332395</v>
      </c>
      <c r="J232">
        <v>939419.84810421697</v>
      </c>
      <c r="K232">
        <v>54960.722007574601</v>
      </c>
      <c r="L232">
        <v>5.5172497232375601</v>
      </c>
      <c r="M232">
        <v>5.7025364456218304</v>
      </c>
      <c r="N232">
        <v>3.44013906261549</v>
      </c>
      <c r="O232">
        <v>0.65764707235011099</v>
      </c>
      <c r="P232">
        <v>335.727383970848</v>
      </c>
      <c r="Q232">
        <v>15130</v>
      </c>
      <c r="R232">
        <v>0.28559014101261798</v>
      </c>
      <c r="S232">
        <v>55</v>
      </c>
      <c r="T232">
        <v>0.58651178103744805</v>
      </c>
      <c r="U232">
        <v>0.52608251841740294</v>
      </c>
      <c r="V232">
        <v>6.3151759860514298</v>
      </c>
      <c r="W232">
        <v>77.8166404746636</v>
      </c>
      <c r="X232">
        <v>3.54528006726746</v>
      </c>
      <c r="Y232">
        <v>0</v>
      </c>
      <c r="Z232">
        <v>0</v>
      </c>
      <c r="AA232">
        <v>0</v>
      </c>
      <c r="AB232">
        <v>0</v>
      </c>
      <c r="AC232">
        <v>490362.50142441201</v>
      </c>
      <c r="AD232">
        <v>0</v>
      </c>
      <c r="AE232">
        <f t="shared" si="25"/>
        <v>-7.0544254605057949E-2</v>
      </c>
      <c r="AF232">
        <f t="shared" si="24"/>
        <v>-7.0053631534381613E-2</v>
      </c>
      <c r="AG232">
        <f t="shared" si="26"/>
        <v>0.1373376804651282</v>
      </c>
      <c r="AH232">
        <f t="shared" si="27"/>
        <v>0.1067775379675492</v>
      </c>
      <c r="AI232">
        <f t="shared" si="28"/>
        <v>0.56010785424678866</v>
      </c>
      <c r="AJ232">
        <f t="shared" si="29"/>
        <v>-7.0544254605057949E-2</v>
      </c>
      <c r="AK232">
        <f t="shared" si="30"/>
        <v>-5.473345639940376E-2</v>
      </c>
      <c r="AL232" s="18">
        <f t="shared" si="31"/>
        <v>2.1089247885702867E-2</v>
      </c>
    </row>
    <row r="233" spans="1:38" ht="15.75">
      <c r="A233">
        <v>2022</v>
      </c>
      <c r="B233">
        <v>4</v>
      </c>
      <c r="C233" t="s">
        <v>35</v>
      </c>
      <c r="D233">
        <v>466312.02484920103</v>
      </c>
      <c r="E233">
        <v>409112.749689997</v>
      </c>
      <c r="F233">
        <v>57199.275159203396</v>
      </c>
      <c r="G233">
        <v>43562.487217587201</v>
      </c>
      <c r="H233">
        <v>1728762.81217532</v>
      </c>
      <c r="I233">
        <v>1020168.57948588</v>
      </c>
      <c r="J233">
        <v>708594.23268943804</v>
      </c>
      <c r="K233">
        <v>43968.397818398902</v>
      </c>
      <c r="L233">
        <v>24.423351378617401</v>
      </c>
      <c r="M233">
        <v>6.1477338098346799</v>
      </c>
      <c r="N233">
        <v>2.5198648947551101</v>
      </c>
      <c r="O233">
        <v>1.4397077091834001</v>
      </c>
      <c r="P233">
        <v>117.031711628129</v>
      </c>
      <c r="Q233">
        <v>17727</v>
      </c>
      <c r="R233">
        <v>-0.70567349781010902</v>
      </c>
      <c r="S233">
        <v>119</v>
      </c>
      <c r="T233">
        <v>0.54397311128496695</v>
      </c>
      <c r="U233">
        <v>0.23159902476389799</v>
      </c>
      <c r="V233">
        <v>6.9424670863325098</v>
      </c>
      <c r="W233">
        <v>69.9317868210114</v>
      </c>
      <c r="X233">
        <v>3.9644050075559201</v>
      </c>
      <c r="Y233">
        <v>0</v>
      </c>
      <c r="Z233">
        <v>0</v>
      </c>
      <c r="AA233">
        <v>0</v>
      </c>
      <c r="AB233">
        <v>0</v>
      </c>
      <c r="AC233">
        <v>477544.42759647901</v>
      </c>
      <c r="AD233">
        <v>0</v>
      </c>
      <c r="AE233">
        <f t="shared" si="25"/>
        <v>0.1013573846578642</v>
      </c>
      <c r="AF233">
        <f t="shared" si="24"/>
        <v>6.5772495310944229E-2</v>
      </c>
      <c r="AG233">
        <f t="shared" si="26"/>
        <v>0.12266309276004946</v>
      </c>
      <c r="AH233">
        <f t="shared" si="27"/>
        <v>9.3419180497596468E-2</v>
      </c>
      <c r="AI233">
        <f t="shared" si="28"/>
        <v>0.56010785424678866</v>
      </c>
      <c r="AJ233">
        <f t="shared" si="29"/>
        <v>0.1013573846578642</v>
      </c>
      <c r="AK233">
        <f t="shared" si="30"/>
        <v>6.8496126307293029E-2</v>
      </c>
      <c r="AL233" s="18">
        <f t="shared" si="31"/>
        <v>2.1089247885702867E-2</v>
      </c>
    </row>
    <row r="234" spans="1:38" ht="15.75">
      <c r="A234">
        <v>2023</v>
      </c>
      <c r="B234">
        <v>1</v>
      </c>
      <c r="C234" t="s">
        <v>35</v>
      </c>
      <c r="D234">
        <v>513576.19212242903</v>
      </c>
      <c r="E234">
        <v>437135.38826668699</v>
      </c>
      <c r="F234">
        <v>76440.803855741193</v>
      </c>
      <c r="G234">
        <v>67837.512357615502</v>
      </c>
      <c r="H234">
        <v>1482973.17325299</v>
      </c>
      <c r="I234">
        <v>612389.57154690998</v>
      </c>
      <c r="J234">
        <v>870583.60170608095</v>
      </c>
      <c r="K234">
        <v>64051.818399350799</v>
      </c>
      <c r="L234">
        <v>7.6311745123713797</v>
      </c>
      <c r="M234">
        <v>7.7921881625928204</v>
      </c>
      <c r="N234">
        <v>4.5744261313109096</v>
      </c>
      <c r="O234">
        <v>0.70342419768395703</v>
      </c>
      <c r="P234">
        <v>369.85750615440298</v>
      </c>
      <c r="Q234">
        <v>45755</v>
      </c>
      <c r="R234">
        <v>0.83297830223102798</v>
      </c>
      <c r="S234">
        <v>81</v>
      </c>
      <c r="T234">
        <v>0.20126378813447199</v>
      </c>
      <c r="U234">
        <v>0.89023662179577001</v>
      </c>
      <c r="V234">
        <v>1.80434440353337</v>
      </c>
      <c r="W234">
        <v>60.095928637695003</v>
      </c>
      <c r="X234">
        <v>6.0160655819134501</v>
      </c>
      <c r="Y234">
        <v>0</v>
      </c>
      <c r="Z234">
        <v>0</v>
      </c>
      <c r="AA234">
        <v>0</v>
      </c>
      <c r="AB234">
        <v>0</v>
      </c>
      <c r="AC234">
        <v>498027.70744282898</v>
      </c>
      <c r="AD234">
        <v>0</v>
      </c>
      <c r="AE234">
        <f t="shared" si="25"/>
        <v>-7.4983913282508224E-2</v>
      </c>
      <c r="AF234">
        <f t="shared" si="24"/>
        <v>-0.15300289950298948</v>
      </c>
      <c r="AG234">
        <f t="shared" si="26"/>
        <v>0.14884024031534482</v>
      </c>
      <c r="AH234">
        <f t="shared" si="27"/>
        <v>0.13208850682362636</v>
      </c>
      <c r="AI234">
        <f t="shared" si="28"/>
        <v>0.56010785424678866</v>
      </c>
      <c r="AJ234">
        <f t="shared" si="29"/>
        <v>-7.4983913282508224E-2</v>
      </c>
      <c r="AK234">
        <f t="shared" si="30"/>
        <v>6.3101964659785376E-2</v>
      </c>
      <c r="AL234" s="18">
        <f t="shared" si="31"/>
        <v>2.1089247885702867E-2</v>
      </c>
    </row>
    <row r="235" spans="1:38" ht="15.75">
      <c r="A235">
        <v>2023</v>
      </c>
      <c r="B235">
        <v>2</v>
      </c>
      <c r="C235" t="s">
        <v>35</v>
      </c>
      <c r="D235">
        <v>475066.23946836003</v>
      </c>
      <c r="E235">
        <v>464719.49008863303</v>
      </c>
      <c r="F235">
        <v>10346.7493797267</v>
      </c>
      <c r="G235">
        <v>1420.4828777094699</v>
      </c>
      <c r="H235">
        <v>1543243.87783345</v>
      </c>
      <c r="I235">
        <v>974950.58547931805</v>
      </c>
      <c r="J235">
        <v>568293.29235413903</v>
      </c>
      <c r="K235">
        <v>-724.46249586481497</v>
      </c>
      <c r="L235">
        <v>0.15348299620247599</v>
      </c>
      <c r="M235">
        <v>0.24995594648410499</v>
      </c>
      <c r="N235">
        <v>9.2045262457394E-2</v>
      </c>
      <c r="O235">
        <v>1.71557644370675</v>
      </c>
      <c r="P235">
        <v>285.708095677931</v>
      </c>
      <c r="Q235">
        <v>31699</v>
      </c>
      <c r="R235">
        <v>0.52434917436328898</v>
      </c>
      <c r="S235">
        <v>176</v>
      </c>
      <c r="T235">
        <v>0.31219188378638701</v>
      </c>
      <c r="U235">
        <v>0.72511115993331599</v>
      </c>
      <c r="V235">
        <v>6.5741046439059199</v>
      </c>
      <c r="W235">
        <v>80.823434807966507</v>
      </c>
      <c r="X235">
        <v>9.8861459966859293</v>
      </c>
      <c r="Y235">
        <v>0</v>
      </c>
      <c r="Z235">
        <v>0</v>
      </c>
      <c r="AA235">
        <v>0</v>
      </c>
      <c r="AB235">
        <v>0</v>
      </c>
      <c r="AC235">
        <v>486871.91410696198</v>
      </c>
      <c r="AD235">
        <v>0</v>
      </c>
      <c r="AE235">
        <f t="shared" si="25"/>
        <v>-1.7909222263049609E-2</v>
      </c>
      <c r="AF235">
        <f t="shared" si="24"/>
        <v>-4.069588951321311E-2</v>
      </c>
      <c r="AG235">
        <f t="shared" si="26"/>
        <v>2.1779593075916953E-2</v>
      </c>
      <c r="AH235">
        <f t="shared" si="27"/>
        <v>2.9900732986185515E-3</v>
      </c>
      <c r="AI235">
        <f t="shared" si="28"/>
        <v>0.56010785424678866</v>
      </c>
      <c r="AJ235">
        <f t="shared" si="29"/>
        <v>-1.7909222263049609E-2</v>
      </c>
      <c r="AK235">
        <f t="shared" si="30"/>
        <v>-8.9244604730365398E-2</v>
      </c>
      <c r="AL235" s="18">
        <f t="shared" si="31"/>
        <v>2.1089247885702867E-2</v>
      </c>
    </row>
    <row r="236" spans="1:38" ht="15.75">
      <c r="A236">
        <v>2023</v>
      </c>
      <c r="B236">
        <v>3</v>
      </c>
      <c r="C236" t="s">
        <v>35</v>
      </c>
      <c r="D236">
        <v>466558.17259605002</v>
      </c>
      <c r="E236">
        <v>423245.78288517601</v>
      </c>
      <c r="F236">
        <v>43312.389710873402</v>
      </c>
      <c r="G236">
        <v>37374.785588217303</v>
      </c>
      <c r="H236">
        <v>1294667.63579796</v>
      </c>
      <c r="I236">
        <v>690535.07421989099</v>
      </c>
      <c r="J236">
        <v>604132.56157807296</v>
      </c>
      <c r="K236">
        <v>39337.844822499203</v>
      </c>
      <c r="L236">
        <v>5.6862470553659099</v>
      </c>
      <c r="M236">
        <v>6.1865206355686997</v>
      </c>
      <c r="N236">
        <v>2.8868247382411298</v>
      </c>
      <c r="O236">
        <v>1.14301912880862</v>
      </c>
      <c r="P236">
        <v>250.54124421985</v>
      </c>
      <c r="Q236">
        <v>28718</v>
      </c>
      <c r="R236">
        <v>0.49873887328991301</v>
      </c>
      <c r="S236">
        <v>810</v>
      </c>
      <c r="T236">
        <v>0.112843187183621</v>
      </c>
      <c r="U236">
        <v>0.59643395462565996</v>
      </c>
      <c r="V236">
        <v>4.3928266185541496</v>
      </c>
      <c r="W236">
        <v>60.6716913511233</v>
      </c>
      <c r="X236">
        <v>5.0438550839442797</v>
      </c>
      <c r="Y236">
        <v>0</v>
      </c>
      <c r="Z236">
        <v>0</v>
      </c>
      <c r="AA236">
        <v>0</v>
      </c>
      <c r="AB236">
        <v>0</v>
      </c>
      <c r="AC236">
        <v>469096.08842699201</v>
      </c>
      <c r="AD236">
        <v>0</v>
      </c>
      <c r="AE236">
        <f t="shared" si="25"/>
        <v>6.5210212805175014E-2</v>
      </c>
      <c r="AF236">
        <f t="shared" si="24"/>
        <v>-1.6247005626535218E-2</v>
      </c>
      <c r="AG236">
        <f t="shared" si="26"/>
        <v>9.2833846355906052E-2</v>
      </c>
      <c r="AH236">
        <f t="shared" si="27"/>
        <v>8.0107450224811957E-2</v>
      </c>
      <c r="AI236">
        <f t="shared" si="28"/>
        <v>0.56010785424678866</v>
      </c>
      <c r="AJ236">
        <f t="shared" si="29"/>
        <v>6.5210212805175014E-2</v>
      </c>
      <c r="AK236">
        <f t="shared" si="30"/>
        <v>4.1241268164119117E-3</v>
      </c>
      <c r="AL236" s="18">
        <f t="shared" si="31"/>
        <v>2.1089247885702867E-2</v>
      </c>
    </row>
    <row r="237" spans="1:38" ht="15.75">
      <c r="A237">
        <v>2023</v>
      </c>
      <c r="B237">
        <v>4</v>
      </c>
      <c r="C237" t="s">
        <v>35</v>
      </c>
      <c r="D237">
        <v>496982.53031703201</v>
      </c>
      <c r="E237">
        <v>424991.30216830602</v>
      </c>
      <c r="F237">
        <v>71991.228148726004</v>
      </c>
      <c r="G237">
        <v>57716.866167404201</v>
      </c>
      <c r="H237">
        <v>1670529.6173593099</v>
      </c>
      <c r="I237">
        <v>946676.79218955198</v>
      </c>
      <c r="J237">
        <v>723852.82516976597</v>
      </c>
      <c r="K237">
        <v>60381.427313080101</v>
      </c>
      <c r="L237">
        <v>11.878639225406699</v>
      </c>
      <c r="M237">
        <v>7.9735637080462904</v>
      </c>
      <c r="N237">
        <v>3.4550040638393398</v>
      </c>
      <c r="O237">
        <v>1.3078304860764001</v>
      </c>
      <c r="P237">
        <v>45.815342805141398</v>
      </c>
      <c r="Q237">
        <v>28369</v>
      </c>
      <c r="R237">
        <v>0.95456764635385805</v>
      </c>
      <c r="S237">
        <v>78</v>
      </c>
      <c r="T237">
        <v>0.33366089063369198</v>
      </c>
      <c r="U237">
        <v>0.38769515483900602</v>
      </c>
      <c r="V237">
        <v>1.96857740621733</v>
      </c>
      <c r="W237">
        <v>78.454206763421098</v>
      </c>
      <c r="X237">
        <v>8.85571531820991</v>
      </c>
      <c r="Y237">
        <v>0</v>
      </c>
      <c r="Z237">
        <v>0</v>
      </c>
      <c r="AA237">
        <v>0</v>
      </c>
      <c r="AB237">
        <v>0</v>
      </c>
      <c r="AC237">
        <v>522810.02027003898</v>
      </c>
      <c r="AD237">
        <v>0</v>
      </c>
      <c r="AE237">
        <f t="shared" si="25"/>
        <v>-0.12472266311956264</v>
      </c>
      <c r="AF237">
        <f t="shared" si="24"/>
        <v>-8.1268289157660576E-3</v>
      </c>
      <c r="AG237">
        <f t="shared" si="26"/>
        <v>0.14485665744186579</v>
      </c>
      <c r="AH237">
        <f t="shared" si="27"/>
        <v>0.11613459758954871</v>
      </c>
      <c r="AI237">
        <f t="shared" si="28"/>
        <v>0.56010785424678866</v>
      </c>
      <c r="AJ237">
        <f t="shared" si="29"/>
        <v>-0.12472266311956264</v>
      </c>
      <c r="AK237">
        <f t="shared" si="30"/>
        <v>-3.8238501867290539E-2</v>
      </c>
      <c r="AL237" s="18">
        <f t="shared" si="31"/>
        <v>2.1089247885702867E-2</v>
      </c>
    </row>
    <row r="238" spans="1:38" ht="15.75">
      <c r="A238">
        <v>2024</v>
      </c>
      <c r="B238">
        <v>1</v>
      </c>
      <c r="C238" t="s">
        <v>35</v>
      </c>
      <c r="D238">
        <v>434997.545611993</v>
      </c>
      <c r="E238">
        <v>408740.27146676101</v>
      </c>
      <c r="F238">
        <v>26257.2741452316</v>
      </c>
      <c r="G238">
        <v>7206.4058074292798</v>
      </c>
      <c r="H238">
        <v>1318631.15932035</v>
      </c>
      <c r="I238">
        <v>657867.13537685899</v>
      </c>
      <c r="J238">
        <v>660764.02394349605</v>
      </c>
      <c r="K238">
        <v>4882.6472558817204</v>
      </c>
      <c r="L238">
        <v>3.6517804739856898</v>
      </c>
      <c r="M238">
        <v>1.0906171562460101</v>
      </c>
      <c r="N238">
        <v>0.54650656148180099</v>
      </c>
      <c r="O238">
        <v>0.99561585004379005</v>
      </c>
      <c r="P238">
        <v>424.21129399208502</v>
      </c>
      <c r="Q238">
        <v>31429</v>
      </c>
      <c r="R238">
        <v>-0.348350831961102</v>
      </c>
      <c r="S238">
        <v>999</v>
      </c>
      <c r="T238">
        <v>0.47343565937502102</v>
      </c>
      <c r="U238">
        <v>0.85454739320217998</v>
      </c>
      <c r="V238">
        <v>3.3800307024192402</v>
      </c>
      <c r="W238">
        <v>81.741242120304193</v>
      </c>
      <c r="X238">
        <v>2.7050754478135302</v>
      </c>
      <c r="Y238">
        <v>0</v>
      </c>
      <c r="Z238">
        <v>0</v>
      </c>
      <c r="AA238">
        <v>0</v>
      </c>
      <c r="AB238">
        <v>0</v>
      </c>
      <c r="AC238">
        <v>457013.54258732998</v>
      </c>
      <c r="AD238">
        <v>0</v>
      </c>
      <c r="AE238">
        <f t="shared" si="25"/>
        <v>4.7667971630351476E-2</v>
      </c>
      <c r="AF238" t="str">
        <f t="shared" si="24"/>
        <v/>
      </c>
      <c r="AG238">
        <f t="shared" si="26"/>
        <v>6.0361890337314282E-2</v>
      </c>
      <c r="AH238">
        <f t="shared" si="27"/>
        <v>1.656654360495453E-2</v>
      </c>
      <c r="AI238">
        <f t="shared" si="28"/>
        <v>0.56010785424678866</v>
      </c>
      <c r="AJ238">
        <f t="shared" si="29"/>
        <v>4.7667971630351476E-2</v>
      </c>
      <c r="AK238">
        <f t="shared" si="30"/>
        <v>0.14869431903890931</v>
      </c>
      <c r="AL238" s="18">
        <f t="shared" si="31"/>
        <v>2.1089247885702867E-2</v>
      </c>
    </row>
    <row r="239" spans="1:38" ht="15.75">
      <c r="A239">
        <v>2024</v>
      </c>
      <c r="B239">
        <v>2</v>
      </c>
      <c r="C239" t="s">
        <v>35</v>
      </c>
      <c r="D239">
        <v>455732.99627549801</v>
      </c>
      <c r="E239">
        <v>469517.62779628998</v>
      </c>
      <c r="F239">
        <v>-13784.631520791399</v>
      </c>
      <c r="G239">
        <v>-21731.936025134601</v>
      </c>
      <c r="H239">
        <v>1104465.14487517</v>
      </c>
      <c r="I239">
        <v>349672.48331504402</v>
      </c>
      <c r="J239">
        <v>754792.66156012798</v>
      </c>
      <c r="K239">
        <v>-21900.922997198599</v>
      </c>
      <c r="L239">
        <v>-3.59937211175599</v>
      </c>
      <c r="M239">
        <v>-2.8791928077593498</v>
      </c>
      <c r="N239">
        <v>-1.9676434449717899</v>
      </c>
      <c r="O239">
        <v>0.46326958530874401</v>
      </c>
      <c r="P239">
        <v>431.808758718717</v>
      </c>
      <c r="Q239">
        <v>20324</v>
      </c>
      <c r="R239">
        <v>-0.129207353200497</v>
      </c>
      <c r="S239">
        <v>525</v>
      </c>
      <c r="T239">
        <v>0.26508128433857198</v>
      </c>
      <c r="U239">
        <v>0.69619245030108901</v>
      </c>
      <c r="V239">
        <v>2.3500939808273</v>
      </c>
      <c r="W239">
        <v>62.317870270256698</v>
      </c>
      <c r="X239">
        <v>6.2577829988495504</v>
      </c>
      <c r="Y239">
        <v>0</v>
      </c>
      <c r="Z239">
        <v>0</v>
      </c>
      <c r="AA239">
        <v>0</v>
      </c>
      <c r="AB239">
        <v>0</v>
      </c>
      <c r="AC239">
        <v>479804.94454216998</v>
      </c>
      <c r="AD239">
        <v>0</v>
      </c>
      <c r="AE239">
        <f t="shared" si="25"/>
        <v>7.1204040343752946E-3</v>
      </c>
      <c r="AF239" t="str">
        <f t="shared" si="24"/>
        <v/>
      </c>
      <c r="AG239">
        <f t="shared" si="26"/>
        <v>-3.0247165848089997E-2</v>
      </c>
      <c r="AH239">
        <f t="shared" si="27"/>
        <v>-4.7685676048782939E-2</v>
      </c>
      <c r="AI239">
        <f t="shared" si="28"/>
        <v>0.56010785424678866</v>
      </c>
      <c r="AJ239">
        <f t="shared" si="29"/>
        <v>7.1204040343752946E-3</v>
      </c>
      <c r="AK239">
        <f t="shared" si="30"/>
        <v>-9.7941675689886307E-2</v>
      </c>
      <c r="AL239" s="18">
        <f t="shared" si="31"/>
        <v>2.1089247885702867E-2</v>
      </c>
    </row>
    <row r="240" spans="1:38" ht="15.75">
      <c r="A240">
        <v>2024</v>
      </c>
      <c r="B240">
        <v>3</v>
      </c>
      <c r="C240" t="s">
        <v>35</v>
      </c>
      <c r="D240">
        <v>458977.999340776</v>
      </c>
      <c r="E240">
        <v>423532.284563981</v>
      </c>
      <c r="F240">
        <v>35445.714776794302</v>
      </c>
      <c r="G240">
        <v>27826.867008086501</v>
      </c>
      <c r="H240">
        <v>1567342.1915913899</v>
      </c>
      <c r="I240">
        <v>916442.49916883197</v>
      </c>
      <c r="J240">
        <v>650899.69242256205</v>
      </c>
      <c r="K240">
        <v>36302.1961356014</v>
      </c>
      <c r="L240">
        <v>4.4564519070201198</v>
      </c>
      <c r="M240">
        <v>4.27513906244425</v>
      </c>
      <c r="N240">
        <v>1.7754174651441299</v>
      </c>
      <c r="O240">
        <v>1.40796271658687</v>
      </c>
      <c r="P240">
        <v>79.5715365026131</v>
      </c>
      <c r="Q240">
        <v>4083</v>
      </c>
      <c r="R240">
        <v>0.52442411662835398</v>
      </c>
      <c r="S240">
        <v>865</v>
      </c>
      <c r="T240">
        <v>0.18378466510790101</v>
      </c>
      <c r="U240">
        <v>0.32838549961660501</v>
      </c>
      <c r="V240">
        <v>4.41048404845339</v>
      </c>
      <c r="W240">
        <v>60.619121939403698</v>
      </c>
      <c r="X240">
        <v>3.99055221615945</v>
      </c>
      <c r="Y240">
        <v>0</v>
      </c>
      <c r="Z240">
        <v>0</v>
      </c>
      <c r="AA240">
        <v>0</v>
      </c>
      <c r="AB240">
        <v>0</v>
      </c>
      <c r="AC240">
        <v>461894.95622093201</v>
      </c>
      <c r="AD240">
        <v>0</v>
      </c>
      <c r="AE240">
        <f t="shared" si="25"/>
        <v>7.4002760539784843E-2</v>
      </c>
      <c r="AF240" t="str">
        <f t="shared" si="24"/>
        <v/>
      </c>
      <c r="AG240">
        <f t="shared" si="26"/>
        <v>7.7227481116099714E-2</v>
      </c>
      <c r="AH240">
        <f t="shared" si="27"/>
        <v>6.0627888587369894E-2</v>
      </c>
      <c r="AI240">
        <f t="shared" si="28"/>
        <v>0.56010785424678866</v>
      </c>
      <c r="AJ240">
        <f t="shared" si="29"/>
        <v>7.4002760539784843E-2</v>
      </c>
      <c r="AK240">
        <f t="shared" si="30"/>
        <v>-2.5877680741967831E-2</v>
      </c>
      <c r="AL240" s="18">
        <f t="shared" si="31"/>
        <v>2.1089247885702867E-2</v>
      </c>
    </row>
    <row r="241" spans="1:38" ht="15.75">
      <c r="A241">
        <v>2024</v>
      </c>
      <c r="B241">
        <v>4</v>
      </c>
      <c r="C241" t="s">
        <v>35</v>
      </c>
      <c r="D241">
        <v>492943.63831902097</v>
      </c>
      <c r="E241">
        <v>412572.25132011803</v>
      </c>
      <c r="F241">
        <v>80371.386998903006</v>
      </c>
      <c r="G241">
        <v>67771.100136092893</v>
      </c>
      <c r="H241">
        <v>1829807.8451636899</v>
      </c>
      <c r="I241">
        <v>1097850.8057376801</v>
      </c>
      <c r="J241">
        <v>731957.03942600696</v>
      </c>
      <c r="K241">
        <v>74847.852905835607</v>
      </c>
      <c r="L241">
        <v>30.3687501170314</v>
      </c>
      <c r="M241">
        <v>9.2588904110053001</v>
      </c>
      <c r="N241">
        <v>3.7037277064483298</v>
      </c>
      <c r="O241">
        <v>1.4998842098692</v>
      </c>
      <c r="P241">
        <v>53.465324400190099</v>
      </c>
      <c r="Q241">
        <v>12283</v>
      </c>
      <c r="R241">
        <v>0.84529027920714395</v>
      </c>
      <c r="S241">
        <v>134</v>
      </c>
      <c r="T241">
        <v>0.28787967806968001</v>
      </c>
      <c r="U241">
        <v>0.72469625426182405</v>
      </c>
      <c r="V241">
        <v>6.8549091760589898</v>
      </c>
      <c r="W241">
        <v>81.562240547457506</v>
      </c>
      <c r="X241">
        <v>4.52797712900181</v>
      </c>
      <c r="Y241">
        <v>0</v>
      </c>
      <c r="Z241">
        <v>0</v>
      </c>
      <c r="AA241">
        <v>0</v>
      </c>
      <c r="AB241">
        <v>0</v>
      </c>
      <c r="AC241">
        <v>533972.46602018201</v>
      </c>
      <c r="AD241">
        <v>0</v>
      </c>
      <c r="AE241" t="str">
        <f t="shared" si="25"/>
        <v/>
      </c>
      <c r="AF241" t="str">
        <f t="shared" si="24"/>
        <v/>
      </c>
      <c r="AG241">
        <f t="shared" si="26"/>
        <v>0.16304376555700384</v>
      </c>
      <c r="AH241">
        <f t="shared" si="27"/>
        <v>0.13748245208559343</v>
      </c>
      <c r="AI241">
        <f t="shared" si="28"/>
        <v>0.56010785424678866</v>
      </c>
      <c r="AJ241">
        <f t="shared" si="29"/>
        <v>-0.847192372222207</v>
      </c>
      <c r="AK241">
        <f t="shared" si="30"/>
        <v>-0.85650478206155678</v>
      </c>
      <c r="AL241" s="18">
        <f t="shared" si="31"/>
        <v>2.1089247885702867E-2</v>
      </c>
    </row>
    <row r="242" spans="1:38" ht="15.75">
      <c r="A242">
        <v>2015</v>
      </c>
      <c r="B242">
        <v>1</v>
      </c>
      <c r="C242" t="s">
        <v>36</v>
      </c>
      <c r="D242">
        <v>75325.547999684</v>
      </c>
      <c r="E242">
        <v>59202.145118534499</v>
      </c>
      <c r="F242">
        <v>16123.402881149401</v>
      </c>
      <c r="G242">
        <v>8429.4061595480307</v>
      </c>
      <c r="H242">
        <v>193036.87554175299</v>
      </c>
      <c r="I242">
        <v>93242.627647567002</v>
      </c>
      <c r="J242">
        <v>99794.247894185901</v>
      </c>
      <c r="K242">
        <v>10560.193989880199</v>
      </c>
      <c r="L242">
        <v>1.0475213096157401</v>
      </c>
      <c r="M242">
        <v>8.4467855987911395</v>
      </c>
      <c r="N242">
        <v>4.3667336284277898</v>
      </c>
      <c r="O242">
        <v>0.93434871863991797</v>
      </c>
      <c r="P242">
        <v>380.073550127126</v>
      </c>
      <c r="Q242">
        <v>1755</v>
      </c>
      <c r="R242">
        <v>0.674945039237549</v>
      </c>
      <c r="S242">
        <v>815</v>
      </c>
      <c r="T242">
        <v>0.114237138591395</v>
      </c>
      <c r="U242">
        <v>0.25535335022890099</v>
      </c>
      <c r="V242">
        <v>6.7958352445157599</v>
      </c>
      <c r="W242">
        <v>69.449850965653795</v>
      </c>
      <c r="X242">
        <v>9.8494524703507302</v>
      </c>
      <c r="Y242">
        <v>0</v>
      </c>
      <c r="Z242">
        <v>0</v>
      </c>
      <c r="AA242">
        <v>0</v>
      </c>
      <c r="AB242">
        <v>0</v>
      </c>
      <c r="AC242">
        <v>82030.007914928996</v>
      </c>
      <c r="AD242">
        <v>0</v>
      </c>
      <c r="AE242">
        <f t="shared" si="25"/>
        <v>2.0563938682466625E-2</v>
      </c>
      <c r="AF242">
        <f t="shared" si="24"/>
        <v>-2.2285489009597998E-2</v>
      </c>
      <c r="AG242">
        <f t="shared" si="26"/>
        <v>0.21404959285815139</v>
      </c>
      <c r="AH242">
        <f t="shared" si="27"/>
        <v>0.11190633700512066</v>
      </c>
      <c r="AI242">
        <f t="shared" si="28"/>
        <v>0.56010785424678866</v>
      </c>
      <c r="AJ242">
        <f t="shared" si="29"/>
        <v>2.0563938682466625E-2</v>
      </c>
      <c r="AK242">
        <f t="shared" si="30"/>
        <v>-2.7080512481228926E-2</v>
      </c>
      <c r="AL242" s="18">
        <f t="shared" si="31"/>
        <v>2.1089247885702867E-2</v>
      </c>
    </row>
    <row r="243" spans="1:38" ht="15.75">
      <c r="A243">
        <v>2015</v>
      </c>
      <c r="B243">
        <v>2</v>
      </c>
      <c r="C243" t="s">
        <v>36</v>
      </c>
      <c r="D243">
        <v>76874.537949972699</v>
      </c>
      <c r="E243">
        <v>57598.9206887365</v>
      </c>
      <c r="F243">
        <v>19275.617261236101</v>
      </c>
      <c r="G243">
        <v>10512.262513224499</v>
      </c>
      <c r="H243">
        <v>169210.503027748</v>
      </c>
      <c r="I243">
        <v>77380.7403943557</v>
      </c>
      <c r="J243">
        <v>91829.762633392995</v>
      </c>
      <c r="K243">
        <v>14762.953127926199</v>
      </c>
      <c r="L243">
        <v>1.2017873161283401</v>
      </c>
      <c r="M243">
        <v>11.447554923115799</v>
      </c>
      <c r="N243">
        <v>6.2125354662533399</v>
      </c>
      <c r="O243">
        <v>0.84265425691318196</v>
      </c>
      <c r="P243">
        <v>186.17450560655701</v>
      </c>
      <c r="Q243">
        <v>38265</v>
      </c>
      <c r="R243">
        <v>-0.33514661565126902</v>
      </c>
      <c r="S243">
        <v>87</v>
      </c>
      <c r="T243">
        <v>0.617219582994458</v>
      </c>
      <c r="U243">
        <v>0.88480794703065002</v>
      </c>
      <c r="V243">
        <v>2.6195034958158598</v>
      </c>
      <c r="W243">
        <v>70.106041052675906</v>
      </c>
      <c r="X243">
        <v>9.9461215714379705</v>
      </c>
      <c r="Y243">
        <v>0</v>
      </c>
      <c r="Z243">
        <v>0</v>
      </c>
      <c r="AA243">
        <v>0</v>
      </c>
      <c r="AB243">
        <v>0</v>
      </c>
      <c r="AC243">
        <v>79401.445311588803</v>
      </c>
      <c r="AD243">
        <v>0</v>
      </c>
      <c r="AE243">
        <f t="shared" si="25"/>
        <v>0.10138277841697092</v>
      </c>
      <c r="AF243">
        <f t="shared" si="24"/>
        <v>4.7424248534847925E-2</v>
      </c>
      <c r="AG243">
        <f t="shared" si="26"/>
        <v>0.25074124378841933</v>
      </c>
      <c r="AH243">
        <f t="shared" si="27"/>
        <v>0.13674570011810044</v>
      </c>
      <c r="AI243">
        <f t="shared" si="28"/>
        <v>0.56010785424678866</v>
      </c>
      <c r="AJ243">
        <f t="shared" si="29"/>
        <v>0.10138277841697092</v>
      </c>
      <c r="AK243">
        <f t="shared" si="30"/>
        <v>-2.8994366005710169E-2</v>
      </c>
      <c r="AL243" s="18">
        <f t="shared" si="31"/>
        <v>2.1089247885702867E-2</v>
      </c>
    </row>
    <row r="244" spans="1:38" ht="15.75">
      <c r="A244">
        <v>2015</v>
      </c>
      <c r="B244">
        <v>3</v>
      </c>
      <c r="C244" t="s">
        <v>36</v>
      </c>
      <c r="D244">
        <v>84668.292196861803</v>
      </c>
      <c r="E244">
        <v>55928.876500753402</v>
      </c>
      <c r="F244">
        <v>28739.415696108299</v>
      </c>
      <c r="G244">
        <v>13461.797996941599</v>
      </c>
      <c r="H244">
        <v>218451.64944918</v>
      </c>
      <c r="I244">
        <v>83139.545178211702</v>
      </c>
      <c r="J244">
        <v>135312.10427096899</v>
      </c>
      <c r="K244">
        <v>12439.926051893999</v>
      </c>
      <c r="L244">
        <v>5.3254305150977697</v>
      </c>
      <c r="M244">
        <v>9.9487019801153505</v>
      </c>
      <c r="N244">
        <v>6.1623695819579103</v>
      </c>
      <c r="O244">
        <v>0.61442799686065597</v>
      </c>
      <c r="P244">
        <v>65.907534091383596</v>
      </c>
      <c r="Q244">
        <v>34313</v>
      </c>
      <c r="R244">
        <v>-0.88755141029805495</v>
      </c>
      <c r="S244">
        <v>903</v>
      </c>
      <c r="T244">
        <v>0.17191255772710401</v>
      </c>
      <c r="U244">
        <v>0.547324684339486</v>
      </c>
      <c r="V244">
        <v>2.1521949158970202</v>
      </c>
      <c r="W244">
        <v>61.596994185772502</v>
      </c>
      <c r="X244">
        <v>4.5391108002230798</v>
      </c>
      <c r="Y244">
        <v>0</v>
      </c>
      <c r="Z244">
        <v>0</v>
      </c>
      <c r="AA244">
        <v>0</v>
      </c>
      <c r="AB244">
        <v>0</v>
      </c>
      <c r="AC244">
        <v>88019.427533337395</v>
      </c>
      <c r="AD244">
        <v>0</v>
      </c>
      <c r="AE244">
        <f t="shared" si="25"/>
        <v>-3.7037323403358205E-2</v>
      </c>
      <c r="AF244">
        <f t="shared" si="24"/>
        <v>-8.9854981397433725E-2</v>
      </c>
      <c r="AG244">
        <f t="shared" si="26"/>
        <v>0.33943540079072976</v>
      </c>
      <c r="AH244">
        <f t="shared" si="27"/>
        <v>0.15899456157260905</v>
      </c>
      <c r="AI244">
        <f t="shared" si="28"/>
        <v>0.56010785424678866</v>
      </c>
      <c r="AJ244">
        <f t="shared" si="29"/>
        <v>-3.7037323403358205E-2</v>
      </c>
      <c r="AK244">
        <f t="shared" si="30"/>
        <v>5.2389737364243794E-2</v>
      </c>
      <c r="AL244" s="18">
        <f t="shared" si="31"/>
        <v>2.1089247885702867E-2</v>
      </c>
    </row>
    <row r="245" spans="1:38" ht="15.75">
      <c r="A245">
        <v>2015</v>
      </c>
      <c r="B245">
        <v>4</v>
      </c>
      <c r="C245" t="s">
        <v>36</v>
      </c>
      <c r="D245">
        <v>81532.405276756603</v>
      </c>
      <c r="E245">
        <v>58858.975651705099</v>
      </c>
      <c r="F245">
        <v>22673.4296250515</v>
      </c>
      <c r="G245">
        <v>7249.6539283289403</v>
      </c>
      <c r="H245">
        <v>164785.32733698</v>
      </c>
      <c r="I245">
        <v>75411.708131184903</v>
      </c>
      <c r="J245">
        <v>89373.619205795403</v>
      </c>
      <c r="K245">
        <v>15013.932419430899</v>
      </c>
      <c r="L245">
        <v>1.7627353166295101</v>
      </c>
      <c r="M245">
        <v>8.1116262189579498</v>
      </c>
      <c r="N245">
        <v>4.3994535469190401</v>
      </c>
      <c r="O245">
        <v>0.84378039964498697</v>
      </c>
      <c r="P245">
        <v>36.903283292251203</v>
      </c>
      <c r="Q245">
        <v>42213</v>
      </c>
      <c r="R245">
        <v>0.53269442620930396</v>
      </c>
      <c r="S245">
        <v>543</v>
      </c>
      <c r="T245">
        <v>0.160593695043308</v>
      </c>
      <c r="U245">
        <v>0.53734049684318097</v>
      </c>
      <c r="V245">
        <v>2.34368807297008</v>
      </c>
      <c r="W245">
        <v>77.980860476103601</v>
      </c>
      <c r="X245">
        <v>4.17240364141988</v>
      </c>
      <c r="Y245">
        <v>0</v>
      </c>
      <c r="Z245">
        <v>0</v>
      </c>
      <c r="AA245">
        <v>0</v>
      </c>
      <c r="AB245">
        <v>0</v>
      </c>
      <c r="AC245">
        <v>84314.142285098205</v>
      </c>
      <c r="AD245">
        <v>0</v>
      </c>
      <c r="AE245">
        <f t="shared" si="25"/>
        <v>-9.6716439584906069E-2</v>
      </c>
      <c r="AF245">
        <f t="shared" si="24"/>
        <v>-0.11008162998314083</v>
      </c>
      <c r="AG245">
        <f t="shared" si="26"/>
        <v>0.27809101851083601</v>
      </c>
      <c r="AH245">
        <f t="shared" si="27"/>
        <v>8.89174544001302E-2</v>
      </c>
      <c r="AI245">
        <f t="shared" si="28"/>
        <v>0.56010785424678866</v>
      </c>
      <c r="AJ245">
        <f t="shared" si="29"/>
        <v>-9.6716439584906069E-2</v>
      </c>
      <c r="AK245">
        <f t="shared" si="30"/>
        <v>-8.8721184666764055E-2</v>
      </c>
      <c r="AL245" s="18">
        <f t="shared" si="31"/>
        <v>2.1089247885702867E-2</v>
      </c>
    </row>
    <row r="246" spans="1:38" ht="15.75">
      <c r="A246">
        <v>2016</v>
      </c>
      <c r="B246">
        <v>1</v>
      </c>
      <c r="C246" t="s">
        <v>36</v>
      </c>
      <c r="D246">
        <v>73646.881327595096</v>
      </c>
      <c r="E246">
        <v>53636.937603613602</v>
      </c>
      <c r="F246">
        <v>20009.943723981502</v>
      </c>
      <c r="G246">
        <v>5627.7728176116298</v>
      </c>
      <c r="H246">
        <v>170103.31741691401</v>
      </c>
      <c r="I246">
        <v>76410.398995429205</v>
      </c>
      <c r="J246">
        <v>93692.918421485403</v>
      </c>
      <c r="K246">
        <v>3763.3283784004602</v>
      </c>
      <c r="L246">
        <v>0.77494532245368797</v>
      </c>
      <c r="M246">
        <v>6.0066149207719404</v>
      </c>
      <c r="N246">
        <v>3.3084438934358</v>
      </c>
      <c r="O246">
        <v>0.81554081442623705</v>
      </c>
      <c r="P246">
        <v>473.22024240613098</v>
      </c>
      <c r="Q246">
        <v>23356</v>
      </c>
      <c r="R246">
        <v>-6.2886010817730695E-2</v>
      </c>
      <c r="S246">
        <v>236</v>
      </c>
      <c r="T246">
        <v>0.44282937038432402</v>
      </c>
      <c r="U246">
        <v>0.84726940996272304</v>
      </c>
      <c r="V246">
        <v>2.4420397498642701</v>
      </c>
      <c r="W246">
        <v>83.802391291323005</v>
      </c>
      <c r="X246">
        <v>4.7349261503852</v>
      </c>
      <c r="Y246">
        <v>1</v>
      </c>
      <c r="Z246">
        <v>0</v>
      </c>
      <c r="AA246">
        <v>0</v>
      </c>
      <c r="AB246">
        <v>0</v>
      </c>
      <c r="AC246">
        <v>68325.6942225721</v>
      </c>
      <c r="AD246">
        <v>1</v>
      </c>
      <c r="AE246">
        <f t="shared" si="25"/>
        <v>9.3328783136717691E-2</v>
      </c>
      <c r="AF246">
        <f t="shared" si="24"/>
        <v>8.934496280094105E-2</v>
      </c>
      <c r="AG246">
        <f t="shared" si="26"/>
        <v>0.27170116864790955</v>
      </c>
      <c r="AH246">
        <f t="shared" si="27"/>
        <v>7.6415629774983201E-2</v>
      </c>
      <c r="AI246">
        <f t="shared" si="28"/>
        <v>0.56010785424678866</v>
      </c>
      <c r="AJ246">
        <f t="shared" si="29"/>
        <v>9.3328783136717691E-2</v>
      </c>
      <c r="AK246">
        <f t="shared" si="30"/>
        <v>0.10845579287768992</v>
      </c>
      <c r="AL246" s="18">
        <f t="shared" si="31"/>
        <v>2.1089247885702867E-2</v>
      </c>
    </row>
    <row r="247" spans="1:38" ht="15.75">
      <c r="A247">
        <v>2016</v>
      </c>
      <c r="B247">
        <v>2</v>
      </c>
      <c r="C247" t="s">
        <v>36</v>
      </c>
      <c r="D247">
        <v>80520.255143713803</v>
      </c>
      <c r="E247">
        <v>59454.174198944696</v>
      </c>
      <c r="F247">
        <v>21066.080944769001</v>
      </c>
      <c r="G247">
        <v>14254.8814063188</v>
      </c>
      <c r="H247">
        <v>318371.540368894</v>
      </c>
      <c r="I247">
        <v>119316.92096452101</v>
      </c>
      <c r="J247">
        <v>199054.61940437299</v>
      </c>
      <c r="K247">
        <v>15933.991777789401</v>
      </c>
      <c r="L247">
        <v>2.6431908751364102</v>
      </c>
      <c r="M247">
        <v>7.1612914329611899</v>
      </c>
      <c r="N247">
        <v>4.4774358253887403</v>
      </c>
      <c r="O247">
        <v>0.59941799553082897</v>
      </c>
      <c r="P247">
        <v>410.270142662777</v>
      </c>
      <c r="Q247">
        <v>8242</v>
      </c>
      <c r="R247">
        <v>0.87636234504944399</v>
      </c>
      <c r="S247">
        <v>835</v>
      </c>
      <c r="T247">
        <v>0.62850217023620303</v>
      </c>
      <c r="U247">
        <v>0.21515562162405499</v>
      </c>
      <c r="V247">
        <v>5.3922752913625098</v>
      </c>
      <c r="W247">
        <v>83.091620938741301</v>
      </c>
      <c r="X247">
        <v>9.9801450493813899</v>
      </c>
      <c r="Y247">
        <v>0</v>
      </c>
      <c r="Z247">
        <v>0</v>
      </c>
      <c r="AA247">
        <v>0</v>
      </c>
      <c r="AB247">
        <v>0</v>
      </c>
      <c r="AC247">
        <v>87759.665463626094</v>
      </c>
      <c r="AD247">
        <v>0</v>
      </c>
      <c r="AE247">
        <f t="shared" si="25"/>
        <v>-4.2968452608332409E-2</v>
      </c>
      <c r="AF247">
        <f t="shared" si="24"/>
        <v>-3.0126963039753776E-2</v>
      </c>
      <c r="AG247">
        <f t="shared" si="26"/>
        <v>0.26162461739807008</v>
      </c>
      <c r="AH247">
        <f t="shared" si="27"/>
        <v>0.17703472723573052</v>
      </c>
      <c r="AI247">
        <f t="shared" si="28"/>
        <v>0.56010785424678866</v>
      </c>
      <c r="AJ247">
        <f t="shared" si="29"/>
        <v>-4.2968452608332409E-2</v>
      </c>
      <c r="AK247">
        <f t="shared" si="30"/>
        <v>-9.1644357445445898E-2</v>
      </c>
      <c r="AL247" s="18">
        <f t="shared" si="31"/>
        <v>2.1089247885702867E-2</v>
      </c>
    </row>
    <row r="248" spans="1:38" ht="15.75">
      <c r="A248">
        <v>2016</v>
      </c>
      <c r="B248">
        <v>3</v>
      </c>
      <c r="C248" t="s">
        <v>36</v>
      </c>
      <c r="D248">
        <v>77060.424376560302</v>
      </c>
      <c r="E248">
        <v>54005.534607032801</v>
      </c>
      <c r="F248">
        <v>23054.889769527399</v>
      </c>
      <c r="G248">
        <v>3736.5821332649798</v>
      </c>
      <c r="H248">
        <v>295684.17777018901</v>
      </c>
      <c r="I248">
        <v>94263.228939245499</v>
      </c>
      <c r="J248">
        <v>201420.94883094399</v>
      </c>
      <c r="K248">
        <v>3818.7774573377001</v>
      </c>
      <c r="L248">
        <v>0.80419955480013705</v>
      </c>
      <c r="M248">
        <v>1.8551109777569099</v>
      </c>
      <c r="N248">
        <v>1.2637071626365799</v>
      </c>
      <c r="O248">
        <v>0.467991187045604</v>
      </c>
      <c r="P248">
        <v>134.72697663965201</v>
      </c>
      <c r="Q248">
        <v>28586</v>
      </c>
      <c r="R248">
        <v>0.28076149328848199</v>
      </c>
      <c r="S248">
        <v>308</v>
      </c>
      <c r="T248">
        <v>0.18065754131130299</v>
      </c>
      <c r="U248">
        <v>0.94768617706427905</v>
      </c>
      <c r="V248">
        <v>2.5314019588761498</v>
      </c>
      <c r="W248">
        <v>68.155512674523294</v>
      </c>
      <c r="X248">
        <v>8.0495378728542395</v>
      </c>
      <c r="Y248">
        <v>0</v>
      </c>
      <c r="Z248">
        <v>0</v>
      </c>
      <c r="AA248">
        <v>0</v>
      </c>
      <c r="AB248">
        <v>0</v>
      </c>
      <c r="AC248">
        <v>78624.138367734093</v>
      </c>
      <c r="AD248">
        <v>0</v>
      </c>
      <c r="AE248">
        <f t="shared" si="25"/>
        <v>-5.8437767577164582E-2</v>
      </c>
      <c r="AF248">
        <f t="shared" si="24"/>
        <v>-2.990983863128694E-2</v>
      </c>
      <c r="AG248">
        <f t="shared" si="26"/>
        <v>0.2991793771711978</v>
      </c>
      <c r="AH248">
        <f t="shared" si="27"/>
        <v>4.8488989821882517E-2</v>
      </c>
      <c r="AI248">
        <f t="shared" si="28"/>
        <v>0.56010785424678866</v>
      </c>
      <c r="AJ248">
        <f t="shared" si="29"/>
        <v>-5.8437767577164582E-2</v>
      </c>
      <c r="AK248">
        <f t="shared" si="30"/>
        <v>9.5915065359772206E-3</v>
      </c>
      <c r="AL248" s="18">
        <f t="shared" si="31"/>
        <v>2.1089247885702867E-2</v>
      </c>
    </row>
    <row r="249" spans="1:38" ht="15.75">
      <c r="A249">
        <v>2016</v>
      </c>
      <c r="B249">
        <v>4</v>
      </c>
      <c r="C249" t="s">
        <v>36</v>
      </c>
      <c r="D249">
        <v>72557.185207445204</v>
      </c>
      <c r="E249">
        <v>54523.5290451951</v>
      </c>
      <c r="F249">
        <v>18033.656162250001</v>
      </c>
      <c r="G249">
        <v>7033.9108878465504</v>
      </c>
      <c r="H249">
        <v>153442.751678664</v>
      </c>
      <c r="I249">
        <v>81834.5331977967</v>
      </c>
      <c r="J249">
        <v>71608.218480867305</v>
      </c>
      <c r="K249">
        <v>15299.062307415799</v>
      </c>
      <c r="L249">
        <v>2.9733067887687898</v>
      </c>
      <c r="M249">
        <v>9.8227703985205501</v>
      </c>
      <c r="N249">
        <v>4.5840620106818699</v>
      </c>
      <c r="O249">
        <v>1.1428092324299499</v>
      </c>
      <c r="P249">
        <v>306.94784643272601</v>
      </c>
      <c r="Q249">
        <v>23821</v>
      </c>
      <c r="R249">
        <v>0.59132046132288396</v>
      </c>
      <c r="S249">
        <v>131</v>
      </c>
      <c r="T249">
        <v>0.70109758736426997</v>
      </c>
      <c r="U249">
        <v>0.41073154349101199</v>
      </c>
      <c r="V249">
        <v>4.5324610158420402</v>
      </c>
      <c r="W249">
        <v>60.183826113860597</v>
      </c>
      <c r="X249">
        <v>7.5337609130775096</v>
      </c>
      <c r="Y249">
        <v>0</v>
      </c>
      <c r="Z249">
        <v>0</v>
      </c>
      <c r="AA249">
        <v>0</v>
      </c>
      <c r="AB249">
        <v>1</v>
      </c>
      <c r="AC249">
        <v>71716.083361603407</v>
      </c>
      <c r="AD249">
        <v>0</v>
      </c>
      <c r="AE249">
        <f t="shared" si="25"/>
        <v>0.10570523058248681</v>
      </c>
      <c r="AF249">
        <f t="shared" si="24"/>
        <v>0.11046504830299649</v>
      </c>
      <c r="AG249">
        <f t="shared" si="26"/>
        <v>0.24854404302883076</v>
      </c>
      <c r="AH249">
        <f t="shared" si="27"/>
        <v>9.6942995621125475E-2</v>
      </c>
      <c r="AI249">
        <f t="shared" si="28"/>
        <v>0.56010785424678866</v>
      </c>
      <c r="AJ249">
        <f t="shared" si="29"/>
        <v>0.10570523058248681</v>
      </c>
      <c r="AK249">
        <f t="shared" si="30"/>
        <v>-0.11323262331892055</v>
      </c>
      <c r="AL249" s="18">
        <f t="shared" si="31"/>
        <v>2.1089247885702867E-2</v>
      </c>
    </row>
    <row r="250" spans="1:38" ht="15.75">
      <c r="A250">
        <v>2017</v>
      </c>
      <c r="B250">
        <v>1</v>
      </c>
      <c r="C250" t="s">
        <v>36</v>
      </c>
      <c r="D250">
        <v>80226.8592002144</v>
      </c>
      <c r="E250">
        <v>48349.6868188023</v>
      </c>
      <c r="F250">
        <v>31877.1723814121</v>
      </c>
      <c r="G250">
        <v>13228.220009016301</v>
      </c>
      <c r="H250">
        <v>275541.053449956</v>
      </c>
      <c r="I250">
        <v>146816.002879676</v>
      </c>
      <c r="J250">
        <v>128725.05057028</v>
      </c>
      <c r="K250">
        <v>20195.290229132399</v>
      </c>
      <c r="L250">
        <v>1.50675172692353</v>
      </c>
      <c r="M250">
        <v>10.2763370069869</v>
      </c>
      <c r="N250">
        <v>4.8008163732374198</v>
      </c>
      <c r="O250">
        <v>1.1405394849662001</v>
      </c>
      <c r="P250">
        <v>239.30627443388801</v>
      </c>
      <c r="Q250">
        <v>47015</v>
      </c>
      <c r="R250">
        <v>-0.41010835191531497</v>
      </c>
      <c r="S250">
        <v>925</v>
      </c>
      <c r="T250">
        <v>0.96670614001846</v>
      </c>
      <c r="U250">
        <v>0.69716625429034995</v>
      </c>
      <c r="V250">
        <v>1.5825614634565</v>
      </c>
      <c r="W250">
        <v>81.573990582825402</v>
      </c>
      <c r="X250">
        <v>5.8444795266901401</v>
      </c>
      <c r="Y250">
        <v>0</v>
      </c>
      <c r="Z250">
        <v>0</v>
      </c>
      <c r="AA250">
        <v>0</v>
      </c>
      <c r="AB250">
        <v>0</v>
      </c>
      <c r="AC250">
        <v>84323.360351609896</v>
      </c>
      <c r="AD250">
        <v>0</v>
      </c>
      <c r="AE250">
        <f t="shared" si="25"/>
        <v>-2.6580060947482633E-2</v>
      </c>
      <c r="AF250">
        <f t="shared" si="24"/>
        <v>2.381263386281857E-2</v>
      </c>
      <c r="AG250">
        <f t="shared" si="26"/>
        <v>0.39733790776801231</v>
      </c>
      <c r="AH250">
        <f t="shared" si="27"/>
        <v>0.16488517861585375</v>
      </c>
      <c r="AI250">
        <f t="shared" si="28"/>
        <v>0.56010785424678866</v>
      </c>
      <c r="AJ250">
        <f t="shared" si="29"/>
        <v>-2.6580060947482633E-2</v>
      </c>
      <c r="AK250">
        <f t="shared" si="30"/>
        <v>0.11666444594596095</v>
      </c>
      <c r="AL250" s="18">
        <f t="shared" si="31"/>
        <v>2.1089247885702867E-2</v>
      </c>
    </row>
    <row r="251" spans="1:38" ht="15.75">
      <c r="A251">
        <v>2017</v>
      </c>
      <c r="B251">
        <v>2</v>
      </c>
      <c r="C251" t="s">
        <v>36</v>
      </c>
      <c r="D251">
        <v>78094.424393047593</v>
      </c>
      <c r="E251">
        <v>53990.376243178602</v>
      </c>
      <c r="F251">
        <v>24104.048149868901</v>
      </c>
      <c r="G251">
        <v>4526.3686299867104</v>
      </c>
      <c r="H251">
        <v>236253.633632777</v>
      </c>
      <c r="I251">
        <v>98364.375590586307</v>
      </c>
      <c r="J251">
        <v>137889.25804218999</v>
      </c>
      <c r="K251">
        <v>6567.4712598255801</v>
      </c>
      <c r="L251">
        <v>0.51903611206123501</v>
      </c>
      <c r="M251">
        <v>3.2826114914634998</v>
      </c>
      <c r="N251">
        <v>1.9158937623039101</v>
      </c>
      <c r="O251">
        <v>0.71335778426256502</v>
      </c>
      <c r="P251">
        <v>166.35349970483</v>
      </c>
      <c r="Q251">
        <v>16761</v>
      </c>
      <c r="R251">
        <v>-0.64865580008817803</v>
      </c>
      <c r="S251">
        <v>419</v>
      </c>
      <c r="T251">
        <v>0.29785939839021103</v>
      </c>
      <c r="U251">
        <v>0.78004808704004303</v>
      </c>
      <c r="V251">
        <v>4.3013845563668296</v>
      </c>
      <c r="W251">
        <v>65.687040092338407</v>
      </c>
      <c r="X251">
        <v>3.32947999687799</v>
      </c>
      <c r="Y251">
        <v>0</v>
      </c>
      <c r="Z251">
        <v>0</v>
      </c>
      <c r="AA251">
        <v>0</v>
      </c>
      <c r="AB251">
        <v>1</v>
      </c>
      <c r="AC251">
        <v>80700.179904380304</v>
      </c>
      <c r="AD251">
        <v>0</v>
      </c>
      <c r="AE251">
        <f t="shared" si="25"/>
        <v>-4.275420300999036E-2</v>
      </c>
      <c r="AF251">
        <f t="shared" si="24"/>
        <v>2.5206273987924434E-2</v>
      </c>
      <c r="AG251">
        <f t="shared" si="26"/>
        <v>0.30865261300286723</v>
      </c>
      <c r="AH251">
        <f t="shared" si="27"/>
        <v>5.7960202218862548E-2</v>
      </c>
      <c r="AI251">
        <f t="shared" si="28"/>
        <v>0.56010785424678866</v>
      </c>
      <c r="AJ251">
        <f t="shared" si="29"/>
        <v>-4.275420300999036E-2</v>
      </c>
      <c r="AK251">
        <f t="shared" si="30"/>
        <v>2.9804217122845224E-2</v>
      </c>
      <c r="AL251" s="18">
        <f t="shared" si="31"/>
        <v>2.1089247885702867E-2</v>
      </c>
    </row>
    <row r="252" spans="1:38" ht="15.75">
      <c r="A252">
        <v>2017</v>
      </c>
      <c r="B252">
        <v>3</v>
      </c>
      <c r="C252" t="s">
        <v>36</v>
      </c>
      <c r="D252">
        <v>74755.559518598893</v>
      </c>
      <c r="E252">
        <v>55599.517139274401</v>
      </c>
      <c r="F252">
        <v>19156.042379324499</v>
      </c>
      <c r="G252">
        <v>788.94100242188097</v>
      </c>
      <c r="H252">
        <v>218339.366029372</v>
      </c>
      <c r="I252">
        <v>127481.486300808</v>
      </c>
      <c r="J252">
        <v>90857.879728564396</v>
      </c>
      <c r="K252">
        <v>10544.6147505591</v>
      </c>
      <c r="L252">
        <v>0.54350570160945999</v>
      </c>
      <c r="M252">
        <v>0.86832424967303001</v>
      </c>
      <c r="N252">
        <v>0.36133704002591399</v>
      </c>
      <c r="O252">
        <v>1.4030867403207701</v>
      </c>
      <c r="P252">
        <v>66.413388698032193</v>
      </c>
      <c r="Q252">
        <v>18264</v>
      </c>
      <c r="R252">
        <v>-0.436349993409056</v>
      </c>
      <c r="S252">
        <v>84</v>
      </c>
      <c r="T252">
        <v>0.76586842566253099</v>
      </c>
      <c r="U252">
        <v>7.92131500083708E-2</v>
      </c>
      <c r="V252">
        <v>1.3294086562201299</v>
      </c>
      <c r="W252">
        <v>60.486201259201998</v>
      </c>
      <c r="X252">
        <v>3.5103522221875498</v>
      </c>
      <c r="Y252">
        <v>0</v>
      </c>
      <c r="Z252">
        <v>0</v>
      </c>
      <c r="AA252">
        <v>0</v>
      </c>
      <c r="AB252">
        <v>0</v>
      </c>
      <c r="AC252">
        <v>74099.870470340495</v>
      </c>
      <c r="AD252">
        <v>0</v>
      </c>
      <c r="AE252">
        <f t="shared" si="25"/>
        <v>7.7809044504162192E-2</v>
      </c>
      <c r="AF252">
        <f t="shared" si="24"/>
        <v>-1.2673623307183935E-2</v>
      </c>
      <c r="AG252">
        <f t="shared" si="26"/>
        <v>0.25624906699492422</v>
      </c>
      <c r="AH252">
        <f t="shared" si="27"/>
        <v>1.0553609758289556E-2</v>
      </c>
      <c r="AI252">
        <f t="shared" si="28"/>
        <v>0.56010785424678866</v>
      </c>
      <c r="AJ252">
        <f t="shared" si="29"/>
        <v>7.7809044504162192E-2</v>
      </c>
      <c r="AK252">
        <f t="shared" si="30"/>
        <v>6.3642024400388117E-2</v>
      </c>
      <c r="AL252" s="18">
        <f t="shared" si="31"/>
        <v>2.1089247885702867E-2</v>
      </c>
    </row>
    <row r="253" spans="1:38" ht="15.75">
      <c r="A253">
        <v>2017</v>
      </c>
      <c r="B253">
        <v>4</v>
      </c>
      <c r="C253" t="s">
        <v>36</v>
      </c>
      <c r="D253">
        <v>80572.218176115101</v>
      </c>
      <c r="E253">
        <v>59137.9829657019</v>
      </c>
      <c r="F253">
        <v>21434.235210413099</v>
      </c>
      <c r="G253">
        <v>4554.3397093275398</v>
      </c>
      <c r="H253">
        <v>320143.65538198297</v>
      </c>
      <c r="I253">
        <v>128169.31672402</v>
      </c>
      <c r="J253">
        <v>191974.338657963</v>
      </c>
      <c r="K253">
        <v>7199.1864713839504</v>
      </c>
      <c r="L253">
        <v>0.49612685864163603</v>
      </c>
      <c r="M253">
        <v>2.3723690057565001</v>
      </c>
      <c r="N253">
        <v>1.4225925245632201</v>
      </c>
      <c r="O253">
        <v>0.66763775627521604</v>
      </c>
      <c r="P253">
        <v>396.89114452296297</v>
      </c>
      <c r="Q253">
        <v>44226</v>
      </c>
      <c r="R253">
        <v>0.23013950802939501</v>
      </c>
      <c r="S253">
        <v>126</v>
      </c>
      <c r="T253">
        <v>5.7236693516809302E-2</v>
      </c>
      <c r="U253">
        <v>0.93099861971258402</v>
      </c>
      <c r="V253">
        <v>1.3535517466796401</v>
      </c>
      <c r="W253">
        <v>73.682618602867095</v>
      </c>
      <c r="X253">
        <v>9.1235275840086807</v>
      </c>
      <c r="Y253">
        <v>0</v>
      </c>
      <c r="Z253">
        <v>0</v>
      </c>
      <c r="AA253">
        <v>0</v>
      </c>
      <c r="AB253">
        <v>1</v>
      </c>
      <c r="AC253">
        <v>89349.464243652095</v>
      </c>
      <c r="AD253">
        <v>0</v>
      </c>
      <c r="AE253">
        <f t="shared" si="25"/>
        <v>1.9424236835294772E-2</v>
      </c>
      <c r="AF253">
        <f t="shared" si="24"/>
        <v>-1.0324380113150516E-2</v>
      </c>
      <c r="AG253">
        <f t="shared" si="26"/>
        <v>0.26602513491141772</v>
      </c>
      <c r="AH253">
        <f t="shared" si="27"/>
        <v>5.6524938898574746E-2</v>
      </c>
      <c r="AI253">
        <f t="shared" si="28"/>
        <v>0.56010785424678866</v>
      </c>
      <c r="AJ253">
        <f t="shared" si="29"/>
        <v>1.9424236835294772E-2</v>
      </c>
      <c r="AK253">
        <f t="shared" si="30"/>
        <v>-1.7352754435317305E-2</v>
      </c>
      <c r="AL253" s="18">
        <f t="shared" si="31"/>
        <v>2.1089247885702867E-2</v>
      </c>
    </row>
    <row r="254" spans="1:38" ht="15.75">
      <c r="A254">
        <v>2018</v>
      </c>
      <c r="B254">
        <v>1</v>
      </c>
      <c r="C254" t="s">
        <v>36</v>
      </c>
      <c r="D254">
        <v>82137.272024313002</v>
      </c>
      <c r="E254">
        <v>58111.776069498097</v>
      </c>
      <c r="F254">
        <v>24025.495954814902</v>
      </c>
      <c r="G254">
        <v>10211.091155588299</v>
      </c>
      <c r="H254">
        <v>299076.88608989603</v>
      </c>
      <c r="I254">
        <v>136650.26794479199</v>
      </c>
      <c r="J254">
        <v>162426.618145104</v>
      </c>
      <c r="K254">
        <v>11924.3689821792</v>
      </c>
      <c r="L254">
        <v>1.34888642823048</v>
      </c>
      <c r="M254">
        <v>6.2865873045920502</v>
      </c>
      <c r="N254">
        <v>3.4142027119137102</v>
      </c>
      <c r="O254">
        <v>0.84130464270773297</v>
      </c>
      <c r="P254">
        <v>191.72228638098201</v>
      </c>
      <c r="Q254">
        <v>15390</v>
      </c>
      <c r="R254">
        <v>-0.85133078222785696</v>
      </c>
      <c r="S254">
        <v>683</v>
      </c>
      <c r="T254">
        <v>8.6967020255933003E-2</v>
      </c>
      <c r="U254">
        <v>0.30321978384425002</v>
      </c>
      <c r="V254">
        <v>7.7659090756638003</v>
      </c>
      <c r="W254">
        <v>83.617684541811997</v>
      </c>
      <c r="X254">
        <v>4.67902632109588</v>
      </c>
      <c r="Y254">
        <v>0</v>
      </c>
      <c r="Z254">
        <v>0</v>
      </c>
      <c r="AA254">
        <v>0</v>
      </c>
      <c r="AB254">
        <v>0</v>
      </c>
      <c r="AC254">
        <v>83548.513400113894</v>
      </c>
      <c r="AD254">
        <v>0</v>
      </c>
      <c r="AE254">
        <f t="shared" si="25"/>
        <v>-2.5255016656396588E-2</v>
      </c>
      <c r="AF254">
        <f t="shared" si="24"/>
        <v>-5.2379081465084507E-2</v>
      </c>
      <c r="AG254">
        <f t="shared" si="26"/>
        <v>0.29250418674366552</v>
      </c>
      <c r="AH254">
        <f t="shared" si="27"/>
        <v>0.12431738848796647</v>
      </c>
      <c r="AI254">
        <f t="shared" si="28"/>
        <v>0.56010785424678866</v>
      </c>
      <c r="AJ254">
        <f t="shared" si="29"/>
        <v>-2.5255016656396588E-2</v>
      </c>
      <c r="AK254">
        <f t="shared" si="30"/>
        <v>-5.6311318565549752E-2</v>
      </c>
      <c r="AL254" s="18">
        <f t="shared" si="31"/>
        <v>2.1089247885702867E-2</v>
      </c>
    </row>
    <row r="255" spans="1:38" ht="15.75">
      <c r="A255">
        <v>2018</v>
      </c>
      <c r="B255">
        <v>2</v>
      </c>
      <c r="C255" t="s">
        <v>36</v>
      </c>
      <c r="D255">
        <v>80062.893851228</v>
      </c>
      <c r="E255">
        <v>54839.425334838699</v>
      </c>
      <c r="F255">
        <v>25223.468516389301</v>
      </c>
      <c r="G255">
        <v>9829.8348510178294</v>
      </c>
      <c r="H255">
        <v>277523.67076384102</v>
      </c>
      <c r="I255">
        <v>193758.31411889999</v>
      </c>
      <c r="J255">
        <v>83765.356644941407</v>
      </c>
      <c r="K255">
        <v>9142.5028417742105</v>
      </c>
      <c r="L255">
        <v>1.68204431036591</v>
      </c>
      <c r="M255">
        <v>11.734964482612799</v>
      </c>
      <c r="N255">
        <v>3.5419806980653901</v>
      </c>
      <c r="O255">
        <v>2.3131079706398001</v>
      </c>
      <c r="P255">
        <v>275.99530297260998</v>
      </c>
      <c r="Q255">
        <v>25099</v>
      </c>
      <c r="R255">
        <v>-0.80604247496780901</v>
      </c>
      <c r="S255">
        <v>387</v>
      </c>
      <c r="T255">
        <v>0.977456563183842</v>
      </c>
      <c r="U255">
        <v>0.85331718666658596</v>
      </c>
      <c r="V255">
        <v>4.4883311980596599</v>
      </c>
      <c r="W255">
        <v>75.081135567100702</v>
      </c>
      <c r="X255">
        <v>3.81808842847729</v>
      </c>
      <c r="Y255">
        <v>0</v>
      </c>
      <c r="Z255">
        <v>0</v>
      </c>
      <c r="AA255">
        <v>0</v>
      </c>
      <c r="AB255">
        <v>1</v>
      </c>
      <c r="AC255">
        <v>77204.477674888607</v>
      </c>
      <c r="AD255">
        <v>0</v>
      </c>
      <c r="AE255">
        <f t="shared" si="25"/>
        <v>-7.8123058425893538E-2</v>
      </c>
      <c r="AF255">
        <f t="shared" si="24"/>
        <v>-0.11840762245884014</v>
      </c>
      <c r="AG255">
        <f t="shared" si="26"/>
        <v>0.31504567600640659</v>
      </c>
      <c r="AH255">
        <f t="shared" si="27"/>
        <v>0.12277641212024538</v>
      </c>
      <c r="AI255">
        <f t="shared" si="28"/>
        <v>0.56010785424678866</v>
      </c>
      <c r="AJ255">
        <f t="shared" si="29"/>
        <v>-7.8123058425893538E-2</v>
      </c>
      <c r="AK255">
        <f t="shared" si="30"/>
        <v>8.44838204909725E-2</v>
      </c>
      <c r="AL255" s="18">
        <f t="shared" si="31"/>
        <v>2.1089247885702867E-2</v>
      </c>
    </row>
    <row r="256" spans="1:38" ht="15.75">
      <c r="A256">
        <v>2018</v>
      </c>
      <c r="B256">
        <v>3</v>
      </c>
      <c r="C256" t="s">
        <v>36</v>
      </c>
      <c r="D256">
        <v>73808.135717142402</v>
      </c>
      <c r="E256">
        <v>59472.469500655301</v>
      </c>
      <c r="F256">
        <v>14335.6662164871</v>
      </c>
      <c r="G256">
        <v>-2246.6141977504099</v>
      </c>
      <c r="H256">
        <v>172779.31181329</v>
      </c>
      <c r="I256">
        <v>78408.344613385605</v>
      </c>
      <c r="J256">
        <v>94370.967199904902</v>
      </c>
      <c r="K256">
        <v>-2042.22994208662</v>
      </c>
      <c r="L256">
        <v>-0.45978159673172703</v>
      </c>
      <c r="M256">
        <v>-2.38062008307219</v>
      </c>
      <c r="N256">
        <v>-1.30027963080334</v>
      </c>
      <c r="O256">
        <v>0.83085240026515905</v>
      </c>
      <c r="P256">
        <v>395.25431644578799</v>
      </c>
      <c r="Q256">
        <v>35812</v>
      </c>
      <c r="R256">
        <v>2.7733051426543202E-2</v>
      </c>
      <c r="S256">
        <v>794</v>
      </c>
      <c r="T256">
        <v>0.34206943465755502</v>
      </c>
      <c r="U256">
        <v>0.809978743683472</v>
      </c>
      <c r="V256">
        <v>2.6680276938716401</v>
      </c>
      <c r="W256">
        <v>65.609574494994803</v>
      </c>
      <c r="X256">
        <v>6.0360233924386799</v>
      </c>
      <c r="Y256">
        <v>0</v>
      </c>
      <c r="Z256">
        <v>0</v>
      </c>
      <c r="AA256">
        <v>0</v>
      </c>
      <c r="AB256">
        <v>0</v>
      </c>
      <c r="AC256">
        <v>77477.836246126593</v>
      </c>
      <c r="AD256">
        <v>0</v>
      </c>
      <c r="AE256">
        <f t="shared" si="25"/>
        <v>8.0373582049234643E-2</v>
      </c>
      <c r="AF256">
        <f t="shared" si="24"/>
        <v>0.13171502442763208</v>
      </c>
      <c r="AG256">
        <f t="shared" si="26"/>
        <v>0.19422880793827654</v>
      </c>
      <c r="AH256">
        <f t="shared" si="27"/>
        <v>-3.043857124857063E-2</v>
      </c>
      <c r="AI256">
        <f t="shared" si="28"/>
        <v>0.56010785424678866</v>
      </c>
      <c r="AJ256">
        <f t="shared" si="29"/>
        <v>8.0373582049234643E-2</v>
      </c>
      <c r="AK256">
        <f t="shared" si="30"/>
        <v>-1.2880816082462523E-2</v>
      </c>
      <c r="AL256" s="18">
        <f t="shared" si="31"/>
        <v>2.1089247885702867E-2</v>
      </c>
    </row>
    <row r="257" spans="1:38" ht="15.75">
      <c r="A257">
        <v>2018</v>
      </c>
      <c r="B257">
        <v>4</v>
      </c>
      <c r="C257" t="s">
        <v>36</v>
      </c>
      <c r="D257">
        <v>79740.359969105193</v>
      </c>
      <c r="E257">
        <v>58706.415559047498</v>
      </c>
      <c r="F257">
        <v>21033.9444100576</v>
      </c>
      <c r="G257">
        <v>13942.1908669802</v>
      </c>
      <c r="H257">
        <v>250258.176471574</v>
      </c>
      <c r="I257">
        <v>161965.05238153299</v>
      </c>
      <c r="J257">
        <v>88293.124090040496</v>
      </c>
      <c r="K257">
        <v>17688.777226178699</v>
      </c>
      <c r="L257">
        <v>1.8683935210525999</v>
      </c>
      <c r="M257">
        <v>15.790800258423401</v>
      </c>
      <c r="N257">
        <v>5.5711230152609499</v>
      </c>
      <c r="O257">
        <v>1.83440164849488</v>
      </c>
      <c r="P257">
        <v>198.58091254985899</v>
      </c>
      <c r="Q257">
        <v>16867</v>
      </c>
      <c r="R257">
        <v>-8.4199409745857101E-2</v>
      </c>
      <c r="S257">
        <v>510</v>
      </c>
      <c r="T257">
        <v>0.58121547748938296</v>
      </c>
      <c r="U257">
        <v>0.71816794756051305</v>
      </c>
      <c r="V257">
        <v>1.87095320796325</v>
      </c>
      <c r="W257">
        <v>74.989931501101296</v>
      </c>
      <c r="X257">
        <v>6.4028102307100001</v>
      </c>
      <c r="Y257">
        <v>0</v>
      </c>
      <c r="Z257">
        <v>0</v>
      </c>
      <c r="AA257">
        <v>0</v>
      </c>
      <c r="AB257">
        <v>0</v>
      </c>
      <c r="AC257">
        <v>82804.521938155696</v>
      </c>
      <c r="AD257">
        <v>0</v>
      </c>
      <c r="AE257">
        <f t="shared" si="25"/>
        <v>-2.3894584978193058E-2</v>
      </c>
      <c r="AF257">
        <f t="shared" si="24"/>
        <v>-5.4785572529388931E-3</v>
      </c>
      <c r="AG257">
        <f t="shared" si="26"/>
        <v>0.26378040453049295</v>
      </c>
      <c r="AH257">
        <f t="shared" si="27"/>
        <v>0.17484484484873153</v>
      </c>
      <c r="AI257">
        <f t="shared" si="28"/>
        <v>0.56010785424678866</v>
      </c>
      <c r="AJ257">
        <f t="shared" si="29"/>
        <v>-2.3894584978193058E-2</v>
      </c>
      <c r="AK257">
        <f t="shared" si="30"/>
        <v>-8.5560386742644379E-2</v>
      </c>
      <c r="AL257" s="18">
        <f t="shared" si="31"/>
        <v>2.1089247885702867E-2</v>
      </c>
    </row>
    <row r="258" spans="1:38" ht="15.75">
      <c r="A258">
        <v>2019</v>
      </c>
      <c r="B258">
        <v>1</v>
      </c>
      <c r="C258" t="s">
        <v>36</v>
      </c>
      <c r="D258">
        <v>77834.997161631705</v>
      </c>
      <c r="E258">
        <v>53683.471939540999</v>
      </c>
      <c r="F258">
        <v>24151.525222090699</v>
      </c>
      <c r="G258">
        <v>17358.562178884498</v>
      </c>
      <c r="H258">
        <v>191523.786722185</v>
      </c>
      <c r="I258">
        <v>65609.289529830101</v>
      </c>
      <c r="J258">
        <v>125914.497192355</v>
      </c>
      <c r="K258">
        <v>24684.8484336654</v>
      </c>
      <c r="L258">
        <v>7.71244536397458</v>
      </c>
      <c r="M258">
        <v>13.7859917372075</v>
      </c>
      <c r="N258">
        <v>9.0633975423971709</v>
      </c>
      <c r="O258">
        <v>0.52106223661919504</v>
      </c>
      <c r="P258">
        <v>378.70282762873097</v>
      </c>
      <c r="Q258">
        <v>6470</v>
      </c>
      <c r="R258">
        <v>-1.7960474662179898E-2</v>
      </c>
      <c r="S258">
        <v>132</v>
      </c>
      <c r="T258">
        <v>0.71116008752776605</v>
      </c>
      <c r="U258">
        <v>6.7965485861117801E-3</v>
      </c>
      <c r="V258">
        <v>6.3469955014014898</v>
      </c>
      <c r="W258">
        <v>72.852048019154594</v>
      </c>
      <c r="X258">
        <v>8.2349213626809501</v>
      </c>
      <c r="Y258">
        <v>0</v>
      </c>
      <c r="Z258">
        <v>0</v>
      </c>
      <c r="AA258">
        <v>0</v>
      </c>
      <c r="AB258">
        <v>0</v>
      </c>
      <c r="AC258">
        <v>79922.446890227002</v>
      </c>
      <c r="AD258">
        <v>0</v>
      </c>
      <c r="AE258">
        <f t="shared" si="25"/>
        <v>-9.3173514266883181E-2</v>
      </c>
      <c r="AF258">
        <f t="shared" ref="AF258:AF321" si="32">IF(C262=C258,(D262-D258)/D258,"")</f>
        <v>7.0723650838202146E-2</v>
      </c>
      <c r="AG258">
        <f t="shared" si="26"/>
        <v>0.31029133555356581</v>
      </c>
      <c r="AH258">
        <f t="shared" si="27"/>
        <v>0.22301744474709503</v>
      </c>
      <c r="AI258">
        <f t="shared" si="28"/>
        <v>0.56010785424678866</v>
      </c>
      <c r="AJ258">
        <f t="shared" si="29"/>
        <v>-9.3173514266883181E-2</v>
      </c>
      <c r="AK258">
        <f t="shared" si="30"/>
        <v>3.8603514688066942E-2</v>
      </c>
      <c r="AL258" s="18">
        <f t="shared" si="31"/>
        <v>2.1089247885702867E-2</v>
      </c>
    </row>
    <row r="259" spans="1:38" ht="15.75">
      <c r="A259">
        <v>2019</v>
      </c>
      <c r="B259">
        <v>2</v>
      </c>
      <c r="C259" t="s">
        <v>36</v>
      </c>
      <c r="D259">
        <v>70582.836943129601</v>
      </c>
      <c r="E259">
        <v>55755.8426370655</v>
      </c>
      <c r="F259">
        <v>14826.994306064</v>
      </c>
      <c r="G259">
        <v>-4970.3167175118497</v>
      </c>
      <c r="H259">
        <v>180447.51574649301</v>
      </c>
      <c r="I259">
        <v>82675.152542353302</v>
      </c>
      <c r="J259">
        <v>97772.363204140507</v>
      </c>
      <c r="K259">
        <v>337.53322951829699</v>
      </c>
      <c r="L259">
        <v>-0.59645162850457001</v>
      </c>
      <c r="M259">
        <v>-5.0835599699418497</v>
      </c>
      <c r="N259">
        <v>-2.75443898296417</v>
      </c>
      <c r="O259">
        <v>0.84558815838105905</v>
      </c>
      <c r="P259">
        <v>220.347979522928</v>
      </c>
      <c r="Q259">
        <v>31111</v>
      </c>
      <c r="R259">
        <v>-0.56482412013671102</v>
      </c>
      <c r="S259">
        <v>213</v>
      </c>
      <c r="T259">
        <v>0.67714496667166901</v>
      </c>
      <c r="U259">
        <v>0.11902130449314099</v>
      </c>
      <c r="V259">
        <v>1.48249514694254</v>
      </c>
      <c r="W259">
        <v>72.088746269759199</v>
      </c>
      <c r="X259">
        <v>3.7607205283781702</v>
      </c>
      <c r="Y259">
        <v>0</v>
      </c>
      <c r="Z259">
        <v>0</v>
      </c>
      <c r="AA259">
        <v>0</v>
      </c>
      <c r="AB259">
        <v>0</v>
      </c>
      <c r="AC259">
        <v>71996.820549832802</v>
      </c>
      <c r="AD259">
        <v>0</v>
      </c>
      <c r="AE259">
        <f t="shared" ref="AE259:AE322" si="33">IF(C260=C259,(D260-D259)/D259,"")</f>
        <v>0.18342899965023901</v>
      </c>
      <c r="AF259">
        <f t="shared" si="32"/>
        <v>0.16524552476622151</v>
      </c>
      <c r="AG259">
        <f t="shared" ref="AG259:AG322" si="34">(D:D-E:E)/D:D</f>
        <v>0.21006515107929979</v>
      </c>
      <c r="AH259">
        <f t="shared" ref="AH259:AH322" si="35">G259/D259</f>
        <v>-7.041820551243301E-2</v>
      </c>
      <c r="AI259">
        <f t="shared" ref="AI259:AI322" si="36">_xlfn.STDEV.P(D:D)/AVERAGE(D:D)</f>
        <v>0.56010785424678866</v>
      </c>
      <c r="AJ259">
        <f t="shared" ref="AJ259:AJ322" si="37">(D260-D259)/D259</f>
        <v>0.18342899965023901</v>
      </c>
      <c r="AK259">
        <f t="shared" ref="AK259:AK322" si="38">(E260-E259)/E259</f>
        <v>-3.8992091318778496E-2</v>
      </c>
      <c r="AL259" s="18">
        <f t="shared" ref="AL259:AL322" si="39">AVERAGE(AJ:AJ)</f>
        <v>2.1089247885702867E-2</v>
      </c>
    </row>
    <row r="260" spans="1:38" ht="15.75">
      <c r="A260">
        <v>2019</v>
      </c>
      <c r="B260">
        <v>3</v>
      </c>
      <c r="C260" t="s">
        <v>36</v>
      </c>
      <c r="D260">
        <v>83529.776116083798</v>
      </c>
      <c r="E260">
        <v>53581.805729405598</v>
      </c>
      <c r="F260">
        <v>29947.9703866782</v>
      </c>
      <c r="G260">
        <v>14111.799619725</v>
      </c>
      <c r="H260">
        <v>168294.439977595</v>
      </c>
      <c r="I260">
        <v>84762.195669439607</v>
      </c>
      <c r="J260">
        <v>83532.244308155903</v>
      </c>
      <c r="K260">
        <v>11201.5918553957</v>
      </c>
      <c r="L260">
        <v>1.6043349467708401</v>
      </c>
      <c r="M260">
        <v>16.893835113139801</v>
      </c>
      <c r="N260">
        <v>8.3851846927347609</v>
      </c>
      <c r="O260">
        <v>1.0147242705074</v>
      </c>
      <c r="P260">
        <v>438.36122377395498</v>
      </c>
      <c r="Q260">
        <v>47562</v>
      </c>
      <c r="R260">
        <v>0.60027516550415105</v>
      </c>
      <c r="S260">
        <v>868</v>
      </c>
      <c r="T260">
        <v>6.8037314091669604E-2</v>
      </c>
      <c r="U260">
        <v>0.31690413772062398</v>
      </c>
      <c r="V260">
        <v>2.8675618460368102</v>
      </c>
      <c r="W260">
        <v>72.648145003659806</v>
      </c>
      <c r="X260">
        <v>8.2218232805423401</v>
      </c>
      <c r="Y260">
        <v>0</v>
      </c>
      <c r="Z260">
        <v>0</v>
      </c>
      <c r="AA260">
        <v>0</v>
      </c>
      <c r="AB260">
        <v>0</v>
      </c>
      <c r="AC260">
        <v>84711.236237416</v>
      </c>
      <c r="AD260">
        <v>0</v>
      </c>
      <c r="AE260">
        <f t="shared" si="33"/>
        <v>-5.0596068503355268E-2</v>
      </c>
      <c r="AF260">
        <f t="shared" si="32"/>
        <v>0.10246491189654915</v>
      </c>
      <c r="AG260">
        <f t="shared" si="34"/>
        <v>0.35853047594738696</v>
      </c>
      <c r="AH260">
        <f t="shared" si="35"/>
        <v>0.16894334303151268</v>
      </c>
      <c r="AI260">
        <f t="shared" si="36"/>
        <v>0.56010785424678866</v>
      </c>
      <c r="AJ260">
        <f t="shared" si="37"/>
        <v>-5.0596068503355268E-2</v>
      </c>
      <c r="AK260">
        <f t="shared" si="38"/>
        <v>-4.7033495716818502E-2</v>
      </c>
      <c r="AL260" s="18">
        <f t="shared" si="39"/>
        <v>2.1089247885702867E-2</v>
      </c>
    </row>
    <row r="261" spans="1:38" ht="15.75">
      <c r="A261">
        <v>2019</v>
      </c>
      <c r="B261">
        <v>4</v>
      </c>
      <c r="C261" t="s">
        <v>36</v>
      </c>
      <c r="D261">
        <v>79303.497841644494</v>
      </c>
      <c r="E261">
        <v>51061.666099132199</v>
      </c>
      <c r="F261">
        <v>28241.831742512299</v>
      </c>
      <c r="G261">
        <v>12841.168664729499</v>
      </c>
      <c r="H261">
        <v>280138.88807373401</v>
      </c>
      <c r="I261">
        <v>118117.15969819301</v>
      </c>
      <c r="J261">
        <v>162021.72837554099</v>
      </c>
      <c r="K261">
        <v>20015.573881402299</v>
      </c>
      <c r="L261">
        <v>3.5227119373548801</v>
      </c>
      <c r="M261">
        <v>7.9255842987711498</v>
      </c>
      <c r="N261">
        <v>4.5838579402619901</v>
      </c>
      <c r="O261">
        <v>0.72902048930385499</v>
      </c>
      <c r="P261">
        <v>234.23665279354901</v>
      </c>
      <c r="Q261">
        <v>15419</v>
      </c>
      <c r="R261">
        <v>0.70358067732108298</v>
      </c>
      <c r="S261">
        <v>12</v>
      </c>
      <c r="T261">
        <v>0.22516102421593101</v>
      </c>
      <c r="U261">
        <v>0.66231791353958203</v>
      </c>
      <c r="V261">
        <v>5.26777335793044</v>
      </c>
      <c r="W261">
        <v>82.877461362250699</v>
      </c>
      <c r="X261">
        <v>3.250897133159</v>
      </c>
      <c r="Y261">
        <v>0</v>
      </c>
      <c r="Z261">
        <v>0</v>
      </c>
      <c r="AA261">
        <v>0</v>
      </c>
      <c r="AB261">
        <v>0</v>
      </c>
      <c r="AC261">
        <v>78776.473705579905</v>
      </c>
      <c r="AD261">
        <v>0</v>
      </c>
      <c r="AE261">
        <f t="shared" si="33"/>
        <v>5.0896550493884342E-2</v>
      </c>
      <c r="AF261">
        <f t="shared" si="32"/>
        <v>2.1612347115137862E-2</v>
      </c>
      <c r="AG261">
        <f t="shared" si="34"/>
        <v>0.35612340579108376</v>
      </c>
      <c r="AH261">
        <f t="shared" si="35"/>
        <v>0.16192436669528895</v>
      </c>
      <c r="AI261">
        <f t="shared" si="36"/>
        <v>0.56010785424678866</v>
      </c>
      <c r="AJ261">
        <f t="shared" si="37"/>
        <v>5.0896550493884342E-2</v>
      </c>
      <c r="AK261">
        <f t="shared" si="38"/>
        <v>-4.428185625890496E-3</v>
      </c>
      <c r="AL261" s="18">
        <f t="shared" si="39"/>
        <v>2.1089247885702867E-2</v>
      </c>
    </row>
    <row r="262" spans="1:38" ht="15.75">
      <c r="A262">
        <v>2020</v>
      </c>
      <c r="B262">
        <v>1</v>
      </c>
      <c r="C262" t="s">
        <v>36</v>
      </c>
      <c r="D262">
        <v>83339.772323883401</v>
      </c>
      <c r="E262">
        <v>50835.555563278002</v>
      </c>
      <c r="F262">
        <v>32504.216760605301</v>
      </c>
      <c r="G262">
        <v>14169.207598385299</v>
      </c>
      <c r="H262">
        <v>261571.040215296</v>
      </c>
      <c r="I262">
        <v>144567.42810019199</v>
      </c>
      <c r="J262">
        <v>117003.612115104</v>
      </c>
      <c r="K262">
        <v>16950.425305106</v>
      </c>
      <c r="L262">
        <v>9.7016836037490606</v>
      </c>
      <c r="M262">
        <v>12.110059973572501</v>
      </c>
      <c r="N262">
        <v>5.41696343246669</v>
      </c>
      <c r="O262">
        <v>1.2355808977757901</v>
      </c>
      <c r="P262">
        <v>131.77210730052499</v>
      </c>
      <c r="Q262">
        <v>38953</v>
      </c>
      <c r="R262">
        <v>0.85929921540265597</v>
      </c>
      <c r="S262">
        <v>446</v>
      </c>
      <c r="T262">
        <v>0.50413284191843799</v>
      </c>
      <c r="U262">
        <v>0.32280979344784999</v>
      </c>
      <c r="V262">
        <v>2.8067535022138999</v>
      </c>
      <c r="W262">
        <v>71.599635436009507</v>
      </c>
      <c r="X262">
        <v>3.0662740646573798</v>
      </c>
      <c r="Y262">
        <v>0</v>
      </c>
      <c r="Z262">
        <v>0</v>
      </c>
      <c r="AA262">
        <v>0</v>
      </c>
      <c r="AB262">
        <v>0</v>
      </c>
      <c r="AC262">
        <v>88004.900981342202</v>
      </c>
      <c r="AD262">
        <v>0</v>
      </c>
      <c r="AE262">
        <f t="shared" si="33"/>
        <v>-1.312023563429327E-2</v>
      </c>
      <c r="AF262">
        <f t="shared" si="32"/>
        <v>-1.5799973234639428E-2</v>
      </c>
      <c r="AG262">
        <f t="shared" si="34"/>
        <v>0.39002046507019777</v>
      </c>
      <c r="AH262">
        <f t="shared" si="35"/>
        <v>0.17001735429897144</v>
      </c>
      <c r="AI262">
        <f t="shared" si="36"/>
        <v>0.56010785424678866</v>
      </c>
      <c r="AJ262">
        <f t="shared" si="37"/>
        <v>-1.312023563429327E-2</v>
      </c>
      <c r="AK262">
        <f t="shared" si="38"/>
        <v>7.4949159545681834E-2</v>
      </c>
      <c r="AL262" s="18">
        <f t="shared" si="39"/>
        <v>2.1089247885702867E-2</v>
      </c>
    </row>
    <row r="263" spans="1:38" ht="15.75">
      <c r="A263">
        <v>2020</v>
      </c>
      <c r="B263">
        <v>2</v>
      </c>
      <c r="C263" t="s">
        <v>36</v>
      </c>
      <c r="D263">
        <v>82246.334873285698</v>
      </c>
      <c r="E263">
        <v>54645.637727783498</v>
      </c>
      <c r="F263">
        <v>27600.697145502199</v>
      </c>
      <c r="G263">
        <v>12942.0777894857</v>
      </c>
      <c r="H263">
        <v>301732.98283515201</v>
      </c>
      <c r="I263">
        <v>160202.52041055801</v>
      </c>
      <c r="J263">
        <v>141530.46242459401</v>
      </c>
      <c r="K263">
        <v>17638.188417907</v>
      </c>
      <c r="L263">
        <v>2.5251497910014402</v>
      </c>
      <c r="M263">
        <v>9.1443761065792302</v>
      </c>
      <c r="N263">
        <v>4.2892486157393099</v>
      </c>
      <c r="O263">
        <v>1.1319296048786001</v>
      </c>
      <c r="P263">
        <v>273.77951354434498</v>
      </c>
      <c r="Q263">
        <v>3833</v>
      </c>
      <c r="R263">
        <v>0.277926043946569</v>
      </c>
      <c r="S263">
        <v>372</v>
      </c>
      <c r="T263">
        <v>0.86618370886902896</v>
      </c>
      <c r="U263">
        <v>0.49918645093332997</v>
      </c>
      <c r="V263">
        <v>3.0757631273418302</v>
      </c>
      <c r="W263">
        <v>66.627831260378699</v>
      </c>
      <c r="X263">
        <v>5.4560844714429004</v>
      </c>
      <c r="Y263">
        <v>1</v>
      </c>
      <c r="Z263">
        <v>0</v>
      </c>
      <c r="AA263">
        <v>0</v>
      </c>
      <c r="AB263">
        <v>0</v>
      </c>
      <c r="AC263">
        <v>85649.608034853198</v>
      </c>
      <c r="AD263">
        <v>1</v>
      </c>
      <c r="AE263">
        <f t="shared" si="33"/>
        <v>0.11966870509713094</v>
      </c>
      <c r="AF263">
        <f t="shared" si="32"/>
        <v>1.7352708017000878E-2</v>
      </c>
      <c r="AG263">
        <f t="shared" si="34"/>
        <v>0.33558573993632312</v>
      </c>
      <c r="AH263">
        <f t="shared" si="35"/>
        <v>0.15735750181968772</v>
      </c>
      <c r="AI263">
        <f t="shared" si="36"/>
        <v>0.56010785424678866</v>
      </c>
      <c r="AJ263">
        <f t="shared" si="37"/>
        <v>0.11966870509713094</v>
      </c>
      <c r="AK263">
        <f t="shared" si="38"/>
        <v>-5.2742503587596086E-2</v>
      </c>
      <c r="AL263" s="18">
        <f t="shared" si="39"/>
        <v>2.1089247885702867E-2</v>
      </c>
    </row>
    <row r="264" spans="1:38" ht="15.75">
      <c r="A264">
        <v>2020</v>
      </c>
      <c r="B264">
        <v>3</v>
      </c>
      <c r="C264" t="s">
        <v>36</v>
      </c>
      <c r="D264">
        <v>92088.6472665568</v>
      </c>
      <c r="E264">
        <v>51763.489983879401</v>
      </c>
      <c r="F264">
        <v>40325.157282677297</v>
      </c>
      <c r="G264">
        <v>25321.126019319101</v>
      </c>
      <c r="H264">
        <v>233379.16657245401</v>
      </c>
      <c r="I264">
        <v>155025.84503149599</v>
      </c>
      <c r="J264">
        <v>78353.321540958306</v>
      </c>
      <c r="K264">
        <v>26856.207011153401</v>
      </c>
      <c r="L264">
        <v>11.713114066403699</v>
      </c>
      <c r="M264">
        <v>32.316595546090198</v>
      </c>
      <c r="N264">
        <v>10.8497799487418</v>
      </c>
      <c r="O264">
        <v>1.97854847736682</v>
      </c>
      <c r="P264">
        <v>376.30340323229302</v>
      </c>
      <c r="Q264">
        <v>32932</v>
      </c>
      <c r="R264">
        <v>-0.84944256669665197</v>
      </c>
      <c r="S264">
        <v>313</v>
      </c>
      <c r="T264">
        <v>0.62151872403404795</v>
      </c>
      <c r="U264">
        <v>0.21986195636897601</v>
      </c>
      <c r="V264">
        <v>4.1138755153837003</v>
      </c>
      <c r="W264">
        <v>82.485313054183095</v>
      </c>
      <c r="X264">
        <v>3.06827386528599</v>
      </c>
      <c r="Y264">
        <v>0</v>
      </c>
      <c r="Z264">
        <v>0</v>
      </c>
      <c r="AA264">
        <v>1</v>
      </c>
      <c r="AB264">
        <v>0</v>
      </c>
      <c r="AC264">
        <v>105040.510019173</v>
      </c>
      <c r="AD264">
        <v>1</v>
      </c>
      <c r="AE264">
        <f t="shared" si="33"/>
        <v>-0.12022344806594587</v>
      </c>
      <c r="AF264">
        <f t="shared" si="32"/>
        <v>-0.14068842255655184</v>
      </c>
      <c r="AG264">
        <f t="shared" si="34"/>
        <v>0.43789499009528843</v>
      </c>
      <c r="AH264">
        <f t="shared" si="35"/>
        <v>0.2749646864289948</v>
      </c>
      <c r="AI264">
        <f t="shared" si="36"/>
        <v>0.56010785424678866</v>
      </c>
      <c r="AJ264">
        <f t="shared" si="37"/>
        <v>-0.12022344806594587</v>
      </c>
      <c r="AK264">
        <f t="shared" si="38"/>
        <v>6.4754955239350862E-2</v>
      </c>
      <c r="AL264" s="18">
        <f t="shared" si="39"/>
        <v>2.1089247885702867E-2</v>
      </c>
    </row>
    <row r="265" spans="1:38" ht="15.75">
      <c r="A265">
        <v>2020</v>
      </c>
      <c r="B265">
        <v>4</v>
      </c>
      <c r="C265" t="s">
        <v>36</v>
      </c>
      <c r="D265">
        <v>81017.432564442701</v>
      </c>
      <c r="E265">
        <v>55115.432460818098</v>
      </c>
      <c r="F265">
        <v>25902.000103624599</v>
      </c>
      <c r="G265">
        <v>13941.993680678201</v>
      </c>
      <c r="H265">
        <v>289895.94715361902</v>
      </c>
      <c r="I265">
        <v>156879.26544011699</v>
      </c>
      <c r="J265">
        <v>133016.68171350201</v>
      </c>
      <c r="K265">
        <v>18755.300611113398</v>
      </c>
      <c r="L265">
        <v>1.3964617521536</v>
      </c>
      <c r="M265">
        <v>10.481387372680899</v>
      </c>
      <c r="N265">
        <v>4.8093096221487297</v>
      </c>
      <c r="O265">
        <v>1.17939542183146</v>
      </c>
      <c r="P265">
        <v>55.980820865606198</v>
      </c>
      <c r="Q265">
        <v>12232</v>
      </c>
      <c r="R265">
        <v>0.67275715482079801</v>
      </c>
      <c r="S265">
        <v>734</v>
      </c>
      <c r="T265">
        <v>0.34778240304888702</v>
      </c>
      <c r="U265">
        <v>2.1645561346983502E-2</v>
      </c>
      <c r="V265">
        <v>1.64244324529823</v>
      </c>
      <c r="W265">
        <v>77.023832285089398</v>
      </c>
      <c r="X265">
        <v>9.0345957069004807</v>
      </c>
      <c r="Y265">
        <v>0</v>
      </c>
      <c r="Z265">
        <v>0</v>
      </c>
      <c r="AA265">
        <v>0</v>
      </c>
      <c r="AB265">
        <v>0</v>
      </c>
      <c r="AC265">
        <v>79426.113686805998</v>
      </c>
      <c r="AD265">
        <v>0</v>
      </c>
      <c r="AE265">
        <f t="shared" si="33"/>
        <v>1.2411817500419397E-2</v>
      </c>
      <c r="AF265">
        <f t="shared" si="32"/>
        <v>-3.2501406224731036E-2</v>
      </c>
      <c r="AG265">
        <f t="shared" si="34"/>
        <v>0.31970897230076617</v>
      </c>
      <c r="AH265">
        <f t="shared" si="35"/>
        <v>0.17208634289402458</v>
      </c>
      <c r="AI265">
        <f t="shared" si="36"/>
        <v>0.56010785424678866</v>
      </c>
      <c r="AJ265">
        <f t="shared" si="37"/>
        <v>1.2411817500419397E-2</v>
      </c>
      <c r="AK265">
        <f t="shared" si="38"/>
        <v>8.5988890314543251E-2</v>
      </c>
      <c r="AL265" s="18">
        <f t="shared" si="39"/>
        <v>2.1089247885702867E-2</v>
      </c>
    </row>
    <row r="266" spans="1:38" ht="15.75">
      <c r="A266">
        <v>2021</v>
      </c>
      <c r="B266">
        <v>1</v>
      </c>
      <c r="C266" t="s">
        <v>36</v>
      </c>
      <c r="D266">
        <v>82023.006151785099</v>
      </c>
      <c r="E266">
        <v>59854.747337330002</v>
      </c>
      <c r="F266">
        <v>22168.258814455101</v>
      </c>
      <c r="G266">
        <v>13978.294516784899</v>
      </c>
      <c r="H266">
        <v>179961.464126162</v>
      </c>
      <c r="I266">
        <v>58612.626503699801</v>
      </c>
      <c r="J266">
        <v>121348.837622462</v>
      </c>
      <c r="K266">
        <v>17868.7355164281</v>
      </c>
      <c r="L266">
        <v>1.6590821531809601</v>
      </c>
      <c r="M266">
        <v>11.519100463305501</v>
      </c>
      <c r="N266">
        <v>7.76738208074672</v>
      </c>
      <c r="O266">
        <v>0.48300937736259197</v>
      </c>
      <c r="P266">
        <v>431.99860725484302</v>
      </c>
      <c r="Q266">
        <v>2211</v>
      </c>
      <c r="R266">
        <v>0.56854259861343304</v>
      </c>
      <c r="S266">
        <v>414</v>
      </c>
      <c r="T266">
        <v>0.64108610358215901</v>
      </c>
      <c r="U266">
        <v>0.311652916654648</v>
      </c>
      <c r="V266">
        <v>4.6772278511550498</v>
      </c>
      <c r="W266">
        <v>61.651382695553998</v>
      </c>
      <c r="X266">
        <v>9.7805458851978901</v>
      </c>
      <c r="Y266">
        <v>0</v>
      </c>
      <c r="Z266">
        <v>0</v>
      </c>
      <c r="AA266">
        <v>0</v>
      </c>
      <c r="AB266">
        <v>0</v>
      </c>
      <c r="AC266">
        <v>88602.575455606697</v>
      </c>
      <c r="AD266">
        <v>0</v>
      </c>
      <c r="AE266">
        <f t="shared" si="33"/>
        <v>2.012271231526036E-2</v>
      </c>
      <c r="AF266">
        <f t="shared" si="32"/>
        <v>2.2993134658695789E-3</v>
      </c>
      <c r="AG266">
        <f t="shared" si="34"/>
        <v>0.27026879231215106</v>
      </c>
      <c r="AH266">
        <f t="shared" si="35"/>
        <v>0.17041919301174849</v>
      </c>
      <c r="AI266">
        <f t="shared" si="36"/>
        <v>0.56010785424678866</v>
      </c>
      <c r="AJ266">
        <f t="shared" si="37"/>
        <v>2.012271231526036E-2</v>
      </c>
      <c r="AK266">
        <f t="shared" si="38"/>
        <v>-0.10942949294982983</v>
      </c>
      <c r="AL266" s="18">
        <f t="shared" si="39"/>
        <v>2.1089247885702867E-2</v>
      </c>
    </row>
    <row r="267" spans="1:38" ht="15.75">
      <c r="A267">
        <v>2021</v>
      </c>
      <c r="B267">
        <v>2</v>
      </c>
      <c r="C267" t="s">
        <v>36</v>
      </c>
      <c r="D267">
        <v>83673.531507810301</v>
      </c>
      <c r="E267">
        <v>53304.872685565802</v>
      </c>
      <c r="F267">
        <v>30368.658822244401</v>
      </c>
      <c r="G267">
        <v>23489.890355801301</v>
      </c>
      <c r="H267">
        <v>277044.73158151901</v>
      </c>
      <c r="I267">
        <v>87523.653258624501</v>
      </c>
      <c r="J267">
        <v>189521.07832289499</v>
      </c>
      <c r="K267">
        <v>27455.125388653199</v>
      </c>
      <c r="L267">
        <v>2.66106158301749</v>
      </c>
      <c r="M267">
        <v>12.3943418661752</v>
      </c>
      <c r="N267">
        <v>8.4787356257267401</v>
      </c>
      <c r="O267">
        <v>0.46181487586043901</v>
      </c>
      <c r="P267">
        <v>447.59943117902401</v>
      </c>
      <c r="Q267">
        <v>10079</v>
      </c>
      <c r="R267">
        <v>0.96612939922964003</v>
      </c>
      <c r="S267">
        <v>746</v>
      </c>
      <c r="T267">
        <v>7.6969183008017306E-2</v>
      </c>
      <c r="U267">
        <v>0.67076502544303496</v>
      </c>
      <c r="V267">
        <v>6.7488159426099097</v>
      </c>
      <c r="W267">
        <v>66.116376365117802</v>
      </c>
      <c r="X267">
        <v>5.3704070530669101</v>
      </c>
      <c r="Y267">
        <v>0</v>
      </c>
      <c r="Z267">
        <v>0</v>
      </c>
      <c r="AA267">
        <v>0</v>
      </c>
      <c r="AB267">
        <v>0</v>
      </c>
      <c r="AC267">
        <v>82392.372760585597</v>
      </c>
      <c r="AD267">
        <v>0</v>
      </c>
      <c r="AE267">
        <f t="shared" si="33"/>
        <v>-5.4266751728152617E-2</v>
      </c>
      <c r="AF267">
        <f t="shared" si="32"/>
        <v>-7.4321563043117517E-2</v>
      </c>
      <c r="AG267">
        <f t="shared" si="34"/>
        <v>0.36294223842350687</v>
      </c>
      <c r="AH267">
        <f t="shared" si="35"/>
        <v>0.28073262754074979</v>
      </c>
      <c r="AI267">
        <f t="shared" si="36"/>
        <v>0.56010785424678866</v>
      </c>
      <c r="AJ267">
        <f t="shared" si="37"/>
        <v>-5.4266751728152617E-2</v>
      </c>
      <c r="AK267">
        <f t="shared" si="38"/>
        <v>0.1066462415718939</v>
      </c>
      <c r="AL267" s="18">
        <f t="shared" si="39"/>
        <v>2.1089247885702867E-2</v>
      </c>
    </row>
    <row r="268" spans="1:38" ht="15.75">
      <c r="A268">
        <v>2021</v>
      </c>
      <c r="B268">
        <v>3</v>
      </c>
      <c r="C268" t="s">
        <v>36</v>
      </c>
      <c r="D268">
        <v>79132.840747258204</v>
      </c>
      <c r="E268">
        <v>58989.637014949702</v>
      </c>
      <c r="F268">
        <v>20143.203732308499</v>
      </c>
      <c r="G268">
        <v>10007.276882870599</v>
      </c>
      <c r="H268">
        <v>244754.135192841</v>
      </c>
      <c r="I268">
        <v>82369.874125798495</v>
      </c>
      <c r="J268">
        <v>162384.26106704201</v>
      </c>
      <c r="K268">
        <v>16356.975123156601</v>
      </c>
      <c r="L268">
        <v>1.60323807252076</v>
      </c>
      <c r="M268">
        <v>6.1627135641791098</v>
      </c>
      <c r="N268">
        <v>4.0887059476996903</v>
      </c>
      <c r="O268">
        <v>0.50725281862009397</v>
      </c>
      <c r="P268">
        <v>109.56324649912</v>
      </c>
      <c r="Q268">
        <v>24916</v>
      </c>
      <c r="R268">
        <v>-0.63150269685465099</v>
      </c>
      <c r="S268">
        <v>341</v>
      </c>
      <c r="T268">
        <v>0.94779606601445698</v>
      </c>
      <c r="U268">
        <v>0.396590574386329</v>
      </c>
      <c r="V268">
        <v>1.8740905383414499</v>
      </c>
      <c r="W268">
        <v>73.136128159054493</v>
      </c>
      <c r="X268">
        <v>2.8759277804356902</v>
      </c>
      <c r="Y268">
        <v>0</v>
      </c>
      <c r="Z268">
        <v>1</v>
      </c>
      <c r="AA268">
        <v>0</v>
      </c>
      <c r="AB268">
        <v>0</v>
      </c>
      <c r="AC268">
        <v>76343.330574761596</v>
      </c>
      <c r="AD268">
        <v>1</v>
      </c>
      <c r="AE268">
        <f t="shared" si="33"/>
        <v>-9.4598988587825394E-3</v>
      </c>
      <c r="AF268">
        <f t="shared" si="32"/>
        <v>-5.5117573482813813E-2</v>
      </c>
      <c r="AG268">
        <f t="shared" si="34"/>
        <v>0.25454923066194141</v>
      </c>
      <c r="AH268">
        <f t="shared" si="35"/>
        <v>0.12646174190602821</v>
      </c>
      <c r="AI268">
        <f t="shared" si="36"/>
        <v>0.56010785424678866</v>
      </c>
      <c r="AJ268">
        <f t="shared" si="37"/>
        <v>-9.4598988587825394E-3</v>
      </c>
      <c r="AK268">
        <f t="shared" si="38"/>
        <v>-3.1273411116721654E-2</v>
      </c>
      <c r="AL268" s="18">
        <f t="shared" si="39"/>
        <v>2.1089247885702867E-2</v>
      </c>
    </row>
    <row r="269" spans="1:38" ht="15.75">
      <c r="A269">
        <v>2021</v>
      </c>
      <c r="B269">
        <v>4</v>
      </c>
      <c r="C269" t="s">
        <v>36</v>
      </c>
      <c r="D269">
        <v>78384.252077380996</v>
      </c>
      <c r="E269">
        <v>57144.829844954998</v>
      </c>
      <c r="F269">
        <v>21239.422232425899</v>
      </c>
      <c r="G269">
        <v>5935.3007073732897</v>
      </c>
      <c r="H269">
        <v>296780.60942194902</v>
      </c>
      <c r="I269">
        <v>170876.43768109</v>
      </c>
      <c r="J269">
        <v>125904.171740858</v>
      </c>
      <c r="K269">
        <v>5192.2698529965201</v>
      </c>
      <c r="L269">
        <v>0.81925333331191896</v>
      </c>
      <c r="M269">
        <v>4.7141414182761103</v>
      </c>
      <c r="N269">
        <v>1.9998950466924701</v>
      </c>
      <c r="O269">
        <v>1.3571944068127899</v>
      </c>
      <c r="P269">
        <v>166.79048541615799</v>
      </c>
      <c r="Q269">
        <v>32816</v>
      </c>
      <c r="R269">
        <v>0.717200213964996</v>
      </c>
      <c r="S269">
        <v>128</v>
      </c>
      <c r="T269">
        <v>7.7411551984750498E-2</v>
      </c>
      <c r="U269">
        <v>0.51283536243514205</v>
      </c>
      <c r="V269">
        <v>3.4031067843701801</v>
      </c>
      <c r="W269">
        <v>68.214265818307297</v>
      </c>
      <c r="X269">
        <v>6.81805041901805</v>
      </c>
      <c r="Y269">
        <v>0</v>
      </c>
      <c r="Z269">
        <v>0</v>
      </c>
      <c r="AA269">
        <v>0</v>
      </c>
      <c r="AB269">
        <v>0</v>
      </c>
      <c r="AC269">
        <v>83216.317370317993</v>
      </c>
      <c r="AD269">
        <v>0</v>
      </c>
      <c r="AE269">
        <f t="shared" si="33"/>
        <v>4.882805634455302E-2</v>
      </c>
      <c r="AF269">
        <f t="shared" si="32"/>
        <v>-4.2894388332167688E-2</v>
      </c>
      <c r="AG269">
        <f t="shared" si="34"/>
        <v>0.27096542570130572</v>
      </c>
      <c r="AH269">
        <f t="shared" si="35"/>
        <v>7.5720575881925309E-2</v>
      </c>
      <c r="AI269">
        <f t="shared" si="36"/>
        <v>0.56010785424678866</v>
      </c>
      <c r="AJ269">
        <f t="shared" si="37"/>
        <v>4.882805634455302E-2</v>
      </c>
      <c r="AK269">
        <f t="shared" si="38"/>
        <v>2.4915995183298383E-2</v>
      </c>
      <c r="AL269" s="18">
        <f t="shared" si="39"/>
        <v>2.1089247885702867E-2</v>
      </c>
    </row>
    <row r="270" spans="1:38" ht="15.75">
      <c r="A270">
        <v>2022</v>
      </c>
      <c r="B270">
        <v>1</v>
      </c>
      <c r="C270" t="s">
        <v>36</v>
      </c>
      <c r="D270">
        <v>82211.602754341002</v>
      </c>
      <c r="E270">
        <v>58568.650150122303</v>
      </c>
      <c r="F270">
        <v>23642.952604218699</v>
      </c>
      <c r="G270">
        <v>11184.5146789188</v>
      </c>
      <c r="H270">
        <v>320675.73092456802</v>
      </c>
      <c r="I270">
        <v>134675.917056732</v>
      </c>
      <c r="J270">
        <v>185999.81386783501</v>
      </c>
      <c r="K270">
        <v>6472.0329917935096</v>
      </c>
      <c r="L270">
        <v>2.2882024470354101</v>
      </c>
      <c r="M270">
        <v>6.0131859523612903</v>
      </c>
      <c r="N270">
        <v>3.4877958012824299</v>
      </c>
      <c r="O270">
        <v>0.72406479477677299</v>
      </c>
      <c r="P270">
        <v>35.845729232156998</v>
      </c>
      <c r="Q270">
        <v>14036</v>
      </c>
      <c r="R270">
        <v>0.15958568766591</v>
      </c>
      <c r="S270">
        <v>494</v>
      </c>
      <c r="T270">
        <v>0.78892702394887904</v>
      </c>
      <c r="U270">
        <v>0.77457208317436399</v>
      </c>
      <c r="V270">
        <v>2.5241022977805301</v>
      </c>
      <c r="W270">
        <v>75.530663262004097</v>
      </c>
      <c r="X270">
        <v>2.3846317478915999</v>
      </c>
      <c r="Y270">
        <v>0</v>
      </c>
      <c r="Z270">
        <v>0</v>
      </c>
      <c r="AA270">
        <v>1</v>
      </c>
      <c r="AB270">
        <v>1</v>
      </c>
      <c r="AC270">
        <v>82463.863735123305</v>
      </c>
      <c r="AD270">
        <v>1</v>
      </c>
      <c r="AE270">
        <f t="shared" si="33"/>
        <v>-5.7860675794664883E-2</v>
      </c>
      <c r="AF270">
        <f t="shared" si="32"/>
        <v>-1.6985493241407131E-2</v>
      </c>
      <c r="AG270">
        <f t="shared" si="34"/>
        <v>0.28758656700644708</v>
      </c>
      <c r="AH270">
        <f t="shared" si="35"/>
        <v>0.13604545227441422</v>
      </c>
      <c r="AI270">
        <f t="shared" si="36"/>
        <v>0.56010785424678866</v>
      </c>
      <c r="AJ270">
        <f t="shared" si="37"/>
        <v>-5.7860675794664883E-2</v>
      </c>
      <c r="AK270">
        <f t="shared" si="38"/>
        <v>-8.6099612292556374E-2</v>
      </c>
      <c r="AL270" s="18">
        <f t="shared" si="39"/>
        <v>2.1089247885702867E-2</v>
      </c>
    </row>
    <row r="271" spans="1:38" ht="15.75">
      <c r="A271">
        <v>2022</v>
      </c>
      <c r="B271">
        <v>2</v>
      </c>
      <c r="C271" t="s">
        <v>36</v>
      </c>
      <c r="D271">
        <v>77454.783860812298</v>
      </c>
      <c r="E271">
        <v>53525.912079698399</v>
      </c>
      <c r="F271">
        <v>23928.871781113899</v>
      </c>
      <c r="G271">
        <v>5502.7233936862303</v>
      </c>
      <c r="H271">
        <v>243816.68210128101</v>
      </c>
      <c r="I271">
        <v>107355.179109483</v>
      </c>
      <c r="J271">
        <v>136461.502991797</v>
      </c>
      <c r="K271">
        <v>12993.129588927501</v>
      </c>
      <c r="L271">
        <v>1.01140727163635</v>
      </c>
      <c r="M271">
        <v>4.0324364550029799</v>
      </c>
      <c r="N271">
        <v>2.25691012865166</v>
      </c>
      <c r="O271">
        <v>0.78670670303211199</v>
      </c>
      <c r="P271">
        <v>457.58379858006799</v>
      </c>
      <c r="Q271">
        <v>23340</v>
      </c>
      <c r="R271">
        <v>-0.189056647339163</v>
      </c>
      <c r="S271">
        <v>393</v>
      </c>
      <c r="T271">
        <v>2.3234061319302702E-3</v>
      </c>
      <c r="U271">
        <v>0.98393094014240201</v>
      </c>
      <c r="V271">
        <v>7.3429627528923502</v>
      </c>
      <c r="W271">
        <v>61.386130892596</v>
      </c>
      <c r="X271">
        <v>8.6642741115285595</v>
      </c>
      <c r="Y271">
        <v>0</v>
      </c>
      <c r="Z271">
        <v>0</v>
      </c>
      <c r="AA271">
        <v>0</v>
      </c>
      <c r="AB271">
        <v>0</v>
      </c>
      <c r="AC271">
        <v>82391.225431942003</v>
      </c>
      <c r="AD271">
        <v>0</v>
      </c>
      <c r="AE271">
        <f t="shared" si="33"/>
        <v>-3.4646707983425493E-2</v>
      </c>
      <c r="AF271">
        <f t="shared" si="32"/>
        <v>-2.2752656485270063E-2</v>
      </c>
      <c r="AG271">
        <f t="shared" si="34"/>
        <v>0.30893988193310995</v>
      </c>
      <c r="AH271">
        <f t="shared" si="35"/>
        <v>7.104433218191826E-2</v>
      </c>
      <c r="AI271">
        <f t="shared" si="36"/>
        <v>0.56010785424678866</v>
      </c>
      <c r="AJ271">
        <f t="shared" si="37"/>
        <v>-3.4646707983425493E-2</v>
      </c>
      <c r="AK271">
        <f t="shared" si="38"/>
        <v>6.9650220674618138E-2</v>
      </c>
      <c r="AL271" s="18">
        <f t="shared" si="39"/>
        <v>2.1089247885702867E-2</v>
      </c>
    </row>
    <row r="272" spans="1:38" ht="15.75">
      <c r="A272">
        <v>2022</v>
      </c>
      <c r="B272">
        <v>3</v>
      </c>
      <c r="C272" t="s">
        <v>36</v>
      </c>
      <c r="D272">
        <v>74771.230582467397</v>
      </c>
      <c r="E272">
        <v>57254.003667859601</v>
      </c>
      <c r="F272">
        <v>17517.226914607701</v>
      </c>
      <c r="G272">
        <v>4332.19694007827</v>
      </c>
      <c r="H272">
        <v>251825.78546805101</v>
      </c>
      <c r="I272">
        <v>94709.4548791126</v>
      </c>
      <c r="J272">
        <v>157116.330588938</v>
      </c>
      <c r="K272">
        <v>7145.4836805884597</v>
      </c>
      <c r="L272">
        <v>0.82967838008407502</v>
      </c>
      <c r="M272">
        <v>2.7573180482508501</v>
      </c>
      <c r="N272">
        <v>1.7203150710028801</v>
      </c>
      <c r="O272">
        <v>0.60279828662050206</v>
      </c>
      <c r="P272">
        <v>54.097962273603798</v>
      </c>
      <c r="Q272">
        <v>41733</v>
      </c>
      <c r="R272">
        <v>-0.81396518147465002</v>
      </c>
      <c r="S272">
        <v>438</v>
      </c>
      <c r="T272">
        <v>0.104660440346481</v>
      </c>
      <c r="U272">
        <v>0.42294354374155702</v>
      </c>
      <c r="V272">
        <v>6.5690486338031002</v>
      </c>
      <c r="W272">
        <v>63.534588855408501</v>
      </c>
      <c r="X272">
        <v>3.0425634653786799</v>
      </c>
      <c r="Y272">
        <v>0</v>
      </c>
      <c r="Z272">
        <v>0</v>
      </c>
      <c r="AA272">
        <v>0</v>
      </c>
      <c r="AB272">
        <v>0</v>
      </c>
      <c r="AC272">
        <v>81041.974960907595</v>
      </c>
      <c r="AD272">
        <v>0</v>
      </c>
      <c r="AE272">
        <f t="shared" si="33"/>
        <v>3.3539229624328201E-3</v>
      </c>
      <c r="AF272">
        <f t="shared" si="32"/>
        <v>5.843705966246137E-2</v>
      </c>
      <c r="AG272">
        <f t="shared" si="34"/>
        <v>0.23427763296322279</v>
      </c>
      <c r="AH272">
        <f t="shared" si="35"/>
        <v>5.7939355903741108E-2</v>
      </c>
      <c r="AI272">
        <f t="shared" si="36"/>
        <v>0.56010785424678866</v>
      </c>
      <c r="AJ272">
        <f t="shared" si="37"/>
        <v>3.3539229624328201E-3</v>
      </c>
      <c r="AK272">
        <f t="shared" si="38"/>
        <v>6.8218597947300744E-2</v>
      </c>
      <c r="AL272" s="18">
        <f t="shared" si="39"/>
        <v>2.1089247885702867E-2</v>
      </c>
    </row>
    <row r="273" spans="1:38" ht="15.75">
      <c r="A273">
        <v>2022</v>
      </c>
      <c r="B273">
        <v>4</v>
      </c>
      <c r="C273" t="s">
        <v>36</v>
      </c>
      <c r="D273">
        <v>75022.007529647293</v>
      </c>
      <c r="E273">
        <v>61159.791524950597</v>
      </c>
      <c r="F273">
        <v>13862.2160046966</v>
      </c>
      <c r="G273">
        <v>-1377.8512822447301</v>
      </c>
      <c r="H273">
        <v>244381.79108324699</v>
      </c>
      <c r="I273">
        <v>99326.668946114398</v>
      </c>
      <c r="J273">
        <v>145055.12213713201</v>
      </c>
      <c r="K273">
        <v>-5792.7549708024499</v>
      </c>
      <c r="L273">
        <v>-0.270161565820488</v>
      </c>
      <c r="M273">
        <v>-0.94988116375658305</v>
      </c>
      <c r="N273">
        <v>-0.56381094358023298</v>
      </c>
      <c r="O273">
        <v>0.68475119997632705</v>
      </c>
      <c r="P273">
        <v>447.66746465153699</v>
      </c>
      <c r="Q273">
        <v>38534</v>
      </c>
      <c r="R273">
        <v>-0.71881616365326795</v>
      </c>
      <c r="S273">
        <v>478</v>
      </c>
      <c r="T273">
        <v>0.99162434296122803</v>
      </c>
      <c r="U273">
        <v>0.16361620413827599</v>
      </c>
      <c r="V273">
        <v>5.8424434739938702</v>
      </c>
      <c r="W273">
        <v>76.857339342500595</v>
      </c>
      <c r="X273">
        <v>9.8396435788662195</v>
      </c>
      <c r="Y273">
        <v>1</v>
      </c>
      <c r="Z273">
        <v>0</v>
      </c>
      <c r="AA273">
        <v>0</v>
      </c>
      <c r="AB273">
        <v>0</v>
      </c>
      <c r="AC273">
        <v>78518.563042961294</v>
      </c>
      <c r="AD273">
        <v>1</v>
      </c>
      <c r="AE273">
        <f t="shared" si="33"/>
        <v>7.7219882438566326E-2</v>
      </c>
      <c r="AF273">
        <f t="shared" si="32"/>
        <v>0.11171038572853305</v>
      </c>
      <c r="AG273">
        <f t="shared" si="34"/>
        <v>0.18477532741600666</v>
      </c>
      <c r="AH273">
        <f t="shared" si="35"/>
        <v>-1.8365961237443947E-2</v>
      </c>
      <c r="AI273">
        <f t="shared" si="36"/>
        <v>0.56010785424678866</v>
      </c>
      <c r="AJ273">
        <f t="shared" si="37"/>
        <v>7.7219882438566326E-2</v>
      </c>
      <c r="AK273">
        <f t="shared" si="38"/>
        <v>-0.10173781234506786</v>
      </c>
      <c r="AL273" s="18">
        <f t="shared" si="39"/>
        <v>2.1089247885702867E-2</v>
      </c>
    </row>
    <row r="274" spans="1:38" ht="15.75">
      <c r="A274">
        <v>2023</v>
      </c>
      <c r="B274">
        <v>1</v>
      </c>
      <c r="C274" t="s">
        <v>36</v>
      </c>
      <c r="D274">
        <v>80815.198131391895</v>
      </c>
      <c r="E274">
        <v>54937.528131721701</v>
      </c>
      <c r="F274">
        <v>25877.669999670099</v>
      </c>
      <c r="G274">
        <v>7224.7281374997401</v>
      </c>
      <c r="H274">
        <v>223507.909561832</v>
      </c>
      <c r="I274">
        <v>123433.163459581</v>
      </c>
      <c r="J274">
        <v>100074.746102251</v>
      </c>
      <c r="K274">
        <v>8676.8691189521396</v>
      </c>
      <c r="L274">
        <v>1.46252947461406</v>
      </c>
      <c r="M274">
        <v>7.2193319682448598</v>
      </c>
      <c r="N274">
        <v>3.2324261596214501</v>
      </c>
      <c r="O274">
        <v>1.2334097089136</v>
      </c>
      <c r="P274">
        <v>168.97802677189699</v>
      </c>
      <c r="Q274">
        <v>9697</v>
      </c>
      <c r="R274">
        <v>0.87235312833301004</v>
      </c>
      <c r="S274">
        <v>73</v>
      </c>
      <c r="T274">
        <v>0.94049719851300995</v>
      </c>
      <c r="U274">
        <v>0.95283438917058405</v>
      </c>
      <c r="V274">
        <v>2.67532600583151</v>
      </c>
      <c r="W274">
        <v>75.6028355011413</v>
      </c>
      <c r="X274">
        <v>5.7926101128628602</v>
      </c>
      <c r="Y274">
        <v>0</v>
      </c>
      <c r="Z274">
        <v>0</v>
      </c>
      <c r="AA274">
        <v>0</v>
      </c>
      <c r="AB274">
        <v>0</v>
      </c>
      <c r="AC274">
        <v>78923.954091027495</v>
      </c>
      <c r="AD274">
        <v>0</v>
      </c>
      <c r="AE274">
        <f t="shared" si="33"/>
        <v>-6.3388031946377529E-2</v>
      </c>
      <c r="AF274">
        <f t="shared" si="32"/>
        <v>1.8193309875756878E-2</v>
      </c>
      <c r="AG274">
        <f t="shared" si="34"/>
        <v>0.32020796332884643</v>
      </c>
      <c r="AH274">
        <f t="shared" si="35"/>
        <v>8.9398136792952596E-2</v>
      </c>
      <c r="AI274">
        <f t="shared" si="36"/>
        <v>0.56010785424678866</v>
      </c>
      <c r="AJ274">
        <f t="shared" si="37"/>
        <v>-6.3388031946377529E-2</v>
      </c>
      <c r="AK274">
        <f t="shared" si="38"/>
        <v>4.730518181544649E-2</v>
      </c>
      <c r="AL274" s="18">
        <f t="shared" si="39"/>
        <v>2.1089247885702867E-2</v>
      </c>
    </row>
    <row r="275" spans="1:38" ht="15.75">
      <c r="A275">
        <v>2023</v>
      </c>
      <c r="B275">
        <v>2</v>
      </c>
      <c r="C275" t="s">
        <v>36</v>
      </c>
      <c r="D275">
        <v>75692.481770486396</v>
      </c>
      <c r="E275">
        <v>57536.357888484003</v>
      </c>
      <c r="F275">
        <v>18156.123882002401</v>
      </c>
      <c r="G275">
        <v>8662.7790877789394</v>
      </c>
      <c r="H275">
        <v>220680.49461378501</v>
      </c>
      <c r="I275">
        <v>74639.360514686006</v>
      </c>
      <c r="J275">
        <v>146041.134099099</v>
      </c>
      <c r="K275">
        <v>17134.975760080401</v>
      </c>
      <c r="L275">
        <v>0.91973049089660996</v>
      </c>
      <c r="M275">
        <v>5.9317391235133696</v>
      </c>
      <c r="N275">
        <v>3.92548471623634</v>
      </c>
      <c r="O275">
        <v>0.51108450352102497</v>
      </c>
      <c r="P275">
        <v>490.30569698285001</v>
      </c>
      <c r="Q275">
        <v>32345</v>
      </c>
      <c r="R275">
        <v>0.192087190955294</v>
      </c>
      <c r="S275">
        <v>319</v>
      </c>
      <c r="T275">
        <v>4.61964832016288E-2</v>
      </c>
      <c r="U275">
        <v>0.57959672741267398</v>
      </c>
      <c r="V275">
        <v>7.3882351881817696</v>
      </c>
      <c r="W275">
        <v>64.433784041493496</v>
      </c>
      <c r="X275">
        <v>2.05634331699313</v>
      </c>
      <c r="Y275">
        <v>0</v>
      </c>
      <c r="Z275">
        <v>0</v>
      </c>
      <c r="AA275">
        <v>0</v>
      </c>
      <c r="AB275">
        <v>0</v>
      </c>
      <c r="AC275">
        <v>81125.873636622593</v>
      </c>
      <c r="AD275">
        <v>0</v>
      </c>
      <c r="AE275">
        <f t="shared" si="33"/>
        <v>4.5554850282485938E-2</v>
      </c>
      <c r="AF275">
        <f t="shared" si="32"/>
        <v>4.0420762289688411E-2</v>
      </c>
      <c r="AG275">
        <f t="shared" si="34"/>
        <v>0.23986693866182271</v>
      </c>
      <c r="AH275">
        <f t="shared" si="35"/>
        <v>0.11444702148948013</v>
      </c>
      <c r="AI275">
        <f t="shared" si="36"/>
        <v>0.56010785424678866</v>
      </c>
      <c r="AJ275">
        <f t="shared" si="37"/>
        <v>4.5554850282485938E-2</v>
      </c>
      <c r="AK275">
        <f t="shared" si="38"/>
        <v>-3.7083274432969528E-2</v>
      </c>
      <c r="AL275" s="18">
        <f t="shared" si="39"/>
        <v>2.1089247885702867E-2</v>
      </c>
    </row>
    <row r="276" spans="1:38" ht="15.75">
      <c r="A276">
        <v>2023</v>
      </c>
      <c r="B276">
        <v>3</v>
      </c>
      <c r="C276" t="s">
        <v>36</v>
      </c>
      <c r="D276">
        <v>79140.6414450507</v>
      </c>
      <c r="E276">
        <v>55402.721339031799</v>
      </c>
      <c r="F276">
        <v>23737.920106018799</v>
      </c>
      <c r="G276">
        <v>7187.60167918146</v>
      </c>
      <c r="H276">
        <v>258026.20377140099</v>
      </c>
      <c r="I276">
        <v>179430.44000193299</v>
      </c>
      <c r="J276">
        <v>78595.763769467405</v>
      </c>
      <c r="K276">
        <v>7352.22217898085</v>
      </c>
      <c r="L276">
        <v>4.61969255440009</v>
      </c>
      <c r="M276">
        <v>9.1450242792521408</v>
      </c>
      <c r="N276">
        <v>2.78560920329988</v>
      </c>
      <c r="O276">
        <v>2.28295306765169</v>
      </c>
      <c r="P276">
        <v>372.48801696094102</v>
      </c>
      <c r="Q276">
        <v>22058</v>
      </c>
      <c r="R276">
        <v>-0.79969000498646603</v>
      </c>
      <c r="S276">
        <v>203</v>
      </c>
      <c r="T276">
        <v>0.78172898900475896</v>
      </c>
      <c r="U276">
        <v>0.20375548584994299</v>
      </c>
      <c r="V276">
        <v>2.8246315838305498</v>
      </c>
      <c r="W276">
        <v>62.313213859167902</v>
      </c>
      <c r="X276">
        <v>5.1954582322468301</v>
      </c>
      <c r="Y276">
        <v>0</v>
      </c>
      <c r="Z276">
        <v>0</v>
      </c>
      <c r="AA276">
        <v>0</v>
      </c>
      <c r="AB276">
        <v>1</v>
      </c>
      <c r="AC276">
        <v>85512.230692251105</v>
      </c>
      <c r="AD276">
        <v>0</v>
      </c>
      <c r="AE276">
        <f t="shared" si="33"/>
        <v>5.3854800846183278E-2</v>
      </c>
      <c r="AF276">
        <f t="shared" si="32"/>
        <v>-6.124081465443449E-2</v>
      </c>
      <c r="AG276">
        <f t="shared" si="34"/>
        <v>0.29994601601126425</v>
      </c>
      <c r="AH276">
        <f t="shared" si="35"/>
        <v>9.0820614389030302E-2</v>
      </c>
      <c r="AI276">
        <f t="shared" si="36"/>
        <v>0.56010785424678866</v>
      </c>
      <c r="AJ276">
        <f t="shared" si="37"/>
        <v>5.3854800846183278E-2</v>
      </c>
      <c r="AK276">
        <f t="shared" si="38"/>
        <v>-2.7163590265732254E-2</v>
      </c>
      <c r="AL276" s="18">
        <f t="shared" si="39"/>
        <v>2.1089247885702867E-2</v>
      </c>
    </row>
    <row r="277" spans="1:38" ht="15.75">
      <c r="A277">
        <v>2023</v>
      </c>
      <c r="B277">
        <v>4</v>
      </c>
      <c r="C277" t="s">
        <v>36</v>
      </c>
      <c r="D277">
        <v>83402.744928913104</v>
      </c>
      <c r="E277">
        <v>53897.784516971798</v>
      </c>
      <c r="F277">
        <v>29504.960411941302</v>
      </c>
      <c r="G277">
        <v>19916.538213018499</v>
      </c>
      <c r="H277">
        <v>247395.00107866601</v>
      </c>
      <c r="I277">
        <v>80470.973249955699</v>
      </c>
      <c r="J277">
        <v>166924.027828711</v>
      </c>
      <c r="K277">
        <v>24083.661061187198</v>
      </c>
      <c r="L277">
        <v>2.0212417067661899</v>
      </c>
      <c r="M277">
        <v>11.9314987015865</v>
      </c>
      <c r="N277">
        <v>8.05050147585054</v>
      </c>
      <c r="O277">
        <v>0.48208142528486603</v>
      </c>
      <c r="P277">
        <v>193.187029461441</v>
      </c>
      <c r="Q277">
        <v>41097</v>
      </c>
      <c r="R277">
        <v>0.27460431307604699</v>
      </c>
      <c r="S277">
        <v>70</v>
      </c>
      <c r="T277">
        <v>0.12781184436038201</v>
      </c>
      <c r="U277">
        <v>0.58223744880258599</v>
      </c>
      <c r="V277">
        <v>3.09911987910845</v>
      </c>
      <c r="W277">
        <v>60.860080211336403</v>
      </c>
      <c r="X277">
        <v>7.0794378409419503</v>
      </c>
      <c r="Y277">
        <v>0</v>
      </c>
      <c r="Z277">
        <v>0</v>
      </c>
      <c r="AA277">
        <v>0</v>
      </c>
      <c r="AB277">
        <v>0</v>
      </c>
      <c r="AC277">
        <v>88454.609592547393</v>
      </c>
      <c r="AD277">
        <v>0</v>
      </c>
      <c r="AE277">
        <f t="shared" si="33"/>
        <v>-1.3395852333138163E-2</v>
      </c>
      <c r="AF277">
        <f t="shared" si="32"/>
        <v>-1.1908865086265093E-2</v>
      </c>
      <c r="AG277">
        <f t="shared" si="34"/>
        <v>0.3537648603422987</v>
      </c>
      <c r="AH277">
        <f t="shared" si="35"/>
        <v>0.23879955306020226</v>
      </c>
      <c r="AI277">
        <f t="shared" si="36"/>
        <v>0.56010785424678866</v>
      </c>
      <c r="AJ277">
        <f t="shared" si="37"/>
        <v>-1.3395852333138163E-2</v>
      </c>
      <c r="AK277">
        <f t="shared" si="38"/>
        <v>7.846645026253142E-2</v>
      </c>
      <c r="AL277" s="18">
        <f t="shared" si="39"/>
        <v>2.1089247885702867E-2</v>
      </c>
    </row>
    <row r="278" spans="1:38" ht="15.75">
      <c r="A278">
        <v>2024</v>
      </c>
      <c r="B278">
        <v>1</v>
      </c>
      <c r="C278" t="s">
        <v>36</v>
      </c>
      <c r="D278">
        <v>82285.494073666996</v>
      </c>
      <c r="E278">
        <v>58126.952345033402</v>
      </c>
      <c r="F278">
        <v>24158.541728633601</v>
      </c>
      <c r="G278">
        <v>15426.585772336401</v>
      </c>
      <c r="H278">
        <v>314366.24248335499</v>
      </c>
      <c r="I278">
        <v>113727.113336136</v>
      </c>
      <c r="J278">
        <v>200639.12914721901</v>
      </c>
      <c r="K278">
        <v>19828.143563594698</v>
      </c>
      <c r="L278">
        <v>12.2509971461945</v>
      </c>
      <c r="M278">
        <v>7.68872245304508</v>
      </c>
      <c r="N278">
        <v>4.9072017562932704</v>
      </c>
      <c r="O278">
        <v>0.56682419735129697</v>
      </c>
      <c r="P278">
        <v>328.98550703597402</v>
      </c>
      <c r="Q278">
        <v>41634</v>
      </c>
      <c r="R278">
        <v>-0.10064604563255899</v>
      </c>
      <c r="S278">
        <v>490</v>
      </c>
      <c r="T278">
        <v>0.73603540042606497</v>
      </c>
      <c r="U278">
        <v>0.32001611308739097</v>
      </c>
      <c r="V278">
        <v>4.54231284688285</v>
      </c>
      <c r="W278">
        <v>64.062776632436396</v>
      </c>
      <c r="X278">
        <v>9.6779657716957495</v>
      </c>
      <c r="Y278">
        <v>0</v>
      </c>
      <c r="Z278">
        <v>0</v>
      </c>
      <c r="AA278">
        <v>0</v>
      </c>
      <c r="AB278">
        <v>0</v>
      </c>
      <c r="AC278">
        <v>84937.930571517296</v>
      </c>
      <c r="AD278">
        <v>0</v>
      </c>
      <c r="AE278">
        <f t="shared" si="33"/>
        <v>-4.2941523657326799E-2</v>
      </c>
      <c r="AF278" t="str">
        <f t="shared" si="32"/>
        <v/>
      </c>
      <c r="AG278">
        <f t="shared" si="34"/>
        <v>0.29359417477648481</v>
      </c>
      <c r="AH278">
        <f t="shared" si="35"/>
        <v>0.18747637048305962</v>
      </c>
      <c r="AI278">
        <f t="shared" si="36"/>
        <v>0.56010785424678866</v>
      </c>
      <c r="AJ278">
        <f t="shared" si="37"/>
        <v>-4.2941523657326799E-2</v>
      </c>
      <c r="AK278">
        <f t="shared" si="38"/>
        <v>1.3293147183807643E-2</v>
      </c>
      <c r="AL278" s="18">
        <f t="shared" si="39"/>
        <v>2.1089247885702867E-2</v>
      </c>
    </row>
    <row r="279" spans="1:38" ht="15.75">
      <c r="A279">
        <v>2024</v>
      </c>
      <c r="B279">
        <v>2</v>
      </c>
      <c r="C279" t="s">
        <v>36</v>
      </c>
      <c r="D279">
        <v>78752.0295832478</v>
      </c>
      <c r="E279">
        <v>58899.642477902104</v>
      </c>
      <c r="F279">
        <v>19852.387105345701</v>
      </c>
      <c r="G279">
        <v>14740.439999087401</v>
      </c>
      <c r="H279">
        <v>224078.91751790399</v>
      </c>
      <c r="I279">
        <v>131585.24976175599</v>
      </c>
      <c r="J279">
        <v>92493.667756148905</v>
      </c>
      <c r="K279">
        <v>16380.8455285989</v>
      </c>
      <c r="L279">
        <v>1.9420939016747301</v>
      </c>
      <c r="M279">
        <v>15.936701783682301</v>
      </c>
      <c r="N279">
        <v>6.5782359904115397</v>
      </c>
      <c r="O279">
        <v>1.4226406299366099</v>
      </c>
      <c r="P279">
        <v>131.84910291048001</v>
      </c>
      <c r="Q279">
        <v>5886</v>
      </c>
      <c r="R279">
        <v>-0.234193971925508</v>
      </c>
      <c r="S279">
        <v>863</v>
      </c>
      <c r="T279">
        <v>0.21076309942990601</v>
      </c>
      <c r="U279">
        <v>0.23672047585383199</v>
      </c>
      <c r="V279">
        <v>5.3962132519867501</v>
      </c>
      <c r="W279">
        <v>80.748489830311001</v>
      </c>
      <c r="X279">
        <v>5.3250222562332397</v>
      </c>
      <c r="Y279">
        <v>0</v>
      </c>
      <c r="Z279">
        <v>0</v>
      </c>
      <c r="AA279">
        <v>0</v>
      </c>
      <c r="AB279">
        <v>0</v>
      </c>
      <c r="AC279">
        <v>72176.214822121896</v>
      </c>
      <c r="AD279">
        <v>0</v>
      </c>
      <c r="AE279">
        <f t="shared" si="33"/>
        <v>-5.6608388585769498E-2</v>
      </c>
      <c r="AF279" t="str">
        <f t="shared" si="32"/>
        <v/>
      </c>
      <c r="AG279">
        <f t="shared" si="34"/>
        <v>0.25208730759579956</v>
      </c>
      <c r="AH279">
        <f t="shared" si="35"/>
        <v>0.18717536649014821</v>
      </c>
      <c r="AI279">
        <f t="shared" si="36"/>
        <v>0.56010785424678866</v>
      </c>
      <c r="AJ279">
        <f t="shared" si="37"/>
        <v>-5.6608388585769498E-2</v>
      </c>
      <c r="AK279">
        <f t="shared" si="38"/>
        <v>-5.5937278703740899E-2</v>
      </c>
      <c r="AL279" s="18">
        <f t="shared" si="39"/>
        <v>2.1089247885702867E-2</v>
      </c>
    </row>
    <row r="280" spans="1:38" ht="15.75">
      <c r="A280">
        <v>2024</v>
      </c>
      <c r="B280">
        <v>3</v>
      </c>
      <c r="C280" t="s">
        <v>36</v>
      </c>
      <c r="D280">
        <v>74294.004090681294</v>
      </c>
      <c r="E280">
        <v>55604.956761064997</v>
      </c>
      <c r="F280">
        <v>18689.0473296163</v>
      </c>
      <c r="G280">
        <v>4287.0078786436397</v>
      </c>
      <c r="H280">
        <v>201892.84327291101</v>
      </c>
      <c r="I280">
        <v>140973.30722577099</v>
      </c>
      <c r="J280">
        <v>60919.536047140296</v>
      </c>
      <c r="K280">
        <v>6489.7606075719596</v>
      </c>
      <c r="L280">
        <v>0.79788413392269797</v>
      </c>
      <c r="M280">
        <v>7.0371643594368498</v>
      </c>
      <c r="N280">
        <v>2.12340755083062</v>
      </c>
      <c r="O280">
        <v>2.3140902963654302</v>
      </c>
      <c r="P280">
        <v>291.60885795712198</v>
      </c>
      <c r="Q280">
        <v>35160</v>
      </c>
      <c r="R280">
        <v>0.73791821004179203</v>
      </c>
      <c r="S280">
        <v>49</v>
      </c>
      <c r="T280">
        <v>0.45113006979784098</v>
      </c>
      <c r="U280">
        <v>0.71869926597279599</v>
      </c>
      <c r="V280">
        <v>5.1036484914653304</v>
      </c>
      <c r="W280">
        <v>72.309176217531203</v>
      </c>
      <c r="X280">
        <v>3.5385261822748002</v>
      </c>
      <c r="Y280">
        <v>0</v>
      </c>
      <c r="Z280">
        <v>0</v>
      </c>
      <c r="AA280">
        <v>1</v>
      </c>
      <c r="AB280">
        <v>0</v>
      </c>
      <c r="AC280">
        <v>76658.229140279494</v>
      </c>
      <c r="AD280">
        <v>1</v>
      </c>
      <c r="AE280">
        <f t="shared" si="33"/>
        <v>0.10923504393629974</v>
      </c>
      <c r="AF280" t="str">
        <f t="shared" si="32"/>
        <v/>
      </c>
      <c r="AG280">
        <f t="shared" si="34"/>
        <v>0.2515552574983701</v>
      </c>
      <c r="AH280">
        <f t="shared" si="35"/>
        <v>5.7703282130426456E-2</v>
      </c>
      <c r="AI280">
        <f t="shared" si="36"/>
        <v>0.56010785424678866</v>
      </c>
      <c r="AJ280">
        <f t="shared" si="37"/>
        <v>0.10923504393629974</v>
      </c>
      <c r="AK280">
        <f t="shared" si="38"/>
        <v>3.7493051113905232E-2</v>
      </c>
      <c r="AL280" s="18">
        <f t="shared" si="39"/>
        <v>2.1089247885702867E-2</v>
      </c>
    </row>
    <row r="281" spans="1:38" ht="15.75">
      <c r="A281">
        <v>2024</v>
      </c>
      <c r="B281">
        <v>4</v>
      </c>
      <c r="C281" t="s">
        <v>36</v>
      </c>
      <c r="D281">
        <v>82409.512891730497</v>
      </c>
      <c r="E281">
        <v>57689.756247094097</v>
      </c>
      <c r="F281">
        <v>24719.7566446364</v>
      </c>
      <c r="G281">
        <v>17779.0473901359</v>
      </c>
      <c r="H281">
        <v>226761.51296910201</v>
      </c>
      <c r="I281">
        <v>77021.4628607622</v>
      </c>
      <c r="J281">
        <v>149740.05010833999</v>
      </c>
      <c r="K281">
        <v>22123.3580528866</v>
      </c>
      <c r="L281">
        <v>3.5403256818237998</v>
      </c>
      <c r="M281">
        <v>11.8732746364599</v>
      </c>
      <c r="N281">
        <v>7.8404166374381203</v>
      </c>
      <c r="O281">
        <v>0.51436781812905297</v>
      </c>
      <c r="P281">
        <v>393.43278635404897</v>
      </c>
      <c r="Q281">
        <v>27120</v>
      </c>
      <c r="R281">
        <v>-0.67086788314132995</v>
      </c>
      <c r="S281">
        <v>897</v>
      </c>
      <c r="T281">
        <v>0.85312817191023604</v>
      </c>
      <c r="U281">
        <v>0.93358045600668904</v>
      </c>
      <c r="V281">
        <v>7.5282154525255001</v>
      </c>
      <c r="W281">
        <v>63.130750640718603</v>
      </c>
      <c r="X281">
        <v>5.0564310600884497</v>
      </c>
      <c r="Y281">
        <v>0</v>
      </c>
      <c r="Z281">
        <v>0</v>
      </c>
      <c r="AA281">
        <v>0</v>
      </c>
      <c r="AB281">
        <v>0</v>
      </c>
      <c r="AC281">
        <v>91985.263183265095</v>
      </c>
      <c r="AD281">
        <v>0</v>
      </c>
      <c r="AE281" t="str">
        <f t="shared" si="33"/>
        <v/>
      </c>
      <c r="AF281" t="str">
        <f t="shared" si="32"/>
        <v/>
      </c>
      <c r="AG281">
        <f t="shared" si="34"/>
        <v>0.29996241668256407</v>
      </c>
      <c r="AH281">
        <f t="shared" si="35"/>
        <v>0.21574023151300492</v>
      </c>
      <c r="AI281">
        <f t="shared" si="36"/>
        <v>0.56010785424678866</v>
      </c>
      <c r="AJ281">
        <f t="shared" si="37"/>
        <v>3.7062623205516045</v>
      </c>
      <c r="AK281">
        <f t="shared" si="38"/>
        <v>3.785959993253647</v>
      </c>
      <c r="AL281" s="18">
        <f t="shared" si="39"/>
        <v>2.1089247885702867E-2</v>
      </c>
    </row>
    <row r="282" spans="1:38" ht="15.75">
      <c r="A282">
        <v>2015</v>
      </c>
      <c r="B282">
        <v>1</v>
      </c>
      <c r="C282" t="s">
        <v>37</v>
      </c>
      <c r="D282">
        <v>387840.78537736298</v>
      </c>
      <c r="E282">
        <v>276100.86541914701</v>
      </c>
      <c r="F282">
        <v>111739.919958215</v>
      </c>
      <c r="G282">
        <v>106666.893843382</v>
      </c>
      <c r="H282">
        <v>1095788.48267377</v>
      </c>
      <c r="I282">
        <v>372768.63517734502</v>
      </c>
      <c r="J282">
        <v>723019.84749642794</v>
      </c>
      <c r="K282">
        <v>109304.263326821</v>
      </c>
      <c r="L282">
        <v>87.286670176238204</v>
      </c>
      <c r="M282">
        <v>14.752968983179899</v>
      </c>
      <c r="N282">
        <v>9.7342594423981108</v>
      </c>
      <c r="O282">
        <v>0.51557178750779298</v>
      </c>
      <c r="P282">
        <v>215.311247067501</v>
      </c>
      <c r="Q282">
        <v>49151</v>
      </c>
      <c r="R282">
        <v>-0.22122044066625299</v>
      </c>
      <c r="S282">
        <v>355</v>
      </c>
      <c r="T282">
        <v>0.99599364910069899</v>
      </c>
      <c r="U282">
        <v>0.800536105126747</v>
      </c>
      <c r="V282">
        <v>6.9194946413709397</v>
      </c>
      <c r="W282">
        <v>75.881624683976995</v>
      </c>
      <c r="X282">
        <v>2.33247878617806</v>
      </c>
      <c r="Y282">
        <v>0</v>
      </c>
      <c r="Z282">
        <v>0</v>
      </c>
      <c r="AA282">
        <v>0</v>
      </c>
      <c r="AB282">
        <v>0</v>
      </c>
      <c r="AC282">
        <v>383099.548563522</v>
      </c>
      <c r="AD282">
        <v>0</v>
      </c>
      <c r="AE282">
        <f t="shared" si="33"/>
        <v>2.8616741988045792E-2</v>
      </c>
      <c r="AF282">
        <f t="shared" si="32"/>
        <v>-8.5643571527529837E-3</v>
      </c>
      <c r="AG282">
        <f t="shared" si="34"/>
        <v>0.28810770855235035</v>
      </c>
      <c r="AH282">
        <f t="shared" si="35"/>
        <v>0.27502753156710114</v>
      </c>
      <c r="AI282">
        <f t="shared" si="36"/>
        <v>0.56010785424678866</v>
      </c>
      <c r="AJ282">
        <f t="shared" si="37"/>
        <v>2.8616741988045792E-2</v>
      </c>
      <c r="AK282">
        <f t="shared" si="38"/>
        <v>-1.2429825543636299E-2</v>
      </c>
      <c r="AL282" s="18">
        <f t="shared" si="39"/>
        <v>2.1089247885702867E-2</v>
      </c>
    </row>
    <row r="283" spans="1:38" ht="15.75">
      <c r="A283">
        <v>2015</v>
      </c>
      <c r="B283">
        <v>2</v>
      </c>
      <c r="C283" t="s">
        <v>37</v>
      </c>
      <c r="D283">
        <v>398939.52506494801</v>
      </c>
      <c r="E283">
        <v>272668.97982954001</v>
      </c>
      <c r="F283">
        <v>126270.545235408</v>
      </c>
      <c r="G283">
        <v>106566.62711816</v>
      </c>
      <c r="H283">
        <v>1316590.7713085001</v>
      </c>
      <c r="I283">
        <v>785753.19629199198</v>
      </c>
      <c r="J283">
        <v>530837.575016513</v>
      </c>
      <c r="K283">
        <v>102039.322764393</v>
      </c>
      <c r="L283">
        <v>50.880547522718501</v>
      </c>
      <c r="M283">
        <v>20.075185354926202</v>
      </c>
      <c r="N283">
        <v>8.0941344448471497</v>
      </c>
      <c r="O283">
        <v>1.4802139736765001</v>
      </c>
      <c r="P283">
        <v>323.88086071819401</v>
      </c>
      <c r="Q283">
        <v>29561</v>
      </c>
      <c r="R283">
        <v>-0.262549689058308</v>
      </c>
      <c r="S283">
        <v>598</v>
      </c>
      <c r="T283">
        <v>0.13402489431899101</v>
      </c>
      <c r="U283">
        <v>0.11576004624632399</v>
      </c>
      <c r="V283">
        <v>6.9093012707685704</v>
      </c>
      <c r="W283">
        <v>63.4825584676978</v>
      </c>
      <c r="X283">
        <v>6.1618556840321999</v>
      </c>
      <c r="Y283">
        <v>0</v>
      </c>
      <c r="Z283">
        <v>0</v>
      </c>
      <c r="AA283">
        <v>0</v>
      </c>
      <c r="AB283">
        <v>0</v>
      </c>
      <c r="AC283">
        <v>427885.67454226402</v>
      </c>
      <c r="AD283">
        <v>0</v>
      </c>
      <c r="AE283">
        <f t="shared" si="33"/>
        <v>-0.10293640284936044</v>
      </c>
      <c r="AF283">
        <f t="shared" si="32"/>
        <v>1.0040106361298495E-2</v>
      </c>
      <c r="AG283">
        <f t="shared" si="34"/>
        <v>0.31651550498750647</v>
      </c>
      <c r="AH283">
        <f t="shared" si="35"/>
        <v>0.26712476559150355</v>
      </c>
      <c r="AI283">
        <f t="shared" si="36"/>
        <v>0.56010785424678866</v>
      </c>
      <c r="AJ283">
        <f t="shared" si="37"/>
        <v>-0.10293640284936044</v>
      </c>
      <c r="AK283">
        <f t="shared" si="38"/>
        <v>-1.8100539160921067E-2</v>
      </c>
      <c r="AL283" s="18">
        <f t="shared" si="39"/>
        <v>2.1089247885702867E-2</v>
      </c>
    </row>
    <row r="284" spans="1:38" ht="15.75">
      <c r="A284">
        <v>2015</v>
      </c>
      <c r="B284">
        <v>3</v>
      </c>
      <c r="C284" t="s">
        <v>37</v>
      </c>
      <c r="D284">
        <v>357874.12540033</v>
      </c>
      <c r="E284">
        <v>267733.52428216703</v>
      </c>
      <c r="F284">
        <v>90140.601118163104</v>
      </c>
      <c r="G284">
        <v>72934.947056803503</v>
      </c>
      <c r="H284">
        <v>871139.50753690896</v>
      </c>
      <c r="I284">
        <v>450214.33007740998</v>
      </c>
      <c r="J284">
        <v>420925.17745949799</v>
      </c>
      <c r="K284">
        <v>82458.079669747094</v>
      </c>
      <c r="L284">
        <v>31.293527751046302</v>
      </c>
      <c r="M284">
        <v>17.327294959404298</v>
      </c>
      <c r="N284">
        <v>8.3723613067466491</v>
      </c>
      <c r="O284">
        <v>1.06958280042711</v>
      </c>
      <c r="P284">
        <v>471.62060839745999</v>
      </c>
      <c r="Q284">
        <v>6188</v>
      </c>
      <c r="R284">
        <v>-0.90027970720167105</v>
      </c>
      <c r="S284">
        <v>961</v>
      </c>
      <c r="T284">
        <v>0.53758113805151397</v>
      </c>
      <c r="U284">
        <v>0.57579247112230902</v>
      </c>
      <c r="V284">
        <v>5.5160505831063196</v>
      </c>
      <c r="W284">
        <v>60.424228232886598</v>
      </c>
      <c r="X284">
        <v>9.6829341969770404</v>
      </c>
      <c r="Y284">
        <v>0</v>
      </c>
      <c r="Z284">
        <v>0</v>
      </c>
      <c r="AA284">
        <v>0</v>
      </c>
      <c r="AB284">
        <v>0</v>
      </c>
      <c r="AC284">
        <v>371454.38711240899</v>
      </c>
      <c r="AD284">
        <v>0</v>
      </c>
      <c r="AE284">
        <f t="shared" si="33"/>
        <v>8.6294251863335558E-2</v>
      </c>
      <c r="AF284">
        <f t="shared" si="32"/>
        <v>6.2034186390871007E-2</v>
      </c>
      <c r="AG284">
        <f t="shared" si="34"/>
        <v>0.25187795015168718</v>
      </c>
      <c r="AH284">
        <f t="shared" si="35"/>
        <v>0.2038005596946022</v>
      </c>
      <c r="AI284">
        <f t="shared" si="36"/>
        <v>0.56010785424678866</v>
      </c>
      <c r="AJ284">
        <f t="shared" si="37"/>
        <v>8.6294251863335558E-2</v>
      </c>
      <c r="AK284">
        <f t="shared" si="38"/>
        <v>-7.0599704023654911E-2</v>
      </c>
      <c r="AL284" s="18">
        <f t="shared" si="39"/>
        <v>2.1089247885702867E-2</v>
      </c>
    </row>
    <row r="285" spans="1:38" ht="15.75">
      <c r="A285">
        <v>2015</v>
      </c>
      <c r="B285">
        <v>4</v>
      </c>
      <c r="C285" t="s">
        <v>37</v>
      </c>
      <c r="D285">
        <v>388756.60531299701</v>
      </c>
      <c r="E285">
        <v>248831.61671063601</v>
      </c>
      <c r="F285">
        <v>139924.98860236001</v>
      </c>
      <c r="G285">
        <v>127440.469439048</v>
      </c>
      <c r="H285">
        <v>833659.91620548605</v>
      </c>
      <c r="I285">
        <v>478332.50516448898</v>
      </c>
      <c r="J285">
        <v>355327.41104099603</v>
      </c>
      <c r="K285">
        <v>129988.775661928</v>
      </c>
      <c r="L285">
        <v>16.159647582415001</v>
      </c>
      <c r="M285">
        <v>35.865645452369897</v>
      </c>
      <c r="N285">
        <v>15.286865418588301</v>
      </c>
      <c r="O285">
        <v>1.3461739519704601</v>
      </c>
      <c r="P285">
        <v>252.93950434962301</v>
      </c>
      <c r="Q285">
        <v>22826</v>
      </c>
      <c r="R285">
        <v>0.29651390815564399</v>
      </c>
      <c r="S285">
        <v>818</v>
      </c>
      <c r="T285">
        <v>0.85994071418340901</v>
      </c>
      <c r="U285">
        <v>0.21303531984326399</v>
      </c>
      <c r="V285">
        <v>5.2544490702482101</v>
      </c>
      <c r="W285">
        <v>62.094774313706502</v>
      </c>
      <c r="X285">
        <v>7.1444879483202302</v>
      </c>
      <c r="Y285">
        <v>0</v>
      </c>
      <c r="Z285">
        <v>0</v>
      </c>
      <c r="AA285">
        <v>0</v>
      </c>
      <c r="AB285">
        <v>0</v>
      </c>
      <c r="AC285">
        <v>433266.89956413</v>
      </c>
      <c r="AD285">
        <v>0</v>
      </c>
      <c r="AE285">
        <f t="shared" si="33"/>
        <v>-1.0899948404988093E-2</v>
      </c>
      <c r="AF285">
        <f t="shared" si="32"/>
        <v>-1.2107163101137618E-2</v>
      </c>
      <c r="AG285">
        <f t="shared" si="34"/>
        <v>0.3599295463795506</v>
      </c>
      <c r="AH285">
        <f t="shared" si="35"/>
        <v>0.32781557328509625</v>
      </c>
      <c r="AI285">
        <f t="shared" si="36"/>
        <v>0.56010785424678866</v>
      </c>
      <c r="AJ285">
        <f t="shared" si="37"/>
        <v>-1.0899948404988093E-2</v>
      </c>
      <c r="AK285">
        <f t="shared" si="38"/>
        <v>6.1640217486998182E-2</v>
      </c>
      <c r="AL285" s="18">
        <f t="shared" si="39"/>
        <v>2.1089247885702867E-2</v>
      </c>
    </row>
    <row r="286" spans="1:38" ht="15.75">
      <c r="A286">
        <v>2016</v>
      </c>
      <c r="B286">
        <v>1</v>
      </c>
      <c r="C286" t="s">
        <v>37</v>
      </c>
      <c r="D286">
        <v>384519.17837298702</v>
      </c>
      <c r="E286">
        <v>264169.65168232098</v>
      </c>
      <c r="F286">
        <v>120349.526690666</v>
      </c>
      <c r="G286">
        <v>101333.223438028</v>
      </c>
      <c r="H286">
        <v>927871.23538811703</v>
      </c>
      <c r="I286">
        <v>551165.21902152197</v>
      </c>
      <c r="J286">
        <v>376706.01636659401</v>
      </c>
      <c r="K286">
        <v>109329.98938676401</v>
      </c>
      <c r="L286">
        <v>17.815453478205701</v>
      </c>
      <c r="M286">
        <v>26.899815515400501</v>
      </c>
      <c r="N286">
        <v>10.921043736811299</v>
      </c>
      <c r="O286">
        <v>1.46311764366712</v>
      </c>
      <c r="P286">
        <v>341.24758200495501</v>
      </c>
      <c r="Q286">
        <v>47577</v>
      </c>
      <c r="R286">
        <v>-0.47864968451881201</v>
      </c>
      <c r="S286">
        <v>716</v>
      </c>
      <c r="T286">
        <v>0.85328479856720196</v>
      </c>
      <c r="U286">
        <v>0.85615362199466005</v>
      </c>
      <c r="V286">
        <v>1.69466365443776</v>
      </c>
      <c r="W286">
        <v>62.2680220686957</v>
      </c>
      <c r="X286">
        <v>4.1015638160154797</v>
      </c>
      <c r="Y286">
        <v>0</v>
      </c>
      <c r="Z286">
        <v>0</v>
      </c>
      <c r="AA286">
        <v>0</v>
      </c>
      <c r="AB286">
        <v>0</v>
      </c>
      <c r="AC286">
        <v>373025.782542706</v>
      </c>
      <c r="AD286">
        <v>0</v>
      </c>
      <c r="AE286">
        <f t="shared" si="33"/>
        <v>4.7918915340721562E-2</v>
      </c>
      <c r="AF286">
        <f t="shared" si="32"/>
        <v>-4.663682088118918E-2</v>
      </c>
      <c r="AG286">
        <f t="shared" si="34"/>
        <v>0.31298705879873157</v>
      </c>
      <c r="AH286">
        <f t="shared" si="35"/>
        <v>0.26353229991491833</v>
      </c>
      <c r="AI286">
        <f t="shared" si="36"/>
        <v>0.56010785424678866</v>
      </c>
      <c r="AJ286">
        <f t="shared" si="37"/>
        <v>4.7918915340721562E-2</v>
      </c>
      <c r="AK286">
        <f t="shared" si="38"/>
        <v>1.2073996432870542E-2</v>
      </c>
      <c r="AL286" s="18">
        <f t="shared" si="39"/>
        <v>2.1089247885702867E-2</v>
      </c>
    </row>
    <row r="287" spans="1:38" ht="15.75">
      <c r="A287">
        <v>2016</v>
      </c>
      <c r="B287">
        <v>2</v>
      </c>
      <c r="C287" t="s">
        <v>37</v>
      </c>
      <c r="D287">
        <v>402944.920328326</v>
      </c>
      <c r="E287">
        <v>267359.23511440598</v>
      </c>
      <c r="F287">
        <v>135585.68521391999</v>
      </c>
      <c r="G287">
        <v>120997.657773071</v>
      </c>
      <c r="H287">
        <v>995824.00089157</v>
      </c>
      <c r="I287">
        <v>583019.21562993305</v>
      </c>
      <c r="J287">
        <v>412804.78526163602</v>
      </c>
      <c r="K287">
        <v>129102.828291482</v>
      </c>
      <c r="L287">
        <v>56.508846802664301</v>
      </c>
      <c r="M287">
        <v>29.311108323606799</v>
      </c>
      <c r="N287">
        <v>12.150506280702199</v>
      </c>
      <c r="O287">
        <v>1.41233637895067</v>
      </c>
      <c r="P287">
        <v>435.96593052584097</v>
      </c>
      <c r="Q287">
        <v>36929</v>
      </c>
      <c r="R287">
        <v>-0.91098192144765699</v>
      </c>
      <c r="S287">
        <v>310</v>
      </c>
      <c r="T287">
        <v>0.42754185535971201</v>
      </c>
      <c r="U287">
        <v>0.16086029348509701</v>
      </c>
      <c r="V287">
        <v>5.9024352220659804</v>
      </c>
      <c r="W287">
        <v>78.9717033604487</v>
      </c>
      <c r="X287">
        <v>2.8463721621823899</v>
      </c>
      <c r="Y287">
        <v>0</v>
      </c>
      <c r="Z287">
        <v>0</v>
      </c>
      <c r="AA287">
        <v>1</v>
      </c>
      <c r="AB287">
        <v>0</v>
      </c>
      <c r="AC287">
        <v>426668.761635161</v>
      </c>
      <c r="AD287">
        <v>1</v>
      </c>
      <c r="AE287">
        <f t="shared" si="33"/>
        <v>-5.6758042041594285E-2</v>
      </c>
      <c r="AF287">
        <f t="shared" si="32"/>
        <v>-4.7954532809035701E-2</v>
      </c>
      <c r="AG287">
        <f t="shared" si="34"/>
        <v>0.33648689528941728</v>
      </c>
      <c r="AH287">
        <f t="shared" si="35"/>
        <v>0.30028336794636884</v>
      </c>
      <c r="AI287">
        <f t="shared" si="36"/>
        <v>0.56010785424678866</v>
      </c>
      <c r="AJ287">
        <f t="shared" si="37"/>
        <v>-5.6758042041594285E-2</v>
      </c>
      <c r="AK287">
        <f t="shared" si="38"/>
        <v>6.5922489835647885E-2</v>
      </c>
      <c r="AL287" s="18">
        <f t="shared" si="39"/>
        <v>2.1089247885702867E-2</v>
      </c>
    </row>
    <row r="288" spans="1:38" ht="15.75">
      <c r="A288">
        <v>2016</v>
      </c>
      <c r="B288">
        <v>3</v>
      </c>
      <c r="C288" t="s">
        <v>37</v>
      </c>
      <c r="D288">
        <v>380074.55559988401</v>
      </c>
      <c r="E288">
        <v>284984.221573702</v>
      </c>
      <c r="F288">
        <v>95090.334026182099</v>
      </c>
      <c r="G288">
        <v>84177.476607183504</v>
      </c>
      <c r="H288">
        <v>1404909.96548611</v>
      </c>
      <c r="I288">
        <v>698511.51873980497</v>
      </c>
      <c r="J288">
        <v>706398.44674631103</v>
      </c>
      <c r="K288">
        <v>86256.014265651407</v>
      </c>
      <c r="L288">
        <v>15.551523000182099</v>
      </c>
      <c r="M288">
        <v>11.9164300254207</v>
      </c>
      <c r="N288">
        <v>5.9916634286281196</v>
      </c>
      <c r="O288">
        <v>0.98883501507848204</v>
      </c>
      <c r="P288">
        <v>426.45680089747702</v>
      </c>
      <c r="Q288">
        <v>8910</v>
      </c>
      <c r="R288">
        <v>0.10837530200958199</v>
      </c>
      <c r="S288">
        <v>72</v>
      </c>
      <c r="T288">
        <v>0.33329985987052502</v>
      </c>
      <c r="U288">
        <v>0.491928024039129</v>
      </c>
      <c r="V288">
        <v>5.0094075681597596</v>
      </c>
      <c r="W288">
        <v>65.958430265699903</v>
      </c>
      <c r="X288">
        <v>8.3516406777247205</v>
      </c>
      <c r="Y288">
        <v>0</v>
      </c>
      <c r="Z288">
        <v>0</v>
      </c>
      <c r="AA288">
        <v>0</v>
      </c>
      <c r="AB288">
        <v>0</v>
      </c>
      <c r="AC288">
        <v>389733.90968353301</v>
      </c>
      <c r="AD288">
        <v>0</v>
      </c>
      <c r="AE288">
        <f t="shared" si="33"/>
        <v>1.0459290229701374E-2</v>
      </c>
      <c r="AF288">
        <f t="shared" si="32"/>
        <v>9.6533835852260601E-3</v>
      </c>
      <c r="AG288">
        <f t="shared" si="34"/>
        <v>0.25018863437490008</v>
      </c>
      <c r="AH288">
        <f t="shared" si="35"/>
        <v>0.22147622188052934</v>
      </c>
      <c r="AI288">
        <f t="shared" si="36"/>
        <v>0.56010785424678866</v>
      </c>
      <c r="AJ288">
        <f t="shared" si="37"/>
        <v>1.0459290229701374E-2</v>
      </c>
      <c r="AK288">
        <f t="shared" si="38"/>
        <v>-3.7348578506137854E-2</v>
      </c>
      <c r="AL288" s="18">
        <f t="shared" si="39"/>
        <v>2.1089247885702867E-2</v>
      </c>
    </row>
    <row r="289" spans="1:38" ht="15.75">
      <c r="A289">
        <v>2016</v>
      </c>
      <c r="B289">
        <v>4</v>
      </c>
      <c r="C289" t="s">
        <v>37</v>
      </c>
      <c r="D289">
        <v>384049.86568582797</v>
      </c>
      <c r="E289">
        <v>274340.46600124601</v>
      </c>
      <c r="F289">
        <v>109709.39968458199</v>
      </c>
      <c r="G289">
        <v>100103.083534178</v>
      </c>
      <c r="H289">
        <v>795105.54206019</v>
      </c>
      <c r="I289">
        <v>341305.4838777</v>
      </c>
      <c r="J289">
        <v>453800.05818248901</v>
      </c>
      <c r="K289">
        <v>103264.71289327</v>
      </c>
      <c r="L289">
        <v>16.7805835493179</v>
      </c>
      <c r="M289">
        <v>22.058852071350699</v>
      </c>
      <c r="N289">
        <v>12.589911431733</v>
      </c>
      <c r="O289">
        <v>0.75210542115102397</v>
      </c>
      <c r="P289">
        <v>191.14828216490599</v>
      </c>
      <c r="Q289">
        <v>29400</v>
      </c>
      <c r="R289">
        <v>0.34472371586438799</v>
      </c>
      <c r="S289">
        <v>938</v>
      </c>
      <c r="T289">
        <v>0.37734847723031101</v>
      </c>
      <c r="U289">
        <v>0.25822681325998298</v>
      </c>
      <c r="V289">
        <v>2.7042693084673202</v>
      </c>
      <c r="W289">
        <v>71.444115317603305</v>
      </c>
      <c r="X289">
        <v>8.0761611897355507</v>
      </c>
      <c r="Y289">
        <v>0</v>
      </c>
      <c r="Z289">
        <v>0</v>
      </c>
      <c r="AA289">
        <v>0</v>
      </c>
      <c r="AB289">
        <v>0</v>
      </c>
      <c r="AC289">
        <v>376153.70569535298</v>
      </c>
      <c r="AD289">
        <v>0</v>
      </c>
      <c r="AE289">
        <f t="shared" si="33"/>
        <v>-4.5471801764122854E-2</v>
      </c>
      <c r="AF289">
        <f t="shared" si="32"/>
        <v>0.10062711893942246</v>
      </c>
      <c r="AG289">
        <f t="shared" si="34"/>
        <v>0.28566446570334109</v>
      </c>
      <c r="AH289">
        <f t="shared" si="35"/>
        <v>0.26065126557306845</v>
      </c>
      <c r="AI289">
        <f t="shared" si="36"/>
        <v>0.56010785424678866</v>
      </c>
      <c r="AJ289">
        <f t="shared" si="37"/>
        <v>-4.5471801764122854E-2</v>
      </c>
      <c r="AK289">
        <f t="shared" si="38"/>
        <v>6.4465427263605671E-2</v>
      </c>
      <c r="AL289" s="18">
        <f t="shared" si="39"/>
        <v>2.1089247885702867E-2</v>
      </c>
    </row>
    <row r="290" spans="1:38" ht="15.75">
      <c r="A290">
        <v>2017</v>
      </c>
      <c r="B290">
        <v>1</v>
      </c>
      <c r="C290" t="s">
        <v>37</v>
      </c>
      <c r="D290">
        <v>366586.426325824</v>
      </c>
      <c r="E290">
        <v>292025.94135771302</v>
      </c>
      <c r="F290">
        <v>74560.484968111006</v>
      </c>
      <c r="G290">
        <v>61104.42844643</v>
      </c>
      <c r="H290">
        <v>883458.061516969</v>
      </c>
      <c r="I290">
        <v>527246.14241463202</v>
      </c>
      <c r="J290">
        <v>356211.91910233599</v>
      </c>
      <c r="K290">
        <v>56888.614995461401</v>
      </c>
      <c r="L290">
        <v>7.0454568316823396</v>
      </c>
      <c r="M290">
        <v>17.1539539160887</v>
      </c>
      <c r="N290">
        <v>6.9165058431306603</v>
      </c>
      <c r="O290">
        <v>1.4801473901920601</v>
      </c>
      <c r="P290">
        <v>115.1342654824</v>
      </c>
      <c r="Q290">
        <v>37021</v>
      </c>
      <c r="R290">
        <v>-0.63287177156613394</v>
      </c>
      <c r="S290">
        <v>766</v>
      </c>
      <c r="T290">
        <v>0.72268357447448595</v>
      </c>
      <c r="U290">
        <v>0.31922529778618802</v>
      </c>
      <c r="V290">
        <v>7.3413816986425298</v>
      </c>
      <c r="W290">
        <v>63.165928137959298</v>
      </c>
      <c r="X290">
        <v>3.4281583141807799</v>
      </c>
      <c r="Y290">
        <v>0</v>
      </c>
      <c r="Z290">
        <v>0</v>
      </c>
      <c r="AA290">
        <v>0</v>
      </c>
      <c r="AB290">
        <v>1</v>
      </c>
      <c r="AC290">
        <v>376665.37960106699</v>
      </c>
      <c r="AD290">
        <v>0</v>
      </c>
      <c r="AE290">
        <f t="shared" si="33"/>
        <v>4.6470511118275319E-2</v>
      </c>
      <c r="AF290">
        <f t="shared" si="32"/>
        <v>0.16576655483335676</v>
      </c>
      <c r="AG290">
        <f t="shared" si="34"/>
        <v>0.20339128678441906</v>
      </c>
      <c r="AH290">
        <f t="shared" si="35"/>
        <v>0.16668491809383049</v>
      </c>
      <c r="AI290">
        <f t="shared" si="36"/>
        <v>0.56010785424678866</v>
      </c>
      <c r="AJ290">
        <f t="shared" si="37"/>
        <v>4.6470511118275319E-2</v>
      </c>
      <c r="AK290">
        <f t="shared" si="38"/>
        <v>-4.9676657034965349E-2</v>
      </c>
      <c r="AL290" s="18">
        <f t="shared" si="39"/>
        <v>2.1089247885702867E-2</v>
      </c>
    </row>
    <row r="291" spans="1:38" ht="15.75">
      <c r="A291">
        <v>2017</v>
      </c>
      <c r="B291">
        <v>2</v>
      </c>
      <c r="C291" t="s">
        <v>37</v>
      </c>
      <c r="D291">
        <v>383621.88492620701</v>
      </c>
      <c r="E291">
        <v>277519.068823573</v>
      </c>
      <c r="F291">
        <v>106102.81610263399</v>
      </c>
      <c r="G291">
        <v>97056.679114527797</v>
      </c>
      <c r="H291">
        <v>1306154.8125537999</v>
      </c>
      <c r="I291">
        <v>736097.55002940202</v>
      </c>
      <c r="J291">
        <v>570057.26252440596</v>
      </c>
      <c r="K291">
        <v>106893.558901158</v>
      </c>
      <c r="L291">
        <v>28.6689742927142</v>
      </c>
      <c r="M291">
        <v>17.025777144690299</v>
      </c>
      <c r="N291">
        <v>7.4307178736922799</v>
      </c>
      <c r="O291">
        <v>1.2912694889101299</v>
      </c>
      <c r="P291">
        <v>342.588561277633</v>
      </c>
      <c r="Q291">
        <v>29114</v>
      </c>
      <c r="R291">
        <v>-0.595838127826958</v>
      </c>
      <c r="S291">
        <v>859</v>
      </c>
      <c r="T291">
        <v>3.9183749510932602E-3</v>
      </c>
      <c r="U291">
        <v>0.99946068105967301</v>
      </c>
      <c r="V291">
        <v>6.6159158800323397</v>
      </c>
      <c r="W291">
        <v>79.668075368338506</v>
      </c>
      <c r="X291">
        <v>6.0778086023054296</v>
      </c>
      <c r="Y291">
        <v>0</v>
      </c>
      <c r="Z291">
        <v>0</v>
      </c>
      <c r="AA291">
        <v>0</v>
      </c>
      <c r="AB291">
        <v>0</v>
      </c>
      <c r="AC291">
        <v>407375.668405317</v>
      </c>
      <c r="AD291">
        <v>0</v>
      </c>
      <c r="AE291">
        <f t="shared" si="33"/>
        <v>3.171772900558445E-4</v>
      </c>
      <c r="AF291">
        <f t="shared" si="32"/>
        <v>1.1342601484586743E-2</v>
      </c>
      <c r="AG291">
        <f t="shared" si="34"/>
        <v>0.27658175998755596</v>
      </c>
      <c r="AH291">
        <f t="shared" si="35"/>
        <v>0.25300089209769011</v>
      </c>
      <c r="AI291">
        <f t="shared" si="36"/>
        <v>0.56010785424678866</v>
      </c>
      <c r="AJ291">
        <f t="shared" si="37"/>
        <v>3.171772900558445E-4</v>
      </c>
      <c r="AK291">
        <f t="shared" si="38"/>
        <v>7.4045878838504844E-2</v>
      </c>
      <c r="AL291" s="18">
        <f t="shared" si="39"/>
        <v>2.1089247885702867E-2</v>
      </c>
    </row>
    <row r="292" spans="1:38" ht="15.75">
      <c r="A292">
        <v>2017</v>
      </c>
      <c r="B292">
        <v>3</v>
      </c>
      <c r="C292" t="s">
        <v>37</v>
      </c>
      <c r="D292">
        <v>383743.56107607402</v>
      </c>
      <c r="E292">
        <v>298068.21216905798</v>
      </c>
      <c r="F292">
        <v>85675.348907015403</v>
      </c>
      <c r="G292">
        <v>79513.094508683207</v>
      </c>
      <c r="H292">
        <v>781324.15435327799</v>
      </c>
      <c r="I292">
        <v>266379.08776101499</v>
      </c>
      <c r="J292">
        <v>514945.066592263</v>
      </c>
      <c r="K292">
        <v>80670.575214143901</v>
      </c>
      <c r="L292">
        <v>8.4599772101883399</v>
      </c>
      <c r="M292">
        <v>15.4410828779999</v>
      </c>
      <c r="N292">
        <v>10.1767101484912</v>
      </c>
      <c r="O292">
        <v>0.51729612543688297</v>
      </c>
      <c r="P292">
        <v>325.95319098042597</v>
      </c>
      <c r="Q292">
        <v>31297</v>
      </c>
      <c r="R292">
        <v>6.5694264566519694E-2</v>
      </c>
      <c r="S292">
        <v>923</v>
      </c>
      <c r="T292">
        <v>0.36166608319504201</v>
      </c>
      <c r="U292">
        <v>0.10840037271662201</v>
      </c>
      <c r="V292">
        <v>7.1315311553034304</v>
      </c>
      <c r="W292">
        <v>79.579000725697497</v>
      </c>
      <c r="X292">
        <v>3.3449447807818</v>
      </c>
      <c r="Y292">
        <v>0</v>
      </c>
      <c r="Z292">
        <v>0</v>
      </c>
      <c r="AA292">
        <v>0</v>
      </c>
      <c r="AB292">
        <v>1</v>
      </c>
      <c r="AC292">
        <v>413392.62803440401</v>
      </c>
      <c r="AD292">
        <v>0</v>
      </c>
      <c r="AE292">
        <f t="shared" si="33"/>
        <v>0.10150564093782681</v>
      </c>
      <c r="AF292">
        <f t="shared" si="32"/>
        <v>-3.2922973937213329E-2</v>
      </c>
      <c r="AG292">
        <f t="shared" si="34"/>
        <v>0.2232619842969342</v>
      </c>
      <c r="AH292">
        <f t="shared" si="35"/>
        <v>0.20720372293861208</v>
      </c>
      <c r="AI292">
        <f t="shared" si="36"/>
        <v>0.56010785424678866</v>
      </c>
      <c r="AJ292">
        <f t="shared" si="37"/>
        <v>0.10150564093782681</v>
      </c>
      <c r="AK292">
        <f t="shared" si="38"/>
        <v>-3.3204935280295549E-2</v>
      </c>
      <c r="AL292" s="18">
        <f t="shared" si="39"/>
        <v>2.1089247885702867E-2</v>
      </c>
    </row>
    <row r="293" spans="1:38" ht="15.75">
      <c r="A293">
        <v>2017</v>
      </c>
      <c r="B293">
        <v>4</v>
      </c>
      <c r="C293" t="s">
        <v>37</v>
      </c>
      <c r="D293">
        <v>422695.697198865</v>
      </c>
      <c r="E293">
        <v>288170.87647487101</v>
      </c>
      <c r="F293">
        <v>134524.82072399399</v>
      </c>
      <c r="G293">
        <v>127483.977207519</v>
      </c>
      <c r="H293">
        <v>1552205.30216757</v>
      </c>
      <c r="I293">
        <v>561765.47224612394</v>
      </c>
      <c r="J293">
        <v>990439.82992145</v>
      </c>
      <c r="K293">
        <v>127001.611012479</v>
      </c>
      <c r="L293">
        <v>39.337289641142299</v>
      </c>
      <c r="M293">
        <v>12.8714509812907</v>
      </c>
      <c r="N293">
        <v>8.2130873428595095</v>
      </c>
      <c r="O293">
        <v>0.56718788489218597</v>
      </c>
      <c r="P293">
        <v>198.707407315062</v>
      </c>
      <c r="Q293">
        <v>43243</v>
      </c>
      <c r="R293">
        <v>-0.87665083275808497</v>
      </c>
      <c r="S293">
        <v>967</v>
      </c>
      <c r="T293">
        <v>0.40740788135468498</v>
      </c>
      <c r="U293">
        <v>0.98656949077932599</v>
      </c>
      <c r="V293">
        <v>1.3914844508975699</v>
      </c>
      <c r="W293">
        <v>63.554534409683697</v>
      </c>
      <c r="X293">
        <v>2.4226071512688199</v>
      </c>
      <c r="Y293">
        <v>0</v>
      </c>
      <c r="Z293">
        <v>0</v>
      </c>
      <c r="AA293">
        <v>0</v>
      </c>
      <c r="AB293">
        <v>0</v>
      </c>
      <c r="AC293">
        <v>451418.93664780998</v>
      </c>
      <c r="AD293">
        <v>0</v>
      </c>
      <c r="AE293">
        <f t="shared" si="33"/>
        <v>1.1020926161619565E-2</v>
      </c>
      <c r="AF293">
        <f t="shared" si="32"/>
        <v>-0.11956248157238798</v>
      </c>
      <c r="AG293">
        <f t="shared" si="34"/>
        <v>0.31825453065992365</v>
      </c>
      <c r="AH293">
        <f t="shared" si="35"/>
        <v>0.30159752761226194</v>
      </c>
      <c r="AI293">
        <f t="shared" si="36"/>
        <v>0.56010785424678866</v>
      </c>
      <c r="AJ293">
        <f t="shared" si="37"/>
        <v>1.1020926161619565E-2</v>
      </c>
      <c r="AK293">
        <f t="shared" si="38"/>
        <v>1.2542689404375647E-2</v>
      </c>
      <c r="AL293" s="18">
        <f t="shared" si="39"/>
        <v>2.1089247885702867E-2</v>
      </c>
    </row>
    <row r="294" spans="1:38" ht="15.75">
      <c r="A294">
        <v>2018</v>
      </c>
      <c r="B294">
        <v>1</v>
      </c>
      <c r="C294" t="s">
        <v>37</v>
      </c>
      <c r="D294">
        <v>427354.195266528</v>
      </c>
      <c r="E294">
        <v>291785.31427388202</v>
      </c>
      <c r="F294">
        <v>135568.88099264601</v>
      </c>
      <c r="G294">
        <v>128006.675398053</v>
      </c>
      <c r="H294">
        <v>1023675.95133203</v>
      </c>
      <c r="I294">
        <v>437649.03591687098</v>
      </c>
      <c r="J294">
        <v>586026.91541516106</v>
      </c>
      <c r="K294">
        <v>131909.12163538099</v>
      </c>
      <c r="L294">
        <v>44.276727612123103</v>
      </c>
      <c r="M294">
        <v>21.843139287786599</v>
      </c>
      <c r="N294">
        <v>12.504609025100899</v>
      </c>
      <c r="O294">
        <v>0.74680705681722204</v>
      </c>
      <c r="P294">
        <v>75.839229023965302</v>
      </c>
      <c r="Q294">
        <v>39043</v>
      </c>
      <c r="R294">
        <v>-0.22096794810918199</v>
      </c>
      <c r="S294">
        <v>157</v>
      </c>
      <c r="T294">
        <v>0.80269740533602096</v>
      </c>
      <c r="U294">
        <v>0.78803514957502196</v>
      </c>
      <c r="V294">
        <v>3.0804987969156699</v>
      </c>
      <c r="W294">
        <v>63.390665400182797</v>
      </c>
      <c r="X294">
        <v>3.1650291736433802</v>
      </c>
      <c r="Y294">
        <v>0</v>
      </c>
      <c r="Z294">
        <v>0</v>
      </c>
      <c r="AA294">
        <v>0</v>
      </c>
      <c r="AB294">
        <v>1</v>
      </c>
      <c r="AC294">
        <v>425603.97870566603</v>
      </c>
      <c r="AD294">
        <v>0</v>
      </c>
      <c r="AE294">
        <f t="shared" si="33"/>
        <v>-9.2150821531718552E-2</v>
      </c>
      <c r="AF294">
        <f t="shared" si="32"/>
        <v>-0.11597250743218773</v>
      </c>
      <c r="AG294">
        <f t="shared" si="34"/>
        <v>0.31722838454433738</v>
      </c>
      <c r="AH294">
        <f t="shared" si="35"/>
        <v>0.29953297947202573</v>
      </c>
      <c r="AI294">
        <f t="shared" si="36"/>
        <v>0.56010785424678866</v>
      </c>
      <c r="AJ294">
        <f t="shared" si="37"/>
        <v>-9.2150821531718552E-2</v>
      </c>
      <c r="AK294">
        <f t="shared" si="38"/>
        <v>-2.3451370010284803E-2</v>
      </c>
      <c r="AL294" s="18">
        <f t="shared" si="39"/>
        <v>2.1089247885702867E-2</v>
      </c>
    </row>
    <row r="295" spans="1:38" ht="15.75">
      <c r="A295">
        <v>2018</v>
      </c>
      <c r="B295">
        <v>2</v>
      </c>
      <c r="C295" t="s">
        <v>37</v>
      </c>
      <c r="D295">
        <v>387973.15508769098</v>
      </c>
      <c r="E295">
        <v>284942.54890527797</v>
      </c>
      <c r="F295">
        <v>103030.606182413</v>
      </c>
      <c r="G295">
        <v>94891.015044900094</v>
      </c>
      <c r="H295">
        <v>832219.73442158196</v>
      </c>
      <c r="I295">
        <v>483779.33624608902</v>
      </c>
      <c r="J295">
        <v>348440.39817549201</v>
      </c>
      <c r="K295">
        <v>95928.910377252294</v>
      </c>
      <c r="L295">
        <v>10.2249277193339</v>
      </c>
      <c r="M295">
        <v>27.233069282944601</v>
      </c>
      <c r="N295">
        <v>11.4021587232429</v>
      </c>
      <c r="O295">
        <v>1.38841345257111</v>
      </c>
      <c r="P295">
        <v>332.12243412495701</v>
      </c>
      <c r="Q295">
        <v>46730</v>
      </c>
      <c r="R295">
        <v>0.53455835503126004</v>
      </c>
      <c r="S295">
        <v>41</v>
      </c>
      <c r="T295">
        <v>0.25855726364024501</v>
      </c>
      <c r="U295">
        <v>0.33721249040628498</v>
      </c>
      <c r="V295">
        <v>3.8158228957847902</v>
      </c>
      <c r="W295">
        <v>61.280607410107798</v>
      </c>
      <c r="X295">
        <v>5.9721233778448299</v>
      </c>
      <c r="Y295">
        <v>0</v>
      </c>
      <c r="Z295">
        <v>0</v>
      </c>
      <c r="AA295">
        <v>0</v>
      </c>
      <c r="AB295">
        <v>0</v>
      </c>
      <c r="AC295">
        <v>392253.61363356898</v>
      </c>
      <c r="AD295">
        <v>0</v>
      </c>
      <c r="AE295">
        <f t="shared" si="33"/>
        <v>-4.34658250199976E-2</v>
      </c>
      <c r="AF295">
        <f t="shared" si="32"/>
        <v>3.362197357233572E-2</v>
      </c>
      <c r="AG295">
        <f t="shared" si="34"/>
        <v>0.26556117306396027</v>
      </c>
      <c r="AH295">
        <f t="shared" si="35"/>
        <v>0.24458139384270675</v>
      </c>
      <c r="AI295">
        <f t="shared" si="36"/>
        <v>0.56010785424678866</v>
      </c>
      <c r="AJ295">
        <f t="shared" si="37"/>
        <v>-4.34658250199976E-2</v>
      </c>
      <c r="AK295">
        <f t="shared" si="38"/>
        <v>-1.2103720585192259E-2</v>
      </c>
      <c r="AL295" s="18">
        <f t="shared" si="39"/>
        <v>2.1089247885702867E-2</v>
      </c>
    </row>
    <row r="296" spans="1:38" ht="15.75">
      <c r="A296">
        <v>2018</v>
      </c>
      <c r="B296">
        <v>3</v>
      </c>
      <c r="C296" t="s">
        <v>37</v>
      </c>
      <c r="D296">
        <v>371109.58181619301</v>
      </c>
      <c r="E296">
        <v>281493.68391049601</v>
      </c>
      <c r="F296">
        <v>89615.897905696795</v>
      </c>
      <c r="G296">
        <v>79117.630095008397</v>
      </c>
      <c r="H296">
        <v>1019329.0345529401</v>
      </c>
      <c r="I296">
        <v>367533.53502132202</v>
      </c>
      <c r="J296">
        <v>651795.49953161704</v>
      </c>
      <c r="K296">
        <v>86094.432670776296</v>
      </c>
      <c r="L296">
        <v>10.7423000341762</v>
      </c>
      <c r="M296">
        <v>12.138413068495</v>
      </c>
      <c r="N296">
        <v>7.7617361433943701</v>
      </c>
      <c r="O296">
        <v>0.56387860193179196</v>
      </c>
      <c r="P296">
        <v>111.38325742257599</v>
      </c>
      <c r="Q296">
        <v>32933</v>
      </c>
      <c r="R296">
        <v>-0.24143321654491001</v>
      </c>
      <c r="S296">
        <v>510</v>
      </c>
      <c r="T296">
        <v>0.62820659709304305</v>
      </c>
      <c r="U296">
        <v>0.121371924548619</v>
      </c>
      <c r="V296">
        <v>7.9015391803744199</v>
      </c>
      <c r="W296">
        <v>79.5170518671965</v>
      </c>
      <c r="X296">
        <v>5.1219083966719596</v>
      </c>
      <c r="Y296">
        <v>0</v>
      </c>
      <c r="Z296">
        <v>0</v>
      </c>
      <c r="AA296">
        <v>0</v>
      </c>
      <c r="AB296">
        <v>0</v>
      </c>
      <c r="AC296">
        <v>398017.36138260202</v>
      </c>
      <c r="AD296">
        <v>0</v>
      </c>
      <c r="AE296">
        <f t="shared" si="33"/>
        <v>2.8228020157233728E-3</v>
      </c>
      <c r="AF296">
        <f t="shared" si="32"/>
        <v>6.8882019380763423E-3</v>
      </c>
      <c r="AG296">
        <f t="shared" si="34"/>
        <v>0.24148095952446436</v>
      </c>
      <c r="AH296">
        <f t="shared" si="35"/>
        <v>0.21319209735251352</v>
      </c>
      <c r="AI296">
        <f t="shared" si="36"/>
        <v>0.56010785424678866</v>
      </c>
      <c r="AJ296">
        <f t="shared" si="37"/>
        <v>2.8228020157233728E-3</v>
      </c>
      <c r="AK296">
        <f t="shared" si="38"/>
        <v>4.6839748297263131E-2</v>
      </c>
      <c r="AL296" s="18">
        <f t="shared" si="39"/>
        <v>2.1089247885702867E-2</v>
      </c>
    </row>
    <row r="297" spans="1:38" ht="15.75">
      <c r="A297">
        <v>2018</v>
      </c>
      <c r="B297">
        <v>4</v>
      </c>
      <c r="C297" t="s">
        <v>37</v>
      </c>
      <c r="D297">
        <v>372157.15069179802</v>
      </c>
      <c r="E297">
        <v>294678.77721213299</v>
      </c>
      <c r="F297">
        <v>77478.373479665403</v>
      </c>
      <c r="G297">
        <v>59476.051194338099</v>
      </c>
      <c r="H297">
        <v>1409711.23310455</v>
      </c>
      <c r="I297">
        <v>941570.13815680903</v>
      </c>
      <c r="J297">
        <v>468141.09494774998</v>
      </c>
      <c r="K297">
        <v>55898.789093135398</v>
      </c>
      <c r="L297">
        <v>10.085585814422201</v>
      </c>
      <c r="M297">
        <v>12.704727663563901</v>
      </c>
      <c r="N297">
        <v>4.2190237119240397</v>
      </c>
      <c r="O297">
        <v>2.0112956292843598</v>
      </c>
      <c r="P297">
        <v>375.44457018479198</v>
      </c>
      <c r="Q297">
        <v>43098</v>
      </c>
      <c r="R297">
        <v>0.21343240394000701</v>
      </c>
      <c r="S297">
        <v>815</v>
      </c>
      <c r="T297">
        <v>0.187527222912166</v>
      </c>
      <c r="U297">
        <v>1.05516368159005E-2</v>
      </c>
      <c r="V297">
        <v>1.6399838820319601</v>
      </c>
      <c r="W297">
        <v>73.920967367255997</v>
      </c>
      <c r="X297">
        <v>9.1349850400672707</v>
      </c>
      <c r="Y297">
        <v>0</v>
      </c>
      <c r="Z297">
        <v>0</v>
      </c>
      <c r="AA297">
        <v>0</v>
      </c>
      <c r="AB297">
        <v>0</v>
      </c>
      <c r="AC297">
        <v>402566.04135324602</v>
      </c>
      <c r="AD297">
        <v>0</v>
      </c>
      <c r="AE297">
        <f t="shared" si="33"/>
        <v>1.5143352687244665E-2</v>
      </c>
      <c r="AF297">
        <f t="shared" si="32"/>
        <v>2.0188610131938963E-3</v>
      </c>
      <c r="AG297">
        <f t="shared" si="34"/>
        <v>0.20818724921888912</v>
      </c>
      <c r="AH297">
        <f t="shared" si="35"/>
        <v>0.15981434478359169</v>
      </c>
      <c r="AI297">
        <f t="shared" si="36"/>
        <v>0.56010785424678866</v>
      </c>
      <c r="AJ297">
        <f t="shared" si="37"/>
        <v>1.5143352687244665E-2</v>
      </c>
      <c r="AK297">
        <f t="shared" si="38"/>
        <v>-1.4940478186098201E-2</v>
      </c>
      <c r="AL297" s="18">
        <f t="shared" si="39"/>
        <v>2.1089247885702867E-2</v>
      </c>
    </row>
    <row r="298" spans="1:38" ht="15.75">
      <c r="A298">
        <v>2019</v>
      </c>
      <c r="B298">
        <v>1</v>
      </c>
      <c r="C298" t="s">
        <v>37</v>
      </c>
      <c r="D298">
        <v>377792.85767980397</v>
      </c>
      <c r="E298">
        <v>290276.13536928903</v>
      </c>
      <c r="F298">
        <v>87516.722310515295</v>
      </c>
      <c r="G298">
        <v>74721.446843259706</v>
      </c>
      <c r="H298">
        <v>899582.25379770901</v>
      </c>
      <c r="I298">
        <v>436131.63348924002</v>
      </c>
      <c r="J298">
        <v>463450.620308468</v>
      </c>
      <c r="K298">
        <v>83266.864945651803</v>
      </c>
      <c r="L298">
        <v>51.260499686284902</v>
      </c>
      <c r="M298">
        <v>16.122849677820199</v>
      </c>
      <c r="N298">
        <v>8.3062384265377496</v>
      </c>
      <c r="O298">
        <v>0.94105307961170803</v>
      </c>
      <c r="P298">
        <v>434.50726543918802</v>
      </c>
      <c r="Q298">
        <v>24290</v>
      </c>
      <c r="R298">
        <v>-0.39386847764979599</v>
      </c>
      <c r="S298">
        <v>220</v>
      </c>
      <c r="T298">
        <v>0.940879906341484</v>
      </c>
      <c r="U298">
        <v>0.67086488700190505</v>
      </c>
      <c r="V298">
        <v>5.6509665061487402</v>
      </c>
      <c r="W298">
        <v>71.318858442718494</v>
      </c>
      <c r="X298">
        <v>8.6843217963496606</v>
      </c>
      <c r="Y298">
        <v>1</v>
      </c>
      <c r="Z298">
        <v>0</v>
      </c>
      <c r="AA298">
        <v>0</v>
      </c>
      <c r="AB298">
        <v>0</v>
      </c>
      <c r="AC298">
        <v>391224.15622493799</v>
      </c>
      <c r="AD298">
        <v>1</v>
      </c>
      <c r="AE298">
        <f t="shared" si="33"/>
        <v>6.1474747610779409E-2</v>
      </c>
      <c r="AF298">
        <f t="shared" si="32"/>
        <v>3.961247819374817E-2</v>
      </c>
      <c r="AG298">
        <f t="shared" si="34"/>
        <v>0.23165266502917642</v>
      </c>
      <c r="AH298">
        <f t="shared" si="35"/>
        <v>0.19778417014593064</v>
      </c>
      <c r="AI298">
        <f t="shared" si="36"/>
        <v>0.56010785424678866</v>
      </c>
      <c r="AJ298">
        <f t="shared" si="37"/>
        <v>6.1474747610779409E-2</v>
      </c>
      <c r="AK298">
        <f t="shared" si="38"/>
        <v>-4.5967445928638766E-2</v>
      </c>
      <c r="AL298" s="18">
        <f t="shared" si="39"/>
        <v>2.1089247885702867E-2</v>
      </c>
    </row>
    <row r="299" spans="1:38" ht="15.75">
      <c r="A299">
        <v>2019</v>
      </c>
      <c r="B299">
        <v>2</v>
      </c>
      <c r="C299" t="s">
        <v>37</v>
      </c>
      <c r="D299">
        <v>401017.57825482503</v>
      </c>
      <c r="E299">
        <v>276932.88281232701</v>
      </c>
      <c r="F299">
        <v>124084.69544249801</v>
      </c>
      <c r="G299">
        <v>118148.03131788901</v>
      </c>
      <c r="H299">
        <v>1109974.1558874999</v>
      </c>
      <c r="I299">
        <v>530319.43749955494</v>
      </c>
      <c r="J299">
        <v>579654.71838795196</v>
      </c>
      <c r="K299">
        <v>115272.28999268801</v>
      </c>
      <c r="L299">
        <v>61.456469010930597</v>
      </c>
      <c r="M299">
        <v>20.382484187563399</v>
      </c>
      <c r="N299">
        <v>10.6442146144764</v>
      </c>
      <c r="O299">
        <v>0.91488850289082202</v>
      </c>
      <c r="P299">
        <v>277.02317583533699</v>
      </c>
      <c r="Q299">
        <v>25161</v>
      </c>
      <c r="R299">
        <v>-0.39410966421983201</v>
      </c>
      <c r="S299">
        <v>86</v>
      </c>
      <c r="T299">
        <v>0.38943468007767301</v>
      </c>
      <c r="U299">
        <v>0.95170240639053705</v>
      </c>
      <c r="V299">
        <v>3.2380459453789698</v>
      </c>
      <c r="W299">
        <v>81.702453996676496</v>
      </c>
      <c r="X299">
        <v>9.0500054534551104</v>
      </c>
      <c r="Y299">
        <v>0</v>
      </c>
      <c r="Z299">
        <v>0</v>
      </c>
      <c r="AA299">
        <v>0</v>
      </c>
      <c r="AB299">
        <v>0</v>
      </c>
      <c r="AC299">
        <v>435669.22672896698</v>
      </c>
      <c r="AD299">
        <v>0</v>
      </c>
      <c r="AE299">
        <f t="shared" si="33"/>
        <v>-6.8205784935807673E-2</v>
      </c>
      <c r="AF299">
        <f t="shared" si="32"/>
        <v>-4.5790539184315818E-2</v>
      </c>
      <c r="AG299">
        <f t="shared" si="34"/>
        <v>0.30942457929774064</v>
      </c>
      <c r="AH299">
        <f t="shared" si="35"/>
        <v>0.29462057955677023</v>
      </c>
      <c r="AI299">
        <f t="shared" si="36"/>
        <v>0.56010785424678866</v>
      </c>
      <c r="AJ299">
        <f t="shared" si="37"/>
        <v>-6.8205784935807673E-2</v>
      </c>
      <c r="AK299">
        <f t="shared" si="38"/>
        <v>6.9052500361451316E-2</v>
      </c>
      <c r="AL299" s="18">
        <f t="shared" si="39"/>
        <v>2.1089247885702867E-2</v>
      </c>
    </row>
    <row r="300" spans="1:38" ht="15.75">
      <c r="A300">
        <v>2019</v>
      </c>
      <c r="B300">
        <v>3</v>
      </c>
      <c r="C300" t="s">
        <v>37</v>
      </c>
      <c r="D300">
        <v>373665.85955689801</v>
      </c>
      <c r="E300">
        <v>296055.79080282297</v>
      </c>
      <c r="F300">
        <v>77610.068754074993</v>
      </c>
      <c r="G300">
        <v>65331.067618935696</v>
      </c>
      <c r="H300">
        <v>1328688.0933739699</v>
      </c>
      <c r="I300">
        <v>601823.07014195004</v>
      </c>
      <c r="J300">
        <v>726865.023232023</v>
      </c>
      <c r="K300">
        <v>66977.977798779393</v>
      </c>
      <c r="L300">
        <v>14.896334863087599</v>
      </c>
      <c r="M300">
        <v>8.9880604418739996</v>
      </c>
      <c r="N300">
        <v>4.9169604171765204</v>
      </c>
      <c r="O300">
        <v>0.82797087616890497</v>
      </c>
      <c r="P300">
        <v>196.32344733309401</v>
      </c>
      <c r="Q300">
        <v>29511</v>
      </c>
      <c r="R300">
        <v>0.202182334792605</v>
      </c>
      <c r="S300">
        <v>894</v>
      </c>
      <c r="T300">
        <v>0.36176831192256498</v>
      </c>
      <c r="U300">
        <v>0.52425472053773603</v>
      </c>
      <c r="V300">
        <v>5.6950912780982001</v>
      </c>
      <c r="W300">
        <v>66.735986157591299</v>
      </c>
      <c r="X300">
        <v>4.2201824392191396</v>
      </c>
      <c r="Y300">
        <v>0</v>
      </c>
      <c r="Z300">
        <v>0</v>
      </c>
      <c r="AA300">
        <v>0</v>
      </c>
      <c r="AB300">
        <v>0</v>
      </c>
      <c r="AC300">
        <v>386132.944267251</v>
      </c>
      <c r="AD300">
        <v>0</v>
      </c>
      <c r="AE300">
        <f t="shared" si="33"/>
        <v>-2.0268785157014639E-3</v>
      </c>
      <c r="AF300">
        <f t="shared" si="32"/>
        <v>5.0244349845943483E-2</v>
      </c>
      <c r="AG300">
        <f t="shared" si="34"/>
        <v>0.2076991161196983</v>
      </c>
      <c r="AH300">
        <f t="shared" si="35"/>
        <v>0.17483820356616697</v>
      </c>
      <c r="AI300">
        <f t="shared" si="36"/>
        <v>0.56010785424678866</v>
      </c>
      <c r="AJ300">
        <f t="shared" si="37"/>
        <v>-2.0268785157014639E-3</v>
      </c>
      <c r="AK300">
        <f t="shared" si="38"/>
        <v>7.1476393947232583E-2</v>
      </c>
      <c r="AL300" s="18">
        <f t="shared" si="39"/>
        <v>2.1089247885702867E-2</v>
      </c>
    </row>
    <row r="301" spans="1:38" ht="15.75">
      <c r="A301">
        <v>2019</v>
      </c>
      <c r="B301">
        <v>4</v>
      </c>
      <c r="C301" t="s">
        <v>37</v>
      </c>
      <c r="D301">
        <v>372908.48425411101</v>
      </c>
      <c r="E301">
        <v>317216.79113660502</v>
      </c>
      <c r="F301">
        <v>55691.693117506598</v>
      </c>
      <c r="G301">
        <v>45300.335715044297</v>
      </c>
      <c r="H301">
        <v>806581.58391303895</v>
      </c>
      <c r="I301">
        <v>304352.02128564799</v>
      </c>
      <c r="J301">
        <v>502229.56262739003</v>
      </c>
      <c r="K301">
        <v>54561.506413234398</v>
      </c>
      <c r="L301">
        <v>9.6830844242891292</v>
      </c>
      <c r="M301">
        <v>9.0198465176079594</v>
      </c>
      <c r="N301">
        <v>5.6163364771205</v>
      </c>
      <c r="O301">
        <v>0.60600180461987296</v>
      </c>
      <c r="P301">
        <v>244.007914798814</v>
      </c>
      <c r="Q301">
        <v>26496</v>
      </c>
      <c r="R301">
        <v>-0.5250279152756</v>
      </c>
      <c r="S301">
        <v>216</v>
      </c>
      <c r="T301">
        <v>0.71718144704675701</v>
      </c>
      <c r="U301">
        <v>0.53809466412111095</v>
      </c>
      <c r="V301">
        <v>4.5609418895138596</v>
      </c>
      <c r="W301">
        <v>66.078113260566695</v>
      </c>
      <c r="X301">
        <v>7.9580058530393698</v>
      </c>
      <c r="Y301">
        <v>0</v>
      </c>
      <c r="Z301">
        <v>0</v>
      </c>
      <c r="AA301">
        <v>0</v>
      </c>
      <c r="AB301">
        <v>0</v>
      </c>
      <c r="AC301">
        <v>393442.23946605402</v>
      </c>
      <c r="AD301">
        <v>0</v>
      </c>
      <c r="AE301">
        <f t="shared" si="33"/>
        <v>5.3229372890217834E-2</v>
      </c>
      <c r="AF301">
        <f t="shared" si="32"/>
        <v>-8.8802352530473333E-2</v>
      </c>
      <c r="AG301">
        <f t="shared" si="34"/>
        <v>0.14934412991139134</v>
      </c>
      <c r="AH301">
        <f t="shared" si="35"/>
        <v>0.12147842601557783</v>
      </c>
      <c r="AI301">
        <f t="shared" si="36"/>
        <v>0.56010785424678866</v>
      </c>
      <c r="AJ301">
        <f t="shared" si="37"/>
        <v>5.3229372890217834E-2</v>
      </c>
      <c r="AK301">
        <f t="shared" si="38"/>
        <v>-0.18317303589414241</v>
      </c>
      <c r="AL301" s="18">
        <f t="shared" si="39"/>
        <v>2.1089247885702867E-2</v>
      </c>
    </row>
    <row r="302" spans="1:38" ht="15.75">
      <c r="A302">
        <v>2020</v>
      </c>
      <c r="B302">
        <v>1</v>
      </c>
      <c r="C302" t="s">
        <v>37</v>
      </c>
      <c r="D302">
        <v>392758.16901639901</v>
      </c>
      <c r="E302">
        <v>259111.228467515</v>
      </c>
      <c r="F302">
        <v>133646.94054888401</v>
      </c>
      <c r="G302">
        <v>118882.36437060501</v>
      </c>
      <c r="H302">
        <v>1433187.96734757</v>
      </c>
      <c r="I302">
        <v>669418.34702173795</v>
      </c>
      <c r="J302">
        <v>763769.62032583402</v>
      </c>
      <c r="K302">
        <v>114978.64073599799</v>
      </c>
      <c r="L302">
        <v>34.329324695267303</v>
      </c>
      <c r="M302">
        <v>15.5652124942975</v>
      </c>
      <c r="N302">
        <v>8.2949597037591403</v>
      </c>
      <c r="O302">
        <v>0.876466318123724</v>
      </c>
      <c r="P302">
        <v>490.40262233447203</v>
      </c>
      <c r="Q302">
        <v>27336</v>
      </c>
      <c r="R302">
        <v>-0.463499282155378</v>
      </c>
      <c r="S302">
        <v>191</v>
      </c>
      <c r="T302">
        <v>7.3578296254145298E-3</v>
      </c>
      <c r="U302">
        <v>0.51820573218251997</v>
      </c>
      <c r="V302">
        <v>1.26270060272262</v>
      </c>
      <c r="W302">
        <v>74.230755302286198</v>
      </c>
      <c r="X302">
        <v>9.3661667970885993</v>
      </c>
      <c r="Y302">
        <v>1</v>
      </c>
      <c r="Z302">
        <v>0</v>
      </c>
      <c r="AA302">
        <v>0</v>
      </c>
      <c r="AB302">
        <v>1</v>
      </c>
      <c r="AC302">
        <v>397091.37473648001</v>
      </c>
      <c r="AD302">
        <v>1</v>
      </c>
      <c r="AE302">
        <f t="shared" si="33"/>
        <v>-2.5724231064508128E-2</v>
      </c>
      <c r="AF302">
        <f t="shared" si="32"/>
        <v>-6.7463480624092881E-2</v>
      </c>
      <c r="AG302">
        <f t="shared" si="34"/>
        <v>0.34027793968889747</v>
      </c>
      <c r="AH302">
        <f t="shared" si="35"/>
        <v>0.30268591145622042</v>
      </c>
      <c r="AI302">
        <f t="shared" si="36"/>
        <v>0.56010785424678866</v>
      </c>
      <c r="AJ302">
        <f t="shared" si="37"/>
        <v>-2.5724231064508128E-2</v>
      </c>
      <c r="AK302">
        <f t="shared" si="38"/>
        <v>-1.6717321507674656E-2</v>
      </c>
      <c r="AL302" s="18">
        <f t="shared" si="39"/>
        <v>2.1089247885702867E-2</v>
      </c>
    </row>
    <row r="303" spans="1:38" ht="15.75">
      <c r="A303">
        <v>2020</v>
      </c>
      <c r="B303">
        <v>2</v>
      </c>
      <c r="C303" t="s">
        <v>37</v>
      </c>
      <c r="D303">
        <v>382654.76712414803</v>
      </c>
      <c r="E303">
        <v>254779.58275497501</v>
      </c>
      <c r="F303">
        <v>127875.184369173</v>
      </c>
      <c r="G303">
        <v>115828.11954744199</v>
      </c>
      <c r="H303">
        <v>1113881.67902662</v>
      </c>
      <c r="I303">
        <v>593540.67586634797</v>
      </c>
      <c r="J303">
        <v>520341.00316027203</v>
      </c>
      <c r="K303">
        <v>116179.67690268101</v>
      </c>
      <c r="L303">
        <v>46.7343965744356</v>
      </c>
      <c r="M303">
        <v>22.260040789398602</v>
      </c>
      <c r="N303">
        <v>10.398601730182</v>
      </c>
      <c r="O303">
        <v>1.1406763492815299</v>
      </c>
      <c r="P303">
        <v>261.78532860317898</v>
      </c>
      <c r="Q303">
        <v>12539</v>
      </c>
      <c r="R303">
        <v>0.83186992502230706</v>
      </c>
      <c r="S303">
        <v>356</v>
      </c>
      <c r="T303">
        <v>0.33836786592521501</v>
      </c>
      <c r="U303">
        <v>0.93552302275885701</v>
      </c>
      <c r="V303">
        <v>7.3854529987442703</v>
      </c>
      <c r="W303">
        <v>65.233709984602399</v>
      </c>
      <c r="X303">
        <v>2.3153406809628998</v>
      </c>
      <c r="Y303">
        <v>0</v>
      </c>
      <c r="Z303">
        <v>0</v>
      </c>
      <c r="AA303">
        <v>1</v>
      </c>
      <c r="AB303">
        <v>0</v>
      </c>
      <c r="AC303">
        <v>390915.18156944797</v>
      </c>
      <c r="AD303">
        <v>1</v>
      </c>
      <c r="AE303">
        <f t="shared" si="33"/>
        <v>2.5573157442559946E-2</v>
      </c>
      <c r="AF303">
        <f t="shared" si="32"/>
        <v>-6.9166947676878449E-2</v>
      </c>
      <c r="AG303">
        <f t="shared" si="34"/>
        <v>0.33417899201994095</v>
      </c>
      <c r="AH303">
        <f t="shared" si="35"/>
        <v>0.30269613630571307</v>
      </c>
      <c r="AI303">
        <f t="shared" si="36"/>
        <v>0.56010785424678866</v>
      </c>
      <c r="AJ303">
        <f t="shared" si="37"/>
        <v>2.5573157442559946E-2</v>
      </c>
      <c r="AK303">
        <f t="shared" si="38"/>
        <v>0.21207688707538272</v>
      </c>
      <c r="AL303" s="18">
        <f t="shared" si="39"/>
        <v>2.1089247885702867E-2</v>
      </c>
    </row>
    <row r="304" spans="1:38" ht="15.75">
      <c r="A304">
        <v>2020</v>
      </c>
      <c r="B304">
        <v>3</v>
      </c>
      <c r="C304" t="s">
        <v>37</v>
      </c>
      <c r="D304">
        <v>392440.45772995998</v>
      </c>
      <c r="E304">
        <v>308812.44355601497</v>
      </c>
      <c r="F304">
        <v>83628.014173945397</v>
      </c>
      <c r="G304">
        <v>78210.398405006606</v>
      </c>
      <c r="H304">
        <v>978476.85326354101</v>
      </c>
      <c r="I304">
        <v>473432.01437471702</v>
      </c>
      <c r="J304">
        <v>505044.83888882399</v>
      </c>
      <c r="K304">
        <v>82637.956906260093</v>
      </c>
      <c r="L304">
        <v>13.0019839364977</v>
      </c>
      <c r="M304">
        <v>15.485832619749401</v>
      </c>
      <c r="N304">
        <v>7.9930759878630999</v>
      </c>
      <c r="O304">
        <v>0.93740590521891198</v>
      </c>
      <c r="P304">
        <v>376.46527504721098</v>
      </c>
      <c r="Q304">
        <v>4190</v>
      </c>
      <c r="R304">
        <v>0.129905215304946</v>
      </c>
      <c r="S304">
        <v>381</v>
      </c>
      <c r="T304">
        <v>0.64873513887573397</v>
      </c>
      <c r="U304">
        <v>0.72726847045243403</v>
      </c>
      <c r="V304">
        <v>5.4362786103323497</v>
      </c>
      <c r="W304">
        <v>63.512682577714799</v>
      </c>
      <c r="X304">
        <v>5.5436080859834602</v>
      </c>
      <c r="Y304">
        <v>0</v>
      </c>
      <c r="Z304">
        <v>0</v>
      </c>
      <c r="AA304">
        <v>0</v>
      </c>
      <c r="AB304">
        <v>1</v>
      </c>
      <c r="AC304">
        <v>431400.76406523603</v>
      </c>
      <c r="AD304">
        <v>0</v>
      </c>
      <c r="AE304">
        <f t="shared" si="33"/>
        <v>-0.13415315143785128</v>
      </c>
      <c r="AF304">
        <f t="shared" si="32"/>
        <v>-3.4819474488276776E-2</v>
      </c>
      <c r="AG304">
        <f t="shared" si="34"/>
        <v>0.21309733114084228</v>
      </c>
      <c r="AH304">
        <f t="shared" si="35"/>
        <v>0.19929239420779477</v>
      </c>
      <c r="AI304">
        <f t="shared" si="36"/>
        <v>0.56010785424678866</v>
      </c>
      <c r="AJ304">
        <f t="shared" si="37"/>
        <v>-0.13415315143785128</v>
      </c>
      <c r="AK304">
        <f t="shared" si="38"/>
        <v>-8.8538751736111643E-2</v>
      </c>
      <c r="AL304" s="18">
        <f t="shared" si="39"/>
        <v>2.1089247885702867E-2</v>
      </c>
    </row>
    <row r="305" spans="1:38" ht="15.75">
      <c r="A305">
        <v>2020</v>
      </c>
      <c r="B305">
        <v>4</v>
      </c>
      <c r="C305" t="s">
        <v>37</v>
      </c>
      <c r="D305">
        <v>339793.33357377298</v>
      </c>
      <c r="E305">
        <v>281470.57528298697</v>
      </c>
      <c r="F305">
        <v>58322.758290786303</v>
      </c>
      <c r="G305">
        <v>38919.487205043901</v>
      </c>
      <c r="H305">
        <v>1128342.0934047501</v>
      </c>
      <c r="I305">
        <v>574420.65987946198</v>
      </c>
      <c r="J305">
        <v>553921.43352528894</v>
      </c>
      <c r="K305">
        <v>34273.366721755898</v>
      </c>
      <c r="L305">
        <v>8.2393766445173302</v>
      </c>
      <c r="M305">
        <v>7.0261746250458197</v>
      </c>
      <c r="N305">
        <v>3.4492630765555399</v>
      </c>
      <c r="O305">
        <v>1.03700746191334</v>
      </c>
      <c r="P305">
        <v>163.63924124487701</v>
      </c>
      <c r="Q305">
        <v>27201</v>
      </c>
      <c r="R305">
        <v>-0.58344464969290799</v>
      </c>
      <c r="S305">
        <v>443</v>
      </c>
      <c r="T305">
        <v>0.85657198868333495</v>
      </c>
      <c r="U305">
        <v>0.39605447743546601</v>
      </c>
      <c r="V305">
        <v>2.3940982831794599</v>
      </c>
      <c r="W305">
        <v>70.619854533285206</v>
      </c>
      <c r="X305">
        <v>5.08442001193335</v>
      </c>
      <c r="Y305">
        <v>0</v>
      </c>
      <c r="Z305">
        <v>0</v>
      </c>
      <c r="AA305">
        <v>0</v>
      </c>
      <c r="AB305">
        <v>1</v>
      </c>
      <c r="AC305">
        <v>368223.83477718098</v>
      </c>
      <c r="AD305">
        <v>0</v>
      </c>
      <c r="AE305">
        <f t="shared" si="33"/>
        <v>7.7894413168313373E-2</v>
      </c>
      <c r="AF305">
        <f t="shared" si="32"/>
        <v>2.1194870822032745E-2</v>
      </c>
      <c r="AG305">
        <f t="shared" si="34"/>
        <v>0.17164185558726824</v>
      </c>
      <c r="AH305">
        <f t="shared" si="35"/>
        <v>0.11453870149749139</v>
      </c>
      <c r="AI305">
        <f t="shared" si="36"/>
        <v>0.56010785424678866</v>
      </c>
      <c r="AJ305">
        <f t="shared" si="37"/>
        <v>7.7894413168313373E-2</v>
      </c>
      <c r="AK305">
        <f t="shared" si="38"/>
        <v>-2.0727426384439529E-2</v>
      </c>
      <c r="AL305" s="18">
        <f t="shared" si="39"/>
        <v>2.1089247885702867E-2</v>
      </c>
    </row>
    <row r="306" spans="1:38" ht="15.75">
      <c r="A306">
        <v>2021</v>
      </c>
      <c r="B306">
        <v>1</v>
      </c>
      <c r="C306" t="s">
        <v>37</v>
      </c>
      <c r="D306">
        <v>366261.33589100698</v>
      </c>
      <c r="E306">
        <v>275636.41465442302</v>
      </c>
      <c r="F306">
        <v>90624.921236583701</v>
      </c>
      <c r="G306">
        <v>81690.806409358906</v>
      </c>
      <c r="H306">
        <v>1051954.18503753</v>
      </c>
      <c r="I306">
        <v>381608.00435681199</v>
      </c>
      <c r="J306">
        <v>670346.18068071897</v>
      </c>
      <c r="K306">
        <v>90904.2833042196</v>
      </c>
      <c r="L306">
        <v>10.3384620887006</v>
      </c>
      <c r="M306">
        <v>12.186361131558</v>
      </c>
      <c r="N306">
        <v>7.7656239759571299</v>
      </c>
      <c r="O306">
        <v>0.56927005084044602</v>
      </c>
      <c r="P306">
        <v>148.77785620533001</v>
      </c>
      <c r="Q306">
        <v>23942</v>
      </c>
      <c r="R306">
        <v>0.88255785781359597</v>
      </c>
      <c r="S306">
        <v>695</v>
      </c>
      <c r="T306">
        <v>0.49081030126804198</v>
      </c>
      <c r="U306">
        <v>7.5533269156907598E-2</v>
      </c>
      <c r="V306">
        <v>5.3250665808842497</v>
      </c>
      <c r="W306">
        <v>76.646444155406897</v>
      </c>
      <c r="X306">
        <v>5.0293936797822596</v>
      </c>
      <c r="Y306">
        <v>1</v>
      </c>
      <c r="Z306">
        <v>0</v>
      </c>
      <c r="AA306">
        <v>0</v>
      </c>
      <c r="AB306">
        <v>0</v>
      </c>
      <c r="AC306">
        <v>388707.46080780099</v>
      </c>
      <c r="AD306">
        <v>1</v>
      </c>
      <c r="AE306">
        <f t="shared" si="33"/>
        <v>-2.7503943320516765E-2</v>
      </c>
      <c r="AF306">
        <f t="shared" si="32"/>
        <v>-2.9633463039046508E-2</v>
      </c>
      <c r="AG306">
        <f t="shared" si="34"/>
        <v>0.24743239964469624</v>
      </c>
      <c r="AH306">
        <f t="shared" si="35"/>
        <v>0.22303966704710723</v>
      </c>
      <c r="AI306">
        <f t="shared" si="36"/>
        <v>0.56010785424678866</v>
      </c>
      <c r="AJ306">
        <f t="shared" si="37"/>
        <v>-2.7503943320516765E-2</v>
      </c>
      <c r="AK306">
        <f t="shared" si="38"/>
        <v>-1.7007183820676661E-2</v>
      </c>
      <c r="AL306" s="18">
        <f t="shared" si="39"/>
        <v>2.1089247885702867E-2</v>
      </c>
    </row>
    <row r="307" spans="1:38" ht="15.75">
      <c r="A307">
        <v>2021</v>
      </c>
      <c r="B307">
        <v>2</v>
      </c>
      <c r="C307" t="s">
        <v>37</v>
      </c>
      <c r="D307">
        <v>356187.70486816397</v>
      </c>
      <c r="E307">
        <v>270948.61548272299</v>
      </c>
      <c r="F307">
        <v>85239.089385441199</v>
      </c>
      <c r="G307">
        <v>65247.0709724025</v>
      </c>
      <c r="H307">
        <v>1155740.7189295599</v>
      </c>
      <c r="I307">
        <v>545966.30919676495</v>
      </c>
      <c r="J307">
        <v>609774.40973279497</v>
      </c>
      <c r="K307">
        <v>64569.538815661799</v>
      </c>
      <c r="L307">
        <v>10.138957510465699</v>
      </c>
      <c r="M307">
        <v>10.7001982915278</v>
      </c>
      <c r="N307">
        <v>5.6454765245992098</v>
      </c>
      <c r="O307">
        <v>0.89535785772972798</v>
      </c>
      <c r="P307">
        <v>43.804883945641301</v>
      </c>
      <c r="Q307">
        <v>1889</v>
      </c>
      <c r="R307">
        <v>-0.13931365262185499</v>
      </c>
      <c r="S307">
        <v>317</v>
      </c>
      <c r="T307">
        <v>0.49916983326266101</v>
      </c>
      <c r="U307">
        <v>0.600606629187182</v>
      </c>
      <c r="V307">
        <v>1.4373583295047401</v>
      </c>
      <c r="W307">
        <v>78.030611687472899</v>
      </c>
      <c r="X307">
        <v>3.8431605721165099</v>
      </c>
      <c r="Y307">
        <v>0</v>
      </c>
      <c r="Z307">
        <v>1</v>
      </c>
      <c r="AA307">
        <v>0</v>
      </c>
      <c r="AB307">
        <v>0</v>
      </c>
      <c r="AC307">
        <v>362036.25510022702</v>
      </c>
      <c r="AD307">
        <v>1</v>
      </c>
      <c r="AE307">
        <f t="shared" si="33"/>
        <v>6.3416513391613513E-2</v>
      </c>
      <c r="AF307">
        <f t="shared" si="32"/>
        <v>7.8674481032230403E-2</v>
      </c>
      <c r="AG307">
        <f t="shared" si="34"/>
        <v>0.23930946582502222</v>
      </c>
      <c r="AH307">
        <f t="shared" si="35"/>
        <v>0.18318170470413192</v>
      </c>
      <c r="AI307">
        <f t="shared" si="36"/>
        <v>0.56010785424678866</v>
      </c>
      <c r="AJ307">
        <f t="shared" si="37"/>
        <v>6.3416513391613513E-2</v>
      </c>
      <c r="AK307">
        <f t="shared" si="38"/>
        <v>5.3016159980957635E-2</v>
      </c>
      <c r="AL307" s="18">
        <f t="shared" si="39"/>
        <v>2.1089247885702867E-2</v>
      </c>
    </row>
    <row r="308" spans="1:38" ht="15.75">
      <c r="A308">
        <v>2021</v>
      </c>
      <c r="B308">
        <v>3</v>
      </c>
      <c r="C308" t="s">
        <v>37</v>
      </c>
      <c r="D308">
        <v>378775.88722386397</v>
      </c>
      <c r="E308">
        <v>285313.27062777401</v>
      </c>
      <c r="F308">
        <v>93462.616596089196</v>
      </c>
      <c r="G308">
        <v>77927.741904793598</v>
      </c>
      <c r="H308">
        <v>1402962.5942538599</v>
      </c>
      <c r="I308">
        <v>621012.36449227796</v>
      </c>
      <c r="J308">
        <v>781950.22976158396</v>
      </c>
      <c r="K308">
        <v>76848.701653199503</v>
      </c>
      <c r="L308">
        <v>8.18621415810588</v>
      </c>
      <c r="M308">
        <v>9.9658186593990408</v>
      </c>
      <c r="N308">
        <v>5.5545131583667002</v>
      </c>
      <c r="O308">
        <v>0.79418400411701895</v>
      </c>
      <c r="P308">
        <v>368.625680177032</v>
      </c>
      <c r="Q308">
        <v>6791</v>
      </c>
      <c r="R308">
        <v>0.647792763249328</v>
      </c>
      <c r="S308">
        <v>869</v>
      </c>
      <c r="T308">
        <v>0.79645176953780905</v>
      </c>
      <c r="U308">
        <v>0.54706299091844202</v>
      </c>
      <c r="V308">
        <v>5.5496646871612203</v>
      </c>
      <c r="W308">
        <v>78.844205051126295</v>
      </c>
      <c r="X308">
        <v>6.9760735104718403</v>
      </c>
      <c r="Y308">
        <v>0</v>
      </c>
      <c r="Z308">
        <v>0</v>
      </c>
      <c r="AA308">
        <v>0</v>
      </c>
      <c r="AB308">
        <v>0</v>
      </c>
      <c r="AC308">
        <v>372536.52299116697</v>
      </c>
      <c r="AD308">
        <v>0</v>
      </c>
      <c r="AE308">
        <f t="shared" si="33"/>
        <v>-8.3903645693327866E-2</v>
      </c>
      <c r="AF308">
        <f t="shared" si="32"/>
        <v>-5.5365993672705789E-2</v>
      </c>
      <c r="AG308">
        <f t="shared" si="34"/>
        <v>0.24674911933042804</v>
      </c>
      <c r="AH308">
        <f t="shared" si="35"/>
        <v>0.2057357517553296</v>
      </c>
      <c r="AI308">
        <f t="shared" si="36"/>
        <v>0.56010785424678866</v>
      </c>
      <c r="AJ308">
        <f t="shared" si="37"/>
        <v>-8.3903645693327866E-2</v>
      </c>
      <c r="AK308">
        <f t="shared" si="38"/>
        <v>-3.4063551575353644E-2</v>
      </c>
      <c r="AL308" s="18">
        <f t="shared" si="39"/>
        <v>2.1089247885702867E-2</v>
      </c>
    </row>
    <row r="309" spans="1:38" ht="15.75">
      <c r="A309">
        <v>2021</v>
      </c>
      <c r="B309">
        <v>4</v>
      </c>
      <c r="C309" t="s">
        <v>37</v>
      </c>
      <c r="D309">
        <v>346995.20938505698</v>
      </c>
      <c r="E309">
        <v>275594.48731861199</v>
      </c>
      <c r="F309">
        <v>71400.722066444505</v>
      </c>
      <c r="G309">
        <v>53849.776774287697</v>
      </c>
      <c r="H309">
        <v>807579.761184384</v>
      </c>
      <c r="I309">
        <v>331739.106100909</v>
      </c>
      <c r="J309">
        <v>475840.65508347499</v>
      </c>
      <c r="K309">
        <v>49836.750041216299</v>
      </c>
      <c r="L309">
        <v>7.3226472393117303</v>
      </c>
      <c r="M309">
        <v>11.316766694691299</v>
      </c>
      <c r="N309">
        <v>6.6680443669505101</v>
      </c>
      <c r="O309">
        <v>0.69716427664784797</v>
      </c>
      <c r="P309">
        <v>134.34052902829501</v>
      </c>
      <c r="Q309">
        <v>13336</v>
      </c>
      <c r="R309">
        <v>0.93204291826041696</v>
      </c>
      <c r="S309">
        <v>292</v>
      </c>
      <c r="T309">
        <v>0.891313935606455</v>
      </c>
      <c r="U309">
        <v>0.41133029033123603</v>
      </c>
      <c r="V309">
        <v>2.0165751394067399</v>
      </c>
      <c r="W309">
        <v>73.107873458502993</v>
      </c>
      <c r="X309">
        <v>9.7036639571890309</v>
      </c>
      <c r="Y309">
        <v>0</v>
      </c>
      <c r="Z309">
        <v>1</v>
      </c>
      <c r="AA309">
        <v>0</v>
      </c>
      <c r="AB309">
        <v>0</v>
      </c>
      <c r="AC309">
        <v>333066.94163770298</v>
      </c>
      <c r="AD309">
        <v>1</v>
      </c>
      <c r="AE309">
        <f t="shared" si="33"/>
        <v>2.4243950690560526E-2</v>
      </c>
      <c r="AF309">
        <f t="shared" si="32"/>
        <v>9.6356190490481372E-2</v>
      </c>
      <c r="AG309">
        <f t="shared" si="34"/>
        <v>0.20576861044560515</v>
      </c>
      <c r="AH309">
        <f t="shared" si="35"/>
        <v>0.15518881908980811</v>
      </c>
      <c r="AI309">
        <f t="shared" si="36"/>
        <v>0.56010785424678866</v>
      </c>
      <c r="AJ309">
        <f t="shared" si="37"/>
        <v>2.4243950690560526E-2</v>
      </c>
      <c r="AK309">
        <f t="shared" si="38"/>
        <v>4.9456317088565911E-2</v>
      </c>
      <c r="AL309" s="18">
        <f t="shared" si="39"/>
        <v>2.1089247885702867E-2</v>
      </c>
    </row>
    <row r="310" spans="1:38" ht="15.75">
      <c r="A310">
        <v>2022</v>
      </c>
      <c r="B310">
        <v>1</v>
      </c>
      <c r="C310" t="s">
        <v>37</v>
      </c>
      <c r="D310">
        <v>355407.74413124903</v>
      </c>
      <c r="E310">
        <v>289224.37567130203</v>
      </c>
      <c r="F310">
        <v>66183.368459947495</v>
      </c>
      <c r="G310">
        <v>52789.115625276601</v>
      </c>
      <c r="H310">
        <v>909378.37654805998</v>
      </c>
      <c r="I310">
        <v>399715.59819568298</v>
      </c>
      <c r="J310">
        <v>509662.77835237602</v>
      </c>
      <c r="K310">
        <v>61636.646301589302</v>
      </c>
      <c r="L310">
        <v>18.459096747020499</v>
      </c>
      <c r="M310">
        <v>10.3576556632077</v>
      </c>
      <c r="N310">
        <v>5.8049671057344199</v>
      </c>
      <c r="O310">
        <v>0.78427465212953795</v>
      </c>
      <c r="P310">
        <v>439.57237665239802</v>
      </c>
      <c r="Q310">
        <v>6409</v>
      </c>
      <c r="R310">
        <v>0.59816429154390804</v>
      </c>
      <c r="S310">
        <v>670</v>
      </c>
      <c r="T310">
        <v>0.85467504138426298</v>
      </c>
      <c r="U310">
        <v>0.63055603090919499</v>
      </c>
      <c r="V310">
        <v>6.2306529662768497</v>
      </c>
      <c r="W310">
        <v>65.235441770546302</v>
      </c>
      <c r="X310">
        <v>6.2966676447208201</v>
      </c>
      <c r="Y310">
        <v>0</v>
      </c>
      <c r="Z310">
        <v>0</v>
      </c>
      <c r="AA310">
        <v>0</v>
      </c>
      <c r="AB310">
        <v>1</v>
      </c>
      <c r="AC310">
        <v>375050.67568026902</v>
      </c>
      <c r="AD310">
        <v>0</v>
      </c>
      <c r="AE310">
        <f t="shared" si="33"/>
        <v>8.1041688154218583E-2</v>
      </c>
      <c r="AF310">
        <f t="shared" si="32"/>
        <v>1.5593300960286325E-2</v>
      </c>
      <c r="AG310">
        <f t="shared" si="34"/>
        <v>0.18621813832932704</v>
      </c>
      <c r="AH310">
        <f t="shared" si="35"/>
        <v>0.14853113500470613</v>
      </c>
      <c r="AI310">
        <f t="shared" si="36"/>
        <v>0.56010785424678866</v>
      </c>
      <c r="AJ310">
        <f t="shared" si="37"/>
        <v>8.1041688154218583E-2</v>
      </c>
      <c r="AK310">
        <f t="shared" si="38"/>
        <v>-1.0507670631101417E-3</v>
      </c>
      <c r="AL310" s="18">
        <f t="shared" si="39"/>
        <v>2.1089247885702867E-2</v>
      </c>
    </row>
    <row r="311" spans="1:38" ht="15.75">
      <c r="A311">
        <v>2022</v>
      </c>
      <c r="B311">
        <v>2</v>
      </c>
      <c r="C311" t="s">
        <v>37</v>
      </c>
      <c r="D311">
        <v>384210.58769872802</v>
      </c>
      <c r="E311">
        <v>288920.46822349803</v>
      </c>
      <c r="F311">
        <v>95290.119475229905</v>
      </c>
      <c r="G311">
        <v>89089.845428864704</v>
      </c>
      <c r="H311">
        <v>1044641.40263626</v>
      </c>
      <c r="I311">
        <v>672067.70919715206</v>
      </c>
      <c r="J311">
        <v>372573.69343911199</v>
      </c>
      <c r="K311">
        <v>87578.903361096003</v>
      </c>
      <c r="L311">
        <v>43.681068531022902</v>
      </c>
      <c r="M311">
        <v>23.912006402412299</v>
      </c>
      <c r="N311">
        <v>8.5282705820424898</v>
      </c>
      <c r="O311">
        <v>1.8038517507597001</v>
      </c>
      <c r="P311">
        <v>176.53090718662</v>
      </c>
      <c r="Q311">
        <v>41473</v>
      </c>
      <c r="R311">
        <v>-0.84917564801442302</v>
      </c>
      <c r="S311">
        <v>614</v>
      </c>
      <c r="T311">
        <v>0.86796664200213103</v>
      </c>
      <c r="U311">
        <v>0.49968323028290401</v>
      </c>
      <c r="V311">
        <v>1.42940712138707</v>
      </c>
      <c r="W311">
        <v>77.864058652328893</v>
      </c>
      <c r="X311">
        <v>6.9872938506901097</v>
      </c>
      <c r="Y311">
        <v>1</v>
      </c>
      <c r="Z311">
        <v>0</v>
      </c>
      <c r="AA311">
        <v>0</v>
      </c>
      <c r="AB311">
        <v>0</v>
      </c>
      <c r="AC311">
        <v>409625.12899081601</v>
      </c>
      <c r="AD311">
        <v>1</v>
      </c>
      <c r="AE311">
        <f t="shared" si="33"/>
        <v>-6.8727944246502193E-2</v>
      </c>
      <c r="AF311">
        <f t="shared" si="32"/>
        <v>-4.0840280903744981E-2</v>
      </c>
      <c r="AG311">
        <f t="shared" si="34"/>
        <v>0.24801533983220178</v>
      </c>
      <c r="AH311">
        <f t="shared" si="35"/>
        <v>0.23187764283769019</v>
      </c>
      <c r="AI311">
        <f t="shared" si="36"/>
        <v>0.56010785424678866</v>
      </c>
      <c r="AJ311">
        <f t="shared" si="37"/>
        <v>-6.8727944246502193E-2</v>
      </c>
      <c r="AK311">
        <f t="shared" si="38"/>
        <v>-7.7281887520886409E-3</v>
      </c>
      <c r="AL311" s="18">
        <f t="shared" si="39"/>
        <v>2.1089247885702867E-2</v>
      </c>
    </row>
    <row r="312" spans="1:38" ht="15.75">
      <c r="A312">
        <v>2022</v>
      </c>
      <c r="B312">
        <v>3</v>
      </c>
      <c r="C312" t="s">
        <v>37</v>
      </c>
      <c r="D312">
        <v>357804.583848454</v>
      </c>
      <c r="E312">
        <v>286687.63631072501</v>
      </c>
      <c r="F312">
        <v>71116.947537729095</v>
      </c>
      <c r="G312">
        <v>54962.909774319902</v>
      </c>
      <c r="H312">
        <v>1252510.5671316399</v>
      </c>
      <c r="I312">
        <v>534716.29214500403</v>
      </c>
      <c r="J312">
        <v>717794.27498663496</v>
      </c>
      <c r="K312">
        <v>57218.617260180603</v>
      </c>
      <c r="L312">
        <v>15.0524342045564</v>
      </c>
      <c r="M312">
        <v>7.6571953398964103</v>
      </c>
      <c r="N312">
        <v>4.3882192467397498</v>
      </c>
      <c r="O312">
        <v>0.744943656948169</v>
      </c>
      <c r="P312">
        <v>144.17843375565701</v>
      </c>
      <c r="Q312">
        <v>9168</v>
      </c>
      <c r="R312">
        <v>0.42602858372348101</v>
      </c>
      <c r="S312">
        <v>474</v>
      </c>
      <c r="T312">
        <v>0.55396994987827397</v>
      </c>
      <c r="U312">
        <v>1.60118754902882E-3</v>
      </c>
      <c r="V312">
        <v>2.9825335866676701</v>
      </c>
      <c r="W312">
        <v>82.035258308081197</v>
      </c>
      <c r="X312">
        <v>6.7491886808588797</v>
      </c>
      <c r="Y312">
        <v>0</v>
      </c>
      <c r="Z312">
        <v>0</v>
      </c>
      <c r="AA312">
        <v>0</v>
      </c>
      <c r="AB312">
        <v>0</v>
      </c>
      <c r="AC312">
        <v>367342.27395350399</v>
      </c>
      <c r="AD312">
        <v>0</v>
      </c>
      <c r="AE312">
        <f t="shared" si="33"/>
        <v>6.3234969736936084E-2</v>
      </c>
      <c r="AF312">
        <f t="shared" si="32"/>
        <v>4.8924571916265085E-2</v>
      </c>
      <c r="AG312">
        <f t="shared" si="34"/>
        <v>0.1987591851753642</v>
      </c>
      <c r="AH312">
        <f t="shared" si="35"/>
        <v>0.15361153058228877</v>
      </c>
      <c r="AI312">
        <f t="shared" si="36"/>
        <v>0.56010785424678866</v>
      </c>
      <c r="AJ312">
        <f t="shared" si="37"/>
        <v>6.3234969736936084E-2</v>
      </c>
      <c r="AK312">
        <f t="shared" si="38"/>
        <v>-9.6627469829042176E-2</v>
      </c>
      <c r="AL312" s="18">
        <f t="shared" si="39"/>
        <v>2.1089247885702867E-2</v>
      </c>
    </row>
    <row r="313" spans="1:38" ht="15.75">
      <c r="A313">
        <v>2022</v>
      </c>
      <c r="B313">
        <v>4</v>
      </c>
      <c r="C313" t="s">
        <v>37</v>
      </c>
      <c r="D313">
        <v>380430.345879848</v>
      </c>
      <c r="E313">
        <v>258985.73538275101</v>
      </c>
      <c r="F313">
        <v>121444.610497097</v>
      </c>
      <c r="G313">
        <v>105231.91593836001</v>
      </c>
      <c r="H313">
        <v>1179154.9285409199</v>
      </c>
      <c r="I313">
        <v>567104.20446733094</v>
      </c>
      <c r="J313">
        <v>612050.72407358803</v>
      </c>
      <c r="K313">
        <v>102773.251969758</v>
      </c>
      <c r="L313">
        <v>15.6330068897987</v>
      </c>
      <c r="M313">
        <v>17.193332480349699</v>
      </c>
      <c r="N313">
        <v>8.9243502606204199</v>
      </c>
      <c r="O313">
        <v>0.92656406105181999</v>
      </c>
      <c r="P313">
        <v>487.88952484179799</v>
      </c>
      <c r="Q313">
        <v>49877</v>
      </c>
      <c r="R313">
        <v>0.84007632821810496</v>
      </c>
      <c r="S313">
        <v>339</v>
      </c>
      <c r="T313">
        <v>0.37622937836119102</v>
      </c>
      <c r="U313">
        <v>0.92558300919027103</v>
      </c>
      <c r="V313">
        <v>4.5213062328991498</v>
      </c>
      <c r="W313">
        <v>76.552795645204398</v>
      </c>
      <c r="X313">
        <v>9.3007947647311209</v>
      </c>
      <c r="Y313">
        <v>0</v>
      </c>
      <c r="Z313">
        <v>0</v>
      </c>
      <c r="AA313">
        <v>0</v>
      </c>
      <c r="AB313">
        <v>0</v>
      </c>
      <c r="AC313">
        <v>411024.14285785001</v>
      </c>
      <c r="AD313">
        <v>0</v>
      </c>
      <c r="AE313">
        <f t="shared" si="33"/>
        <v>-5.1206803142083125E-2</v>
      </c>
      <c r="AF313">
        <f t="shared" si="32"/>
        <v>1.7312273785961615E-2</v>
      </c>
      <c r="AG313">
        <f t="shared" si="34"/>
        <v>0.31922955624431987</v>
      </c>
      <c r="AH313">
        <f t="shared" si="35"/>
        <v>0.27661283353982385</v>
      </c>
      <c r="AI313">
        <f t="shared" si="36"/>
        <v>0.56010785424678866</v>
      </c>
      <c r="AJ313">
        <f t="shared" si="37"/>
        <v>-5.1206803142083125E-2</v>
      </c>
      <c r="AK313">
        <f t="shared" si="38"/>
        <v>0.119778846861803</v>
      </c>
      <c r="AL313" s="18">
        <f t="shared" si="39"/>
        <v>2.1089247885702867E-2</v>
      </c>
    </row>
    <row r="314" spans="1:38" ht="15.75">
      <c r="A314">
        <v>2023</v>
      </c>
      <c r="B314">
        <v>1</v>
      </c>
      <c r="C314" t="s">
        <v>37</v>
      </c>
      <c r="D314">
        <v>360949.72404910403</v>
      </c>
      <c r="E314">
        <v>290006.74812055298</v>
      </c>
      <c r="F314">
        <v>70942.975928550703</v>
      </c>
      <c r="G314">
        <v>62194.6618320872</v>
      </c>
      <c r="H314">
        <v>979076.05039772298</v>
      </c>
      <c r="I314">
        <v>363125.62230327498</v>
      </c>
      <c r="J314">
        <v>615950.42809444806</v>
      </c>
      <c r="K314">
        <v>67621.459071273697</v>
      </c>
      <c r="L314">
        <v>9.5009297525398697</v>
      </c>
      <c r="M314">
        <v>10.0973485844465</v>
      </c>
      <c r="N314">
        <v>6.3523831276255098</v>
      </c>
      <c r="O314">
        <v>0.58953708892884205</v>
      </c>
      <c r="P314">
        <v>251.78169637560401</v>
      </c>
      <c r="Q314">
        <v>26570</v>
      </c>
      <c r="R314">
        <v>-0.45536920563783401</v>
      </c>
      <c r="S314">
        <v>461</v>
      </c>
      <c r="T314">
        <v>2.91237849891052E-2</v>
      </c>
      <c r="U314">
        <v>0.76910774350729905</v>
      </c>
      <c r="V314">
        <v>7.3133670022422201</v>
      </c>
      <c r="W314">
        <v>71.158864485748097</v>
      </c>
      <c r="X314">
        <v>6.4055239317651704</v>
      </c>
      <c r="Y314">
        <v>0</v>
      </c>
      <c r="Z314">
        <v>0</v>
      </c>
      <c r="AA314">
        <v>0</v>
      </c>
      <c r="AB314">
        <v>0</v>
      </c>
      <c r="AC314">
        <v>382656.28311725397</v>
      </c>
      <c r="AD314">
        <v>0</v>
      </c>
      <c r="AE314">
        <f t="shared" si="33"/>
        <v>2.0971328740468073E-2</v>
      </c>
      <c r="AF314">
        <f t="shared" si="32"/>
        <v>1.9236370901442687E-2</v>
      </c>
      <c r="AG314">
        <f t="shared" si="34"/>
        <v>0.19654531144315235</v>
      </c>
      <c r="AH314">
        <f t="shared" si="35"/>
        <v>0.17230837894649884</v>
      </c>
      <c r="AI314">
        <f t="shared" si="36"/>
        <v>0.56010785424678866</v>
      </c>
      <c r="AJ314">
        <f t="shared" si="37"/>
        <v>2.0971328740468073E-2</v>
      </c>
      <c r="AK314">
        <f t="shared" si="38"/>
        <v>-3.8991355181547123E-2</v>
      </c>
      <c r="AL314" s="18">
        <f t="shared" si="39"/>
        <v>2.1089247885702867E-2</v>
      </c>
    </row>
    <row r="315" spans="1:38" ht="15.75">
      <c r="A315">
        <v>2023</v>
      </c>
      <c r="B315">
        <v>2</v>
      </c>
      <c r="C315" t="s">
        <v>37</v>
      </c>
      <c r="D315">
        <v>368519.31937091902</v>
      </c>
      <c r="E315">
        <v>278698.99199953902</v>
      </c>
      <c r="F315">
        <v>89820.327371380001</v>
      </c>
      <c r="G315">
        <v>81889.942958650907</v>
      </c>
      <c r="H315">
        <v>800975.73496448901</v>
      </c>
      <c r="I315">
        <v>434271.25712840399</v>
      </c>
      <c r="J315">
        <v>366704.47783608502</v>
      </c>
      <c r="K315">
        <v>77746.364366299196</v>
      </c>
      <c r="L315">
        <v>11.606650221638599</v>
      </c>
      <c r="M315">
        <v>22.331317970776201</v>
      </c>
      <c r="N315">
        <v>10.223773253540701</v>
      </c>
      <c r="O315">
        <v>1.1842540339049801</v>
      </c>
      <c r="P315">
        <v>274.60362575707597</v>
      </c>
      <c r="Q315">
        <v>22352</v>
      </c>
      <c r="R315">
        <v>-0.60066052391870595</v>
      </c>
      <c r="S315">
        <v>124</v>
      </c>
      <c r="T315">
        <v>0.422702569527172</v>
      </c>
      <c r="U315">
        <v>0.20087718014022801</v>
      </c>
      <c r="V315">
        <v>3.1399149506734201</v>
      </c>
      <c r="W315">
        <v>73.112514355474403</v>
      </c>
      <c r="X315">
        <v>7.2149447491808401</v>
      </c>
      <c r="Y315">
        <v>0</v>
      </c>
      <c r="Z315">
        <v>0</v>
      </c>
      <c r="AA315">
        <v>1</v>
      </c>
      <c r="AB315">
        <v>0</v>
      </c>
      <c r="AC315">
        <v>383160.11466105498</v>
      </c>
      <c r="AD315">
        <v>1</v>
      </c>
      <c r="AE315">
        <f t="shared" si="33"/>
        <v>1.8426986632858303E-2</v>
      </c>
      <c r="AF315">
        <f t="shared" si="32"/>
        <v>6.2053002620026436E-2</v>
      </c>
      <c r="AG315">
        <f t="shared" si="34"/>
        <v>0.24373302198839347</v>
      </c>
      <c r="AH315">
        <f t="shared" si="35"/>
        <v>0.22221343265921892</v>
      </c>
      <c r="AI315">
        <f t="shared" si="36"/>
        <v>0.56010785424678866</v>
      </c>
      <c r="AJ315">
        <f t="shared" si="37"/>
        <v>1.8426986632858303E-2</v>
      </c>
      <c r="AK315">
        <f t="shared" si="38"/>
        <v>-3.6166563982781542E-2</v>
      </c>
      <c r="AL315" s="18">
        <f t="shared" si="39"/>
        <v>2.1089247885702867E-2</v>
      </c>
    </row>
    <row r="316" spans="1:38" ht="15.75">
      <c r="A316">
        <v>2023</v>
      </c>
      <c r="B316">
        <v>3</v>
      </c>
      <c r="C316" t="s">
        <v>37</v>
      </c>
      <c r="D316">
        <v>375310.01994291699</v>
      </c>
      <c r="E316">
        <v>268619.40707345097</v>
      </c>
      <c r="F316">
        <v>106690.612869465</v>
      </c>
      <c r="G316">
        <v>90541.1957411045</v>
      </c>
      <c r="H316">
        <v>1079475.42485889</v>
      </c>
      <c r="I316">
        <v>676955.63287974906</v>
      </c>
      <c r="J316">
        <v>402519.79197914503</v>
      </c>
      <c r="K316">
        <v>93781.091218894799</v>
      </c>
      <c r="L316">
        <v>9.6648145571481603</v>
      </c>
      <c r="M316">
        <v>22.493600947154199</v>
      </c>
      <c r="N316">
        <v>8.3875180162568004</v>
      </c>
      <c r="O316">
        <v>1.6817946505219801</v>
      </c>
      <c r="P316">
        <v>474.97445215955298</v>
      </c>
      <c r="Q316">
        <v>6783</v>
      </c>
      <c r="R316">
        <v>-8.7173120575151294E-2</v>
      </c>
      <c r="S316">
        <v>286</v>
      </c>
      <c r="T316">
        <v>0.58736986857557605</v>
      </c>
      <c r="U316">
        <v>8.5402484290873798E-2</v>
      </c>
      <c r="V316">
        <v>4.1486279349309996</v>
      </c>
      <c r="W316">
        <v>78.908901368590804</v>
      </c>
      <c r="X316">
        <v>8.3530764938581701</v>
      </c>
      <c r="Y316">
        <v>0</v>
      </c>
      <c r="Z316">
        <v>0</v>
      </c>
      <c r="AA316">
        <v>0</v>
      </c>
      <c r="AB316">
        <v>0</v>
      </c>
      <c r="AC316">
        <v>398870.08044544799</v>
      </c>
      <c r="AD316">
        <v>0</v>
      </c>
      <c r="AE316">
        <f t="shared" si="33"/>
        <v>3.1191387437701532E-2</v>
      </c>
      <c r="AF316">
        <f t="shared" si="32"/>
        <v>4.8057217110756251E-2</v>
      </c>
      <c r="AG316">
        <f t="shared" si="34"/>
        <v>0.28427328661700318</v>
      </c>
      <c r="AH316">
        <f t="shared" si="35"/>
        <v>0.24124374764861173</v>
      </c>
      <c r="AI316">
        <f t="shared" si="36"/>
        <v>0.56010785424678866</v>
      </c>
      <c r="AJ316">
        <f t="shared" si="37"/>
        <v>3.1191387437701532E-2</v>
      </c>
      <c r="AK316">
        <f t="shared" si="38"/>
        <v>-1.9839893241621602E-2</v>
      </c>
      <c r="AL316" s="18">
        <f t="shared" si="39"/>
        <v>2.1089247885702867E-2</v>
      </c>
    </row>
    <row r="317" spans="1:38" ht="15.75">
      <c r="A317">
        <v>2023</v>
      </c>
      <c r="B317">
        <v>4</v>
      </c>
      <c r="C317" t="s">
        <v>37</v>
      </c>
      <c r="D317">
        <v>387016.460184208</v>
      </c>
      <c r="E317">
        <v>263290.02671448601</v>
      </c>
      <c r="F317">
        <v>123726.433469722</v>
      </c>
      <c r="G317">
        <v>115135.885924591</v>
      </c>
      <c r="H317">
        <v>1097554.30524843</v>
      </c>
      <c r="I317">
        <v>439545.03801357799</v>
      </c>
      <c r="J317">
        <v>658009.26723485801</v>
      </c>
      <c r="K317">
        <v>114944.399714839</v>
      </c>
      <c r="L317">
        <v>51.984628201667299</v>
      </c>
      <c r="M317">
        <v>17.497608568405902</v>
      </c>
      <c r="N317">
        <v>10.4902222490512</v>
      </c>
      <c r="O317">
        <v>0.66799216956422303</v>
      </c>
      <c r="P317">
        <v>162.16484746831901</v>
      </c>
      <c r="Q317">
        <v>13577</v>
      </c>
      <c r="R317">
        <v>-0.28199846384147198</v>
      </c>
      <c r="S317">
        <v>466</v>
      </c>
      <c r="T317">
        <v>0.346718761235911</v>
      </c>
      <c r="U317">
        <v>0.74645212885711398</v>
      </c>
      <c r="V317">
        <v>7.2545697997532201</v>
      </c>
      <c r="W317">
        <v>78.919730572559899</v>
      </c>
      <c r="X317">
        <v>4.6560056169414299</v>
      </c>
      <c r="Y317">
        <v>0</v>
      </c>
      <c r="Z317">
        <v>0</v>
      </c>
      <c r="AA317">
        <v>0</v>
      </c>
      <c r="AB317">
        <v>0</v>
      </c>
      <c r="AC317">
        <v>390289.47892622801</v>
      </c>
      <c r="AD317">
        <v>0</v>
      </c>
      <c r="AE317">
        <f t="shared" si="33"/>
        <v>-4.9412299821614512E-2</v>
      </c>
      <c r="AF317">
        <f t="shared" si="32"/>
        <v>-3.3562232174956061E-2</v>
      </c>
      <c r="AG317">
        <f t="shared" si="34"/>
        <v>0.31969294900488726</v>
      </c>
      <c r="AH317">
        <f t="shared" si="35"/>
        <v>0.29749609582442527</v>
      </c>
      <c r="AI317">
        <f t="shared" si="36"/>
        <v>0.56010785424678866</v>
      </c>
      <c r="AJ317">
        <f t="shared" si="37"/>
        <v>-4.9412299821614512E-2</v>
      </c>
      <c r="AK317">
        <f t="shared" si="38"/>
        <v>8.7463414943168324E-2</v>
      </c>
      <c r="AL317" s="18">
        <f t="shared" si="39"/>
        <v>2.1089247885702867E-2</v>
      </c>
    </row>
    <row r="318" spans="1:38" ht="15.75">
      <c r="A318">
        <v>2024</v>
      </c>
      <c r="B318">
        <v>1</v>
      </c>
      <c r="C318" t="s">
        <v>37</v>
      </c>
      <c r="D318">
        <v>367893.08681768598</v>
      </c>
      <c r="E318">
        <v>286318.27157141297</v>
      </c>
      <c r="F318">
        <v>81574.815246272803</v>
      </c>
      <c r="G318">
        <v>75626.014112792604</v>
      </c>
      <c r="H318">
        <v>832696.22857614898</v>
      </c>
      <c r="I318">
        <v>535838.34721417504</v>
      </c>
      <c r="J318">
        <v>296857.881361974</v>
      </c>
      <c r="K318">
        <v>80132.763384001999</v>
      </c>
      <c r="L318">
        <v>23.065076434621101</v>
      </c>
      <c r="M318">
        <v>25.475494794284302</v>
      </c>
      <c r="N318">
        <v>9.0820651658417706</v>
      </c>
      <c r="O318">
        <v>1.80503325280018</v>
      </c>
      <c r="P318">
        <v>286.54199615752702</v>
      </c>
      <c r="Q318">
        <v>31031</v>
      </c>
      <c r="R318">
        <v>-0.47794321692830299</v>
      </c>
      <c r="S318">
        <v>320</v>
      </c>
      <c r="T318">
        <v>0.23318755442161601</v>
      </c>
      <c r="U318">
        <v>0.86440298719439701</v>
      </c>
      <c r="V318">
        <v>3.1655799345600899</v>
      </c>
      <c r="W318">
        <v>77.353291349405893</v>
      </c>
      <c r="X318">
        <v>2.1289971709777098</v>
      </c>
      <c r="Y318">
        <v>0</v>
      </c>
      <c r="Z318">
        <v>0</v>
      </c>
      <c r="AA318">
        <v>0</v>
      </c>
      <c r="AB318">
        <v>0</v>
      </c>
      <c r="AC318">
        <v>369495.90478030499</v>
      </c>
      <c r="AD318">
        <v>0</v>
      </c>
      <c r="AE318">
        <f t="shared" si="33"/>
        <v>6.3860843504596129E-2</v>
      </c>
      <c r="AF318" t="str">
        <f t="shared" si="32"/>
        <v/>
      </c>
      <c r="AG318">
        <f t="shared" si="34"/>
        <v>0.2217351131871049</v>
      </c>
      <c r="AH318">
        <f t="shared" si="35"/>
        <v>0.20556519495097231</v>
      </c>
      <c r="AI318">
        <f t="shared" si="36"/>
        <v>0.56010785424678866</v>
      </c>
      <c r="AJ318">
        <f t="shared" si="37"/>
        <v>6.3860843504596129E-2</v>
      </c>
      <c r="AK318">
        <f t="shared" si="38"/>
        <v>1.3858911143714073E-2</v>
      </c>
      <c r="AL318" s="18">
        <f t="shared" si="39"/>
        <v>2.1089247885702867E-2</v>
      </c>
    </row>
    <row r="319" spans="1:38" ht="15.75">
      <c r="A319">
        <v>2024</v>
      </c>
      <c r="B319">
        <v>2</v>
      </c>
      <c r="C319" t="s">
        <v>37</v>
      </c>
      <c r="D319">
        <v>391387.04966137302</v>
      </c>
      <c r="E319">
        <v>290286.33105594298</v>
      </c>
      <c r="F319">
        <v>101100.71860543</v>
      </c>
      <c r="G319">
        <v>87672.564261807507</v>
      </c>
      <c r="H319">
        <v>1362718.28416789</v>
      </c>
      <c r="I319">
        <v>769587.14485855296</v>
      </c>
      <c r="J319">
        <v>593131.13930934295</v>
      </c>
      <c r="K319">
        <v>88005.511219087595</v>
      </c>
      <c r="L319">
        <v>10.5888232590692</v>
      </c>
      <c r="M319">
        <v>14.781311998539699</v>
      </c>
      <c r="N319">
        <v>6.4336528892574503</v>
      </c>
      <c r="O319">
        <v>1.2974991428618601</v>
      </c>
      <c r="P319">
        <v>161.45665754505299</v>
      </c>
      <c r="Q319">
        <v>1669</v>
      </c>
      <c r="R319">
        <v>-0.95028096816841101</v>
      </c>
      <c r="S319">
        <v>966</v>
      </c>
      <c r="T319">
        <v>0.37895590981250699</v>
      </c>
      <c r="U319">
        <v>0.30276760761742499</v>
      </c>
      <c r="V319">
        <v>4.2154220712097503</v>
      </c>
      <c r="W319">
        <v>80.449087358728804</v>
      </c>
      <c r="X319">
        <v>9.4393741051653102</v>
      </c>
      <c r="Y319">
        <v>0</v>
      </c>
      <c r="Z319">
        <v>0</v>
      </c>
      <c r="AA319">
        <v>1</v>
      </c>
      <c r="AB319">
        <v>0</v>
      </c>
      <c r="AC319">
        <v>412515.33654766402</v>
      </c>
      <c r="AD319">
        <v>1</v>
      </c>
      <c r="AE319">
        <f t="shared" si="33"/>
        <v>5.0061068588707512E-3</v>
      </c>
      <c r="AF319" t="str">
        <f t="shared" si="32"/>
        <v/>
      </c>
      <c r="AG319">
        <f t="shared" si="34"/>
        <v>0.25831390868170551</v>
      </c>
      <c r="AH319">
        <f t="shared" si="35"/>
        <v>0.22400476545573381</v>
      </c>
      <c r="AI319">
        <f t="shared" si="36"/>
        <v>0.56010785424678866</v>
      </c>
      <c r="AJ319">
        <f t="shared" si="37"/>
        <v>5.0061068588707512E-3</v>
      </c>
      <c r="AK319">
        <f t="shared" si="38"/>
        <v>-9.3684324721014844E-2</v>
      </c>
      <c r="AL319" s="18">
        <f t="shared" si="39"/>
        <v>2.1089247885702867E-2</v>
      </c>
    </row>
    <row r="320" spans="1:38" ht="15.75">
      <c r="A320">
        <v>2024</v>
      </c>
      <c r="B320">
        <v>3</v>
      </c>
      <c r="C320" t="s">
        <v>37</v>
      </c>
      <c r="D320">
        <v>393346.37505515601</v>
      </c>
      <c r="E320">
        <v>263091.052155226</v>
      </c>
      <c r="F320">
        <v>130255.322899929</v>
      </c>
      <c r="G320">
        <v>112899.15597124401</v>
      </c>
      <c r="H320">
        <v>1460911.2733320601</v>
      </c>
      <c r="I320">
        <v>680847.28372298495</v>
      </c>
      <c r="J320">
        <v>780063.98960907699</v>
      </c>
      <c r="K320">
        <v>109239.254505622</v>
      </c>
      <c r="L320">
        <v>22.853926120213501</v>
      </c>
      <c r="M320">
        <v>14.473063424940699</v>
      </c>
      <c r="N320">
        <v>7.7279953979506999</v>
      </c>
      <c r="O320">
        <v>0.87280952946461099</v>
      </c>
      <c r="P320">
        <v>130.75260329938499</v>
      </c>
      <c r="Q320">
        <v>34551</v>
      </c>
      <c r="R320">
        <v>0.54453511367501095</v>
      </c>
      <c r="S320">
        <v>548</v>
      </c>
      <c r="T320">
        <v>0.88885509839341903</v>
      </c>
      <c r="U320">
        <v>0.74573373368135898</v>
      </c>
      <c r="V320">
        <v>1.2460989443395101</v>
      </c>
      <c r="W320">
        <v>74.376760477135306</v>
      </c>
      <c r="X320">
        <v>8.2926677666520501</v>
      </c>
      <c r="Y320">
        <v>0</v>
      </c>
      <c r="Z320">
        <v>0</v>
      </c>
      <c r="AA320">
        <v>0</v>
      </c>
      <c r="AB320">
        <v>0</v>
      </c>
      <c r="AC320">
        <v>387240.36548634898</v>
      </c>
      <c r="AD320">
        <v>0</v>
      </c>
      <c r="AE320">
        <f t="shared" si="33"/>
        <v>-4.9114603281830337E-2</v>
      </c>
      <c r="AF320" t="str">
        <f t="shared" si="32"/>
        <v/>
      </c>
      <c r="AG320">
        <f t="shared" si="34"/>
        <v>0.3311466207910656</v>
      </c>
      <c r="AH320">
        <f t="shared" si="35"/>
        <v>0.28702223569598934</v>
      </c>
      <c r="AI320">
        <f t="shared" si="36"/>
        <v>0.56010785424678866</v>
      </c>
      <c r="AJ320">
        <f t="shared" si="37"/>
        <v>-4.9114603281830337E-2</v>
      </c>
      <c r="AK320">
        <f t="shared" si="38"/>
        <v>0.11480554314913069</v>
      </c>
      <c r="AL320" s="18">
        <f t="shared" si="39"/>
        <v>2.1089247885702867E-2</v>
      </c>
    </row>
    <row r="321" spans="1:38" ht="15.75">
      <c r="A321">
        <v>2024</v>
      </c>
      <c r="B321">
        <v>4</v>
      </c>
      <c r="C321" t="s">
        <v>37</v>
      </c>
      <c r="D321">
        <v>374027.32389197598</v>
      </c>
      <c r="E321">
        <v>293295.363295583</v>
      </c>
      <c r="F321">
        <v>80731.960596392295</v>
      </c>
      <c r="G321">
        <v>73063.763664482904</v>
      </c>
      <c r="H321">
        <v>1412726.1039754499</v>
      </c>
      <c r="I321">
        <v>673535.73045394197</v>
      </c>
      <c r="J321">
        <v>739190.37352151005</v>
      </c>
      <c r="K321">
        <v>70206.452278361699</v>
      </c>
      <c r="L321">
        <v>9.2740939013958901</v>
      </c>
      <c r="M321">
        <v>9.8842958839420891</v>
      </c>
      <c r="N321">
        <v>5.1718279614767004</v>
      </c>
      <c r="O321">
        <v>0.91118033267290899</v>
      </c>
      <c r="P321">
        <v>399.18776000805099</v>
      </c>
      <c r="Q321">
        <v>48078</v>
      </c>
      <c r="R321">
        <v>-4.5780364612147698E-2</v>
      </c>
      <c r="S321">
        <v>832</v>
      </c>
      <c r="T321">
        <v>0.88220573722699003</v>
      </c>
      <c r="U321">
        <v>0.43388804848547902</v>
      </c>
      <c r="V321">
        <v>6.2331798966960896</v>
      </c>
      <c r="W321">
        <v>84.993789085726107</v>
      </c>
      <c r="X321">
        <v>7.7994495801569501</v>
      </c>
      <c r="Y321">
        <v>0</v>
      </c>
      <c r="Z321">
        <v>0</v>
      </c>
      <c r="AA321">
        <v>0</v>
      </c>
      <c r="AB321">
        <v>0</v>
      </c>
      <c r="AC321">
        <v>399965.59058047499</v>
      </c>
      <c r="AD321">
        <v>0</v>
      </c>
      <c r="AE321" t="str">
        <f t="shared" si="33"/>
        <v/>
      </c>
      <c r="AF321" t="str">
        <f t="shared" si="32"/>
        <v/>
      </c>
      <c r="AG321">
        <f t="shared" si="34"/>
        <v>0.21584508788376497</v>
      </c>
      <c r="AH321">
        <f t="shared" si="35"/>
        <v>0.19534338535540971</v>
      </c>
      <c r="AI321">
        <f t="shared" si="36"/>
        <v>0.56010785424678866</v>
      </c>
      <c r="AJ321">
        <f t="shared" si="37"/>
        <v>0.2712099460848193</v>
      </c>
      <c r="AK321">
        <f t="shared" si="38"/>
        <v>9.3904332882567568E-2</v>
      </c>
      <c r="AL321" s="18">
        <f t="shared" si="39"/>
        <v>2.1089247885702867E-2</v>
      </c>
    </row>
    <row r="322" spans="1:38" ht="15.75">
      <c r="A322">
        <v>2015</v>
      </c>
      <c r="B322">
        <v>1</v>
      </c>
      <c r="C322" t="s">
        <v>38</v>
      </c>
      <c r="D322">
        <v>475467.25423896802</v>
      </c>
      <c r="E322">
        <v>320837.06872340501</v>
      </c>
      <c r="F322">
        <v>154630.185515563</v>
      </c>
      <c r="G322">
        <v>140657.37301648501</v>
      </c>
      <c r="H322">
        <v>1523231.95150437</v>
      </c>
      <c r="I322">
        <v>496269.43206237</v>
      </c>
      <c r="J322">
        <v>1026962.519442</v>
      </c>
      <c r="K322">
        <v>150245.21045099001</v>
      </c>
      <c r="L322">
        <v>23.8553153888246</v>
      </c>
      <c r="M322">
        <v>13.696446594069499</v>
      </c>
      <c r="N322">
        <v>9.2341401371977092</v>
      </c>
      <c r="O322">
        <v>0.48324006248252899</v>
      </c>
      <c r="P322">
        <v>288.70194664628599</v>
      </c>
      <c r="Q322">
        <v>19595</v>
      </c>
      <c r="R322">
        <v>-0.53542069180709395</v>
      </c>
      <c r="S322">
        <v>846</v>
      </c>
      <c r="T322">
        <v>0.264299752773754</v>
      </c>
      <c r="U322">
        <v>0.28724134797484002</v>
      </c>
      <c r="V322">
        <v>4.5793736285729203</v>
      </c>
      <c r="W322">
        <v>80.167146369089494</v>
      </c>
      <c r="X322">
        <v>2.39891661195343</v>
      </c>
      <c r="Y322">
        <v>0</v>
      </c>
      <c r="Z322">
        <v>0</v>
      </c>
      <c r="AA322">
        <v>0</v>
      </c>
      <c r="AB322">
        <v>0</v>
      </c>
      <c r="AC322">
        <v>504942.539944947</v>
      </c>
      <c r="AD322">
        <v>0</v>
      </c>
      <c r="AE322">
        <f t="shared" si="33"/>
        <v>-4.9565049371641023E-2</v>
      </c>
      <c r="AF322">
        <f t="shared" ref="AF322:AF385" si="40">IF(C326=C322,(D326-D322)/D322,"")</f>
        <v>4.1846876934719286E-2</v>
      </c>
      <c r="AG322">
        <f t="shared" si="34"/>
        <v>0.32521731862074033</v>
      </c>
      <c r="AH322">
        <f t="shared" si="35"/>
        <v>0.29582977957466478</v>
      </c>
      <c r="AI322">
        <f t="shared" si="36"/>
        <v>0.56010785424678866</v>
      </c>
      <c r="AJ322">
        <f t="shared" si="37"/>
        <v>-4.9565049371641023E-2</v>
      </c>
      <c r="AK322">
        <f t="shared" si="38"/>
        <v>-7.9996465212461773E-3</v>
      </c>
      <c r="AL322" s="18">
        <f t="shared" si="39"/>
        <v>2.1089247885702867E-2</v>
      </c>
    </row>
    <row r="323" spans="1:38" ht="15.75">
      <c r="A323">
        <v>2015</v>
      </c>
      <c r="B323">
        <v>2</v>
      </c>
      <c r="C323" t="s">
        <v>38</v>
      </c>
      <c r="D323">
        <v>451900.69630801497</v>
      </c>
      <c r="E323">
        <v>318270.48558270501</v>
      </c>
      <c r="F323">
        <v>133630.21072530901</v>
      </c>
      <c r="G323">
        <v>120345.38826469499</v>
      </c>
      <c r="H323">
        <v>1445072.7676718901</v>
      </c>
      <c r="I323">
        <v>592139.79236061405</v>
      </c>
      <c r="J323">
        <v>852932.97531127604</v>
      </c>
      <c r="K323">
        <v>121345.83280448899</v>
      </c>
      <c r="L323">
        <v>15.0336777705906</v>
      </c>
      <c r="M323">
        <v>14.1095949796964</v>
      </c>
      <c r="N323">
        <v>8.3279811893887992</v>
      </c>
      <c r="O323">
        <v>0.69423953522785797</v>
      </c>
      <c r="P323">
        <v>471.78305317792899</v>
      </c>
      <c r="Q323">
        <v>13397</v>
      </c>
      <c r="R323">
        <v>0.70116039461319801</v>
      </c>
      <c r="S323">
        <v>353</v>
      </c>
      <c r="T323">
        <v>0.41029280294394599</v>
      </c>
      <c r="U323">
        <v>0.33295661437141799</v>
      </c>
      <c r="V323">
        <v>1.8746959625881201</v>
      </c>
      <c r="W323">
        <v>62.6637811804028</v>
      </c>
      <c r="X323">
        <v>7.5068609993092599</v>
      </c>
      <c r="Y323">
        <v>0</v>
      </c>
      <c r="Z323">
        <v>0</v>
      </c>
      <c r="AA323">
        <v>1</v>
      </c>
      <c r="AB323">
        <v>0</v>
      </c>
      <c r="AC323">
        <v>445950.12316320598</v>
      </c>
      <c r="AD323">
        <v>1</v>
      </c>
      <c r="AE323">
        <f t="shared" ref="AE323:AE386" si="41">IF(C324=C323,(D324-D323)/D323,"")</f>
        <v>0.19022657614656208</v>
      </c>
      <c r="AF323">
        <f t="shared" si="40"/>
        <v>0.10371984528005634</v>
      </c>
      <c r="AG323">
        <f t="shared" ref="AG323:AG386" si="42">(D:D-E:E)/D:D</f>
        <v>0.29570702549709676</v>
      </c>
      <c r="AH323">
        <f t="shared" ref="AH323:AH386" si="43">G323/D323</f>
        <v>0.26630936674341327</v>
      </c>
      <c r="AI323">
        <f t="shared" ref="AI323:AI386" si="44">_xlfn.STDEV.P(D:D)/AVERAGE(D:D)</f>
        <v>0.56010785424678866</v>
      </c>
      <c r="AJ323">
        <f t="shared" ref="AJ323:AJ386" si="45">(D324-D323)/D323</f>
        <v>0.19022657614656208</v>
      </c>
      <c r="AK323">
        <f t="shared" ref="AK323:AK386" si="46">(E324-E323)/E323</f>
        <v>6.8387464248657256E-2</v>
      </c>
      <c r="AL323" s="18">
        <f t="shared" ref="AL323:AL386" si="47">AVERAGE(AJ:AJ)</f>
        <v>2.1089247885702867E-2</v>
      </c>
    </row>
    <row r="324" spans="1:38" ht="15.75">
      <c r="A324">
        <v>2015</v>
      </c>
      <c r="B324">
        <v>3</v>
      </c>
      <c r="C324" t="s">
        <v>38</v>
      </c>
      <c r="D324">
        <v>537864.218524936</v>
      </c>
      <c r="E324">
        <v>340036.19703689503</v>
      </c>
      <c r="F324">
        <v>197828.02148804101</v>
      </c>
      <c r="G324">
        <v>187349.60259418801</v>
      </c>
      <c r="H324">
        <v>1651687.7876352801</v>
      </c>
      <c r="I324">
        <v>1016382.28710622</v>
      </c>
      <c r="J324">
        <v>635305.50052905898</v>
      </c>
      <c r="K324">
        <v>194621.16511901401</v>
      </c>
      <c r="L324">
        <v>19.472564081847899</v>
      </c>
      <c r="M324">
        <v>29.489686841711599</v>
      </c>
      <c r="N324">
        <v>11.342918679711</v>
      </c>
      <c r="O324">
        <v>1.5998323424869101</v>
      </c>
      <c r="P324">
        <v>415.64863324297897</v>
      </c>
      <c r="Q324">
        <v>30388</v>
      </c>
      <c r="R324">
        <v>-0.36706243187700199</v>
      </c>
      <c r="S324">
        <v>708</v>
      </c>
      <c r="T324">
        <v>9.9763557702842398E-2</v>
      </c>
      <c r="U324">
        <v>5.4511889910859201E-2</v>
      </c>
      <c r="V324">
        <v>5.6656808224976798</v>
      </c>
      <c r="W324">
        <v>80.188406384949801</v>
      </c>
      <c r="X324">
        <v>6.0694716054726303</v>
      </c>
      <c r="Y324">
        <v>0</v>
      </c>
      <c r="Z324">
        <v>0</v>
      </c>
      <c r="AA324">
        <v>1</v>
      </c>
      <c r="AB324">
        <v>0</v>
      </c>
      <c r="AC324">
        <v>565537.40775943303</v>
      </c>
      <c r="AD324">
        <v>1</v>
      </c>
      <c r="AE324">
        <f t="shared" si="41"/>
        <v>-5.8635492933833966E-2</v>
      </c>
      <c r="AF324">
        <f t="shared" si="40"/>
        <v>-3.1418835417306216E-2</v>
      </c>
      <c r="AG324">
        <f t="shared" si="42"/>
        <v>0.36780290391982906</v>
      </c>
      <c r="AH324">
        <f t="shared" si="43"/>
        <v>0.34832137208900849</v>
      </c>
      <c r="AI324">
        <f t="shared" si="44"/>
        <v>0.56010785424678866</v>
      </c>
      <c r="AJ324">
        <f t="shared" si="45"/>
        <v>-5.8635492933833966E-2</v>
      </c>
      <c r="AK324">
        <f t="shared" si="46"/>
        <v>-9.2130188670222338E-2</v>
      </c>
      <c r="AL324" s="18">
        <f t="shared" si="47"/>
        <v>2.1089247885702867E-2</v>
      </c>
    </row>
    <row r="325" spans="1:38" ht="15.75">
      <c r="A325">
        <v>2015</v>
      </c>
      <c r="B325">
        <v>4</v>
      </c>
      <c r="C325" t="s">
        <v>38</v>
      </c>
      <c r="D325">
        <v>506326.28494025499</v>
      </c>
      <c r="E325">
        <v>308708.59804918099</v>
      </c>
      <c r="F325">
        <v>197617.686891074</v>
      </c>
      <c r="G325">
        <v>191718.80956125801</v>
      </c>
      <c r="H325">
        <v>1536800.9983360199</v>
      </c>
      <c r="I325">
        <v>537532.54550069803</v>
      </c>
      <c r="J325">
        <v>999268.45283532795</v>
      </c>
      <c r="K325">
        <v>201151.74770542799</v>
      </c>
      <c r="L325">
        <v>53.1176668869319</v>
      </c>
      <c r="M325">
        <v>19.185916358839702</v>
      </c>
      <c r="N325">
        <v>12.4751877288498</v>
      </c>
      <c r="O325">
        <v>0.53792606378746499</v>
      </c>
      <c r="P325">
        <v>429.41321762446</v>
      </c>
      <c r="Q325">
        <v>25078</v>
      </c>
      <c r="R325">
        <v>2.3051281618986001E-2</v>
      </c>
      <c r="S325">
        <v>519</v>
      </c>
      <c r="T325">
        <v>0.93515857237662103</v>
      </c>
      <c r="U325">
        <v>0.36332257208622398</v>
      </c>
      <c r="V325">
        <v>3.7320153606419502</v>
      </c>
      <c r="W325">
        <v>62.652294490322703</v>
      </c>
      <c r="X325">
        <v>7.3635733222600699</v>
      </c>
      <c r="Y325">
        <v>0</v>
      </c>
      <c r="Z325">
        <v>0</v>
      </c>
      <c r="AA325">
        <v>0</v>
      </c>
      <c r="AB325">
        <v>0</v>
      </c>
      <c r="AC325">
        <v>537113.02060345397</v>
      </c>
      <c r="AD325">
        <v>0</v>
      </c>
      <c r="AE325">
        <f t="shared" si="41"/>
        <v>-2.1650487744189501E-2</v>
      </c>
      <c r="AF325">
        <f t="shared" si="40"/>
        <v>2.0387716593881867E-2</v>
      </c>
      <c r="AG325">
        <f t="shared" si="42"/>
        <v>0.39029711229467834</v>
      </c>
      <c r="AH325">
        <f t="shared" si="43"/>
        <v>0.37864676447496748</v>
      </c>
      <c r="AI325">
        <f t="shared" si="44"/>
        <v>0.56010785424678866</v>
      </c>
      <c r="AJ325">
        <f t="shared" si="45"/>
        <v>-2.1650487744189501E-2</v>
      </c>
      <c r="AK325">
        <f t="shared" si="46"/>
        <v>0.12822231067336817</v>
      </c>
      <c r="AL325" s="18">
        <f t="shared" si="47"/>
        <v>2.1089247885702867E-2</v>
      </c>
    </row>
    <row r="326" spans="1:38" ht="15.75">
      <c r="A326">
        <v>2016</v>
      </c>
      <c r="B326">
        <v>1</v>
      </c>
      <c r="C326" t="s">
        <v>38</v>
      </c>
      <c r="D326">
        <v>495364.073913595</v>
      </c>
      <c r="E326">
        <v>348291.92781578301</v>
      </c>
      <c r="F326">
        <v>147072.146097811</v>
      </c>
      <c r="G326">
        <v>137107.26688375999</v>
      </c>
      <c r="H326">
        <v>1820414.32176303</v>
      </c>
      <c r="I326">
        <v>771757.84293115197</v>
      </c>
      <c r="J326">
        <v>1048656.47883187</v>
      </c>
      <c r="K326">
        <v>139719.90330080001</v>
      </c>
      <c r="L326">
        <v>29.733060585477698</v>
      </c>
      <c r="M326">
        <v>13.0745644213715</v>
      </c>
      <c r="N326">
        <v>7.53165173689555</v>
      </c>
      <c r="O326">
        <v>0.73594914875348905</v>
      </c>
      <c r="P326">
        <v>430.43762526544998</v>
      </c>
      <c r="Q326">
        <v>14934</v>
      </c>
      <c r="R326">
        <v>0.86298077383785199</v>
      </c>
      <c r="S326">
        <v>144</v>
      </c>
      <c r="T326">
        <v>0.68982369289763701</v>
      </c>
      <c r="U326">
        <v>0.60244110986144195</v>
      </c>
      <c r="V326">
        <v>1.7507278344709201</v>
      </c>
      <c r="W326">
        <v>72.704220158599</v>
      </c>
      <c r="X326">
        <v>7.8838271066659802</v>
      </c>
      <c r="Y326">
        <v>1</v>
      </c>
      <c r="Z326">
        <v>0</v>
      </c>
      <c r="AA326">
        <v>0</v>
      </c>
      <c r="AB326">
        <v>0</v>
      </c>
      <c r="AC326">
        <v>514240.69797679898</v>
      </c>
      <c r="AD326">
        <v>1</v>
      </c>
      <c r="AE326">
        <f t="shared" si="41"/>
        <v>6.8791680238632098E-3</v>
      </c>
      <c r="AF326">
        <f t="shared" si="40"/>
        <v>9.3420561651327907E-2</v>
      </c>
      <c r="AG326">
        <f t="shared" si="42"/>
        <v>0.2968970780135044</v>
      </c>
      <c r="AH326">
        <f t="shared" si="43"/>
        <v>0.27678080447084508</v>
      </c>
      <c r="AI326">
        <f t="shared" si="44"/>
        <v>0.56010785424678866</v>
      </c>
      <c r="AJ326">
        <f t="shared" si="45"/>
        <v>6.8791680238632098E-3</v>
      </c>
      <c r="AK326">
        <f t="shared" si="46"/>
        <v>-0.1080985464409574</v>
      </c>
      <c r="AL326" s="18">
        <f t="shared" si="47"/>
        <v>2.1089247885702867E-2</v>
      </c>
    </row>
    <row r="327" spans="1:38" ht="15.75">
      <c r="A327">
        <v>2016</v>
      </c>
      <c r="B327">
        <v>2</v>
      </c>
      <c r="C327" t="s">
        <v>38</v>
      </c>
      <c r="D327">
        <v>498771.76661103201</v>
      </c>
      <c r="E327">
        <v>310642.07668177801</v>
      </c>
      <c r="F327">
        <v>188129.68992925301</v>
      </c>
      <c r="G327">
        <v>172402.638277085</v>
      </c>
      <c r="H327">
        <v>1311721.92586407</v>
      </c>
      <c r="I327">
        <v>554280.58650713798</v>
      </c>
      <c r="J327">
        <v>757441.33935694001</v>
      </c>
      <c r="K327">
        <v>169686.99198309999</v>
      </c>
      <c r="L327">
        <v>51.0704651230254</v>
      </c>
      <c r="M327">
        <v>22.7611868165862</v>
      </c>
      <c r="N327">
        <v>13.143230655652699</v>
      </c>
      <c r="O327">
        <v>0.73178021545234895</v>
      </c>
      <c r="P327">
        <v>225.203627644471</v>
      </c>
      <c r="Q327">
        <v>20230</v>
      </c>
      <c r="R327">
        <v>0.24000266695481601</v>
      </c>
      <c r="S327">
        <v>693</v>
      </c>
      <c r="T327">
        <v>0.32860433947984202</v>
      </c>
      <c r="U327">
        <v>0.28491325255243499</v>
      </c>
      <c r="V327">
        <v>4.3479856725773001</v>
      </c>
      <c r="W327">
        <v>64.515917448532804</v>
      </c>
      <c r="X327">
        <v>5.8850458722569998</v>
      </c>
      <c r="Y327">
        <v>0</v>
      </c>
      <c r="Z327">
        <v>0</v>
      </c>
      <c r="AA327">
        <v>0</v>
      </c>
      <c r="AB327">
        <v>0</v>
      </c>
      <c r="AC327">
        <v>501249.850414755</v>
      </c>
      <c r="AD327">
        <v>0</v>
      </c>
      <c r="AE327">
        <f t="shared" si="41"/>
        <v>4.4496072233612509E-2</v>
      </c>
      <c r="AF327">
        <f t="shared" si="40"/>
        <v>-3.0838879994629614E-2</v>
      </c>
      <c r="AG327">
        <f t="shared" si="42"/>
        <v>0.37718592455127326</v>
      </c>
      <c r="AH327">
        <f t="shared" si="43"/>
        <v>0.34565436501848645</v>
      </c>
      <c r="AI327">
        <f t="shared" si="44"/>
        <v>0.56010785424678866</v>
      </c>
      <c r="AJ327">
        <f t="shared" si="45"/>
        <v>4.4496072233612509E-2</v>
      </c>
      <c r="AK327">
        <f t="shared" si="46"/>
        <v>4.1666005090343933E-2</v>
      </c>
      <c r="AL327" s="18">
        <f t="shared" si="47"/>
        <v>2.1089247885702867E-2</v>
      </c>
    </row>
    <row r="328" spans="1:38" ht="15.75">
      <c r="A328">
        <v>2016</v>
      </c>
      <c r="B328">
        <v>3</v>
      </c>
      <c r="C328" t="s">
        <v>38</v>
      </c>
      <c r="D328">
        <v>520965.15116624301</v>
      </c>
      <c r="E328">
        <v>323585.29103007598</v>
      </c>
      <c r="F328">
        <v>197379.86013616601</v>
      </c>
      <c r="G328">
        <v>192306.59314586301</v>
      </c>
      <c r="H328">
        <v>2017866.0986015401</v>
      </c>
      <c r="I328">
        <v>691142.15178366902</v>
      </c>
      <c r="J328">
        <v>1326723.94681787</v>
      </c>
      <c r="K328">
        <v>199936.34606673601</v>
      </c>
      <c r="L328">
        <v>35.974119218669699</v>
      </c>
      <c r="M328">
        <v>14.494846015789999</v>
      </c>
      <c r="N328">
        <v>9.5301959470521194</v>
      </c>
      <c r="O328">
        <v>0.520938928886723</v>
      </c>
      <c r="P328">
        <v>336.491545893845</v>
      </c>
      <c r="Q328">
        <v>8848</v>
      </c>
      <c r="R328">
        <v>0.80152032490146397</v>
      </c>
      <c r="S328">
        <v>273</v>
      </c>
      <c r="T328">
        <v>0.83489942836439102</v>
      </c>
      <c r="U328">
        <v>0.75588637956781601</v>
      </c>
      <c r="V328">
        <v>4.3838156556610297</v>
      </c>
      <c r="W328">
        <v>62.790898234901498</v>
      </c>
      <c r="X328">
        <v>2.9232236745152602</v>
      </c>
      <c r="Y328">
        <v>0</v>
      </c>
      <c r="Z328">
        <v>0</v>
      </c>
      <c r="AA328">
        <v>0</v>
      </c>
      <c r="AB328">
        <v>0</v>
      </c>
      <c r="AC328">
        <v>543928.36491795396</v>
      </c>
      <c r="AD328">
        <v>0</v>
      </c>
      <c r="AE328">
        <f t="shared" si="41"/>
        <v>-8.2846797236457697E-3</v>
      </c>
      <c r="AF328">
        <f t="shared" si="40"/>
        <v>-0.11920366518038403</v>
      </c>
      <c r="AG328">
        <f t="shared" si="42"/>
        <v>0.37887344229130976</v>
      </c>
      <c r="AH328">
        <f t="shared" si="43"/>
        <v>0.36913523431531192</v>
      </c>
      <c r="AI328">
        <f t="shared" si="44"/>
        <v>0.56010785424678866</v>
      </c>
      <c r="AJ328">
        <f t="shared" si="45"/>
        <v>-8.2846797236457697E-3</v>
      </c>
      <c r="AK328">
        <f t="shared" si="46"/>
        <v>3.1727424833654774E-2</v>
      </c>
      <c r="AL328" s="18">
        <f t="shared" si="47"/>
        <v>2.1089247885702867E-2</v>
      </c>
    </row>
    <row r="329" spans="1:38" ht="15.75">
      <c r="A329">
        <v>2016</v>
      </c>
      <c r="B329">
        <v>4</v>
      </c>
      <c r="C329" t="s">
        <v>38</v>
      </c>
      <c r="D329">
        <v>516649.12174164999</v>
      </c>
      <c r="E329">
        <v>333851.81902850902</v>
      </c>
      <c r="F329">
        <v>182797.30271314</v>
      </c>
      <c r="G329">
        <v>172453.38098124601</v>
      </c>
      <c r="H329">
        <v>1316507.92810743</v>
      </c>
      <c r="I329">
        <v>816847.916892585</v>
      </c>
      <c r="J329">
        <v>499660.011214845</v>
      </c>
      <c r="K329">
        <v>173111.06285801</v>
      </c>
      <c r="L329">
        <v>18.888600936032901</v>
      </c>
      <c r="M329">
        <v>34.5141450407354</v>
      </c>
      <c r="N329">
        <v>13.0993044021512</v>
      </c>
      <c r="O329">
        <v>1.63480746619395</v>
      </c>
      <c r="P329">
        <v>53.4515344304574</v>
      </c>
      <c r="Q329">
        <v>23495</v>
      </c>
      <c r="R329">
        <v>-0.59887068082385997</v>
      </c>
      <c r="S329">
        <v>290</v>
      </c>
      <c r="T329">
        <v>0.64845491418143397</v>
      </c>
      <c r="U329">
        <v>0.37959935644833198</v>
      </c>
      <c r="V329">
        <v>6.2854229037132798</v>
      </c>
      <c r="W329">
        <v>76.808170249840998</v>
      </c>
      <c r="X329">
        <v>6.2496083745567699</v>
      </c>
      <c r="Y329">
        <v>0</v>
      </c>
      <c r="Z329">
        <v>0</v>
      </c>
      <c r="AA329">
        <v>0</v>
      </c>
      <c r="AB329">
        <v>0</v>
      </c>
      <c r="AC329">
        <v>547864.87016414094</v>
      </c>
      <c r="AD329">
        <v>0</v>
      </c>
      <c r="AE329">
        <f t="shared" si="41"/>
        <v>4.8373530752540937E-2</v>
      </c>
      <c r="AF329">
        <f t="shared" si="40"/>
        <v>-8.2530398110477562E-2</v>
      </c>
      <c r="AG329">
        <f t="shared" si="42"/>
        <v>0.35381324581937179</v>
      </c>
      <c r="AH329">
        <f t="shared" si="43"/>
        <v>0.33379207226733892</v>
      </c>
      <c r="AI329">
        <f t="shared" si="44"/>
        <v>0.56010785424678866</v>
      </c>
      <c r="AJ329">
        <f t="shared" si="45"/>
        <v>4.8373530752540937E-2</v>
      </c>
      <c r="AK329">
        <f t="shared" si="46"/>
        <v>-6.1425566001540449E-3</v>
      </c>
      <c r="AL329" s="18">
        <f t="shared" si="47"/>
        <v>2.1089247885702867E-2</v>
      </c>
    </row>
    <row r="330" spans="1:38" ht="15.75">
      <c r="A330">
        <v>2017</v>
      </c>
      <c r="B330">
        <v>1</v>
      </c>
      <c r="C330" t="s">
        <v>38</v>
      </c>
      <c r="D330">
        <v>541641.26392049296</v>
      </c>
      <c r="E330">
        <v>331801.11533406202</v>
      </c>
      <c r="F330">
        <v>209840.14858643</v>
      </c>
      <c r="G330">
        <v>199106.58878621299</v>
      </c>
      <c r="H330">
        <v>1388542.4960793001</v>
      </c>
      <c r="I330">
        <v>817564.46122196096</v>
      </c>
      <c r="J330">
        <v>570978.03485734004</v>
      </c>
      <c r="K330">
        <v>207034.71602145</v>
      </c>
      <c r="L330">
        <v>28.911764311822399</v>
      </c>
      <c r="M330">
        <v>34.8711468096947</v>
      </c>
      <c r="N330">
        <v>14.3392506421958</v>
      </c>
      <c r="O330">
        <v>1.4318667467238499</v>
      </c>
      <c r="P330">
        <v>265.56349311034302</v>
      </c>
      <c r="Q330">
        <v>20257</v>
      </c>
      <c r="R330">
        <v>-0.74249112526388905</v>
      </c>
      <c r="S330">
        <v>722</v>
      </c>
      <c r="T330">
        <v>0.44569179024674599</v>
      </c>
      <c r="U330">
        <v>4.9349563697421203E-2</v>
      </c>
      <c r="V330">
        <v>4.9853424233505699</v>
      </c>
      <c r="W330">
        <v>69.568229782944201</v>
      </c>
      <c r="X330">
        <v>8.0575129574557494</v>
      </c>
      <c r="Y330">
        <v>0</v>
      </c>
      <c r="Z330">
        <v>0</v>
      </c>
      <c r="AA330">
        <v>0</v>
      </c>
      <c r="AB330">
        <v>0</v>
      </c>
      <c r="AC330">
        <v>553681.05982915498</v>
      </c>
      <c r="AD330">
        <v>0</v>
      </c>
      <c r="AE330">
        <f t="shared" si="41"/>
        <v>-0.10754546199648223</v>
      </c>
      <c r="AF330">
        <f t="shared" si="40"/>
        <v>-0.10040151472774719</v>
      </c>
      <c r="AG330">
        <f t="shared" si="42"/>
        <v>0.38741536615502986</v>
      </c>
      <c r="AH330">
        <f t="shared" si="43"/>
        <v>0.36759863409416987</v>
      </c>
      <c r="AI330">
        <f t="shared" si="44"/>
        <v>0.56010785424678866</v>
      </c>
      <c r="AJ330">
        <f t="shared" si="45"/>
        <v>-0.10754546199648223</v>
      </c>
      <c r="AK330">
        <f t="shared" si="46"/>
        <v>-6.2031795353519444E-2</v>
      </c>
      <c r="AL330" s="18">
        <f t="shared" si="47"/>
        <v>2.1089247885702867E-2</v>
      </c>
    </row>
    <row r="331" spans="1:38" ht="15.75">
      <c r="A331">
        <v>2017</v>
      </c>
      <c r="B331">
        <v>2</v>
      </c>
      <c r="C331" t="s">
        <v>38</v>
      </c>
      <c r="D331">
        <v>483390.20395580499</v>
      </c>
      <c r="E331">
        <v>311218.89644958999</v>
      </c>
      <c r="F331">
        <v>172171.30750621401</v>
      </c>
      <c r="G331">
        <v>153545.82860001799</v>
      </c>
      <c r="H331">
        <v>1056794.5826602799</v>
      </c>
      <c r="I331">
        <v>514930.32203210797</v>
      </c>
      <c r="J331">
        <v>541864.26062817394</v>
      </c>
      <c r="K331">
        <v>161858.95721591401</v>
      </c>
      <c r="L331">
        <v>22.6756688408875</v>
      </c>
      <c r="M331">
        <v>28.336585332646798</v>
      </c>
      <c r="N331">
        <v>14.5293920994083</v>
      </c>
      <c r="O331">
        <v>0.95029393788613703</v>
      </c>
      <c r="P331">
        <v>218.54939106929501</v>
      </c>
      <c r="Q331">
        <v>35878</v>
      </c>
      <c r="R331">
        <v>-0.24980118936330001</v>
      </c>
      <c r="S331">
        <v>560</v>
      </c>
      <c r="T331">
        <v>0.53133995323660899</v>
      </c>
      <c r="U331">
        <v>0.39971955097442702</v>
      </c>
      <c r="V331">
        <v>7.6759253854419498</v>
      </c>
      <c r="W331">
        <v>76.052755875637999</v>
      </c>
      <c r="X331">
        <v>4.3852028502124396</v>
      </c>
      <c r="Y331">
        <v>0</v>
      </c>
      <c r="Z331">
        <v>0</v>
      </c>
      <c r="AA331">
        <v>0</v>
      </c>
      <c r="AB331">
        <v>0</v>
      </c>
      <c r="AC331">
        <v>512481.41493625398</v>
      </c>
      <c r="AD331">
        <v>0</v>
      </c>
      <c r="AE331">
        <f t="shared" si="41"/>
        <v>-5.0737495379764262E-2</v>
      </c>
      <c r="AF331">
        <f t="shared" si="40"/>
        <v>-5.7567160932492041E-2</v>
      </c>
      <c r="AG331">
        <f t="shared" si="42"/>
        <v>0.35617458959088905</v>
      </c>
      <c r="AH331">
        <f t="shared" si="43"/>
        <v>0.31764364967159381</v>
      </c>
      <c r="AI331">
        <f t="shared" si="44"/>
        <v>0.56010785424678866</v>
      </c>
      <c r="AJ331">
        <f t="shared" si="45"/>
        <v>-5.0737495379764262E-2</v>
      </c>
      <c r="AK331">
        <f t="shared" si="46"/>
        <v>2.6895655629255152E-2</v>
      </c>
      <c r="AL331" s="18">
        <f t="shared" si="47"/>
        <v>2.1089247885702867E-2</v>
      </c>
    </row>
    <row r="332" spans="1:38" ht="15.75">
      <c r="A332">
        <v>2017</v>
      </c>
      <c r="B332">
        <v>3</v>
      </c>
      <c r="C332" t="s">
        <v>38</v>
      </c>
      <c r="D332">
        <v>458864.19571597403</v>
      </c>
      <c r="E332">
        <v>319589.33271381498</v>
      </c>
      <c r="F332">
        <v>139274.863002158</v>
      </c>
      <c r="G332">
        <v>125249.56387285099</v>
      </c>
      <c r="H332">
        <v>973418.96668721305</v>
      </c>
      <c r="I332">
        <v>452967.84607646998</v>
      </c>
      <c r="J332">
        <v>520451.12061074201</v>
      </c>
      <c r="K332">
        <v>128448.787967806</v>
      </c>
      <c r="L332">
        <v>25.434364553440901</v>
      </c>
      <c r="M332">
        <v>24.065576749238801</v>
      </c>
      <c r="N332">
        <v>12.866973847767399</v>
      </c>
      <c r="O332">
        <v>0.87033695987611404</v>
      </c>
      <c r="P332">
        <v>379.36264412047501</v>
      </c>
      <c r="Q332">
        <v>13213</v>
      </c>
      <c r="R332">
        <v>-0.73506209196428995</v>
      </c>
      <c r="S332">
        <v>850</v>
      </c>
      <c r="T332">
        <v>0.19412877044597199</v>
      </c>
      <c r="U332">
        <v>0.53660750926377399</v>
      </c>
      <c r="V332">
        <v>7.5437542831066002</v>
      </c>
      <c r="W332">
        <v>80.873919376302894</v>
      </c>
      <c r="X332">
        <v>8.7402760668144097</v>
      </c>
      <c r="Y332">
        <v>0</v>
      </c>
      <c r="Z332">
        <v>0</v>
      </c>
      <c r="AA332">
        <v>0</v>
      </c>
      <c r="AB332">
        <v>0</v>
      </c>
      <c r="AC332">
        <v>458188.62543542398</v>
      </c>
      <c r="AD332">
        <v>0</v>
      </c>
      <c r="AE332">
        <f t="shared" si="41"/>
        <v>3.3006864484767529E-2</v>
      </c>
      <c r="AF332">
        <f t="shared" si="40"/>
        <v>0.18059815900530518</v>
      </c>
      <c r="AG332">
        <f t="shared" si="42"/>
        <v>0.30352087677018685</v>
      </c>
      <c r="AH332">
        <f t="shared" si="43"/>
        <v>0.27295562617916147</v>
      </c>
      <c r="AI332">
        <f t="shared" si="44"/>
        <v>0.56010785424678866</v>
      </c>
      <c r="AJ332">
        <f t="shared" si="45"/>
        <v>3.3006864484767529E-2</v>
      </c>
      <c r="AK332">
        <f t="shared" si="46"/>
        <v>9.5545010398584193E-2</v>
      </c>
      <c r="AL332" s="18">
        <f t="shared" si="47"/>
        <v>2.1089247885702867E-2</v>
      </c>
    </row>
    <row r="333" spans="1:38" ht="15.75">
      <c r="A333">
        <v>2017</v>
      </c>
      <c r="B333">
        <v>4</v>
      </c>
      <c r="C333" t="s">
        <v>38</v>
      </c>
      <c r="D333">
        <v>474009.86404088303</v>
      </c>
      <c r="E333">
        <v>350124.49883123301</v>
      </c>
      <c r="F333">
        <v>123885.36520965</v>
      </c>
      <c r="G333">
        <v>105211.711900704</v>
      </c>
      <c r="H333">
        <v>1275674.4666226599</v>
      </c>
      <c r="I333">
        <v>699838.74304206599</v>
      </c>
      <c r="J333">
        <v>575835.72358060197</v>
      </c>
      <c r="K333">
        <v>100793.70372163699</v>
      </c>
      <c r="L333">
        <v>39.2441499539975</v>
      </c>
      <c r="M333">
        <v>18.2711331708439</v>
      </c>
      <c r="N333">
        <v>8.2475360802079205</v>
      </c>
      <c r="O333">
        <v>1.2153444365875701</v>
      </c>
      <c r="P333">
        <v>418.99798644317201</v>
      </c>
      <c r="Q333">
        <v>35898</v>
      </c>
      <c r="R333">
        <v>-0.29871461708570601</v>
      </c>
      <c r="S333">
        <v>348</v>
      </c>
      <c r="T333">
        <v>0.34610850016440697</v>
      </c>
      <c r="U333">
        <v>0.83588840812624199</v>
      </c>
      <c r="V333">
        <v>1.70893286681704</v>
      </c>
      <c r="W333">
        <v>76.897315570755197</v>
      </c>
      <c r="X333">
        <v>3.98980315032499</v>
      </c>
      <c r="Y333">
        <v>0</v>
      </c>
      <c r="Z333">
        <v>0</v>
      </c>
      <c r="AA333">
        <v>0</v>
      </c>
      <c r="AB333">
        <v>0</v>
      </c>
      <c r="AC333">
        <v>504515.144193716</v>
      </c>
      <c r="AD333">
        <v>0</v>
      </c>
      <c r="AE333">
        <f t="shared" si="41"/>
        <v>2.7952575564541768E-2</v>
      </c>
      <c r="AF333">
        <f t="shared" si="40"/>
        <v>3.0858927787499285E-3</v>
      </c>
      <c r="AG333">
        <f t="shared" si="42"/>
        <v>0.26135609110228347</v>
      </c>
      <c r="AH333">
        <f t="shared" si="43"/>
        <v>0.22196101786529396</v>
      </c>
      <c r="AI333">
        <f t="shared" si="44"/>
        <v>0.56010785424678866</v>
      </c>
      <c r="AJ333">
        <f t="shared" si="45"/>
        <v>2.7952575564541768E-2</v>
      </c>
      <c r="AK333">
        <f t="shared" si="46"/>
        <v>-6.5621699388767371E-2</v>
      </c>
      <c r="AL333" s="18">
        <f t="shared" si="47"/>
        <v>2.1089247885702867E-2</v>
      </c>
    </row>
    <row r="334" spans="1:38" ht="15.75">
      <c r="A334">
        <v>2018</v>
      </c>
      <c r="B334">
        <v>1</v>
      </c>
      <c r="C334" t="s">
        <v>38</v>
      </c>
      <c r="D334">
        <v>487259.66058382398</v>
      </c>
      <c r="E334">
        <v>327148.73422028701</v>
      </c>
      <c r="F334">
        <v>160110.92636353601</v>
      </c>
      <c r="G334">
        <v>144010.65936116301</v>
      </c>
      <c r="H334">
        <v>1276360.3566735601</v>
      </c>
      <c r="I334">
        <v>821338.92368234298</v>
      </c>
      <c r="J334">
        <v>455021.43299122201</v>
      </c>
      <c r="K334">
        <v>149517.482342528</v>
      </c>
      <c r="L334">
        <v>31.1959795227237</v>
      </c>
      <c r="M334">
        <v>31.649203514319101</v>
      </c>
      <c r="N334">
        <v>11.282915409287799</v>
      </c>
      <c r="O334">
        <v>1.80505546361414</v>
      </c>
      <c r="P334">
        <v>56.625178003558098</v>
      </c>
      <c r="Q334">
        <v>16659</v>
      </c>
      <c r="R334">
        <v>0.96864395762808198</v>
      </c>
      <c r="S334">
        <v>416</v>
      </c>
      <c r="T334">
        <v>2.9117178337887402E-3</v>
      </c>
      <c r="U334">
        <v>9.41985597244532E-3</v>
      </c>
      <c r="V334">
        <v>6.6615508123488496</v>
      </c>
      <c r="W334">
        <v>66.484993470046305</v>
      </c>
      <c r="X334">
        <v>7.0890693418245201</v>
      </c>
      <c r="Y334">
        <v>0</v>
      </c>
      <c r="Z334">
        <v>0</v>
      </c>
      <c r="AA334">
        <v>1</v>
      </c>
      <c r="AB334">
        <v>1</v>
      </c>
      <c r="AC334">
        <v>513587.03513812</v>
      </c>
      <c r="AD334">
        <v>1</v>
      </c>
      <c r="AE334">
        <f t="shared" si="41"/>
        <v>-6.505126702742943E-2</v>
      </c>
      <c r="AF334">
        <f t="shared" si="40"/>
        <v>-5.9877818244341963E-2</v>
      </c>
      <c r="AG334">
        <f t="shared" si="42"/>
        <v>0.3285946679265333</v>
      </c>
      <c r="AH334">
        <f t="shared" si="43"/>
        <v>0.29555218913179176</v>
      </c>
      <c r="AI334">
        <f t="shared" si="44"/>
        <v>0.56010785424678866</v>
      </c>
      <c r="AJ334">
        <f t="shared" si="45"/>
        <v>-6.505126702742943E-2</v>
      </c>
      <c r="AK334">
        <f t="shared" si="46"/>
        <v>-3.4948751530575216E-2</v>
      </c>
      <c r="AL334" s="18">
        <f t="shared" si="47"/>
        <v>2.1089247885702867E-2</v>
      </c>
    </row>
    <row r="335" spans="1:38" ht="15.75">
      <c r="A335">
        <v>2018</v>
      </c>
      <c r="B335">
        <v>2</v>
      </c>
      <c r="C335" t="s">
        <v>38</v>
      </c>
      <c r="D335">
        <v>455562.80229149101</v>
      </c>
      <c r="E335">
        <v>315715.29439448001</v>
      </c>
      <c r="F335">
        <v>139847.507897011</v>
      </c>
      <c r="G335">
        <v>120855.93869841901</v>
      </c>
      <c r="H335">
        <v>982491.39006101899</v>
      </c>
      <c r="I335">
        <v>565215.08213638503</v>
      </c>
      <c r="J335">
        <v>417276.30792463297</v>
      </c>
      <c r="K335">
        <v>127631.041241543</v>
      </c>
      <c r="L335">
        <v>14.815151189940799</v>
      </c>
      <c r="M335">
        <v>28.963048321508801</v>
      </c>
      <c r="N335">
        <v>12.300966697623</v>
      </c>
      <c r="O335">
        <v>1.35453432510352</v>
      </c>
      <c r="P335">
        <v>85.037369085845498</v>
      </c>
      <c r="Q335">
        <v>11055</v>
      </c>
      <c r="R335">
        <v>0.65885774086795901</v>
      </c>
      <c r="S335">
        <v>616</v>
      </c>
      <c r="T335">
        <v>0.92987048229387903</v>
      </c>
      <c r="U335">
        <v>0.48379689658279601</v>
      </c>
      <c r="V335">
        <v>4.4331436771516497</v>
      </c>
      <c r="W335">
        <v>62.993669712513203</v>
      </c>
      <c r="X335">
        <v>8.4212499532177496</v>
      </c>
      <c r="Y335">
        <v>0</v>
      </c>
      <c r="Z335">
        <v>0</v>
      </c>
      <c r="AA335">
        <v>1</v>
      </c>
      <c r="AB335">
        <v>1</v>
      </c>
      <c r="AC335">
        <v>469313.14800484001</v>
      </c>
      <c r="AD335">
        <v>1</v>
      </c>
      <c r="AE335">
        <f t="shared" si="41"/>
        <v>0.18915377192956448</v>
      </c>
      <c r="AF335">
        <f t="shared" si="40"/>
        <v>8.7047569690877388E-2</v>
      </c>
      <c r="AG335">
        <f t="shared" si="42"/>
        <v>0.30697745117374581</v>
      </c>
      <c r="AH335">
        <f t="shared" si="43"/>
        <v>0.26528930389072802</v>
      </c>
      <c r="AI335">
        <f t="shared" si="44"/>
        <v>0.56010785424678866</v>
      </c>
      <c r="AJ335">
        <f t="shared" si="45"/>
        <v>0.18915377192956448</v>
      </c>
      <c r="AK335">
        <f t="shared" si="46"/>
        <v>3.0621247343923453E-2</v>
      </c>
      <c r="AL335" s="18">
        <f t="shared" si="47"/>
        <v>2.1089247885702867E-2</v>
      </c>
    </row>
    <row r="336" spans="1:38" ht="15.75">
      <c r="A336">
        <v>2018</v>
      </c>
      <c r="B336">
        <v>3</v>
      </c>
      <c r="C336" t="s">
        <v>38</v>
      </c>
      <c r="D336">
        <v>541734.22469572898</v>
      </c>
      <c r="E336">
        <v>325382.89051439299</v>
      </c>
      <c r="F336">
        <v>216351.334181335</v>
      </c>
      <c r="G336">
        <v>199673.59598041099</v>
      </c>
      <c r="H336">
        <v>1225418.65510829</v>
      </c>
      <c r="I336">
        <v>662195.25960107998</v>
      </c>
      <c r="J336">
        <v>563223.39550721005</v>
      </c>
      <c r="K336">
        <v>195188.06449995999</v>
      </c>
      <c r="L336">
        <v>36.449460090525001</v>
      </c>
      <c r="M336">
        <v>35.451935692514198</v>
      </c>
      <c r="N336">
        <v>16.294316652357899</v>
      </c>
      <c r="O336">
        <v>1.1757239931497101</v>
      </c>
      <c r="P336">
        <v>94.324487177709102</v>
      </c>
      <c r="Q336">
        <v>3402</v>
      </c>
      <c r="R336">
        <v>4.3486451581829101E-2</v>
      </c>
      <c r="S336">
        <v>327</v>
      </c>
      <c r="T336">
        <v>0.43243716671650301</v>
      </c>
      <c r="U336">
        <v>0.62317242453218702</v>
      </c>
      <c r="V336">
        <v>1.5209989290696</v>
      </c>
      <c r="W336">
        <v>72.592294030936102</v>
      </c>
      <c r="X336">
        <v>3.4610010420248001</v>
      </c>
      <c r="Y336">
        <v>0</v>
      </c>
      <c r="Z336">
        <v>0</v>
      </c>
      <c r="AA336">
        <v>0</v>
      </c>
      <c r="AB336">
        <v>0</v>
      </c>
      <c r="AC336">
        <v>583285.45258780895</v>
      </c>
      <c r="AD336">
        <v>0</v>
      </c>
      <c r="AE336">
        <f t="shared" si="41"/>
        <v>-0.12231388385247863</v>
      </c>
      <c r="AF336">
        <f t="shared" si="40"/>
        <v>-8.0890475747297658E-2</v>
      </c>
      <c r="AG336">
        <f t="shared" si="42"/>
        <v>0.39936803753326111</v>
      </c>
      <c r="AH336">
        <f t="shared" si="43"/>
        <v>0.36858220669473091</v>
      </c>
      <c r="AI336">
        <f t="shared" si="44"/>
        <v>0.56010785424678866</v>
      </c>
      <c r="AJ336">
        <f t="shared" si="45"/>
        <v>-0.12231388385247863</v>
      </c>
      <c r="AK336">
        <f t="shared" si="46"/>
        <v>-4.2406913083721708E-2</v>
      </c>
      <c r="AL336" s="18">
        <f t="shared" si="47"/>
        <v>2.1089247885702867E-2</v>
      </c>
    </row>
    <row r="337" spans="1:38" ht="15.75">
      <c r="A337">
        <v>2018</v>
      </c>
      <c r="B337">
        <v>4</v>
      </c>
      <c r="C337" t="s">
        <v>38</v>
      </c>
      <c r="D337">
        <v>475472.60765738302</v>
      </c>
      <c r="E337">
        <v>311584.40655741899</v>
      </c>
      <c r="F337">
        <v>163888.201099964</v>
      </c>
      <c r="G337">
        <v>149166.66919104799</v>
      </c>
      <c r="H337">
        <v>968403.03273973998</v>
      </c>
      <c r="I337">
        <v>543852.90478897502</v>
      </c>
      <c r="J337">
        <v>424550.12795076403</v>
      </c>
      <c r="K337">
        <v>153445.44642712901</v>
      </c>
      <c r="L337">
        <v>39.372254198818297</v>
      </c>
      <c r="M337">
        <v>35.135231241373397</v>
      </c>
      <c r="N337">
        <v>15.4033665889124</v>
      </c>
      <c r="O337">
        <v>1.2810098713526801</v>
      </c>
      <c r="P337">
        <v>61.181256751754901</v>
      </c>
      <c r="Q337">
        <v>36771</v>
      </c>
      <c r="R337">
        <v>-3.6027626347188098E-2</v>
      </c>
      <c r="S337">
        <v>639</v>
      </c>
      <c r="T337">
        <v>0.68927932122583702</v>
      </c>
      <c r="U337">
        <v>0.12710261377074</v>
      </c>
      <c r="V337">
        <v>3.4970621851623398</v>
      </c>
      <c r="W337">
        <v>74.812074847539904</v>
      </c>
      <c r="X337">
        <v>8.6845736407251906</v>
      </c>
      <c r="Y337">
        <v>0</v>
      </c>
      <c r="Z337">
        <v>0</v>
      </c>
      <c r="AA337">
        <v>0</v>
      </c>
      <c r="AB337">
        <v>0</v>
      </c>
      <c r="AC337">
        <v>437641.34042505</v>
      </c>
      <c r="AD337">
        <v>0</v>
      </c>
      <c r="AE337">
        <f t="shared" si="41"/>
        <v>-3.657201737334826E-2</v>
      </c>
      <c r="AF337">
        <f t="shared" si="40"/>
        <v>8.4498971991639471E-2</v>
      </c>
      <c r="AG337">
        <f t="shared" si="42"/>
        <v>0.34468484295536728</v>
      </c>
      <c r="AH337">
        <f t="shared" si="43"/>
        <v>0.31372295015265061</v>
      </c>
      <c r="AI337">
        <f t="shared" si="44"/>
        <v>0.56010785424678866</v>
      </c>
      <c r="AJ337">
        <f t="shared" si="45"/>
        <v>-3.657201737334826E-2</v>
      </c>
      <c r="AK337">
        <f t="shared" si="46"/>
        <v>6.738400580987329E-2</v>
      </c>
      <c r="AL337" s="18">
        <f t="shared" si="47"/>
        <v>2.1089247885702867E-2</v>
      </c>
    </row>
    <row r="338" spans="1:38" ht="15.75">
      <c r="A338">
        <v>2019</v>
      </c>
      <c r="B338">
        <v>1</v>
      </c>
      <c r="C338" t="s">
        <v>38</v>
      </c>
      <c r="D338">
        <v>458083.61518958601</v>
      </c>
      <c r="E338">
        <v>332580.21201915003</v>
      </c>
      <c r="F338">
        <v>125503.40317043599</v>
      </c>
      <c r="G338">
        <v>119498.536754498</v>
      </c>
      <c r="H338">
        <v>941995.212677381</v>
      </c>
      <c r="I338">
        <v>374818.04114094598</v>
      </c>
      <c r="J338">
        <v>567177.17153643398</v>
      </c>
      <c r="K338">
        <v>127720.824048332</v>
      </c>
      <c r="L338">
        <v>25.193531815624699</v>
      </c>
      <c r="M338">
        <v>21.068996206385901</v>
      </c>
      <c r="N338">
        <v>12.685684082709299</v>
      </c>
      <c r="O338">
        <v>0.660848249808073</v>
      </c>
      <c r="P338">
        <v>365.76001719967599</v>
      </c>
      <c r="Q338">
        <v>48734</v>
      </c>
      <c r="R338">
        <v>-0.78980489957272304</v>
      </c>
      <c r="S338">
        <v>298</v>
      </c>
      <c r="T338">
        <v>0.191277371037397</v>
      </c>
      <c r="U338">
        <v>0.51711793085691904</v>
      </c>
      <c r="V338">
        <v>7.3565858094189798</v>
      </c>
      <c r="W338">
        <v>80.109360353442497</v>
      </c>
      <c r="X338">
        <v>2.5266387469052298</v>
      </c>
      <c r="Y338">
        <v>0</v>
      </c>
      <c r="Z338">
        <v>0</v>
      </c>
      <c r="AA338">
        <v>1</v>
      </c>
      <c r="AB338">
        <v>0</v>
      </c>
      <c r="AC338">
        <v>490856.86056291498</v>
      </c>
      <c r="AD338">
        <v>1</v>
      </c>
      <c r="AE338">
        <f t="shared" si="41"/>
        <v>8.1065597309294857E-2</v>
      </c>
      <c r="AF338">
        <f t="shared" si="40"/>
        <v>3.7783238868864151E-2</v>
      </c>
      <c r="AG338">
        <f t="shared" si="42"/>
        <v>0.2739748792772127</v>
      </c>
      <c r="AH338">
        <f t="shared" si="43"/>
        <v>0.26086621042981728</v>
      </c>
      <c r="AI338">
        <f t="shared" si="44"/>
        <v>0.56010785424678866</v>
      </c>
      <c r="AJ338">
        <f t="shared" si="45"/>
        <v>8.1065597309294857E-2</v>
      </c>
      <c r="AK338">
        <f t="shared" si="46"/>
        <v>-5.6806159315654629E-2</v>
      </c>
      <c r="AL338" s="18">
        <f t="shared" si="47"/>
        <v>2.1089247885702867E-2</v>
      </c>
    </row>
    <row r="339" spans="1:38" ht="15.75">
      <c r="A339">
        <v>2019</v>
      </c>
      <c r="B339">
        <v>2</v>
      </c>
      <c r="C339" t="s">
        <v>38</v>
      </c>
      <c r="D339">
        <v>495218.43707253097</v>
      </c>
      <c r="E339">
        <v>313687.607509956</v>
      </c>
      <c r="F339">
        <v>181530.829562575</v>
      </c>
      <c r="G339">
        <v>175473.91939757101</v>
      </c>
      <c r="H339">
        <v>1265920.5919546101</v>
      </c>
      <c r="I339">
        <v>544096.03735004703</v>
      </c>
      <c r="J339">
        <v>721824.554604562</v>
      </c>
      <c r="K339">
        <v>184650.75612874399</v>
      </c>
      <c r="L339">
        <v>49.512869694163399</v>
      </c>
      <c r="M339">
        <v>24.309774207348799</v>
      </c>
      <c r="N339">
        <v>13.861368597112</v>
      </c>
      <c r="O339">
        <v>0.753778787212523</v>
      </c>
      <c r="P339">
        <v>241.216992929432</v>
      </c>
      <c r="Q339">
        <v>40749</v>
      </c>
      <c r="R339">
        <v>5.4294588598360997E-2</v>
      </c>
      <c r="S339">
        <v>918</v>
      </c>
      <c r="T339">
        <v>0.48644238714187399</v>
      </c>
      <c r="U339">
        <v>0.73853903947590704</v>
      </c>
      <c r="V339">
        <v>7.0679864911894601</v>
      </c>
      <c r="W339">
        <v>75.656481866560597</v>
      </c>
      <c r="X339">
        <v>7.3524281225355796</v>
      </c>
      <c r="Y339">
        <v>0</v>
      </c>
      <c r="Z339">
        <v>0</v>
      </c>
      <c r="AA339">
        <v>0</v>
      </c>
      <c r="AB339">
        <v>0</v>
      </c>
      <c r="AC339">
        <v>459492.39658686699</v>
      </c>
      <c r="AD339">
        <v>0</v>
      </c>
      <c r="AE339">
        <f t="shared" si="41"/>
        <v>5.441333070909834E-3</v>
      </c>
      <c r="AF339">
        <f t="shared" si="40"/>
        <v>-2.2121049946541163E-3</v>
      </c>
      <c r="AG339">
        <f t="shared" si="42"/>
        <v>0.36656718727131621</v>
      </c>
      <c r="AH339">
        <f t="shared" si="43"/>
        <v>0.35433640240633985</v>
      </c>
      <c r="AI339">
        <f t="shared" si="44"/>
        <v>0.56010785424678866</v>
      </c>
      <c r="AJ339">
        <f t="shared" si="45"/>
        <v>5.441333070909834E-3</v>
      </c>
      <c r="AK339">
        <f t="shared" si="46"/>
        <v>2.0110387162370645E-2</v>
      </c>
      <c r="AL339" s="18">
        <f t="shared" si="47"/>
        <v>2.1089247885702867E-2</v>
      </c>
    </row>
    <row r="340" spans="1:38" ht="15.75">
      <c r="A340">
        <v>2019</v>
      </c>
      <c r="B340">
        <v>3</v>
      </c>
      <c r="C340" t="s">
        <v>38</v>
      </c>
      <c r="D340">
        <v>497913.08553149801</v>
      </c>
      <c r="E340">
        <v>319995.98674501898</v>
      </c>
      <c r="F340">
        <v>177917.09878647901</v>
      </c>
      <c r="G340">
        <v>162117.70569593599</v>
      </c>
      <c r="H340">
        <v>1746493.5945530201</v>
      </c>
      <c r="I340">
        <v>676982.25539677497</v>
      </c>
      <c r="J340">
        <v>1069511.33915625</v>
      </c>
      <c r="K340">
        <v>163763.305345464</v>
      </c>
      <c r="L340">
        <v>24.711864139790901</v>
      </c>
      <c r="M340">
        <v>15.158110041529101</v>
      </c>
      <c r="N340">
        <v>9.2824678087311803</v>
      </c>
      <c r="O340">
        <v>0.63298277504084599</v>
      </c>
      <c r="P340">
        <v>389.58733673916799</v>
      </c>
      <c r="Q340">
        <v>6344</v>
      </c>
      <c r="R340">
        <v>-0.52148227449707196</v>
      </c>
      <c r="S340">
        <v>980</v>
      </c>
      <c r="T340">
        <v>0.890220670554556</v>
      </c>
      <c r="U340">
        <v>0.27034859049558402</v>
      </c>
      <c r="V340">
        <v>6.7593217012263196</v>
      </c>
      <c r="W340">
        <v>72.958098075995593</v>
      </c>
      <c r="X340">
        <v>5.6944518524961403</v>
      </c>
      <c r="Y340">
        <v>0</v>
      </c>
      <c r="Z340">
        <v>0</v>
      </c>
      <c r="AA340">
        <v>0</v>
      </c>
      <c r="AB340">
        <v>0</v>
      </c>
      <c r="AC340">
        <v>541685.54937487503</v>
      </c>
      <c r="AD340">
        <v>0</v>
      </c>
      <c r="AE340">
        <f t="shared" si="41"/>
        <v>3.5621615897451622E-2</v>
      </c>
      <c r="AF340">
        <f t="shared" si="40"/>
        <v>-1.7809113801738146E-2</v>
      </c>
      <c r="AG340">
        <f t="shared" si="42"/>
        <v>0.35732561355876236</v>
      </c>
      <c r="AH340">
        <f t="shared" si="43"/>
        <v>0.32559438666465901</v>
      </c>
      <c r="AI340">
        <f t="shared" si="44"/>
        <v>0.56010785424678866</v>
      </c>
      <c r="AJ340">
        <f t="shared" si="45"/>
        <v>3.5621615897451622E-2</v>
      </c>
      <c r="AK340">
        <f t="shared" si="46"/>
        <v>-3.2085866736919185E-3</v>
      </c>
      <c r="AL340" s="18">
        <f t="shared" si="47"/>
        <v>2.1089247885702867E-2</v>
      </c>
    </row>
    <row r="341" spans="1:38" ht="15.75">
      <c r="A341">
        <v>2019</v>
      </c>
      <c r="B341">
        <v>4</v>
      </c>
      <c r="C341" t="s">
        <v>38</v>
      </c>
      <c r="D341">
        <v>515649.55421461602</v>
      </c>
      <c r="E341">
        <v>318969.25188631401</v>
      </c>
      <c r="F341">
        <v>196680.302328302</v>
      </c>
      <c r="G341">
        <v>178784.085243026</v>
      </c>
      <c r="H341">
        <v>1503895.3433811599</v>
      </c>
      <c r="I341">
        <v>609027.13233085803</v>
      </c>
      <c r="J341">
        <v>894868.21105031006</v>
      </c>
      <c r="K341">
        <v>177410.552855221</v>
      </c>
      <c r="L341">
        <v>33.435541127334403</v>
      </c>
      <c r="M341">
        <v>19.978817331457801</v>
      </c>
      <c r="N341">
        <v>11.8880669476022</v>
      </c>
      <c r="O341">
        <v>0.680577458010314</v>
      </c>
      <c r="P341">
        <v>445.67913894510002</v>
      </c>
      <c r="Q341">
        <v>26362</v>
      </c>
      <c r="R341">
        <v>0.61547858640142805</v>
      </c>
      <c r="S341">
        <v>121</v>
      </c>
      <c r="T341">
        <v>9.6818730987218604E-2</v>
      </c>
      <c r="U341">
        <v>0.476056702151061</v>
      </c>
      <c r="V341">
        <v>7.9418029827491496</v>
      </c>
      <c r="W341">
        <v>79.2609450698084</v>
      </c>
      <c r="X341">
        <v>3.6842279075249</v>
      </c>
      <c r="Y341">
        <v>0</v>
      </c>
      <c r="Z341">
        <v>0</v>
      </c>
      <c r="AA341">
        <v>0</v>
      </c>
      <c r="AB341">
        <v>0</v>
      </c>
      <c r="AC341">
        <v>532830.73786169896</v>
      </c>
      <c r="AD341">
        <v>0</v>
      </c>
      <c r="AE341">
        <f t="shared" si="41"/>
        <v>-7.8072512700463656E-2</v>
      </c>
      <c r="AF341">
        <f t="shared" si="40"/>
        <v>-2.9000457001070287E-2</v>
      </c>
      <c r="AG341">
        <f t="shared" si="42"/>
        <v>0.38142242288537426</v>
      </c>
      <c r="AH341">
        <f t="shared" si="43"/>
        <v>0.34671626064979616</v>
      </c>
      <c r="AI341">
        <f t="shared" si="44"/>
        <v>0.56010785424678866</v>
      </c>
      <c r="AJ341">
        <f t="shared" si="45"/>
        <v>-7.8072512700463656E-2</v>
      </c>
      <c r="AK341">
        <f t="shared" si="46"/>
        <v>4.4582356868383605E-2</v>
      </c>
      <c r="AL341" s="18">
        <f t="shared" si="47"/>
        <v>2.1089247885702867E-2</v>
      </c>
    </row>
    <row r="342" spans="1:38" ht="15.75">
      <c r="A342">
        <v>2020</v>
      </c>
      <c r="B342">
        <v>1</v>
      </c>
      <c r="C342" t="s">
        <v>38</v>
      </c>
      <c r="D342">
        <v>475391.49784420698</v>
      </c>
      <c r="E342">
        <v>333189.65290395101</v>
      </c>
      <c r="F342">
        <v>142201.84494025601</v>
      </c>
      <c r="G342">
        <v>123368.495167933</v>
      </c>
      <c r="H342">
        <v>1514186.74764719</v>
      </c>
      <c r="I342">
        <v>684366.55488773505</v>
      </c>
      <c r="J342">
        <v>829820.19275946205</v>
      </c>
      <c r="K342">
        <v>125897.52887964599</v>
      </c>
      <c r="L342">
        <v>19.139832607927499</v>
      </c>
      <c r="M342">
        <v>14.8668948097885</v>
      </c>
      <c r="N342">
        <v>8.1475085790856596</v>
      </c>
      <c r="O342">
        <v>0.82471668062446202</v>
      </c>
      <c r="P342">
        <v>288.74745528597703</v>
      </c>
      <c r="Q342">
        <v>3648</v>
      </c>
      <c r="R342">
        <v>0.51485020674664905</v>
      </c>
      <c r="S342">
        <v>256</v>
      </c>
      <c r="T342">
        <v>0.17641191042788601</v>
      </c>
      <c r="U342">
        <v>0.81273290430467904</v>
      </c>
      <c r="V342">
        <v>4.7923222395870999</v>
      </c>
      <c r="W342">
        <v>63.276996542617503</v>
      </c>
      <c r="X342">
        <v>8.12925681266222</v>
      </c>
      <c r="Y342">
        <v>0</v>
      </c>
      <c r="Z342">
        <v>0</v>
      </c>
      <c r="AA342">
        <v>0</v>
      </c>
      <c r="AB342">
        <v>0</v>
      </c>
      <c r="AC342">
        <v>470505.85452593298</v>
      </c>
      <c r="AD342">
        <v>0</v>
      </c>
      <c r="AE342">
        <f t="shared" si="41"/>
        <v>3.9402185641043211E-2</v>
      </c>
      <c r="AF342">
        <f t="shared" si="40"/>
        <v>4.3877128036443641E-2</v>
      </c>
      <c r="AG342">
        <f t="shared" si="42"/>
        <v>0.299125763891675</v>
      </c>
      <c r="AH342">
        <f t="shared" si="43"/>
        <v>0.25950925863710489</v>
      </c>
      <c r="AI342">
        <f t="shared" si="44"/>
        <v>0.56010785424678866</v>
      </c>
      <c r="AJ342">
        <f t="shared" si="45"/>
        <v>3.9402185641043211E-2</v>
      </c>
      <c r="AK342">
        <f t="shared" si="46"/>
        <v>-6.1049979094647364E-2</v>
      </c>
      <c r="AL342" s="18">
        <f t="shared" si="47"/>
        <v>2.1089247885702867E-2</v>
      </c>
    </row>
    <row r="343" spans="1:38" ht="15.75">
      <c r="A343">
        <v>2020</v>
      </c>
      <c r="B343">
        <v>2</v>
      </c>
      <c r="C343" t="s">
        <v>38</v>
      </c>
      <c r="D343">
        <v>494122.96189443802</v>
      </c>
      <c r="E343">
        <v>312848.43155961198</v>
      </c>
      <c r="F343">
        <v>181274.53033482601</v>
      </c>
      <c r="G343">
        <v>170527.063306439</v>
      </c>
      <c r="H343">
        <v>1773568.28798737</v>
      </c>
      <c r="I343">
        <v>855794.10327797499</v>
      </c>
      <c r="J343">
        <v>917774.18470939505</v>
      </c>
      <c r="K343">
        <v>168088.587206489</v>
      </c>
      <c r="L343">
        <v>50.083001335073703</v>
      </c>
      <c r="M343">
        <v>18.580503368640201</v>
      </c>
      <c r="N343">
        <v>9.6149138694824003</v>
      </c>
      <c r="O343">
        <v>0.93246695923241096</v>
      </c>
      <c r="P343">
        <v>264.37442489001</v>
      </c>
      <c r="Q343">
        <v>36365</v>
      </c>
      <c r="R343">
        <v>0.56327089088642102</v>
      </c>
      <c r="S343">
        <v>794</v>
      </c>
      <c r="T343">
        <v>0.56574730655114502</v>
      </c>
      <c r="U343">
        <v>0.71470231638225701</v>
      </c>
      <c r="V343">
        <v>7.5639323076555698</v>
      </c>
      <c r="W343">
        <v>82.8063640275289</v>
      </c>
      <c r="X343">
        <v>9.5686049445506498</v>
      </c>
      <c r="Y343">
        <v>0</v>
      </c>
      <c r="Z343">
        <v>0</v>
      </c>
      <c r="AA343">
        <v>0</v>
      </c>
      <c r="AB343">
        <v>0</v>
      </c>
      <c r="AC343">
        <v>479417.11556716898</v>
      </c>
      <c r="AD343">
        <v>0</v>
      </c>
      <c r="AE343">
        <f t="shared" si="41"/>
        <v>-1.0275311123124277E-2</v>
      </c>
      <c r="AF343">
        <f t="shared" si="40"/>
        <v>3.4579415449185795E-2</v>
      </c>
      <c r="AG343">
        <f t="shared" si="42"/>
        <v>0.36686117487807141</v>
      </c>
      <c r="AH343">
        <f t="shared" si="43"/>
        <v>0.34511058270323725</v>
      </c>
      <c r="AI343">
        <f t="shared" si="44"/>
        <v>0.56010785424678866</v>
      </c>
      <c r="AJ343">
        <f t="shared" si="45"/>
        <v>-1.0275311123124277E-2</v>
      </c>
      <c r="AK343">
        <f t="shared" si="46"/>
        <v>2.7165468563615288E-2</v>
      </c>
      <c r="AL343" s="18">
        <f t="shared" si="47"/>
        <v>2.1089247885702867E-2</v>
      </c>
    </row>
    <row r="344" spans="1:38" ht="15.75">
      <c r="A344">
        <v>2020</v>
      </c>
      <c r="B344">
        <v>3</v>
      </c>
      <c r="C344" t="s">
        <v>38</v>
      </c>
      <c r="D344">
        <v>489045.69472789299</v>
      </c>
      <c r="E344">
        <v>321347.10579232097</v>
      </c>
      <c r="F344">
        <v>167698.588935571</v>
      </c>
      <c r="G344">
        <v>156062.68282434801</v>
      </c>
      <c r="H344">
        <v>1023151.24763473</v>
      </c>
      <c r="I344">
        <v>529533.123729215</v>
      </c>
      <c r="J344">
        <v>493618.12390552298</v>
      </c>
      <c r="K344">
        <v>156140.993235904</v>
      </c>
      <c r="L344">
        <v>29.664554655126601</v>
      </c>
      <c r="M344">
        <v>31.616076328311301</v>
      </c>
      <c r="N344">
        <v>15.2531390823326</v>
      </c>
      <c r="O344">
        <v>1.0727586733232799</v>
      </c>
      <c r="P344">
        <v>314.321773156696</v>
      </c>
      <c r="Q344">
        <v>26017</v>
      </c>
      <c r="R344">
        <v>0.50736103108597996</v>
      </c>
      <c r="S344">
        <v>1</v>
      </c>
      <c r="T344">
        <v>0.81942785367036497</v>
      </c>
      <c r="U344">
        <v>0.905582137573132</v>
      </c>
      <c r="V344">
        <v>1.83831976502538</v>
      </c>
      <c r="W344">
        <v>73.298324438819705</v>
      </c>
      <c r="X344">
        <v>4.2760956779395496</v>
      </c>
      <c r="Y344">
        <v>0</v>
      </c>
      <c r="Z344">
        <v>0</v>
      </c>
      <c r="AA344">
        <v>0</v>
      </c>
      <c r="AB344">
        <v>0</v>
      </c>
      <c r="AC344">
        <v>510793.79135991301</v>
      </c>
      <c r="AD344">
        <v>0</v>
      </c>
      <c r="AE344">
        <f t="shared" si="41"/>
        <v>2.3821468806883132E-2</v>
      </c>
      <c r="AF344">
        <f t="shared" si="40"/>
        <v>-4.0471139455912179E-2</v>
      </c>
      <c r="AG344">
        <f t="shared" si="42"/>
        <v>0.34290985636603999</v>
      </c>
      <c r="AH344">
        <f t="shared" si="43"/>
        <v>0.31911677069600197</v>
      </c>
      <c r="AI344">
        <f t="shared" si="44"/>
        <v>0.56010785424678866</v>
      </c>
      <c r="AJ344">
        <f t="shared" si="45"/>
        <v>2.3821468806883132E-2</v>
      </c>
      <c r="AK344">
        <f t="shared" si="46"/>
        <v>-9.4400816222177681E-3</v>
      </c>
      <c r="AL344" s="18">
        <f t="shared" si="47"/>
        <v>2.1089247885702867E-2</v>
      </c>
    </row>
    <row r="345" spans="1:38" ht="15.75">
      <c r="A345">
        <v>2020</v>
      </c>
      <c r="B345">
        <v>4</v>
      </c>
      <c r="C345" t="s">
        <v>38</v>
      </c>
      <c r="D345">
        <v>500695.48148999398</v>
      </c>
      <c r="E345">
        <v>318313.56288457802</v>
      </c>
      <c r="F345">
        <v>182381.91860541599</v>
      </c>
      <c r="G345">
        <v>163822.62262756701</v>
      </c>
      <c r="H345">
        <v>1322499.7477373199</v>
      </c>
      <c r="I345">
        <v>688936.67770544998</v>
      </c>
      <c r="J345">
        <v>633563.07003187004</v>
      </c>
      <c r="K345">
        <v>159580.234690051</v>
      </c>
      <c r="L345">
        <v>117.441482128597</v>
      </c>
      <c r="M345">
        <v>25.8573503375641</v>
      </c>
      <c r="N345">
        <v>12.387346228825599</v>
      </c>
      <c r="O345">
        <v>1.08740030833993</v>
      </c>
      <c r="P345">
        <v>365.77914211145702</v>
      </c>
      <c r="Q345">
        <v>29812</v>
      </c>
      <c r="R345">
        <v>0.57133829975563799</v>
      </c>
      <c r="S345">
        <v>458</v>
      </c>
      <c r="T345">
        <v>0.19041349602491001</v>
      </c>
      <c r="U345">
        <v>0.66995349085921796</v>
      </c>
      <c r="V345">
        <v>1.0028108081773699</v>
      </c>
      <c r="W345">
        <v>80.147279229921295</v>
      </c>
      <c r="X345">
        <v>2.6339968490394301</v>
      </c>
      <c r="Y345">
        <v>0</v>
      </c>
      <c r="Z345">
        <v>0</v>
      </c>
      <c r="AA345">
        <v>0</v>
      </c>
      <c r="AB345">
        <v>0</v>
      </c>
      <c r="AC345">
        <v>523412.61298708199</v>
      </c>
      <c r="AD345">
        <v>0</v>
      </c>
      <c r="AE345">
        <f t="shared" si="41"/>
        <v>-8.8779910979261342E-3</v>
      </c>
      <c r="AF345">
        <f t="shared" si="40"/>
        <v>-7.1333862520871913E-2</v>
      </c>
      <c r="AG345">
        <f t="shared" si="42"/>
        <v>0.36425716897359445</v>
      </c>
      <c r="AH345">
        <f t="shared" si="43"/>
        <v>0.32719013588869561</v>
      </c>
      <c r="AI345">
        <f t="shared" si="44"/>
        <v>0.56010785424678866</v>
      </c>
      <c r="AJ345">
        <f t="shared" si="45"/>
        <v>-8.8779910979261342E-3</v>
      </c>
      <c r="AK345">
        <f t="shared" si="46"/>
        <v>8.1844226670782678E-3</v>
      </c>
      <c r="AL345" s="18">
        <f t="shared" si="47"/>
        <v>2.1089247885702867E-2</v>
      </c>
    </row>
    <row r="346" spans="1:38" ht="15.75">
      <c r="A346">
        <v>2021</v>
      </c>
      <c r="B346">
        <v>1</v>
      </c>
      <c r="C346" t="s">
        <v>38</v>
      </c>
      <c r="D346">
        <v>496250.31146255397</v>
      </c>
      <c r="E346">
        <v>320918.775623889</v>
      </c>
      <c r="F346">
        <v>175331.53583866399</v>
      </c>
      <c r="G346">
        <v>160707.84062001301</v>
      </c>
      <c r="H346">
        <v>1015757.84572421</v>
      </c>
      <c r="I346">
        <v>479509.17533480597</v>
      </c>
      <c r="J346">
        <v>536248.67038940999</v>
      </c>
      <c r="K346">
        <v>168832.97111617299</v>
      </c>
      <c r="L346">
        <v>43.281246096861103</v>
      </c>
      <c r="M346">
        <v>29.968902394352099</v>
      </c>
      <c r="N346">
        <v>15.8214717510187</v>
      </c>
      <c r="O346">
        <v>0.89419182146707898</v>
      </c>
      <c r="P346">
        <v>65.387045491706303</v>
      </c>
      <c r="Q346">
        <v>34024</v>
      </c>
      <c r="R346">
        <v>0.98519543716332003</v>
      </c>
      <c r="S346">
        <v>800</v>
      </c>
      <c r="T346">
        <v>0.570312507826503</v>
      </c>
      <c r="U346">
        <v>5.3576559607407898E-2</v>
      </c>
      <c r="V346">
        <v>1.9834930685686201</v>
      </c>
      <c r="W346">
        <v>75.563734905327806</v>
      </c>
      <c r="X346">
        <v>3.6625907316706798</v>
      </c>
      <c r="Y346">
        <v>0</v>
      </c>
      <c r="Z346">
        <v>0</v>
      </c>
      <c r="AA346">
        <v>0</v>
      </c>
      <c r="AB346">
        <v>1</v>
      </c>
      <c r="AC346">
        <v>520867.93003554898</v>
      </c>
      <c r="AD346">
        <v>0</v>
      </c>
      <c r="AE346">
        <f t="shared" si="41"/>
        <v>3.0144330932763166E-2</v>
      </c>
      <c r="AF346">
        <f t="shared" si="40"/>
        <v>3.5055720270377524E-2</v>
      </c>
      <c r="AG346">
        <f t="shared" si="42"/>
        <v>0.35331269681610089</v>
      </c>
      <c r="AH346">
        <f t="shared" si="43"/>
        <v>0.32384431184813411</v>
      </c>
      <c r="AI346">
        <f t="shared" si="44"/>
        <v>0.56010785424678866</v>
      </c>
      <c r="AJ346">
        <f t="shared" si="45"/>
        <v>3.0144330932763166E-2</v>
      </c>
      <c r="AK346">
        <f t="shared" si="46"/>
        <v>-5.8595016715647812E-2</v>
      </c>
      <c r="AL346" s="18">
        <f t="shared" si="47"/>
        <v>2.1089247885702867E-2</v>
      </c>
    </row>
    <row r="347" spans="1:38" ht="15.75">
      <c r="A347">
        <v>2021</v>
      </c>
      <c r="B347">
        <v>2</v>
      </c>
      <c r="C347" t="s">
        <v>38</v>
      </c>
      <c r="D347">
        <v>511209.445076768</v>
      </c>
      <c r="E347">
        <v>302114.534601842</v>
      </c>
      <c r="F347">
        <v>209094.91047492501</v>
      </c>
      <c r="G347">
        <v>189420.92852198301</v>
      </c>
      <c r="H347">
        <v>1184492.9718947101</v>
      </c>
      <c r="I347">
        <v>586308.78162113903</v>
      </c>
      <c r="J347">
        <v>598184.19027358002</v>
      </c>
      <c r="K347">
        <v>189882.744374606</v>
      </c>
      <c r="L347">
        <v>28.043756205084101</v>
      </c>
      <c r="M347">
        <v>31.6659870992831</v>
      </c>
      <c r="N347">
        <v>15.9917308938511</v>
      </c>
      <c r="O347">
        <v>0.98014757185907897</v>
      </c>
      <c r="P347">
        <v>81.937476266923895</v>
      </c>
      <c r="Q347">
        <v>15267</v>
      </c>
      <c r="R347">
        <v>-0.414149593193754</v>
      </c>
      <c r="S347">
        <v>572</v>
      </c>
      <c r="T347">
        <v>0.88775152467168805</v>
      </c>
      <c r="U347">
        <v>4.0585712134695001E-2</v>
      </c>
      <c r="V347">
        <v>7.3960924580452101</v>
      </c>
      <c r="W347">
        <v>80.824853463824994</v>
      </c>
      <c r="X347">
        <v>4.3805657315265201</v>
      </c>
      <c r="Y347">
        <v>0</v>
      </c>
      <c r="Z347">
        <v>0</v>
      </c>
      <c r="AA347">
        <v>1</v>
      </c>
      <c r="AB347">
        <v>0</v>
      </c>
      <c r="AC347">
        <v>526004.18119222496</v>
      </c>
      <c r="AD347">
        <v>1</v>
      </c>
      <c r="AE347">
        <f t="shared" si="41"/>
        <v>-8.2072010336625367E-2</v>
      </c>
      <c r="AF347">
        <f t="shared" si="40"/>
        <v>5.88654669146969E-2</v>
      </c>
      <c r="AG347">
        <f t="shared" si="42"/>
        <v>0.40902004547964943</v>
      </c>
      <c r="AH347">
        <f t="shared" si="43"/>
        <v>0.37053487635295507</v>
      </c>
      <c r="AI347">
        <f t="shared" si="44"/>
        <v>0.56010785424678866</v>
      </c>
      <c r="AJ347">
        <f t="shared" si="45"/>
        <v>-8.2072010336625367E-2</v>
      </c>
      <c r="AK347">
        <f t="shared" si="46"/>
        <v>-8.3554227039118571E-3</v>
      </c>
      <c r="AL347" s="18">
        <f t="shared" si="47"/>
        <v>2.1089247885702867E-2</v>
      </c>
    </row>
    <row r="348" spans="1:38" ht="15.75">
      <c r="A348">
        <v>2021</v>
      </c>
      <c r="B348">
        <v>3</v>
      </c>
      <c r="C348" t="s">
        <v>38</v>
      </c>
      <c r="D348">
        <v>469253.45821624697</v>
      </c>
      <c r="E348">
        <v>299590.239960248</v>
      </c>
      <c r="F348">
        <v>169663.218255999</v>
      </c>
      <c r="G348">
        <v>163667.13795409101</v>
      </c>
      <c r="H348">
        <v>1867018.2781300701</v>
      </c>
      <c r="I348">
        <v>589448.99535087298</v>
      </c>
      <c r="J348">
        <v>1277569.2827792</v>
      </c>
      <c r="K348">
        <v>168490.74480130899</v>
      </c>
      <c r="L348">
        <v>32.834404223373703</v>
      </c>
      <c r="M348">
        <v>12.8108228774922</v>
      </c>
      <c r="N348">
        <v>8.7662311543094997</v>
      </c>
      <c r="O348">
        <v>0.46138319330016703</v>
      </c>
      <c r="P348">
        <v>475.47978473058299</v>
      </c>
      <c r="Q348">
        <v>39091</v>
      </c>
      <c r="R348">
        <v>6.4173647876022602E-2</v>
      </c>
      <c r="S348">
        <v>600</v>
      </c>
      <c r="T348">
        <v>0.40267120825399699</v>
      </c>
      <c r="U348">
        <v>0.20784372141964899</v>
      </c>
      <c r="V348">
        <v>6.6938482549527496</v>
      </c>
      <c r="W348">
        <v>78.5707819116422</v>
      </c>
      <c r="X348">
        <v>7.2927285276741198</v>
      </c>
      <c r="Y348">
        <v>0</v>
      </c>
      <c r="Z348">
        <v>0</v>
      </c>
      <c r="AA348">
        <v>0</v>
      </c>
      <c r="AB348">
        <v>0</v>
      </c>
      <c r="AC348">
        <v>483883.57332708198</v>
      </c>
      <c r="AD348">
        <v>0</v>
      </c>
      <c r="AE348">
        <f t="shared" si="41"/>
        <v>-9.1091909773676205E-3</v>
      </c>
      <c r="AF348">
        <f t="shared" si="40"/>
        <v>8.5173256010291479E-2</v>
      </c>
      <c r="AG348">
        <f t="shared" si="42"/>
        <v>0.36155986766923887</v>
      </c>
      <c r="AH348">
        <f t="shared" si="43"/>
        <v>0.34878195373611498</v>
      </c>
      <c r="AI348">
        <f t="shared" si="44"/>
        <v>0.56010785424678866</v>
      </c>
      <c r="AJ348">
        <f t="shared" si="45"/>
        <v>-9.1091909773676205E-3</v>
      </c>
      <c r="AK348">
        <f t="shared" si="46"/>
        <v>4.9181668123187444E-2</v>
      </c>
      <c r="AL348" s="18">
        <f t="shared" si="47"/>
        <v>2.1089247885702867E-2</v>
      </c>
    </row>
    <row r="349" spans="1:38" ht="15.75">
      <c r="A349">
        <v>2021</v>
      </c>
      <c r="B349">
        <v>4</v>
      </c>
      <c r="C349" t="s">
        <v>38</v>
      </c>
      <c r="D349">
        <v>464978.93884856498</v>
      </c>
      <c r="E349">
        <v>314324.58771491901</v>
      </c>
      <c r="F349">
        <v>150654.35113364601</v>
      </c>
      <c r="G349">
        <v>139281.92313599199</v>
      </c>
      <c r="H349">
        <v>1049164.6308232499</v>
      </c>
      <c r="I349">
        <v>366335.50478666398</v>
      </c>
      <c r="J349">
        <v>682829.12603658705</v>
      </c>
      <c r="K349">
        <v>143575.44650767199</v>
      </c>
      <c r="L349">
        <v>19.6731678785684</v>
      </c>
      <c r="M349">
        <v>20.397771246876999</v>
      </c>
      <c r="N349">
        <v>13.2755069170318</v>
      </c>
      <c r="O349">
        <v>0.53649660042040304</v>
      </c>
      <c r="P349">
        <v>393.11960675945198</v>
      </c>
      <c r="Q349">
        <v>47874</v>
      </c>
      <c r="R349">
        <v>-0.34135744503499099</v>
      </c>
      <c r="S349">
        <v>624</v>
      </c>
      <c r="T349">
        <v>1.351727169972E-2</v>
      </c>
      <c r="U349">
        <v>0.162170727137188</v>
      </c>
      <c r="V349">
        <v>7.8944033621183296</v>
      </c>
      <c r="W349">
        <v>61.899837657895702</v>
      </c>
      <c r="X349">
        <v>7.4303057780819497</v>
      </c>
      <c r="Y349">
        <v>0</v>
      </c>
      <c r="Z349">
        <v>0</v>
      </c>
      <c r="AA349">
        <v>0</v>
      </c>
      <c r="AB349">
        <v>0</v>
      </c>
      <c r="AC349">
        <v>498141.52960110799</v>
      </c>
      <c r="AD349">
        <v>0</v>
      </c>
      <c r="AE349">
        <f t="shared" si="41"/>
        <v>0.10466664326178911</v>
      </c>
      <c r="AF349">
        <f t="shared" si="40"/>
        <v>9.3352020618286888E-3</v>
      </c>
      <c r="AG349">
        <f t="shared" si="42"/>
        <v>0.32400252688156983</v>
      </c>
      <c r="AH349">
        <f t="shared" si="43"/>
        <v>0.29954458470935935</v>
      </c>
      <c r="AI349">
        <f t="shared" si="44"/>
        <v>0.56010785424678866</v>
      </c>
      <c r="AJ349">
        <f t="shared" si="45"/>
        <v>0.10466664326178911</v>
      </c>
      <c r="AK349">
        <f t="shared" si="46"/>
        <v>-4.0299066324342006E-2</v>
      </c>
      <c r="AL349" s="18">
        <f t="shared" si="47"/>
        <v>2.1089247885702867E-2</v>
      </c>
    </row>
    <row r="350" spans="1:38" ht="15.75">
      <c r="A350">
        <v>2022</v>
      </c>
      <c r="B350">
        <v>1</v>
      </c>
      <c r="C350" t="s">
        <v>38</v>
      </c>
      <c r="D350">
        <v>513646.72356527299</v>
      </c>
      <c r="E350">
        <v>301657.60030722403</v>
      </c>
      <c r="F350">
        <v>211989.123258048</v>
      </c>
      <c r="G350">
        <v>201137.83267634499</v>
      </c>
      <c r="H350">
        <v>1227151.30155581</v>
      </c>
      <c r="I350">
        <v>727298.01925630402</v>
      </c>
      <c r="J350">
        <v>499853.28229951399</v>
      </c>
      <c r="K350">
        <v>198450.04554138999</v>
      </c>
      <c r="L350">
        <v>23.117184054488</v>
      </c>
      <c r="M350">
        <v>40.239374192169997</v>
      </c>
      <c r="N350">
        <v>16.3906302687645</v>
      </c>
      <c r="O350">
        <v>1.4550229937682</v>
      </c>
      <c r="P350">
        <v>267.04137154487699</v>
      </c>
      <c r="Q350">
        <v>13751</v>
      </c>
      <c r="R350">
        <v>0.80181546053398101</v>
      </c>
      <c r="S350">
        <v>1</v>
      </c>
      <c r="T350">
        <v>0.51916303957454002</v>
      </c>
      <c r="U350">
        <v>0.29805757179480902</v>
      </c>
      <c r="V350">
        <v>3.9577756615669801</v>
      </c>
      <c r="W350">
        <v>67.458443589687406</v>
      </c>
      <c r="X350">
        <v>4.1042066859422697</v>
      </c>
      <c r="Y350">
        <v>0</v>
      </c>
      <c r="Z350">
        <v>0</v>
      </c>
      <c r="AA350">
        <v>0</v>
      </c>
      <c r="AB350">
        <v>0</v>
      </c>
      <c r="AC350">
        <v>529467.41182540497</v>
      </c>
      <c r="AD350">
        <v>0</v>
      </c>
      <c r="AE350">
        <f t="shared" si="41"/>
        <v>5.3841099180354623E-2</v>
      </c>
      <c r="AF350">
        <f t="shared" si="40"/>
        <v>3.4791711508857764E-2</v>
      </c>
      <c r="AG350">
        <f t="shared" si="42"/>
        <v>0.41271386252911607</v>
      </c>
      <c r="AH350">
        <f t="shared" si="43"/>
        <v>0.39158788219309038</v>
      </c>
      <c r="AI350">
        <f t="shared" si="44"/>
        <v>0.56010785424678866</v>
      </c>
      <c r="AJ350">
        <f t="shared" si="45"/>
        <v>5.3841099180354623E-2</v>
      </c>
      <c r="AK350">
        <f t="shared" si="46"/>
        <v>9.5539137707543367E-2</v>
      </c>
      <c r="AL350" s="18">
        <f t="shared" si="47"/>
        <v>2.1089247885702867E-2</v>
      </c>
    </row>
    <row r="351" spans="1:38" ht="15.75">
      <c r="A351">
        <v>2022</v>
      </c>
      <c r="B351">
        <v>2</v>
      </c>
      <c r="C351" t="s">
        <v>38</v>
      </c>
      <c r="D351">
        <v>541302.02775241504</v>
      </c>
      <c r="E351">
        <v>330477.70732350298</v>
      </c>
      <c r="F351">
        <v>210824.32042891101</v>
      </c>
      <c r="G351">
        <v>197127.82356739699</v>
      </c>
      <c r="H351">
        <v>1752665.77280706</v>
      </c>
      <c r="I351">
        <v>724121.51251889905</v>
      </c>
      <c r="J351">
        <v>1028544.2602881599</v>
      </c>
      <c r="K351">
        <v>205550.86157797999</v>
      </c>
      <c r="L351">
        <v>161.86485313788</v>
      </c>
      <c r="M351">
        <v>19.165711304651801</v>
      </c>
      <c r="N351">
        <v>11.2473140416086</v>
      </c>
      <c r="O351">
        <v>0.70402562191735196</v>
      </c>
      <c r="P351">
        <v>187.329185332565</v>
      </c>
      <c r="Q351">
        <v>32615</v>
      </c>
      <c r="R351">
        <v>-0.83982098065767696</v>
      </c>
      <c r="S351">
        <v>687</v>
      </c>
      <c r="T351">
        <v>0.81025913051728604</v>
      </c>
      <c r="U351">
        <v>0.53657819002861995</v>
      </c>
      <c r="V351">
        <v>2.9475203094817499</v>
      </c>
      <c r="W351">
        <v>61.540199632311698</v>
      </c>
      <c r="X351">
        <v>3.2999873237955302</v>
      </c>
      <c r="Y351">
        <v>0</v>
      </c>
      <c r="Z351">
        <v>0</v>
      </c>
      <c r="AA351">
        <v>0</v>
      </c>
      <c r="AB351">
        <v>0</v>
      </c>
      <c r="AC351">
        <v>567300.91596352798</v>
      </c>
      <c r="AD351">
        <v>0</v>
      </c>
      <c r="AE351">
        <f t="shared" si="41"/>
        <v>-5.926584967546876E-2</v>
      </c>
      <c r="AF351">
        <f t="shared" si="40"/>
        <v>-4.1174697080196984E-2</v>
      </c>
      <c r="AG351">
        <f t="shared" si="42"/>
        <v>0.38947631750853245</v>
      </c>
      <c r="AH351">
        <f t="shared" si="43"/>
        <v>0.36417344377206151</v>
      </c>
      <c r="AI351">
        <f t="shared" si="44"/>
        <v>0.56010785424678866</v>
      </c>
      <c r="AJ351">
        <f t="shared" si="45"/>
        <v>-5.926584967546876E-2</v>
      </c>
      <c r="AK351">
        <f t="shared" si="46"/>
        <v>5.8087355966496744E-2</v>
      </c>
      <c r="AL351" s="18">
        <f t="shared" si="47"/>
        <v>2.1089247885702867E-2</v>
      </c>
    </row>
    <row r="352" spans="1:38" ht="15.75">
      <c r="A352">
        <v>2022</v>
      </c>
      <c r="B352">
        <v>3</v>
      </c>
      <c r="C352" t="s">
        <v>38</v>
      </c>
      <c r="D352">
        <v>509221.30314661399</v>
      </c>
      <c r="E352">
        <v>349674.28354779503</v>
      </c>
      <c r="F352">
        <v>159547.019598819</v>
      </c>
      <c r="G352">
        <v>148479.226731945</v>
      </c>
      <c r="H352">
        <v>1388759.99828441</v>
      </c>
      <c r="I352">
        <v>537069.19687226205</v>
      </c>
      <c r="J352">
        <v>851690.80141215306</v>
      </c>
      <c r="K352">
        <v>153523.39558000799</v>
      </c>
      <c r="L352">
        <v>15.2505176572407</v>
      </c>
      <c r="M352">
        <v>17.4334660519708</v>
      </c>
      <c r="N352">
        <v>10.6914965087824</v>
      </c>
      <c r="O352">
        <v>0.63059175463885497</v>
      </c>
      <c r="P352">
        <v>104.343318001676</v>
      </c>
      <c r="Q352">
        <v>42616</v>
      </c>
      <c r="R352">
        <v>-0.82095960640631505</v>
      </c>
      <c r="S352">
        <v>963</v>
      </c>
      <c r="T352">
        <v>0.44668872174466401</v>
      </c>
      <c r="U352">
        <v>0.25414728012781401</v>
      </c>
      <c r="V352">
        <v>6.7759441296299299</v>
      </c>
      <c r="W352">
        <v>72.131390103680999</v>
      </c>
      <c r="X352">
        <v>6.3472468175861101</v>
      </c>
      <c r="Y352">
        <v>0</v>
      </c>
      <c r="Z352">
        <v>0</v>
      </c>
      <c r="AA352">
        <v>0</v>
      </c>
      <c r="AB352">
        <v>0</v>
      </c>
      <c r="AC352">
        <v>536970.44655993301</v>
      </c>
      <c r="AD352">
        <v>0</v>
      </c>
      <c r="AE352">
        <f t="shared" si="41"/>
        <v>-7.8358253480048448E-2</v>
      </c>
      <c r="AF352">
        <f t="shared" si="40"/>
        <v>-7.8037875722639538E-2</v>
      </c>
      <c r="AG352">
        <f t="shared" si="42"/>
        <v>0.3133156814393574</v>
      </c>
      <c r="AH352">
        <f t="shared" si="43"/>
        <v>0.29158094096702619</v>
      </c>
      <c r="AI352">
        <f t="shared" si="44"/>
        <v>0.56010785424678866</v>
      </c>
      <c r="AJ352">
        <f t="shared" si="45"/>
        <v>-7.8358253480048448E-2</v>
      </c>
      <c r="AK352">
        <f t="shared" si="46"/>
        <v>-0.1421829967370975</v>
      </c>
      <c r="AL352" s="18">
        <f t="shared" si="47"/>
        <v>2.1089247885702867E-2</v>
      </c>
    </row>
    <row r="353" spans="1:38" ht="15.75">
      <c r="A353">
        <v>2022</v>
      </c>
      <c r="B353">
        <v>4</v>
      </c>
      <c r="C353" t="s">
        <v>38</v>
      </c>
      <c r="D353">
        <v>469319.61119721102</v>
      </c>
      <c r="E353">
        <v>299956.54603107198</v>
      </c>
      <c r="F353">
        <v>169363.065166138</v>
      </c>
      <c r="G353">
        <v>157325.402724746</v>
      </c>
      <c r="H353">
        <v>1283784.85053107</v>
      </c>
      <c r="I353">
        <v>436805.21612697898</v>
      </c>
      <c r="J353">
        <v>846979.63440409396</v>
      </c>
      <c r="K353">
        <v>156969.87987478901</v>
      </c>
      <c r="L353">
        <v>22.560111582026199</v>
      </c>
      <c r="M353">
        <v>18.574874333954298</v>
      </c>
      <c r="N353">
        <v>12.25481066081</v>
      </c>
      <c r="O353">
        <v>0.51572103789047996</v>
      </c>
      <c r="P353">
        <v>339.57651270505801</v>
      </c>
      <c r="Q353">
        <v>3176</v>
      </c>
      <c r="R353">
        <v>-7.9794746884623999E-2</v>
      </c>
      <c r="S353">
        <v>500</v>
      </c>
      <c r="T353">
        <v>0.43166021414378303</v>
      </c>
      <c r="U353">
        <v>0.81756532954459604</v>
      </c>
      <c r="V353">
        <v>6.9006499519737501</v>
      </c>
      <c r="W353">
        <v>73.011402303484502</v>
      </c>
      <c r="X353">
        <v>8.8864869014938996</v>
      </c>
      <c r="Y353">
        <v>0</v>
      </c>
      <c r="Z353">
        <v>0</v>
      </c>
      <c r="AA353">
        <v>1</v>
      </c>
      <c r="AB353">
        <v>0</v>
      </c>
      <c r="AC353">
        <v>449641.70183918398</v>
      </c>
      <c r="AD353">
        <v>1</v>
      </c>
      <c r="AE353">
        <f t="shared" si="41"/>
        <v>0.13252751325083467</v>
      </c>
      <c r="AF353">
        <f t="shared" si="40"/>
        <v>1.5766108601527631E-2</v>
      </c>
      <c r="AG353">
        <f t="shared" si="42"/>
        <v>0.36086935454093272</v>
      </c>
      <c r="AH353">
        <f t="shared" si="43"/>
        <v>0.33522017612564009</v>
      </c>
      <c r="AI353">
        <f t="shared" si="44"/>
        <v>0.56010785424678866</v>
      </c>
      <c r="AJ353">
        <f t="shared" si="45"/>
        <v>0.13252751325083467</v>
      </c>
      <c r="AK353">
        <f t="shared" si="46"/>
        <v>5.6341108011116296E-2</v>
      </c>
      <c r="AL353" s="18">
        <f t="shared" si="47"/>
        <v>2.1089247885702867E-2</v>
      </c>
    </row>
    <row r="354" spans="1:38" ht="15.75">
      <c r="A354">
        <v>2023</v>
      </c>
      <c r="B354">
        <v>1</v>
      </c>
      <c r="C354" t="s">
        <v>38</v>
      </c>
      <c r="D354">
        <v>531517.37218902598</v>
      </c>
      <c r="E354">
        <v>316856.43018964998</v>
      </c>
      <c r="F354">
        <v>214660.94199937501</v>
      </c>
      <c r="G354">
        <v>195326.35007352399</v>
      </c>
      <c r="H354">
        <v>1883792.7340341599</v>
      </c>
      <c r="I354">
        <v>1199879.0194124901</v>
      </c>
      <c r="J354">
        <v>683913.71462166705</v>
      </c>
      <c r="K354">
        <v>201735.448794375</v>
      </c>
      <c r="L354">
        <v>77.698541363818606</v>
      </c>
      <c r="M354">
        <v>28.560086732809001</v>
      </c>
      <c r="N354">
        <v>10.368781370933</v>
      </c>
      <c r="O354">
        <v>1.7544304109711499</v>
      </c>
      <c r="P354">
        <v>420.11557262995302</v>
      </c>
      <c r="Q354">
        <v>43718</v>
      </c>
      <c r="R354">
        <v>7.2820766160060807E-2</v>
      </c>
      <c r="S354">
        <v>40</v>
      </c>
      <c r="T354">
        <v>0.45864989808107498</v>
      </c>
      <c r="U354">
        <v>0.67697675231102805</v>
      </c>
      <c r="V354">
        <v>4.4806859351644999</v>
      </c>
      <c r="W354">
        <v>62.349773235415</v>
      </c>
      <c r="X354">
        <v>4.3257784609653198</v>
      </c>
      <c r="Y354">
        <v>1</v>
      </c>
      <c r="Z354">
        <v>0</v>
      </c>
      <c r="AA354">
        <v>0</v>
      </c>
      <c r="AB354">
        <v>1</v>
      </c>
      <c r="AC354">
        <v>554821.51297225605</v>
      </c>
      <c r="AD354">
        <v>1</v>
      </c>
      <c r="AE354">
        <f t="shared" si="41"/>
        <v>-2.3523768201063427E-2</v>
      </c>
      <c r="AF354">
        <f t="shared" si="40"/>
        <v>-0.11606646946185493</v>
      </c>
      <c r="AG354">
        <f t="shared" si="42"/>
        <v>0.40386439509080641</v>
      </c>
      <c r="AH354">
        <f t="shared" si="43"/>
        <v>0.36748817685691593</v>
      </c>
      <c r="AI354">
        <f t="shared" si="44"/>
        <v>0.56010785424678866</v>
      </c>
      <c r="AJ354">
        <f t="shared" si="45"/>
        <v>-2.3523768201063427E-2</v>
      </c>
      <c r="AK354">
        <f t="shared" si="46"/>
        <v>6.8699704287134525E-2</v>
      </c>
      <c r="AL354" s="18">
        <f t="shared" si="47"/>
        <v>2.1089247885702867E-2</v>
      </c>
    </row>
    <row r="355" spans="1:38" ht="15.75">
      <c r="A355">
        <v>2023</v>
      </c>
      <c r="B355">
        <v>2</v>
      </c>
      <c r="C355" t="s">
        <v>38</v>
      </c>
      <c r="D355">
        <v>519014.08073081297</v>
      </c>
      <c r="E355">
        <v>338624.37324515602</v>
      </c>
      <c r="F355">
        <v>180389.70748565701</v>
      </c>
      <c r="G355">
        <v>162873.270687071</v>
      </c>
      <c r="H355">
        <v>1902712.0715129101</v>
      </c>
      <c r="I355">
        <v>1102183.1545726799</v>
      </c>
      <c r="J355">
        <v>800528.91694023204</v>
      </c>
      <c r="K355">
        <v>162244.497767211</v>
      </c>
      <c r="L355">
        <v>40.460962486026098</v>
      </c>
      <c r="M355">
        <v>20.3457073492863</v>
      </c>
      <c r="N355">
        <v>8.5600587248896893</v>
      </c>
      <c r="O355">
        <v>1.3768186648215399</v>
      </c>
      <c r="P355">
        <v>168.06522203968899</v>
      </c>
      <c r="Q355">
        <v>49158</v>
      </c>
      <c r="R355">
        <v>2.5499799587859098E-2</v>
      </c>
      <c r="S355">
        <v>557</v>
      </c>
      <c r="T355">
        <v>0.69883367044603195</v>
      </c>
      <c r="U355">
        <v>0.85386599352520298</v>
      </c>
      <c r="V355">
        <v>1.9811580336791099</v>
      </c>
      <c r="W355">
        <v>73.604578724419994</v>
      </c>
      <c r="X355">
        <v>2.0640651253902602</v>
      </c>
      <c r="Y355">
        <v>0</v>
      </c>
      <c r="Z355">
        <v>0</v>
      </c>
      <c r="AA355">
        <v>0</v>
      </c>
      <c r="AB355">
        <v>0</v>
      </c>
      <c r="AC355">
        <v>538046.979874718</v>
      </c>
      <c r="AD355">
        <v>0</v>
      </c>
      <c r="AE355">
        <f t="shared" si="41"/>
        <v>-9.5433492449243304E-2</v>
      </c>
      <c r="AF355">
        <f t="shared" si="40"/>
        <v>-7.4753975665050973E-2</v>
      </c>
      <c r="AG355">
        <f t="shared" si="42"/>
        <v>0.34756226118500283</v>
      </c>
      <c r="AH355">
        <f t="shared" si="43"/>
        <v>0.31381281690418211</v>
      </c>
      <c r="AI355">
        <f t="shared" si="44"/>
        <v>0.56010785424678866</v>
      </c>
      <c r="AJ355">
        <f t="shared" si="45"/>
        <v>-9.5433492449243304E-2</v>
      </c>
      <c r="AK355">
        <f t="shared" si="46"/>
        <v>-1.0709382628115043E-2</v>
      </c>
      <c r="AL355" s="18">
        <f t="shared" si="47"/>
        <v>2.1089247885702867E-2</v>
      </c>
    </row>
    <row r="356" spans="1:38" ht="15.75">
      <c r="A356">
        <v>2023</v>
      </c>
      <c r="B356">
        <v>3</v>
      </c>
      <c r="C356" t="s">
        <v>38</v>
      </c>
      <c r="D356">
        <v>469482.75437633798</v>
      </c>
      <c r="E356">
        <v>334997.915264868</v>
      </c>
      <c r="F356">
        <v>134484.83911146899</v>
      </c>
      <c r="G356">
        <v>116319.144701015</v>
      </c>
      <c r="H356">
        <v>1702485.3012689301</v>
      </c>
      <c r="I356">
        <v>1163022.33692583</v>
      </c>
      <c r="J356">
        <v>539462.96434310102</v>
      </c>
      <c r="K356">
        <v>124575.574932886</v>
      </c>
      <c r="L356">
        <v>12.3744234709173</v>
      </c>
      <c r="M356">
        <v>21.562026012787801</v>
      </c>
      <c r="N356">
        <v>6.8323141829370302</v>
      </c>
      <c r="O356">
        <v>2.15588912269823</v>
      </c>
      <c r="P356">
        <v>432.19635032638701</v>
      </c>
      <c r="Q356">
        <v>32212</v>
      </c>
      <c r="R356">
        <v>-0.32630459710569398</v>
      </c>
      <c r="S356">
        <v>285</v>
      </c>
      <c r="T356">
        <v>0.271707518854092</v>
      </c>
      <c r="U356">
        <v>0.212726966130273</v>
      </c>
      <c r="V356">
        <v>5.2251005136074298</v>
      </c>
      <c r="W356">
        <v>72.590498449340004</v>
      </c>
      <c r="X356">
        <v>8.9366399772673901</v>
      </c>
      <c r="Y356">
        <v>1</v>
      </c>
      <c r="Z356">
        <v>0</v>
      </c>
      <c r="AA356">
        <v>0</v>
      </c>
      <c r="AB356">
        <v>1</v>
      </c>
      <c r="AC356">
        <v>500067.047107213</v>
      </c>
      <c r="AD356">
        <v>1</v>
      </c>
      <c r="AE356">
        <f t="shared" si="41"/>
        <v>1.5413134374760116E-2</v>
      </c>
      <c r="AF356">
        <f t="shared" si="40"/>
        <v>8.5324331702071904E-2</v>
      </c>
      <c r="AG356">
        <f t="shared" si="42"/>
        <v>0.28645320378193651</v>
      </c>
      <c r="AH356">
        <f t="shared" si="43"/>
        <v>0.24776020762580223</v>
      </c>
      <c r="AI356">
        <f t="shared" si="44"/>
        <v>0.56010785424678866</v>
      </c>
      <c r="AJ356">
        <f t="shared" si="45"/>
        <v>1.5413134374760116E-2</v>
      </c>
      <c r="AK356">
        <f t="shared" si="46"/>
        <v>-6.0173958088968593E-3</v>
      </c>
      <c r="AL356" s="18">
        <f t="shared" si="47"/>
        <v>2.1089247885702867E-2</v>
      </c>
    </row>
    <row r="357" spans="1:38" ht="15.75">
      <c r="A357">
        <v>2023</v>
      </c>
      <c r="B357">
        <v>4</v>
      </c>
      <c r="C357" t="s">
        <v>38</v>
      </c>
      <c r="D357">
        <v>476718.95515617297</v>
      </c>
      <c r="E357">
        <v>332982.100213564</v>
      </c>
      <c r="F357">
        <v>143736.85494260801</v>
      </c>
      <c r="G357">
        <v>134932.62052802899</v>
      </c>
      <c r="H357">
        <v>1796022.82583299</v>
      </c>
      <c r="I357">
        <v>942177.72901103494</v>
      </c>
      <c r="J357">
        <v>853845.09682195703</v>
      </c>
      <c r="K357">
        <v>132721.62514114499</v>
      </c>
      <c r="L357">
        <v>44.689700055348901</v>
      </c>
      <c r="M357">
        <v>15.8029390846482</v>
      </c>
      <c r="N357">
        <v>7.5128566623560804</v>
      </c>
      <c r="O357">
        <v>1.1034527603635</v>
      </c>
      <c r="P357">
        <v>257.04761393988798</v>
      </c>
      <c r="Q357">
        <v>37087</v>
      </c>
      <c r="R357">
        <v>-0.77428371057447498</v>
      </c>
      <c r="S357">
        <v>86</v>
      </c>
      <c r="T357">
        <v>0.48830964282584499</v>
      </c>
      <c r="U357">
        <v>0.33771914456221702</v>
      </c>
      <c r="V357">
        <v>4.8448794534390904</v>
      </c>
      <c r="W357">
        <v>78.709020835715407</v>
      </c>
      <c r="X357">
        <v>8.2714287076224</v>
      </c>
      <c r="Y357">
        <v>0</v>
      </c>
      <c r="Z357">
        <v>0</v>
      </c>
      <c r="AA357">
        <v>0</v>
      </c>
      <c r="AB357">
        <v>1</v>
      </c>
      <c r="AC357">
        <v>470452.51363401802</v>
      </c>
      <c r="AD357">
        <v>0</v>
      </c>
      <c r="AE357">
        <f t="shared" si="41"/>
        <v>-1.4459101615776628E-2</v>
      </c>
      <c r="AF357">
        <f t="shared" si="40"/>
        <v>7.2290754937936408E-2</v>
      </c>
      <c r="AG357">
        <f t="shared" si="42"/>
        <v>0.3015127747448616</v>
      </c>
      <c r="AH357">
        <f t="shared" si="43"/>
        <v>0.28304437880768785</v>
      </c>
      <c r="AI357">
        <f t="shared" si="44"/>
        <v>0.56010785424678866</v>
      </c>
      <c r="AJ357">
        <f t="shared" si="45"/>
        <v>-1.4459101615776628E-2</v>
      </c>
      <c r="AK357">
        <f t="shared" si="46"/>
        <v>1.1102980128600859E-2</v>
      </c>
      <c r="AL357" s="18">
        <f t="shared" si="47"/>
        <v>2.1089247885702867E-2</v>
      </c>
    </row>
    <row r="358" spans="1:38" ht="15.75">
      <c r="A358">
        <v>2024</v>
      </c>
      <c r="B358">
        <v>1</v>
      </c>
      <c r="C358" t="s">
        <v>38</v>
      </c>
      <c r="D358">
        <v>469826.02734140301</v>
      </c>
      <c r="E358">
        <v>336679.19385541498</v>
      </c>
      <c r="F358">
        <v>133146.833485988</v>
      </c>
      <c r="G358">
        <v>115457.35464450999</v>
      </c>
      <c r="H358">
        <v>1341358.6675656899</v>
      </c>
      <c r="I358">
        <v>548476.48481101496</v>
      </c>
      <c r="J358">
        <v>792882.18275467597</v>
      </c>
      <c r="K358">
        <v>116219.766013812</v>
      </c>
      <c r="L358">
        <v>13.5458962053467</v>
      </c>
      <c r="M358">
        <v>14.5617289877017</v>
      </c>
      <c r="N358">
        <v>8.6074930916160692</v>
      </c>
      <c r="O358">
        <v>0.69175029624889095</v>
      </c>
      <c r="P358">
        <v>91.343943477384798</v>
      </c>
      <c r="Q358">
        <v>17799</v>
      </c>
      <c r="R358">
        <v>-1.5284810941020599E-2</v>
      </c>
      <c r="S358">
        <v>84</v>
      </c>
      <c r="T358">
        <v>0.78904060420204702</v>
      </c>
      <c r="U358">
        <v>0.350975623926091</v>
      </c>
      <c r="V358">
        <v>3.8325761915398502</v>
      </c>
      <c r="W358">
        <v>69.842047149765307</v>
      </c>
      <c r="X358">
        <v>3.5349854752360099</v>
      </c>
      <c r="Y358">
        <v>0</v>
      </c>
      <c r="Z358">
        <v>0</v>
      </c>
      <c r="AA358">
        <v>1</v>
      </c>
      <c r="AB358">
        <v>0</v>
      </c>
      <c r="AC358">
        <v>497133.540355868</v>
      </c>
      <c r="AD358">
        <v>1</v>
      </c>
      <c r="AE358">
        <f t="shared" si="41"/>
        <v>2.2113903496219497E-2</v>
      </c>
      <c r="AF358" t="str">
        <f t="shared" si="40"/>
        <v/>
      </c>
      <c r="AG358">
        <f t="shared" si="42"/>
        <v>0.28339603542065106</v>
      </c>
      <c r="AH358">
        <f t="shared" si="43"/>
        <v>0.24574490965910653</v>
      </c>
      <c r="AI358">
        <f t="shared" si="44"/>
        <v>0.56010785424678866</v>
      </c>
      <c r="AJ358">
        <f t="shared" si="45"/>
        <v>2.2113903496219497E-2</v>
      </c>
      <c r="AK358">
        <f t="shared" si="46"/>
        <v>-3.2314455096902089E-2</v>
      </c>
      <c r="AL358" s="18">
        <f t="shared" si="47"/>
        <v>2.1089247885702867E-2</v>
      </c>
    </row>
    <row r="359" spans="1:38" ht="15.75">
      <c r="A359">
        <v>2024</v>
      </c>
      <c r="B359">
        <v>2</v>
      </c>
      <c r="C359" t="s">
        <v>38</v>
      </c>
      <c r="D359">
        <v>480215.71477004298</v>
      </c>
      <c r="E359">
        <v>325799.58916351298</v>
      </c>
      <c r="F359">
        <v>154416.12560652901</v>
      </c>
      <c r="G359">
        <v>143282.217070179</v>
      </c>
      <c r="H359">
        <v>1596208.06875608</v>
      </c>
      <c r="I359">
        <v>775664.40140041697</v>
      </c>
      <c r="J359">
        <v>820543.66735566396</v>
      </c>
      <c r="K359">
        <v>147741.04752980699</v>
      </c>
      <c r="L359">
        <v>28.393012172201999</v>
      </c>
      <c r="M359">
        <v>17.4618637338253</v>
      </c>
      <c r="N359">
        <v>8.97641227824632</v>
      </c>
      <c r="O359">
        <v>0.94530545083617801</v>
      </c>
      <c r="P359">
        <v>110.543478283555</v>
      </c>
      <c r="Q359">
        <v>38036</v>
      </c>
      <c r="R359">
        <v>-0.533910743466255</v>
      </c>
      <c r="S359">
        <v>639</v>
      </c>
      <c r="T359">
        <v>0.81060384826016096</v>
      </c>
      <c r="U359">
        <v>0.73552070579358098</v>
      </c>
      <c r="V359">
        <v>5.6465413675900997</v>
      </c>
      <c r="W359">
        <v>62.834677388814299</v>
      </c>
      <c r="X359">
        <v>7.7649303253097202</v>
      </c>
      <c r="Y359">
        <v>0</v>
      </c>
      <c r="Z359">
        <v>0</v>
      </c>
      <c r="AA359">
        <v>1</v>
      </c>
      <c r="AB359">
        <v>0</v>
      </c>
      <c r="AC359">
        <v>496880.76904606097</v>
      </c>
      <c r="AD359">
        <v>1</v>
      </c>
      <c r="AE359">
        <f t="shared" si="41"/>
        <v>6.1067018356837414E-2</v>
      </c>
      <c r="AF359" t="str">
        <f t="shared" si="40"/>
        <v/>
      </c>
      <c r="AG359">
        <f t="shared" si="42"/>
        <v>0.32155575266934777</v>
      </c>
      <c r="AH359">
        <f t="shared" si="43"/>
        <v>0.29837052945839432</v>
      </c>
      <c r="AI359">
        <f t="shared" si="44"/>
        <v>0.56010785424678866</v>
      </c>
      <c r="AJ359">
        <f t="shared" si="45"/>
        <v>6.1067018356837414E-2</v>
      </c>
      <c r="AK359">
        <f t="shared" si="46"/>
        <v>-0.1167010204280763</v>
      </c>
      <c r="AL359" s="18">
        <f t="shared" si="47"/>
        <v>2.1089247885702867E-2</v>
      </c>
    </row>
    <row r="360" spans="1:38" ht="15.75">
      <c r="A360">
        <v>2024</v>
      </c>
      <c r="B360">
        <v>3</v>
      </c>
      <c r="C360" t="s">
        <v>38</v>
      </c>
      <c r="D360">
        <v>509541.05663914699</v>
      </c>
      <c r="E360">
        <v>287778.44465308299</v>
      </c>
      <c r="F360">
        <v>221762.61198606301</v>
      </c>
      <c r="G360">
        <v>214541.10000665599</v>
      </c>
      <c r="H360">
        <v>1779637.17055997</v>
      </c>
      <c r="I360">
        <v>539838.48800549901</v>
      </c>
      <c r="J360">
        <v>1239798.6825544699</v>
      </c>
      <c r="K360">
        <v>212070.08573316701</v>
      </c>
      <c r="L360">
        <v>34.452415689155501</v>
      </c>
      <c r="M360">
        <v>17.304511048892</v>
      </c>
      <c r="N360">
        <v>12.0553281059616</v>
      </c>
      <c r="O360">
        <v>0.43542431170617102</v>
      </c>
      <c r="P360">
        <v>362.90602977790002</v>
      </c>
      <c r="Q360">
        <v>9015</v>
      </c>
      <c r="R360">
        <v>0.260896231315979</v>
      </c>
      <c r="S360">
        <v>96</v>
      </c>
      <c r="T360">
        <v>0.67177927025486595</v>
      </c>
      <c r="U360">
        <v>0.39434114635066397</v>
      </c>
      <c r="V360">
        <v>1.0089909786876099</v>
      </c>
      <c r="W360">
        <v>63.003981468390499</v>
      </c>
      <c r="X360">
        <v>6.2764363580483096</v>
      </c>
      <c r="Y360">
        <v>0</v>
      </c>
      <c r="Z360">
        <v>0</v>
      </c>
      <c r="AA360">
        <v>0</v>
      </c>
      <c r="AB360">
        <v>0</v>
      </c>
      <c r="AC360">
        <v>534989.67338061496</v>
      </c>
      <c r="AD360">
        <v>0</v>
      </c>
      <c r="AE360">
        <f t="shared" si="41"/>
        <v>3.219115824167256E-3</v>
      </c>
      <c r="AF360" t="str">
        <f t="shared" si="40"/>
        <v/>
      </c>
      <c r="AG360">
        <f t="shared" si="42"/>
        <v>0.43522030088954061</v>
      </c>
      <c r="AH360">
        <f t="shared" si="43"/>
        <v>0.42104771972985944</v>
      </c>
      <c r="AI360">
        <f t="shared" si="44"/>
        <v>0.56010785424678866</v>
      </c>
      <c r="AJ360">
        <f t="shared" si="45"/>
        <v>3.219115824167256E-3</v>
      </c>
      <c r="AK360">
        <f t="shared" si="46"/>
        <v>0.16948418977019611</v>
      </c>
      <c r="AL360" s="18">
        <f t="shared" si="47"/>
        <v>2.1089247885702867E-2</v>
      </c>
    </row>
    <row r="361" spans="1:38" ht="15.75">
      <c r="A361">
        <v>2024</v>
      </c>
      <c r="B361">
        <v>4</v>
      </c>
      <c r="C361" t="s">
        <v>38</v>
      </c>
      <c r="D361">
        <v>511181.32831763697</v>
      </c>
      <c r="E361">
        <v>336552.34117843799</v>
      </c>
      <c r="F361">
        <v>174628.987139198</v>
      </c>
      <c r="G361">
        <v>166978.75242655401</v>
      </c>
      <c r="H361">
        <v>1615566.6402699701</v>
      </c>
      <c r="I361">
        <v>1068881.49838215</v>
      </c>
      <c r="J361">
        <v>546685.14188781998</v>
      </c>
      <c r="K361">
        <v>166781.46993798</v>
      </c>
      <c r="L361">
        <v>23.744591381224598</v>
      </c>
      <c r="M361">
        <v>30.543861472060598</v>
      </c>
      <c r="N361">
        <v>10.3356152735767</v>
      </c>
      <c r="O361">
        <v>1.9552049552528099</v>
      </c>
      <c r="P361">
        <v>110.193722623239</v>
      </c>
      <c r="Q361">
        <v>39735</v>
      </c>
      <c r="R361">
        <v>0.76176284754947299</v>
      </c>
      <c r="S361">
        <v>424</v>
      </c>
      <c r="T361">
        <v>0.211208258587951</v>
      </c>
      <c r="U361">
        <v>0.31318205070363497</v>
      </c>
      <c r="V361">
        <v>2.2518874795545898</v>
      </c>
      <c r="W361">
        <v>82.547902695947002</v>
      </c>
      <c r="X361">
        <v>5.1774950905370298</v>
      </c>
      <c r="Y361">
        <v>0</v>
      </c>
      <c r="Z361">
        <v>0</v>
      </c>
      <c r="AA361">
        <v>0</v>
      </c>
      <c r="AB361">
        <v>0</v>
      </c>
      <c r="AC361">
        <v>501506.93921249901</v>
      </c>
      <c r="AD361">
        <v>0</v>
      </c>
      <c r="AE361" t="str">
        <f t="shared" si="41"/>
        <v/>
      </c>
      <c r="AF361" t="str">
        <f t="shared" si="40"/>
        <v/>
      </c>
      <c r="AG361">
        <f t="shared" si="42"/>
        <v>0.34161847756436114</v>
      </c>
      <c r="AH361">
        <f t="shared" si="43"/>
        <v>0.326652683062784</v>
      </c>
      <c r="AI361">
        <f t="shared" si="44"/>
        <v>0.56010785424678866</v>
      </c>
      <c r="AJ361">
        <f t="shared" si="45"/>
        <v>-1.8643846901982286E-2</v>
      </c>
      <c r="AK361">
        <f t="shared" si="46"/>
        <v>0.1375535045206899</v>
      </c>
      <c r="AL361" s="18">
        <f t="shared" si="47"/>
        <v>2.1089247885702867E-2</v>
      </c>
    </row>
    <row r="362" spans="1:38" ht="15.75">
      <c r="A362">
        <v>2015</v>
      </c>
      <c r="B362">
        <v>1</v>
      </c>
      <c r="C362" t="s">
        <v>39</v>
      </c>
      <c r="D362">
        <v>501650.94189333101</v>
      </c>
      <c r="E362">
        <v>382846.29516217503</v>
      </c>
      <c r="F362">
        <v>118804.646731156</v>
      </c>
      <c r="G362">
        <v>111446.111754743</v>
      </c>
      <c r="H362">
        <v>1696204.98190278</v>
      </c>
      <c r="I362">
        <v>857217.55533306196</v>
      </c>
      <c r="J362">
        <v>838987.42656972201</v>
      </c>
      <c r="K362">
        <v>116205.209603524</v>
      </c>
      <c r="L362">
        <v>12.3730211556623</v>
      </c>
      <c r="M362">
        <v>13.2834066668199</v>
      </c>
      <c r="N362">
        <v>6.5703209779353502</v>
      </c>
      <c r="O362">
        <v>1.0217287270178399</v>
      </c>
      <c r="P362">
        <v>231.40859391490201</v>
      </c>
      <c r="Q362">
        <v>38809</v>
      </c>
      <c r="R362">
        <v>-0.77465294673041996</v>
      </c>
      <c r="S362">
        <v>858</v>
      </c>
      <c r="T362">
        <v>0.48860492587798399</v>
      </c>
      <c r="U362">
        <v>0.60322213565796301</v>
      </c>
      <c r="V362">
        <v>3.2790679276330801</v>
      </c>
      <c r="W362">
        <v>84.589932493469306</v>
      </c>
      <c r="X362">
        <v>7.3388093044031599</v>
      </c>
      <c r="Y362">
        <v>0</v>
      </c>
      <c r="Z362">
        <v>0</v>
      </c>
      <c r="AA362">
        <v>0</v>
      </c>
      <c r="AB362">
        <v>0</v>
      </c>
      <c r="AC362">
        <v>515827.00623524399</v>
      </c>
      <c r="AD362">
        <v>0</v>
      </c>
      <c r="AE362">
        <f t="shared" si="41"/>
        <v>-2.9821573935250454E-2</v>
      </c>
      <c r="AF362">
        <f t="shared" si="40"/>
        <v>-7.4573202478883563E-2</v>
      </c>
      <c r="AG362">
        <f t="shared" si="42"/>
        <v>0.23682731718346522</v>
      </c>
      <c r="AH362">
        <f t="shared" si="43"/>
        <v>0.22215868136143249</v>
      </c>
      <c r="AI362">
        <f t="shared" si="44"/>
        <v>0.56010785424678866</v>
      </c>
      <c r="AJ362">
        <f t="shared" si="45"/>
        <v>-2.9821573935250454E-2</v>
      </c>
      <c r="AK362">
        <f t="shared" si="46"/>
        <v>-8.3596458690853331E-2</v>
      </c>
      <c r="AL362" s="18">
        <f t="shared" si="47"/>
        <v>2.1089247885702867E-2</v>
      </c>
    </row>
    <row r="363" spans="1:38" ht="15.75">
      <c r="A363">
        <v>2015</v>
      </c>
      <c r="B363">
        <v>2</v>
      </c>
      <c r="C363" t="s">
        <v>39</v>
      </c>
      <c r="D363">
        <v>486690.92123997101</v>
      </c>
      <c r="E363">
        <v>350841.70066370402</v>
      </c>
      <c r="F363">
        <v>135849.22057626699</v>
      </c>
      <c r="G363">
        <v>126908.820928067</v>
      </c>
      <c r="H363">
        <v>1133715.10648844</v>
      </c>
      <c r="I363">
        <v>652631.42568444205</v>
      </c>
      <c r="J363">
        <v>481083.68080400501</v>
      </c>
      <c r="K363">
        <v>129627.38767208401</v>
      </c>
      <c r="L363">
        <v>45.3021235908449</v>
      </c>
      <c r="M363">
        <v>26.379780897155399</v>
      </c>
      <c r="N363">
        <v>11.1940663224602</v>
      </c>
      <c r="O363">
        <v>1.3565860820590201</v>
      </c>
      <c r="P363">
        <v>173.40292460479901</v>
      </c>
      <c r="Q363">
        <v>48361</v>
      </c>
      <c r="R363">
        <v>0.55801078784807501</v>
      </c>
      <c r="S363">
        <v>177</v>
      </c>
      <c r="T363">
        <v>0.14745300926617899</v>
      </c>
      <c r="U363">
        <v>7.3245604107390103E-2</v>
      </c>
      <c r="V363">
        <v>6.6862213289988297</v>
      </c>
      <c r="W363">
        <v>78.810230830300199</v>
      </c>
      <c r="X363">
        <v>8.0265034550340495</v>
      </c>
      <c r="Y363">
        <v>0</v>
      </c>
      <c r="Z363">
        <v>0</v>
      </c>
      <c r="AA363">
        <v>0</v>
      </c>
      <c r="AB363">
        <v>0</v>
      </c>
      <c r="AC363">
        <v>464199.36755037401</v>
      </c>
      <c r="AD363">
        <v>0</v>
      </c>
      <c r="AE363">
        <f t="shared" si="41"/>
        <v>2.6232982713083799E-2</v>
      </c>
      <c r="AF363">
        <f t="shared" si="40"/>
        <v>3.3029603096548864E-2</v>
      </c>
      <c r="AG363">
        <f t="shared" si="42"/>
        <v>0.27912832281760253</v>
      </c>
      <c r="AH363">
        <f t="shared" si="43"/>
        <v>0.26075855412452315</v>
      </c>
      <c r="AI363">
        <f t="shared" si="44"/>
        <v>0.56010785424678866</v>
      </c>
      <c r="AJ363">
        <f t="shared" si="45"/>
        <v>2.6232982713083799E-2</v>
      </c>
      <c r="AK363">
        <f t="shared" si="46"/>
        <v>1.4530859451239161E-2</v>
      </c>
      <c r="AL363" s="18">
        <f t="shared" si="47"/>
        <v>2.1089247885702867E-2</v>
      </c>
    </row>
    <row r="364" spans="1:38" ht="15.75">
      <c r="A364">
        <v>2015</v>
      </c>
      <c r="B364">
        <v>3</v>
      </c>
      <c r="C364" t="s">
        <v>39</v>
      </c>
      <c r="D364">
        <v>499458.275763474</v>
      </c>
      <c r="E364">
        <v>355939.73210568202</v>
      </c>
      <c r="F364">
        <v>143518.543657792</v>
      </c>
      <c r="G364">
        <v>126850.378074739</v>
      </c>
      <c r="H364">
        <v>1498732.7994098</v>
      </c>
      <c r="I364">
        <v>663946.62043896795</v>
      </c>
      <c r="J364">
        <v>834786.17897083401</v>
      </c>
      <c r="K364">
        <v>126011.77909675401</v>
      </c>
      <c r="L364">
        <v>18.6951059840185</v>
      </c>
      <c r="M364">
        <v>15.1955532171276</v>
      </c>
      <c r="N364">
        <v>8.4638421288099508</v>
      </c>
      <c r="O364">
        <v>0.79534932077758402</v>
      </c>
      <c r="P364">
        <v>352.54457534235598</v>
      </c>
      <c r="Q364">
        <v>49015</v>
      </c>
      <c r="R364">
        <v>-0.16967282679179099</v>
      </c>
      <c r="S364">
        <v>332</v>
      </c>
      <c r="T364">
        <v>0.769772307385585</v>
      </c>
      <c r="U364">
        <v>0.56135582418933705</v>
      </c>
      <c r="V364">
        <v>7.1798554347465497</v>
      </c>
      <c r="W364">
        <v>73.195302707390496</v>
      </c>
      <c r="X364">
        <v>6.1410386271837298</v>
      </c>
      <c r="Y364">
        <v>0</v>
      </c>
      <c r="Z364">
        <v>0</v>
      </c>
      <c r="AA364">
        <v>1</v>
      </c>
      <c r="AB364">
        <v>0</v>
      </c>
      <c r="AC364">
        <v>560811.81019290502</v>
      </c>
      <c r="AD364">
        <v>1</v>
      </c>
      <c r="AE364">
        <f t="shared" si="41"/>
        <v>2.4081754202507074E-2</v>
      </c>
      <c r="AF364">
        <f t="shared" si="40"/>
        <v>5.8864422146914168E-2</v>
      </c>
      <c r="AG364">
        <f t="shared" si="42"/>
        <v>0.28734841451652582</v>
      </c>
      <c r="AH364">
        <f t="shared" si="43"/>
        <v>0.25397592597867158</v>
      </c>
      <c r="AI364">
        <f t="shared" si="44"/>
        <v>0.56010785424678866</v>
      </c>
      <c r="AJ364">
        <f t="shared" si="45"/>
        <v>2.4081754202507074E-2</v>
      </c>
      <c r="AK364">
        <f t="shared" si="46"/>
        <v>-2.4595579653447386E-2</v>
      </c>
      <c r="AL364" s="18">
        <f t="shared" si="47"/>
        <v>2.1089247885702867E-2</v>
      </c>
    </row>
    <row r="365" spans="1:38" ht="15.75">
      <c r="A365">
        <v>2015</v>
      </c>
      <c r="B365">
        <v>4</v>
      </c>
      <c r="C365" t="s">
        <v>39</v>
      </c>
      <c r="D365">
        <v>511486.10719481797</v>
      </c>
      <c r="E365">
        <v>347185.18807285</v>
      </c>
      <c r="F365">
        <v>164300.91912196699</v>
      </c>
      <c r="G365">
        <v>147779.57844568699</v>
      </c>
      <c r="H365">
        <v>1787362.26422241</v>
      </c>
      <c r="I365">
        <v>759059.38105434098</v>
      </c>
      <c r="J365">
        <v>1028302.88316807</v>
      </c>
      <c r="K365">
        <v>147373.16712411301</v>
      </c>
      <c r="L365">
        <v>17.303240466482901</v>
      </c>
      <c r="M365">
        <v>14.371211134835701</v>
      </c>
      <c r="N365">
        <v>8.2680260965439007</v>
      </c>
      <c r="O365">
        <v>0.73816712320767897</v>
      </c>
      <c r="P365">
        <v>54.731483715836703</v>
      </c>
      <c r="Q365">
        <v>8032</v>
      </c>
      <c r="R365">
        <v>-0.71695759510007895</v>
      </c>
      <c r="S365">
        <v>258</v>
      </c>
      <c r="T365">
        <v>0.59298474775549304</v>
      </c>
      <c r="U365">
        <v>0.93599417900177695</v>
      </c>
      <c r="V365">
        <v>5.7468575107565201</v>
      </c>
      <c r="W365">
        <v>70.360745311675899</v>
      </c>
      <c r="X365">
        <v>7.5162736712433196</v>
      </c>
      <c r="Y365">
        <v>0</v>
      </c>
      <c r="Z365">
        <v>0</v>
      </c>
      <c r="AA365">
        <v>1</v>
      </c>
      <c r="AB365">
        <v>0</v>
      </c>
      <c r="AC365">
        <v>526027.18037508905</v>
      </c>
      <c r="AD365">
        <v>1</v>
      </c>
      <c r="AE365">
        <f t="shared" si="41"/>
        <v>-9.2367870603816946E-2</v>
      </c>
      <c r="AF365">
        <f t="shared" si="40"/>
        <v>-3.3310028391433044E-2</v>
      </c>
      <c r="AG365">
        <f t="shared" si="42"/>
        <v>0.32122264282612867</v>
      </c>
      <c r="AH365">
        <f t="shared" si="43"/>
        <v>0.28892197924234098</v>
      </c>
      <c r="AI365">
        <f t="shared" si="44"/>
        <v>0.56010785424678866</v>
      </c>
      <c r="AJ365">
        <f t="shared" si="45"/>
        <v>-9.2367870603816946E-2</v>
      </c>
      <c r="AK365">
        <f t="shared" si="46"/>
        <v>0.11515477221088993</v>
      </c>
      <c r="AL365" s="18">
        <f t="shared" si="47"/>
        <v>2.1089247885702867E-2</v>
      </c>
    </row>
    <row r="366" spans="1:38" ht="15.75">
      <c r="A366">
        <v>2016</v>
      </c>
      <c r="B366">
        <v>1</v>
      </c>
      <c r="C366" t="s">
        <v>39</v>
      </c>
      <c r="D366">
        <v>464241.22462979698</v>
      </c>
      <c r="E366">
        <v>387165.21932037402</v>
      </c>
      <c r="F366">
        <v>77076.0053094225</v>
      </c>
      <c r="G366">
        <v>71338.592872096793</v>
      </c>
      <c r="H366">
        <v>957318.21358706604</v>
      </c>
      <c r="I366">
        <v>499406.58786399203</v>
      </c>
      <c r="J366">
        <v>457911.62572307402</v>
      </c>
      <c r="K366">
        <v>77769.083687682607</v>
      </c>
      <c r="L366">
        <v>12.2230206066543</v>
      </c>
      <c r="M366">
        <v>15.5791180797055</v>
      </c>
      <c r="N366">
        <v>7.4519205693153401</v>
      </c>
      <c r="O366">
        <v>1.09061783936015</v>
      </c>
      <c r="P366">
        <v>423.57683453077499</v>
      </c>
      <c r="Q366">
        <v>43036</v>
      </c>
      <c r="R366">
        <v>-0.346621954936503</v>
      </c>
      <c r="S366">
        <v>502</v>
      </c>
      <c r="T366">
        <v>0.237070391174178</v>
      </c>
      <c r="U366">
        <v>0.44727296815712198</v>
      </c>
      <c r="V366">
        <v>1.5066347523588499</v>
      </c>
      <c r="W366">
        <v>83.853291039276797</v>
      </c>
      <c r="X366">
        <v>3.7860432085548799</v>
      </c>
      <c r="Y366">
        <v>0</v>
      </c>
      <c r="Z366">
        <v>0</v>
      </c>
      <c r="AA366">
        <v>1</v>
      </c>
      <c r="AB366">
        <v>0</v>
      </c>
      <c r="AC366">
        <v>485567.501712684</v>
      </c>
      <c r="AD366">
        <v>1</v>
      </c>
      <c r="AE366">
        <f t="shared" si="41"/>
        <v>8.2984669446676484E-2</v>
      </c>
      <c r="AF366">
        <f t="shared" si="40"/>
        <v>7.6268790514353743E-2</v>
      </c>
      <c r="AG366">
        <f t="shared" si="42"/>
        <v>0.16602576682173412</v>
      </c>
      <c r="AH366">
        <f t="shared" si="43"/>
        <v>0.15366707885320785</v>
      </c>
      <c r="AI366">
        <f t="shared" si="44"/>
        <v>0.56010785424678866</v>
      </c>
      <c r="AJ366">
        <f t="shared" si="45"/>
        <v>8.2984669446676484E-2</v>
      </c>
      <c r="AK366">
        <f t="shared" si="46"/>
        <v>-2.9137152317272739E-2</v>
      </c>
      <c r="AL366" s="18">
        <f t="shared" si="47"/>
        <v>2.1089247885702867E-2</v>
      </c>
    </row>
    <row r="367" spans="1:38" ht="15.75">
      <c r="A367">
        <v>2016</v>
      </c>
      <c r="B367">
        <v>2</v>
      </c>
      <c r="C367" t="s">
        <v>39</v>
      </c>
      <c r="D367">
        <v>502766.12919922097</v>
      </c>
      <c r="E367">
        <v>375884.32735308597</v>
      </c>
      <c r="F367">
        <v>126881.801846134</v>
      </c>
      <c r="G367">
        <v>113746.00344327799</v>
      </c>
      <c r="H367">
        <v>1535906.7475714099</v>
      </c>
      <c r="I367">
        <v>547474.64721321897</v>
      </c>
      <c r="J367">
        <v>988432.10035819199</v>
      </c>
      <c r="K367">
        <v>108757.846109676</v>
      </c>
      <c r="L367">
        <v>13.718782457554401</v>
      </c>
      <c r="M367">
        <v>11.507720500179801</v>
      </c>
      <c r="N367">
        <v>7.4057883802603302</v>
      </c>
      <c r="O367">
        <v>0.55388189741594096</v>
      </c>
      <c r="P367">
        <v>62.035790233394302</v>
      </c>
      <c r="Q367">
        <v>39644</v>
      </c>
      <c r="R367">
        <v>0.82923290903038205</v>
      </c>
      <c r="S367">
        <v>570</v>
      </c>
      <c r="T367">
        <v>0.72697791952843005</v>
      </c>
      <c r="U367">
        <v>0.57983423828109004</v>
      </c>
      <c r="V367">
        <v>2.1376095132997999</v>
      </c>
      <c r="W367">
        <v>76.854940571623203</v>
      </c>
      <c r="X367">
        <v>3.0677510342570198</v>
      </c>
      <c r="Y367">
        <v>0</v>
      </c>
      <c r="Z367">
        <v>1</v>
      </c>
      <c r="AA367">
        <v>0</v>
      </c>
      <c r="AB367">
        <v>0</v>
      </c>
      <c r="AC367">
        <v>515389.11094137997</v>
      </c>
      <c r="AD367">
        <v>1</v>
      </c>
      <c r="AE367">
        <f t="shared" si="41"/>
        <v>5.1897826520499138E-2</v>
      </c>
      <c r="AF367">
        <f t="shared" si="40"/>
        <v>-3.0095791745096381E-2</v>
      </c>
      <c r="AG367">
        <f t="shared" si="42"/>
        <v>0.25236744179291781</v>
      </c>
      <c r="AH367">
        <f t="shared" si="43"/>
        <v>0.22624038660767889</v>
      </c>
      <c r="AI367">
        <f t="shared" si="44"/>
        <v>0.56010785424678866</v>
      </c>
      <c r="AJ367">
        <f t="shared" si="45"/>
        <v>5.1897826520499138E-2</v>
      </c>
      <c r="AK367">
        <f t="shared" si="46"/>
        <v>-4.4056105792265154E-2</v>
      </c>
      <c r="AL367" s="18">
        <f t="shared" si="47"/>
        <v>2.1089247885702867E-2</v>
      </c>
    </row>
    <row r="368" spans="1:38" ht="15.75">
      <c r="A368">
        <v>2016</v>
      </c>
      <c r="B368">
        <v>3</v>
      </c>
      <c r="C368" t="s">
        <v>39</v>
      </c>
      <c r="D368">
        <v>528858.598552785</v>
      </c>
      <c r="E368">
        <v>359324.32766156399</v>
      </c>
      <c r="F368">
        <v>169534.27089121999</v>
      </c>
      <c r="G368">
        <v>151194.48949229601</v>
      </c>
      <c r="H368">
        <v>1607093.0609667201</v>
      </c>
      <c r="I368">
        <v>845351.85833375796</v>
      </c>
      <c r="J368">
        <v>761741.20263296296</v>
      </c>
      <c r="K368">
        <v>156239.749079245</v>
      </c>
      <c r="L368">
        <v>15.663858520916</v>
      </c>
      <c r="M368">
        <v>19.8485376620945</v>
      </c>
      <c r="N368">
        <v>9.4079486225487994</v>
      </c>
      <c r="O368">
        <v>1.10976254850308</v>
      </c>
      <c r="P368">
        <v>309.28158125336199</v>
      </c>
      <c r="Q368">
        <v>34359</v>
      </c>
      <c r="R368">
        <v>0.22769189001544801</v>
      </c>
      <c r="S368">
        <v>455</v>
      </c>
      <c r="T368">
        <v>0.57717162662399601</v>
      </c>
      <c r="U368">
        <v>0.93624038780720298</v>
      </c>
      <c r="V368">
        <v>7.0668394387957596</v>
      </c>
      <c r="W368">
        <v>84.564473074805093</v>
      </c>
      <c r="X368">
        <v>6.2226723004901903</v>
      </c>
      <c r="Y368">
        <v>0</v>
      </c>
      <c r="Z368">
        <v>0</v>
      </c>
      <c r="AA368">
        <v>0</v>
      </c>
      <c r="AB368">
        <v>0</v>
      </c>
      <c r="AC368">
        <v>568973.18384931202</v>
      </c>
      <c r="AD368">
        <v>0</v>
      </c>
      <c r="AE368">
        <f t="shared" si="41"/>
        <v>-6.5064855151476808E-2</v>
      </c>
      <c r="AF368">
        <f t="shared" si="40"/>
        <v>-6.7868042739037723E-2</v>
      </c>
      <c r="AG368">
        <f t="shared" si="42"/>
        <v>0.32056635054275273</v>
      </c>
      <c r="AH368">
        <f t="shared" si="43"/>
        <v>0.28588830720732888</v>
      </c>
      <c r="AI368">
        <f t="shared" si="44"/>
        <v>0.56010785424678866</v>
      </c>
      <c r="AJ368">
        <f t="shared" si="45"/>
        <v>-6.5064855151476808E-2</v>
      </c>
      <c r="AK368">
        <f t="shared" si="46"/>
        <v>3.3802890511287979E-2</v>
      </c>
      <c r="AL368" s="18">
        <f t="shared" si="47"/>
        <v>2.1089247885702867E-2</v>
      </c>
    </row>
    <row r="369" spans="1:38" ht="15.75">
      <c r="A369">
        <v>2016</v>
      </c>
      <c r="B369">
        <v>4</v>
      </c>
      <c r="C369" t="s">
        <v>39</v>
      </c>
      <c r="D369">
        <v>494448.49044233502</v>
      </c>
      <c r="E369">
        <v>371470.52856755001</v>
      </c>
      <c r="F369">
        <v>122977.961874784</v>
      </c>
      <c r="G369">
        <v>114530.866753444</v>
      </c>
      <c r="H369">
        <v>1730091.50095671</v>
      </c>
      <c r="I369">
        <v>955397.51916354802</v>
      </c>
      <c r="J369">
        <v>774693.98179316602</v>
      </c>
      <c r="K369">
        <v>120774.858370256</v>
      </c>
      <c r="L369">
        <v>23.2025715761683</v>
      </c>
      <c r="M369">
        <v>14.7840140036125</v>
      </c>
      <c r="N369">
        <v>6.6199311822589202</v>
      </c>
      <c r="O369">
        <v>1.23325795942303</v>
      </c>
      <c r="P369">
        <v>467.66771002591202</v>
      </c>
      <c r="Q369">
        <v>46765</v>
      </c>
      <c r="R369">
        <v>-0.93835076260125905</v>
      </c>
      <c r="S369">
        <v>280</v>
      </c>
      <c r="T369">
        <v>0.63845507065214302</v>
      </c>
      <c r="U369">
        <v>0.28681574720703101</v>
      </c>
      <c r="V369">
        <v>3.0554267423191099</v>
      </c>
      <c r="W369">
        <v>69.989962790521702</v>
      </c>
      <c r="X369">
        <v>8.8194433405529509</v>
      </c>
      <c r="Y369">
        <v>0</v>
      </c>
      <c r="Z369">
        <v>0</v>
      </c>
      <c r="AA369">
        <v>0</v>
      </c>
      <c r="AB369">
        <v>0</v>
      </c>
      <c r="AC369">
        <v>504998.95782574901</v>
      </c>
      <c r="AD369">
        <v>0</v>
      </c>
      <c r="AE369">
        <f t="shared" si="41"/>
        <v>1.0516466320338407E-2</v>
      </c>
      <c r="AF369">
        <f t="shared" si="40"/>
        <v>-8.8434747103821154E-2</v>
      </c>
      <c r="AG369">
        <f t="shared" si="42"/>
        <v>0.24871743822044756</v>
      </c>
      <c r="AH369">
        <f t="shared" si="43"/>
        <v>0.23163356541140284</v>
      </c>
      <c r="AI369">
        <f t="shared" si="44"/>
        <v>0.56010785424678866</v>
      </c>
      <c r="AJ369">
        <f t="shared" si="45"/>
        <v>1.0516466320338407E-2</v>
      </c>
      <c r="AK369">
        <f t="shared" si="46"/>
        <v>2.8616501261410723E-3</v>
      </c>
      <c r="AL369" s="18">
        <f t="shared" si="47"/>
        <v>2.1089247885702867E-2</v>
      </c>
    </row>
    <row r="370" spans="1:38" ht="15.75">
      <c r="A370">
        <v>2017</v>
      </c>
      <c r="B370">
        <v>1</v>
      </c>
      <c r="C370" t="s">
        <v>39</v>
      </c>
      <c r="D370">
        <v>499648.34133921401</v>
      </c>
      <c r="E370">
        <v>372533.54725248303</v>
      </c>
      <c r="F370">
        <v>127114.794086731</v>
      </c>
      <c r="G370">
        <v>108105.52400799</v>
      </c>
      <c r="H370">
        <v>1202566.62098886</v>
      </c>
      <c r="I370">
        <v>431429.99363256298</v>
      </c>
      <c r="J370">
        <v>771136.62735630199</v>
      </c>
      <c r="K370">
        <v>115942.867614849</v>
      </c>
      <c r="L370">
        <v>15.165776942462401</v>
      </c>
      <c r="M370">
        <v>14.0189844669433</v>
      </c>
      <c r="N370">
        <v>8.9895663259883296</v>
      </c>
      <c r="O370">
        <v>0.55947283312380103</v>
      </c>
      <c r="P370">
        <v>109.557679641747</v>
      </c>
      <c r="Q370">
        <v>39031</v>
      </c>
      <c r="R370">
        <v>0.60132788305062201</v>
      </c>
      <c r="S370">
        <v>964</v>
      </c>
      <c r="T370">
        <v>0.98634992294416202</v>
      </c>
      <c r="U370">
        <v>0.315216737377286</v>
      </c>
      <c r="V370">
        <v>1.8071076323733399</v>
      </c>
      <c r="W370">
        <v>62.674781529365497</v>
      </c>
      <c r="X370">
        <v>7.7556797413597698</v>
      </c>
      <c r="Y370">
        <v>0</v>
      </c>
      <c r="Z370">
        <v>0</v>
      </c>
      <c r="AA370">
        <v>0</v>
      </c>
      <c r="AB370">
        <v>0</v>
      </c>
      <c r="AC370">
        <v>485010.360909076</v>
      </c>
      <c r="AD370">
        <v>0</v>
      </c>
      <c r="AE370">
        <f t="shared" si="41"/>
        <v>-2.4043624018967921E-2</v>
      </c>
      <c r="AF370">
        <f t="shared" si="40"/>
        <v>0.10598503751666692</v>
      </c>
      <c r="AG370">
        <f t="shared" si="42"/>
        <v>0.2544085180909908</v>
      </c>
      <c r="AH370">
        <f t="shared" si="43"/>
        <v>0.2163632200163686</v>
      </c>
      <c r="AI370">
        <f t="shared" si="44"/>
        <v>0.56010785424678866</v>
      </c>
      <c r="AJ370">
        <f t="shared" si="45"/>
        <v>-2.4043624018967921E-2</v>
      </c>
      <c r="AK370">
        <f t="shared" si="46"/>
        <v>-0.10476265802606027</v>
      </c>
      <c r="AL370" s="18">
        <f t="shared" si="47"/>
        <v>2.1089247885702867E-2</v>
      </c>
    </row>
    <row r="371" spans="1:38" ht="15.75">
      <c r="A371">
        <v>2017</v>
      </c>
      <c r="B371">
        <v>2</v>
      </c>
      <c r="C371" t="s">
        <v>39</v>
      </c>
      <c r="D371">
        <v>487634.984478353</v>
      </c>
      <c r="E371">
        <v>333505.94263843598</v>
      </c>
      <c r="F371">
        <v>154129.041839916</v>
      </c>
      <c r="G371">
        <v>135020.98232337201</v>
      </c>
      <c r="H371">
        <v>1858809.91443267</v>
      </c>
      <c r="I371">
        <v>979076.89735156903</v>
      </c>
      <c r="J371">
        <v>879733.01708110201</v>
      </c>
      <c r="K371">
        <v>135337.34220318301</v>
      </c>
      <c r="L371">
        <v>30.476562246128299</v>
      </c>
      <c r="M371">
        <v>15.3479498554417</v>
      </c>
      <c r="N371">
        <v>7.2638402278256802</v>
      </c>
      <c r="O371">
        <v>1.1129250333244101</v>
      </c>
      <c r="P371">
        <v>217.689095909358</v>
      </c>
      <c r="Q371">
        <v>42833</v>
      </c>
      <c r="R371">
        <v>0.11346461551843499</v>
      </c>
      <c r="S371">
        <v>994</v>
      </c>
      <c r="T371">
        <v>0.85672994650589696</v>
      </c>
      <c r="U371">
        <v>0.944094785930364</v>
      </c>
      <c r="V371">
        <v>3.3516230736525299</v>
      </c>
      <c r="W371">
        <v>74.017362034391994</v>
      </c>
      <c r="X371">
        <v>2.7604522946605101</v>
      </c>
      <c r="Y371">
        <v>0</v>
      </c>
      <c r="Z371">
        <v>0</v>
      </c>
      <c r="AA371">
        <v>0</v>
      </c>
      <c r="AB371">
        <v>0</v>
      </c>
      <c r="AC371">
        <v>504378.66260313202</v>
      </c>
      <c r="AD371">
        <v>0</v>
      </c>
      <c r="AE371">
        <f t="shared" si="41"/>
        <v>1.0932390568012344E-2</v>
      </c>
      <c r="AF371">
        <f t="shared" si="40"/>
        <v>-0.12526870730030379</v>
      </c>
      <c r="AG371">
        <f t="shared" si="42"/>
        <v>0.31607461881512949</v>
      </c>
      <c r="AH371">
        <f t="shared" si="43"/>
        <v>0.27688944932408932</v>
      </c>
      <c r="AI371">
        <f t="shared" si="44"/>
        <v>0.56010785424678866</v>
      </c>
      <c r="AJ371">
        <f t="shared" si="45"/>
        <v>1.0932390568012344E-2</v>
      </c>
      <c r="AK371">
        <f t="shared" si="46"/>
        <v>2.487602053379985E-2</v>
      </c>
      <c r="AL371" s="18">
        <f t="shared" si="47"/>
        <v>2.1089247885702867E-2</v>
      </c>
    </row>
    <row r="372" spans="1:38" ht="15.75">
      <c r="A372">
        <v>2017</v>
      </c>
      <c r="B372">
        <v>3</v>
      </c>
      <c r="C372" t="s">
        <v>39</v>
      </c>
      <c r="D372">
        <v>492966.00058329699</v>
      </c>
      <c r="E372">
        <v>341802.24331565399</v>
      </c>
      <c r="F372">
        <v>151163.75726764201</v>
      </c>
      <c r="G372">
        <v>137078.26866074401</v>
      </c>
      <c r="H372">
        <v>1668062.7686745501</v>
      </c>
      <c r="I372">
        <v>756012.33198653196</v>
      </c>
      <c r="J372">
        <v>912050.43668802397</v>
      </c>
      <c r="K372">
        <v>145114.754691615</v>
      </c>
      <c r="L372">
        <v>22.417192150097399</v>
      </c>
      <c r="M372">
        <v>15.029680722321</v>
      </c>
      <c r="N372">
        <v>8.2178123770286593</v>
      </c>
      <c r="O372">
        <v>0.82891504852722697</v>
      </c>
      <c r="P372">
        <v>230.96373461482401</v>
      </c>
      <c r="Q372">
        <v>45706</v>
      </c>
      <c r="R372">
        <v>-0.73651240073607105</v>
      </c>
      <c r="S372">
        <v>951</v>
      </c>
      <c r="T372">
        <v>0.82073584081573003</v>
      </c>
      <c r="U372">
        <v>0.61454101822131502</v>
      </c>
      <c r="V372">
        <v>6.8251371761038202</v>
      </c>
      <c r="W372">
        <v>72.3502917649826</v>
      </c>
      <c r="X372">
        <v>2.9476936407558498</v>
      </c>
      <c r="Y372">
        <v>0</v>
      </c>
      <c r="Z372">
        <v>0</v>
      </c>
      <c r="AA372">
        <v>0</v>
      </c>
      <c r="AB372">
        <v>0</v>
      </c>
      <c r="AC372">
        <v>506961.24818693998</v>
      </c>
      <c r="AD372">
        <v>0</v>
      </c>
      <c r="AE372">
        <f t="shared" si="41"/>
        <v>-8.5693409482826999E-2</v>
      </c>
      <c r="AF372">
        <f t="shared" si="40"/>
        <v>-2.9586850409657247E-2</v>
      </c>
      <c r="AG372">
        <f t="shared" si="42"/>
        <v>0.30664134461358394</v>
      </c>
      <c r="AH372">
        <f t="shared" si="43"/>
        <v>0.27806840329464416</v>
      </c>
      <c r="AI372">
        <f t="shared" si="44"/>
        <v>0.56010785424678866</v>
      </c>
      <c r="AJ372">
        <f t="shared" si="45"/>
        <v>-8.5693409482826999E-2</v>
      </c>
      <c r="AK372">
        <f t="shared" si="46"/>
        <v>-3.0528163173650254E-2</v>
      </c>
      <c r="AL372" s="18">
        <f t="shared" si="47"/>
        <v>2.1089247885702867E-2</v>
      </c>
    </row>
    <row r="373" spans="1:38" ht="15.75">
      <c r="A373">
        <v>2017</v>
      </c>
      <c r="B373">
        <v>4</v>
      </c>
      <c r="C373" t="s">
        <v>39</v>
      </c>
      <c r="D373">
        <v>450722.06323420099</v>
      </c>
      <c r="E373">
        <v>331367.648658594</v>
      </c>
      <c r="F373">
        <v>119354.41457560701</v>
      </c>
      <c r="G373">
        <v>110884.18387760399</v>
      </c>
      <c r="H373">
        <v>1024375.0581172101</v>
      </c>
      <c r="I373">
        <v>387905.65874279902</v>
      </c>
      <c r="J373">
        <v>636469.39937441295</v>
      </c>
      <c r="K373">
        <v>106714.16968505501</v>
      </c>
      <c r="L373">
        <v>39.840871338626698</v>
      </c>
      <c r="M373">
        <v>17.421761986765201</v>
      </c>
      <c r="N373">
        <v>10.824568891926001</v>
      </c>
      <c r="O373">
        <v>0.60946474272615903</v>
      </c>
      <c r="P373">
        <v>24.4164308601821</v>
      </c>
      <c r="Q373">
        <v>1427</v>
      </c>
      <c r="R373">
        <v>-0.19545046513713199</v>
      </c>
      <c r="S373">
        <v>731</v>
      </c>
      <c r="T373">
        <v>0.97314471142690795</v>
      </c>
      <c r="U373">
        <v>0.193717050776297</v>
      </c>
      <c r="V373">
        <v>3.4207999921671499</v>
      </c>
      <c r="W373">
        <v>68.946028966038298</v>
      </c>
      <c r="X373">
        <v>2.0676119684996799</v>
      </c>
      <c r="Y373">
        <v>0</v>
      </c>
      <c r="Z373">
        <v>0</v>
      </c>
      <c r="AA373">
        <v>1</v>
      </c>
      <c r="AB373">
        <v>0</v>
      </c>
      <c r="AC373">
        <v>435698.49464774801</v>
      </c>
      <c r="AD373">
        <v>1</v>
      </c>
      <c r="AE373">
        <f t="shared" si="41"/>
        <v>0.22604069030020182</v>
      </c>
      <c r="AF373">
        <f t="shared" si="40"/>
        <v>5.8506305622495772E-2</v>
      </c>
      <c r="AG373">
        <f t="shared" si="42"/>
        <v>0.26480712685588881</v>
      </c>
      <c r="AH373">
        <f t="shared" si="43"/>
        <v>0.24601454626370742</v>
      </c>
      <c r="AI373">
        <f t="shared" si="44"/>
        <v>0.56010785424678866</v>
      </c>
      <c r="AJ373">
        <f t="shared" si="45"/>
        <v>0.22604069030020182</v>
      </c>
      <c r="AK373">
        <f t="shared" si="46"/>
        <v>0.1969174267959658</v>
      </c>
      <c r="AL373" s="18">
        <f t="shared" si="47"/>
        <v>2.1089247885702867E-2</v>
      </c>
    </row>
    <row r="374" spans="1:38" ht="15.75">
      <c r="A374">
        <v>2018</v>
      </c>
      <c r="B374">
        <v>1</v>
      </c>
      <c r="C374" t="s">
        <v>39</v>
      </c>
      <c r="D374">
        <v>552603.589541191</v>
      </c>
      <c r="E374">
        <v>396619.713355874</v>
      </c>
      <c r="F374">
        <v>155983.87618531601</v>
      </c>
      <c r="G374">
        <v>141177.20734097401</v>
      </c>
      <c r="H374">
        <v>1532977.63093674</v>
      </c>
      <c r="I374">
        <v>856764.20235810697</v>
      </c>
      <c r="J374">
        <v>676213.42857863405</v>
      </c>
      <c r="K374">
        <v>136848.73317130099</v>
      </c>
      <c r="L374">
        <v>94.977453311917202</v>
      </c>
      <c r="M374">
        <v>20.877610732712199</v>
      </c>
      <c r="N374">
        <v>9.2093455567715292</v>
      </c>
      <c r="O374">
        <v>1.26700264465167</v>
      </c>
      <c r="P374">
        <v>239.470601417381</v>
      </c>
      <c r="Q374">
        <v>4088</v>
      </c>
      <c r="R374">
        <v>2.5167806265020898E-2</v>
      </c>
      <c r="S374">
        <v>482</v>
      </c>
      <c r="T374">
        <v>0.104660633907896</v>
      </c>
      <c r="U374">
        <v>0.82264792719388902</v>
      </c>
      <c r="V374">
        <v>2.4703313610444799</v>
      </c>
      <c r="W374">
        <v>69.852091212750693</v>
      </c>
      <c r="X374">
        <v>4.5328194786192997</v>
      </c>
      <c r="Y374">
        <v>0</v>
      </c>
      <c r="Z374">
        <v>0</v>
      </c>
      <c r="AA374">
        <v>0</v>
      </c>
      <c r="AB374">
        <v>0</v>
      </c>
      <c r="AC374">
        <v>558946.06531659397</v>
      </c>
      <c r="AD374">
        <v>0</v>
      </c>
      <c r="AE374">
        <f t="shared" si="41"/>
        <v>-0.22810928410273915</v>
      </c>
      <c r="AF374">
        <f t="shared" si="40"/>
        <v>-7.9879384742620671E-2</v>
      </c>
      <c r="AG374">
        <f t="shared" si="42"/>
        <v>0.28227083417034154</v>
      </c>
      <c r="AH374">
        <f t="shared" si="43"/>
        <v>0.25547645728864865</v>
      </c>
      <c r="AI374">
        <f t="shared" si="44"/>
        <v>0.56010785424678866</v>
      </c>
      <c r="AJ374">
        <f t="shared" si="45"/>
        <v>-0.22810928410273915</v>
      </c>
      <c r="AK374">
        <f t="shared" si="46"/>
        <v>-6.290374713835814E-2</v>
      </c>
      <c r="AL374" s="18">
        <f t="shared" si="47"/>
        <v>2.1089247885702867E-2</v>
      </c>
    </row>
    <row r="375" spans="1:38" ht="15.75">
      <c r="A375">
        <v>2018</v>
      </c>
      <c r="B375">
        <v>2</v>
      </c>
      <c r="C375" t="s">
        <v>39</v>
      </c>
      <c r="D375">
        <v>426549.58033834602</v>
      </c>
      <c r="E375">
        <v>371670.84719684802</v>
      </c>
      <c r="F375">
        <v>54878.733141497803</v>
      </c>
      <c r="G375">
        <v>42521.917013701102</v>
      </c>
      <c r="H375">
        <v>1072939.1018569099</v>
      </c>
      <c r="I375">
        <v>701670.73414467601</v>
      </c>
      <c r="J375">
        <v>371268.36771224102</v>
      </c>
      <c r="K375">
        <v>46177.223039059398</v>
      </c>
      <c r="L375">
        <v>14.2198146931793</v>
      </c>
      <c r="M375">
        <v>11.453148372354301</v>
      </c>
      <c r="N375">
        <v>3.96312492853593</v>
      </c>
      <c r="O375">
        <v>1.88992867468989</v>
      </c>
      <c r="P375">
        <v>149.177481266244</v>
      </c>
      <c r="Q375">
        <v>9524</v>
      </c>
      <c r="R375">
        <v>-4.2710258898950297E-2</v>
      </c>
      <c r="S375">
        <v>704</v>
      </c>
      <c r="T375">
        <v>0.99209218702881996</v>
      </c>
      <c r="U375">
        <v>0.130351679714791</v>
      </c>
      <c r="V375">
        <v>6.5724796777785599</v>
      </c>
      <c r="W375">
        <v>69.869382919291994</v>
      </c>
      <c r="X375">
        <v>5.9377294662997304</v>
      </c>
      <c r="Y375">
        <v>0</v>
      </c>
      <c r="Z375">
        <v>0</v>
      </c>
      <c r="AA375">
        <v>0</v>
      </c>
      <c r="AB375">
        <v>0</v>
      </c>
      <c r="AC375">
        <v>452825.29739491502</v>
      </c>
      <c r="AD375">
        <v>0</v>
      </c>
      <c r="AE375">
        <f t="shared" si="41"/>
        <v>0.12151250714520148</v>
      </c>
      <c r="AF375">
        <f t="shared" si="40"/>
        <v>0.12894097032217292</v>
      </c>
      <c r="AG375">
        <f t="shared" si="42"/>
        <v>0.12865733708603652</v>
      </c>
      <c r="AH375">
        <f t="shared" si="43"/>
        <v>9.9688099516994089E-2</v>
      </c>
      <c r="AI375">
        <f t="shared" si="44"/>
        <v>0.56010785424678866</v>
      </c>
      <c r="AJ375">
        <f t="shared" si="45"/>
        <v>0.12151250714520148</v>
      </c>
      <c r="AK375">
        <f t="shared" si="46"/>
        <v>-5.0948759163644657E-3</v>
      </c>
      <c r="AL375" s="18">
        <f t="shared" si="47"/>
        <v>2.1089247885702867E-2</v>
      </c>
    </row>
    <row r="376" spans="1:38" ht="15.75">
      <c r="A376">
        <v>2018</v>
      </c>
      <c r="B376">
        <v>3</v>
      </c>
      <c r="C376" t="s">
        <v>39</v>
      </c>
      <c r="D376">
        <v>478380.68926699198</v>
      </c>
      <c r="E376">
        <v>369777.23034865002</v>
      </c>
      <c r="F376">
        <v>108603.458918341</v>
      </c>
      <c r="G376">
        <v>101897.029536273</v>
      </c>
      <c r="H376">
        <v>1349952.6164015699</v>
      </c>
      <c r="I376">
        <v>754805.50702888402</v>
      </c>
      <c r="J376">
        <v>595147.10937269498</v>
      </c>
      <c r="K376">
        <v>107578.109419992</v>
      </c>
      <c r="L376">
        <v>39.100091065214698</v>
      </c>
      <c r="M376">
        <v>17.121318062634298</v>
      </c>
      <c r="N376">
        <v>7.5481930475374099</v>
      </c>
      <c r="O376">
        <v>1.26826711436853</v>
      </c>
      <c r="P376">
        <v>58.202310738580302</v>
      </c>
      <c r="Q376">
        <v>33848</v>
      </c>
      <c r="R376">
        <v>-0.47866723487579599</v>
      </c>
      <c r="S376">
        <v>640</v>
      </c>
      <c r="T376">
        <v>0.105800359424139</v>
      </c>
      <c r="U376">
        <v>0.62854403087886102</v>
      </c>
      <c r="V376">
        <v>1.6652816845613301</v>
      </c>
      <c r="W376">
        <v>62.373841185458197</v>
      </c>
      <c r="X376">
        <v>7.8254668575078501</v>
      </c>
      <c r="Y376">
        <v>0</v>
      </c>
      <c r="Z376">
        <v>0</v>
      </c>
      <c r="AA376">
        <v>0</v>
      </c>
      <c r="AB376">
        <v>0</v>
      </c>
      <c r="AC376">
        <v>486786.03366809501</v>
      </c>
      <c r="AD376">
        <v>0</v>
      </c>
      <c r="AE376">
        <f t="shared" si="41"/>
        <v>-2.693551975066866E-3</v>
      </c>
      <c r="AF376">
        <f t="shared" si="40"/>
        <v>-7.130836698816095E-3</v>
      </c>
      <c r="AG376">
        <f t="shared" si="42"/>
        <v>0.22702308298596188</v>
      </c>
      <c r="AH376">
        <f t="shared" si="43"/>
        <v>0.21300406103851449</v>
      </c>
      <c r="AI376">
        <f t="shared" si="44"/>
        <v>0.56010785424678866</v>
      </c>
      <c r="AJ376">
        <f t="shared" si="45"/>
        <v>-2.693551975066866E-3</v>
      </c>
      <c r="AK376">
        <f t="shared" si="46"/>
        <v>-1.3310746987888492E-2</v>
      </c>
      <c r="AL376" s="18">
        <f t="shared" si="47"/>
        <v>2.1089247885702867E-2</v>
      </c>
    </row>
    <row r="377" spans="1:38" ht="15.75">
      <c r="A377">
        <v>2018</v>
      </c>
      <c r="B377">
        <v>4</v>
      </c>
      <c r="C377" t="s">
        <v>39</v>
      </c>
      <c r="D377">
        <v>477092.14601658302</v>
      </c>
      <c r="E377">
        <v>364855.21919359697</v>
      </c>
      <c r="F377">
        <v>112236.926822986</v>
      </c>
      <c r="G377">
        <v>97519.592250619506</v>
      </c>
      <c r="H377">
        <v>1154118.93884345</v>
      </c>
      <c r="I377">
        <v>413223.31780846801</v>
      </c>
      <c r="J377">
        <v>740895.62103498401</v>
      </c>
      <c r="K377">
        <v>106085.309270602</v>
      </c>
      <c r="L377">
        <v>10.033552921246301</v>
      </c>
      <c r="M377">
        <v>13.1623928502088</v>
      </c>
      <c r="N377">
        <v>8.44970037042666</v>
      </c>
      <c r="O377">
        <v>0.55773486315281695</v>
      </c>
      <c r="P377">
        <v>496.10857151342799</v>
      </c>
      <c r="Q377">
        <v>18810</v>
      </c>
      <c r="R377">
        <v>-0.44225614747807002</v>
      </c>
      <c r="S377">
        <v>675</v>
      </c>
      <c r="T377">
        <v>0.171398312324752</v>
      </c>
      <c r="U377">
        <v>7.8980599366231696E-2</v>
      </c>
      <c r="V377">
        <v>5.8530822798604403</v>
      </c>
      <c r="W377">
        <v>79.618085379483901</v>
      </c>
      <c r="X377">
        <v>8.6116292196398394</v>
      </c>
      <c r="Y377">
        <v>0</v>
      </c>
      <c r="Z377">
        <v>0</v>
      </c>
      <c r="AA377">
        <v>1</v>
      </c>
      <c r="AB377">
        <v>0</v>
      </c>
      <c r="AC377">
        <v>479944.28176773601</v>
      </c>
      <c r="AD377">
        <v>1</v>
      </c>
      <c r="AE377">
        <f t="shared" si="41"/>
        <v>6.575209641871485E-2</v>
      </c>
      <c r="AF377">
        <f t="shared" si="40"/>
        <v>1.719957898781812E-3</v>
      </c>
      <c r="AG377">
        <f t="shared" si="42"/>
        <v>0.23525209492567262</v>
      </c>
      <c r="AH377">
        <f t="shared" si="43"/>
        <v>0.2044041032007051</v>
      </c>
      <c r="AI377">
        <f t="shared" si="44"/>
        <v>0.56010785424678866</v>
      </c>
      <c r="AJ377">
        <f t="shared" si="45"/>
        <v>6.575209641871485E-2</v>
      </c>
      <c r="AK377">
        <f t="shared" si="46"/>
        <v>6.7152680790953559E-2</v>
      </c>
      <c r="AL377" s="18">
        <f t="shared" si="47"/>
        <v>2.1089247885702867E-2</v>
      </c>
    </row>
    <row r="378" spans="1:38" ht="15.75">
      <c r="A378">
        <v>2019</v>
      </c>
      <c r="B378">
        <v>1</v>
      </c>
      <c r="C378" t="s">
        <v>39</v>
      </c>
      <c r="D378">
        <v>508461.95480207697</v>
      </c>
      <c r="E378">
        <v>389356.22526301799</v>
      </c>
      <c r="F378">
        <v>119105.729539059</v>
      </c>
      <c r="G378">
        <v>110187.052552255</v>
      </c>
      <c r="H378">
        <v>2015446.90880532</v>
      </c>
      <c r="I378">
        <v>1328500.4565173599</v>
      </c>
      <c r="J378">
        <v>686946.45228795498</v>
      </c>
      <c r="K378">
        <v>107114.78757891701</v>
      </c>
      <c r="L378">
        <v>89.189586851372297</v>
      </c>
      <c r="M378">
        <v>16.040122513955001</v>
      </c>
      <c r="N378">
        <v>5.4671275175177003</v>
      </c>
      <c r="O378">
        <v>1.9339214171536001</v>
      </c>
      <c r="P378">
        <v>350.39876591968402</v>
      </c>
      <c r="Q378">
        <v>20996</v>
      </c>
      <c r="R378">
        <v>-0.15932922160900201</v>
      </c>
      <c r="S378">
        <v>665</v>
      </c>
      <c r="T378">
        <v>0.234005287160369</v>
      </c>
      <c r="U378">
        <v>8.4387947894987006E-2</v>
      </c>
      <c r="V378">
        <v>2.8145073364039002</v>
      </c>
      <c r="W378">
        <v>60.473191012786501</v>
      </c>
      <c r="X378">
        <v>2.2871420095114501</v>
      </c>
      <c r="Y378">
        <v>0</v>
      </c>
      <c r="Z378">
        <v>0</v>
      </c>
      <c r="AA378">
        <v>0</v>
      </c>
      <c r="AB378">
        <v>0</v>
      </c>
      <c r="AC378">
        <v>540618.16455106996</v>
      </c>
      <c r="AD378">
        <v>0</v>
      </c>
      <c r="AE378">
        <f t="shared" si="41"/>
        <v>-5.2929540608136462E-2</v>
      </c>
      <c r="AF378">
        <f t="shared" si="40"/>
        <v>9.824680417982368E-3</v>
      </c>
      <c r="AG378">
        <f t="shared" si="42"/>
        <v>0.23424708262670679</v>
      </c>
      <c r="AH378">
        <f t="shared" si="43"/>
        <v>0.21670658249179375</v>
      </c>
      <c r="AI378">
        <f t="shared" si="44"/>
        <v>0.56010785424678866</v>
      </c>
      <c r="AJ378">
        <f t="shared" si="45"/>
        <v>-5.2929540608136462E-2</v>
      </c>
      <c r="AK378">
        <f t="shared" si="46"/>
        <v>-3.134231054447917E-3</v>
      </c>
      <c r="AL378" s="18">
        <f t="shared" si="47"/>
        <v>2.1089247885702867E-2</v>
      </c>
    </row>
    <row r="379" spans="1:38" ht="15.75">
      <c r="A379">
        <v>2019</v>
      </c>
      <c r="B379">
        <v>2</v>
      </c>
      <c r="C379" t="s">
        <v>39</v>
      </c>
      <c r="D379">
        <v>481549.29711768799</v>
      </c>
      <c r="E379">
        <v>388135.89289055602</v>
      </c>
      <c r="F379">
        <v>93413.404227131497</v>
      </c>
      <c r="G379">
        <v>81705.198115224703</v>
      </c>
      <c r="H379">
        <v>1261398.37229769</v>
      </c>
      <c r="I379">
        <v>622025.85803063202</v>
      </c>
      <c r="J379">
        <v>639372.51426706603</v>
      </c>
      <c r="K379">
        <v>81551.264141310996</v>
      </c>
      <c r="L379">
        <v>9.5553366558662702</v>
      </c>
      <c r="M379">
        <v>12.778966297743599</v>
      </c>
      <c r="N379">
        <v>6.4773508440790701</v>
      </c>
      <c r="O379">
        <v>0.97286924938223296</v>
      </c>
      <c r="P379">
        <v>162.883383484565</v>
      </c>
      <c r="Q379">
        <v>18671</v>
      </c>
      <c r="R379">
        <v>0.67724359239611298</v>
      </c>
      <c r="S379">
        <v>552</v>
      </c>
      <c r="T379">
        <v>0.68686649373490904</v>
      </c>
      <c r="U379">
        <v>0.91329971160003298</v>
      </c>
      <c r="V379">
        <v>5.2600820824793502</v>
      </c>
      <c r="W379">
        <v>73.996384500861893</v>
      </c>
      <c r="X379">
        <v>9.6889461441731193</v>
      </c>
      <c r="Y379">
        <v>0</v>
      </c>
      <c r="Z379">
        <v>0</v>
      </c>
      <c r="AA379">
        <v>0</v>
      </c>
      <c r="AB379">
        <v>0</v>
      </c>
      <c r="AC379">
        <v>508190.31869086</v>
      </c>
      <c r="AD379">
        <v>0</v>
      </c>
      <c r="AE379">
        <f t="shared" si="41"/>
        <v>-1.3663943577759893E-2</v>
      </c>
      <c r="AF379">
        <f t="shared" si="40"/>
        <v>-3.3250264362638698E-2</v>
      </c>
      <c r="AG379">
        <f t="shared" si="42"/>
        <v>0.19398513254251984</v>
      </c>
      <c r="AH379">
        <f t="shared" si="43"/>
        <v>0.16967151360052013</v>
      </c>
      <c r="AI379">
        <f t="shared" si="44"/>
        <v>0.56010785424678866</v>
      </c>
      <c r="AJ379">
        <f t="shared" si="45"/>
        <v>-1.3663943577759893E-2</v>
      </c>
      <c r="AK379">
        <f t="shared" si="46"/>
        <v>-1.4574566707266944E-2</v>
      </c>
      <c r="AL379" s="18">
        <f t="shared" si="47"/>
        <v>2.1089247885702867E-2</v>
      </c>
    </row>
    <row r="380" spans="1:38" ht="15.75">
      <c r="A380">
        <v>2019</v>
      </c>
      <c r="B380">
        <v>3</v>
      </c>
      <c r="C380" t="s">
        <v>39</v>
      </c>
      <c r="D380">
        <v>474969.43469196197</v>
      </c>
      <c r="E380">
        <v>382478.98042813799</v>
      </c>
      <c r="F380">
        <v>92490.4542638235</v>
      </c>
      <c r="G380">
        <v>82310.294594928506</v>
      </c>
      <c r="H380">
        <v>1891381.96879111</v>
      </c>
      <c r="I380">
        <v>644547.07621670095</v>
      </c>
      <c r="J380">
        <v>1246834.89257441</v>
      </c>
      <c r="K380">
        <v>83379.970021529996</v>
      </c>
      <c r="L380">
        <v>52.694513892675403</v>
      </c>
      <c r="M380">
        <v>6.6015392322697801</v>
      </c>
      <c r="N380">
        <v>4.3518599602351902</v>
      </c>
      <c r="O380">
        <v>0.51694661422721899</v>
      </c>
      <c r="P380">
        <v>414.11761375915501</v>
      </c>
      <c r="Q380">
        <v>49926</v>
      </c>
      <c r="R380">
        <v>-0.920577584855505</v>
      </c>
      <c r="S380">
        <v>504</v>
      </c>
      <c r="T380">
        <v>0.67285503780969103</v>
      </c>
      <c r="U380">
        <v>0.84303694692770303</v>
      </c>
      <c r="V380">
        <v>3.7917506884684</v>
      </c>
      <c r="W380">
        <v>73.053162335804402</v>
      </c>
      <c r="X380">
        <v>5.2123339040422598</v>
      </c>
      <c r="Y380">
        <v>0</v>
      </c>
      <c r="Z380">
        <v>0</v>
      </c>
      <c r="AA380">
        <v>0</v>
      </c>
      <c r="AB380">
        <v>0</v>
      </c>
      <c r="AC380">
        <v>476679.63726912701</v>
      </c>
      <c r="AD380">
        <v>0</v>
      </c>
      <c r="AE380">
        <f t="shared" si="41"/>
        <v>6.196798182430175E-3</v>
      </c>
      <c r="AF380">
        <f t="shared" si="40"/>
        <v>0.15354624969768033</v>
      </c>
      <c r="AG380">
        <f t="shared" si="42"/>
        <v>0.1947292762613409</v>
      </c>
      <c r="AH380">
        <f t="shared" si="43"/>
        <v>0.17329598197894619</v>
      </c>
      <c r="AI380">
        <f t="shared" si="44"/>
        <v>0.56010785424678866</v>
      </c>
      <c r="AJ380">
        <f t="shared" si="45"/>
        <v>6.196798182430175E-3</v>
      </c>
      <c r="AK380">
        <f t="shared" si="46"/>
        <v>-5.6937559246374742E-3</v>
      </c>
      <c r="AL380" s="18">
        <f t="shared" si="47"/>
        <v>2.1089247885702867E-2</v>
      </c>
    </row>
    <row r="381" spans="1:38" ht="15.75">
      <c r="A381">
        <v>2019</v>
      </c>
      <c r="B381">
        <v>4</v>
      </c>
      <c r="C381" t="s">
        <v>39</v>
      </c>
      <c r="D381">
        <v>477912.72442157101</v>
      </c>
      <c r="E381">
        <v>380301.23846727598</v>
      </c>
      <c r="F381">
        <v>97611.485954294301</v>
      </c>
      <c r="G381">
        <v>85795.151166901196</v>
      </c>
      <c r="H381">
        <v>1668053.8211499499</v>
      </c>
      <c r="I381">
        <v>642912.84690437303</v>
      </c>
      <c r="J381">
        <v>1025140.97424558</v>
      </c>
      <c r="K381">
        <v>80955.235484633697</v>
      </c>
      <c r="L381">
        <v>10.739137058333201</v>
      </c>
      <c r="M381">
        <v>8.3691075981075809</v>
      </c>
      <c r="N381">
        <v>5.1434282322949203</v>
      </c>
      <c r="O381">
        <v>0.627145790731369</v>
      </c>
      <c r="P381">
        <v>414.39168026243402</v>
      </c>
      <c r="Q381">
        <v>7026</v>
      </c>
      <c r="R381">
        <v>-0.29304504974324203</v>
      </c>
      <c r="S381">
        <v>465</v>
      </c>
      <c r="T381">
        <v>0.37820678387307699</v>
      </c>
      <c r="U381">
        <v>0.79389565519451599</v>
      </c>
      <c r="V381">
        <v>7.1209018793753396</v>
      </c>
      <c r="W381">
        <v>81.275094169931194</v>
      </c>
      <c r="X381">
        <v>8.2176339788068091</v>
      </c>
      <c r="Y381">
        <v>0</v>
      </c>
      <c r="Z381">
        <v>0</v>
      </c>
      <c r="AA381">
        <v>0</v>
      </c>
      <c r="AB381">
        <v>0</v>
      </c>
      <c r="AC381">
        <v>458892.79803787603</v>
      </c>
      <c r="AD381">
        <v>0</v>
      </c>
      <c r="AE381">
        <f t="shared" si="41"/>
        <v>7.4374890591497766E-2</v>
      </c>
      <c r="AF381">
        <f t="shared" si="40"/>
        <v>3.9305450988224681E-2</v>
      </c>
      <c r="AG381">
        <f t="shared" si="42"/>
        <v>0.20424542173978838</v>
      </c>
      <c r="AH381">
        <f t="shared" si="43"/>
        <v>0.1795205416862275</v>
      </c>
      <c r="AI381">
        <f t="shared" si="44"/>
        <v>0.56010785424678866</v>
      </c>
      <c r="AJ381">
        <f t="shared" si="45"/>
        <v>7.4374890591497766E-2</v>
      </c>
      <c r="AK381">
        <f t="shared" si="46"/>
        <v>-4.7676160863010561E-2</v>
      </c>
      <c r="AL381" s="18">
        <f t="shared" si="47"/>
        <v>2.1089247885702867E-2</v>
      </c>
    </row>
    <row r="382" spans="1:38" ht="15.75">
      <c r="A382">
        <v>2020</v>
      </c>
      <c r="B382">
        <v>1</v>
      </c>
      <c r="C382" t="s">
        <v>39</v>
      </c>
      <c r="D382">
        <v>513457.43101270997</v>
      </c>
      <c r="E382">
        <v>362169.93544570799</v>
      </c>
      <c r="F382">
        <v>151287.49556700099</v>
      </c>
      <c r="G382">
        <v>132969.605320968</v>
      </c>
      <c r="H382">
        <v>1131931.5720357001</v>
      </c>
      <c r="I382">
        <v>676499.66727246495</v>
      </c>
      <c r="J382">
        <v>455431.90476323798</v>
      </c>
      <c r="K382">
        <v>140056.49831034199</v>
      </c>
      <c r="L382">
        <v>38.625954652486001</v>
      </c>
      <c r="M382">
        <v>29.1963746786897</v>
      </c>
      <c r="N382">
        <v>11.7471416652714</v>
      </c>
      <c r="O382">
        <v>1.4854024502832099</v>
      </c>
      <c r="P382">
        <v>246.37211395572399</v>
      </c>
      <c r="Q382">
        <v>21043</v>
      </c>
      <c r="R382">
        <v>-0.722694941773392</v>
      </c>
      <c r="S382">
        <v>760</v>
      </c>
      <c r="T382">
        <v>0.112796918866576</v>
      </c>
      <c r="U382">
        <v>0.70588244468172101</v>
      </c>
      <c r="V382">
        <v>7.38147082814712</v>
      </c>
      <c r="W382">
        <v>76.312118210153898</v>
      </c>
      <c r="X382">
        <v>8.1904059885522695</v>
      </c>
      <c r="Y382">
        <v>0</v>
      </c>
      <c r="Z382">
        <v>0</v>
      </c>
      <c r="AA382">
        <v>0</v>
      </c>
      <c r="AB382">
        <v>0</v>
      </c>
      <c r="AC382">
        <v>487951.18121936399</v>
      </c>
      <c r="AD382">
        <v>0</v>
      </c>
      <c r="AE382">
        <f t="shared" si="41"/>
        <v>-9.3327649837132778E-2</v>
      </c>
      <c r="AF382">
        <f t="shared" si="40"/>
        <v>3.784175386691993E-2</v>
      </c>
      <c r="AG382">
        <f t="shared" si="42"/>
        <v>0.29464467048146986</v>
      </c>
      <c r="AH382">
        <f t="shared" si="43"/>
        <v>0.25896909322883382</v>
      </c>
      <c r="AI382">
        <f t="shared" si="44"/>
        <v>0.56010785424678866</v>
      </c>
      <c r="AJ382">
        <f t="shared" si="45"/>
        <v>-9.3327649837132778E-2</v>
      </c>
      <c r="AK382">
        <f t="shared" si="46"/>
        <v>-2.1892462858835504E-2</v>
      </c>
      <c r="AL382" s="18">
        <f t="shared" si="47"/>
        <v>2.1089247885702867E-2</v>
      </c>
    </row>
    <row r="383" spans="1:38" ht="15.75">
      <c r="A383">
        <v>2020</v>
      </c>
      <c r="B383">
        <v>2</v>
      </c>
      <c r="C383" t="s">
        <v>39</v>
      </c>
      <c r="D383">
        <v>465537.65568488202</v>
      </c>
      <c r="E383">
        <v>354241.14358537598</v>
      </c>
      <c r="F383">
        <v>111296.512099506</v>
      </c>
      <c r="G383">
        <v>102683.341143923</v>
      </c>
      <c r="H383">
        <v>1052020.8812504299</v>
      </c>
      <c r="I383">
        <v>616667.79439491197</v>
      </c>
      <c r="J383">
        <v>435353.08685552399</v>
      </c>
      <c r="K383">
        <v>98720.954001505102</v>
      </c>
      <c r="L383">
        <v>25.794165438907999</v>
      </c>
      <c r="M383">
        <v>23.586220988023001</v>
      </c>
      <c r="N383">
        <v>9.7605801342910503</v>
      </c>
      <c r="O383">
        <v>1.4164773674834601</v>
      </c>
      <c r="P383">
        <v>155.59938877806201</v>
      </c>
      <c r="Q383">
        <v>4937</v>
      </c>
      <c r="R383">
        <v>0.460832530039471</v>
      </c>
      <c r="S383">
        <v>777</v>
      </c>
      <c r="T383">
        <v>0.36973781087268798</v>
      </c>
      <c r="U383">
        <v>0.48605754190268002</v>
      </c>
      <c r="V383">
        <v>3.1964750031401001</v>
      </c>
      <c r="W383">
        <v>63.5461099404246</v>
      </c>
      <c r="X383">
        <v>3.71040968530186</v>
      </c>
      <c r="Y383">
        <v>0</v>
      </c>
      <c r="Z383">
        <v>0</v>
      </c>
      <c r="AA383">
        <v>0</v>
      </c>
      <c r="AB383">
        <v>1</v>
      </c>
      <c r="AC383">
        <v>490004.77678908198</v>
      </c>
      <c r="AD383">
        <v>0</v>
      </c>
      <c r="AE383">
        <f t="shared" si="41"/>
        <v>0.17691706228122556</v>
      </c>
      <c r="AF383">
        <f t="shared" si="40"/>
        <v>9.3793625168218445E-2</v>
      </c>
      <c r="AG383">
        <f t="shared" si="42"/>
        <v>0.23907091239648631</v>
      </c>
      <c r="AH383">
        <f t="shared" si="43"/>
        <v>0.22056935650642268</v>
      </c>
      <c r="AI383">
        <f t="shared" si="44"/>
        <v>0.56010785424678866</v>
      </c>
      <c r="AJ383">
        <f t="shared" si="45"/>
        <v>0.17691706228122556</v>
      </c>
      <c r="AK383">
        <f t="shared" si="46"/>
        <v>-4.3925897473599845E-2</v>
      </c>
      <c r="AL383" s="18">
        <f t="shared" si="47"/>
        <v>2.1089247885702867E-2</v>
      </c>
    </row>
    <row r="384" spans="1:38" ht="15.75">
      <c r="A384">
        <v>2020</v>
      </c>
      <c r="B384">
        <v>3</v>
      </c>
      <c r="C384" t="s">
        <v>39</v>
      </c>
      <c r="D384">
        <v>547899.21010994003</v>
      </c>
      <c r="E384">
        <v>338680.78343131399</v>
      </c>
      <c r="F384">
        <v>209218.42667862499</v>
      </c>
      <c r="G384">
        <v>189577.25169153701</v>
      </c>
      <c r="H384">
        <v>1679096.7012008401</v>
      </c>
      <c r="I384">
        <v>1111778.1685808101</v>
      </c>
      <c r="J384">
        <v>567318.53262002801</v>
      </c>
      <c r="K384">
        <v>185822.83305869001</v>
      </c>
      <c r="L384">
        <v>69.711183975614304</v>
      </c>
      <c r="M384">
        <v>33.416368546259001</v>
      </c>
      <c r="N384">
        <v>11.2904308343859</v>
      </c>
      <c r="O384">
        <v>1.95970712158182</v>
      </c>
      <c r="P384">
        <v>231.56237285183201</v>
      </c>
      <c r="Q384">
        <v>41768</v>
      </c>
      <c r="R384">
        <v>-0.50487098371643002</v>
      </c>
      <c r="S384">
        <v>985</v>
      </c>
      <c r="T384">
        <v>0.98826211514318596</v>
      </c>
      <c r="U384">
        <v>0.38885149647411599</v>
      </c>
      <c r="V384">
        <v>1.3319094529805899</v>
      </c>
      <c r="W384">
        <v>80.029287582383105</v>
      </c>
      <c r="X384">
        <v>6.8350457526624604</v>
      </c>
      <c r="Y384">
        <v>0</v>
      </c>
      <c r="Z384">
        <v>0</v>
      </c>
      <c r="AA384">
        <v>0</v>
      </c>
      <c r="AB384">
        <v>0</v>
      </c>
      <c r="AC384">
        <v>521778.47338847298</v>
      </c>
      <c r="AD384">
        <v>0</v>
      </c>
      <c r="AE384">
        <f t="shared" si="41"/>
        <v>-9.3451331152118275E-2</v>
      </c>
      <c r="AF384">
        <f t="shared" si="40"/>
        <v>-0.11115012752880621</v>
      </c>
      <c r="AG384">
        <f t="shared" si="42"/>
        <v>0.38185568224609195</v>
      </c>
      <c r="AH384">
        <f t="shared" si="43"/>
        <v>0.34600752874510793</v>
      </c>
      <c r="AI384">
        <f t="shared" si="44"/>
        <v>0.56010785424678866</v>
      </c>
      <c r="AJ384">
        <f t="shared" si="45"/>
        <v>-9.3451331152118275E-2</v>
      </c>
      <c r="AK384">
        <f t="shared" si="46"/>
        <v>-1.076712315720604E-2</v>
      </c>
      <c r="AL384" s="18">
        <f t="shared" si="47"/>
        <v>2.1089247885702867E-2</v>
      </c>
    </row>
    <row r="385" spans="1:38" ht="15.75">
      <c r="A385">
        <v>2020</v>
      </c>
      <c r="B385">
        <v>4</v>
      </c>
      <c r="C385" t="s">
        <v>39</v>
      </c>
      <c r="D385">
        <v>496697.299587972</v>
      </c>
      <c r="E385">
        <v>335034.16572513001</v>
      </c>
      <c r="F385">
        <v>161663.13386284199</v>
      </c>
      <c r="G385">
        <v>145696.58911778801</v>
      </c>
      <c r="H385">
        <v>1233978.32603861</v>
      </c>
      <c r="I385">
        <v>454948.05971472798</v>
      </c>
      <c r="J385">
        <v>779030.266323886</v>
      </c>
      <c r="K385">
        <v>148644.09745221899</v>
      </c>
      <c r="L385">
        <v>40.360434532696701</v>
      </c>
      <c r="M385">
        <v>18.702301491482</v>
      </c>
      <c r="N385">
        <v>11.8070622508834</v>
      </c>
      <c r="O385">
        <v>0.58399279127055304</v>
      </c>
      <c r="P385">
        <v>321.87446956333503</v>
      </c>
      <c r="Q385">
        <v>15986</v>
      </c>
      <c r="R385">
        <v>0.96990063272328797</v>
      </c>
      <c r="S385">
        <v>323</v>
      </c>
      <c r="T385">
        <v>0.283296527997702</v>
      </c>
      <c r="U385">
        <v>2.4293443451273099E-4</v>
      </c>
      <c r="V385">
        <v>1.8885524037192301</v>
      </c>
      <c r="W385">
        <v>83.340384445877305</v>
      </c>
      <c r="X385">
        <v>8.9388371129228599</v>
      </c>
      <c r="Y385">
        <v>0</v>
      </c>
      <c r="Z385">
        <v>0</v>
      </c>
      <c r="AA385">
        <v>0</v>
      </c>
      <c r="AB385">
        <v>1</v>
      </c>
      <c r="AC385">
        <v>498393.00236371299</v>
      </c>
      <c r="AD385">
        <v>0</v>
      </c>
      <c r="AE385">
        <f t="shared" si="41"/>
        <v>7.2861803718850648E-2</v>
      </c>
      <c r="AF385">
        <f t="shared" si="40"/>
        <v>3.2772923325078189E-2</v>
      </c>
      <c r="AG385">
        <f t="shared" si="42"/>
        <v>0.32547616827582371</v>
      </c>
      <c r="AH385">
        <f t="shared" si="43"/>
        <v>0.29333074538284887</v>
      </c>
      <c r="AI385">
        <f t="shared" si="44"/>
        <v>0.56010785424678866</v>
      </c>
      <c r="AJ385">
        <f t="shared" si="45"/>
        <v>7.2861803718850648E-2</v>
      </c>
      <c r="AK385">
        <f t="shared" si="46"/>
        <v>2.9647372019796191E-2</v>
      </c>
      <c r="AL385" s="18">
        <f t="shared" si="47"/>
        <v>2.1089247885702867E-2</v>
      </c>
    </row>
    <row r="386" spans="1:38" ht="15.75">
      <c r="A386">
        <v>2021</v>
      </c>
      <c r="B386">
        <v>1</v>
      </c>
      <c r="C386" t="s">
        <v>39</v>
      </c>
      <c r="D386">
        <v>532887.56073823397</v>
      </c>
      <c r="E386">
        <v>344967.04827572498</v>
      </c>
      <c r="F386">
        <v>187920.51246250799</v>
      </c>
      <c r="G386">
        <v>181967.47662614999</v>
      </c>
      <c r="H386">
        <v>1488085.6856644501</v>
      </c>
      <c r="I386">
        <v>1020123.01178122</v>
      </c>
      <c r="J386">
        <v>467962.67388322699</v>
      </c>
      <c r="K386">
        <v>185052.18974290101</v>
      </c>
      <c r="L386">
        <v>50.674396293989297</v>
      </c>
      <c r="M386">
        <v>38.885040791000499</v>
      </c>
      <c r="N386">
        <v>12.2282929255447</v>
      </c>
      <c r="O386">
        <v>2.17992388862146</v>
      </c>
      <c r="P386">
        <v>77.730062301731294</v>
      </c>
      <c r="Q386">
        <v>29393</v>
      </c>
      <c r="R386">
        <v>-0.19444773130333301</v>
      </c>
      <c r="S386">
        <v>265</v>
      </c>
      <c r="T386">
        <v>0.37393871360377401</v>
      </c>
      <c r="U386">
        <v>0.95094135186583395</v>
      </c>
      <c r="V386">
        <v>1.1554196909149499</v>
      </c>
      <c r="W386">
        <v>67.5930962907956</v>
      </c>
      <c r="X386">
        <v>9.3685558903966495</v>
      </c>
      <c r="Y386">
        <v>0</v>
      </c>
      <c r="Z386">
        <v>0</v>
      </c>
      <c r="AA386">
        <v>0</v>
      </c>
      <c r="AB386">
        <v>0</v>
      </c>
      <c r="AC386">
        <v>537138.14759605995</v>
      </c>
      <c r="AD386">
        <v>0</v>
      </c>
      <c r="AE386">
        <f t="shared" si="41"/>
        <v>-4.4447351410380906E-2</v>
      </c>
      <c r="AF386">
        <f t="shared" ref="AF386:AF449" si="48">IF(C390=C386,(D390-D386)/D386,"")</f>
        <v>-3.6060281735634928E-2</v>
      </c>
      <c r="AG386">
        <f t="shared" si="42"/>
        <v>0.35264571048003812</v>
      </c>
      <c r="AH386">
        <f t="shared" si="43"/>
        <v>0.34147443106771336</v>
      </c>
      <c r="AI386">
        <f t="shared" si="44"/>
        <v>0.56010785424678866</v>
      </c>
      <c r="AJ386">
        <f t="shared" si="45"/>
        <v>-4.4447351410380906E-2</v>
      </c>
      <c r="AK386">
        <f t="shared" si="46"/>
        <v>1.1260128753031822E-2</v>
      </c>
      <c r="AL386" s="18">
        <f t="shared" si="47"/>
        <v>2.1089247885702867E-2</v>
      </c>
    </row>
    <row r="387" spans="1:38" ht="15.75">
      <c r="A387">
        <v>2021</v>
      </c>
      <c r="B387">
        <v>2</v>
      </c>
      <c r="C387" t="s">
        <v>39</v>
      </c>
      <c r="D387">
        <v>509202.12006388098</v>
      </c>
      <c r="E387">
        <v>348851.42165486299</v>
      </c>
      <c r="F387">
        <v>160350.698409017</v>
      </c>
      <c r="G387">
        <v>149316.278237872</v>
      </c>
      <c r="H387">
        <v>1816110.1915175701</v>
      </c>
      <c r="I387">
        <v>1244242.3782601</v>
      </c>
      <c r="J387">
        <v>571867.81325746095</v>
      </c>
      <c r="K387">
        <v>146216.11633058</v>
      </c>
      <c r="L387">
        <v>31.200691171941799</v>
      </c>
      <c r="M387">
        <v>26.110278420346901</v>
      </c>
      <c r="N387">
        <v>8.2217631361399803</v>
      </c>
      <c r="O387">
        <v>2.1757517199170202</v>
      </c>
      <c r="P387">
        <v>250.85197188046499</v>
      </c>
      <c r="Q387">
        <v>18629</v>
      </c>
      <c r="R387">
        <v>-0.273621752567549</v>
      </c>
      <c r="S387">
        <v>694</v>
      </c>
      <c r="T387">
        <v>0.80570479248120297</v>
      </c>
      <c r="U387">
        <v>0.108169387550759</v>
      </c>
      <c r="V387">
        <v>7.9068775725629603</v>
      </c>
      <c r="W387">
        <v>75.483706223970898</v>
      </c>
      <c r="X387">
        <v>7.2069311620331202</v>
      </c>
      <c r="Y387">
        <v>0</v>
      </c>
      <c r="Z387">
        <v>0</v>
      </c>
      <c r="AA387">
        <v>0</v>
      </c>
      <c r="AB387">
        <v>1</v>
      </c>
      <c r="AC387">
        <v>555047.48178187199</v>
      </c>
      <c r="AD387">
        <v>0</v>
      </c>
      <c r="AE387">
        <f t="shared" ref="AE387:AE450" si="49">IF(C388=C387,(D388-D387)/D387,"")</f>
        <v>-4.3601501556607157E-2</v>
      </c>
      <c r="AF387">
        <f t="shared" si="48"/>
        <v>-4.749028791187327E-2</v>
      </c>
      <c r="AG387">
        <f t="shared" ref="AG387:AG450" si="50">(D:D-E:E)/D:D</f>
        <v>0.31490579495014964</v>
      </c>
      <c r="AH387">
        <f t="shared" ref="AH387:AH450" si="51">G387/D387</f>
        <v>0.29323577486114905</v>
      </c>
      <c r="AI387">
        <f t="shared" ref="AI387:AI450" si="52">_xlfn.STDEV.P(D:D)/AVERAGE(D:D)</f>
        <v>0.56010785424678866</v>
      </c>
      <c r="AJ387">
        <f t="shared" ref="AJ387:AJ450" si="53">(D388-D387)/D387</f>
        <v>-4.3601501556607157E-2</v>
      </c>
      <c r="AK387">
        <f t="shared" ref="AK387:AK450" si="54">(E388-E387)/E387</f>
        <v>7.840579757987276E-2</v>
      </c>
      <c r="AL387" s="18">
        <f t="shared" ref="AL387:AL450" si="55">AVERAGE(AJ:AJ)</f>
        <v>2.1089247885702867E-2</v>
      </c>
    </row>
    <row r="388" spans="1:38" ht="15.75">
      <c r="A388">
        <v>2021</v>
      </c>
      <c r="B388">
        <v>3</v>
      </c>
      <c r="C388" t="s">
        <v>39</v>
      </c>
      <c r="D388">
        <v>487000.14303328801</v>
      </c>
      <c r="E388">
        <v>376203.39560658502</v>
      </c>
      <c r="F388">
        <v>110796.747426703</v>
      </c>
      <c r="G388">
        <v>105769.566918664</v>
      </c>
      <c r="H388">
        <v>1191999.16591241</v>
      </c>
      <c r="I388">
        <v>519921.94318205502</v>
      </c>
      <c r="J388">
        <v>672077.22273035801</v>
      </c>
      <c r="K388">
        <v>115634.359461115</v>
      </c>
      <c r="L388">
        <v>18.517488399679699</v>
      </c>
      <c r="M388">
        <v>15.737710391220901</v>
      </c>
      <c r="N388">
        <v>8.87329202430303</v>
      </c>
      <c r="O388">
        <v>0.77360446924512305</v>
      </c>
      <c r="P388">
        <v>118.262694845648</v>
      </c>
      <c r="Q388">
        <v>43940</v>
      </c>
      <c r="R388">
        <v>4.03204460487913E-2</v>
      </c>
      <c r="S388">
        <v>9</v>
      </c>
      <c r="T388">
        <v>1.97257464631754E-2</v>
      </c>
      <c r="U388">
        <v>0.13518305417143001</v>
      </c>
      <c r="V388">
        <v>5.86637521792247</v>
      </c>
      <c r="W388">
        <v>63.006274664268297</v>
      </c>
      <c r="X388">
        <v>3.8458742128489498</v>
      </c>
      <c r="Y388">
        <v>0</v>
      </c>
      <c r="Z388">
        <v>0</v>
      </c>
      <c r="AA388">
        <v>0</v>
      </c>
      <c r="AB388">
        <v>0</v>
      </c>
      <c r="AC388">
        <v>537081.26394662901</v>
      </c>
      <c r="AD388">
        <v>0</v>
      </c>
      <c r="AE388">
        <f t="shared" si="49"/>
        <v>5.3337518358959661E-2</v>
      </c>
      <c r="AF388">
        <f t="shared" si="48"/>
        <v>0.10245300409982536</v>
      </c>
      <c r="AG388">
        <f t="shared" si="50"/>
        <v>0.2275086547954662</v>
      </c>
      <c r="AH388">
        <f t="shared" si="51"/>
        <v>0.21718590524404491</v>
      </c>
      <c r="AI388">
        <f t="shared" si="52"/>
        <v>0.56010785424678866</v>
      </c>
      <c r="AJ388">
        <f t="shared" si="53"/>
        <v>5.3337518358959661E-2</v>
      </c>
      <c r="AK388">
        <f t="shared" si="54"/>
        <v>-4.461251289072421E-2</v>
      </c>
      <c r="AL388" s="18">
        <f t="shared" si="55"/>
        <v>2.1089247885702867E-2</v>
      </c>
    </row>
    <row r="389" spans="1:38" ht="15.75">
      <c r="A389">
        <v>2021</v>
      </c>
      <c r="B389">
        <v>4</v>
      </c>
      <c r="C389" t="s">
        <v>39</v>
      </c>
      <c r="D389">
        <v>512975.52210314199</v>
      </c>
      <c r="E389">
        <v>359420.01677055203</v>
      </c>
      <c r="F389">
        <v>153555.50533258999</v>
      </c>
      <c r="G389">
        <v>136989.92977891699</v>
      </c>
      <c r="H389">
        <v>1472476.4538187</v>
      </c>
      <c r="I389">
        <v>999424.28126722504</v>
      </c>
      <c r="J389">
        <v>473052.17255147803</v>
      </c>
      <c r="K389">
        <v>139003.76400639801</v>
      </c>
      <c r="L389">
        <v>15.4364335810056</v>
      </c>
      <c r="M389">
        <v>28.958735997351301</v>
      </c>
      <c r="N389">
        <v>9.3033698042266906</v>
      </c>
      <c r="O389">
        <v>2.11271470518078</v>
      </c>
      <c r="P389">
        <v>409.19749441389001</v>
      </c>
      <c r="Q389">
        <v>8991</v>
      </c>
      <c r="R389">
        <v>0.85309556150194998</v>
      </c>
      <c r="S389">
        <v>412</v>
      </c>
      <c r="T389">
        <v>0.55781012573543398</v>
      </c>
      <c r="U389">
        <v>0.37946138059346401</v>
      </c>
      <c r="V389">
        <v>4.54584999935983</v>
      </c>
      <c r="W389">
        <v>74.070755930364996</v>
      </c>
      <c r="X389">
        <v>4.5069415556582202</v>
      </c>
      <c r="Y389">
        <v>0</v>
      </c>
      <c r="Z389">
        <v>0</v>
      </c>
      <c r="AA389">
        <v>0</v>
      </c>
      <c r="AB389">
        <v>0</v>
      </c>
      <c r="AC389">
        <v>509541.32889996801</v>
      </c>
      <c r="AD389">
        <v>0</v>
      </c>
      <c r="AE389">
        <f t="shared" si="49"/>
        <v>1.3567178773026365E-3</v>
      </c>
      <c r="AF389">
        <f t="shared" si="48"/>
        <v>-1.8500448391954291E-2</v>
      </c>
      <c r="AG389">
        <f t="shared" si="50"/>
        <v>0.29934275363282375</v>
      </c>
      <c r="AH389">
        <f t="shared" si="51"/>
        <v>0.26704964248054891</v>
      </c>
      <c r="AI389">
        <f t="shared" si="52"/>
        <v>0.56010785424678866</v>
      </c>
      <c r="AJ389">
        <f t="shared" si="53"/>
        <v>1.3567178773026365E-3</v>
      </c>
      <c r="AK389">
        <f t="shared" si="54"/>
        <v>-8.9530541820484186E-2</v>
      </c>
      <c r="AL389" s="18">
        <f t="shared" si="55"/>
        <v>2.1089247885702867E-2</v>
      </c>
    </row>
    <row r="390" spans="1:38" ht="15.75">
      <c r="A390">
        <v>2022</v>
      </c>
      <c r="B390">
        <v>1</v>
      </c>
      <c r="C390" t="s">
        <v>39</v>
      </c>
      <c r="D390">
        <v>513671.48516459798</v>
      </c>
      <c r="E390">
        <v>327240.94792795699</v>
      </c>
      <c r="F390">
        <v>186430.53723664099</v>
      </c>
      <c r="G390">
        <v>176037.39006884099</v>
      </c>
      <c r="H390">
        <v>1156585.1162252999</v>
      </c>
      <c r="I390">
        <v>619620.41849443701</v>
      </c>
      <c r="J390">
        <v>536964.69773086405</v>
      </c>
      <c r="K390">
        <v>178914.502845385</v>
      </c>
      <c r="L390">
        <v>62.271312262959597</v>
      </c>
      <c r="M390">
        <v>32.7837920840512</v>
      </c>
      <c r="N390">
        <v>15.220444012228601</v>
      </c>
      <c r="O390">
        <v>1.15393138713376</v>
      </c>
      <c r="P390">
        <v>236.897141433093</v>
      </c>
      <c r="Q390">
        <v>7908</v>
      </c>
      <c r="R390">
        <v>0.18085220621578199</v>
      </c>
      <c r="S390">
        <v>765</v>
      </c>
      <c r="T390">
        <v>0.44276495686189399</v>
      </c>
      <c r="U390">
        <v>0.253252816965716</v>
      </c>
      <c r="V390">
        <v>7.3646266352305103</v>
      </c>
      <c r="W390">
        <v>62.543863212525302</v>
      </c>
      <c r="X390">
        <v>2.3932210297976799</v>
      </c>
      <c r="Y390">
        <v>0</v>
      </c>
      <c r="Z390">
        <v>0</v>
      </c>
      <c r="AA390">
        <v>0</v>
      </c>
      <c r="AB390">
        <v>0</v>
      </c>
      <c r="AC390">
        <v>568246.62997038104</v>
      </c>
      <c r="AD390">
        <v>0</v>
      </c>
      <c r="AE390">
        <f t="shared" si="49"/>
        <v>-5.5777907116463812E-2</v>
      </c>
      <c r="AF390">
        <f t="shared" si="48"/>
        <v>2.4244848516400798E-3</v>
      </c>
      <c r="AG390">
        <f t="shared" si="50"/>
        <v>0.3629372908969285</v>
      </c>
      <c r="AH390">
        <f t="shared" si="51"/>
        <v>0.34270422858382449</v>
      </c>
      <c r="AI390">
        <f t="shared" si="52"/>
        <v>0.56010785424678866</v>
      </c>
      <c r="AJ390">
        <f t="shared" si="53"/>
        <v>-5.5777907116463812E-2</v>
      </c>
      <c r="AK390">
        <f t="shared" si="54"/>
        <v>0.18637990481945843</v>
      </c>
      <c r="AL390" s="18">
        <f t="shared" si="55"/>
        <v>2.1089247885702867E-2</v>
      </c>
    </row>
    <row r="391" spans="1:38" ht="15.75">
      <c r="A391">
        <v>2022</v>
      </c>
      <c r="B391">
        <v>2</v>
      </c>
      <c r="C391" t="s">
        <v>39</v>
      </c>
      <c r="D391">
        <v>485019.96477671101</v>
      </c>
      <c r="E391">
        <v>388232.08465579897</v>
      </c>
      <c r="F391">
        <v>96787.880120911694</v>
      </c>
      <c r="G391">
        <v>91178.940341376103</v>
      </c>
      <c r="H391">
        <v>1349085.9271755801</v>
      </c>
      <c r="I391">
        <v>831495.44639518496</v>
      </c>
      <c r="J391">
        <v>517590.48078040202</v>
      </c>
      <c r="K391">
        <v>98224.030798261098</v>
      </c>
      <c r="L391">
        <v>12.2464457589326</v>
      </c>
      <c r="M391">
        <v>17.6160388815304</v>
      </c>
      <c r="N391">
        <v>6.7585717488185502</v>
      </c>
      <c r="O391">
        <v>1.6064736065885299</v>
      </c>
      <c r="P391">
        <v>118.03453787353401</v>
      </c>
      <c r="Q391">
        <v>44967</v>
      </c>
      <c r="R391">
        <v>0.71970898067024303</v>
      </c>
      <c r="S391">
        <v>423</v>
      </c>
      <c r="T391">
        <v>0.18066269890240899</v>
      </c>
      <c r="U391">
        <v>0.13002625565013201</v>
      </c>
      <c r="V391">
        <v>3.2935847457852998</v>
      </c>
      <c r="W391">
        <v>65.254395880847994</v>
      </c>
      <c r="X391">
        <v>5.9815036763821698</v>
      </c>
      <c r="Y391">
        <v>0</v>
      </c>
      <c r="Z391">
        <v>0</v>
      </c>
      <c r="AA391">
        <v>0</v>
      </c>
      <c r="AB391">
        <v>0</v>
      </c>
      <c r="AC391">
        <v>476952.05017930799</v>
      </c>
      <c r="AD391">
        <v>0</v>
      </c>
      <c r="AE391">
        <f t="shared" si="49"/>
        <v>0.10695395999062354</v>
      </c>
      <c r="AF391">
        <f t="shared" si="48"/>
        <v>0.11355057381021746</v>
      </c>
      <c r="AG391">
        <f t="shared" si="50"/>
        <v>0.1995544248688203</v>
      </c>
      <c r="AH391">
        <f t="shared" si="51"/>
        <v>0.18799007662159273</v>
      </c>
      <c r="AI391">
        <f t="shared" si="52"/>
        <v>0.56010785424678866</v>
      </c>
      <c r="AJ391">
        <f t="shared" si="53"/>
        <v>0.10695395999062354</v>
      </c>
      <c r="AK391">
        <f t="shared" si="54"/>
        <v>5.6120429098015434E-3</v>
      </c>
      <c r="AL391" s="18">
        <f t="shared" si="55"/>
        <v>2.1089247885702867E-2</v>
      </c>
    </row>
    <row r="392" spans="1:38" ht="15.75">
      <c r="A392">
        <v>2022</v>
      </c>
      <c r="B392">
        <v>3</v>
      </c>
      <c r="C392" t="s">
        <v>39</v>
      </c>
      <c r="D392">
        <v>536894.770684093</v>
      </c>
      <c r="E392">
        <v>390410.85977384902</v>
      </c>
      <c r="F392">
        <v>146483.91091024299</v>
      </c>
      <c r="G392">
        <v>134282.01747503001</v>
      </c>
      <c r="H392">
        <v>1949642.6683493601</v>
      </c>
      <c r="I392">
        <v>633807.12916126999</v>
      </c>
      <c r="J392">
        <v>1315835.53918809</v>
      </c>
      <c r="K392">
        <v>141514.33395873199</v>
      </c>
      <c r="L392">
        <v>24.6263037254068</v>
      </c>
      <c r="M392">
        <v>10.205076050604699</v>
      </c>
      <c r="N392">
        <v>6.8875194236858803</v>
      </c>
      <c r="O392">
        <v>0.48167655477092902</v>
      </c>
      <c r="P392">
        <v>84.205133636960994</v>
      </c>
      <c r="Q392">
        <v>24644</v>
      </c>
      <c r="R392">
        <v>4.1310707468222997E-2</v>
      </c>
      <c r="S392">
        <v>687</v>
      </c>
      <c r="T392">
        <v>0.163545686824139</v>
      </c>
      <c r="U392">
        <v>3.3649723399026603E-2</v>
      </c>
      <c r="V392">
        <v>1.98776753832854</v>
      </c>
      <c r="W392">
        <v>75.2199490045098</v>
      </c>
      <c r="X392">
        <v>3.4343698820803801</v>
      </c>
      <c r="Y392">
        <v>0</v>
      </c>
      <c r="Z392">
        <v>0</v>
      </c>
      <c r="AA392">
        <v>0</v>
      </c>
      <c r="AB392">
        <v>0</v>
      </c>
      <c r="AC392">
        <v>545593.81194865506</v>
      </c>
      <c r="AD392">
        <v>0</v>
      </c>
      <c r="AE392">
        <f t="shared" si="49"/>
        <v>-6.2227325685043869E-2</v>
      </c>
      <c r="AF392">
        <f t="shared" si="48"/>
        <v>-5.1094358930860388E-2</v>
      </c>
      <c r="AG392">
        <f t="shared" si="50"/>
        <v>0.27283542121969112</v>
      </c>
      <c r="AH392">
        <f t="shared" si="51"/>
        <v>0.25010863358555802</v>
      </c>
      <c r="AI392">
        <f t="shared" si="52"/>
        <v>0.56010785424678866</v>
      </c>
      <c r="AJ392">
        <f t="shared" si="53"/>
        <v>-6.2227325685043869E-2</v>
      </c>
      <c r="AK392">
        <f t="shared" si="54"/>
        <v>-5.6316102080782214E-2</v>
      </c>
      <c r="AL392" s="18">
        <f t="shared" si="55"/>
        <v>2.1089247885702867E-2</v>
      </c>
    </row>
    <row r="393" spans="1:38" ht="15.75">
      <c r="A393">
        <v>2022</v>
      </c>
      <c r="B393">
        <v>4</v>
      </c>
      <c r="C393" t="s">
        <v>39</v>
      </c>
      <c r="D393">
        <v>503485.24493013701</v>
      </c>
      <c r="E393">
        <v>368424.44194137899</v>
      </c>
      <c r="F393">
        <v>135060.80298875799</v>
      </c>
      <c r="G393">
        <v>116597.87365310499</v>
      </c>
      <c r="H393">
        <v>1457247.9221536799</v>
      </c>
      <c r="I393">
        <v>691875.00200177298</v>
      </c>
      <c r="J393">
        <v>765372.92015191098</v>
      </c>
      <c r="K393">
        <v>123365.921433378</v>
      </c>
      <c r="L393">
        <v>63.379408012521097</v>
      </c>
      <c r="M393">
        <v>15.2341258206473</v>
      </c>
      <c r="N393">
        <v>8.0012379417761306</v>
      </c>
      <c r="O393">
        <v>0.90397110190996799</v>
      </c>
      <c r="P393">
        <v>270.01953758474502</v>
      </c>
      <c r="Q393">
        <v>19171</v>
      </c>
      <c r="R393">
        <v>0.68287951991248896</v>
      </c>
      <c r="S393">
        <v>866</v>
      </c>
      <c r="T393">
        <v>0.956132856342369</v>
      </c>
      <c r="U393">
        <v>0.69827259353054605</v>
      </c>
      <c r="V393">
        <v>2.45439440607809</v>
      </c>
      <c r="W393">
        <v>60.507007872364497</v>
      </c>
      <c r="X393">
        <v>5.8353263890168101</v>
      </c>
      <c r="Y393">
        <v>0</v>
      </c>
      <c r="Z393">
        <v>0</v>
      </c>
      <c r="AA393">
        <v>0</v>
      </c>
      <c r="AB393">
        <v>0</v>
      </c>
      <c r="AC393">
        <v>532002.44086995197</v>
      </c>
      <c r="AD393">
        <v>0</v>
      </c>
      <c r="AE393">
        <f t="shared" si="49"/>
        <v>2.2704993014339956E-2</v>
      </c>
      <c r="AF393">
        <f t="shared" si="48"/>
        <v>-7.3382716933162076E-2</v>
      </c>
      <c r="AG393">
        <f t="shared" si="50"/>
        <v>0.26825175980578914</v>
      </c>
      <c r="AH393">
        <f t="shared" si="51"/>
        <v>0.231581510733813</v>
      </c>
      <c r="AI393">
        <f t="shared" si="52"/>
        <v>0.56010785424678866</v>
      </c>
      <c r="AJ393">
        <f t="shared" si="53"/>
        <v>2.2704993014339956E-2</v>
      </c>
      <c r="AK393">
        <f t="shared" si="54"/>
        <v>1.790253608344879E-2</v>
      </c>
      <c r="AL393" s="18">
        <f t="shared" si="55"/>
        <v>2.1089247885702867E-2</v>
      </c>
    </row>
    <row r="394" spans="1:38" ht="15.75">
      <c r="A394">
        <v>2023</v>
      </c>
      <c r="B394">
        <v>1</v>
      </c>
      <c r="C394" t="s">
        <v>39</v>
      </c>
      <c r="D394">
        <v>514916.87389909901</v>
      </c>
      <c r="E394">
        <v>375020.17380725901</v>
      </c>
      <c r="F394">
        <v>139896.70009183901</v>
      </c>
      <c r="G394">
        <v>125649.786918407</v>
      </c>
      <c r="H394">
        <v>2045170.1747244501</v>
      </c>
      <c r="I394">
        <v>1137078.9372016501</v>
      </c>
      <c r="J394">
        <v>908091.23752280104</v>
      </c>
      <c r="K394">
        <v>133553.58621440301</v>
      </c>
      <c r="L394">
        <v>13.2095216943216</v>
      </c>
      <c r="M394">
        <v>13.8366919232884</v>
      </c>
      <c r="N394">
        <v>6.1437326082332699</v>
      </c>
      <c r="O394">
        <v>1.2521637586808001</v>
      </c>
      <c r="P394">
        <v>466.33208024026902</v>
      </c>
      <c r="Q394">
        <v>29546</v>
      </c>
      <c r="R394">
        <v>0.73388208566102398</v>
      </c>
      <c r="S394">
        <v>474</v>
      </c>
      <c r="T394">
        <v>0.171873702539246</v>
      </c>
      <c r="U394">
        <v>5.9223305396607397E-2</v>
      </c>
      <c r="V394">
        <v>1.7377785438039799</v>
      </c>
      <c r="W394">
        <v>64.616281147342406</v>
      </c>
      <c r="X394">
        <v>4.7287545326992104</v>
      </c>
      <c r="Y394">
        <v>0</v>
      </c>
      <c r="Z394">
        <v>0</v>
      </c>
      <c r="AA394">
        <v>0</v>
      </c>
      <c r="AB394">
        <v>0</v>
      </c>
      <c r="AC394">
        <v>540875.947675806</v>
      </c>
      <c r="AD394">
        <v>0</v>
      </c>
      <c r="AE394">
        <f t="shared" si="49"/>
        <v>4.889602082131933E-2</v>
      </c>
      <c r="AF394">
        <f t="shared" si="48"/>
        <v>-2.9612807358976121E-3</v>
      </c>
      <c r="AG394">
        <f t="shared" si="50"/>
        <v>0.27168793097126892</v>
      </c>
      <c r="AH394">
        <f t="shared" si="51"/>
        <v>0.24401955594686689</v>
      </c>
      <c r="AI394">
        <f t="shared" si="52"/>
        <v>0.56010785424678866</v>
      </c>
      <c r="AJ394">
        <f t="shared" si="53"/>
        <v>4.889602082131933E-2</v>
      </c>
      <c r="AK394">
        <f t="shared" si="54"/>
        <v>-4.4277172368393722E-2</v>
      </c>
      <c r="AL394" s="18">
        <f t="shared" si="55"/>
        <v>2.1089247885702867E-2</v>
      </c>
    </row>
    <row r="395" spans="1:38" ht="15.75">
      <c r="A395">
        <v>2023</v>
      </c>
      <c r="B395">
        <v>2</v>
      </c>
      <c r="C395" t="s">
        <v>39</v>
      </c>
      <c r="D395">
        <v>540094.26008651801</v>
      </c>
      <c r="E395">
        <v>358415.34092997003</v>
      </c>
      <c r="F395">
        <v>181678.919156547</v>
      </c>
      <c r="G395">
        <v>174778.22812803401</v>
      </c>
      <c r="H395">
        <v>1691895.11364205</v>
      </c>
      <c r="I395">
        <v>777189.25518429698</v>
      </c>
      <c r="J395">
        <v>914705.85845775902</v>
      </c>
      <c r="K395">
        <v>174047.165046073</v>
      </c>
      <c r="L395">
        <v>69.084807122308106</v>
      </c>
      <c r="M395">
        <v>19.107588140161099</v>
      </c>
      <c r="N395">
        <v>10.330322885784399</v>
      </c>
      <c r="O395">
        <v>0.84966030117558999</v>
      </c>
      <c r="P395">
        <v>180.96235440714</v>
      </c>
      <c r="Q395">
        <v>15676</v>
      </c>
      <c r="R395">
        <v>0.57014372312702499</v>
      </c>
      <c r="S395">
        <v>618</v>
      </c>
      <c r="T395">
        <v>0.16362400021023299</v>
      </c>
      <c r="U395">
        <v>0.12491981074063301</v>
      </c>
      <c r="V395">
        <v>1.1867373382621</v>
      </c>
      <c r="W395">
        <v>60.310639844848303</v>
      </c>
      <c r="X395">
        <v>9.0384834857574798</v>
      </c>
      <c r="Y395">
        <v>0</v>
      </c>
      <c r="Z395">
        <v>0</v>
      </c>
      <c r="AA395">
        <v>0</v>
      </c>
      <c r="AB395">
        <v>0</v>
      </c>
      <c r="AC395">
        <v>529167.08508909703</v>
      </c>
      <c r="AD395">
        <v>0</v>
      </c>
      <c r="AE395">
        <f t="shared" si="49"/>
        <v>-5.671562500766647E-2</v>
      </c>
      <c r="AF395">
        <f t="shared" si="48"/>
        <v>-8.6593066157739068E-2</v>
      </c>
      <c r="AG395">
        <f t="shared" si="50"/>
        <v>0.33638372518057263</v>
      </c>
      <c r="AH395">
        <f t="shared" si="51"/>
        <v>0.32360689798857739</v>
      </c>
      <c r="AI395">
        <f t="shared" si="52"/>
        <v>0.56010785424678866</v>
      </c>
      <c r="AJ395">
        <f t="shared" si="53"/>
        <v>-5.671562500766647E-2</v>
      </c>
      <c r="AK395">
        <f t="shared" si="54"/>
        <v>1.0224811165058474E-2</v>
      </c>
      <c r="AL395" s="18">
        <f t="shared" si="55"/>
        <v>2.1089247885702867E-2</v>
      </c>
    </row>
    <row r="396" spans="1:38" ht="15.75">
      <c r="A396">
        <v>2023</v>
      </c>
      <c r="B396">
        <v>3</v>
      </c>
      <c r="C396" t="s">
        <v>39</v>
      </c>
      <c r="D396">
        <v>509462.47656265798</v>
      </c>
      <c r="E396">
        <v>362080.07010963903</v>
      </c>
      <c r="F396">
        <v>147382.40645301799</v>
      </c>
      <c r="G396">
        <v>129870.326545164</v>
      </c>
      <c r="H396">
        <v>1517896.6108313501</v>
      </c>
      <c r="I396">
        <v>918370.62629908603</v>
      </c>
      <c r="J396">
        <v>599525.98453227303</v>
      </c>
      <c r="K396">
        <v>137370.990911639</v>
      </c>
      <c r="L396">
        <v>31.428533355246898</v>
      </c>
      <c r="M396">
        <v>21.6621680954303</v>
      </c>
      <c r="N396">
        <v>8.5559402147972197</v>
      </c>
      <c r="O396">
        <v>1.53182789402458</v>
      </c>
      <c r="P396">
        <v>448.23340009758101</v>
      </c>
      <c r="Q396">
        <v>18861</v>
      </c>
      <c r="R396">
        <v>5.5614727117659898E-2</v>
      </c>
      <c r="S396">
        <v>760</v>
      </c>
      <c r="T396">
        <v>0.81269304337578196</v>
      </c>
      <c r="U396">
        <v>0.13260399074681101</v>
      </c>
      <c r="V396">
        <v>2.63377388620688</v>
      </c>
      <c r="W396">
        <v>71.334265140103895</v>
      </c>
      <c r="X396">
        <v>6.1369671049066401</v>
      </c>
      <c r="Y396">
        <v>0</v>
      </c>
      <c r="Z396">
        <v>0</v>
      </c>
      <c r="AA396">
        <v>0</v>
      </c>
      <c r="AB396">
        <v>0</v>
      </c>
      <c r="AC396">
        <v>483291.41238308902</v>
      </c>
      <c r="AD396">
        <v>0</v>
      </c>
      <c r="AE396">
        <f t="shared" si="49"/>
        <v>-8.4254187140264877E-2</v>
      </c>
      <c r="AF396">
        <f t="shared" si="48"/>
        <v>-4.3856551765882684E-2</v>
      </c>
      <c r="AG396">
        <f t="shared" si="50"/>
        <v>0.28929001297094081</v>
      </c>
      <c r="AH396">
        <f t="shared" si="51"/>
        <v>0.25491637268636302</v>
      </c>
      <c r="AI396">
        <f t="shared" si="52"/>
        <v>0.56010785424678866</v>
      </c>
      <c r="AJ396">
        <f t="shared" si="53"/>
        <v>-8.4254187140264877E-2</v>
      </c>
      <c r="AK396">
        <f t="shared" si="54"/>
        <v>2.8814458600728288E-2</v>
      </c>
      <c r="AL396" s="18">
        <f t="shared" si="55"/>
        <v>2.1089247885702867E-2</v>
      </c>
    </row>
    <row r="397" spans="1:38" ht="15.75">
      <c r="A397">
        <v>2023</v>
      </c>
      <c r="B397">
        <v>4</v>
      </c>
      <c r="C397" t="s">
        <v>39</v>
      </c>
      <c r="D397">
        <v>466538.12972140498</v>
      </c>
      <c r="E397">
        <v>372513.21129996201</v>
      </c>
      <c r="F397">
        <v>94024.918421443494</v>
      </c>
      <c r="G397">
        <v>83202.922206409799</v>
      </c>
      <c r="H397">
        <v>1092408.6259860899</v>
      </c>
      <c r="I397">
        <v>426842.11070545099</v>
      </c>
      <c r="J397">
        <v>665566.51528063905</v>
      </c>
      <c r="K397">
        <v>86835.437483445698</v>
      </c>
      <c r="L397">
        <v>17.294491790467202</v>
      </c>
      <c r="M397">
        <v>12.501067931779399</v>
      </c>
      <c r="N397">
        <v>7.6164651419979803</v>
      </c>
      <c r="O397">
        <v>0.64132149215089496</v>
      </c>
      <c r="P397">
        <v>267.165204253122</v>
      </c>
      <c r="Q397">
        <v>34836</v>
      </c>
      <c r="R397">
        <v>0.17426560316840101</v>
      </c>
      <c r="S397">
        <v>854</v>
      </c>
      <c r="T397">
        <v>0.85253874085596704</v>
      </c>
      <c r="U397">
        <v>0.25793950678689997</v>
      </c>
      <c r="V397">
        <v>4.4405995808227798</v>
      </c>
      <c r="W397">
        <v>84.388183225522496</v>
      </c>
      <c r="X397">
        <v>4.6659339244058202</v>
      </c>
      <c r="Y397">
        <v>0</v>
      </c>
      <c r="Z397">
        <v>0</v>
      </c>
      <c r="AA397">
        <v>0</v>
      </c>
      <c r="AB397">
        <v>0</v>
      </c>
      <c r="AC397">
        <v>509471.40548773599</v>
      </c>
      <c r="AD397">
        <v>0</v>
      </c>
      <c r="AE397">
        <f t="shared" si="49"/>
        <v>0.10042894197395399</v>
      </c>
      <c r="AF397">
        <f t="shared" si="48"/>
        <v>1.5462118110688422E-2</v>
      </c>
      <c r="AG397">
        <f t="shared" si="50"/>
        <v>0.20153747878568962</v>
      </c>
      <c r="AH397">
        <f t="shared" si="51"/>
        <v>0.17834109777071114</v>
      </c>
      <c r="AI397">
        <f t="shared" si="52"/>
        <v>0.56010785424678866</v>
      </c>
      <c r="AJ397">
        <f t="shared" si="53"/>
        <v>0.10042894197395399</v>
      </c>
      <c r="AK397">
        <f t="shared" si="54"/>
        <v>2.1442751881266701E-2</v>
      </c>
      <c r="AL397" s="18">
        <f t="shared" si="55"/>
        <v>2.1089247885702867E-2</v>
      </c>
    </row>
    <row r="398" spans="1:38" ht="15.75">
      <c r="A398">
        <v>2024</v>
      </c>
      <c r="B398">
        <v>1</v>
      </c>
      <c r="C398" t="s">
        <v>39</v>
      </c>
      <c r="D398">
        <v>513392.06047983299</v>
      </c>
      <c r="E398">
        <v>380500.91966236098</v>
      </c>
      <c r="F398">
        <v>132891.14081747201</v>
      </c>
      <c r="G398">
        <v>119045.205276325</v>
      </c>
      <c r="H398">
        <v>1488747.42039506</v>
      </c>
      <c r="I398">
        <v>957784.68806055095</v>
      </c>
      <c r="J398">
        <v>530962.73233451601</v>
      </c>
      <c r="K398">
        <v>128397.740289471</v>
      </c>
      <c r="L398">
        <v>21.678773924319302</v>
      </c>
      <c r="M398">
        <v>22.4206329421486</v>
      </c>
      <c r="N398">
        <v>7.9963332695303304</v>
      </c>
      <c r="O398">
        <v>1.8038642445758799</v>
      </c>
      <c r="P398">
        <v>467.13682359452503</v>
      </c>
      <c r="Q398">
        <v>21012</v>
      </c>
      <c r="R398">
        <v>0.69257467297291997</v>
      </c>
      <c r="S398">
        <v>13</v>
      </c>
      <c r="T398">
        <v>0.45448273295535602</v>
      </c>
      <c r="U398">
        <v>0.20928776153011899</v>
      </c>
      <c r="V398">
        <v>1.0260376257264101</v>
      </c>
      <c r="W398">
        <v>66.037655671401495</v>
      </c>
      <c r="X398">
        <v>6.0777853728285196</v>
      </c>
      <c r="Y398">
        <v>0</v>
      </c>
      <c r="Z398">
        <v>0</v>
      </c>
      <c r="AA398">
        <v>1</v>
      </c>
      <c r="AB398">
        <v>0</v>
      </c>
      <c r="AC398">
        <v>506405.10092527</v>
      </c>
      <c r="AD398">
        <v>1</v>
      </c>
      <c r="AE398">
        <f t="shared" si="49"/>
        <v>-3.908556429495115E-2</v>
      </c>
      <c r="AF398" t="str">
        <f t="shared" si="48"/>
        <v/>
      </c>
      <c r="AG398">
        <f t="shared" si="50"/>
        <v>0.25884923248183389</v>
      </c>
      <c r="AH398">
        <f t="shared" si="51"/>
        <v>0.23187971618622513</v>
      </c>
      <c r="AI398">
        <f t="shared" si="52"/>
        <v>0.56010785424678866</v>
      </c>
      <c r="AJ398">
        <f t="shared" si="53"/>
        <v>-3.908556429495115E-2</v>
      </c>
      <c r="AK398">
        <f t="shared" si="54"/>
        <v>2.5849579969459392E-2</v>
      </c>
      <c r="AL398" s="18">
        <f t="shared" si="55"/>
        <v>2.1089247885702867E-2</v>
      </c>
    </row>
    <row r="399" spans="1:38" ht="15.75">
      <c r="A399">
        <v>2024</v>
      </c>
      <c r="B399">
        <v>2</v>
      </c>
      <c r="C399" t="s">
        <v>39</v>
      </c>
      <c r="D399">
        <v>493325.84209143103</v>
      </c>
      <c r="E399">
        <v>390336.70861362602</v>
      </c>
      <c r="F399">
        <v>102989.133477804</v>
      </c>
      <c r="G399">
        <v>95741.191494506405</v>
      </c>
      <c r="H399">
        <v>1550847.50433448</v>
      </c>
      <c r="I399">
        <v>622598.57063056203</v>
      </c>
      <c r="J399">
        <v>928248.93370391906</v>
      </c>
      <c r="K399">
        <v>94162.118748006702</v>
      </c>
      <c r="L399">
        <v>86.742983838067403</v>
      </c>
      <c r="M399">
        <v>10.314171987516</v>
      </c>
      <c r="N399">
        <v>6.1734755497828298</v>
      </c>
      <c r="O399">
        <v>0.67072371216873405</v>
      </c>
      <c r="P399">
        <v>82.563547313154501</v>
      </c>
      <c r="Q399">
        <v>13771</v>
      </c>
      <c r="R399">
        <v>-0.46332041745068497</v>
      </c>
      <c r="S399">
        <v>890</v>
      </c>
      <c r="T399">
        <v>0.98585844041093695</v>
      </c>
      <c r="U399">
        <v>0.30863264852395</v>
      </c>
      <c r="V399">
        <v>1.9122676269162899</v>
      </c>
      <c r="W399">
        <v>64.977057820698903</v>
      </c>
      <c r="X399">
        <v>6.7016258267318101</v>
      </c>
      <c r="Y399">
        <v>0</v>
      </c>
      <c r="Z399">
        <v>0</v>
      </c>
      <c r="AA399">
        <v>1</v>
      </c>
      <c r="AB399">
        <v>0</v>
      </c>
      <c r="AC399">
        <v>516229.472781285</v>
      </c>
      <c r="AD399">
        <v>1</v>
      </c>
      <c r="AE399">
        <f t="shared" si="49"/>
        <v>-1.2581203892756427E-2</v>
      </c>
      <c r="AF399" t="str">
        <f t="shared" si="48"/>
        <v/>
      </c>
      <c r="AG399">
        <f t="shared" si="50"/>
        <v>0.2087649271345437</v>
      </c>
      <c r="AH399">
        <f t="shared" si="51"/>
        <v>0.19407292974683074</v>
      </c>
      <c r="AI399">
        <f t="shared" si="52"/>
        <v>0.56010785424678866</v>
      </c>
      <c r="AJ399">
        <f t="shared" si="53"/>
        <v>-1.2581203892756427E-2</v>
      </c>
      <c r="AK399">
        <f t="shared" si="54"/>
        <v>-7.1011026974831193E-2</v>
      </c>
      <c r="AL399" s="18">
        <f t="shared" si="55"/>
        <v>2.1089247885702867E-2</v>
      </c>
    </row>
    <row r="400" spans="1:38" ht="15.75">
      <c r="A400">
        <v>2024</v>
      </c>
      <c r="B400">
        <v>3</v>
      </c>
      <c r="C400" t="s">
        <v>39</v>
      </c>
      <c r="D400">
        <v>487119.20908651297</v>
      </c>
      <c r="E400">
        <v>362618.498068997</v>
      </c>
      <c r="F400">
        <v>124500.711017515</v>
      </c>
      <c r="G400">
        <v>109890.05764660701</v>
      </c>
      <c r="H400">
        <v>1377501.0862107701</v>
      </c>
      <c r="I400">
        <v>562052.65802135703</v>
      </c>
      <c r="J400">
        <v>815448.42818942096</v>
      </c>
      <c r="K400">
        <v>107992.614305856</v>
      </c>
      <c r="L400">
        <v>15.9579934923689</v>
      </c>
      <c r="M400">
        <v>13.476027894320801</v>
      </c>
      <c r="N400">
        <v>7.9774933571117899</v>
      </c>
      <c r="O400">
        <v>0.68925592176234796</v>
      </c>
      <c r="P400">
        <v>219.78417489551001</v>
      </c>
      <c r="Q400">
        <v>10916</v>
      </c>
      <c r="R400">
        <v>0.17538025511963701</v>
      </c>
      <c r="S400">
        <v>736</v>
      </c>
      <c r="T400">
        <v>0.56507228303669299</v>
      </c>
      <c r="U400">
        <v>0.85867205492949605</v>
      </c>
      <c r="V400">
        <v>1.82233129213545</v>
      </c>
      <c r="W400">
        <v>79.641665048611401</v>
      </c>
      <c r="X400">
        <v>7.3881342945380704</v>
      </c>
      <c r="Y400">
        <v>0</v>
      </c>
      <c r="Z400">
        <v>0</v>
      </c>
      <c r="AA400">
        <v>0</v>
      </c>
      <c r="AB400">
        <v>1</v>
      </c>
      <c r="AC400">
        <v>509079.20235437399</v>
      </c>
      <c r="AD400">
        <v>0</v>
      </c>
      <c r="AE400">
        <f t="shared" si="49"/>
        <v>-2.7441766719246495E-2</v>
      </c>
      <c r="AF400" t="str">
        <f t="shared" si="48"/>
        <v/>
      </c>
      <c r="AG400">
        <f t="shared" si="50"/>
        <v>0.25558571432851152</v>
      </c>
      <c r="AH400">
        <f t="shared" si="51"/>
        <v>0.22559171471123488</v>
      </c>
      <c r="AI400">
        <f t="shared" si="52"/>
        <v>0.56010785424678866</v>
      </c>
      <c r="AJ400">
        <f t="shared" si="53"/>
        <v>-2.7441766719246495E-2</v>
      </c>
      <c r="AK400">
        <f t="shared" si="54"/>
        <v>2.4948639376107088E-2</v>
      </c>
      <c r="AL400" s="18">
        <f t="shared" si="55"/>
        <v>2.1089247885702867E-2</v>
      </c>
    </row>
    <row r="401" spans="1:38" ht="15.75">
      <c r="A401">
        <v>2024</v>
      </c>
      <c r="B401">
        <v>4</v>
      </c>
      <c r="C401" t="s">
        <v>39</v>
      </c>
      <c r="D401">
        <v>473751.79738629702</v>
      </c>
      <c r="E401">
        <v>371665.33620842599</v>
      </c>
      <c r="F401">
        <v>102086.461177871</v>
      </c>
      <c r="G401">
        <v>92136.837748517501</v>
      </c>
      <c r="H401">
        <v>1859178.2028556101</v>
      </c>
      <c r="I401">
        <v>1228162.59867638</v>
      </c>
      <c r="J401">
        <v>631015.60417922796</v>
      </c>
      <c r="K401">
        <v>91192.586278177405</v>
      </c>
      <c r="L401">
        <v>11.1926902014013</v>
      </c>
      <c r="M401">
        <v>14.601356470155901</v>
      </c>
      <c r="N401">
        <v>4.9557830232195803</v>
      </c>
      <c r="O401">
        <v>1.9463268270106799</v>
      </c>
      <c r="P401">
        <v>497.89001686568201</v>
      </c>
      <c r="Q401">
        <v>35269</v>
      </c>
      <c r="R401">
        <v>-0.79782281165156999</v>
      </c>
      <c r="S401">
        <v>382</v>
      </c>
      <c r="T401">
        <v>0.52018073656675901</v>
      </c>
      <c r="U401">
        <v>0.29493113580386399</v>
      </c>
      <c r="V401">
        <v>1.1068538775222001</v>
      </c>
      <c r="W401">
        <v>65.503231104938095</v>
      </c>
      <c r="X401">
        <v>4.2554950747340596</v>
      </c>
      <c r="Y401">
        <v>0</v>
      </c>
      <c r="Z401">
        <v>0</v>
      </c>
      <c r="AA401">
        <v>0</v>
      </c>
      <c r="AB401">
        <v>0</v>
      </c>
      <c r="AC401">
        <v>485680.71231518098</v>
      </c>
      <c r="AD401">
        <v>0</v>
      </c>
      <c r="AE401" t="str">
        <f t="shared" si="49"/>
        <v/>
      </c>
      <c r="AF401" t="str">
        <f t="shared" si="48"/>
        <v/>
      </c>
      <c r="AG401">
        <f t="shared" si="50"/>
        <v>0.21548511634380096</v>
      </c>
      <c r="AH401">
        <f t="shared" si="51"/>
        <v>0.19448335237320305</v>
      </c>
      <c r="AI401">
        <f t="shared" si="52"/>
        <v>0.56010785424678866</v>
      </c>
      <c r="AJ401">
        <f t="shared" si="53"/>
        <v>-0.80636069503695829</v>
      </c>
      <c r="AK401">
        <f t="shared" si="54"/>
        <v>-0.80607815752332213</v>
      </c>
      <c r="AL401" s="18">
        <f t="shared" si="55"/>
        <v>2.1089247885702867E-2</v>
      </c>
    </row>
    <row r="402" spans="1:38" ht="15.75">
      <c r="A402">
        <v>2015</v>
      </c>
      <c r="B402">
        <v>1</v>
      </c>
      <c r="C402" t="s">
        <v>40</v>
      </c>
      <c r="D402">
        <v>91736.9687708743</v>
      </c>
      <c r="E402">
        <v>72074.026782251894</v>
      </c>
      <c r="F402">
        <v>19662.9419886223</v>
      </c>
      <c r="G402">
        <v>14617.628918279899</v>
      </c>
      <c r="H402">
        <v>228963.08035199199</v>
      </c>
      <c r="I402">
        <v>153660.92212243899</v>
      </c>
      <c r="J402">
        <v>75302.158229552806</v>
      </c>
      <c r="K402">
        <v>23599.637649254099</v>
      </c>
      <c r="L402">
        <v>1.95285056332824</v>
      </c>
      <c r="M402">
        <v>19.411965422981901</v>
      </c>
      <c r="N402">
        <v>6.3842733491389998</v>
      </c>
      <c r="O402">
        <v>2.04059120927205</v>
      </c>
      <c r="P402">
        <v>387.566394102819</v>
      </c>
      <c r="Q402">
        <v>28974</v>
      </c>
      <c r="R402">
        <v>0.52807364633494303</v>
      </c>
      <c r="S402">
        <v>488</v>
      </c>
      <c r="T402">
        <v>0.23158299128899901</v>
      </c>
      <c r="U402">
        <v>0.18121804361361701</v>
      </c>
      <c r="V402">
        <v>6.6721230938633198</v>
      </c>
      <c r="W402">
        <v>63.375953417013598</v>
      </c>
      <c r="X402">
        <v>5.7492130959710801</v>
      </c>
      <c r="Y402">
        <v>0</v>
      </c>
      <c r="Z402">
        <v>0</v>
      </c>
      <c r="AA402">
        <v>1</v>
      </c>
      <c r="AB402">
        <v>1</v>
      </c>
      <c r="AC402">
        <v>89901.078709451001</v>
      </c>
      <c r="AD402">
        <v>1</v>
      </c>
      <c r="AE402">
        <f t="shared" si="49"/>
        <v>-7.6171811187874241E-3</v>
      </c>
      <c r="AF402">
        <f t="shared" si="48"/>
        <v>1.184110966171336E-2</v>
      </c>
      <c r="AG402">
        <f t="shared" si="50"/>
        <v>0.21434043714408429</v>
      </c>
      <c r="AH402">
        <f t="shared" si="51"/>
        <v>0.15934283761641874</v>
      </c>
      <c r="AI402">
        <f t="shared" si="52"/>
        <v>0.56010785424678866</v>
      </c>
      <c r="AJ402">
        <f t="shared" si="53"/>
        <v>-7.6171811187874241E-3</v>
      </c>
      <c r="AK402">
        <f t="shared" si="54"/>
        <v>-4.1601872205602235E-2</v>
      </c>
      <c r="AL402" s="18">
        <f t="shared" si="55"/>
        <v>2.1089247885702867E-2</v>
      </c>
    </row>
    <row r="403" spans="1:38" ht="15.75">
      <c r="A403">
        <v>2015</v>
      </c>
      <c r="B403">
        <v>2</v>
      </c>
      <c r="C403" t="s">
        <v>40</v>
      </c>
      <c r="D403">
        <v>91038.191664458005</v>
      </c>
      <c r="E403">
        <v>69075.612330713499</v>
      </c>
      <c r="F403">
        <v>21962.579333744499</v>
      </c>
      <c r="G403">
        <v>12322.7159683712</v>
      </c>
      <c r="H403">
        <v>233173.49474624501</v>
      </c>
      <c r="I403">
        <v>160631.32802151499</v>
      </c>
      <c r="J403">
        <v>72542.166724730094</v>
      </c>
      <c r="K403">
        <v>9623.1883796073998</v>
      </c>
      <c r="L403">
        <v>1.62142041166132</v>
      </c>
      <c r="M403">
        <v>16.9869698200926</v>
      </c>
      <c r="N403">
        <v>5.2847841826025697</v>
      </c>
      <c r="O403">
        <v>2.21431665573279</v>
      </c>
      <c r="P403">
        <v>20.196938930803899</v>
      </c>
      <c r="Q403">
        <v>29020</v>
      </c>
      <c r="R403">
        <v>-0.27967569357241601</v>
      </c>
      <c r="S403">
        <v>407</v>
      </c>
      <c r="T403">
        <v>0.28793409409321902</v>
      </c>
      <c r="U403">
        <v>0.18552597525771899</v>
      </c>
      <c r="V403">
        <v>5.5617585641489802</v>
      </c>
      <c r="W403">
        <v>77.815035182459795</v>
      </c>
      <c r="X403">
        <v>7.5042441516158496</v>
      </c>
      <c r="Y403">
        <v>0</v>
      </c>
      <c r="Z403">
        <v>0</v>
      </c>
      <c r="AA403">
        <v>1</v>
      </c>
      <c r="AB403">
        <v>1</v>
      </c>
      <c r="AC403">
        <v>87298.977609076304</v>
      </c>
      <c r="AD403">
        <v>1</v>
      </c>
      <c r="AE403">
        <f t="shared" si="49"/>
        <v>4.7561224603645327E-2</v>
      </c>
      <c r="AF403">
        <f t="shared" si="48"/>
        <v>-5.9982040874860566E-2</v>
      </c>
      <c r="AG403">
        <f t="shared" si="50"/>
        <v>0.24124577753798754</v>
      </c>
      <c r="AH403">
        <f t="shared" si="51"/>
        <v>0.13535765312418965</v>
      </c>
      <c r="AI403">
        <f t="shared" si="52"/>
        <v>0.56010785424678866</v>
      </c>
      <c r="AJ403">
        <f t="shared" si="53"/>
        <v>4.7561224603645327E-2</v>
      </c>
      <c r="AK403">
        <f t="shared" si="54"/>
        <v>2.9623617154439046E-2</v>
      </c>
      <c r="AL403" s="18">
        <f t="shared" si="55"/>
        <v>2.1089247885702867E-2</v>
      </c>
    </row>
    <row r="404" spans="1:38" ht="15.75">
      <c r="A404">
        <v>2015</v>
      </c>
      <c r="B404">
        <v>3</v>
      </c>
      <c r="C404" t="s">
        <v>40</v>
      </c>
      <c r="D404">
        <v>95368.079545721004</v>
      </c>
      <c r="E404">
        <v>71121.881825107004</v>
      </c>
      <c r="F404">
        <v>24246.197720613902</v>
      </c>
      <c r="G404">
        <v>12461.345556099501</v>
      </c>
      <c r="H404">
        <v>271682.49035918101</v>
      </c>
      <c r="I404">
        <v>98540.646307683201</v>
      </c>
      <c r="J404">
        <v>173141.844051497</v>
      </c>
      <c r="K404">
        <v>13857.4364034791</v>
      </c>
      <c r="L404">
        <v>2.1349792831549901</v>
      </c>
      <c r="M404">
        <v>7.1971888854280097</v>
      </c>
      <c r="N404">
        <v>4.5867312021561704</v>
      </c>
      <c r="O404">
        <v>0.56913247544235501</v>
      </c>
      <c r="P404">
        <v>30.8020771657695</v>
      </c>
      <c r="Q404">
        <v>26544</v>
      </c>
      <c r="R404">
        <v>5.9790593107882303E-2</v>
      </c>
      <c r="S404">
        <v>532</v>
      </c>
      <c r="T404">
        <v>0.68004605637426896</v>
      </c>
      <c r="U404">
        <v>0.63515698886393501</v>
      </c>
      <c r="V404">
        <v>7.3668879990604097</v>
      </c>
      <c r="W404">
        <v>60.450800245630703</v>
      </c>
      <c r="X404">
        <v>6.4563806895378697</v>
      </c>
      <c r="Y404">
        <v>0</v>
      </c>
      <c r="Z404">
        <v>0</v>
      </c>
      <c r="AA404">
        <v>0</v>
      </c>
      <c r="AB404">
        <v>0</v>
      </c>
      <c r="AC404">
        <v>97941.072289282703</v>
      </c>
      <c r="AD404">
        <v>0</v>
      </c>
      <c r="AE404">
        <f t="shared" si="49"/>
        <v>-8.8072440036095351E-3</v>
      </c>
      <c r="AF404">
        <f t="shared" si="48"/>
        <v>2.1321469329759927E-2</v>
      </c>
      <c r="AG404">
        <f t="shared" si="50"/>
        <v>0.25423808297397854</v>
      </c>
      <c r="AH404">
        <f t="shared" si="51"/>
        <v>0.13066579106403553</v>
      </c>
      <c r="AI404">
        <f t="shared" si="52"/>
        <v>0.56010785424678866</v>
      </c>
      <c r="AJ404">
        <f t="shared" si="53"/>
        <v>-8.8072440036095351E-3</v>
      </c>
      <c r="AK404">
        <f t="shared" si="54"/>
        <v>1.8276461941159283E-2</v>
      </c>
      <c r="AL404" s="18">
        <f t="shared" si="55"/>
        <v>2.1089247885702867E-2</v>
      </c>
    </row>
    <row r="405" spans="1:38" ht="15.75">
      <c r="A405">
        <v>2015</v>
      </c>
      <c r="B405">
        <v>4</v>
      </c>
      <c r="C405" t="s">
        <v>40</v>
      </c>
      <c r="D405">
        <v>94528.149599006196</v>
      </c>
      <c r="E405">
        <v>72421.738191467201</v>
      </c>
      <c r="F405">
        <v>22106.411407538901</v>
      </c>
      <c r="G405">
        <v>6993.5296583139498</v>
      </c>
      <c r="H405">
        <v>341106.93663352297</v>
      </c>
      <c r="I405">
        <v>192269.092423478</v>
      </c>
      <c r="J405">
        <v>148837.844210045</v>
      </c>
      <c r="K405">
        <v>7964.3522684980198</v>
      </c>
      <c r="L405">
        <v>1.2438026378676801</v>
      </c>
      <c r="M405">
        <v>4.69875769528376</v>
      </c>
      <c r="N405">
        <v>2.0502455116670899</v>
      </c>
      <c r="O405">
        <v>1.29180245416711</v>
      </c>
      <c r="P405">
        <v>405.46185184442197</v>
      </c>
      <c r="Q405">
        <v>36757</v>
      </c>
      <c r="R405">
        <v>0.69141716343345405</v>
      </c>
      <c r="S405">
        <v>220</v>
      </c>
      <c r="T405">
        <v>9.5690116058001096E-2</v>
      </c>
      <c r="U405">
        <v>0.91458443522174704</v>
      </c>
      <c r="V405">
        <v>1.63725420461809</v>
      </c>
      <c r="W405">
        <v>76.205229436213898</v>
      </c>
      <c r="X405">
        <v>5.3055558304223798</v>
      </c>
      <c r="Y405">
        <v>0</v>
      </c>
      <c r="Z405">
        <v>0</v>
      </c>
      <c r="AA405">
        <v>0</v>
      </c>
      <c r="AB405">
        <v>0</v>
      </c>
      <c r="AC405">
        <v>101082.663036976</v>
      </c>
      <c r="AD405">
        <v>0</v>
      </c>
      <c r="AE405">
        <f t="shared" si="49"/>
        <v>-1.8036038239562908E-2</v>
      </c>
      <c r="AF405">
        <f t="shared" si="48"/>
        <v>-4.4916140425149458E-2</v>
      </c>
      <c r="AG405">
        <f t="shared" si="50"/>
        <v>0.23386061719514931</v>
      </c>
      <c r="AH405">
        <f t="shared" si="51"/>
        <v>7.3983566672794307E-2</v>
      </c>
      <c r="AI405">
        <f t="shared" si="52"/>
        <v>0.56010785424678866</v>
      </c>
      <c r="AJ405">
        <f t="shared" si="53"/>
        <v>-1.8036038239562908E-2</v>
      </c>
      <c r="AK405">
        <f t="shared" si="54"/>
        <v>1.388626966598395E-2</v>
      </c>
      <c r="AL405" s="18">
        <f t="shared" si="55"/>
        <v>2.1089247885702867E-2</v>
      </c>
    </row>
    <row r="406" spans="1:38" ht="15.75">
      <c r="A406">
        <v>2016</v>
      </c>
      <c r="B406">
        <v>1</v>
      </c>
      <c r="C406" t="s">
        <v>40</v>
      </c>
      <c r="D406">
        <v>92823.236278123397</v>
      </c>
      <c r="E406">
        <v>73427.405977673203</v>
      </c>
      <c r="F406">
        <v>19395.830300450099</v>
      </c>
      <c r="G406">
        <v>11837.8744595435</v>
      </c>
      <c r="H406">
        <v>352249.15360803698</v>
      </c>
      <c r="I406">
        <v>198125.508281004</v>
      </c>
      <c r="J406">
        <v>154123.64532703301</v>
      </c>
      <c r="K406">
        <v>20065.6964718538</v>
      </c>
      <c r="L406">
        <v>2.2054617822590901</v>
      </c>
      <c r="M406">
        <v>7.6807646447921201</v>
      </c>
      <c r="N406">
        <v>3.3606537697223402</v>
      </c>
      <c r="O406">
        <v>1.28549715950855</v>
      </c>
      <c r="P406">
        <v>280.17600564665599</v>
      </c>
      <c r="Q406">
        <v>7057</v>
      </c>
      <c r="R406">
        <v>-2.43543252362379E-2</v>
      </c>
      <c r="S406">
        <v>644</v>
      </c>
      <c r="T406">
        <v>0.44816087336900201</v>
      </c>
      <c r="U406">
        <v>0.27441263163568103</v>
      </c>
      <c r="V406">
        <v>3.7521930419498402</v>
      </c>
      <c r="W406">
        <v>69.694108213243695</v>
      </c>
      <c r="X406">
        <v>4.2949349998623498</v>
      </c>
      <c r="Y406">
        <v>0</v>
      </c>
      <c r="Z406">
        <v>0</v>
      </c>
      <c r="AA406">
        <v>0</v>
      </c>
      <c r="AB406">
        <v>0</v>
      </c>
      <c r="AC406">
        <v>93798.409849082498</v>
      </c>
      <c r="AD406">
        <v>0</v>
      </c>
      <c r="AE406">
        <f t="shared" si="49"/>
        <v>-7.8059130857560624E-2</v>
      </c>
      <c r="AF406">
        <f t="shared" si="48"/>
        <v>7.0983571846411533E-2</v>
      </c>
      <c r="AG406">
        <f t="shared" si="50"/>
        <v>0.20895447172661666</v>
      </c>
      <c r="AH406">
        <f t="shared" si="51"/>
        <v>0.12753136966776338</v>
      </c>
      <c r="AI406">
        <f t="shared" si="52"/>
        <v>0.56010785424678866</v>
      </c>
      <c r="AJ406">
        <f t="shared" si="53"/>
        <v>-7.8059130857560624E-2</v>
      </c>
      <c r="AK406">
        <f t="shared" si="54"/>
        <v>-2.8770340537239723E-2</v>
      </c>
      <c r="AL406" s="18">
        <f t="shared" si="55"/>
        <v>2.1089247885702867E-2</v>
      </c>
    </row>
    <row r="407" spans="1:38" ht="15.75">
      <c r="A407">
        <v>2016</v>
      </c>
      <c r="B407">
        <v>2</v>
      </c>
      <c r="C407" t="s">
        <v>40</v>
      </c>
      <c r="D407">
        <v>85577.535130867094</v>
      </c>
      <c r="E407">
        <v>71314.874502929393</v>
      </c>
      <c r="F407">
        <v>14262.660627937699</v>
      </c>
      <c r="G407">
        <v>-2263.6554388208801</v>
      </c>
      <c r="H407">
        <v>322629.93031733099</v>
      </c>
      <c r="I407">
        <v>125377.494927862</v>
      </c>
      <c r="J407">
        <v>197252.435389469</v>
      </c>
      <c r="K407">
        <v>-310.43784993706203</v>
      </c>
      <c r="L407">
        <v>-0.43258008578596702</v>
      </c>
      <c r="M407">
        <v>-1.1475931510560899</v>
      </c>
      <c r="N407">
        <v>-0.70162598882081595</v>
      </c>
      <c r="O407">
        <v>0.63561950289895397</v>
      </c>
      <c r="P407">
        <v>439.316146764672</v>
      </c>
      <c r="Q407">
        <v>49744</v>
      </c>
      <c r="R407">
        <v>2.6154436736099702E-2</v>
      </c>
      <c r="S407">
        <v>686</v>
      </c>
      <c r="T407">
        <v>0.30968195831295098</v>
      </c>
      <c r="U407">
        <v>0.14503273374988801</v>
      </c>
      <c r="V407">
        <v>6.1576357470469896</v>
      </c>
      <c r="W407">
        <v>75.034674649544598</v>
      </c>
      <c r="X407">
        <v>7.2436276519485103</v>
      </c>
      <c r="Y407">
        <v>0</v>
      </c>
      <c r="Z407">
        <v>0</v>
      </c>
      <c r="AA407">
        <v>0</v>
      </c>
      <c r="AB407">
        <v>0</v>
      </c>
      <c r="AC407">
        <v>87545.257954702</v>
      </c>
      <c r="AD407">
        <v>0</v>
      </c>
      <c r="AE407">
        <f t="shared" si="49"/>
        <v>0.13816630707865893</v>
      </c>
      <c r="AF407">
        <f t="shared" si="48"/>
        <v>5.4476311187904095E-2</v>
      </c>
      <c r="AG407">
        <f t="shared" si="50"/>
        <v>0.1666636063556507</v>
      </c>
      <c r="AH407">
        <f t="shared" si="51"/>
        <v>-2.6451514820557138E-2</v>
      </c>
      <c r="AI407">
        <f t="shared" si="52"/>
        <v>0.56010785424678866</v>
      </c>
      <c r="AJ407">
        <f t="shared" si="53"/>
        <v>0.13816630707865893</v>
      </c>
      <c r="AK407">
        <f t="shared" si="54"/>
        <v>3.5888080055092586E-3</v>
      </c>
      <c r="AL407" s="18">
        <f t="shared" si="55"/>
        <v>2.1089247885702867E-2</v>
      </c>
    </row>
    <row r="408" spans="1:38" ht="15.75">
      <c r="A408">
        <v>2016</v>
      </c>
      <c r="B408">
        <v>3</v>
      </c>
      <c r="C408" t="s">
        <v>40</v>
      </c>
      <c r="D408">
        <v>97401.4671287932</v>
      </c>
      <c r="E408">
        <v>71570.809895457394</v>
      </c>
      <c r="F408">
        <v>25830.6572333357</v>
      </c>
      <c r="G408">
        <v>8481.6274366141897</v>
      </c>
      <c r="H408">
        <v>366112.04893087101</v>
      </c>
      <c r="I408">
        <v>181257.51635173499</v>
      </c>
      <c r="J408">
        <v>184854.532579135</v>
      </c>
      <c r="K408">
        <v>12941.1702945589</v>
      </c>
      <c r="L408">
        <v>4.9436026489484499</v>
      </c>
      <c r="M408">
        <v>4.5882712846022402</v>
      </c>
      <c r="N408">
        <v>2.3166753078415199</v>
      </c>
      <c r="O408">
        <v>0.98054136851710605</v>
      </c>
      <c r="P408">
        <v>254.25834765523899</v>
      </c>
      <c r="Q408">
        <v>1329</v>
      </c>
      <c r="R408">
        <v>0.75497848346297602</v>
      </c>
      <c r="S408">
        <v>46</v>
      </c>
      <c r="T408">
        <v>0.32930531286459902</v>
      </c>
      <c r="U408">
        <v>0.42354057724150801</v>
      </c>
      <c r="V408">
        <v>5.0014563258189204</v>
      </c>
      <c r="W408">
        <v>82.571916176574803</v>
      </c>
      <c r="X408">
        <v>5.15587705078004</v>
      </c>
      <c r="Y408">
        <v>1</v>
      </c>
      <c r="Z408">
        <v>0</v>
      </c>
      <c r="AA408">
        <v>0</v>
      </c>
      <c r="AB408">
        <v>0</v>
      </c>
      <c r="AC408">
        <v>101236.04649904001</v>
      </c>
      <c r="AD408">
        <v>1</v>
      </c>
      <c r="AE408">
        <f t="shared" si="49"/>
        <v>-7.3090861782316857E-2</v>
      </c>
      <c r="AF408">
        <f t="shared" si="48"/>
        <v>-0.13149773367217232</v>
      </c>
      <c r="AG408">
        <f t="shared" si="50"/>
        <v>0.26519782498943395</v>
      </c>
      <c r="AH408">
        <f t="shared" si="51"/>
        <v>8.7079052160466949E-2</v>
      </c>
      <c r="AI408">
        <f t="shared" si="52"/>
        <v>0.56010785424678866</v>
      </c>
      <c r="AJ408">
        <f t="shared" si="53"/>
        <v>-7.3090861782316857E-2</v>
      </c>
      <c r="AK408">
        <f t="shared" si="54"/>
        <v>5.280647995641153E-2</v>
      </c>
      <c r="AL408" s="18">
        <f t="shared" si="55"/>
        <v>2.1089247885702867E-2</v>
      </c>
    </row>
    <row r="409" spans="1:38" ht="15.75">
      <c r="A409">
        <v>2016</v>
      </c>
      <c r="B409">
        <v>4</v>
      </c>
      <c r="C409" t="s">
        <v>40</v>
      </c>
      <c r="D409">
        <v>90282.309957487698</v>
      </c>
      <c r="E409">
        <v>75350.212433666005</v>
      </c>
      <c r="F409">
        <v>14932.0975238217</v>
      </c>
      <c r="G409">
        <v>-2064.3436181068701</v>
      </c>
      <c r="H409">
        <v>242942.68142523299</v>
      </c>
      <c r="I409">
        <v>98111.004995825002</v>
      </c>
      <c r="J409">
        <v>144831.67642940799</v>
      </c>
      <c r="K409">
        <v>-606.93986663422504</v>
      </c>
      <c r="L409">
        <v>-0.39659469054519197</v>
      </c>
      <c r="M409">
        <v>-1.4253398627979299</v>
      </c>
      <c r="N409">
        <v>-0.84972455477823705</v>
      </c>
      <c r="O409">
        <v>0.67741399819841797</v>
      </c>
      <c r="P409">
        <v>135.24065692958899</v>
      </c>
      <c r="Q409">
        <v>25028</v>
      </c>
      <c r="R409">
        <v>-0.93040160026329899</v>
      </c>
      <c r="S409">
        <v>127</v>
      </c>
      <c r="T409">
        <v>0.97844439215356904</v>
      </c>
      <c r="U409">
        <v>0.81001777804626296</v>
      </c>
      <c r="V409">
        <v>4.8899340227436197</v>
      </c>
      <c r="W409">
        <v>83.676006953608905</v>
      </c>
      <c r="X409">
        <v>6.0389985207624504</v>
      </c>
      <c r="Y409">
        <v>0</v>
      </c>
      <c r="Z409">
        <v>0</v>
      </c>
      <c r="AA409">
        <v>0</v>
      </c>
      <c r="AB409">
        <v>0</v>
      </c>
      <c r="AC409">
        <v>94549.787059674694</v>
      </c>
      <c r="AD409">
        <v>0</v>
      </c>
      <c r="AE409">
        <f t="shared" si="49"/>
        <v>0.10112558247899711</v>
      </c>
      <c r="AF409">
        <f t="shared" si="48"/>
        <v>4.2017590132317928E-2</v>
      </c>
      <c r="AG409">
        <f t="shared" si="50"/>
        <v>0.1653933924691664</v>
      </c>
      <c r="AH409">
        <f t="shared" si="51"/>
        <v>-2.2865427558055748E-2</v>
      </c>
      <c r="AI409">
        <f t="shared" si="52"/>
        <v>0.56010785424678866</v>
      </c>
      <c r="AJ409">
        <f t="shared" si="53"/>
        <v>0.10112558247899711</v>
      </c>
      <c r="AK409">
        <f t="shared" si="54"/>
        <v>3.6308022410334248E-2</v>
      </c>
      <c r="AL409" s="18">
        <f t="shared" si="55"/>
        <v>2.1089247885702867E-2</v>
      </c>
    </row>
    <row r="410" spans="1:38" ht="15.75">
      <c r="A410">
        <v>2017</v>
      </c>
      <c r="B410">
        <v>1</v>
      </c>
      <c r="C410" t="s">
        <v>40</v>
      </c>
      <c r="D410">
        <v>99412.161139488002</v>
      </c>
      <c r="E410">
        <v>78086.029635330997</v>
      </c>
      <c r="F410">
        <v>21326.1315041569</v>
      </c>
      <c r="G410">
        <v>8880.14767900072</v>
      </c>
      <c r="H410">
        <v>259664.75846835601</v>
      </c>
      <c r="I410">
        <v>174204.56463258999</v>
      </c>
      <c r="J410">
        <v>85460.193835765502</v>
      </c>
      <c r="K410">
        <v>12708.939139239499</v>
      </c>
      <c r="L410">
        <v>1.90167187630755</v>
      </c>
      <c r="M410">
        <v>10.390975354053399</v>
      </c>
      <c r="N410">
        <v>3.4198509383331999</v>
      </c>
      <c r="O410">
        <v>2.0384293179508899</v>
      </c>
      <c r="P410">
        <v>332.56494115693602</v>
      </c>
      <c r="Q410">
        <v>31763</v>
      </c>
      <c r="R410">
        <v>-0.17448335944521301</v>
      </c>
      <c r="S410">
        <v>619</v>
      </c>
      <c r="T410">
        <v>0.499549162267582</v>
      </c>
      <c r="U410">
        <v>0.112098510350758</v>
      </c>
      <c r="V410">
        <v>4.0853606100557798</v>
      </c>
      <c r="W410">
        <v>71.974264036336706</v>
      </c>
      <c r="X410">
        <v>9.1759526254853903</v>
      </c>
      <c r="Y410">
        <v>0</v>
      </c>
      <c r="Z410">
        <v>0</v>
      </c>
      <c r="AA410">
        <v>0</v>
      </c>
      <c r="AB410">
        <v>1</v>
      </c>
      <c r="AC410">
        <v>102026.502741298</v>
      </c>
      <c r="AD410">
        <v>0</v>
      </c>
      <c r="AE410">
        <f t="shared" si="49"/>
        <v>-9.2269169777604521E-2</v>
      </c>
      <c r="AF410">
        <f t="shared" si="48"/>
        <v>-0.13187311944171684</v>
      </c>
      <c r="AG410">
        <f t="shared" si="50"/>
        <v>0.21452236084309353</v>
      </c>
      <c r="AH410">
        <f t="shared" si="51"/>
        <v>8.9326573099449427E-2</v>
      </c>
      <c r="AI410">
        <f t="shared" si="52"/>
        <v>0.56010785424678866</v>
      </c>
      <c r="AJ410">
        <f t="shared" si="53"/>
        <v>-9.2269169777604521E-2</v>
      </c>
      <c r="AK410">
        <f t="shared" si="54"/>
        <v>5.0573401517032691E-2</v>
      </c>
      <c r="AL410" s="18">
        <f t="shared" si="55"/>
        <v>2.1089247885702867E-2</v>
      </c>
    </row>
    <row r="411" spans="1:38" ht="15.75">
      <c r="A411">
        <v>2017</v>
      </c>
      <c r="B411">
        <v>2</v>
      </c>
      <c r="C411" t="s">
        <v>40</v>
      </c>
      <c r="D411">
        <v>90239.483565350005</v>
      </c>
      <c r="E411">
        <v>82035.105764949505</v>
      </c>
      <c r="F411">
        <v>8204.3778004004507</v>
      </c>
      <c r="G411">
        <v>2690.4609584978898</v>
      </c>
      <c r="H411">
        <v>211226.67258464699</v>
      </c>
      <c r="I411">
        <v>105588.46843545399</v>
      </c>
      <c r="J411">
        <v>105638.204149193</v>
      </c>
      <c r="K411">
        <v>6599.5702726489699</v>
      </c>
      <c r="L411">
        <v>1.15192814284378</v>
      </c>
      <c r="M411">
        <v>2.5468635898979599</v>
      </c>
      <c r="N411">
        <v>1.2737316388959801</v>
      </c>
      <c r="O411">
        <v>0.99952918819342296</v>
      </c>
      <c r="P411">
        <v>211.443877734545</v>
      </c>
      <c r="Q411">
        <v>44027</v>
      </c>
      <c r="R411">
        <v>0.99779857409234396</v>
      </c>
      <c r="S411">
        <v>554</v>
      </c>
      <c r="T411">
        <v>0.176194406164247</v>
      </c>
      <c r="U411">
        <v>0.60621664222076599</v>
      </c>
      <c r="V411">
        <v>3.3584533915372101</v>
      </c>
      <c r="W411">
        <v>74.637148457875895</v>
      </c>
      <c r="X411">
        <v>4.5252290158585904</v>
      </c>
      <c r="Y411">
        <v>0</v>
      </c>
      <c r="Z411">
        <v>0</v>
      </c>
      <c r="AA411">
        <v>0</v>
      </c>
      <c r="AB411">
        <v>0</v>
      </c>
      <c r="AC411">
        <v>95843.019753280096</v>
      </c>
      <c r="AD411">
        <v>0</v>
      </c>
      <c r="AE411">
        <f t="shared" si="49"/>
        <v>-6.2567829482854845E-2</v>
      </c>
      <c r="AF411">
        <f t="shared" si="48"/>
        <v>2.0550065201302294E-2</v>
      </c>
      <c r="AG411">
        <f t="shared" si="50"/>
        <v>9.0917827499079368E-2</v>
      </c>
      <c r="AH411">
        <f t="shared" si="51"/>
        <v>2.9814675928962964E-2</v>
      </c>
      <c r="AI411">
        <f t="shared" si="52"/>
        <v>0.56010785424678866</v>
      </c>
      <c r="AJ411">
        <f t="shared" si="53"/>
        <v>-6.2567829482854845E-2</v>
      </c>
      <c r="AK411">
        <f t="shared" si="54"/>
        <v>-9.0936234933552851E-2</v>
      </c>
      <c r="AL411" s="18">
        <f t="shared" si="55"/>
        <v>2.1089247885702867E-2</v>
      </c>
    </row>
    <row r="412" spans="1:38" ht="15.75">
      <c r="A412">
        <v>2017</v>
      </c>
      <c r="B412">
        <v>3</v>
      </c>
      <c r="C412" t="s">
        <v>40</v>
      </c>
      <c r="D412">
        <v>84593.394945012304</v>
      </c>
      <c r="E412">
        <v>74575.142114309201</v>
      </c>
      <c r="F412">
        <v>10018.252830703101</v>
      </c>
      <c r="G412">
        <v>4837.2038011938403</v>
      </c>
      <c r="H412">
        <v>256984.13670396901</v>
      </c>
      <c r="I412">
        <v>139363.472780451</v>
      </c>
      <c r="J412">
        <v>117620.663923517</v>
      </c>
      <c r="K412">
        <v>14280.261211220901</v>
      </c>
      <c r="L412">
        <v>0.76717237217282896</v>
      </c>
      <c r="M412">
        <v>4.1125459080380802</v>
      </c>
      <c r="N412">
        <v>1.8822966519392601</v>
      </c>
      <c r="O412">
        <v>1.1848553488107501</v>
      </c>
      <c r="P412">
        <v>246.16282850150799</v>
      </c>
      <c r="Q412">
        <v>30410</v>
      </c>
      <c r="R412">
        <v>-8.1008450271179797E-2</v>
      </c>
      <c r="S412">
        <v>232</v>
      </c>
      <c r="T412">
        <v>0.82837814560164602</v>
      </c>
      <c r="U412">
        <v>0.322978733363808</v>
      </c>
      <c r="V412">
        <v>2.6607805455999598</v>
      </c>
      <c r="W412">
        <v>66.565840309151795</v>
      </c>
      <c r="X412">
        <v>6.0353683177216997</v>
      </c>
      <c r="Y412">
        <v>0</v>
      </c>
      <c r="Z412">
        <v>0</v>
      </c>
      <c r="AA412">
        <v>0</v>
      </c>
      <c r="AB412">
        <v>0</v>
      </c>
      <c r="AC412">
        <v>85039.505154367507</v>
      </c>
      <c r="AD412">
        <v>0</v>
      </c>
      <c r="AE412">
        <f t="shared" si="49"/>
        <v>0.11209338642374804</v>
      </c>
      <c r="AF412">
        <f t="shared" si="48"/>
        <v>8.5658122221741323E-2</v>
      </c>
      <c r="AG412">
        <f t="shared" si="50"/>
        <v>0.11842831035703441</v>
      </c>
      <c r="AH412">
        <f t="shared" si="51"/>
        <v>5.7181814305220124E-2</v>
      </c>
      <c r="AI412">
        <f t="shared" si="52"/>
        <v>0.56010785424678866</v>
      </c>
      <c r="AJ412">
        <f t="shared" si="53"/>
        <v>0.11209338642374804</v>
      </c>
      <c r="AK412">
        <f t="shared" si="54"/>
        <v>-7.8278028465238569E-2</v>
      </c>
      <c r="AL412" s="18">
        <f t="shared" si="55"/>
        <v>2.1089247885702867E-2</v>
      </c>
    </row>
    <row r="413" spans="1:38" ht="15.75">
      <c r="A413">
        <v>2017</v>
      </c>
      <c r="B413">
        <v>4</v>
      </c>
      <c r="C413" t="s">
        <v>40</v>
      </c>
      <c r="D413">
        <v>94075.755053480301</v>
      </c>
      <c r="E413">
        <v>68737.547017086094</v>
      </c>
      <c r="F413">
        <v>25338.2080363942</v>
      </c>
      <c r="G413">
        <v>7001.4177004825797</v>
      </c>
      <c r="H413">
        <v>347181.97525590198</v>
      </c>
      <c r="I413">
        <v>177122.80019108899</v>
      </c>
      <c r="J413">
        <v>170059.17506481201</v>
      </c>
      <c r="K413">
        <v>12374.000887686399</v>
      </c>
      <c r="L413">
        <v>0.78226843185994699</v>
      </c>
      <c r="M413">
        <v>4.1170479027751297</v>
      </c>
      <c r="N413">
        <v>2.01664204926593</v>
      </c>
      <c r="O413">
        <v>1.0415362777314701</v>
      </c>
      <c r="P413">
        <v>257.94416483757198</v>
      </c>
      <c r="Q413">
        <v>14136</v>
      </c>
      <c r="R413">
        <v>0.36545459559062299</v>
      </c>
      <c r="S413">
        <v>897</v>
      </c>
      <c r="T413">
        <v>0.220066254784691</v>
      </c>
      <c r="U413">
        <v>0.38853114800604199</v>
      </c>
      <c r="V413">
        <v>7.0600906597475497</v>
      </c>
      <c r="W413">
        <v>78.110558506732801</v>
      </c>
      <c r="X413">
        <v>5.2304880419799904</v>
      </c>
      <c r="Y413">
        <v>0</v>
      </c>
      <c r="Z413">
        <v>0</v>
      </c>
      <c r="AA413">
        <v>0</v>
      </c>
      <c r="AB413">
        <v>0</v>
      </c>
      <c r="AC413">
        <v>103846.07131940599</v>
      </c>
      <c r="AD413">
        <v>0</v>
      </c>
      <c r="AE413">
        <f t="shared" si="49"/>
        <v>-8.2629001590050266E-2</v>
      </c>
      <c r="AF413">
        <f t="shared" si="48"/>
        <v>-7.5859460402049564E-2</v>
      </c>
      <c r="AG413">
        <f t="shared" si="50"/>
        <v>0.26933834357204905</v>
      </c>
      <c r="AH413">
        <f t="shared" si="51"/>
        <v>7.4423189019343028E-2</v>
      </c>
      <c r="AI413">
        <f t="shared" si="52"/>
        <v>0.56010785424678866</v>
      </c>
      <c r="AJ413">
        <f t="shared" si="53"/>
        <v>-8.2629001590050266E-2</v>
      </c>
      <c r="AK413">
        <f t="shared" si="54"/>
        <v>8.5379068092930568E-2</v>
      </c>
      <c r="AL413" s="18">
        <f t="shared" si="55"/>
        <v>2.1089247885702867E-2</v>
      </c>
    </row>
    <row r="414" spans="1:38" ht="15.75">
      <c r="A414">
        <v>2018</v>
      </c>
      <c r="B414">
        <v>1</v>
      </c>
      <c r="C414" t="s">
        <v>40</v>
      </c>
      <c r="D414">
        <v>86302.369339581099</v>
      </c>
      <c r="E414">
        <v>74606.294724398904</v>
      </c>
      <c r="F414">
        <v>11696.0746151821</v>
      </c>
      <c r="G414">
        <v>-116.437437334348</v>
      </c>
      <c r="H414">
        <v>239205.907667194</v>
      </c>
      <c r="I414">
        <v>165729.25660254</v>
      </c>
      <c r="J414">
        <v>73476.651064654201</v>
      </c>
      <c r="K414">
        <v>749.946224888958</v>
      </c>
      <c r="L414">
        <v>-6.7702390083194397E-2</v>
      </c>
      <c r="M414">
        <v>-0.158468623225481</v>
      </c>
      <c r="N414">
        <v>-4.8676656220525798E-2</v>
      </c>
      <c r="O414">
        <v>2.2555363397919499</v>
      </c>
      <c r="P414">
        <v>63.116361234600298</v>
      </c>
      <c r="Q414">
        <v>42684</v>
      </c>
      <c r="R414">
        <v>-0.42489308715815</v>
      </c>
      <c r="S414">
        <v>802</v>
      </c>
      <c r="T414">
        <v>0.41875899048265403</v>
      </c>
      <c r="U414">
        <v>0.43184369231202901</v>
      </c>
      <c r="V414">
        <v>1.3775280798860901</v>
      </c>
      <c r="W414">
        <v>72.913662759731494</v>
      </c>
      <c r="X414">
        <v>6.0379158030428099</v>
      </c>
      <c r="Y414">
        <v>0</v>
      </c>
      <c r="Z414">
        <v>0</v>
      </c>
      <c r="AA414">
        <v>0</v>
      </c>
      <c r="AB414">
        <v>0</v>
      </c>
      <c r="AC414">
        <v>84595.355250312001</v>
      </c>
      <c r="AD414">
        <v>0</v>
      </c>
      <c r="AE414">
        <f t="shared" si="49"/>
        <v>6.7107560789904111E-2</v>
      </c>
      <c r="AF414">
        <f t="shared" si="48"/>
        <v>1.8279354866747335E-2</v>
      </c>
      <c r="AG414">
        <f t="shared" si="50"/>
        <v>0.13552437441387824</v>
      </c>
      <c r="AH414">
        <f t="shared" si="51"/>
        <v>-1.3491800772721771E-3</v>
      </c>
      <c r="AI414">
        <f t="shared" si="52"/>
        <v>0.56010785424678866</v>
      </c>
      <c r="AJ414">
        <f t="shared" si="53"/>
        <v>6.7107560789904111E-2</v>
      </c>
      <c r="AK414">
        <f t="shared" si="54"/>
        <v>-7.3095554727904993E-2</v>
      </c>
      <c r="AL414" s="18">
        <f t="shared" si="55"/>
        <v>2.1089247885702867E-2</v>
      </c>
    </row>
    <row r="415" spans="1:38" ht="15.75">
      <c r="A415">
        <v>2018</v>
      </c>
      <c r="B415">
        <v>2</v>
      </c>
      <c r="C415" t="s">
        <v>40</v>
      </c>
      <c r="D415">
        <v>92093.910836349794</v>
      </c>
      <c r="E415">
        <v>69152.906225325394</v>
      </c>
      <c r="F415">
        <v>22941.004611024298</v>
      </c>
      <c r="G415">
        <v>3573.4750442968302</v>
      </c>
      <c r="H415">
        <v>341597.95057408401</v>
      </c>
      <c r="I415">
        <v>133974.01079510001</v>
      </c>
      <c r="J415">
        <v>207623.939778984</v>
      </c>
      <c r="K415">
        <v>3486.96945312872</v>
      </c>
      <c r="L415">
        <v>1.23690932299815</v>
      </c>
      <c r="M415">
        <v>1.72112861749025</v>
      </c>
      <c r="N415">
        <v>1.04610552794339</v>
      </c>
      <c r="O415">
        <v>0.645272462018181</v>
      </c>
      <c r="P415">
        <v>256.10046054119499</v>
      </c>
      <c r="Q415">
        <v>13846</v>
      </c>
      <c r="R415">
        <v>-0.77287091804492403</v>
      </c>
      <c r="S415">
        <v>157</v>
      </c>
      <c r="T415">
        <v>0.52315814981764097</v>
      </c>
      <c r="U415">
        <v>0.89863892830110303</v>
      </c>
      <c r="V415">
        <v>2.15074879029889</v>
      </c>
      <c r="W415">
        <v>80.102731151528204</v>
      </c>
      <c r="X415">
        <v>8.3356881157337206</v>
      </c>
      <c r="Y415">
        <v>0</v>
      </c>
      <c r="Z415">
        <v>0</v>
      </c>
      <c r="AA415">
        <v>0</v>
      </c>
      <c r="AB415">
        <v>0</v>
      </c>
      <c r="AC415">
        <v>92871.955910673205</v>
      </c>
      <c r="AD415">
        <v>0</v>
      </c>
      <c r="AE415">
        <f t="shared" si="49"/>
        <v>-2.7624467858430694E-3</v>
      </c>
      <c r="AF415">
        <f t="shared" si="48"/>
        <v>3.237152378254745E-2</v>
      </c>
      <c r="AG415">
        <f t="shared" si="50"/>
        <v>0.24910446741468498</v>
      </c>
      <c r="AH415">
        <f t="shared" si="51"/>
        <v>3.8802511608469634E-2</v>
      </c>
      <c r="AI415">
        <f t="shared" si="52"/>
        <v>0.56010785424678866</v>
      </c>
      <c r="AJ415">
        <f t="shared" si="53"/>
        <v>-2.7624467858430694E-3</v>
      </c>
      <c r="AK415">
        <f t="shared" si="54"/>
        <v>-4.7923404545838301E-2</v>
      </c>
      <c r="AL415" s="18">
        <f t="shared" si="55"/>
        <v>2.1089247885702867E-2</v>
      </c>
    </row>
    <row r="416" spans="1:38" ht="15.75">
      <c r="A416">
        <v>2018</v>
      </c>
      <c r="B416">
        <v>3</v>
      </c>
      <c r="C416" t="s">
        <v>40</v>
      </c>
      <c r="D416">
        <v>91839.506308364202</v>
      </c>
      <c r="E416">
        <v>65838.863524768705</v>
      </c>
      <c r="F416">
        <v>26000.642783595398</v>
      </c>
      <c r="G416">
        <v>14829.4788071885</v>
      </c>
      <c r="H416">
        <v>357757.63828108902</v>
      </c>
      <c r="I416">
        <v>125411.24489720901</v>
      </c>
      <c r="J416">
        <v>232346.39338388</v>
      </c>
      <c r="K416">
        <v>24434.860829941401</v>
      </c>
      <c r="L416">
        <v>4.82142228655675</v>
      </c>
      <c r="M416">
        <v>6.3824871956102998</v>
      </c>
      <c r="N416">
        <v>4.1451187117735202</v>
      </c>
      <c r="O416">
        <v>0.53975980892462705</v>
      </c>
      <c r="P416">
        <v>390.97948946328899</v>
      </c>
      <c r="Q416">
        <v>49043</v>
      </c>
      <c r="R416">
        <v>-0.29751233543334299</v>
      </c>
      <c r="S416">
        <v>221</v>
      </c>
      <c r="T416">
        <v>0.85788918524623903</v>
      </c>
      <c r="U416">
        <v>0.30886089923646298</v>
      </c>
      <c r="V416">
        <v>5.61198782958789</v>
      </c>
      <c r="W416">
        <v>74.161092127165603</v>
      </c>
      <c r="X416">
        <v>5.7740504751269901</v>
      </c>
      <c r="Y416">
        <v>0</v>
      </c>
      <c r="Z416">
        <v>0</v>
      </c>
      <c r="AA416">
        <v>0</v>
      </c>
      <c r="AB416">
        <v>0</v>
      </c>
      <c r="AC416">
        <v>96182.973890544701</v>
      </c>
      <c r="AD416">
        <v>0</v>
      </c>
      <c r="AE416">
        <f t="shared" si="49"/>
        <v>-5.3357073302451034E-2</v>
      </c>
      <c r="AF416">
        <f t="shared" si="48"/>
        <v>-1.2961705684513181E-2</v>
      </c>
      <c r="AG416">
        <f t="shared" si="50"/>
        <v>0.28310956611955906</v>
      </c>
      <c r="AH416">
        <f t="shared" si="51"/>
        <v>0.161471673828433</v>
      </c>
      <c r="AI416">
        <f t="shared" si="52"/>
        <v>0.56010785424678866</v>
      </c>
      <c r="AJ416">
        <f t="shared" si="53"/>
        <v>-5.3357073302451034E-2</v>
      </c>
      <c r="AK416">
        <f t="shared" si="54"/>
        <v>-2.0325247249420982E-2</v>
      </c>
      <c r="AL416" s="18">
        <f t="shared" si="55"/>
        <v>2.1089247885702867E-2</v>
      </c>
    </row>
    <row r="417" spans="1:38" ht="15.75">
      <c r="A417">
        <v>2018</v>
      </c>
      <c r="B417">
        <v>4</v>
      </c>
      <c r="C417" t="s">
        <v>40</v>
      </c>
      <c r="D417">
        <v>86939.219038207899</v>
      </c>
      <c r="E417">
        <v>64500.672345006897</v>
      </c>
      <c r="F417">
        <v>22438.5466932009</v>
      </c>
      <c r="G417">
        <v>15384.0471750374</v>
      </c>
      <c r="H417">
        <v>261994.821220346</v>
      </c>
      <c r="I417">
        <v>91860.132839371101</v>
      </c>
      <c r="J417">
        <v>170134.68838097501</v>
      </c>
      <c r="K417">
        <v>17533.3540196955</v>
      </c>
      <c r="L417">
        <v>1.95414080942401</v>
      </c>
      <c r="M417">
        <v>9.0422754591871293</v>
      </c>
      <c r="N417">
        <v>5.8718897966685102</v>
      </c>
      <c r="O417">
        <v>0.53992594757438594</v>
      </c>
      <c r="P417">
        <v>143.96689178583799</v>
      </c>
      <c r="Q417">
        <v>27997</v>
      </c>
      <c r="R417">
        <v>0.37330084670807401</v>
      </c>
      <c r="S417">
        <v>87</v>
      </c>
      <c r="T417">
        <v>0.28199935268497101</v>
      </c>
      <c r="U417">
        <v>0.218794351576722</v>
      </c>
      <c r="V417">
        <v>4.6535447484520303</v>
      </c>
      <c r="W417">
        <v>63.883582562750398</v>
      </c>
      <c r="X417">
        <v>7.3329070927542697</v>
      </c>
      <c r="Y417">
        <v>0</v>
      </c>
      <c r="Z417">
        <v>0</v>
      </c>
      <c r="AA417">
        <v>0</v>
      </c>
      <c r="AB417">
        <v>0</v>
      </c>
      <c r="AC417">
        <v>84951.594489566298</v>
      </c>
      <c r="AD417">
        <v>0</v>
      </c>
      <c r="AE417">
        <f t="shared" si="49"/>
        <v>1.0820225288187596E-2</v>
      </c>
      <c r="AF417">
        <f t="shared" si="48"/>
        <v>2.3096850885415687E-3</v>
      </c>
      <c r="AG417">
        <f t="shared" si="50"/>
        <v>0.25809464291759682</v>
      </c>
      <c r="AH417">
        <f t="shared" si="51"/>
        <v>0.17695175256033122</v>
      </c>
      <c r="AI417">
        <f t="shared" si="52"/>
        <v>0.56010785424678866</v>
      </c>
      <c r="AJ417">
        <f t="shared" si="53"/>
        <v>1.0820225288187596E-2</v>
      </c>
      <c r="AK417">
        <f t="shared" si="54"/>
        <v>9.6994176755788489E-2</v>
      </c>
      <c r="AL417" s="18">
        <f t="shared" si="55"/>
        <v>2.1089247885702867E-2</v>
      </c>
    </row>
    <row r="418" spans="1:38" ht="15.75">
      <c r="A418">
        <v>2019</v>
      </c>
      <c r="B418">
        <v>1</v>
      </c>
      <c r="C418" t="s">
        <v>40</v>
      </c>
      <c r="D418">
        <v>87879.920974580396</v>
      </c>
      <c r="E418">
        <v>70756.861959305694</v>
      </c>
      <c r="F418">
        <v>17123.059015274699</v>
      </c>
      <c r="G418">
        <v>731.62844092743399</v>
      </c>
      <c r="H418">
        <v>230956.166284623</v>
      </c>
      <c r="I418">
        <v>111745.78988962001</v>
      </c>
      <c r="J418">
        <v>119210.376395003</v>
      </c>
      <c r="K418">
        <v>-716.17764726602695</v>
      </c>
      <c r="L418">
        <v>0.110087954592288</v>
      </c>
      <c r="M418">
        <v>0.61372882382586003</v>
      </c>
      <c r="N418">
        <v>0.31678238026595701</v>
      </c>
      <c r="O418">
        <v>0.93738308080960397</v>
      </c>
      <c r="P418">
        <v>164.71443937009201</v>
      </c>
      <c r="Q418">
        <v>15551</v>
      </c>
      <c r="R418">
        <v>-0.85530323232788497</v>
      </c>
      <c r="S418">
        <v>53</v>
      </c>
      <c r="T418">
        <v>0.13672227637346501</v>
      </c>
      <c r="U418">
        <v>0.41669483967346599</v>
      </c>
      <c r="V418">
        <v>3.6979476981091501</v>
      </c>
      <c r="W418">
        <v>73.356177768009502</v>
      </c>
      <c r="X418">
        <v>8.7354453958340201</v>
      </c>
      <c r="Y418">
        <v>0</v>
      </c>
      <c r="Z418">
        <v>0</v>
      </c>
      <c r="AA418">
        <v>0</v>
      </c>
      <c r="AB418">
        <v>0</v>
      </c>
      <c r="AC418">
        <v>92869.659709206098</v>
      </c>
      <c r="AD418">
        <v>0</v>
      </c>
      <c r="AE418">
        <f t="shared" si="49"/>
        <v>8.1875472882108558E-2</v>
      </c>
      <c r="AF418">
        <f t="shared" si="48"/>
        <v>-1.2417009394800496E-2</v>
      </c>
      <c r="AG418">
        <f t="shared" si="50"/>
        <v>0.1948460902716061</v>
      </c>
      <c r="AH418">
        <f t="shared" si="51"/>
        <v>8.3253197410027291E-3</v>
      </c>
      <c r="AI418">
        <f t="shared" si="52"/>
        <v>0.56010785424678866</v>
      </c>
      <c r="AJ418">
        <f t="shared" si="53"/>
        <v>8.1875472882108558E-2</v>
      </c>
      <c r="AK418">
        <f t="shared" si="54"/>
        <v>-4.2762794330695339E-2</v>
      </c>
      <c r="AL418" s="18">
        <f t="shared" si="55"/>
        <v>2.1089247885702867E-2</v>
      </c>
    </row>
    <row r="419" spans="1:38" ht="15.75">
      <c r="A419">
        <v>2019</v>
      </c>
      <c r="B419">
        <v>2</v>
      </c>
      <c r="C419" t="s">
        <v>40</v>
      </c>
      <c r="D419">
        <v>95075.131061216496</v>
      </c>
      <c r="E419">
        <v>67731.100823854504</v>
      </c>
      <c r="F419">
        <v>27344.030237361902</v>
      </c>
      <c r="G419">
        <v>10369.935289167401</v>
      </c>
      <c r="H419">
        <v>339101.939422019</v>
      </c>
      <c r="I419">
        <v>149517.146479446</v>
      </c>
      <c r="J419">
        <v>189584.79294257201</v>
      </c>
      <c r="K419">
        <v>9854.1512103641107</v>
      </c>
      <c r="L419">
        <v>1.71732505614945</v>
      </c>
      <c r="M419">
        <v>5.4698138644002903</v>
      </c>
      <c r="N419">
        <v>3.0580583841078499</v>
      </c>
      <c r="O419">
        <v>0.78865579964916999</v>
      </c>
      <c r="P419">
        <v>24.015516792389199</v>
      </c>
      <c r="Q419">
        <v>44713</v>
      </c>
      <c r="R419">
        <v>-0.96191318145141602</v>
      </c>
      <c r="S419">
        <v>401</v>
      </c>
      <c r="T419">
        <v>0.185411817827174</v>
      </c>
      <c r="U419">
        <v>0.51201812667546898</v>
      </c>
      <c r="V419">
        <v>7.9456934040278497</v>
      </c>
      <c r="W419">
        <v>76.315335043683802</v>
      </c>
      <c r="X419">
        <v>2.4903903555937799</v>
      </c>
      <c r="Y419">
        <v>0</v>
      </c>
      <c r="Z419">
        <v>0</v>
      </c>
      <c r="AA419">
        <v>0</v>
      </c>
      <c r="AB419">
        <v>1</v>
      </c>
      <c r="AC419">
        <v>94029.920086836602</v>
      </c>
      <c r="AD419">
        <v>0</v>
      </c>
      <c r="AE419">
        <f t="shared" si="49"/>
        <v>-4.655288248808722E-2</v>
      </c>
      <c r="AF419">
        <f t="shared" si="48"/>
        <v>-3.6908868918823362E-2</v>
      </c>
      <c r="AG419">
        <f t="shared" si="50"/>
        <v>0.28760444431841864</v>
      </c>
      <c r="AH419">
        <f t="shared" si="51"/>
        <v>0.10907095444854512</v>
      </c>
      <c r="AI419">
        <f t="shared" si="52"/>
        <v>0.56010785424678866</v>
      </c>
      <c r="AJ419">
        <f t="shared" si="53"/>
        <v>-4.655288248808722E-2</v>
      </c>
      <c r="AK419">
        <f t="shared" si="54"/>
        <v>5.6914168077268762E-2</v>
      </c>
      <c r="AL419" s="18">
        <f t="shared" si="55"/>
        <v>2.1089247885702867E-2</v>
      </c>
    </row>
    <row r="420" spans="1:38" ht="15.75">
      <c r="A420">
        <v>2019</v>
      </c>
      <c r="B420">
        <v>3</v>
      </c>
      <c r="C420" t="s">
        <v>40</v>
      </c>
      <c r="D420">
        <v>90649.109657384193</v>
      </c>
      <c r="E420">
        <v>71585.960080201796</v>
      </c>
      <c r="F420">
        <v>19063.149577182299</v>
      </c>
      <c r="G420">
        <v>7762.06514839993</v>
      </c>
      <c r="H420">
        <v>291519.86823000398</v>
      </c>
      <c r="I420">
        <v>99672.104797707201</v>
      </c>
      <c r="J420">
        <v>191847.76343229701</v>
      </c>
      <c r="K420">
        <v>9575.4825055029705</v>
      </c>
      <c r="L420">
        <v>2.4650139064493901</v>
      </c>
      <c r="M420">
        <v>4.0459502938845304</v>
      </c>
      <c r="N420">
        <v>2.66261959966165</v>
      </c>
      <c r="O420">
        <v>0.51953748646583198</v>
      </c>
      <c r="P420">
        <v>421.07110331419199</v>
      </c>
      <c r="Q420">
        <v>37725</v>
      </c>
      <c r="R420">
        <v>0.64835999925071697</v>
      </c>
      <c r="S420">
        <v>970</v>
      </c>
      <c r="T420">
        <v>0.69522965574773499</v>
      </c>
      <c r="U420">
        <v>0.41799921692035102</v>
      </c>
      <c r="V420">
        <v>4.9589023825847001</v>
      </c>
      <c r="W420">
        <v>76.227015050472104</v>
      </c>
      <c r="X420">
        <v>4.8018929146166096</v>
      </c>
      <c r="Y420">
        <v>0</v>
      </c>
      <c r="Z420">
        <v>0</v>
      </c>
      <c r="AA420">
        <v>0</v>
      </c>
      <c r="AB420">
        <v>0</v>
      </c>
      <c r="AC420">
        <v>92364.592004143793</v>
      </c>
      <c r="AD420">
        <v>0</v>
      </c>
      <c r="AE420">
        <f t="shared" si="49"/>
        <v>-3.8710676967674433E-2</v>
      </c>
      <c r="AF420">
        <f t="shared" si="48"/>
        <v>-5.6037565824859699E-2</v>
      </c>
      <c r="AG420">
        <f t="shared" si="50"/>
        <v>0.21029604867861523</v>
      </c>
      <c r="AH420">
        <f t="shared" si="51"/>
        <v>8.5627593891846238E-2</v>
      </c>
      <c r="AI420">
        <f t="shared" si="52"/>
        <v>0.56010785424678866</v>
      </c>
      <c r="AJ420">
        <f t="shared" si="53"/>
        <v>-3.8710676967674433E-2</v>
      </c>
      <c r="AK420">
        <f t="shared" si="54"/>
        <v>-6.0801728970813283E-2</v>
      </c>
      <c r="AL420" s="18">
        <f t="shared" si="55"/>
        <v>2.1089247885702867E-2</v>
      </c>
    </row>
    <row r="421" spans="1:38" ht="15.75">
      <c r="A421">
        <v>2019</v>
      </c>
      <c r="B421">
        <v>4</v>
      </c>
      <c r="C421" t="s">
        <v>40</v>
      </c>
      <c r="D421">
        <v>87140.021256029897</v>
      </c>
      <c r="E421">
        <v>67233.409937289907</v>
      </c>
      <c r="F421">
        <v>19906.611318740001</v>
      </c>
      <c r="G421">
        <v>6129.7864048331403</v>
      </c>
      <c r="H421">
        <v>251471.13034800399</v>
      </c>
      <c r="I421">
        <v>78879.008706989596</v>
      </c>
      <c r="J421">
        <v>172592.121641014</v>
      </c>
      <c r="K421">
        <v>5924.5673386626504</v>
      </c>
      <c r="L421">
        <v>0.73907199229915499</v>
      </c>
      <c r="M421">
        <v>3.5516026725616601</v>
      </c>
      <c r="N421">
        <v>2.4375706254432798</v>
      </c>
      <c r="O421">
        <v>0.457025546456026</v>
      </c>
      <c r="P421">
        <v>351.05673673369603</v>
      </c>
      <c r="Q421">
        <v>9933</v>
      </c>
      <c r="R421">
        <v>-0.87817554625694505</v>
      </c>
      <c r="S421">
        <v>216</v>
      </c>
      <c r="T421">
        <v>0.31097302138303301</v>
      </c>
      <c r="U421">
        <v>9.9663922076775796E-2</v>
      </c>
      <c r="V421">
        <v>2.9072702882316701</v>
      </c>
      <c r="W421">
        <v>80.794632504628893</v>
      </c>
      <c r="X421">
        <v>9.84376638226456</v>
      </c>
      <c r="Y421">
        <v>0</v>
      </c>
      <c r="Z421">
        <v>0</v>
      </c>
      <c r="AA421">
        <v>0</v>
      </c>
      <c r="AB421">
        <v>0</v>
      </c>
      <c r="AC421">
        <v>87819.655206910596</v>
      </c>
      <c r="AD421">
        <v>0</v>
      </c>
      <c r="AE421">
        <f t="shared" si="49"/>
        <v>-4.0315125098834056E-3</v>
      </c>
      <c r="AF421">
        <f t="shared" si="48"/>
        <v>4.978966278286364E-2</v>
      </c>
      <c r="AG421">
        <f t="shared" si="50"/>
        <v>0.22844395757319713</v>
      </c>
      <c r="AH421">
        <f t="shared" si="51"/>
        <v>7.0344100408501711E-2</v>
      </c>
      <c r="AI421">
        <f t="shared" si="52"/>
        <v>0.56010785424678866</v>
      </c>
      <c r="AJ421">
        <f t="shared" si="53"/>
        <v>-4.0315125098834056E-3</v>
      </c>
      <c r="AK421">
        <f t="shared" si="54"/>
        <v>7.2762744727634013E-2</v>
      </c>
      <c r="AL421" s="18">
        <f t="shared" si="55"/>
        <v>2.1089247885702867E-2</v>
      </c>
    </row>
    <row r="422" spans="1:38" ht="15.75">
      <c r="A422">
        <v>2020</v>
      </c>
      <c r="B422">
        <v>1</v>
      </c>
      <c r="C422" t="s">
        <v>40</v>
      </c>
      <c r="D422">
        <v>86788.715170224707</v>
      </c>
      <c r="E422">
        <v>72125.497381725305</v>
      </c>
      <c r="F422">
        <v>14663.2177884993</v>
      </c>
      <c r="G422">
        <v>-4487.1416921488699</v>
      </c>
      <c r="H422">
        <v>236947.71620840699</v>
      </c>
      <c r="I422">
        <v>157578.21337657099</v>
      </c>
      <c r="J422">
        <v>79369.502831836406</v>
      </c>
      <c r="K422">
        <v>2220.6853492064402</v>
      </c>
      <c r="L422">
        <v>-0.57535310035548604</v>
      </c>
      <c r="M422">
        <v>-5.6534834313577296</v>
      </c>
      <c r="N422">
        <v>-1.8937264996477901</v>
      </c>
      <c r="O422">
        <v>1.9853748323261999</v>
      </c>
      <c r="P422">
        <v>311.225398295471</v>
      </c>
      <c r="Q422">
        <v>42037</v>
      </c>
      <c r="R422">
        <v>0.27600647043249599</v>
      </c>
      <c r="S422">
        <v>647</v>
      </c>
      <c r="T422">
        <v>0.111582313133241</v>
      </c>
      <c r="U422">
        <v>0.14774632443796101</v>
      </c>
      <c r="V422">
        <v>3.9968635747286201</v>
      </c>
      <c r="W422">
        <v>64.892693790969702</v>
      </c>
      <c r="X422">
        <v>2.2227982206620398</v>
      </c>
      <c r="Y422">
        <v>0</v>
      </c>
      <c r="Z422">
        <v>0</v>
      </c>
      <c r="AA422">
        <v>0</v>
      </c>
      <c r="AB422">
        <v>0</v>
      </c>
      <c r="AC422">
        <v>89643.308595300594</v>
      </c>
      <c r="AD422">
        <v>0</v>
      </c>
      <c r="AE422">
        <f t="shared" si="49"/>
        <v>5.5045178763660101E-2</v>
      </c>
      <c r="AF422">
        <f t="shared" si="48"/>
        <v>9.8110392779656747E-2</v>
      </c>
      <c r="AG422">
        <f t="shared" si="50"/>
        <v>0.16895304602377648</v>
      </c>
      <c r="AH422">
        <f t="shared" si="51"/>
        <v>-5.170190252670441E-2</v>
      </c>
      <c r="AI422">
        <f t="shared" si="52"/>
        <v>0.56010785424678866</v>
      </c>
      <c r="AJ422">
        <f t="shared" si="53"/>
        <v>5.5045178763660101E-2</v>
      </c>
      <c r="AK422">
        <f t="shared" si="54"/>
        <v>-3.2398357835478502E-2</v>
      </c>
      <c r="AL422" s="18">
        <f t="shared" si="55"/>
        <v>2.1089247885702867E-2</v>
      </c>
    </row>
    <row r="423" spans="1:38" ht="15.75">
      <c r="A423">
        <v>2020</v>
      </c>
      <c r="B423">
        <v>2</v>
      </c>
      <c r="C423" t="s">
        <v>40</v>
      </c>
      <c r="D423">
        <v>91566.015511438105</v>
      </c>
      <c r="E423">
        <v>69788.749708490301</v>
      </c>
      <c r="F423">
        <v>21777.265802947699</v>
      </c>
      <c r="G423">
        <v>3845.7047011755699</v>
      </c>
      <c r="H423">
        <v>336815.02919178701</v>
      </c>
      <c r="I423">
        <v>189019.61513203499</v>
      </c>
      <c r="J423">
        <v>147795.414059751</v>
      </c>
      <c r="K423">
        <v>6379.8276701063796</v>
      </c>
      <c r="L423">
        <v>0.513212078400206</v>
      </c>
      <c r="M423">
        <v>2.6020460280457698</v>
      </c>
      <c r="N423">
        <v>1.14178536225168</v>
      </c>
      <c r="O423">
        <v>1.2789274710216401</v>
      </c>
      <c r="P423">
        <v>22.845543361701498</v>
      </c>
      <c r="Q423">
        <v>13941</v>
      </c>
      <c r="R423">
        <v>-0.67163007188728197</v>
      </c>
      <c r="S423">
        <v>790</v>
      </c>
      <c r="T423">
        <v>0.35689988717475402</v>
      </c>
      <c r="U423">
        <v>0.108289356482916</v>
      </c>
      <c r="V423">
        <v>3.9461407482024402</v>
      </c>
      <c r="W423">
        <v>78.177611226462602</v>
      </c>
      <c r="X423">
        <v>2.8584096829653798</v>
      </c>
      <c r="Y423">
        <v>0</v>
      </c>
      <c r="Z423">
        <v>0</v>
      </c>
      <c r="AA423">
        <v>0</v>
      </c>
      <c r="AB423">
        <v>0</v>
      </c>
      <c r="AC423">
        <v>95476.294448272398</v>
      </c>
      <c r="AD423">
        <v>0</v>
      </c>
      <c r="AE423">
        <f t="shared" si="49"/>
        <v>-6.5490032190987077E-2</v>
      </c>
      <c r="AF423">
        <f t="shared" si="48"/>
        <v>-1.1958098704665417E-2</v>
      </c>
      <c r="AG423">
        <f t="shared" si="50"/>
        <v>0.23783131417602707</v>
      </c>
      <c r="AH423">
        <f t="shared" si="51"/>
        <v>4.1999257909122165E-2</v>
      </c>
      <c r="AI423">
        <f t="shared" si="52"/>
        <v>0.56010785424678866</v>
      </c>
      <c r="AJ423">
        <f t="shared" si="53"/>
        <v>-6.5490032190987077E-2</v>
      </c>
      <c r="AK423">
        <f t="shared" si="54"/>
        <v>9.8716897631976983E-2</v>
      </c>
      <c r="AL423" s="18">
        <f t="shared" si="55"/>
        <v>2.1089247885702867E-2</v>
      </c>
    </row>
    <row r="424" spans="1:38" ht="15.75">
      <c r="A424">
        <v>2020</v>
      </c>
      <c r="B424">
        <v>3</v>
      </c>
      <c r="C424" t="s">
        <v>40</v>
      </c>
      <c r="D424">
        <v>85569.354207993601</v>
      </c>
      <c r="E424">
        <v>76678.078569327001</v>
      </c>
      <c r="F424">
        <v>8891.2756386665696</v>
      </c>
      <c r="G424">
        <v>-7445.5930046129597</v>
      </c>
      <c r="H424">
        <v>336182.04112448101</v>
      </c>
      <c r="I424">
        <v>116257.84138382399</v>
      </c>
      <c r="J424">
        <v>219924.199740657</v>
      </c>
      <c r="K424">
        <v>-7729.81738860108</v>
      </c>
      <c r="L424">
        <v>-0.89801921303987098</v>
      </c>
      <c r="M424">
        <v>-3.3855269285476801</v>
      </c>
      <c r="N424">
        <v>-2.21475037146794</v>
      </c>
      <c r="O424">
        <v>0.52862687017126497</v>
      </c>
      <c r="P424">
        <v>147.75602530456399</v>
      </c>
      <c r="Q424">
        <v>10394</v>
      </c>
      <c r="R424">
        <v>0.56304625906613404</v>
      </c>
      <c r="S424">
        <v>350</v>
      </c>
      <c r="T424">
        <v>0.98708236400597005</v>
      </c>
      <c r="U424">
        <v>0.55688059014796498</v>
      </c>
      <c r="V424">
        <v>2.9463412383333698</v>
      </c>
      <c r="W424">
        <v>69.964149040001303</v>
      </c>
      <c r="X424">
        <v>3.3610426190688698</v>
      </c>
      <c r="Y424">
        <v>0</v>
      </c>
      <c r="Z424">
        <v>0</v>
      </c>
      <c r="AA424">
        <v>0</v>
      </c>
      <c r="AB424">
        <v>0</v>
      </c>
      <c r="AC424">
        <v>83236.189678713301</v>
      </c>
      <c r="AD424">
        <v>0</v>
      </c>
      <c r="AE424">
        <f t="shared" si="49"/>
        <v>6.9059061809695926E-2</v>
      </c>
      <c r="AF424">
        <f t="shared" si="48"/>
        <v>4.4713105264191904E-3</v>
      </c>
      <c r="AG424">
        <f t="shared" si="50"/>
        <v>0.10390724250477057</v>
      </c>
      <c r="AH424">
        <f t="shared" si="51"/>
        <v>-8.7012378129148221E-2</v>
      </c>
      <c r="AI424">
        <f t="shared" si="52"/>
        <v>0.56010785424678866</v>
      </c>
      <c r="AJ424">
        <f t="shared" si="53"/>
        <v>6.9059061809695926E-2</v>
      </c>
      <c r="AK424">
        <f t="shared" si="54"/>
        <v>-1.3504354675051997E-2</v>
      </c>
      <c r="AL424" s="18">
        <f t="shared" si="55"/>
        <v>2.1089247885702867E-2</v>
      </c>
    </row>
    <row r="425" spans="1:38" ht="15.75">
      <c r="A425">
        <v>2020</v>
      </c>
      <c r="B425">
        <v>4</v>
      </c>
      <c r="C425" t="s">
        <v>40</v>
      </c>
      <c r="D425">
        <v>91478.693529259195</v>
      </c>
      <c r="E425">
        <v>75642.590600525305</v>
      </c>
      <c r="F425">
        <v>15836.102928733801</v>
      </c>
      <c r="G425">
        <v>7955.5981433114102</v>
      </c>
      <c r="H425">
        <v>299746.72579519497</v>
      </c>
      <c r="I425">
        <v>168405.64679276</v>
      </c>
      <c r="J425">
        <v>131341.07900243401</v>
      </c>
      <c r="K425">
        <v>17267.006866845899</v>
      </c>
      <c r="L425">
        <v>0.99738602790158504</v>
      </c>
      <c r="M425">
        <v>6.05720480122136</v>
      </c>
      <c r="N425">
        <v>2.65410677037625</v>
      </c>
      <c r="O425">
        <v>1.28220087783532</v>
      </c>
      <c r="P425">
        <v>405.744870633772</v>
      </c>
      <c r="Q425">
        <v>21133</v>
      </c>
      <c r="R425">
        <v>-0.148873268563296</v>
      </c>
      <c r="S425">
        <v>342</v>
      </c>
      <c r="T425">
        <v>0.116445524084711</v>
      </c>
      <c r="U425">
        <v>0.59647457754395194</v>
      </c>
      <c r="V425">
        <v>2.9248543438154799</v>
      </c>
      <c r="W425">
        <v>61.991128225869097</v>
      </c>
      <c r="X425">
        <v>5.4368219475883697</v>
      </c>
      <c r="Y425">
        <v>0</v>
      </c>
      <c r="Z425">
        <v>0</v>
      </c>
      <c r="AA425">
        <v>0</v>
      </c>
      <c r="AB425">
        <v>0</v>
      </c>
      <c r="AC425">
        <v>91892.752038835402</v>
      </c>
      <c r="AD425">
        <v>0</v>
      </c>
      <c r="AE425">
        <f t="shared" si="49"/>
        <v>4.1811884577632588E-2</v>
      </c>
      <c r="AF425">
        <f t="shared" si="48"/>
        <v>-9.7907911393640426E-2</v>
      </c>
      <c r="AG425">
        <f t="shared" si="50"/>
        <v>0.1731124737113649</v>
      </c>
      <c r="AH425">
        <f t="shared" si="51"/>
        <v>8.6966678648147014E-2</v>
      </c>
      <c r="AI425">
        <f t="shared" si="52"/>
        <v>0.56010785424678866</v>
      </c>
      <c r="AJ425">
        <f t="shared" si="53"/>
        <v>4.1811884577632588E-2</v>
      </c>
      <c r="AK425">
        <f t="shared" si="54"/>
        <v>-8.8772507767795453E-2</v>
      </c>
      <c r="AL425" s="18">
        <f t="shared" si="55"/>
        <v>2.1089247885702867E-2</v>
      </c>
    </row>
    <row r="426" spans="1:38" ht="15.75">
      <c r="A426">
        <v>2021</v>
      </c>
      <c r="B426">
        <v>1</v>
      </c>
      <c r="C426" t="s">
        <v>40</v>
      </c>
      <c r="D426">
        <v>95303.590104417206</v>
      </c>
      <c r="E426">
        <v>68927.608138864001</v>
      </c>
      <c r="F426">
        <v>26375.981965553201</v>
      </c>
      <c r="G426">
        <v>11645.556327557701</v>
      </c>
      <c r="H426">
        <v>312108.84638340602</v>
      </c>
      <c r="I426">
        <v>162724.52641473099</v>
      </c>
      <c r="J426">
        <v>149384.319968675</v>
      </c>
      <c r="K426">
        <v>6816.40134888599</v>
      </c>
      <c r="L426">
        <v>1.6021810200845701</v>
      </c>
      <c r="M426">
        <v>7.7957019384629298</v>
      </c>
      <c r="N426">
        <v>3.7312483969941201</v>
      </c>
      <c r="O426">
        <v>1.08930124961477</v>
      </c>
      <c r="P426">
        <v>200.50005973239499</v>
      </c>
      <c r="Q426">
        <v>4679</v>
      </c>
      <c r="R426">
        <v>0.63596954215441004</v>
      </c>
      <c r="S426">
        <v>272</v>
      </c>
      <c r="T426">
        <v>0.45865795949236998</v>
      </c>
      <c r="U426">
        <v>0.64231965097574395</v>
      </c>
      <c r="V426">
        <v>5.7586762412093098</v>
      </c>
      <c r="W426">
        <v>73.9682360881134</v>
      </c>
      <c r="X426">
        <v>6.9995382008591598</v>
      </c>
      <c r="Y426">
        <v>0</v>
      </c>
      <c r="Z426">
        <v>0</v>
      </c>
      <c r="AA426">
        <v>0</v>
      </c>
      <c r="AB426">
        <v>0</v>
      </c>
      <c r="AC426">
        <v>95898.413050033807</v>
      </c>
      <c r="AD426">
        <v>0</v>
      </c>
      <c r="AE426">
        <f t="shared" si="49"/>
        <v>-5.0706694670821437E-2</v>
      </c>
      <c r="AF426">
        <f t="shared" si="48"/>
        <v>-1.4020728024854073E-2</v>
      </c>
      <c r="AG426">
        <f t="shared" si="50"/>
        <v>0.27675748559582025</v>
      </c>
      <c r="AH426">
        <f t="shared" si="51"/>
        <v>0.12219430889013218</v>
      </c>
      <c r="AI426">
        <f t="shared" si="52"/>
        <v>0.56010785424678866</v>
      </c>
      <c r="AJ426">
        <f t="shared" si="53"/>
        <v>-5.0706694670821437E-2</v>
      </c>
      <c r="AK426">
        <f t="shared" si="54"/>
        <v>8.1692951087153465E-2</v>
      </c>
      <c r="AL426" s="18">
        <f t="shared" si="55"/>
        <v>2.1089247885702867E-2</v>
      </c>
    </row>
    <row r="427" spans="1:38" ht="15.75">
      <c r="A427">
        <v>2021</v>
      </c>
      <c r="B427">
        <v>2</v>
      </c>
      <c r="C427" t="s">
        <v>40</v>
      </c>
      <c r="D427">
        <v>90471.060059959404</v>
      </c>
      <c r="E427">
        <v>74558.507859106699</v>
      </c>
      <c r="F427">
        <v>15912.5522008526</v>
      </c>
      <c r="G427">
        <v>2524.7640011549502</v>
      </c>
      <c r="H427">
        <v>277227.34620516998</v>
      </c>
      <c r="I427">
        <v>127780.68562397</v>
      </c>
      <c r="J427">
        <v>149446.66058120001</v>
      </c>
      <c r="K427">
        <v>-51.266659474732002</v>
      </c>
      <c r="L427">
        <v>1.22253534852402</v>
      </c>
      <c r="M427">
        <v>1.6894081081076699</v>
      </c>
      <c r="N427">
        <v>0.91071968033284201</v>
      </c>
      <c r="O427">
        <v>0.855025365752764</v>
      </c>
      <c r="P427">
        <v>385.12628538606299</v>
      </c>
      <c r="Q427">
        <v>4216</v>
      </c>
      <c r="R427">
        <v>-0.83220407874218105</v>
      </c>
      <c r="S427">
        <v>992</v>
      </c>
      <c r="T427">
        <v>0.914457650880941</v>
      </c>
      <c r="U427">
        <v>9.0113632934144497E-2</v>
      </c>
      <c r="V427">
        <v>6.3933701718332001</v>
      </c>
      <c r="W427">
        <v>75.420422109389307</v>
      </c>
      <c r="X427">
        <v>6.7890974306388898</v>
      </c>
      <c r="Y427">
        <v>0</v>
      </c>
      <c r="Z427">
        <v>0</v>
      </c>
      <c r="AA427">
        <v>0</v>
      </c>
      <c r="AB427">
        <v>0</v>
      </c>
      <c r="AC427">
        <v>94806.725747881894</v>
      </c>
      <c r="AD427">
        <v>0</v>
      </c>
      <c r="AE427">
        <f t="shared" si="49"/>
        <v>-4.9950765413400593E-2</v>
      </c>
      <c r="AF427">
        <f t="shared" si="48"/>
        <v>-4.1863362572926589E-2</v>
      </c>
      <c r="AG427">
        <f t="shared" si="50"/>
        <v>0.17588555047665752</v>
      </c>
      <c r="AH427">
        <f t="shared" si="51"/>
        <v>2.7906868776398454E-2</v>
      </c>
      <c r="AI427">
        <f t="shared" si="52"/>
        <v>0.56010785424678866</v>
      </c>
      <c r="AJ427">
        <f t="shared" si="53"/>
        <v>-4.9950765413400593E-2</v>
      </c>
      <c r="AK427">
        <f t="shared" si="54"/>
        <v>-3.5451547285491429E-2</v>
      </c>
      <c r="AL427" s="18">
        <f t="shared" si="55"/>
        <v>2.1089247885702867E-2</v>
      </c>
    </row>
    <row r="428" spans="1:38" ht="15.75">
      <c r="A428">
        <v>2021</v>
      </c>
      <c r="B428">
        <v>3</v>
      </c>
      <c r="C428" t="s">
        <v>40</v>
      </c>
      <c r="D428">
        <v>85951.961362202695</v>
      </c>
      <c r="E428">
        <v>71915.293392203894</v>
      </c>
      <c r="F428">
        <v>14036.6679699988</v>
      </c>
      <c r="G428">
        <v>-4051.9423194658498</v>
      </c>
      <c r="H428">
        <v>259168.66666799199</v>
      </c>
      <c r="I428">
        <v>161510.35616007599</v>
      </c>
      <c r="J428">
        <v>97658.310507916307</v>
      </c>
      <c r="K428">
        <v>-3530.6577544726301</v>
      </c>
      <c r="L428">
        <v>-1.9061648473408199</v>
      </c>
      <c r="M428">
        <v>-4.1491013907489096</v>
      </c>
      <c r="N428">
        <v>-1.56343834752855</v>
      </c>
      <c r="O428">
        <v>1.65383115190164</v>
      </c>
      <c r="P428">
        <v>39.919666105141502</v>
      </c>
      <c r="Q428">
        <v>1947</v>
      </c>
      <c r="R428">
        <v>0.42041969663252898</v>
      </c>
      <c r="S428">
        <v>757</v>
      </c>
      <c r="T428">
        <v>0.56035197401996095</v>
      </c>
      <c r="U428">
        <v>2.17388380637073E-2</v>
      </c>
      <c r="V428">
        <v>4.6439938100942104</v>
      </c>
      <c r="W428">
        <v>69.794293550299997</v>
      </c>
      <c r="X428">
        <v>6.6169781593155301</v>
      </c>
      <c r="Y428">
        <v>0</v>
      </c>
      <c r="Z428">
        <v>0</v>
      </c>
      <c r="AA428">
        <v>1</v>
      </c>
      <c r="AB428">
        <v>0</v>
      </c>
      <c r="AC428">
        <v>82214.465340705807</v>
      </c>
      <c r="AD428">
        <v>1</v>
      </c>
      <c r="AE428">
        <f t="shared" si="49"/>
        <v>-3.9903169154676559E-2</v>
      </c>
      <c r="AF428">
        <f t="shared" si="48"/>
        <v>1.2404918005224051E-2</v>
      </c>
      <c r="AG428">
        <f t="shared" si="50"/>
        <v>0.16330829160312116</v>
      </c>
      <c r="AH428">
        <f t="shared" si="51"/>
        <v>-4.7141941326864105E-2</v>
      </c>
      <c r="AI428">
        <f t="shared" si="52"/>
        <v>0.56010785424678866</v>
      </c>
      <c r="AJ428">
        <f t="shared" si="53"/>
        <v>-3.9903169154676559E-2</v>
      </c>
      <c r="AK428">
        <f t="shared" si="54"/>
        <v>8.3344370600107451E-2</v>
      </c>
      <c r="AL428" s="18">
        <f t="shared" si="55"/>
        <v>2.1089247885702867E-2</v>
      </c>
    </row>
    <row r="429" spans="1:38" ht="15.75">
      <c r="A429">
        <v>2021</v>
      </c>
      <c r="B429">
        <v>4</v>
      </c>
      <c r="C429" t="s">
        <v>40</v>
      </c>
      <c r="D429">
        <v>82522.205708790498</v>
      </c>
      <c r="E429">
        <v>77909.028256499194</v>
      </c>
      <c r="F429">
        <v>4613.1774522913101</v>
      </c>
      <c r="G429">
        <v>-7734.24345590951</v>
      </c>
      <c r="H429">
        <v>250443.76370020301</v>
      </c>
      <c r="I429">
        <v>118445.473882689</v>
      </c>
      <c r="J429">
        <v>131998.28981751401</v>
      </c>
      <c r="K429">
        <v>2141.2484593689201</v>
      </c>
      <c r="L429">
        <v>-0.82736417604423096</v>
      </c>
      <c r="M429">
        <v>-5.8593512587185801</v>
      </c>
      <c r="N429">
        <v>-3.0882156303831398</v>
      </c>
      <c r="O429">
        <v>0.89732582176965303</v>
      </c>
      <c r="P429">
        <v>167.70761089489801</v>
      </c>
      <c r="Q429">
        <v>28498</v>
      </c>
      <c r="R429">
        <v>-0.91842997312896302</v>
      </c>
      <c r="S429">
        <v>461</v>
      </c>
      <c r="T429">
        <v>0.99717025142572402</v>
      </c>
      <c r="U429">
        <v>0.29260889403964502</v>
      </c>
      <c r="V429">
        <v>3.5044944808923599</v>
      </c>
      <c r="W429">
        <v>83.540829537129994</v>
      </c>
      <c r="X429">
        <v>7.6890361440247101</v>
      </c>
      <c r="Y429">
        <v>0</v>
      </c>
      <c r="Z429">
        <v>0</v>
      </c>
      <c r="AA429">
        <v>1</v>
      </c>
      <c r="AB429">
        <v>0</v>
      </c>
      <c r="AC429">
        <v>82012.640830770499</v>
      </c>
      <c r="AD429">
        <v>1</v>
      </c>
      <c r="AE429">
        <f t="shared" si="49"/>
        <v>0.1386918657914803</v>
      </c>
      <c r="AF429">
        <f t="shared" si="48"/>
        <v>0.10785625215790484</v>
      </c>
      <c r="AG429">
        <f t="shared" si="50"/>
        <v>5.5902255794889583E-2</v>
      </c>
      <c r="AH429">
        <f t="shared" si="51"/>
        <v>-9.3723178985333847E-2</v>
      </c>
      <c r="AI429">
        <f t="shared" si="52"/>
        <v>0.56010785424678866</v>
      </c>
      <c r="AJ429">
        <f t="shared" si="53"/>
        <v>0.1386918657914803</v>
      </c>
      <c r="AK429">
        <f t="shared" si="54"/>
        <v>-4.0300032472636721E-2</v>
      </c>
      <c r="AL429" s="18">
        <f t="shared" si="55"/>
        <v>2.1089247885702867E-2</v>
      </c>
    </row>
    <row r="430" spans="1:38" ht="15.75">
      <c r="A430">
        <v>2022</v>
      </c>
      <c r="B430">
        <v>1</v>
      </c>
      <c r="C430" t="s">
        <v>40</v>
      </c>
      <c r="D430">
        <v>93967.364387770998</v>
      </c>
      <c r="E430">
        <v>74769.291887850704</v>
      </c>
      <c r="F430">
        <v>19198.072499920199</v>
      </c>
      <c r="G430">
        <v>11527.7676355362</v>
      </c>
      <c r="H430">
        <v>342920.97379612201</v>
      </c>
      <c r="I430">
        <v>140751.040267142</v>
      </c>
      <c r="J430">
        <v>202169.93352897899</v>
      </c>
      <c r="K430">
        <v>20483.267504059098</v>
      </c>
      <c r="L430">
        <v>2.6922965914199501</v>
      </c>
      <c r="M430">
        <v>5.7020188087878001</v>
      </c>
      <c r="N430">
        <v>3.3616397118917098</v>
      </c>
      <c r="O430">
        <v>0.69620164487498504</v>
      </c>
      <c r="P430">
        <v>431.67699058028302</v>
      </c>
      <c r="Q430">
        <v>6594</v>
      </c>
      <c r="R430">
        <v>2.9053873164480899E-2</v>
      </c>
      <c r="S430">
        <v>426</v>
      </c>
      <c r="T430">
        <v>0.51715036228387701</v>
      </c>
      <c r="U430">
        <v>0.36999888595997699</v>
      </c>
      <c r="V430">
        <v>6.1854590701246996</v>
      </c>
      <c r="W430">
        <v>79.604679480801906</v>
      </c>
      <c r="X430">
        <v>8.1062815216252702</v>
      </c>
      <c r="Y430">
        <v>0</v>
      </c>
      <c r="Z430">
        <v>0</v>
      </c>
      <c r="AA430">
        <v>0</v>
      </c>
      <c r="AB430">
        <v>0</v>
      </c>
      <c r="AC430">
        <v>101175.570560482</v>
      </c>
      <c r="AD430">
        <v>0</v>
      </c>
      <c r="AE430">
        <f t="shared" si="49"/>
        <v>-7.7513370359109532E-2</v>
      </c>
      <c r="AF430">
        <f t="shared" si="48"/>
        <v>4.0692584578106254E-2</v>
      </c>
      <c r="AG430">
        <f t="shared" si="50"/>
        <v>0.20430574620244163</v>
      </c>
      <c r="AH430">
        <f t="shared" si="51"/>
        <v>0.12267841830664812</v>
      </c>
      <c r="AI430">
        <f t="shared" si="52"/>
        <v>0.56010785424678866</v>
      </c>
      <c r="AJ430">
        <f t="shared" si="53"/>
        <v>-7.7513370359109532E-2</v>
      </c>
      <c r="AK430">
        <f t="shared" si="54"/>
        <v>-8.2017508966459207E-2</v>
      </c>
      <c r="AL430" s="18">
        <f t="shared" si="55"/>
        <v>2.1089247885702867E-2</v>
      </c>
    </row>
    <row r="431" spans="1:38" ht="15.75">
      <c r="A431">
        <v>2022</v>
      </c>
      <c r="B431">
        <v>2</v>
      </c>
      <c r="C431" t="s">
        <v>40</v>
      </c>
      <c r="D431">
        <v>86683.637270312305</v>
      </c>
      <c r="E431">
        <v>68636.900820023104</v>
      </c>
      <c r="F431">
        <v>18046.736450289201</v>
      </c>
      <c r="G431">
        <v>7061.1296695646397</v>
      </c>
      <c r="H431">
        <v>343252.36903512798</v>
      </c>
      <c r="I431">
        <v>133989.442754719</v>
      </c>
      <c r="J431">
        <v>209262.92628040799</v>
      </c>
      <c r="K431">
        <v>11243.509553713</v>
      </c>
      <c r="L431">
        <v>1.44200110864076</v>
      </c>
      <c r="M431">
        <v>3.3742860214536199</v>
      </c>
      <c r="N431">
        <v>2.05712481735035</v>
      </c>
      <c r="O431">
        <v>0.64029231138235798</v>
      </c>
      <c r="P431">
        <v>54.091792471676698</v>
      </c>
      <c r="Q431">
        <v>32541</v>
      </c>
      <c r="R431">
        <v>0.20282144400722199</v>
      </c>
      <c r="S431">
        <v>359</v>
      </c>
      <c r="T431">
        <v>0.51321997582781798</v>
      </c>
      <c r="U431">
        <v>0.87210606374658095</v>
      </c>
      <c r="V431">
        <v>3.0225591166030701</v>
      </c>
      <c r="W431">
        <v>62.156229282599099</v>
      </c>
      <c r="X431">
        <v>9.49252489326404</v>
      </c>
      <c r="Y431">
        <v>0</v>
      </c>
      <c r="Z431">
        <v>0</v>
      </c>
      <c r="AA431">
        <v>0</v>
      </c>
      <c r="AB431">
        <v>0</v>
      </c>
      <c r="AC431">
        <v>87886.577768384101</v>
      </c>
      <c r="AD431">
        <v>0</v>
      </c>
      <c r="AE431">
        <f t="shared" si="49"/>
        <v>3.8594495514008465E-3</v>
      </c>
      <c r="AF431">
        <f t="shared" si="48"/>
        <v>0.10504111199882848</v>
      </c>
      <c r="AG431">
        <f t="shared" si="50"/>
        <v>0.2081908076147366</v>
      </c>
      <c r="AH431">
        <f t="shared" si="51"/>
        <v>8.1458622318135679E-2</v>
      </c>
      <c r="AI431">
        <f t="shared" si="52"/>
        <v>0.56010785424678866</v>
      </c>
      <c r="AJ431">
        <f t="shared" si="53"/>
        <v>3.8594495514008465E-3</v>
      </c>
      <c r="AK431">
        <f t="shared" si="54"/>
        <v>6.4931489986502416E-2</v>
      </c>
      <c r="AL431" s="18">
        <f t="shared" si="55"/>
        <v>2.1089247885702867E-2</v>
      </c>
    </row>
    <row r="432" spans="1:38" ht="15.75">
      <c r="A432">
        <v>2022</v>
      </c>
      <c r="B432">
        <v>3</v>
      </c>
      <c r="C432" t="s">
        <v>40</v>
      </c>
      <c r="D432">
        <v>87018.188395289006</v>
      </c>
      <c r="E432">
        <v>73093.597058322994</v>
      </c>
      <c r="F432">
        <v>13924.591336965899</v>
      </c>
      <c r="G432">
        <v>4555.1851288833896</v>
      </c>
      <c r="H432">
        <v>199221.291586837</v>
      </c>
      <c r="I432">
        <v>124412.147323823</v>
      </c>
      <c r="J432">
        <v>74809.144263014299</v>
      </c>
      <c r="K432">
        <v>2894.9236572851701</v>
      </c>
      <c r="L432">
        <v>0.61089043011777799</v>
      </c>
      <c r="M432">
        <v>6.08907530457539</v>
      </c>
      <c r="N432">
        <v>2.28649512941133</v>
      </c>
      <c r="O432">
        <v>1.6630606933079499</v>
      </c>
      <c r="P432">
        <v>472.78323067791302</v>
      </c>
      <c r="Q432">
        <v>6212</v>
      </c>
      <c r="R432">
        <v>0.60553134292407595</v>
      </c>
      <c r="S432">
        <v>942</v>
      </c>
      <c r="T432">
        <v>0.46103356809781199</v>
      </c>
      <c r="U432">
        <v>0.32589014339364197</v>
      </c>
      <c r="V432">
        <v>4.3295852164744204</v>
      </c>
      <c r="W432">
        <v>75.070188306668896</v>
      </c>
      <c r="X432">
        <v>9.8879325773652695</v>
      </c>
      <c r="Y432">
        <v>0</v>
      </c>
      <c r="Z432">
        <v>0</v>
      </c>
      <c r="AA432">
        <v>0</v>
      </c>
      <c r="AB432">
        <v>0</v>
      </c>
      <c r="AC432">
        <v>92230.386340697703</v>
      </c>
      <c r="AD432">
        <v>0</v>
      </c>
      <c r="AE432">
        <f t="shared" si="49"/>
        <v>5.0616465618051727E-2</v>
      </c>
      <c r="AF432">
        <f t="shared" si="48"/>
        <v>8.4630367166108278E-2</v>
      </c>
      <c r="AG432">
        <f t="shared" si="50"/>
        <v>0.16001932002666081</v>
      </c>
      <c r="AH432">
        <f t="shared" si="51"/>
        <v>5.234750588223E-2</v>
      </c>
      <c r="AI432">
        <f t="shared" si="52"/>
        <v>0.56010785424678866</v>
      </c>
      <c r="AJ432">
        <f t="shared" si="53"/>
        <v>5.0616465618051727E-2</v>
      </c>
      <c r="AK432">
        <f t="shared" si="54"/>
        <v>1.7069841036206452E-3</v>
      </c>
      <c r="AL432" s="18">
        <f t="shared" si="55"/>
        <v>2.1089247885702867E-2</v>
      </c>
    </row>
    <row r="433" spans="1:38" ht="15.75">
      <c r="A433">
        <v>2022</v>
      </c>
      <c r="B433">
        <v>4</v>
      </c>
      <c r="C433" t="s">
        <v>40</v>
      </c>
      <c r="D433">
        <v>91422.7415363443</v>
      </c>
      <c r="E433">
        <v>73218.366666578004</v>
      </c>
      <c r="F433">
        <v>18204.3748697663</v>
      </c>
      <c r="G433">
        <v>6967.5839387285596</v>
      </c>
      <c r="H433">
        <v>292750.73339313001</v>
      </c>
      <c r="I433">
        <v>170943.560168494</v>
      </c>
      <c r="J433">
        <v>121807.173224636</v>
      </c>
      <c r="K433">
        <v>16226.4641348676</v>
      </c>
      <c r="L433">
        <v>2.1763182298616099</v>
      </c>
      <c r="M433">
        <v>5.7201753839890603</v>
      </c>
      <c r="N433">
        <v>2.3800397894723302</v>
      </c>
      <c r="O433">
        <v>1.40339485469579</v>
      </c>
      <c r="P433">
        <v>378.14286955454799</v>
      </c>
      <c r="Q433">
        <v>12158</v>
      </c>
      <c r="R433">
        <v>0.35849400264854903</v>
      </c>
      <c r="S433">
        <v>649</v>
      </c>
      <c r="T433">
        <v>0.77660683979639</v>
      </c>
      <c r="U433">
        <v>0.552222280173846</v>
      </c>
      <c r="V433">
        <v>5.62681674454773</v>
      </c>
      <c r="W433">
        <v>68.072526714447505</v>
      </c>
      <c r="X433">
        <v>5.8501916146208401</v>
      </c>
      <c r="Y433">
        <v>0</v>
      </c>
      <c r="Z433">
        <v>0</v>
      </c>
      <c r="AA433">
        <v>0</v>
      </c>
      <c r="AB433">
        <v>1</v>
      </c>
      <c r="AC433">
        <v>93783.794360430198</v>
      </c>
      <c r="AD433">
        <v>0</v>
      </c>
      <c r="AE433">
        <f t="shared" si="49"/>
        <v>6.9658792411361886E-2</v>
      </c>
      <c r="AF433">
        <f t="shared" si="48"/>
        <v>-1.3817637803345788E-2</v>
      </c>
      <c r="AG433">
        <f t="shared" si="50"/>
        <v>0.19912304710890022</v>
      </c>
      <c r="AH433">
        <f t="shared" si="51"/>
        <v>7.621280899740529E-2</v>
      </c>
      <c r="AI433">
        <f t="shared" si="52"/>
        <v>0.56010785424678866</v>
      </c>
      <c r="AJ433">
        <f t="shared" si="53"/>
        <v>6.9658792411361886E-2</v>
      </c>
      <c r="AK433">
        <f t="shared" si="54"/>
        <v>-1.7499704636225858E-2</v>
      </c>
      <c r="AL433" s="18">
        <f t="shared" si="55"/>
        <v>2.1089247885702867E-2</v>
      </c>
    </row>
    <row r="434" spans="1:38" ht="15.75">
      <c r="A434">
        <v>2023</v>
      </c>
      <c r="B434">
        <v>1</v>
      </c>
      <c r="C434" t="s">
        <v>40</v>
      </c>
      <c r="D434">
        <v>97791.139310702099</v>
      </c>
      <c r="E434">
        <v>71937.066875966004</v>
      </c>
      <c r="F434">
        <v>25854.072434736099</v>
      </c>
      <c r="G434">
        <v>14688.3645313952</v>
      </c>
      <c r="H434">
        <v>265039.75824039202</v>
      </c>
      <c r="I434">
        <v>122677.818364056</v>
      </c>
      <c r="J434">
        <v>142361.93987633599</v>
      </c>
      <c r="K434">
        <v>15826.31418818</v>
      </c>
      <c r="L434">
        <v>2.4905575355065799</v>
      </c>
      <c r="M434">
        <v>10.3176203865684</v>
      </c>
      <c r="N434">
        <v>5.5419476039790299</v>
      </c>
      <c r="O434">
        <v>0.86173185382708894</v>
      </c>
      <c r="P434">
        <v>280.86553759105402</v>
      </c>
      <c r="Q434">
        <v>31955</v>
      </c>
      <c r="R434">
        <v>0.26865871451475798</v>
      </c>
      <c r="S434">
        <v>787</v>
      </c>
      <c r="T434">
        <v>0.49607547850053102</v>
      </c>
      <c r="U434">
        <v>0.16910390042065099</v>
      </c>
      <c r="V434">
        <v>1.88295050407035</v>
      </c>
      <c r="W434">
        <v>83.316142933529093</v>
      </c>
      <c r="X434">
        <v>6.8396001051816304</v>
      </c>
      <c r="Y434">
        <v>0</v>
      </c>
      <c r="Z434">
        <v>0</v>
      </c>
      <c r="AA434">
        <v>1</v>
      </c>
      <c r="AB434">
        <v>0</v>
      </c>
      <c r="AC434">
        <v>98267.775671645693</v>
      </c>
      <c r="AD434">
        <v>1</v>
      </c>
      <c r="AE434">
        <f t="shared" si="49"/>
        <v>-2.0473801650391275E-2</v>
      </c>
      <c r="AF434">
        <f t="shared" si="48"/>
        <v>-9.0243185366487552E-2</v>
      </c>
      <c r="AG434">
        <f t="shared" si="50"/>
        <v>0.2643805217627388</v>
      </c>
      <c r="AH434">
        <f t="shared" si="51"/>
        <v>0.15020138465436336</v>
      </c>
      <c r="AI434">
        <f t="shared" si="52"/>
        <v>0.56010785424678866</v>
      </c>
      <c r="AJ434">
        <f t="shared" si="53"/>
        <v>-2.0473801650391275E-2</v>
      </c>
      <c r="AK434">
        <f t="shared" si="54"/>
        <v>-1.6711336606204396E-2</v>
      </c>
      <c r="AL434" s="18">
        <f t="shared" si="55"/>
        <v>2.1089247885702867E-2</v>
      </c>
    </row>
    <row r="435" spans="1:38" ht="15.75">
      <c r="A435">
        <v>2023</v>
      </c>
      <c r="B435">
        <v>2</v>
      </c>
      <c r="C435" t="s">
        <v>40</v>
      </c>
      <c r="D435">
        <v>95788.982921289004</v>
      </c>
      <c r="E435">
        <v>70734.9023369387</v>
      </c>
      <c r="F435">
        <v>25054.080584350198</v>
      </c>
      <c r="G435">
        <v>15989.632466281901</v>
      </c>
      <c r="H435">
        <v>246297.72880049</v>
      </c>
      <c r="I435">
        <v>100579.04919886999</v>
      </c>
      <c r="J435">
        <v>145718.67960161899</v>
      </c>
      <c r="K435">
        <v>23820.7548978462</v>
      </c>
      <c r="L435">
        <v>12.424312522729</v>
      </c>
      <c r="M435">
        <v>10.9729463031068</v>
      </c>
      <c r="N435">
        <v>6.4919934682930398</v>
      </c>
      <c r="O435">
        <v>0.69022756364416704</v>
      </c>
      <c r="P435">
        <v>56.527994710771601</v>
      </c>
      <c r="Q435">
        <v>19660</v>
      </c>
      <c r="R435">
        <v>0.20271921455670799</v>
      </c>
      <c r="S435">
        <v>420</v>
      </c>
      <c r="T435">
        <v>0.23185961388284801</v>
      </c>
      <c r="U435">
        <v>0.79794318925329999</v>
      </c>
      <c r="V435">
        <v>4.94188615724432</v>
      </c>
      <c r="W435">
        <v>60.144266532324203</v>
      </c>
      <c r="X435">
        <v>5.4345821256335602</v>
      </c>
      <c r="Y435">
        <v>0</v>
      </c>
      <c r="Z435">
        <v>0</v>
      </c>
      <c r="AA435">
        <v>0</v>
      </c>
      <c r="AB435">
        <v>0</v>
      </c>
      <c r="AC435">
        <v>99726.111327919396</v>
      </c>
      <c r="AD435">
        <v>0</v>
      </c>
      <c r="AE435">
        <f t="shared" si="49"/>
        <v>-1.4682411787718579E-2</v>
      </c>
      <c r="AF435">
        <f t="shared" si="48"/>
        <v>-8.8908757047052103E-2</v>
      </c>
      <c r="AG435">
        <f t="shared" si="50"/>
        <v>0.26155492855517165</v>
      </c>
      <c r="AH435">
        <f t="shared" si="51"/>
        <v>0.16692558975619126</v>
      </c>
      <c r="AI435">
        <f t="shared" si="52"/>
        <v>0.56010785424678866</v>
      </c>
      <c r="AJ435">
        <f t="shared" si="53"/>
        <v>-1.4682411787718579E-2</v>
      </c>
      <c r="AK435">
        <f t="shared" si="54"/>
        <v>5.9222774255484993E-2</v>
      </c>
      <c r="AL435" s="18">
        <f t="shared" si="55"/>
        <v>2.1089247885702867E-2</v>
      </c>
    </row>
    <row r="436" spans="1:38" ht="15.75">
      <c r="A436">
        <v>2023</v>
      </c>
      <c r="B436">
        <v>3</v>
      </c>
      <c r="C436" t="s">
        <v>40</v>
      </c>
      <c r="D436">
        <v>94382.569629311896</v>
      </c>
      <c r="E436">
        <v>74924.019490022998</v>
      </c>
      <c r="F436">
        <v>19458.550139288898</v>
      </c>
      <c r="G436">
        <v>14457.7577353044</v>
      </c>
      <c r="H436">
        <v>368832.13263844798</v>
      </c>
      <c r="I436">
        <v>230772.18217781099</v>
      </c>
      <c r="J436">
        <v>138059.950460636</v>
      </c>
      <c r="K436">
        <v>23017.483184143701</v>
      </c>
      <c r="L436">
        <v>12.6734649432266</v>
      </c>
      <c r="M436">
        <v>10.4720867181729</v>
      </c>
      <c r="N436">
        <v>3.9198747766038</v>
      </c>
      <c r="O436">
        <v>1.67153603494598</v>
      </c>
      <c r="P436">
        <v>468.25222197715402</v>
      </c>
      <c r="Q436">
        <v>20739</v>
      </c>
      <c r="R436">
        <v>-3.8039507907343797E-2</v>
      </c>
      <c r="S436">
        <v>133</v>
      </c>
      <c r="T436">
        <v>9.32873847219685E-2</v>
      </c>
      <c r="U436">
        <v>0.73877802891859701</v>
      </c>
      <c r="V436">
        <v>7.71941682749463</v>
      </c>
      <c r="W436">
        <v>76.963683535453995</v>
      </c>
      <c r="X436">
        <v>6.56449123699685</v>
      </c>
      <c r="Y436">
        <v>0</v>
      </c>
      <c r="Z436">
        <v>0</v>
      </c>
      <c r="AA436">
        <v>0</v>
      </c>
      <c r="AB436">
        <v>0</v>
      </c>
      <c r="AC436">
        <v>104702.86437099399</v>
      </c>
      <c r="AD436">
        <v>0</v>
      </c>
      <c r="AE436">
        <f t="shared" si="49"/>
        <v>-4.4744219606351561E-2</v>
      </c>
      <c r="AF436">
        <f t="shared" si="48"/>
        <v>-7.9240897671255903E-2</v>
      </c>
      <c r="AG436">
        <f t="shared" si="50"/>
        <v>0.20616677651087981</v>
      </c>
      <c r="AH436">
        <f t="shared" si="51"/>
        <v>0.15318249748960353</v>
      </c>
      <c r="AI436">
        <f t="shared" si="52"/>
        <v>0.56010785424678866</v>
      </c>
      <c r="AJ436">
        <f t="shared" si="53"/>
        <v>-4.4744219606351561E-2</v>
      </c>
      <c r="AK436">
        <f t="shared" si="54"/>
        <v>-2.5744562066411149E-2</v>
      </c>
      <c r="AL436" s="18">
        <f t="shared" si="55"/>
        <v>2.1089247885702867E-2</v>
      </c>
    </row>
    <row r="437" spans="1:38" ht="15.75">
      <c r="A437">
        <v>2023</v>
      </c>
      <c r="B437">
        <v>4</v>
      </c>
      <c r="C437" t="s">
        <v>40</v>
      </c>
      <c r="D437">
        <v>90159.495206806198</v>
      </c>
      <c r="E437">
        <v>72995.133419997102</v>
      </c>
      <c r="F437">
        <v>17164.361786809099</v>
      </c>
      <c r="G437">
        <v>-1469.40437501265</v>
      </c>
      <c r="H437">
        <v>350177.93709397002</v>
      </c>
      <c r="I437">
        <v>114062.650285557</v>
      </c>
      <c r="J437">
        <v>236115.28680841299</v>
      </c>
      <c r="K437">
        <v>-433.84628189204301</v>
      </c>
      <c r="L437">
        <v>-1.21324954759974</v>
      </c>
      <c r="M437">
        <v>-0.62232496458602904</v>
      </c>
      <c r="N437">
        <v>-0.41961649189176098</v>
      </c>
      <c r="O437">
        <v>0.48308032837411802</v>
      </c>
      <c r="P437">
        <v>178.119995539732</v>
      </c>
      <c r="Q437">
        <v>13823</v>
      </c>
      <c r="R437">
        <v>-9.7153992790059304E-2</v>
      </c>
      <c r="S437">
        <v>837</v>
      </c>
      <c r="T437">
        <v>0.84655432246540196</v>
      </c>
      <c r="U437">
        <v>0.127499726671985</v>
      </c>
      <c r="V437">
        <v>1.6512126231862601</v>
      </c>
      <c r="W437">
        <v>74.7316834689166</v>
      </c>
      <c r="X437">
        <v>6.2569437796702596</v>
      </c>
      <c r="Y437">
        <v>0</v>
      </c>
      <c r="Z437">
        <v>0</v>
      </c>
      <c r="AA437">
        <v>1</v>
      </c>
      <c r="AB437">
        <v>0</v>
      </c>
      <c r="AC437">
        <v>97766.423478792596</v>
      </c>
      <c r="AD437">
        <v>1</v>
      </c>
      <c r="AE437">
        <f t="shared" si="49"/>
        <v>-1.3235874994447725E-2</v>
      </c>
      <c r="AF437">
        <f t="shared" si="48"/>
        <v>0.11354746945235761</v>
      </c>
      <c r="AG437">
        <f t="shared" si="50"/>
        <v>0.19037774942547978</v>
      </c>
      <c r="AH437">
        <f t="shared" si="51"/>
        <v>-1.629783276450425E-2</v>
      </c>
      <c r="AI437">
        <f t="shared" si="52"/>
        <v>0.56010785424678866</v>
      </c>
      <c r="AJ437">
        <f t="shared" si="53"/>
        <v>-1.3235874994447725E-2</v>
      </c>
      <c r="AK437">
        <f t="shared" si="54"/>
        <v>2.3192314317606454E-2</v>
      </c>
      <c r="AL437" s="18">
        <f t="shared" si="55"/>
        <v>2.1089247885702867E-2</v>
      </c>
    </row>
    <row r="438" spans="1:38" ht="15.75">
      <c r="A438">
        <v>2024</v>
      </c>
      <c r="B438">
        <v>1</v>
      </c>
      <c r="C438" t="s">
        <v>40</v>
      </c>
      <c r="D438">
        <v>88966.155398686402</v>
      </c>
      <c r="E438">
        <v>74688.059497929295</v>
      </c>
      <c r="F438">
        <v>14278.095900757</v>
      </c>
      <c r="G438">
        <v>-1774.1565766884</v>
      </c>
      <c r="H438">
        <v>262617.809371665</v>
      </c>
      <c r="I438">
        <v>91662.350822611697</v>
      </c>
      <c r="J438">
        <v>170955.458549053</v>
      </c>
      <c r="K438">
        <v>7144.8564418669102</v>
      </c>
      <c r="L438">
        <v>-0.34877180009299302</v>
      </c>
      <c r="M438">
        <v>-1.03778878530476</v>
      </c>
      <c r="N438">
        <v>-0.67556597967716803</v>
      </c>
      <c r="O438">
        <v>0.53617680067413798</v>
      </c>
      <c r="P438">
        <v>372.55377935475298</v>
      </c>
      <c r="Q438">
        <v>7762</v>
      </c>
      <c r="R438">
        <v>-0.69187669427870402</v>
      </c>
      <c r="S438">
        <v>787</v>
      </c>
      <c r="T438">
        <v>0.10053035869183501</v>
      </c>
      <c r="U438">
        <v>0.49621947948992401</v>
      </c>
      <c r="V438">
        <v>5.82975049988453</v>
      </c>
      <c r="W438">
        <v>68.368383164481898</v>
      </c>
      <c r="X438">
        <v>7.5639076734212001</v>
      </c>
      <c r="Y438">
        <v>0</v>
      </c>
      <c r="Z438">
        <v>0</v>
      </c>
      <c r="AA438">
        <v>0</v>
      </c>
      <c r="AB438">
        <v>1</v>
      </c>
      <c r="AC438">
        <v>81122.0132449292</v>
      </c>
      <c r="AD438">
        <v>0</v>
      </c>
      <c r="AE438">
        <f t="shared" si="49"/>
        <v>-1.9037035827171568E-2</v>
      </c>
      <c r="AF438" t="str">
        <f t="shared" si="48"/>
        <v/>
      </c>
      <c r="AG438">
        <f t="shared" si="50"/>
        <v>0.16048907403913651</v>
      </c>
      <c r="AH438">
        <f t="shared" si="51"/>
        <v>-1.9941927002890311E-2</v>
      </c>
      <c r="AI438">
        <f t="shared" si="52"/>
        <v>0.56010785424678866</v>
      </c>
      <c r="AJ438">
        <f t="shared" si="53"/>
        <v>-1.9037035827171568E-2</v>
      </c>
      <c r="AK438">
        <f t="shared" si="54"/>
        <v>-7.0271950178196887E-2</v>
      </c>
      <c r="AL438" s="18">
        <f t="shared" si="55"/>
        <v>2.1089247885702867E-2</v>
      </c>
    </row>
    <row r="439" spans="1:38" ht="15.75">
      <c r="A439">
        <v>2024</v>
      </c>
      <c r="B439">
        <v>2</v>
      </c>
      <c r="C439" t="s">
        <v>40</v>
      </c>
      <c r="D439">
        <v>87272.503510955896</v>
      </c>
      <c r="E439">
        <v>69439.583901984603</v>
      </c>
      <c r="F439">
        <v>17832.919608971199</v>
      </c>
      <c r="G439">
        <v>12197.9022211967</v>
      </c>
      <c r="H439">
        <v>285125.42929477501</v>
      </c>
      <c r="I439">
        <v>113883.17306135601</v>
      </c>
      <c r="J439">
        <v>171242.256233419</v>
      </c>
      <c r="K439">
        <v>11760.2310384787</v>
      </c>
      <c r="L439">
        <v>1.53677636600337</v>
      </c>
      <c r="M439">
        <v>7.12318471474111</v>
      </c>
      <c r="N439">
        <v>4.2780828954354604</v>
      </c>
      <c r="O439">
        <v>0.66504130210783097</v>
      </c>
      <c r="P439">
        <v>177.06616791749701</v>
      </c>
      <c r="Q439">
        <v>37051</v>
      </c>
      <c r="R439">
        <v>-0.28612540410373</v>
      </c>
      <c r="S439">
        <v>538</v>
      </c>
      <c r="T439">
        <v>0.77485840218195501</v>
      </c>
      <c r="U439">
        <v>0.129706257990026</v>
      </c>
      <c r="V439">
        <v>4.1762763217524697</v>
      </c>
      <c r="W439">
        <v>72.6732529019298</v>
      </c>
      <c r="X439">
        <v>7.4991193014857096</v>
      </c>
      <c r="Y439">
        <v>0</v>
      </c>
      <c r="Z439">
        <v>0</v>
      </c>
      <c r="AA439">
        <v>0</v>
      </c>
      <c r="AB439">
        <v>0</v>
      </c>
      <c r="AC439">
        <v>86475.688315624895</v>
      </c>
      <c r="AD439">
        <v>0</v>
      </c>
      <c r="AE439">
        <f t="shared" si="49"/>
        <v>-4.2269146495170652E-3</v>
      </c>
      <c r="AF439" t="str">
        <f t="shared" si="48"/>
        <v/>
      </c>
      <c r="AG439">
        <f t="shared" si="50"/>
        <v>0.20433606109090946</v>
      </c>
      <c r="AH439">
        <f t="shared" si="51"/>
        <v>0.13976798797418957</v>
      </c>
      <c r="AI439">
        <f t="shared" si="52"/>
        <v>0.56010785424678866</v>
      </c>
      <c r="AJ439">
        <f t="shared" si="53"/>
        <v>-4.2269146495170652E-3</v>
      </c>
      <c r="AK439">
        <f t="shared" si="54"/>
        <v>8.8728695072693587E-3</v>
      </c>
      <c r="AL439" s="18">
        <f t="shared" si="55"/>
        <v>2.1089247885702867E-2</v>
      </c>
    </row>
    <row r="440" spans="1:38" ht="15.75">
      <c r="A440">
        <v>2024</v>
      </c>
      <c r="B440">
        <v>3</v>
      </c>
      <c r="C440" t="s">
        <v>40</v>
      </c>
      <c r="D440">
        <v>86903.610087365407</v>
      </c>
      <c r="E440">
        <v>70055.712268585994</v>
      </c>
      <c r="F440">
        <v>16847.8978187793</v>
      </c>
      <c r="G440">
        <v>7510.2240109326904</v>
      </c>
      <c r="H440">
        <v>227646.66833246101</v>
      </c>
      <c r="I440">
        <v>115816.104104646</v>
      </c>
      <c r="J440">
        <v>111830.564227814</v>
      </c>
      <c r="K440">
        <v>12465.791194826499</v>
      </c>
      <c r="L440">
        <v>1.69534666113953</v>
      </c>
      <c r="M440">
        <v>6.7157168192706997</v>
      </c>
      <c r="N440">
        <v>3.2990704700165199</v>
      </c>
      <c r="O440">
        <v>1.0356390929827699</v>
      </c>
      <c r="P440">
        <v>365.34571103042299</v>
      </c>
      <c r="Q440">
        <v>3179</v>
      </c>
      <c r="R440">
        <v>-0.41943264537047897</v>
      </c>
      <c r="S440">
        <v>247</v>
      </c>
      <c r="T440">
        <v>0.27786690014389398</v>
      </c>
      <c r="U440">
        <v>0.99667260855279205</v>
      </c>
      <c r="V440">
        <v>7.2528664538695402</v>
      </c>
      <c r="W440">
        <v>72.8345161570073</v>
      </c>
      <c r="X440">
        <v>8.6025702787346692</v>
      </c>
      <c r="Y440">
        <v>0</v>
      </c>
      <c r="Z440">
        <v>0</v>
      </c>
      <c r="AA440">
        <v>0</v>
      </c>
      <c r="AB440">
        <v>0</v>
      </c>
      <c r="AC440">
        <v>87092.307733046997</v>
      </c>
      <c r="AD440">
        <v>0</v>
      </c>
      <c r="AE440">
        <f t="shared" si="49"/>
        <v>0.15526705546191499</v>
      </c>
      <c r="AF440" t="str">
        <f t="shared" si="48"/>
        <v/>
      </c>
      <c r="AG440">
        <f t="shared" si="50"/>
        <v>0.19386879097245774</v>
      </c>
      <c r="AH440">
        <f t="shared" si="51"/>
        <v>8.6420161410815474E-2</v>
      </c>
      <c r="AI440">
        <f t="shared" si="52"/>
        <v>0.56010785424678866</v>
      </c>
      <c r="AJ440">
        <f t="shared" si="53"/>
        <v>0.15526705546191499</v>
      </c>
      <c r="AK440">
        <f t="shared" si="54"/>
        <v>8.3888720935614391E-2</v>
      </c>
      <c r="AL440" s="18">
        <f t="shared" si="55"/>
        <v>2.1089247885702867E-2</v>
      </c>
    </row>
    <row r="441" spans="1:38" ht="15.75">
      <c r="A441">
        <v>2024</v>
      </c>
      <c r="B441">
        <v>4</v>
      </c>
      <c r="C441" t="s">
        <v>40</v>
      </c>
      <c r="D441">
        <v>100396.87773464101</v>
      </c>
      <c r="E441">
        <v>75932.596365031102</v>
      </c>
      <c r="F441">
        <v>24464.281369610399</v>
      </c>
      <c r="G441">
        <v>4928.7169750721296</v>
      </c>
      <c r="H441">
        <v>294622.13900199102</v>
      </c>
      <c r="I441">
        <v>155991.01518455299</v>
      </c>
      <c r="J441">
        <v>138631.12381743701</v>
      </c>
      <c r="K441">
        <v>6600.7994009538497</v>
      </c>
      <c r="L441">
        <v>0.70245691078055095</v>
      </c>
      <c r="M441">
        <v>3.5552744862421499</v>
      </c>
      <c r="N441">
        <v>1.6728943017547</v>
      </c>
      <c r="O441">
        <v>1.1252236214284499</v>
      </c>
      <c r="P441">
        <v>322.36184194940398</v>
      </c>
      <c r="Q441">
        <v>43725</v>
      </c>
      <c r="R441">
        <v>8.2323118201316797E-2</v>
      </c>
      <c r="S441">
        <v>971</v>
      </c>
      <c r="T441">
        <v>9.8494641679403194E-2</v>
      </c>
      <c r="U441">
        <v>0.265123261445739</v>
      </c>
      <c r="V441">
        <v>4.46539161958209</v>
      </c>
      <c r="W441">
        <v>81.1633623280851</v>
      </c>
      <c r="X441">
        <v>6.0413256921818599</v>
      </c>
      <c r="Y441">
        <v>0</v>
      </c>
      <c r="Z441">
        <v>0</v>
      </c>
      <c r="AA441">
        <v>0</v>
      </c>
      <c r="AB441">
        <v>0</v>
      </c>
      <c r="AC441">
        <v>105513.21565965201</v>
      </c>
      <c r="AD441">
        <v>0</v>
      </c>
      <c r="AE441" t="str">
        <f t="shared" si="49"/>
        <v/>
      </c>
      <c r="AF441" t="str">
        <f t="shared" si="48"/>
        <v/>
      </c>
      <c r="AG441">
        <f t="shared" si="50"/>
        <v>0.24367571902257207</v>
      </c>
      <c r="AH441">
        <f t="shared" si="51"/>
        <v>4.9092333210791893E-2</v>
      </c>
      <c r="AI441">
        <f t="shared" si="52"/>
        <v>0.56010785424678866</v>
      </c>
      <c r="AJ441">
        <f t="shared" si="53"/>
        <v>0.21029786469868542</v>
      </c>
      <c r="AK441">
        <f t="shared" si="54"/>
        <v>0.10198151406525162</v>
      </c>
      <c r="AL441" s="18">
        <f t="shared" si="55"/>
        <v>2.1089247885702867E-2</v>
      </c>
    </row>
    <row r="442" spans="1:38" ht="15.75">
      <c r="A442">
        <v>2015</v>
      </c>
      <c r="B442">
        <v>1</v>
      </c>
      <c r="C442" t="s">
        <v>41</v>
      </c>
      <c r="D442">
        <v>121510.126744651</v>
      </c>
      <c r="E442">
        <v>83676.317509242595</v>
      </c>
      <c r="F442">
        <v>37833.809235409099</v>
      </c>
      <c r="G442">
        <v>22208.948499239599</v>
      </c>
      <c r="H442">
        <v>332414.568695953</v>
      </c>
      <c r="I442">
        <v>173555.417767746</v>
      </c>
      <c r="J442">
        <v>158859.150928207</v>
      </c>
      <c r="K442">
        <v>18707.9266550557</v>
      </c>
      <c r="L442">
        <v>2.6935742361274801</v>
      </c>
      <c r="M442">
        <v>13.9802764709956</v>
      </c>
      <c r="N442">
        <v>6.6810996239918996</v>
      </c>
      <c r="O442">
        <v>1.0925113017013399</v>
      </c>
      <c r="P442">
        <v>197.54654031109899</v>
      </c>
      <c r="Q442">
        <v>22946</v>
      </c>
      <c r="R442">
        <v>-0.28830817751005799</v>
      </c>
      <c r="S442">
        <v>819</v>
      </c>
      <c r="T442">
        <v>0.20966092211170001</v>
      </c>
      <c r="U442">
        <v>0.88467498495334995</v>
      </c>
      <c r="V442">
        <v>5.3135697612486696</v>
      </c>
      <c r="W442">
        <v>70.718128543787003</v>
      </c>
      <c r="X442">
        <v>3.4586814686257501</v>
      </c>
      <c r="Y442">
        <v>0</v>
      </c>
      <c r="Z442">
        <v>0</v>
      </c>
      <c r="AA442">
        <v>0</v>
      </c>
      <c r="AB442">
        <v>0</v>
      </c>
      <c r="AC442">
        <v>128051.733575456</v>
      </c>
      <c r="AD442">
        <v>0</v>
      </c>
      <c r="AE442">
        <f t="shared" si="49"/>
        <v>9.0164060939211366E-2</v>
      </c>
      <c r="AF442">
        <f t="shared" si="48"/>
        <v>4.0977321304943734E-2</v>
      </c>
      <c r="AG442">
        <f t="shared" si="50"/>
        <v>0.31136342500008041</v>
      </c>
      <c r="AH442">
        <f t="shared" si="51"/>
        <v>0.18277446575223213</v>
      </c>
      <c r="AI442">
        <f t="shared" si="52"/>
        <v>0.56010785424678866</v>
      </c>
      <c r="AJ442">
        <f t="shared" si="53"/>
        <v>9.0164060939211366E-2</v>
      </c>
      <c r="AK442">
        <f t="shared" si="54"/>
        <v>4.9744633925929371E-2</v>
      </c>
      <c r="AL442" s="18">
        <f t="shared" si="55"/>
        <v>2.1089247885702867E-2</v>
      </c>
    </row>
    <row r="443" spans="1:38" ht="15.75">
      <c r="A443">
        <v>2015</v>
      </c>
      <c r="B443">
        <v>2</v>
      </c>
      <c r="C443" t="s">
        <v>41</v>
      </c>
      <c r="D443">
        <v>132465.97321718701</v>
      </c>
      <c r="E443">
        <v>87838.765292009703</v>
      </c>
      <c r="F443">
        <v>44627.2079251779</v>
      </c>
      <c r="G443">
        <v>28880.063985545399</v>
      </c>
      <c r="H443">
        <v>367326.48071738001</v>
      </c>
      <c r="I443">
        <v>141238.92972921199</v>
      </c>
      <c r="J443">
        <v>226087.550988167</v>
      </c>
      <c r="K443">
        <v>33370.219508165799</v>
      </c>
      <c r="L443">
        <v>2.9517267011947301</v>
      </c>
      <c r="M443">
        <v>12.773840867981599</v>
      </c>
      <c r="N443">
        <v>7.8622330546774997</v>
      </c>
      <c r="O443">
        <v>0.62470900813377395</v>
      </c>
      <c r="P443">
        <v>169.08846626975799</v>
      </c>
      <c r="Q443">
        <v>7765</v>
      </c>
      <c r="R443">
        <v>-0.31229284891484099</v>
      </c>
      <c r="S443">
        <v>567</v>
      </c>
      <c r="T443">
        <v>0.54150628212248697</v>
      </c>
      <c r="U443">
        <v>0.84342779570904902</v>
      </c>
      <c r="V443">
        <v>6.3321989452866099</v>
      </c>
      <c r="W443">
        <v>61.457430096558902</v>
      </c>
      <c r="X443">
        <v>9.9873698713901895</v>
      </c>
      <c r="Y443">
        <v>0</v>
      </c>
      <c r="Z443">
        <v>0</v>
      </c>
      <c r="AA443">
        <v>0</v>
      </c>
      <c r="AB443">
        <v>0</v>
      </c>
      <c r="AC443">
        <v>144508.24978130599</v>
      </c>
      <c r="AD443">
        <v>0</v>
      </c>
      <c r="AE443">
        <f t="shared" si="49"/>
        <v>-5.8835477176329032E-2</v>
      </c>
      <c r="AF443">
        <f t="shared" si="48"/>
        <v>-7.6782393331786936E-2</v>
      </c>
      <c r="AG443">
        <f t="shared" si="50"/>
        <v>0.3368956332054267</v>
      </c>
      <c r="AH443">
        <f t="shared" si="51"/>
        <v>0.21801873556007142</v>
      </c>
      <c r="AI443">
        <f t="shared" si="52"/>
        <v>0.56010785424678866</v>
      </c>
      <c r="AJ443">
        <f t="shared" si="53"/>
        <v>-5.8835477176329032E-2</v>
      </c>
      <c r="AK443">
        <f t="shared" si="54"/>
        <v>-2.2883897882572474E-2</v>
      </c>
      <c r="AL443" s="18">
        <f t="shared" si="55"/>
        <v>2.1089247885702867E-2</v>
      </c>
    </row>
    <row r="444" spans="1:38" ht="15.75">
      <c r="A444">
        <v>2015</v>
      </c>
      <c r="B444">
        <v>3</v>
      </c>
      <c r="C444" t="s">
        <v>41</v>
      </c>
      <c r="D444">
        <v>124672.27447332699</v>
      </c>
      <c r="E444">
        <v>85828.671956936101</v>
      </c>
      <c r="F444">
        <v>38843.6025163913</v>
      </c>
      <c r="G444">
        <v>20697.288362323899</v>
      </c>
      <c r="H444">
        <v>299626.17664274003</v>
      </c>
      <c r="I444">
        <v>99265.205332836806</v>
      </c>
      <c r="J444">
        <v>200360.97130990299</v>
      </c>
      <c r="K444">
        <v>27519.072461502099</v>
      </c>
      <c r="L444">
        <v>2.42943729893689</v>
      </c>
      <c r="M444">
        <v>10.3300000129819</v>
      </c>
      <c r="N444">
        <v>6.9077036573484403</v>
      </c>
      <c r="O444">
        <v>0.49543184325704098</v>
      </c>
      <c r="P444">
        <v>98.0730647311523</v>
      </c>
      <c r="Q444">
        <v>28399</v>
      </c>
      <c r="R444">
        <v>0.47004639635634099</v>
      </c>
      <c r="S444">
        <v>809</v>
      </c>
      <c r="T444">
        <v>0.52008268321658302</v>
      </c>
      <c r="U444">
        <v>0.83025019278138501</v>
      </c>
      <c r="V444">
        <v>3.9347447452327602</v>
      </c>
      <c r="W444">
        <v>64.849848905584906</v>
      </c>
      <c r="X444">
        <v>4.2788214128849003</v>
      </c>
      <c r="Y444">
        <v>0</v>
      </c>
      <c r="Z444">
        <v>0</v>
      </c>
      <c r="AA444">
        <v>0</v>
      </c>
      <c r="AB444">
        <v>0</v>
      </c>
      <c r="AC444">
        <v>135430.49291869899</v>
      </c>
      <c r="AD444">
        <v>0</v>
      </c>
      <c r="AE444">
        <f t="shared" si="49"/>
        <v>3.5867755517051243E-2</v>
      </c>
      <c r="AF444">
        <f t="shared" si="48"/>
        <v>-2.9720865433250226E-2</v>
      </c>
      <c r="AG444">
        <f t="shared" si="50"/>
        <v>0.31156568435511528</v>
      </c>
      <c r="AH444">
        <f t="shared" si="51"/>
        <v>0.16601356195480318</v>
      </c>
      <c r="AI444">
        <f t="shared" si="52"/>
        <v>0.56010785424678866</v>
      </c>
      <c r="AJ444">
        <f t="shared" si="53"/>
        <v>3.5867755517051243E-2</v>
      </c>
      <c r="AK444">
        <f t="shared" si="54"/>
        <v>8.2238822206598131E-2</v>
      </c>
      <c r="AL444" s="18">
        <f t="shared" si="55"/>
        <v>2.1089247885702867E-2</v>
      </c>
    </row>
    <row r="445" spans="1:38" ht="15.75">
      <c r="A445">
        <v>2015</v>
      </c>
      <c r="B445">
        <v>4</v>
      </c>
      <c r="C445" t="s">
        <v>41</v>
      </c>
      <c r="D445">
        <v>129143.98913389099</v>
      </c>
      <c r="E445">
        <v>92887.120850231004</v>
      </c>
      <c r="F445">
        <v>36256.8682836609</v>
      </c>
      <c r="G445">
        <v>25115.1492192513</v>
      </c>
      <c r="H445">
        <v>484629.34188507602</v>
      </c>
      <c r="I445">
        <v>203152.70327841301</v>
      </c>
      <c r="J445">
        <v>281476.63860666298</v>
      </c>
      <c r="K445">
        <v>20293.219419291701</v>
      </c>
      <c r="L445">
        <v>6.7770700867471403</v>
      </c>
      <c r="M445">
        <v>8.9226407362166</v>
      </c>
      <c r="N445">
        <v>5.1823418535824102</v>
      </c>
      <c r="O445">
        <v>0.72173912650100902</v>
      </c>
      <c r="P445">
        <v>297.476023608719</v>
      </c>
      <c r="Q445">
        <v>33576</v>
      </c>
      <c r="R445">
        <v>0.229282238109003</v>
      </c>
      <c r="S445">
        <v>70</v>
      </c>
      <c r="T445">
        <v>0.87659811883501804</v>
      </c>
      <c r="U445">
        <v>0.91248505423036796</v>
      </c>
      <c r="V445">
        <v>2.8618184525787802</v>
      </c>
      <c r="W445">
        <v>71.5535118317475</v>
      </c>
      <c r="X445">
        <v>6.3931521219315997</v>
      </c>
      <c r="Y445">
        <v>0</v>
      </c>
      <c r="Z445">
        <v>1</v>
      </c>
      <c r="AA445">
        <v>0</v>
      </c>
      <c r="AB445">
        <v>0</v>
      </c>
      <c r="AC445">
        <v>127549.99959892299</v>
      </c>
      <c r="AD445">
        <v>1</v>
      </c>
      <c r="AE445">
        <f t="shared" si="49"/>
        <v>-2.0556147456988558E-2</v>
      </c>
      <c r="AF445">
        <f t="shared" si="48"/>
        <v>5.36839373704981E-3</v>
      </c>
      <c r="AG445">
        <f t="shared" si="50"/>
        <v>0.28074762539718678</v>
      </c>
      <c r="AH445">
        <f t="shared" si="51"/>
        <v>0.19447400833509162</v>
      </c>
      <c r="AI445">
        <f t="shared" si="52"/>
        <v>0.56010785424678866</v>
      </c>
      <c r="AJ445">
        <f t="shared" si="53"/>
        <v>-2.0556147456988558E-2</v>
      </c>
      <c r="AK445">
        <f t="shared" si="54"/>
        <v>-5.0155112348832305E-2</v>
      </c>
      <c r="AL445" s="18">
        <f t="shared" si="55"/>
        <v>2.1089247885702867E-2</v>
      </c>
    </row>
    <row r="446" spans="1:38" ht="15.75">
      <c r="A446">
        <v>2016</v>
      </c>
      <c r="B446">
        <v>1</v>
      </c>
      <c r="C446" t="s">
        <v>41</v>
      </c>
      <c r="D446">
        <v>126489.286250071</v>
      </c>
      <c r="E446">
        <v>88228.356868228104</v>
      </c>
      <c r="F446">
        <v>38260.929381843802</v>
      </c>
      <c r="G446">
        <v>25935.905686778799</v>
      </c>
      <c r="H446">
        <v>258688.22212105399</v>
      </c>
      <c r="I446">
        <v>148686.47950493699</v>
      </c>
      <c r="J446">
        <v>110001.742616117</v>
      </c>
      <c r="K446">
        <v>25345.956515703099</v>
      </c>
      <c r="L446">
        <v>4.2947082063205304</v>
      </c>
      <c r="M446">
        <v>23.577722561441199</v>
      </c>
      <c r="N446">
        <v>10.025932171988</v>
      </c>
      <c r="O446">
        <v>1.3516738550572001</v>
      </c>
      <c r="P446">
        <v>164.441155119401</v>
      </c>
      <c r="Q446">
        <v>21617</v>
      </c>
      <c r="R446">
        <v>-0.97480992366114605</v>
      </c>
      <c r="S446">
        <v>349</v>
      </c>
      <c r="T446">
        <v>0.23227336479050001</v>
      </c>
      <c r="U446">
        <v>0.53480097691916795</v>
      </c>
      <c r="V446">
        <v>2.3917997120053598</v>
      </c>
      <c r="W446">
        <v>72.710149416115598</v>
      </c>
      <c r="X446">
        <v>3.25902811895094</v>
      </c>
      <c r="Y446">
        <v>0</v>
      </c>
      <c r="Z446">
        <v>0</v>
      </c>
      <c r="AA446">
        <v>0</v>
      </c>
      <c r="AB446">
        <v>0</v>
      </c>
      <c r="AC446">
        <v>131089.33282878899</v>
      </c>
      <c r="AD446">
        <v>0</v>
      </c>
      <c r="AE446">
        <f t="shared" si="49"/>
        <v>-3.3159863699694508E-2</v>
      </c>
      <c r="AF446">
        <f t="shared" si="48"/>
        <v>7.3412129735507869E-2</v>
      </c>
      <c r="AG446">
        <f t="shared" si="50"/>
        <v>0.30248355822168632</v>
      </c>
      <c r="AH446">
        <f t="shared" si="51"/>
        <v>0.20504428837951671</v>
      </c>
      <c r="AI446">
        <f t="shared" si="52"/>
        <v>0.56010785424678866</v>
      </c>
      <c r="AJ446">
        <f t="shared" si="53"/>
        <v>-3.3159863699694508E-2</v>
      </c>
      <c r="AK446">
        <f t="shared" si="54"/>
        <v>2.2280711926752326E-2</v>
      </c>
      <c r="AL446" s="18">
        <f t="shared" si="55"/>
        <v>2.1089247885702867E-2</v>
      </c>
    </row>
    <row r="447" spans="1:38" ht="15.75">
      <c r="A447">
        <v>2016</v>
      </c>
      <c r="B447">
        <v>2</v>
      </c>
      <c r="C447" t="s">
        <v>41</v>
      </c>
      <c r="D447">
        <v>122294.91875854701</v>
      </c>
      <c r="E447">
        <v>90194.147471379794</v>
      </c>
      <c r="F447">
        <v>32100.771287168001</v>
      </c>
      <c r="G447">
        <v>19338.856146403701</v>
      </c>
      <c r="H447">
        <v>470677.51686085801</v>
      </c>
      <c r="I447">
        <v>244579.70615769899</v>
      </c>
      <c r="J447">
        <v>226097.81070315899</v>
      </c>
      <c r="K447">
        <v>23083.833342178401</v>
      </c>
      <c r="L447">
        <v>4.19054536084312</v>
      </c>
      <c r="M447">
        <v>8.5533141989567607</v>
      </c>
      <c r="N447">
        <v>4.1087274096673303</v>
      </c>
      <c r="O447">
        <v>1.08174292089366</v>
      </c>
      <c r="P447">
        <v>475.55820952775201</v>
      </c>
      <c r="Q447">
        <v>43964</v>
      </c>
      <c r="R447">
        <v>0.99719633587308598</v>
      </c>
      <c r="S447">
        <v>724</v>
      </c>
      <c r="T447">
        <v>0.84420958577623195</v>
      </c>
      <c r="U447">
        <v>0.43239636018508998</v>
      </c>
      <c r="V447">
        <v>6.8006700047351503</v>
      </c>
      <c r="W447">
        <v>80.572201707337499</v>
      </c>
      <c r="X447">
        <v>3.5109614941028302</v>
      </c>
      <c r="Y447">
        <v>0</v>
      </c>
      <c r="Z447">
        <v>0</v>
      </c>
      <c r="AA447">
        <v>0</v>
      </c>
      <c r="AB447">
        <v>0</v>
      </c>
      <c r="AC447">
        <v>117572.939668658</v>
      </c>
      <c r="AD447">
        <v>0</v>
      </c>
      <c r="AE447">
        <f t="shared" si="49"/>
        <v>-1.0859095304858596E-2</v>
      </c>
      <c r="AF447">
        <f t="shared" si="48"/>
        <v>-4.7733391947587002E-3</v>
      </c>
      <c r="AG447">
        <f t="shared" si="50"/>
        <v>0.26248654983405628</v>
      </c>
      <c r="AH447">
        <f t="shared" si="51"/>
        <v>0.15813294896237984</v>
      </c>
      <c r="AI447">
        <f t="shared" si="52"/>
        <v>0.56010785424678866</v>
      </c>
      <c r="AJ447">
        <f t="shared" si="53"/>
        <v>-1.0859095304858596E-2</v>
      </c>
      <c r="AK447">
        <f t="shared" si="54"/>
        <v>2.7104180989641586E-2</v>
      </c>
      <c r="AL447" s="18">
        <f t="shared" si="55"/>
        <v>2.1089247885702867E-2</v>
      </c>
    </row>
    <row r="448" spans="1:38" ht="15.75">
      <c r="A448">
        <v>2016</v>
      </c>
      <c r="B448">
        <v>3</v>
      </c>
      <c r="C448" t="s">
        <v>41</v>
      </c>
      <c r="D448">
        <v>120966.90658044801</v>
      </c>
      <c r="E448">
        <v>92638.785968650496</v>
      </c>
      <c r="F448">
        <v>28328.120611797502</v>
      </c>
      <c r="G448">
        <v>23314.533083106198</v>
      </c>
      <c r="H448">
        <v>414973.79243715003</v>
      </c>
      <c r="I448">
        <v>152907.010673802</v>
      </c>
      <c r="J448">
        <v>262066.78176334701</v>
      </c>
      <c r="K448">
        <v>19881.7690127237</v>
      </c>
      <c r="L448">
        <v>7.4305832715082802</v>
      </c>
      <c r="M448">
        <v>8.8964091237476008</v>
      </c>
      <c r="N448">
        <v>5.6183145798628402</v>
      </c>
      <c r="O448">
        <v>0.58346582365360999</v>
      </c>
      <c r="P448">
        <v>202.352250714897</v>
      </c>
      <c r="Q448">
        <v>44020</v>
      </c>
      <c r="R448">
        <v>-0.91085991857473803</v>
      </c>
      <c r="S448">
        <v>616</v>
      </c>
      <c r="T448">
        <v>0.56263259586738801</v>
      </c>
      <c r="U448">
        <v>0.13471573086972499</v>
      </c>
      <c r="V448">
        <v>2.0564118789946999</v>
      </c>
      <c r="W448">
        <v>79.816937194865602</v>
      </c>
      <c r="X448">
        <v>9.1004996673014595</v>
      </c>
      <c r="Y448">
        <v>0</v>
      </c>
      <c r="Z448">
        <v>0</v>
      </c>
      <c r="AA448">
        <v>0</v>
      </c>
      <c r="AB448">
        <v>0</v>
      </c>
      <c r="AC448">
        <v>129315.531608409</v>
      </c>
      <c r="AD448">
        <v>0</v>
      </c>
      <c r="AE448">
        <f t="shared" si="49"/>
        <v>7.3328967290635219E-2</v>
      </c>
      <c r="AF448">
        <f t="shared" si="48"/>
        <v>1.0467840196871371E-2</v>
      </c>
      <c r="AG448">
        <f t="shared" si="50"/>
        <v>0.23418074754981136</v>
      </c>
      <c r="AH448">
        <f t="shared" si="51"/>
        <v>0.19273480443679089</v>
      </c>
      <c r="AI448">
        <f t="shared" si="52"/>
        <v>0.56010785424678866</v>
      </c>
      <c r="AJ448">
        <f t="shared" si="53"/>
        <v>7.3328967290635219E-2</v>
      </c>
      <c r="AK448">
        <f t="shared" si="54"/>
        <v>-2.5423796056677821E-2</v>
      </c>
      <c r="AL448" s="18">
        <f t="shared" si="55"/>
        <v>2.1089247885702867E-2</v>
      </c>
    </row>
    <row r="449" spans="1:38" ht="15.75">
      <c r="A449">
        <v>2016</v>
      </c>
      <c r="B449">
        <v>4</v>
      </c>
      <c r="C449" t="s">
        <v>41</v>
      </c>
      <c r="D449">
        <v>129837.284916335</v>
      </c>
      <c r="E449">
        <v>90283.556367245299</v>
      </c>
      <c r="F449">
        <v>39553.728549090498</v>
      </c>
      <c r="G449">
        <v>27830.308331199201</v>
      </c>
      <c r="H449">
        <v>375645.726388996</v>
      </c>
      <c r="I449">
        <v>181458.76586216199</v>
      </c>
      <c r="J449">
        <v>194186.96052683299</v>
      </c>
      <c r="K449">
        <v>26710.5349382206</v>
      </c>
      <c r="L449">
        <v>3.74059993601248</v>
      </c>
      <c r="M449">
        <v>14.331708089819699</v>
      </c>
      <c r="N449">
        <v>7.4086583118424301</v>
      </c>
      <c r="O449">
        <v>0.93445391683283197</v>
      </c>
      <c r="P449">
        <v>366.35673252081199</v>
      </c>
      <c r="Q449">
        <v>12588</v>
      </c>
      <c r="R449">
        <v>2.4339911867774199E-2</v>
      </c>
      <c r="S449">
        <v>534</v>
      </c>
      <c r="T449">
        <v>0.31684494365033</v>
      </c>
      <c r="U449">
        <v>0.72509312398654202</v>
      </c>
      <c r="V449">
        <v>1.8469983725844601</v>
      </c>
      <c r="W449">
        <v>64.217541070093603</v>
      </c>
      <c r="X449">
        <v>4.5263651560660003</v>
      </c>
      <c r="Y449">
        <v>0</v>
      </c>
      <c r="Z449">
        <v>0</v>
      </c>
      <c r="AA449">
        <v>0</v>
      </c>
      <c r="AB449">
        <v>0</v>
      </c>
      <c r="AC449">
        <v>130716.02317511399</v>
      </c>
      <c r="AD449">
        <v>0</v>
      </c>
      <c r="AE449">
        <f t="shared" si="49"/>
        <v>4.5733005198809074E-2</v>
      </c>
      <c r="AF449">
        <f t="shared" si="48"/>
        <v>-1.693725684190835E-2</v>
      </c>
      <c r="AG449">
        <f t="shared" si="50"/>
        <v>0.30464075534679791</v>
      </c>
      <c r="AH449">
        <f t="shared" si="51"/>
        <v>0.21434758397121897</v>
      </c>
      <c r="AI449">
        <f t="shared" si="52"/>
        <v>0.56010785424678866</v>
      </c>
      <c r="AJ449">
        <f t="shared" si="53"/>
        <v>4.5733005198809074E-2</v>
      </c>
      <c r="AK449">
        <f t="shared" si="54"/>
        <v>-5.8665130368621136E-2</v>
      </c>
      <c r="AL449" s="18">
        <f t="shared" si="55"/>
        <v>2.1089247885702867E-2</v>
      </c>
    </row>
    <row r="450" spans="1:38" ht="15.75">
      <c r="A450">
        <v>2017</v>
      </c>
      <c r="B450">
        <v>1</v>
      </c>
      <c r="C450" t="s">
        <v>41</v>
      </c>
      <c r="D450">
        <v>135775.13414241301</v>
      </c>
      <c r="E450">
        <v>84987.059762818099</v>
      </c>
      <c r="F450">
        <v>50788.074379595397</v>
      </c>
      <c r="G450">
        <v>35723.142462640702</v>
      </c>
      <c r="H450">
        <v>315051.64726903202</v>
      </c>
      <c r="I450">
        <v>95496.435242922103</v>
      </c>
      <c r="J450">
        <v>219555.21202611001</v>
      </c>
      <c r="K450">
        <v>42017.866722082399</v>
      </c>
      <c r="L450">
        <v>18.2511092417577</v>
      </c>
      <c r="M450">
        <v>16.270687510890099</v>
      </c>
      <c r="N450">
        <v>11.3388210384869</v>
      </c>
      <c r="O450">
        <v>0.43495407994033602</v>
      </c>
      <c r="P450">
        <v>59.527589102857</v>
      </c>
      <c r="Q450">
        <v>2773</v>
      </c>
      <c r="R450">
        <v>-0.62736644696293298</v>
      </c>
      <c r="S450">
        <v>15</v>
      </c>
      <c r="T450">
        <v>0.50326390090081397</v>
      </c>
      <c r="U450">
        <v>0.63766404614858996</v>
      </c>
      <c r="V450">
        <v>3.0724468849880999</v>
      </c>
      <c r="W450">
        <v>77.760617909669406</v>
      </c>
      <c r="X450">
        <v>3.3546548592555299</v>
      </c>
      <c r="Y450">
        <v>0</v>
      </c>
      <c r="Z450">
        <v>0</v>
      </c>
      <c r="AA450">
        <v>0</v>
      </c>
      <c r="AB450">
        <v>0</v>
      </c>
      <c r="AC450">
        <v>139493.12189355801</v>
      </c>
      <c r="AD450">
        <v>0</v>
      </c>
      <c r="AE450">
        <f t="shared" si="49"/>
        <v>-0.10358281434761438</v>
      </c>
      <c r="AF450">
        <f t="shared" ref="AF450:AF513" si="56">IF(C454=C450,(D454-D450)/D450,"")</f>
        <v>-0.13686207951679921</v>
      </c>
      <c r="AG450">
        <f t="shared" si="50"/>
        <v>0.37406020403061335</v>
      </c>
      <c r="AH450">
        <f t="shared" si="51"/>
        <v>0.26310518997662047</v>
      </c>
      <c r="AI450">
        <f t="shared" si="52"/>
        <v>0.56010785424678866</v>
      </c>
      <c r="AJ450">
        <f t="shared" si="53"/>
        <v>-0.10358281434761438</v>
      </c>
      <c r="AK450">
        <f t="shared" si="54"/>
        <v>9.8612290513957375E-3</v>
      </c>
      <c r="AL450" s="18">
        <f t="shared" si="55"/>
        <v>2.1089247885702867E-2</v>
      </c>
    </row>
    <row r="451" spans="1:38" ht="15.75">
      <c r="A451">
        <v>2017</v>
      </c>
      <c r="B451">
        <v>2</v>
      </c>
      <c r="C451" t="s">
        <v>41</v>
      </c>
      <c r="D451">
        <v>121711.163629517</v>
      </c>
      <c r="E451">
        <v>85825.136625543906</v>
      </c>
      <c r="F451">
        <v>35886.027003973002</v>
      </c>
      <c r="G451">
        <v>16628.009886050499</v>
      </c>
      <c r="H451">
        <v>482077.07250508002</v>
      </c>
      <c r="I451">
        <v>249803.98850876701</v>
      </c>
      <c r="J451">
        <v>232273.08399631301</v>
      </c>
      <c r="K451">
        <v>25879.047215151601</v>
      </c>
      <c r="L451">
        <v>6.3586862318548798</v>
      </c>
      <c r="M451">
        <v>7.1588190934402398</v>
      </c>
      <c r="N451">
        <v>3.4492430431599299</v>
      </c>
      <c r="O451">
        <v>1.07547540253408</v>
      </c>
      <c r="P451">
        <v>32.201928886171899</v>
      </c>
      <c r="Q451">
        <v>49704</v>
      </c>
      <c r="R451">
        <v>-0.42357606310378698</v>
      </c>
      <c r="S451">
        <v>868</v>
      </c>
      <c r="T451">
        <v>6.1641883436823502E-2</v>
      </c>
      <c r="U451">
        <v>0.95854560682408696</v>
      </c>
      <c r="V451">
        <v>1.9935324753157899</v>
      </c>
      <c r="W451">
        <v>67.618070151324403</v>
      </c>
      <c r="X451">
        <v>8.5801424159867796</v>
      </c>
      <c r="Y451">
        <v>0</v>
      </c>
      <c r="Z451">
        <v>0</v>
      </c>
      <c r="AA451">
        <v>0</v>
      </c>
      <c r="AB451">
        <v>0</v>
      </c>
      <c r="AC451">
        <v>126469.977046752</v>
      </c>
      <c r="AD451">
        <v>0</v>
      </c>
      <c r="AE451">
        <f t="shared" ref="AE451:AE514" si="57">IF(C452=C451,(D452-D451)/D451,"")</f>
        <v>4.288885115862986E-3</v>
      </c>
      <c r="AF451">
        <f t="shared" si="56"/>
        <v>-1.0370063332176667E-2</v>
      </c>
      <c r="AG451">
        <f t="shared" ref="AG451:AG514" si="58">(D:D-E:E)/D:D</f>
        <v>0.29484581310230884</v>
      </c>
      <c r="AH451">
        <f t="shared" ref="AH451:AH514" si="59">G451/D451</f>
        <v>0.13661860909214021</v>
      </c>
      <c r="AI451">
        <f t="shared" ref="AI451:AI514" si="60">_xlfn.STDEV.P(D:D)/AVERAGE(D:D)</f>
        <v>0.56010785424678866</v>
      </c>
      <c r="AJ451">
        <f t="shared" ref="AJ451:AJ514" si="61">(D452-D451)/D451</f>
        <v>4.288885115862986E-3</v>
      </c>
      <c r="AK451">
        <f t="shared" ref="AK451:AK514" si="62">(E452-E451)/E451</f>
        <v>-7.3002965581954015E-4</v>
      </c>
      <c r="AL451" s="18">
        <f t="shared" ref="AL451:AL514" si="63">AVERAGE(AJ:AJ)</f>
        <v>2.1089247885702867E-2</v>
      </c>
    </row>
    <row r="452" spans="1:38" ht="15.75">
      <c r="A452">
        <v>2017</v>
      </c>
      <c r="B452">
        <v>3</v>
      </c>
      <c r="C452" t="s">
        <v>41</v>
      </c>
      <c r="D452">
        <v>122233.168827642</v>
      </c>
      <c r="E452">
        <v>85762.481730592495</v>
      </c>
      <c r="F452">
        <v>36470.6870970499</v>
      </c>
      <c r="G452">
        <v>24110.974606938998</v>
      </c>
      <c r="H452">
        <v>480645.235351187</v>
      </c>
      <c r="I452">
        <v>304198.05112130899</v>
      </c>
      <c r="J452">
        <v>176447.18422987699</v>
      </c>
      <c r="K452">
        <v>23380.128575341601</v>
      </c>
      <c r="L452">
        <v>5.6461237344054602</v>
      </c>
      <c r="M452">
        <v>13.6646978596875</v>
      </c>
      <c r="N452">
        <v>5.0163764942602898</v>
      </c>
      <c r="O452">
        <v>1.7240176002185199</v>
      </c>
      <c r="P452">
        <v>242.965880241957</v>
      </c>
      <c r="Q452">
        <v>9747</v>
      </c>
      <c r="R452">
        <v>-0.81107514839782602</v>
      </c>
      <c r="S452">
        <v>356</v>
      </c>
      <c r="T452">
        <v>0.357483103491882</v>
      </c>
      <c r="U452">
        <v>0.72942609398271496</v>
      </c>
      <c r="V452">
        <v>7.7476061398825999</v>
      </c>
      <c r="W452">
        <v>63.891880319105901</v>
      </c>
      <c r="X452">
        <v>3.8190396335547598</v>
      </c>
      <c r="Y452">
        <v>0</v>
      </c>
      <c r="Z452">
        <v>0</v>
      </c>
      <c r="AA452">
        <v>0</v>
      </c>
      <c r="AB452">
        <v>0</v>
      </c>
      <c r="AC452">
        <v>122523.06715164499</v>
      </c>
      <c r="AD452">
        <v>0</v>
      </c>
      <c r="AE452">
        <f t="shared" si="57"/>
        <v>4.4219001260046693E-2</v>
      </c>
      <c r="AF452">
        <f t="shared" si="56"/>
        <v>-7.7820361285085904E-2</v>
      </c>
      <c r="AG452">
        <f t="shared" si="58"/>
        <v>0.29836980785858486</v>
      </c>
      <c r="AH452">
        <f t="shared" si="59"/>
        <v>0.19725394373876778</v>
      </c>
      <c r="AI452">
        <f t="shared" si="60"/>
        <v>0.56010785424678866</v>
      </c>
      <c r="AJ452">
        <f t="shared" si="61"/>
        <v>4.4219001260046693E-2</v>
      </c>
      <c r="AK452">
        <f t="shared" si="62"/>
        <v>8.9607718334448333E-2</v>
      </c>
      <c r="AL452" s="18">
        <f t="shared" si="63"/>
        <v>2.1089247885702867E-2</v>
      </c>
    </row>
    <row r="453" spans="1:38" ht="15.75">
      <c r="A453">
        <v>2017</v>
      </c>
      <c r="B453">
        <v>4</v>
      </c>
      <c r="C453" t="s">
        <v>41</v>
      </c>
      <c r="D453">
        <v>127638.197474051</v>
      </c>
      <c r="E453">
        <v>93447.462037170699</v>
      </c>
      <c r="F453">
        <v>34190.735436880903</v>
      </c>
      <c r="G453">
        <v>26799.881450647001</v>
      </c>
      <c r="H453">
        <v>266532.096995336</v>
      </c>
      <c r="I453">
        <v>121963.75574689099</v>
      </c>
      <c r="J453">
        <v>144568.34124844399</v>
      </c>
      <c r="K453">
        <v>28045.764002775799</v>
      </c>
      <c r="L453">
        <v>5.2983395995913396</v>
      </c>
      <c r="M453">
        <v>18.537863282660599</v>
      </c>
      <c r="N453">
        <v>10.0550296766381</v>
      </c>
      <c r="O453">
        <v>0.843640832381783</v>
      </c>
      <c r="P453">
        <v>416.91370113294403</v>
      </c>
      <c r="Q453">
        <v>36904</v>
      </c>
      <c r="R453">
        <v>0.89252898600616404</v>
      </c>
      <c r="S453">
        <v>145</v>
      </c>
      <c r="T453">
        <v>0.30998013643546901</v>
      </c>
      <c r="U453">
        <v>0.932543126085979</v>
      </c>
      <c r="V453">
        <v>2.73927967091719</v>
      </c>
      <c r="W453">
        <v>76.063295883484102</v>
      </c>
      <c r="X453">
        <v>4.2010220590087304</v>
      </c>
      <c r="Y453">
        <v>0</v>
      </c>
      <c r="Z453">
        <v>0</v>
      </c>
      <c r="AA453">
        <v>0</v>
      </c>
      <c r="AB453">
        <v>0</v>
      </c>
      <c r="AC453">
        <v>127939.351186453</v>
      </c>
      <c r="AD453">
        <v>0</v>
      </c>
      <c r="AE453">
        <f t="shared" si="57"/>
        <v>-8.1837026405552266E-2</v>
      </c>
      <c r="AF453">
        <f t="shared" si="56"/>
        <v>6.1688650517285323E-2</v>
      </c>
      <c r="AG453">
        <f t="shared" si="58"/>
        <v>0.26787228363853477</v>
      </c>
      <c r="AH453">
        <f t="shared" si="59"/>
        <v>0.20996756442048195</v>
      </c>
      <c r="AI453">
        <f t="shared" si="60"/>
        <v>0.56010785424678866</v>
      </c>
      <c r="AJ453">
        <f t="shared" si="61"/>
        <v>-8.1837026405552266E-2</v>
      </c>
      <c r="AK453">
        <f t="shared" si="62"/>
        <v>-2.0971705400846176E-2</v>
      </c>
      <c r="AL453" s="18">
        <f t="shared" si="63"/>
        <v>2.1089247885702867E-2</v>
      </c>
    </row>
    <row r="454" spans="1:38" ht="15.75">
      <c r="A454">
        <v>2018</v>
      </c>
      <c r="B454">
        <v>1</v>
      </c>
      <c r="C454" t="s">
        <v>41</v>
      </c>
      <c r="D454">
        <v>117192.66693701</v>
      </c>
      <c r="E454">
        <v>91487.709392870398</v>
      </c>
      <c r="F454">
        <v>25704.957544140099</v>
      </c>
      <c r="G454">
        <v>10786.4567952121</v>
      </c>
      <c r="H454">
        <v>400776.665047927</v>
      </c>
      <c r="I454">
        <v>121947.039570543</v>
      </c>
      <c r="J454">
        <v>278829.62547738297</v>
      </c>
      <c r="K454">
        <v>12374.614459190299</v>
      </c>
      <c r="L454">
        <v>1.25579307687893</v>
      </c>
      <c r="M454">
        <v>3.86847587545431</v>
      </c>
      <c r="N454">
        <v>2.6913884304921498</v>
      </c>
      <c r="O454">
        <v>0.43735323806341803</v>
      </c>
      <c r="P454">
        <v>255.00204619666201</v>
      </c>
      <c r="Q454">
        <v>20726</v>
      </c>
      <c r="R454">
        <v>-0.195687236312064</v>
      </c>
      <c r="S454">
        <v>522</v>
      </c>
      <c r="T454">
        <v>0.15588069752980499</v>
      </c>
      <c r="U454">
        <v>0.2064452324162</v>
      </c>
      <c r="V454">
        <v>5.8116065685529303</v>
      </c>
      <c r="W454">
        <v>68.810898538164295</v>
      </c>
      <c r="X454">
        <v>7.7041346858702298</v>
      </c>
      <c r="Y454">
        <v>0</v>
      </c>
      <c r="Z454">
        <v>0</v>
      </c>
      <c r="AA454">
        <v>0</v>
      </c>
      <c r="AB454">
        <v>1</v>
      </c>
      <c r="AC454">
        <v>112697.267748318</v>
      </c>
      <c r="AD454">
        <v>0</v>
      </c>
      <c r="AE454">
        <f t="shared" si="57"/>
        <v>2.7786245526661243E-2</v>
      </c>
      <c r="AF454">
        <f t="shared" si="56"/>
        <v>6.5052005479145067E-2</v>
      </c>
      <c r="AG454">
        <f t="shared" si="58"/>
        <v>0.21933930011129266</v>
      </c>
      <c r="AH454">
        <f t="shared" si="59"/>
        <v>9.2040373149027521E-2</v>
      </c>
      <c r="AI454">
        <f t="shared" si="60"/>
        <v>0.56010785424678866</v>
      </c>
      <c r="AJ454">
        <f t="shared" si="61"/>
        <v>2.7786245526661243E-2</v>
      </c>
      <c r="AK454">
        <f t="shared" si="62"/>
        <v>-5.7829714383241478E-2</v>
      </c>
      <c r="AL454" s="18">
        <f t="shared" si="63"/>
        <v>2.1089247885702867E-2</v>
      </c>
    </row>
    <row r="455" spans="1:38" ht="15.75">
      <c r="A455">
        <v>2018</v>
      </c>
      <c r="B455">
        <v>2</v>
      </c>
      <c r="C455" t="s">
        <v>41</v>
      </c>
      <c r="D455">
        <v>120449.01115444599</v>
      </c>
      <c r="E455">
        <v>86197.001289103704</v>
      </c>
      <c r="F455">
        <v>34252.009865342501</v>
      </c>
      <c r="G455">
        <v>21590.919922749301</v>
      </c>
      <c r="H455">
        <v>350510.34155499103</v>
      </c>
      <c r="I455">
        <v>212713.24922738</v>
      </c>
      <c r="J455">
        <v>137797.092327611</v>
      </c>
      <c r="K455">
        <v>26487.960443754</v>
      </c>
      <c r="L455">
        <v>4.3065341654736597</v>
      </c>
      <c r="M455">
        <v>15.6686324493822</v>
      </c>
      <c r="N455">
        <v>6.1598524673948596</v>
      </c>
      <c r="O455">
        <v>1.54367008500916</v>
      </c>
      <c r="P455">
        <v>127.837136050434</v>
      </c>
      <c r="Q455">
        <v>48889</v>
      </c>
      <c r="R455">
        <v>-0.206224043550162</v>
      </c>
      <c r="S455">
        <v>236</v>
      </c>
      <c r="T455">
        <v>0.153296160515387</v>
      </c>
      <c r="U455">
        <v>0.91475183142540195</v>
      </c>
      <c r="V455">
        <v>1.4508358121053</v>
      </c>
      <c r="W455">
        <v>61.375942722317902</v>
      </c>
      <c r="X455">
        <v>3.4988033412994102</v>
      </c>
      <c r="Y455">
        <v>0</v>
      </c>
      <c r="Z455">
        <v>0</v>
      </c>
      <c r="AA455">
        <v>0</v>
      </c>
      <c r="AB455">
        <v>0</v>
      </c>
      <c r="AC455">
        <v>123435.638173178</v>
      </c>
      <c r="AD455">
        <v>0</v>
      </c>
      <c r="AE455">
        <f t="shared" si="57"/>
        <v>-6.4160524124873525E-2</v>
      </c>
      <c r="AF455">
        <f t="shared" si="56"/>
        <v>6.3885198936836418E-2</v>
      </c>
      <c r="AG455">
        <f t="shared" si="58"/>
        <v>0.2843693737047171</v>
      </c>
      <c r="AH455">
        <f t="shared" si="59"/>
        <v>0.17925360877445726</v>
      </c>
      <c r="AI455">
        <f t="shared" si="60"/>
        <v>0.56010785424678866</v>
      </c>
      <c r="AJ455">
        <f t="shared" si="61"/>
        <v>-6.4160524124873525E-2</v>
      </c>
      <c r="AK455">
        <f t="shared" si="62"/>
        <v>2.8312345176128417E-2</v>
      </c>
      <c r="AL455" s="18">
        <f t="shared" si="63"/>
        <v>2.1089247885702867E-2</v>
      </c>
    </row>
    <row r="456" spans="1:38" ht="15.75">
      <c r="A456">
        <v>2018</v>
      </c>
      <c r="B456">
        <v>3</v>
      </c>
      <c r="C456" t="s">
        <v>41</v>
      </c>
      <c r="D456">
        <v>112720.939468454</v>
      </c>
      <c r="E456">
        <v>88637.440542747994</v>
      </c>
      <c r="F456">
        <v>24083.498925706099</v>
      </c>
      <c r="G456">
        <v>6666.0698197132597</v>
      </c>
      <c r="H456">
        <v>230537.86621836701</v>
      </c>
      <c r="I456">
        <v>91647.352929209301</v>
      </c>
      <c r="J456">
        <v>138890.513289158</v>
      </c>
      <c r="K456">
        <v>3954.6831842489401</v>
      </c>
      <c r="L456">
        <v>0.76334567663450104</v>
      </c>
      <c r="M456">
        <v>4.7995141366027401</v>
      </c>
      <c r="N456">
        <v>2.8915292437898601</v>
      </c>
      <c r="O456">
        <v>0.65985322365687504</v>
      </c>
      <c r="P456">
        <v>244.421047853007</v>
      </c>
      <c r="Q456">
        <v>48899</v>
      </c>
      <c r="R456">
        <v>-0.10103447579784</v>
      </c>
      <c r="S456">
        <v>26</v>
      </c>
      <c r="T456">
        <v>0.98268823959132501</v>
      </c>
      <c r="U456">
        <v>0.86024781097746394</v>
      </c>
      <c r="V456">
        <v>5.8152905183535202</v>
      </c>
      <c r="W456">
        <v>83.468747206995801</v>
      </c>
      <c r="X456">
        <v>7.7784893465896596</v>
      </c>
      <c r="Y456">
        <v>0</v>
      </c>
      <c r="Z456">
        <v>0</v>
      </c>
      <c r="AA456">
        <v>0</v>
      </c>
      <c r="AB456">
        <v>0</v>
      </c>
      <c r="AC456">
        <v>113063.965619785</v>
      </c>
      <c r="AD456">
        <v>0</v>
      </c>
      <c r="AE456">
        <f t="shared" si="57"/>
        <v>0.20219034963426899</v>
      </c>
      <c r="AF456">
        <f t="shared" si="56"/>
        <v>0.12079507760341719</v>
      </c>
      <c r="AG456">
        <f t="shared" si="58"/>
        <v>0.21365594572999455</v>
      </c>
      <c r="AH456">
        <f t="shared" si="59"/>
        <v>5.9137812824730948E-2</v>
      </c>
      <c r="AI456">
        <f t="shared" si="60"/>
        <v>0.56010785424678866</v>
      </c>
      <c r="AJ456">
        <f t="shared" si="61"/>
        <v>0.20219034963426899</v>
      </c>
      <c r="AK456">
        <f t="shared" si="62"/>
        <v>5.4629229772129057E-2</v>
      </c>
      <c r="AL456" s="18">
        <f t="shared" si="63"/>
        <v>2.1089247885702867E-2</v>
      </c>
    </row>
    <row r="457" spans="1:38" ht="15.75">
      <c r="A457">
        <v>2018</v>
      </c>
      <c r="B457">
        <v>4</v>
      </c>
      <c r="C457" t="s">
        <v>41</v>
      </c>
      <c r="D457">
        <v>135512.02563068399</v>
      </c>
      <c r="E457">
        <v>93479.635648571202</v>
      </c>
      <c r="F457">
        <v>42032.3899821132</v>
      </c>
      <c r="G457">
        <v>23949.322047129801</v>
      </c>
      <c r="H457">
        <v>283920.24087716598</v>
      </c>
      <c r="I457">
        <v>128953.21573153901</v>
      </c>
      <c r="J457">
        <v>154967.02514562599</v>
      </c>
      <c r="K457">
        <v>21322.933174358699</v>
      </c>
      <c r="L457">
        <v>3.29962811661653</v>
      </c>
      <c r="M457">
        <v>15.454463312194299</v>
      </c>
      <c r="N457">
        <v>8.4352288421349702</v>
      </c>
      <c r="O457">
        <v>0.83213325938443405</v>
      </c>
      <c r="P457">
        <v>70.7477890069447</v>
      </c>
      <c r="Q457">
        <v>29204</v>
      </c>
      <c r="R457">
        <v>-0.42763825840418501</v>
      </c>
      <c r="S457">
        <v>578</v>
      </c>
      <c r="T457">
        <v>0.80080949467683205</v>
      </c>
      <c r="U457">
        <v>0.91825816794130599</v>
      </c>
      <c r="V457">
        <v>5.2210268830093796</v>
      </c>
      <c r="W457">
        <v>80.076405447279399</v>
      </c>
      <c r="X457">
        <v>8.3335607936139695</v>
      </c>
      <c r="Y457">
        <v>0</v>
      </c>
      <c r="Z457">
        <v>0</v>
      </c>
      <c r="AA457">
        <v>0</v>
      </c>
      <c r="AB457">
        <v>0</v>
      </c>
      <c r="AC457">
        <v>130397.806711493</v>
      </c>
      <c r="AD457">
        <v>0</v>
      </c>
      <c r="AE457">
        <f t="shared" si="57"/>
        <v>-7.8928350692074337E-2</v>
      </c>
      <c r="AF457">
        <f t="shared" si="56"/>
        <v>-8.7838515664042674E-2</v>
      </c>
      <c r="AG457">
        <f t="shared" si="58"/>
        <v>0.31017461207955993</v>
      </c>
      <c r="AH457">
        <f t="shared" si="59"/>
        <v>0.17673207920601666</v>
      </c>
      <c r="AI457">
        <f t="shared" si="60"/>
        <v>0.56010785424678866</v>
      </c>
      <c r="AJ457">
        <f t="shared" si="61"/>
        <v>-7.8928350692074337E-2</v>
      </c>
      <c r="AK457">
        <f t="shared" si="62"/>
        <v>-9.9308789060335745E-2</v>
      </c>
      <c r="AL457" s="18">
        <f t="shared" si="63"/>
        <v>2.1089247885702867E-2</v>
      </c>
    </row>
    <row r="458" spans="1:38" ht="15.75">
      <c r="A458">
        <v>2019</v>
      </c>
      <c r="B458">
        <v>1</v>
      </c>
      <c r="C458" t="s">
        <v>41</v>
      </c>
      <c r="D458">
        <v>124816.284948712</v>
      </c>
      <c r="E458">
        <v>84196.286230510203</v>
      </c>
      <c r="F458">
        <v>40619.9987182021</v>
      </c>
      <c r="G458">
        <v>23125.267597725498</v>
      </c>
      <c r="H458">
        <v>496061.81462440098</v>
      </c>
      <c r="I458">
        <v>211909.63681561599</v>
      </c>
      <c r="J458">
        <v>284152.177808785</v>
      </c>
      <c r="K458">
        <v>26104.6030794732</v>
      </c>
      <c r="L458">
        <v>4.1282719533621304</v>
      </c>
      <c r="M458">
        <v>8.1383390322938993</v>
      </c>
      <c r="N458">
        <v>4.6617713591268997</v>
      </c>
      <c r="O458">
        <v>0.74576108636484395</v>
      </c>
      <c r="P458">
        <v>478.11272471891101</v>
      </c>
      <c r="Q458">
        <v>31383</v>
      </c>
      <c r="R458">
        <v>-0.55022643954893602</v>
      </c>
      <c r="S458">
        <v>116</v>
      </c>
      <c r="T458">
        <v>0.92178923310852601</v>
      </c>
      <c r="U458">
        <v>0.37337855953684002</v>
      </c>
      <c r="V458">
        <v>7.3148556677177101</v>
      </c>
      <c r="W458">
        <v>82.936405547275299</v>
      </c>
      <c r="X458">
        <v>9.4453000317370392</v>
      </c>
      <c r="Y458">
        <v>0</v>
      </c>
      <c r="Z458">
        <v>0</v>
      </c>
      <c r="AA458">
        <v>0</v>
      </c>
      <c r="AB458">
        <v>0</v>
      </c>
      <c r="AC458">
        <v>123868.694136187</v>
      </c>
      <c r="AD458">
        <v>0</v>
      </c>
      <c r="AE458">
        <f t="shared" si="57"/>
        <v>2.6660265096404366E-2</v>
      </c>
      <c r="AF458">
        <f t="shared" si="56"/>
        <v>-1.3491462811426842E-2</v>
      </c>
      <c r="AG458">
        <f t="shared" si="58"/>
        <v>0.32543829304720034</v>
      </c>
      <c r="AH458">
        <f t="shared" si="59"/>
        <v>0.1852744424113236</v>
      </c>
      <c r="AI458">
        <f t="shared" si="60"/>
        <v>0.56010785424678866</v>
      </c>
      <c r="AJ458">
        <f t="shared" si="61"/>
        <v>2.6660265096404366E-2</v>
      </c>
      <c r="AK458">
        <f t="shared" si="62"/>
        <v>5.4376858320928548E-2</v>
      </c>
      <c r="AL458" s="18">
        <f t="shared" si="63"/>
        <v>2.1089247885702867E-2</v>
      </c>
    </row>
    <row r="459" spans="1:38" ht="15.75">
      <c r="A459">
        <v>2019</v>
      </c>
      <c r="B459">
        <v>2</v>
      </c>
      <c r="C459" t="s">
        <v>41</v>
      </c>
      <c r="D459">
        <v>128143.920193793</v>
      </c>
      <c r="E459">
        <v>88774.615758015003</v>
      </c>
      <c r="F459">
        <v>39369.3044357783</v>
      </c>
      <c r="G459">
        <v>25685.5564468876</v>
      </c>
      <c r="H459">
        <v>356931.84807246999</v>
      </c>
      <c r="I459">
        <v>189564.47287817299</v>
      </c>
      <c r="J459">
        <v>167367.37519429601</v>
      </c>
      <c r="K459">
        <v>28411.8220894644</v>
      </c>
      <c r="L459">
        <v>3.58168301560208</v>
      </c>
      <c r="M459">
        <v>15.346812015824</v>
      </c>
      <c r="N459">
        <v>7.1962075072865197</v>
      </c>
      <c r="O459">
        <v>1.1326249973037299</v>
      </c>
      <c r="P459">
        <v>331.77556691138699</v>
      </c>
      <c r="Q459">
        <v>25021</v>
      </c>
      <c r="R459">
        <v>-0.20370101295418599</v>
      </c>
      <c r="S459">
        <v>375</v>
      </c>
      <c r="T459">
        <v>0.140778340012232</v>
      </c>
      <c r="U459">
        <v>0.51323857209645896</v>
      </c>
      <c r="V459">
        <v>5.1102538969498701</v>
      </c>
      <c r="W459">
        <v>71.912234933845596</v>
      </c>
      <c r="X459">
        <v>4.6056586806959903</v>
      </c>
      <c r="Y459">
        <v>0</v>
      </c>
      <c r="Z459">
        <v>0</v>
      </c>
      <c r="AA459">
        <v>1</v>
      </c>
      <c r="AB459">
        <v>0</v>
      </c>
      <c r="AC459">
        <v>128806.587654726</v>
      </c>
      <c r="AD459">
        <v>1</v>
      </c>
      <c r="AE459">
        <f t="shared" si="57"/>
        <v>-1.4100131258545102E-2</v>
      </c>
      <c r="AF459">
        <f t="shared" si="56"/>
        <v>5.5006812695444843E-2</v>
      </c>
      <c r="AG459">
        <f t="shared" si="58"/>
        <v>0.30722725179813065</v>
      </c>
      <c r="AH459">
        <f t="shared" si="59"/>
        <v>0.20044303629889848</v>
      </c>
      <c r="AI459">
        <f t="shared" si="60"/>
        <v>0.56010785424678866</v>
      </c>
      <c r="AJ459">
        <f t="shared" si="61"/>
        <v>-1.4100131258545102E-2</v>
      </c>
      <c r="AK459">
        <f t="shared" si="62"/>
        <v>3.2991270202789622E-2</v>
      </c>
      <c r="AL459" s="18">
        <f t="shared" si="63"/>
        <v>2.1089247885702867E-2</v>
      </c>
    </row>
    <row r="460" spans="1:38" ht="15.75">
      <c r="A460">
        <v>2019</v>
      </c>
      <c r="B460">
        <v>3</v>
      </c>
      <c r="C460" t="s">
        <v>41</v>
      </c>
      <c r="D460">
        <v>126337.074099076</v>
      </c>
      <c r="E460">
        <v>91703.403093636502</v>
      </c>
      <c r="F460">
        <v>34633.671005439697</v>
      </c>
      <c r="G460">
        <v>23443.6218453865</v>
      </c>
      <c r="H460">
        <v>317470.921871175</v>
      </c>
      <c r="I460">
        <v>96520.193545150207</v>
      </c>
      <c r="J460">
        <v>220950.72832602501</v>
      </c>
      <c r="K460">
        <v>22565.475811713499</v>
      </c>
      <c r="L460">
        <v>11.812773238974099</v>
      </c>
      <c r="M460">
        <v>10.610339247578301</v>
      </c>
      <c r="N460">
        <v>7.3844942104334201</v>
      </c>
      <c r="O460">
        <v>0.43684035022835099</v>
      </c>
      <c r="P460">
        <v>336.71400449282902</v>
      </c>
      <c r="Q460">
        <v>37145</v>
      </c>
      <c r="R460">
        <v>0.53435865680732297</v>
      </c>
      <c r="S460">
        <v>409</v>
      </c>
      <c r="T460">
        <v>0.55201817229565098</v>
      </c>
      <c r="U460">
        <v>0.23094166459874399</v>
      </c>
      <c r="V460">
        <v>6.2045177504535198</v>
      </c>
      <c r="W460">
        <v>73.299707956769495</v>
      </c>
      <c r="X460">
        <v>8.4722764019227306</v>
      </c>
      <c r="Y460">
        <v>0</v>
      </c>
      <c r="Z460">
        <v>0</v>
      </c>
      <c r="AA460">
        <v>0</v>
      </c>
      <c r="AB460">
        <v>0</v>
      </c>
      <c r="AC460">
        <v>124923.63391700599</v>
      </c>
      <c r="AD460">
        <v>0</v>
      </c>
      <c r="AE460">
        <f t="shared" si="57"/>
        <v>-2.1594798469683322E-2</v>
      </c>
      <c r="AF460">
        <f t="shared" si="56"/>
        <v>6.6857506309976888E-2</v>
      </c>
      <c r="AG460">
        <f t="shared" si="58"/>
        <v>0.27413703580216758</v>
      </c>
      <c r="AH460">
        <f t="shared" si="59"/>
        <v>0.18556407145381218</v>
      </c>
      <c r="AI460">
        <f t="shared" si="60"/>
        <v>0.56010785424678866</v>
      </c>
      <c r="AJ460">
        <f t="shared" si="61"/>
        <v>-2.1594798469683322E-2</v>
      </c>
      <c r="AK460">
        <f t="shared" si="62"/>
        <v>-2.6254524017151445E-2</v>
      </c>
      <c r="AL460" s="18">
        <f t="shared" si="63"/>
        <v>2.1089247885702867E-2</v>
      </c>
    </row>
    <row r="461" spans="1:38" ht="15.75">
      <c r="A461">
        <v>2019</v>
      </c>
      <c r="B461">
        <v>4</v>
      </c>
      <c r="C461" t="s">
        <v>41</v>
      </c>
      <c r="D461">
        <v>123608.850444657</v>
      </c>
      <c r="E461">
        <v>89295.773894660102</v>
      </c>
      <c r="F461">
        <v>34313.076549997102</v>
      </c>
      <c r="G461">
        <v>24026.5855769144</v>
      </c>
      <c r="H461">
        <v>384401.23420850298</v>
      </c>
      <c r="I461">
        <v>144233.66149176899</v>
      </c>
      <c r="J461">
        <v>240167.57271673399</v>
      </c>
      <c r="K461">
        <v>31921.568791911599</v>
      </c>
      <c r="L461">
        <v>7.2373660216062996</v>
      </c>
      <c r="M461">
        <v>10.0040922698805</v>
      </c>
      <c r="N461">
        <v>6.2503924126013999</v>
      </c>
      <c r="O461">
        <v>0.60055427075446599</v>
      </c>
      <c r="P461">
        <v>128.686210442072</v>
      </c>
      <c r="Q461">
        <v>6004</v>
      </c>
      <c r="R461">
        <v>-4.2012132721379103E-2</v>
      </c>
      <c r="S461">
        <v>5</v>
      </c>
      <c r="T461">
        <v>0.21508522878509201</v>
      </c>
      <c r="U461">
        <v>0.27186072672591499</v>
      </c>
      <c r="V461">
        <v>2.1879366740867101</v>
      </c>
      <c r="W461">
        <v>77.961504458079105</v>
      </c>
      <c r="X461">
        <v>8.1607122500326508</v>
      </c>
      <c r="Y461">
        <v>0</v>
      </c>
      <c r="Z461">
        <v>0</v>
      </c>
      <c r="AA461">
        <v>0</v>
      </c>
      <c r="AB461">
        <v>0</v>
      </c>
      <c r="AC461">
        <v>127113.113628644</v>
      </c>
      <c r="AD461">
        <v>0</v>
      </c>
      <c r="AE461">
        <f t="shared" si="57"/>
        <v>-3.8550618412583524E-3</v>
      </c>
      <c r="AF461">
        <f t="shared" si="56"/>
        <v>2.4923812288840618E-2</v>
      </c>
      <c r="AG461">
        <f t="shared" si="58"/>
        <v>0.27759401067611889</v>
      </c>
      <c r="AH461">
        <f t="shared" si="59"/>
        <v>0.1943759325524328</v>
      </c>
      <c r="AI461">
        <f t="shared" si="60"/>
        <v>0.56010785424678866</v>
      </c>
      <c r="AJ461">
        <f t="shared" si="61"/>
        <v>-3.8550618412583524E-3</v>
      </c>
      <c r="AK461">
        <f t="shared" si="62"/>
        <v>-2.5690828944416415E-2</v>
      </c>
      <c r="AL461" s="18">
        <f t="shared" si="63"/>
        <v>2.1089247885702867E-2</v>
      </c>
    </row>
    <row r="462" spans="1:38" ht="15.75">
      <c r="A462">
        <v>2020</v>
      </c>
      <c r="B462">
        <v>1</v>
      </c>
      <c r="C462" t="s">
        <v>41</v>
      </c>
      <c r="D462">
        <v>123132.33068206599</v>
      </c>
      <c r="E462">
        <v>87001.691442073105</v>
      </c>
      <c r="F462">
        <v>36130.639239992997</v>
      </c>
      <c r="G462">
        <v>29245.722056299299</v>
      </c>
      <c r="H462">
        <v>280342.41120857297</v>
      </c>
      <c r="I462">
        <v>167999.316448111</v>
      </c>
      <c r="J462">
        <v>112343.094760461</v>
      </c>
      <c r="K462">
        <v>31290.535910573599</v>
      </c>
      <c r="L462">
        <v>3.6346309651399999</v>
      </c>
      <c r="M462">
        <v>26.032505263146898</v>
      </c>
      <c r="N462">
        <v>10.432143295842801</v>
      </c>
      <c r="O462">
        <v>1.4954129295291301</v>
      </c>
      <c r="P462">
        <v>378.20234928809799</v>
      </c>
      <c r="Q462">
        <v>35383</v>
      </c>
      <c r="R462">
        <v>0.37273321315735902</v>
      </c>
      <c r="S462">
        <v>484</v>
      </c>
      <c r="T462">
        <v>0.62196262413097603</v>
      </c>
      <c r="U462">
        <v>0.39535651086138301</v>
      </c>
      <c r="V462">
        <v>6.3774473746524301</v>
      </c>
      <c r="W462">
        <v>70.629734589341396</v>
      </c>
      <c r="X462">
        <v>5.6596931726865698</v>
      </c>
      <c r="Y462">
        <v>0</v>
      </c>
      <c r="Z462">
        <v>0</v>
      </c>
      <c r="AA462">
        <v>0</v>
      </c>
      <c r="AB462">
        <v>0</v>
      </c>
      <c r="AC462">
        <v>132519.910104059</v>
      </c>
      <c r="AD462">
        <v>0</v>
      </c>
      <c r="AE462">
        <f t="shared" si="57"/>
        <v>9.794647807834915E-2</v>
      </c>
      <c r="AF462">
        <f t="shared" si="56"/>
        <v>1.6240583041950508E-2</v>
      </c>
      <c r="AG462">
        <f t="shared" si="58"/>
        <v>0.29342934580913649</v>
      </c>
      <c r="AH462">
        <f t="shared" si="59"/>
        <v>0.23751456578705762</v>
      </c>
      <c r="AI462">
        <f t="shared" si="60"/>
        <v>0.56010785424678866</v>
      </c>
      <c r="AJ462">
        <f t="shared" si="61"/>
        <v>9.794647807834915E-2</v>
      </c>
      <c r="AK462">
        <f t="shared" si="62"/>
        <v>-4.0847796484982012E-2</v>
      </c>
      <c r="AL462" s="18">
        <f t="shared" si="63"/>
        <v>2.1089247885702867E-2</v>
      </c>
    </row>
    <row r="463" spans="1:38" ht="15.75">
      <c r="A463">
        <v>2020</v>
      </c>
      <c r="B463">
        <v>2</v>
      </c>
      <c r="C463" t="s">
        <v>41</v>
      </c>
      <c r="D463">
        <v>135192.70880995301</v>
      </c>
      <c r="E463">
        <v>83447.864056198101</v>
      </c>
      <c r="F463">
        <v>51744.844753755497</v>
      </c>
      <c r="G463">
        <v>35051.198020836397</v>
      </c>
      <c r="H463">
        <v>425913.35215812601</v>
      </c>
      <c r="I463">
        <v>295629.86301257898</v>
      </c>
      <c r="J463">
        <v>130283.48914554701</v>
      </c>
      <c r="K463">
        <v>33763.789949383499</v>
      </c>
      <c r="L463">
        <v>20.415368155661</v>
      </c>
      <c r="M463">
        <v>26.903791302118499</v>
      </c>
      <c r="N463">
        <v>8.2296546570399993</v>
      </c>
      <c r="O463">
        <v>2.2691276151064099</v>
      </c>
      <c r="P463">
        <v>53.548069706214797</v>
      </c>
      <c r="Q463">
        <v>3056</v>
      </c>
      <c r="R463">
        <v>0.151040433932247</v>
      </c>
      <c r="S463">
        <v>200</v>
      </c>
      <c r="T463">
        <v>1.9319142915051801E-3</v>
      </c>
      <c r="U463">
        <v>0.72577104695777706</v>
      </c>
      <c r="V463">
        <v>5.5994562777306101</v>
      </c>
      <c r="W463">
        <v>78.307604805486605</v>
      </c>
      <c r="X463">
        <v>4.8432432540986801</v>
      </c>
      <c r="Y463">
        <v>0</v>
      </c>
      <c r="Z463">
        <v>0</v>
      </c>
      <c r="AA463">
        <v>0</v>
      </c>
      <c r="AB463">
        <v>0</v>
      </c>
      <c r="AC463">
        <v>145988.71887744</v>
      </c>
      <c r="AD463">
        <v>0</v>
      </c>
      <c r="AE463">
        <f t="shared" si="57"/>
        <v>-3.025702981431109E-3</v>
      </c>
      <c r="AF463">
        <f t="shared" si="56"/>
        <v>-4.3073365615641061E-2</v>
      </c>
      <c r="AG463">
        <f t="shared" si="58"/>
        <v>0.38274878289845615</v>
      </c>
      <c r="AH463">
        <f t="shared" si="59"/>
        <v>0.25926840529624701</v>
      </c>
      <c r="AI463">
        <f t="shared" si="60"/>
        <v>0.56010785424678866</v>
      </c>
      <c r="AJ463">
        <f t="shared" si="61"/>
        <v>-3.025702981431109E-3</v>
      </c>
      <c r="AK463">
        <f t="shared" si="62"/>
        <v>6.5333754081737389E-2</v>
      </c>
      <c r="AL463" s="18">
        <f t="shared" si="63"/>
        <v>2.1089247885702867E-2</v>
      </c>
    </row>
    <row r="464" spans="1:38" ht="15.75">
      <c r="A464">
        <v>2020</v>
      </c>
      <c r="B464">
        <v>3</v>
      </c>
      <c r="C464" t="s">
        <v>41</v>
      </c>
      <c r="D464">
        <v>134783.65582783899</v>
      </c>
      <c r="E464">
        <v>88899.826285092</v>
      </c>
      <c r="F464">
        <v>45883.829542747</v>
      </c>
      <c r="G464">
        <v>36813.444014879897</v>
      </c>
      <c r="H464">
        <v>319493.20266796002</v>
      </c>
      <c r="I464">
        <v>182917.93344307001</v>
      </c>
      <c r="J464">
        <v>136575.26922489001</v>
      </c>
      <c r="K464">
        <v>39814.367387482002</v>
      </c>
      <c r="L464">
        <v>6.5392241593529397</v>
      </c>
      <c r="M464">
        <v>26.954692620273299</v>
      </c>
      <c r="N464">
        <v>11.522449838514699</v>
      </c>
      <c r="O464">
        <v>1.3393195889796801</v>
      </c>
      <c r="P464">
        <v>143.24936745819801</v>
      </c>
      <c r="Q464">
        <v>2780</v>
      </c>
      <c r="R464">
        <v>-0.17946172333656599</v>
      </c>
      <c r="S464">
        <v>867</v>
      </c>
      <c r="T464">
        <v>0.36524420161537102</v>
      </c>
      <c r="U464">
        <v>0.392785646328704</v>
      </c>
      <c r="V464">
        <v>5.8694852741178503</v>
      </c>
      <c r="W464">
        <v>83.447174402371999</v>
      </c>
      <c r="X464">
        <v>6.3388716039385704</v>
      </c>
      <c r="Y464">
        <v>0</v>
      </c>
      <c r="Z464">
        <v>0</v>
      </c>
      <c r="AA464">
        <v>0</v>
      </c>
      <c r="AB464">
        <v>0</v>
      </c>
      <c r="AC464">
        <v>136968.977176902</v>
      </c>
      <c r="AD464">
        <v>0</v>
      </c>
      <c r="AE464">
        <f t="shared" si="57"/>
        <v>-6.0051803371460412E-2</v>
      </c>
      <c r="AF464">
        <f t="shared" si="56"/>
        <v>-0.14854847586611128</v>
      </c>
      <c r="AG464">
        <f t="shared" si="58"/>
        <v>0.34042576795331203</v>
      </c>
      <c r="AH464">
        <f t="shared" si="59"/>
        <v>0.27312988202295252</v>
      </c>
      <c r="AI464">
        <f t="shared" si="60"/>
        <v>0.56010785424678866</v>
      </c>
      <c r="AJ464">
        <f t="shared" si="61"/>
        <v>-6.0051803371460412E-2</v>
      </c>
      <c r="AK464">
        <f t="shared" si="62"/>
        <v>9.7329607393282312E-3</v>
      </c>
      <c r="AL464" s="18">
        <f t="shared" si="63"/>
        <v>2.1089247885702867E-2</v>
      </c>
    </row>
    <row r="465" spans="1:38" ht="15.75">
      <c r="A465">
        <v>2020</v>
      </c>
      <c r="B465">
        <v>4</v>
      </c>
      <c r="C465" t="s">
        <v>41</v>
      </c>
      <c r="D465">
        <v>126689.654230379</v>
      </c>
      <c r="E465">
        <v>89765.0848040579</v>
      </c>
      <c r="F465">
        <v>36924.569426321403</v>
      </c>
      <c r="G465">
        <v>23327.330706602701</v>
      </c>
      <c r="H465">
        <v>487945.632253488</v>
      </c>
      <c r="I465">
        <v>272341.12093966198</v>
      </c>
      <c r="J465">
        <v>215604.51131382599</v>
      </c>
      <c r="K465">
        <v>24548.367744552601</v>
      </c>
      <c r="L465">
        <v>2.4887369070624201</v>
      </c>
      <c r="M465">
        <v>10.819500280607899</v>
      </c>
      <c r="N465">
        <v>4.78072333568592</v>
      </c>
      <c r="O465">
        <v>1.26315131014699</v>
      </c>
      <c r="P465">
        <v>396.74383202614098</v>
      </c>
      <c r="Q465">
        <v>13439</v>
      </c>
      <c r="R465">
        <v>-0.73831527730236002</v>
      </c>
      <c r="S465">
        <v>461</v>
      </c>
      <c r="T465">
        <v>0.30535321354778899</v>
      </c>
      <c r="U465">
        <v>0.42919058196003401</v>
      </c>
      <c r="V465">
        <v>3.1336920125159198</v>
      </c>
      <c r="W465">
        <v>66.412188080178794</v>
      </c>
      <c r="X465">
        <v>6.7500060192574303</v>
      </c>
      <c r="Y465">
        <v>0</v>
      </c>
      <c r="Z465">
        <v>0</v>
      </c>
      <c r="AA465">
        <v>0</v>
      </c>
      <c r="AB465">
        <v>0</v>
      </c>
      <c r="AC465">
        <v>121720.85503551</v>
      </c>
      <c r="AD465">
        <v>0</v>
      </c>
      <c r="AE465">
        <f t="shared" si="57"/>
        <v>-1.2294474368756426E-2</v>
      </c>
      <c r="AF465">
        <f t="shared" si="56"/>
        <v>-2.7809183065851228E-2</v>
      </c>
      <c r="AG465">
        <f t="shared" si="58"/>
        <v>0.29145686481372474</v>
      </c>
      <c r="AH465">
        <f t="shared" si="59"/>
        <v>0.18412972115452364</v>
      </c>
      <c r="AI465">
        <f t="shared" si="60"/>
        <v>0.56010785424678866</v>
      </c>
      <c r="AJ465">
        <f t="shared" si="61"/>
        <v>-1.2294474368756426E-2</v>
      </c>
      <c r="AK465">
        <f t="shared" si="62"/>
        <v>-2.8505740056438158E-2</v>
      </c>
      <c r="AL465" s="18">
        <f t="shared" si="63"/>
        <v>2.1089247885702867E-2</v>
      </c>
    </row>
    <row r="466" spans="1:38" ht="15.75">
      <c r="A466">
        <v>2021</v>
      </c>
      <c r="B466">
        <v>1</v>
      </c>
      <c r="C466" t="s">
        <v>41</v>
      </c>
      <c r="D466">
        <v>125132.071523657</v>
      </c>
      <c r="E466">
        <v>87206.264630489299</v>
      </c>
      <c r="F466">
        <v>37925.806893168497</v>
      </c>
      <c r="G466">
        <v>19758.734914033699</v>
      </c>
      <c r="H466">
        <v>441687.72244983498</v>
      </c>
      <c r="I466">
        <v>136420.84120856001</v>
      </c>
      <c r="J466">
        <v>305266.88124127401</v>
      </c>
      <c r="K466">
        <v>22284.427164361099</v>
      </c>
      <c r="L466">
        <v>5.69057264965359</v>
      </c>
      <c r="M466">
        <v>6.4726100760393104</v>
      </c>
      <c r="N466">
        <v>4.4734625641032597</v>
      </c>
      <c r="O466">
        <v>0.44689040833334798</v>
      </c>
      <c r="P466">
        <v>331.34991634979002</v>
      </c>
      <c r="Q466">
        <v>29489</v>
      </c>
      <c r="R466">
        <v>0.72572515425856499</v>
      </c>
      <c r="S466">
        <v>245</v>
      </c>
      <c r="T466">
        <v>0.19841010119356201</v>
      </c>
      <c r="U466">
        <v>0.49398718014349102</v>
      </c>
      <c r="V466">
        <v>6.5414805052814398</v>
      </c>
      <c r="W466">
        <v>71.892601954726402</v>
      </c>
      <c r="X466">
        <v>6.2929862378839498</v>
      </c>
      <c r="Y466">
        <v>0</v>
      </c>
      <c r="Z466">
        <v>0</v>
      </c>
      <c r="AA466">
        <v>0</v>
      </c>
      <c r="AB466">
        <v>0</v>
      </c>
      <c r="AC466">
        <v>127432.291897349</v>
      </c>
      <c r="AD466">
        <v>0</v>
      </c>
      <c r="AE466">
        <f t="shared" si="57"/>
        <v>3.386367906771922E-2</v>
      </c>
      <c r="AF466">
        <f t="shared" si="56"/>
        <v>5.8232624306002893E-2</v>
      </c>
      <c r="AG466">
        <f t="shared" si="58"/>
        <v>0.30308622267152019</v>
      </c>
      <c r="AH466">
        <f t="shared" si="59"/>
        <v>0.15790304334806915</v>
      </c>
      <c r="AI466">
        <f t="shared" si="60"/>
        <v>0.56010785424678866</v>
      </c>
      <c r="AJ466">
        <f t="shared" si="61"/>
        <v>3.386367906771922E-2</v>
      </c>
      <c r="AK466">
        <f t="shared" si="62"/>
        <v>6.5119289000672986E-2</v>
      </c>
      <c r="AL466" s="18">
        <f t="shared" si="63"/>
        <v>2.1089247885702867E-2</v>
      </c>
    </row>
    <row r="467" spans="1:38" ht="15.75">
      <c r="A467">
        <v>2021</v>
      </c>
      <c r="B467">
        <v>2</v>
      </c>
      <c r="C467" t="s">
        <v>41</v>
      </c>
      <c r="D467">
        <v>129369.503834813</v>
      </c>
      <c r="E467">
        <v>92885.074579631299</v>
      </c>
      <c r="F467">
        <v>36484.429255181902</v>
      </c>
      <c r="G467">
        <v>18599.6333897002</v>
      </c>
      <c r="H467">
        <v>515303.11621629499</v>
      </c>
      <c r="I467">
        <v>215198.76641486699</v>
      </c>
      <c r="J467">
        <v>300104.34980142699</v>
      </c>
      <c r="K467">
        <v>24253.2835186091</v>
      </c>
      <c r="L467">
        <v>9.1237344387192305</v>
      </c>
      <c r="M467">
        <v>6.1977220263575603</v>
      </c>
      <c r="N467">
        <v>3.6094548634348098</v>
      </c>
      <c r="O467">
        <v>0.71707979760126594</v>
      </c>
      <c r="P467">
        <v>215.26845985128699</v>
      </c>
      <c r="Q467">
        <v>45112</v>
      </c>
      <c r="R467">
        <v>-0.83054263341936396</v>
      </c>
      <c r="S467">
        <v>694</v>
      </c>
      <c r="T467">
        <v>0.59109538053561395</v>
      </c>
      <c r="U467">
        <v>0.50377344372463395</v>
      </c>
      <c r="V467">
        <v>5.52166071778431</v>
      </c>
      <c r="W467">
        <v>84.322359734692299</v>
      </c>
      <c r="X467">
        <v>2.4458842120112099</v>
      </c>
      <c r="Y467">
        <v>0</v>
      </c>
      <c r="Z467">
        <v>0</v>
      </c>
      <c r="AA467">
        <v>0</v>
      </c>
      <c r="AB467">
        <v>0</v>
      </c>
      <c r="AC467">
        <v>136368.256530877</v>
      </c>
      <c r="AD467">
        <v>0</v>
      </c>
      <c r="AE467">
        <f t="shared" si="57"/>
        <v>-0.11291497778730059</v>
      </c>
      <c r="AF467">
        <f t="shared" si="56"/>
        <v>-3.8661648178239985E-2</v>
      </c>
      <c r="AG467">
        <f t="shared" si="58"/>
        <v>0.28201723106063142</v>
      </c>
      <c r="AH467">
        <f t="shared" si="59"/>
        <v>0.1437713899981356</v>
      </c>
      <c r="AI467">
        <f t="shared" si="60"/>
        <v>0.56010785424678866</v>
      </c>
      <c r="AJ467">
        <f t="shared" si="61"/>
        <v>-0.11291497778730059</v>
      </c>
      <c r="AK467">
        <f t="shared" si="62"/>
        <v>-6.0034422070343865E-3</v>
      </c>
      <c r="AL467" s="18">
        <f t="shared" si="63"/>
        <v>2.1089247885702867E-2</v>
      </c>
    </row>
    <row r="468" spans="1:38" ht="15.75">
      <c r="A468">
        <v>2021</v>
      </c>
      <c r="B468">
        <v>3</v>
      </c>
      <c r="C468" t="s">
        <v>41</v>
      </c>
      <c r="D468">
        <v>114761.749182951</v>
      </c>
      <c r="E468">
        <v>92327.444402496403</v>
      </c>
      <c r="F468">
        <v>22434.304780455299</v>
      </c>
      <c r="G468">
        <v>15110.1780003862</v>
      </c>
      <c r="H468">
        <v>424396.87008811801</v>
      </c>
      <c r="I468">
        <v>215865.14132760299</v>
      </c>
      <c r="J468">
        <v>208531.72876051499</v>
      </c>
      <c r="K468">
        <v>24109.324186072299</v>
      </c>
      <c r="L468">
        <v>1.8306161955467799</v>
      </c>
      <c r="M468">
        <v>7.2459851026983602</v>
      </c>
      <c r="N468">
        <v>3.5603886516054901</v>
      </c>
      <c r="O468">
        <v>1.03516689096031</v>
      </c>
      <c r="P468">
        <v>352.62646101135999</v>
      </c>
      <c r="Q468">
        <v>24016</v>
      </c>
      <c r="R468">
        <v>0.28749706488584598</v>
      </c>
      <c r="S468">
        <v>548</v>
      </c>
      <c r="T468">
        <v>0.197486281652032</v>
      </c>
      <c r="U468">
        <v>0.91079791104886698</v>
      </c>
      <c r="V468">
        <v>2.2220878927345198</v>
      </c>
      <c r="W468">
        <v>67.151501291482106</v>
      </c>
      <c r="X468">
        <v>6.1346941418759897</v>
      </c>
      <c r="Y468">
        <v>0</v>
      </c>
      <c r="Z468">
        <v>0</v>
      </c>
      <c r="AA468">
        <v>0</v>
      </c>
      <c r="AB468">
        <v>0</v>
      </c>
      <c r="AC468">
        <v>117467.55759305799</v>
      </c>
      <c r="AD468">
        <v>0</v>
      </c>
      <c r="AE468">
        <f t="shared" si="57"/>
        <v>7.3236677902035821E-2</v>
      </c>
      <c r="AF468">
        <f t="shared" si="56"/>
        <v>0.14567063272010106</v>
      </c>
      <c r="AG468">
        <f t="shared" si="58"/>
        <v>0.19548590832900475</v>
      </c>
      <c r="AH468">
        <f t="shared" si="59"/>
        <v>0.13166562995042749</v>
      </c>
      <c r="AI468">
        <f t="shared" si="60"/>
        <v>0.56010785424678866</v>
      </c>
      <c r="AJ468">
        <f t="shared" si="61"/>
        <v>7.3236677902035821E-2</v>
      </c>
      <c r="AK468">
        <f t="shared" si="62"/>
        <v>-1.2349180855597055E-2</v>
      </c>
      <c r="AL468" s="18">
        <f t="shared" si="63"/>
        <v>2.1089247885702867E-2</v>
      </c>
    </row>
    <row r="469" spans="1:38" ht="15.75">
      <c r="A469">
        <v>2021</v>
      </c>
      <c r="B469">
        <v>4</v>
      </c>
      <c r="C469" t="s">
        <v>41</v>
      </c>
      <c r="D469">
        <v>123166.518443337</v>
      </c>
      <c r="E469">
        <v>91187.276093634893</v>
      </c>
      <c r="F469">
        <v>31979.242349702799</v>
      </c>
      <c r="G469">
        <v>20636.095322701101</v>
      </c>
      <c r="H469">
        <v>385696.33782550402</v>
      </c>
      <c r="I469">
        <v>172090.22106111501</v>
      </c>
      <c r="J469">
        <v>213606.11676438799</v>
      </c>
      <c r="K469">
        <v>29678.290354182798</v>
      </c>
      <c r="L469">
        <v>13.8113160922756</v>
      </c>
      <c r="M469">
        <v>9.6608166635336392</v>
      </c>
      <c r="N469">
        <v>5.3503477474129699</v>
      </c>
      <c r="O469">
        <v>0.80564275811883401</v>
      </c>
      <c r="P469">
        <v>343.22790993432</v>
      </c>
      <c r="Q469">
        <v>7617</v>
      </c>
      <c r="R469">
        <v>-0.44206761115961202</v>
      </c>
      <c r="S469">
        <v>934</v>
      </c>
      <c r="T469">
        <v>0.18404103482144599</v>
      </c>
      <c r="U469">
        <v>0.29592634898028802</v>
      </c>
      <c r="V469">
        <v>6.01933557094973</v>
      </c>
      <c r="W469">
        <v>62.106763979519101</v>
      </c>
      <c r="X469">
        <v>8.4948935986606706</v>
      </c>
      <c r="Y469">
        <v>0</v>
      </c>
      <c r="Z469">
        <v>0</v>
      </c>
      <c r="AA469">
        <v>0</v>
      </c>
      <c r="AB469">
        <v>0</v>
      </c>
      <c r="AC469">
        <v>135350.51855624601</v>
      </c>
      <c r="AD469">
        <v>0</v>
      </c>
      <c r="AE469">
        <f t="shared" si="57"/>
        <v>7.5120431322783107E-2</v>
      </c>
      <c r="AF469">
        <f t="shared" si="56"/>
        <v>6.8811581463789434E-2</v>
      </c>
      <c r="AG469">
        <f t="shared" si="58"/>
        <v>0.25964233424698308</v>
      </c>
      <c r="AH469">
        <f t="shared" si="59"/>
        <v>0.16754630709314705</v>
      </c>
      <c r="AI469">
        <f t="shared" si="60"/>
        <v>0.56010785424678866</v>
      </c>
      <c r="AJ469">
        <f t="shared" si="61"/>
        <v>7.5120431322783107E-2</v>
      </c>
      <c r="AK469">
        <f t="shared" si="62"/>
        <v>3.8578103413460275E-3</v>
      </c>
      <c r="AL469" s="18">
        <f t="shared" si="63"/>
        <v>2.1089247885702867E-2</v>
      </c>
    </row>
    <row r="470" spans="1:38" ht="15.75">
      <c r="A470">
        <v>2022</v>
      </c>
      <c r="B470">
        <v>1</v>
      </c>
      <c r="C470" t="s">
        <v>41</v>
      </c>
      <c r="D470">
        <v>132418.840433326</v>
      </c>
      <c r="E470">
        <v>91539.059310348093</v>
      </c>
      <c r="F470">
        <v>40879.7811229785</v>
      </c>
      <c r="G470">
        <v>35255.841779131399</v>
      </c>
      <c r="H470">
        <v>270958.256706941</v>
      </c>
      <c r="I470">
        <v>121715.21842104501</v>
      </c>
      <c r="J470">
        <v>149243.03828589601</v>
      </c>
      <c r="K470">
        <v>32487.666036868701</v>
      </c>
      <c r="L470">
        <v>5.8511449805853699</v>
      </c>
      <c r="M470">
        <v>23.623106433677499</v>
      </c>
      <c r="N470">
        <v>13.011539935194801</v>
      </c>
      <c r="O470">
        <v>0.81555039229288695</v>
      </c>
      <c r="P470">
        <v>460.327472723239</v>
      </c>
      <c r="Q470">
        <v>1997</v>
      </c>
      <c r="R470">
        <v>0.92696855731234495</v>
      </c>
      <c r="S470">
        <v>568</v>
      </c>
      <c r="T470">
        <v>2.4087451786647301E-4</v>
      </c>
      <c r="U470">
        <v>0.16851464345918399</v>
      </c>
      <c r="V470">
        <v>1.2129647775785899</v>
      </c>
      <c r="W470">
        <v>68.203679512876704</v>
      </c>
      <c r="X470">
        <v>9.2655167655720199</v>
      </c>
      <c r="Y470">
        <v>0</v>
      </c>
      <c r="Z470">
        <v>0</v>
      </c>
      <c r="AA470">
        <v>0</v>
      </c>
      <c r="AB470">
        <v>1</v>
      </c>
      <c r="AC470">
        <v>134929.758796346</v>
      </c>
      <c r="AD470">
        <v>0</v>
      </c>
      <c r="AE470">
        <f t="shared" si="57"/>
        <v>-6.0799315372511022E-2</v>
      </c>
      <c r="AF470">
        <f t="shared" si="56"/>
        <v>-0.11020285797942524</v>
      </c>
      <c r="AG470">
        <f t="shared" si="58"/>
        <v>0.30871574610684815</v>
      </c>
      <c r="AH470">
        <f t="shared" si="59"/>
        <v>0.26624490641785231</v>
      </c>
      <c r="AI470">
        <f t="shared" si="60"/>
        <v>0.56010785424678866</v>
      </c>
      <c r="AJ470">
        <f t="shared" si="61"/>
        <v>-6.0799315372511022E-2</v>
      </c>
      <c r="AK470">
        <f t="shared" si="62"/>
        <v>-2.7319603655253929E-2</v>
      </c>
      <c r="AL470" s="18">
        <f t="shared" si="63"/>
        <v>2.1089247885702867E-2</v>
      </c>
    </row>
    <row r="471" spans="1:38" ht="15.75">
      <c r="A471">
        <v>2022</v>
      </c>
      <c r="B471">
        <v>2</v>
      </c>
      <c r="C471" t="s">
        <v>41</v>
      </c>
      <c r="D471">
        <v>124367.865592558</v>
      </c>
      <c r="E471">
        <v>89038.248491014601</v>
      </c>
      <c r="F471">
        <v>35329.617101544201</v>
      </c>
      <c r="G471">
        <v>26162.123608074398</v>
      </c>
      <c r="H471">
        <v>465112.41971359903</v>
      </c>
      <c r="I471">
        <v>252079.92007804799</v>
      </c>
      <c r="J471">
        <v>213032.49963555101</v>
      </c>
      <c r="K471">
        <v>30373.484677709901</v>
      </c>
      <c r="L471">
        <v>4.5206905691038104</v>
      </c>
      <c r="M471">
        <v>12.2808133279343</v>
      </c>
      <c r="N471">
        <v>5.6249032490218598</v>
      </c>
      <c r="O471">
        <v>1.18329325576753</v>
      </c>
      <c r="P471">
        <v>64.088161870016407</v>
      </c>
      <c r="Q471">
        <v>49795</v>
      </c>
      <c r="R471">
        <v>0.29433554410197099</v>
      </c>
      <c r="S471">
        <v>0</v>
      </c>
      <c r="T471">
        <v>0.83522929084601405</v>
      </c>
      <c r="U471">
        <v>0.89345905416711502</v>
      </c>
      <c r="V471">
        <v>6.7625845147254902</v>
      </c>
      <c r="W471">
        <v>62.576042335774503</v>
      </c>
      <c r="X471">
        <v>3.8195860325183899</v>
      </c>
      <c r="Y471">
        <v>0</v>
      </c>
      <c r="Z471">
        <v>0</v>
      </c>
      <c r="AA471">
        <v>0</v>
      </c>
      <c r="AB471">
        <v>0</v>
      </c>
      <c r="AC471">
        <v>125870.838090463</v>
      </c>
      <c r="AD471">
        <v>0</v>
      </c>
      <c r="AE471">
        <f t="shared" si="57"/>
        <v>5.7179563000915111E-2</v>
      </c>
      <c r="AF471">
        <f t="shared" si="56"/>
        <v>-6.1859067849760405E-3</v>
      </c>
      <c r="AG471">
        <f t="shared" si="58"/>
        <v>0.28407351797197256</v>
      </c>
      <c r="AH471">
        <f t="shared" si="59"/>
        <v>0.21036079925809956</v>
      </c>
      <c r="AI471">
        <f t="shared" si="60"/>
        <v>0.56010785424678866</v>
      </c>
      <c r="AJ471">
        <f t="shared" si="61"/>
        <v>5.7179563000915111E-2</v>
      </c>
      <c r="AK471">
        <f t="shared" si="62"/>
        <v>2.1326735150885481E-2</v>
      </c>
      <c r="AL471" s="18">
        <f t="shared" si="63"/>
        <v>2.1089247885702867E-2</v>
      </c>
    </row>
    <row r="472" spans="1:38" ht="15.75">
      <c r="A472">
        <v>2022</v>
      </c>
      <c r="B472">
        <v>3</v>
      </c>
      <c r="C472" t="s">
        <v>41</v>
      </c>
      <c r="D472">
        <v>131479.16579849701</v>
      </c>
      <c r="E472">
        <v>90937.143634881199</v>
      </c>
      <c r="F472">
        <v>40542.022163616202</v>
      </c>
      <c r="G472">
        <v>24303.7646872527</v>
      </c>
      <c r="H472">
        <v>509767.23392388102</v>
      </c>
      <c r="I472">
        <v>163920.40314007099</v>
      </c>
      <c r="J472">
        <v>345846.83078381</v>
      </c>
      <c r="K472">
        <v>19486.462218500801</v>
      </c>
      <c r="L472">
        <v>3.4959168983149498</v>
      </c>
      <c r="M472">
        <v>7.0273203406756304</v>
      </c>
      <c r="N472">
        <v>4.7676200175081798</v>
      </c>
      <c r="O472">
        <v>0.47396820947750301</v>
      </c>
      <c r="P472">
        <v>158.88915690667801</v>
      </c>
      <c r="Q472">
        <v>30006</v>
      </c>
      <c r="R472">
        <v>-0.14518342419136901</v>
      </c>
      <c r="S472">
        <v>67</v>
      </c>
      <c r="T472">
        <v>0.26979605789236399</v>
      </c>
      <c r="U472">
        <v>0.51143640630158704</v>
      </c>
      <c r="V472">
        <v>4.0810391305689198</v>
      </c>
      <c r="W472">
        <v>72.810713784416393</v>
      </c>
      <c r="X472">
        <v>7.3817088920034797</v>
      </c>
      <c r="Y472">
        <v>0</v>
      </c>
      <c r="Z472">
        <v>0</v>
      </c>
      <c r="AA472">
        <v>0</v>
      </c>
      <c r="AB472">
        <v>0</v>
      </c>
      <c r="AC472">
        <v>139947.38460167401</v>
      </c>
      <c r="AD472">
        <v>0</v>
      </c>
      <c r="AE472">
        <f t="shared" si="57"/>
        <v>1.2369683160619834E-3</v>
      </c>
      <c r="AF472">
        <f t="shared" si="56"/>
        <v>-7.2367120477416114E-2</v>
      </c>
      <c r="AG472">
        <f t="shared" si="58"/>
        <v>0.30835320499180763</v>
      </c>
      <c r="AH472">
        <f t="shared" si="59"/>
        <v>0.18484878984173267</v>
      </c>
      <c r="AI472">
        <f t="shared" si="60"/>
        <v>0.56010785424678866</v>
      </c>
      <c r="AJ472">
        <f t="shared" si="61"/>
        <v>1.2369683160619834E-3</v>
      </c>
      <c r="AK472">
        <f t="shared" si="62"/>
        <v>-7.34819931495964E-2</v>
      </c>
      <c r="AL472" s="18">
        <f t="shared" si="63"/>
        <v>2.1089247885702867E-2</v>
      </c>
    </row>
    <row r="473" spans="1:38" ht="15.75">
      <c r="A473">
        <v>2022</v>
      </c>
      <c r="B473">
        <v>4</v>
      </c>
      <c r="C473" t="s">
        <v>41</v>
      </c>
      <c r="D473">
        <v>131641.80136081201</v>
      </c>
      <c r="E473">
        <v>84254.901069258995</v>
      </c>
      <c r="F473">
        <v>47386.900291553196</v>
      </c>
      <c r="G473">
        <v>33565.606603732798</v>
      </c>
      <c r="H473">
        <v>413536.83285756101</v>
      </c>
      <c r="I473">
        <v>204165.813787775</v>
      </c>
      <c r="J473">
        <v>209371.01906978499</v>
      </c>
      <c r="K473">
        <v>36815.291399490699</v>
      </c>
      <c r="L473">
        <v>6.1859364044231997</v>
      </c>
      <c r="M473">
        <v>16.0316393132446</v>
      </c>
      <c r="N473">
        <v>8.1167151113947096</v>
      </c>
      <c r="O473">
        <v>0.97513884536104301</v>
      </c>
      <c r="P473">
        <v>291.41905571557101</v>
      </c>
      <c r="Q473">
        <v>27092</v>
      </c>
      <c r="R473">
        <v>0.19943802222055401</v>
      </c>
      <c r="S473">
        <v>961</v>
      </c>
      <c r="T473">
        <v>0.74962575214902305</v>
      </c>
      <c r="U473">
        <v>0.135886150127594</v>
      </c>
      <c r="V473">
        <v>1.4663959888726199</v>
      </c>
      <c r="W473">
        <v>84.401992155536604</v>
      </c>
      <c r="X473">
        <v>9.6559341509635299</v>
      </c>
      <c r="Y473">
        <v>0</v>
      </c>
      <c r="Z473">
        <v>0</v>
      </c>
      <c r="AA473">
        <v>0</v>
      </c>
      <c r="AB473">
        <v>0</v>
      </c>
      <c r="AC473">
        <v>139409.094394582</v>
      </c>
      <c r="AD473">
        <v>0</v>
      </c>
      <c r="AE473">
        <f t="shared" si="57"/>
        <v>-0.10495067258835623</v>
      </c>
      <c r="AF473">
        <f t="shared" si="56"/>
        <v>1.4101824730169804E-2</v>
      </c>
      <c r="AG473">
        <f t="shared" si="58"/>
        <v>0.35996848874524334</v>
      </c>
      <c r="AH473">
        <f t="shared" si="59"/>
        <v>0.25497681022864538</v>
      </c>
      <c r="AI473">
        <f t="shared" si="60"/>
        <v>0.56010785424678866</v>
      </c>
      <c r="AJ473">
        <f t="shared" si="61"/>
        <v>-0.10495067258835623</v>
      </c>
      <c r="AK473">
        <f t="shared" si="62"/>
        <v>0.1276448493440453</v>
      </c>
      <c r="AL473" s="18">
        <f t="shared" si="63"/>
        <v>2.1089247885702867E-2</v>
      </c>
    </row>
    <row r="474" spans="1:38" ht="15.75">
      <c r="A474">
        <v>2023</v>
      </c>
      <c r="B474">
        <v>1</v>
      </c>
      <c r="C474" t="s">
        <v>41</v>
      </c>
      <c r="D474">
        <v>117825.905767252</v>
      </c>
      <c r="E474">
        <v>95009.605222742</v>
      </c>
      <c r="F474">
        <v>22816.300544509999</v>
      </c>
      <c r="G474">
        <v>8766.4170598410492</v>
      </c>
      <c r="H474">
        <v>309175.48452009098</v>
      </c>
      <c r="I474">
        <v>205270.71134886201</v>
      </c>
      <c r="J474">
        <v>103904.773171229</v>
      </c>
      <c r="K474">
        <v>16822.424006428599</v>
      </c>
      <c r="L474">
        <v>1.4552278005302799</v>
      </c>
      <c r="M474">
        <v>8.4369724241584496</v>
      </c>
      <c r="N474">
        <v>2.8354179094919001</v>
      </c>
      <c r="O474">
        <v>1.9755657520235901</v>
      </c>
      <c r="P474">
        <v>175.90347938257301</v>
      </c>
      <c r="Q474">
        <v>39381</v>
      </c>
      <c r="R474">
        <v>0.35080887427058699</v>
      </c>
      <c r="S474">
        <v>959</v>
      </c>
      <c r="T474">
        <v>0.815820851025295</v>
      </c>
      <c r="U474">
        <v>0.45038321303900702</v>
      </c>
      <c r="V474">
        <v>3.2759304988018498</v>
      </c>
      <c r="W474">
        <v>71.7777588749438</v>
      </c>
      <c r="X474">
        <v>8.5499039236372099</v>
      </c>
      <c r="Y474">
        <v>0</v>
      </c>
      <c r="Z474">
        <v>0</v>
      </c>
      <c r="AA474">
        <v>0</v>
      </c>
      <c r="AB474">
        <v>1</v>
      </c>
      <c r="AC474">
        <v>115044.625753398</v>
      </c>
      <c r="AD474">
        <v>0</v>
      </c>
      <c r="AE474">
        <f t="shared" si="57"/>
        <v>4.8992891368957521E-2</v>
      </c>
      <c r="AF474">
        <f t="shared" si="56"/>
        <v>8.8765343559810722E-2</v>
      </c>
      <c r="AG474">
        <f t="shared" si="58"/>
        <v>0.19364417694000413</v>
      </c>
      <c r="AH474">
        <f t="shared" si="59"/>
        <v>7.4401440012333411E-2</v>
      </c>
      <c r="AI474">
        <f t="shared" si="60"/>
        <v>0.56010785424678866</v>
      </c>
      <c r="AJ474">
        <f t="shared" si="61"/>
        <v>4.8992891368957521E-2</v>
      </c>
      <c r="AK474">
        <f t="shared" si="62"/>
        <v>-0.12851367924427223</v>
      </c>
      <c r="AL474" s="18">
        <f t="shared" si="63"/>
        <v>2.1089247885702867E-2</v>
      </c>
    </row>
    <row r="475" spans="1:38" ht="15.75">
      <c r="A475">
        <v>2023</v>
      </c>
      <c r="B475">
        <v>2</v>
      </c>
      <c r="C475" t="s">
        <v>41</v>
      </c>
      <c r="D475">
        <v>123598.537568956</v>
      </c>
      <c r="E475">
        <v>82799.571292021603</v>
      </c>
      <c r="F475">
        <v>40798.9662769344</v>
      </c>
      <c r="G475">
        <v>33156.6575893915</v>
      </c>
      <c r="H475">
        <v>397311.61981573899</v>
      </c>
      <c r="I475">
        <v>194940.81284672199</v>
      </c>
      <c r="J475">
        <v>202370.80696901699</v>
      </c>
      <c r="K475">
        <v>41142.172474251602</v>
      </c>
      <c r="L475">
        <v>25.723050381245699</v>
      </c>
      <c r="M475">
        <v>16.384110972323999</v>
      </c>
      <c r="N475">
        <v>8.3452524254811706</v>
      </c>
      <c r="O475">
        <v>0.963285247345813</v>
      </c>
      <c r="P475">
        <v>329.05660522646002</v>
      </c>
      <c r="Q475">
        <v>41491</v>
      </c>
      <c r="R475">
        <v>-0.89206047714521597</v>
      </c>
      <c r="S475">
        <v>568</v>
      </c>
      <c r="T475">
        <v>0.88607396709552499</v>
      </c>
      <c r="U475">
        <v>0.72903374282949396</v>
      </c>
      <c r="V475">
        <v>7.4946704315338701</v>
      </c>
      <c r="W475">
        <v>68.316414995522194</v>
      </c>
      <c r="X475">
        <v>6.0256753340123401</v>
      </c>
      <c r="Y475">
        <v>0</v>
      </c>
      <c r="Z475">
        <v>0</v>
      </c>
      <c r="AA475">
        <v>0</v>
      </c>
      <c r="AB475">
        <v>0</v>
      </c>
      <c r="AC475">
        <v>121743.639429349</v>
      </c>
      <c r="AD475">
        <v>0</v>
      </c>
      <c r="AE475">
        <f t="shared" si="57"/>
        <v>-1.3221357098641261E-2</v>
      </c>
      <c r="AF475">
        <f t="shared" si="56"/>
        <v>6.060748234114615E-2</v>
      </c>
      <c r="AG475">
        <f t="shared" si="58"/>
        <v>0.33009262956831131</v>
      </c>
      <c r="AH475">
        <f t="shared" si="59"/>
        <v>0.26826092154118975</v>
      </c>
      <c r="AI475">
        <f t="shared" si="60"/>
        <v>0.56010785424678866</v>
      </c>
      <c r="AJ475">
        <f t="shared" si="61"/>
        <v>-1.3221357098641261E-2</v>
      </c>
      <c r="AK475">
        <f t="shared" si="62"/>
        <v>4.9268081305952088E-2</v>
      </c>
      <c r="AL475" s="18">
        <f t="shared" si="63"/>
        <v>2.1089247885702867E-2</v>
      </c>
    </row>
    <row r="476" spans="1:38" ht="15.75">
      <c r="A476">
        <v>2023</v>
      </c>
      <c r="B476">
        <v>3</v>
      </c>
      <c r="C476" t="s">
        <v>41</v>
      </c>
      <c r="D476">
        <v>121964.39716688701</v>
      </c>
      <c r="E476">
        <v>86878.9473025349</v>
      </c>
      <c r="F476">
        <v>35085.449864352398</v>
      </c>
      <c r="G476">
        <v>29657.6494917727</v>
      </c>
      <c r="H476">
        <v>465734.25844930398</v>
      </c>
      <c r="I476">
        <v>141252.19513460499</v>
      </c>
      <c r="J476">
        <v>324482.063314698</v>
      </c>
      <c r="K476">
        <v>35698.881656828999</v>
      </c>
      <c r="L476">
        <v>12.517309617623599</v>
      </c>
      <c r="M476">
        <v>9.1399965806458994</v>
      </c>
      <c r="N476">
        <v>6.3679338493414601</v>
      </c>
      <c r="O476">
        <v>0.43531588061190502</v>
      </c>
      <c r="P476">
        <v>457.870218559808</v>
      </c>
      <c r="Q476">
        <v>19006</v>
      </c>
      <c r="R476">
        <v>0.158759454695897</v>
      </c>
      <c r="S476">
        <v>405</v>
      </c>
      <c r="T476">
        <v>0.27024887506171402</v>
      </c>
      <c r="U476">
        <v>0.50464105594807496</v>
      </c>
      <c r="V476">
        <v>7.8289862434925697</v>
      </c>
      <c r="W476">
        <v>75.406762230229702</v>
      </c>
      <c r="X476">
        <v>9.4891848361041795</v>
      </c>
      <c r="Y476">
        <v>1</v>
      </c>
      <c r="Z476">
        <v>0</v>
      </c>
      <c r="AA476">
        <v>0</v>
      </c>
      <c r="AB476">
        <v>0</v>
      </c>
      <c r="AC476">
        <v>125907.046467142</v>
      </c>
      <c r="AD476">
        <v>1</v>
      </c>
      <c r="AE476">
        <f t="shared" si="57"/>
        <v>9.4566890599205075E-2</v>
      </c>
      <c r="AF476">
        <f t="shared" si="56"/>
        <v>-1.21567597486027E-2</v>
      </c>
      <c r="AG476">
        <f t="shared" si="58"/>
        <v>0.2876696042398651</v>
      </c>
      <c r="AH476">
        <f t="shared" si="59"/>
        <v>0.24316645005174239</v>
      </c>
      <c r="AI476">
        <f t="shared" si="60"/>
        <v>0.56010785424678866</v>
      </c>
      <c r="AJ476">
        <f t="shared" si="61"/>
        <v>9.4566890599205075E-2</v>
      </c>
      <c r="AK476">
        <f t="shared" si="62"/>
        <v>7.384751777612078E-2</v>
      </c>
      <c r="AL476" s="18">
        <f t="shared" si="63"/>
        <v>2.1089247885702867E-2</v>
      </c>
    </row>
    <row r="477" spans="1:38" ht="15.75">
      <c r="A477">
        <v>2023</v>
      </c>
      <c r="B477">
        <v>4</v>
      </c>
      <c r="C477" t="s">
        <v>41</v>
      </c>
      <c r="D477">
        <v>133498.19097076601</v>
      </c>
      <c r="E477">
        <v>93294.741907829506</v>
      </c>
      <c r="F477">
        <v>40203.449062937099</v>
      </c>
      <c r="G477">
        <v>28164.1003988749</v>
      </c>
      <c r="H477">
        <v>298128.952101673</v>
      </c>
      <c r="I477">
        <v>133297.876986841</v>
      </c>
      <c r="J477">
        <v>164831.07511483101</v>
      </c>
      <c r="K477">
        <v>23545.807548300501</v>
      </c>
      <c r="L477">
        <v>4.15111066988272</v>
      </c>
      <c r="M477">
        <v>17.086644844883701</v>
      </c>
      <c r="N477">
        <v>9.4469524681621309</v>
      </c>
      <c r="O477">
        <v>0.80869385153241102</v>
      </c>
      <c r="P477">
        <v>448.51642063825</v>
      </c>
      <c r="Q477">
        <v>8244</v>
      </c>
      <c r="R477">
        <v>-7.9586763686769299E-2</v>
      </c>
      <c r="S477">
        <v>644</v>
      </c>
      <c r="T477">
        <v>0.46577019549792698</v>
      </c>
      <c r="U477">
        <v>0.51203161869148905</v>
      </c>
      <c r="V477">
        <v>1.9584317679696399</v>
      </c>
      <c r="W477">
        <v>68.525427327979997</v>
      </c>
      <c r="X477">
        <v>3.5018246039861798</v>
      </c>
      <c r="Y477">
        <v>0</v>
      </c>
      <c r="Z477">
        <v>0</v>
      </c>
      <c r="AA477">
        <v>0</v>
      </c>
      <c r="AB477">
        <v>0</v>
      </c>
      <c r="AC477">
        <v>129601.941837256</v>
      </c>
      <c r="AD477">
        <v>0</v>
      </c>
      <c r="AE477">
        <f t="shared" si="57"/>
        <v>-3.9052425803879701E-2</v>
      </c>
      <c r="AF477">
        <f t="shared" si="56"/>
        <v>-4.2952103969870759E-2</v>
      </c>
      <c r="AG477">
        <f t="shared" si="58"/>
        <v>0.30115351204826757</v>
      </c>
      <c r="AH477">
        <f t="shared" si="59"/>
        <v>0.21096990299323526</v>
      </c>
      <c r="AI477">
        <f t="shared" si="60"/>
        <v>0.56010785424678866</v>
      </c>
      <c r="AJ477">
        <f t="shared" si="61"/>
        <v>-3.9052425803879701E-2</v>
      </c>
      <c r="AK477">
        <f t="shared" si="62"/>
        <v>-8.6760476233843573E-2</v>
      </c>
      <c r="AL477" s="18">
        <f t="shared" si="63"/>
        <v>2.1089247885702867E-2</v>
      </c>
    </row>
    <row r="478" spans="1:38" ht="15.75">
      <c r="A478">
        <v>2024</v>
      </c>
      <c r="B478">
        <v>1</v>
      </c>
      <c r="C478" t="s">
        <v>41</v>
      </c>
      <c r="D478">
        <v>128284.76277292801</v>
      </c>
      <c r="E478">
        <v>85200.445669792694</v>
      </c>
      <c r="F478">
        <v>43084.317103135298</v>
      </c>
      <c r="G478">
        <v>27542.4517824676</v>
      </c>
      <c r="H478">
        <v>372736.02971688</v>
      </c>
      <c r="I478">
        <v>148091.46637209901</v>
      </c>
      <c r="J478">
        <v>224644.563344781</v>
      </c>
      <c r="K478">
        <v>35703.069590588399</v>
      </c>
      <c r="L478">
        <v>3.5833739556826001</v>
      </c>
      <c r="M478">
        <v>12.260457752630201</v>
      </c>
      <c r="N478">
        <v>7.3892646770391401</v>
      </c>
      <c r="O478">
        <v>0.65922568597758702</v>
      </c>
      <c r="P478">
        <v>451.93149528761302</v>
      </c>
      <c r="Q478">
        <v>11386</v>
      </c>
      <c r="R478">
        <v>0.98074885915772503</v>
      </c>
      <c r="S478">
        <v>889</v>
      </c>
      <c r="T478">
        <v>0.63559348200818699</v>
      </c>
      <c r="U478">
        <v>0.303720953591188</v>
      </c>
      <c r="V478">
        <v>7.8806144513415397</v>
      </c>
      <c r="W478">
        <v>66.853404179798403</v>
      </c>
      <c r="X478">
        <v>3.62125537592344</v>
      </c>
      <c r="Y478">
        <v>0</v>
      </c>
      <c r="Z478">
        <v>0</v>
      </c>
      <c r="AA478">
        <v>1</v>
      </c>
      <c r="AB478">
        <v>0</v>
      </c>
      <c r="AC478">
        <v>142258.07725323501</v>
      </c>
      <c r="AD478">
        <v>1</v>
      </c>
      <c r="AE478">
        <f t="shared" si="57"/>
        <v>2.1863633049660033E-2</v>
      </c>
      <c r="AF478" t="str">
        <f t="shared" si="56"/>
        <v/>
      </c>
      <c r="AG478">
        <f t="shared" si="58"/>
        <v>0.33584906088494099</v>
      </c>
      <c r="AH478">
        <f t="shared" si="59"/>
        <v>0.21469776446653646</v>
      </c>
      <c r="AI478">
        <f t="shared" si="60"/>
        <v>0.56010785424678866</v>
      </c>
      <c r="AJ478">
        <f t="shared" si="61"/>
        <v>2.1863633049660033E-2</v>
      </c>
      <c r="AK478">
        <f t="shared" si="62"/>
        <v>2.1823135015394856E-2</v>
      </c>
      <c r="AL478" s="18">
        <f t="shared" si="63"/>
        <v>2.1089247885702867E-2</v>
      </c>
    </row>
    <row r="479" spans="1:38" ht="15.75">
      <c r="A479">
        <v>2024</v>
      </c>
      <c r="B479">
        <v>2</v>
      </c>
      <c r="C479" t="s">
        <v>41</v>
      </c>
      <c r="D479">
        <v>131089.53375205799</v>
      </c>
      <c r="E479">
        <v>87059.786499016394</v>
      </c>
      <c r="F479">
        <v>44029.7472530417</v>
      </c>
      <c r="G479">
        <v>29845.0779204358</v>
      </c>
      <c r="H479">
        <v>449944.86673536099</v>
      </c>
      <c r="I479">
        <v>209989.100238438</v>
      </c>
      <c r="J479">
        <v>239955.76649692201</v>
      </c>
      <c r="K479">
        <v>36204.511501503701</v>
      </c>
      <c r="L479">
        <v>9.8077434203861902</v>
      </c>
      <c r="M479">
        <v>12.437741487166299</v>
      </c>
      <c r="N479">
        <v>6.6330522085919101</v>
      </c>
      <c r="O479">
        <v>0.875115873663041</v>
      </c>
      <c r="P479">
        <v>126.21276371176801</v>
      </c>
      <c r="Q479">
        <v>41883</v>
      </c>
      <c r="R479">
        <v>-0.30393969458349401</v>
      </c>
      <c r="S479">
        <v>875</v>
      </c>
      <c r="T479">
        <v>0.84701203538908298</v>
      </c>
      <c r="U479">
        <v>0.82791206214906399</v>
      </c>
      <c r="V479">
        <v>3.6797694557445202</v>
      </c>
      <c r="W479">
        <v>74.727968399505897</v>
      </c>
      <c r="X479">
        <v>7.7665305317993196</v>
      </c>
      <c r="Y479">
        <v>0</v>
      </c>
      <c r="Z479">
        <v>0</v>
      </c>
      <c r="AA479">
        <v>1</v>
      </c>
      <c r="AB479">
        <v>0</v>
      </c>
      <c r="AC479">
        <v>135005.050291669</v>
      </c>
      <c r="AD479">
        <v>1</v>
      </c>
      <c r="AE479">
        <f t="shared" si="57"/>
        <v>-8.0920483548866509E-2</v>
      </c>
      <c r="AF479" t="str">
        <f t="shared" si="56"/>
        <v/>
      </c>
      <c r="AG479">
        <f t="shared" si="58"/>
        <v>0.33587538221258162</v>
      </c>
      <c r="AH479">
        <f t="shared" si="59"/>
        <v>0.22766941849747221</v>
      </c>
      <c r="AI479">
        <f t="shared" si="60"/>
        <v>0.56010785424678866</v>
      </c>
      <c r="AJ479">
        <f t="shared" si="61"/>
        <v>-8.0920483548866509E-2</v>
      </c>
      <c r="AK479">
        <f t="shared" si="62"/>
        <v>6.2248764024683642E-2</v>
      </c>
      <c r="AL479" s="18">
        <f t="shared" si="63"/>
        <v>2.1089247885702867E-2</v>
      </c>
    </row>
    <row r="480" spans="1:38" ht="15.75">
      <c r="A480">
        <v>2024</v>
      </c>
      <c r="B480">
        <v>3</v>
      </c>
      <c r="C480" t="s">
        <v>41</v>
      </c>
      <c r="D480">
        <v>120481.705292646</v>
      </c>
      <c r="E480">
        <v>92479.150604833005</v>
      </c>
      <c r="F480">
        <v>28002.554687813801</v>
      </c>
      <c r="G480">
        <v>19084.552118705102</v>
      </c>
      <c r="H480">
        <v>364313.091612269</v>
      </c>
      <c r="I480">
        <v>155870.35445934601</v>
      </c>
      <c r="J480">
        <v>208442.737152922</v>
      </c>
      <c r="K480">
        <v>16598.875576313902</v>
      </c>
      <c r="L480">
        <v>5.66992569539957</v>
      </c>
      <c r="M480">
        <v>9.1557769675150098</v>
      </c>
      <c r="N480">
        <v>5.2385029684896596</v>
      </c>
      <c r="O480">
        <v>0.74778501083006099</v>
      </c>
      <c r="P480">
        <v>37.159229343615003</v>
      </c>
      <c r="Q480">
        <v>7998</v>
      </c>
      <c r="R480">
        <v>-0.95151948195521996</v>
      </c>
      <c r="S480">
        <v>632</v>
      </c>
      <c r="T480">
        <v>9.4243066404525594E-2</v>
      </c>
      <c r="U480">
        <v>0.17169399312849101</v>
      </c>
      <c r="V480">
        <v>1.7177417667885</v>
      </c>
      <c r="W480">
        <v>75.314820206896897</v>
      </c>
      <c r="X480">
        <v>2.7536829088999499</v>
      </c>
      <c r="Y480">
        <v>0</v>
      </c>
      <c r="Z480">
        <v>0</v>
      </c>
      <c r="AA480">
        <v>0</v>
      </c>
      <c r="AB480">
        <v>0</v>
      </c>
      <c r="AC480">
        <v>122349.327677361</v>
      </c>
      <c r="AD480">
        <v>0</v>
      </c>
      <c r="AE480">
        <f t="shared" si="57"/>
        <v>6.0444508832815408E-2</v>
      </c>
      <c r="AF480" t="str">
        <f t="shared" si="56"/>
        <v/>
      </c>
      <c r="AG480">
        <f t="shared" si="58"/>
        <v>0.23242163297569315</v>
      </c>
      <c r="AH480">
        <f t="shared" si="59"/>
        <v>0.15840207500673539</v>
      </c>
      <c r="AI480">
        <f t="shared" si="60"/>
        <v>0.56010785424678866</v>
      </c>
      <c r="AJ480">
        <f t="shared" si="61"/>
        <v>6.0444508832815408E-2</v>
      </c>
      <c r="AK480">
        <f t="shared" si="62"/>
        <v>-3.5595621324206614E-2</v>
      </c>
      <c r="AL480" s="18">
        <f t="shared" si="63"/>
        <v>2.1089247885702867E-2</v>
      </c>
    </row>
    <row r="481" spans="1:38" ht="15.75">
      <c r="A481">
        <v>2024</v>
      </c>
      <c r="B481">
        <v>4</v>
      </c>
      <c r="C481" t="s">
        <v>41</v>
      </c>
      <c r="D481">
        <v>127764.16279240001</v>
      </c>
      <c r="E481">
        <v>89187.297779519096</v>
      </c>
      <c r="F481">
        <v>38576.865012881201</v>
      </c>
      <c r="G481">
        <v>20875.119605348798</v>
      </c>
      <c r="H481">
        <v>409034.35426230001</v>
      </c>
      <c r="I481">
        <v>234267.55986759701</v>
      </c>
      <c r="J481">
        <v>174766.794394703</v>
      </c>
      <c r="K481">
        <v>30777.643011284399</v>
      </c>
      <c r="L481">
        <v>6.7534730253333102</v>
      </c>
      <c r="M481">
        <v>11.9445571326342</v>
      </c>
      <c r="N481">
        <v>5.1035125504304899</v>
      </c>
      <c r="O481">
        <v>1.34045806973213</v>
      </c>
      <c r="P481">
        <v>319.49387588546603</v>
      </c>
      <c r="Q481">
        <v>41803</v>
      </c>
      <c r="R481">
        <v>-0.75338838935715002</v>
      </c>
      <c r="S481">
        <v>259</v>
      </c>
      <c r="T481">
        <v>0.62521705865285204</v>
      </c>
      <c r="U481">
        <v>0.82738419360735804</v>
      </c>
      <c r="V481">
        <v>5.75054606028006</v>
      </c>
      <c r="W481">
        <v>61.629994167653699</v>
      </c>
      <c r="X481">
        <v>4.4594602603826896</v>
      </c>
      <c r="Y481">
        <v>0</v>
      </c>
      <c r="Z481">
        <v>0</v>
      </c>
      <c r="AA481">
        <v>0</v>
      </c>
      <c r="AB481">
        <v>0</v>
      </c>
      <c r="AC481">
        <v>138394.955532867</v>
      </c>
      <c r="AD481">
        <v>0</v>
      </c>
      <c r="AE481" t="str">
        <f t="shared" si="57"/>
        <v/>
      </c>
      <c r="AF481" t="str">
        <f t="shared" si="56"/>
        <v/>
      </c>
      <c r="AG481">
        <f t="shared" si="58"/>
        <v>0.30193807222423752</v>
      </c>
      <c r="AH481">
        <f t="shared" si="59"/>
        <v>0.16338791057761734</v>
      </c>
      <c r="AI481">
        <f t="shared" si="60"/>
        <v>0.56010785424678866</v>
      </c>
      <c r="AJ481">
        <f t="shared" si="61"/>
        <v>-0.34742609338548525</v>
      </c>
      <c r="AK481">
        <f t="shared" si="62"/>
        <v>-0.13713707602916614</v>
      </c>
      <c r="AL481" s="18">
        <f t="shared" si="63"/>
        <v>2.1089247885702867E-2</v>
      </c>
    </row>
    <row r="482" spans="1:38" ht="15.75">
      <c r="A482">
        <v>2015</v>
      </c>
      <c r="B482">
        <v>1</v>
      </c>
      <c r="C482" t="s">
        <v>42</v>
      </c>
      <c r="D482">
        <v>83375.558838769299</v>
      </c>
      <c r="E482">
        <v>76956.412543093305</v>
      </c>
      <c r="F482">
        <v>6419.1462956759297</v>
      </c>
      <c r="G482">
        <v>-1242.3284880680301</v>
      </c>
      <c r="H482">
        <v>246372.783769817</v>
      </c>
      <c r="I482">
        <v>122654.006973417</v>
      </c>
      <c r="J482">
        <v>123718.776796399</v>
      </c>
      <c r="K482">
        <v>1106.6478106048701</v>
      </c>
      <c r="L482">
        <v>-0.212401848612884</v>
      </c>
      <c r="M482">
        <v>-1.0041551656403001</v>
      </c>
      <c r="N482">
        <v>-0.50424745341544197</v>
      </c>
      <c r="O482">
        <v>0.99139362794756802</v>
      </c>
      <c r="P482">
        <v>143.67537103575401</v>
      </c>
      <c r="Q482">
        <v>40823</v>
      </c>
      <c r="R482">
        <v>-0.13162681607306001</v>
      </c>
      <c r="S482">
        <v>200</v>
      </c>
      <c r="T482">
        <v>0.833916600461036</v>
      </c>
      <c r="U482">
        <v>0.55353088535718298</v>
      </c>
      <c r="V482">
        <v>5.3127756029100404</v>
      </c>
      <c r="W482">
        <v>71.858139263757195</v>
      </c>
      <c r="X482">
        <v>5.13333234303047</v>
      </c>
      <c r="Y482">
        <v>0</v>
      </c>
      <c r="Z482">
        <v>0</v>
      </c>
      <c r="AA482">
        <v>0</v>
      </c>
      <c r="AB482">
        <v>0</v>
      </c>
      <c r="AC482">
        <v>75409.809035094906</v>
      </c>
      <c r="AD482">
        <v>0</v>
      </c>
      <c r="AE482">
        <f t="shared" si="57"/>
        <v>-3.323392694154343E-3</v>
      </c>
      <c r="AF482">
        <f t="shared" si="56"/>
        <v>4.5866080050364924E-2</v>
      </c>
      <c r="AG482">
        <f t="shared" si="58"/>
        <v>7.6990743871225675E-2</v>
      </c>
      <c r="AH482">
        <f t="shared" si="59"/>
        <v>-1.4900391737948417E-2</v>
      </c>
      <c r="AI482">
        <f t="shared" si="60"/>
        <v>0.56010785424678866</v>
      </c>
      <c r="AJ482">
        <f t="shared" si="61"/>
        <v>-3.323392694154343E-3</v>
      </c>
      <c r="AK482">
        <f t="shared" si="62"/>
        <v>-0.1089693944568343</v>
      </c>
      <c r="AL482" s="18">
        <f t="shared" si="63"/>
        <v>2.1089247885702867E-2</v>
      </c>
    </row>
    <row r="483" spans="1:38" ht="15.75">
      <c r="A483">
        <v>2015</v>
      </c>
      <c r="B483">
        <v>2</v>
      </c>
      <c r="C483" t="s">
        <v>42</v>
      </c>
      <c r="D483">
        <v>83098.469115653497</v>
      </c>
      <c r="E483">
        <v>68570.5188687021</v>
      </c>
      <c r="F483">
        <v>14527.950246951399</v>
      </c>
      <c r="G483">
        <v>1830.8277242522499</v>
      </c>
      <c r="H483">
        <v>206486.20286902599</v>
      </c>
      <c r="I483">
        <v>77170.612989626694</v>
      </c>
      <c r="J483">
        <v>129315.58987939901</v>
      </c>
      <c r="K483">
        <v>-2196.6589939548699</v>
      </c>
      <c r="L483">
        <v>0.232815015901955</v>
      </c>
      <c r="M483">
        <v>1.4157826801545601</v>
      </c>
      <c r="N483">
        <v>0.88665862358539405</v>
      </c>
      <c r="O483">
        <v>0.59676186809027698</v>
      </c>
      <c r="P483">
        <v>225.17212201114799</v>
      </c>
      <c r="Q483">
        <v>48207</v>
      </c>
      <c r="R483">
        <v>-0.12068853188167</v>
      </c>
      <c r="S483">
        <v>961</v>
      </c>
      <c r="T483">
        <v>0.67931666531355295</v>
      </c>
      <c r="U483">
        <v>0.470500719089682</v>
      </c>
      <c r="V483">
        <v>3.7152897026620999</v>
      </c>
      <c r="W483">
        <v>69.398997741016501</v>
      </c>
      <c r="X483">
        <v>7.1203903754404498</v>
      </c>
      <c r="Y483">
        <v>0</v>
      </c>
      <c r="Z483">
        <v>0</v>
      </c>
      <c r="AA483">
        <v>0</v>
      </c>
      <c r="AB483">
        <v>0</v>
      </c>
      <c r="AC483">
        <v>85790.544594393694</v>
      </c>
      <c r="AD483">
        <v>0</v>
      </c>
      <c r="AE483">
        <f t="shared" si="57"/>
        <v>2.3666839192733491E-2</v>
      </c>
      <c r="AF483">
        <f t="shared" si="56"/>
        <v>4.851737360346197E-2</v>
      </c>
      <c r="AG483">
        <f t="shared" si="58"/>
        <v>0.1748281334368737</v>
      </c>
      <c r="AH483">
        <f t="shared" si="59"/>
        <v>2.2032027108756586E-2</v>
      </c>
      <c r="AI483">
        <f t="shared" si="60"/>
        <v>0.56010785424678866</v>
      </c>
      <c r="AJ483">
        <f t="shared" si="61"/>
        <v>2.3666839192733491E-2</v>
      </c>
      <c r="AK483">
        <f t="shared" si="62"/>
        <v>9.6740612536123684E-3</v>
      </c>
      <c r="AL483" s="18">
        <f t="shared" si="63"/>
        <v>2.1089247885702867E-2</v>
      </c>
    </row>
    <row r="484" spans="1:38" ht="15.75">
      <c r="A484">
        <v>2015</v>
      </c>
      <c r="B484">
        <v>3</v>
      </c>
      <c r="C484" t="s">
        <v>42</v>
      </c>
      <c r="D484">
        <v>85065.147221375999</v>
      </c>
      <c r="E484">
        <v>69233.874268429907</v>
      </c>
      <c r="F484">
        <v>15831.272952945999</v>
      </c>
      <c r="G484">
        <v>6312.8867320118998</v>
      </c>
      <c r="H484">
        <v>173289.73629427099</v>
      </c>
      <c r="I484">
        <v>113583.982421779</v>
      </c>
      <c r="J484">
        <v>59705.753872492598</v>
      </c>
      <c r="K484">
        <v>4716.3982406690202</v>
      </c>
      <c r="L484">
        <v>0.67419974301483299</v>
      </c>
      <c r="M484">
        <v>10.573330579651801</v>
      </c>
      <c r="N484">
        <v>3.6429663216127599</v>
      </c>
      <c r="O484">
        <v>1.90239591755844</v>
      </c>
      <c r="P484">
        <v>364.36853642156098</v>
      </c>
      <c r="Q484">
        <v>17980</v>
      </c>
      <c r="R484">
        <v>0.33438068928512099</v>
      </c>
      <c r="S484">
        <v>534</v>
      </c>
      <c r="T484">
        <v>0.234194425616812</v>
      </c>
      <c r="U484">
        <v>0.52126775382406498</v>
      </c>
      <c r="V484">
        <v>2.2046989685490299</v>
      </c>
      <c r="W484">
        <v>67.635792317075797</v>
      </c>
      <c r="X484">
        <v>4.5716998235824304</v>
      </c>
      <c r="Y484">
        <v>0</v>
      </c>
      <c r="Z484">
        <v>0</v>
      </c>
      <c r="AA484">
        <v>0</v>
      </c>
      <c r="AB484">
        <v>0</v>
      </c>
      <c r="AC484">
        <v>87886.070155114896</v>
      </c>
      <c r="AD484">
        <v>0</v>
      </c>
      <c r="AE484">
        <f t="shared" si="57"/>
        <v>-3.0407408838463854E-2</v>
      </c>
      <c r="AF484">
        <f t="shared" si="56"/>
        <v>6.9414082210929491E-4</v>
      </c>
      <c r="AG484">
        <f t="shared" si="58"/>
        <v>0.18610763009374837</v>
      </c>
      <c r="AH484">
        <f t="shared" si="59"/>
        <v>7.4212376492843318E-2</v>
      </c>
      <c r="AI484">
        <f t="shared" si="60"/>
        <v>0.56010785424678866</v>
      </c>
      <c r="AJ484">
        <f t="shared" si="61"/>
        <v>-3.0407408838463854E-2</v>
      </c>
      <c r="AK484">
        <f t="shared" si="62"/>
        <v>5.8559448945731105E-2</v>
      </c>
      <c r="AL484" s="18">
        <f t="shared" si="63"/>
        <v>2.1089247885702867E-2</v>
      </c>
    </row>
    <row r="485" spans="1:38" ht="15.75">
      <c r="A485">
        <v>2015</v>
      </c>
      <c r="B485">
        <v>4</v>
      </c>
      <c r="C485" t="s">
        <v>42</v>
      </c>
      <c r="D485">
        <v>82478.536511911501</v>
      </c>
      <c r="E485">
        <v>73288.171793967194</v>
      </c>
      <c r="F485">
        <v>9190.3647179442905</v>
      </c>
      <c r="G485">
        <v>-9404.9484484904006</v>
      </c>
      <c r="H485">
        <v>294293.60929417802</v>
      </c>
      <c r="I485">
        <v>161569.05949148399</v>
      </c>
      <c r="J485">
        <v>132724.54980269301</v>
      </c>
      <c r="K485">
        <v>-9679.1009993764092</v>
      </c>
      <c r="L485">
        <v>-1.60031886648373</v>
      </c>
      <c r="M485">
        <v>-7.0860654358757698</v>
      </c>
      <c r="N485">
        <v>-3.1957705337356201</v>
      </c>
      <c r="O485">
        <v>1.2173261068255301</v>
      </c>
      <c r="P485">
        <v>63.7975238260425</v>
      </c>
      <c r="Q485">
        <v>25086</v>
      </c>
      <c r="R485">
        <v>-0.43410486392533698</v>
      </c>
      <c r="S485">
        <v>356</v>
      </c>
      <c r="T485">
        <v>0.96503162290991795</v>
      </c>
      <c r="U485">
        <v>0.26039735874507097</v>
      </c>
      <c r="V485">
        <v>1.12919493330115</v>
      </c>
      <c r="W485">
        <v>73.640211610678705</v>
      </c>
      <c r="X485">
        <v>7.6543240351745103</v>
      </c>
      <c r="Y485">
        <v>0</v>
      </c>
      <c r="Z485">
        <v>0</v>
      </c>
      <c r="AA485">
        <v>0</v>
      </c>
      <c r="AB485">
        <v>0</v>
      </c>
      <c r="AC485">
        <v>81681.704636776994</v>
      </c>
      <c r="AD485">
        <v>0</v>
      </c>
      <c r="AE485">
        <f t="shared" si="57"/>
        <v>5.7240739014796628E-2</v>
      </c>
      <c r="AF485">
        <f t="shared" si="56"/>
        <v>1.4852031604128841E-2</v>
      </c>
      <c r="AG485">
        <f t="shared" si="58"/>
        <v>0.11142734954586687</v>
      </c>
      <c r="AH485">
        <f t="shared" si="59"/>
        <v>-0.11402904132679589</v>
      </c>
      <c r="AI485">
        <f t="shared" si="60"/>
        <v>0.56010785424678866</v>
      </c>
      <c r="AJ485">
        <f t="shared" si="61"/>
        <v>5.7240739014796628E-2</v>
      </c>
      <c r="AK485">
        <f t="shared" si="62"/>
        <v>-2.8594105461062849E-2</v>
      </c>
      <c r="AL485" s="18">
        <f t="shared" si="63"/>
        <v>2.1089247885702867E-2</v>
      </c>
    </row>
    <row r="486" spans="1:38" ht="15.75">
      <c r="A486">
        <v>2016</v>
      </c>
      <c r="B486">
        <v>1</v>
      </c>
      <c r="C486" t="s">
        <v>42</v>
      </c>
      <c r="D486">
        <v>87199.668894712202</v>
      </c>
      <c r="E486">
        <v>71192.562080642005</v>
      </c>
      <c r="F486">
        <v>16007.106814070199</v>
      </c>
      <c r="G486">
        <v>3900.7045079894201</v>
      </c>
      <c r="H486">
        <v>313845.32383137901</v>
      </c>
      <c r="I486">
        <v>167043.51585000599</v>
      </c>
      <c r="J486">
        <v>146801.807981372</v>
      </c>
      <c r="K486">
        <v>10497.0566322461</v>
      </c>
      <c r="L486">
        <v>0.97662718042909502</v>
      </c>
      <c r="M486">
        <v>2.65712293440171</v>
      </c>
      <c r="N486">
        <v>1.2428748213834</v>
      </c>
      <c r="O486">
        <v>1.13788459520336</v>
      </c>
      <c r="P486">
        <v>419.07997852654898</v>
      </c>
      <c r="Q486">
        <v>25346</v>
      </c>
      <c r="R486">
        <v>-0.27008562466354902</v>
      </c>
      <c r="S486">
        <v>617</v>
      </c>
      <c r="T486">
        <v>0.214007113173874</v>
      </c>
      <c r="U486">
        <v>0.47552652162619302</v>
      </c>
      <c r="V486">
        <v>3.22722646656092</v>
      </c>
      <c r="W486">
        <v>66.667585765930298</v>
      </c>
      <c r="X486">
        <v>9.7358801442242999</v>
      </c>
      <c r="Y486">
        <v>0</v>
      </c>
      <c r="Z486">
        <v>0</v>
      </c>
      <c r="AA486">
        <v>1</v>
      </c>
      <c r="AB486">
        <v>0</v>
      </c>
      <c r="AC486">
        <v>86151.746424670899</v>
      </c>
      <c r="AD486">
        <v>1</v>
      </c>
      <c r="AE486">
        <f t="shared" si="57"/>
        <v>-7.9679553809649292E-4</v>
      </c>
      <c r="AF486">
        <f t="shared" si="56"/>
        <v>-3.5873060167244487E-2</v>
      </c>
      <c r="AG486">
        <f t="shared" si="58"/>
        <v>0.18356843571731579</v>
      </c>
      <c r="AH486">
        <f t="shared" si="59"/>
        <v>4.4733019717073254E-2</v>
      </c>
      <c r="AI486">
        <f t="shared" si="60"/>
        <v>0.56010785424678866</v>
      </c>
      <c r="AJ486">
        <f t="shared" si="61"/>
        <v>-7.9679553809649292E-4</v>
      </c>
      <c r="AK486">
        <f t="shared" si="62"/>
        <v>1.5108041073471348E-2</v>
      </c>
      <c r="AL486" s="18">
        <f t="shared" si="63"/>
        <v>2.1089247885702867E-2</v>
      </c>
    </row>
    <row r="487" spans="1:38" ht="15.75">
      <c r="A487">
        <v>2016</v>
      </c>
      <c r="B487">
        <v>2</v>
      </c>
      <c r="C487" t="s">
        <v>42</v>
      </c>
      <c r="D487">
        <v>87130.188587613404</v>
      </c>
      <c r="E487">
        <v>72268.142232682003</v>
      </c>
      <c r="F487">
        <v>14862.046354931401</v>
      </c>
      <c r="G487">
        <v>-4166.2207976316704</v>
      </c>
      <c r="H487">
        <v>176310.56695712201</v>
      </c>
      <c r="I487">
        <v>94353.3539471845</v>
      </c>
      <c r="J487">
        <v>81957.213009937506</v>
      </c>
      <c r="K487">
        <v>-1645.2736187018099</v>
      </c>
      <c r="L487">
        <v>-0.47020380238225301</v>
      </c>
      <c r="M487">
        <v>-5.0834095555768899</v>
      </c>
      <c r="N487">
        <v>-2.3630011913267102</v>
      </c>
      <c r="O487">
        <v>1.15125137229524</v>
      </c>
      <c r="P487">
        <v>60.320822969900298</v>
      </c>
      <c r="Q487">
        <v>33099</v>
      </c>
      <c r="R487">
        <v>-0.39150737702682997</v>
      </c>
      <c r="S487">
        <v>15</v>
      </c>
      <c r="T487">
        <v>0.66908001686228302</v>
      </c>
      <c r="U487">
        <v>0.94233449493503696</v>
      </c>
      <c r="V487">
        <v>6.7616127030481596</v>
      </c>
      <c r="W487">
        <v>61.049318156087601</v>
      </c>
      <c r="X487">
        <v>5.7686628056361</v>
      </c>
      <c r="Y487">
        <v>0</v>
      </c>
      <c r="Z487">
        <v>0</v>
      </c>
      <c r="AA487">
        <v>0</v>
      </c>
      <c r="AB487">
        <v>0</v>
      </c>
      <c r="AC487">
        <v>88037.838933132094</v>
      </c>
      <c r="AD487">
        <v>0</v>
      </c>
      <c r="AE487">
        <f t="shared" si="57"/>
        <v>-2.3022952291618094E-2</v>
      </c>
      <c r="AF487">
        <f t="shared" si="56"/>
        <v>-6.6125868750501846E-2</v>
      </c>
      <c r="AG487">
        <f t="shared" si="58"/>
        <v>0.17057287027431292</v>
      </c>
      <c r="AH487">
        <f t="shared" si="59"/>
        <v>-4.7816042466639952E-2</v>
      </c>
      <c r="AI487">
        <f t="shared" si="60"/>
        <v>0.56010785424678866</v>
      </c>
      <c r="AJ487">
        <f t="shared" si="61"/>
        <v>-2.3022952291618094E-2</v>
      </c>
      <c r="AK487">
        <f t="shared" si="62"/>
        <v>2.6143789306757401E-3</v>
      </c>
      <c r="AL487" s="18">
        <f t="shared" si="63"/>
        <v>2.1089247885702867E-2</v>
      </c>
    </row>
    <row r="488" spans="1:38" ht="15.75">
      <c r="A488">
        <v>2016</v>
      </c>
      <c r="B488">
        <v>3</v>
      </c>
      <c r="C488" t="s">
        <v>42</v>
      </c>
      <c r="D488">
        <v>85124.194412601093</v>
      </c>
      <c r="E488">
        <v>72457.078541094204</v>
      </c>
      <c r="F488">
        <v>12667.1158715069</v>
      </c>
      <c r="G488">
        <v>6337.6212502631997</v>
      </c>
      <c r="H488">
        <v>327256.70854010998</v>
      </c>
      <c r="I488">
        <v>161041.28703029201</v>
      </c>
      <c r="J488">
        <v>166215.421509818</v>
      </c>
      <c r="K488">
        <v>10693.754932756299</v>
      </c>
      <c r="L488">
        <v>0.74809791709006601</v>
      </c>
      <c r="M488">
        <v>3.8128960554293898</v>
      </c>
      <c r="N488">
        <v>1.93659017061415</v>
      </c>
      <c r="O488">
        <v>0.96887091202172204</v>
      </c>
      <c r="P488">
        <v>193.022253991642</v>
      </c>
      <c r="Q488">
        <v>9539</v>
      </c>
      <c r="R488">
        <v>0.169983497403837</v>
      </c>
      <c r="S488">
        <v>569</v>
      </c>
      <c r="T488">
        <v>0.37473102253575902</v>
      </c>
      <c r="U488">
        <v>0.92552932164689405</v>
      </c>
      <c r="V488">
        <v>6.8025092383510799</v>
      </c>
      <c r="W488">
        <v>62.724999746574397</v>
      </c>
      <c r="X488">
        <v>2.8649868198167598</v>
      </c>
      <c r="Y488">
        <v>0</v>
      </c>
      <c r="Z488">
        <v>0</v>
      </c>
      <c r="AA488">
        <v>0</v>
      </c>
      <c r="AB488">
        <v>0</v>
      </c>
      <c r="AC488">
        <v>86887.036452611195</v>
      </c>
      <c r="AD488">
        <v>0</v>
      </c>
      <c r="AE488">
        <f t="shared" si="57"/>
        <v>-1.6689544959054333E-2</v>
      </c>
      <c r="AF488">
        <f t="shared" si="56"/>
        <v>-2.953844119540559E-2</v>
      </c>
      <c r="AG488">
        <f t="shared" si="58"/>
        <v>0.14880746841619158</v>
      </c>
      <c r="AH488">
        <f t="shared" si="59"/>
        <v>7.4451468163615656E-2</v>
      </c>
      <c r="AI488">
        <f t="shared" si="60"/>
        <v>0.56010785424678866</v>
      </c>
      <c r="AJ488">
        <f t="shared" si="61"/>
        <v>-1.6689544959054333E-2</v>
      </c>
      <c r="AK488">
        <f t="shared" si="62"/>
        <v>5.8509774166558184E-2</v>
      </c>
      <c r="AL488" s="18">
        <f t="shared" si="63"/>
        <v>2.1089247885702867E-2</v>
      </c>
    </row>
    <row r="489" spans="1:38" ht="15.75">
      <c r="A489">
        <v>2016</v>
      </c>
      <c r="B489">
        <v>4</v>
      </c>
      <c r="C489" t="s">
        <v>42</v>
      </c>
      <c r="D489">
        <v>83703.510342848705</v>
      </c>
      <c r="E489">
        <v>76696.525843302195</v>
      </c>
      <c r="F489">
        <v>7006.98449954649</v>
      </c>
      <c r="G489">
        <v>-5253.5996038712301</v>
      </c>
      <c r="H489">
        <v>331176.20076451602</v>
      </c>
      <c r="I489">
        <v>215145.80993137401</v>
      </c>
      <c r="J489">
        <v>116030.39083314101</v>
      </c>
      <c r="K489">
        <v>-4867.5379182239603</v>
      </c>
      <c r="L489">
        <v>-3.7275992308262502</v>
      </c>
      <c r="M489">
        <v>-4.5277789432134199</v>
      </c>
      <c r="N489">
        <v>-1.58634575544479</v>
      </c>
      <c r="O489">
        <v>1.85421947117946</v>
      </c>
      <c r="P489">
        <v>425.90062405520899</v>
      </c>
      <c r="Q489">
        <v>43719</v>
      </c>
      <c r="R489">
        <v>0.61216433078985499</v>
      </c>
      <c r="S489">
        <v>510</v>
      </c>
      <c r="T489">
        <v>0.127949940919764</v>
      </c>
      <c r="U489">
        <v>0.99791513441228696</v>
      </c>
      <c r="V489">
        <v>2.8100895508694101</v>
      </c>
      <c r="W489">
        <v>78.105122820209203</v>
      </c>
      <c r="X489">
        <v>9.2642790106857706</v>
      </c>
      <c r="Y489">
        <v>0</v>
      </c>
      <c r="Z489">
        <v>0</v>
      </c>
      <c r="AA489">
        <v>0</v>
      </c>
      <c r="AB489">
        <v>1</v>
      </c>
      <c r="AC489">
        <v>82263.034086310203</v>
      </c>
      <c r="AD489">
        <v>0</v>
      </c>
      <c r="AE489">
        <f t="shared" si="57"/>
        <v>4.3969432289303282E-3</v>
      </c>
      <c r="AF489">
        <f t="shared" si="56"/>
        <v>-1.1143881682244191E-2</v>
      </c>
      <c r="AG489">
        <f t="shared" si="58"/>
        <v>8.3711955100162161E-2</v>
      </c>
      <c r="AH489">
        <f t="shared" si="59"/>
        <v>-6.2764388044808883E-2</v>
      </c>
      <c r="AI489">
        <f t="shared" si="60"/>
        <v>0.56010785424678866</v>
      </c>
      <c r="AJ489">
        <f t="shared" si="61"/>
        <v>4.3969432289303282E-3</v>
      </c>
      <c r="AK489">
        <f t="shared" si="62"/>
        <v>-6.2868627203170449E-2</v>
      </c>
      <c r="AL489" s="18">
        <f t="shared" si="63"/>
        <v>2.1089247885702867E-2</v>
      </c>
    </row>
    <row r="490" spans="1:38" ht="15.75">
      <c r="A490">
        <v>2017</v>
      </c>
      <c r="B490">
        <v>1</v>
      </c>
      <c r="C490" t="s">
        <v>42</v>
      </c>
      <c r="D490">
        <v>84071.549925888394</v>
      </c>
      <c r="E490">
        <v>71874.720552281302</v>
      </c>
      <c r="F490">
        <v>12196.829373607001</v>
      </c>
      <c r="G490">
        <v>-784.83763394805101</v>
      </c>
      <c r="H490">
        <v>248494.832947299</v>
      </c>
      <c r="I490">
        <v>96763.322798460198</v>
      </c>
      <c r="J490">
        <v>151731.51014883901</v>
      </c>
      <c r="K490">
        <v>4799.0992126993197</v>
      </c>
      <c r="L490">
        <v>-0.288831503418847</v>
      </c>
      <c r="M490">
        <v>-0.51725421646312897</v>
      </c>
      <c r="N490">
        <v>-0.31583660096244198</v>
      </c>
      <c r="O490">
        <v>0.63772727697458098</v>
      </c>
      <c r="P490">
        <v>285.364062072688</v>
      </c>
      <c r="Q490">
        <v>46104</v>
      </c>
      <c r="R490">
        <v>-0.49240471488801502</v>
      </c>
      <c r="S490">
        <v>335</v>
      </c>
      <c r="T490">
        <v>2.86311938356528E-2</v>
      </c>
      <c r="U490">
        <v>0.199728280111236</v>
      </c>
      <c r="V490">
        <v>2.6961742447121302</v>
      </c>
      <c r="W490">
        <v>70.351695644195402</v>
      </c>
      <c r="X490">
        <v>3.8618419349604198</v>
      </c>
      <c r="Y490">
        <v>0</v>
      </c>
      <c r="Z490">
        <v>0</v>
      </c>
      <c r="AA490">
        <v>0</v>
      </c>
      <c r="AB490">
        <v>0</v>
      </c>
      <c r="AC490">
        <v>87480.670056370698</v>
      </c>
      <c r="AD490">
        <v>0</v>
      </c>
      <c r="AE490">
        <f t="shared" si="57"/>
        <v>-3.215024292294711E-2</v>
      </c>
      <c r="AF490">
        <f t="shared" si="56"/>
        <v>-5.3597196142192736E-2</v>
      </c>
      <c r="AG490">
        <f t="shared" si="58"/>
        <v>0.14507677548896106</v>
      </c>
      <c r="AH490">
        <f t="shared" si="59"/>
        <v>-9.3353534535750692E-3</v>
      </c>
      <c r="AI490">
        <f t="shared" si="60"/>
        <v>0.56010785424678866</v>
      </c>
      <c r="AJ490">
        <f t="shared" si="61"/>
        <v>-3.215024292294711E-2</v>
      </c>
      <c r="AK490">
        <f t="shared" si="62"/>
        <v>3.374646488967542E-2</v>
      </c>
      <c r="AL490" s="18">
        <f t="shared" si="63"/>
        <v>2.1089247885702867E-2</v>
      </c>
    </row>
    <row r="491" spans="1:38" ht="15.75">
      <c r="A491">
        <v>2017</v>
      </c>
      <c r="B491">
        <v>2</v>
      </c>
      <c r="C491" t="s">
        <v>42</v>
      </c>
      <c r="D491">
        <v>81368.629172862406</v>
      </c>
      <c r="E491">
        <v>74300.238285854095</v>
      </c>
      <c r="F491">
        <v>7068.3908870083196</v>
      </c>
      <c r="G491">
        <v>-1682.4604906439699</v>
      </c>
      <c r="H491">
        <v>230606.624989239</v>
      </c>
      <c r="I491">
        <v>101510.287703105</v>
      </c>
      <c r="J491">
        <v>129096.337286134</v>
      </c>
      <c r="K491">
        <v>6199.7482294788697</v>
      </c>
      <c r="L491">
        <v>-0.78660077125072303</v>
      </c>
      <c r="M491">
        <v>-1.30325966329695</v>
      </c>
      <c r="N491">
        <v>-0.72958029316047601</v>
      </c>
      <c r="O491">
        <v>0.786314235067054</v>
      </c>
      <c r="P491">
        <v>291.50954354469798</v>
      </c>
      <c r="Q491">
        <v>10821</v>
      </c>
      <c r="R491">
        <v>-8.9057658541264795E-2</v>
      </c>
      <c r="S491">
        <v>163</v>
      </c>
      <c r="T491">
        <v>0.90507812779448105</v>
      </c>
      <c r="U491">
        <v>0.43460765386725297</v>
      </c>
      <c r="V491">
        <v>4.4166458218548303</v>
      </c>
      <c r="W491">
        <v>83.185570912068997</v>
      </c>
      <c r="X491">
        <v>6.1679311091948499</v>
      </c>
      <c r="Y491">
        <v>0</v>
      </c>
      <c r="Z491">
        <v>0</v>
      </c>
      <c r="AA491">
        <v>0</v>
      </c>
      <c r="AB491">
        <v>0</v>
      </c>
      <c r="AC491">
        <v>82038.142796461703</v>
      </c>
      <c r="AD491">
        <v>0</v>
      </c>
      <c r="AE491">
        <f t="shared" si="57"/>
        <v>1.5253166255745786E-2</v>
      </c>
      <c r="AF491">
        <f t="shared" si="56"/>
        <v>-4.0212196750975468E-2</v>
      </c>
      <c r="AG491">
        <f t="shared" si="58"/>
        <v>8.6868747315282532E-2</v>
      </c>
      <c r="AH491">
        <f t="shared" si="59"/>
        <v>-2.0677016532620836E-2</v>
      </c>
      <c r="AI491">
        <f t="shared" si="60"/>
        <v>0.56010785424678866</v>
      </c>
      <c r="AJ491">
        <f t="shared" si="61"/>
        <v>1.5253166255745786E-2</v>
      </c>
      <c r="AK491">
        <f t="shared" si="62"/>
        <v>3.872676592716158E-2</v>
      </c>
      <c r="AL491" s="18">
        <f t="shared" si="63"/>
        <v>2.1089247885702867E-2</v>
      </c>
    </row>
    <row r="492" spans="1:38" ht="15.75">
      <c r="A492">
        <v>2017</v>
      </c>
      <c r="B492">
        <v>3</v>
      </c>
      <c r="C492" t="s">
        <v>42</v>
      </c>
      <c r="D492">
        <v>82609.758401638202</v>
      </c>
      <c r="E492">
        <v>77177.646222282696</v>
      </c>
      <c r="F492">
        <v>5432.1121793554903</v>
      </c>
      <c r="G492">
        <v>-653.11546910679101</v>
      </c>
      <c r="H492">
        <v>295112.23752731498</v>
      </c>
      <c r="I492">
        <v>133030.69109027201</v>
      </c>
      <c r="J492">
        <v>162081.546437043</v>
      </c>
      <c r="K492">
        <v>-4147.6030426809803</v>
      </c>
      <c r="L492">
        <v>-9.7421593496116399E-2</v>
      </c>
      <c r="M492">
        <v>-0.40295486035511002</v>
      </c>
      <c r="N492">
        <v>-0.22131087296789501</v>
      </c>
      <c r="O492">
        <v>0.82076395502522403</v>
      </c>
      <c r="P492">
        <v>442.463049648148</v>
      </c>
      <c r="Q492">
        <v>2938</v>
      </c>
      <c r="R492">
        <v>0.91532694961794603</v>
      </c>
      <c r="S492">
        <v>487</v>
      </c>
      <c r="T492">
        <v>0.383080281333185</v>
      </c>
      <c r="U492">
        <v>0.330380934329637</v>
      </c>
      <c r="V492">
        <v>4.1365260610714403</v>
      </c>
      <c r="W492">
        <v>68.654376932653193</v>
      </c>
      <c r="X492">
        <v>4.7062847376792698</v>
      </c>
      <c r="Y492">
        <v>0</v>
      </c>
      <c r="Z492">
        <v>0</v>
      </c>
      <c r="AA492">
        <v>1</v>
      </c>
      <c r="AB492">
        <v>0</v>
      </c>
      <c r="AC492">
        <v>84254.419480231896</v>
      </c>
      <c r="AD492">
        <v>1</v>
      </c>
      <c r="AE492">
        <f t="shared" si="57"/>
        <v>1.94855824149344E-3</v>
      </c>
      <c r="AF492">
        <f t="shared" si="56"/>
        <v>1.303326296748061E-2</v>
      </c>
      <c r="AG492">
        <f t="shared" si="58"/>
        <v>6.5756301488563415E-2</v>
      </c>
      <c r="AH492">
        <f t="shared" si="59"/>
        <v>-7.9060329160076485E-3</v>
      </c>
      <c r="AI492">
        <f t="shared" si="60"/>
        <v>0.56010785424678866</v>
      </c>
      <c r="AJ492">
        <f t="shared" si="61"/>
        <v>1.94855824149344E-3</v>
      </c>
      <c r="AK492">
        <f t="shared" si="62"/>
        <v>2.198285390918106E-2</v>
      </c>
      <c r="AL492" s="18">
        <f t="shared" si="63"/>
        <v>2.1089247885702867E-2</v>
      </c>
    </row>
    <row r="493" spans="1:38" ht="15.75">
      <c r="A493">
        <v>2017</v>
      </c>
      <c r="B493">
        <v>4</v>
      </c>
      <c r="C493" t="s">
        <v>42</v>
      </c>
      <c r="D493">
        <v>82770.728327199497</v>
      </c>
      <c r="E493">
        <v>78874.231144241596</v>
      </c>
      <c r="F493">
        <v>3896.4971829579499</v>
      </c>
      <c r="G493">
        <v>-1898.8893824892</v>
      </c>
      <c r="H493">
        <v>205768.34748908499</v>
      </c>
      <c r="I493">
        <v>127202.858254819</v>
      </c>
      <c r="J493">
        <v>78565.489234266104</v>
      </c>
      <c r="K493">
        <v>-6154.5199663363201</v>
      </c>
      <c r="L493">
        <v>-0.218368617568475</v>
      </c>
      <c r="M493">
        <v>-2.4169510060926398</v>
      </c>
      <c r="N493">
        <v>-0.92282870794300498</v>
      </c>
      <c r="O493">
        <v>1.61906785656901</v>
      </c>
      <c r="P493">
        <v>335.91798873264003</v>
      </c>
      <c r="Q493">
        <v>24765</v>
      </c>
      <c r="R493">
        <v>0.72416817168046199</v>
      </c>
      <c r="S493">
        <v>532</v>
      </c>
      <c r="T493">
        <v>1.92489638488939E-2</v>
      </c>
      <c r="U493">
        <v>0.82521494575184295</v>
      </c>
      <c r="V493">
        <v>1.9990529777797601</v>
      </c>
      <c r="W493">
        <v>67.738549796552206</v>
      </c>
      <c r="X493">
        <v>6.5528558429024297</v>
      </c>
      <c r="Y493">
        <v>0</v>
      </c>
      <c r="Z493">
        <v>0</v>
      </c>
      <c r="AA493">
        <v>0</v>
      </c>
      <c r="AB493">
        <v>0</v>
      </c>
      <c r="AC493">
        <v>89244.583139734197</v>
      </c>
      <c r="AD493">
        <v>0</v>
      </c>
      <c r="AE493">
        <f t="shared" si="57"/>
        <v>-3.8723565896348774E-2</v>
      </c>
      <c r="AF493">
        <f t="shared" si="56"/>
        <v>-2.587738006112358E-3</v>
      </c>
      <c r="AG493">
        <f t="shared" si="58"/>
        <v>4.707578707722284E-2</v>
      </c>
      <c r="AH493">
        <f t="shared" si="59"/>
        <v>-2.2941557007722997E-2</v>
      </c>
      <c r="AI493">
        <f t="shared" si="60"/>
        <v>0.56010785424678866</v>
      </c>
      <c r="AJ493">
        <f t="shared" si="61"/>
        <v>-3.8723565896348774E-2</v>
      </c>
      <c r="AK493">
        <f t="shared" si="62"/>
        <v>-0.15431115798020276</v>
      </c>
      <c r="AL493" s="18">
        <f t="shared" si="63"/>
        <v>2.1089247885702867E-2</v>
      </c>
    </row>
    <row r="494" spans="1:38" ht="15.75">
      <c r="A494">
        <v>2018</v>
      </c>
      <c r="B494">
        <v>1</v>
      </c>
      <c r="C494" t="s">
        <v>42</v>
      </c>
      <c r="D494">
        <v>79565.550574532404</v>
      </c>
      <c r="E494">
        <v>66703.057201575502</v>
      </c>
      <c r="F494">
        <v>12862.4933729568</v>
      </c>
      <c r="G494">
        <v>1512.59246761897</v>
      </c>
      <c r="H494">
        <v>258775.727009861</v>
      </c>
      <c r="I494">
        <v>107319.02743259299</v>
      </c>
      <c r="J494">
        <v>151456.69957726801</v>
      </c>
      <c r="K494">
        <v>11051.329549956599</v>
      </c>
      <c r="L494">
        <v>0.23349113606376801</v>
      </c>
      <c r="M494">
        <v>0.99869630847680202</v>
      </c>
      <c r="N494">
        <v>0.58451868152275799</v>
      </c>
      <c r="O494">
        <v>0.70857893861501298</v>
      </c>
      <c r="P494">
        <v>211.712796195744</v>
      </c>
      <c r="Q494">
        <v>24792</v>
      </c>
      <c r="R494">
        <v>0.94595476084060903</v>
      </c>
      <c r="S494">
        <v>350</v>
      </c>
      <c r="T494">
        <v>0.81779568097941802</v>
      </c>
      <c r="U494">
        <v>0.56784096055172095</v>
      </c>
      <c r="V494">
        <v>1.29379352384246</v>
      </c>
      <c r="W494">
        <v>64.418921685586497</v>
      </c>
      <c r="X494">
        <v>8.9199517842362699</v>
      </c>
      <c r="Y494">
        <v>0</v>
      </c>
      <c r="Z494">
        <v>0</v>
      </c>
      <c r="AA494">
        <v>0</v>
      </c>
      <c r="AB494">
        <v>0</v>
      </c>
      <c r="AC494">
        <v>82711.083802661102</v>
      </c>
      <c r="AD494">
        <v>0</v>
      </c>
      <c r="AE494">
        <f t="shared" si="57"/>
        <v>-1.846191871632049E-2</v>
      </c>
      <c r="AF494">
        <f t="shared" si="56"/>
        <v>4.1712075060624354E-2</v>
      </c>
      <c r="AG494">
        <f t="shared" si="58"/>
        <v>0.1616590758196044</v>
      </c>
      <c r="AH494">
        <f t="shared" si="59"/>
        <v>1.9010645394856671E-2</v>
      </c>
      <c r="AI494">
        <f t="shared" si="60"/>
        <v>0.56010785424678866</v>
      </c>
      <c r="AJ494">
        <f t="shared" si="61"/>
        <v>-1.846191871632049E-2</v>
      </c>
      <c r="AK494">
        <f t="shared" si="62"/>
        <v>3.1598623123022612E-2</v>
      </c>
      <c r="AL494" s="18">
        <f t="shared" si="63"/>
        <v>2.1089247885702867E-2</v>
      </c>
    </row>
    <row r="495" spans="1:38" ht="15.75">
      <c r="A495">
        <v>2018</v>
      </c>
      <c r="B495">
        <v>2</v>
      </c>
      <c r="C495" t="s">
        <v>42</v>
      </c>
      <c r="D495">
        <v>78096.6178472061</v>
      </c>
      <c r="E495">
        <v>68810.781967241506</v>
      </c>
      <c r="F495">
        <v>9285.8358799646794</v>
      </c>
      <c r="G495">
        <v>-5355.4428294285199</v>
      </c>
      <c r="H495">
        <v>239959.41274589999</v>
      </c>
      <c r="I495">
        <v>98358.0436321983</v>
      </c>
      <c r="J495">
        <v>141601.36911370201</v>
      </c>
      <c r="K495">
        <v>-3158.8724626928501</v>
      </c>
      <c r="L495">
        <v>-0.69446180986771</v>
      </c>
      <c r="M495">
        <v>-3.7820558254124199</v>
      </c>
      <c r="N495">
        <v>-2.2318119419218299</v>
      </c>
      <c r="O495">
        <v>0.69461223608098999</v>
      </c>
      <c r="P495">
        <v>118.53040378431599</v>
      </c>
      <c r="Q495">
        <v>47117</v>
      </c>
      <c r="R495">
        <v>-0.307778025811769</v>
      </c>
      <c r="S495">
        <v>698</v>
      </c>
      <c r="T495">
        <v>0.83865715449245704</v>
      </c>
      <c r="U495">
        <v>0.10357656610301499</v>
      </c>
      <c r="V495">
        <v>6.8641036903585899</v>
      </c>
      <c r="W495">
        <v>63.818760791690401</v>
      </c>
      <c r="X495">
        <v>2.6634172200777999</v>
      </c>
      <c r="Y495">
        <v>0</v>
      </c>
      <c r="Z495">
        <v>0</v>
      </c>
      <c r="AA495">
        <v>1</v>
      </c>
      <c r="AB495">
        <v>0</v>
      </c>
      <c r="AC495">
        <v>79291.652077344595</v>
      </c>
      <c r="AD495">
        <v>1</v>
      </c>
      <c r="AE495">
        <f t="shared" si="57"/>
        <v>7.1575638144753137E-2</v>
      </c>
      <c r="AF495">
        <f t="shared" si="56"/>
        <v>4.943104657805752E-3</v>
      </c>
      <c r="AG495">
        <f t="shared" si="58"/>
        <v>0.11890189531807994</v>
      </c>
      <c r="AH495">
        <f t="shared" si="59"/>
        <v>-6.8574580782823372E-2</v>
      </c>
      <c r="AI495">
        <f t="shared" si="60"/>
        <v>0.56010785424678866</v>
      </c>
      <c r="AJ495">
        <f t="shared" si="61"/>
        <v>7.1575638144753137E-2</v>
      </c>
      <c r="AK495">
        <f t="shared" si="62"/>
        <v>-4.004001199712362E-2</v>
      </c>
      <c r="AL495" s="18">
        <f t="shared" si="63"/>
        <v>2.1089247885702867E-2</v>
      </c>
    </row>
    <row r="496" spans="1:38" ht="15.75">
      <c r="A496">
        <v>2018</v>
      </c>
      <c r="B496">
        <v>3</v>
      </c>
      <c r="C496" t="s">
        <v>42</v>
      </c>
      <c r="D496">
        <v>83686.433106566794</v>
      </c>
      <c r="E496">
        <v>66055.597431741699</v>
      </c>
      <c r="F496">
        <v>17630.835674825001</v>
      </c>
      <c r="G496">
        <v>5791.6428882951404</v>
      </c>
      <c r="H496">
        <v>225020.775512694</v>
      </c>
      <c r="I496">
        <v>129948.71466912</v>
      </c>
      <c r="J496">
        <v>95072.060843573301</v>
      </c>
      <c r="K496">
        <v>12185.070397003699</v>
      </c>
      <c r="L496">
        <v>0.66748175541250299</v>
      </c>
      <c r="M496">
        <v>6.0918453191252597</v>
      </c>
      <c r="N496">
        <v>2.5738258501239599</v>
      </c>
      <c r="O496">
        <v>1.36684440745353</v>
      </c>
      <c r="P496">
        <v>486.97117026096402</v>
      </c>
      <c r="Q496">
        <v>39023</v>
      </c>
      <c r="R496">
        <v>-0.46968754058937001</v>
      </c>
      <c r="S496">
        <v>966</v>
      </c>
      <c r="T496">
        <v>0.39425823549574501</v>
      </c>
      <c r="U496">
        <v>0.67708197195110797</v>
      </c>
      <c r="V496">
        <v>4.3318718324445404</v>
      </c>
      <c r="W496">
        <v>84.844327569198299</v>
      </c>
      <c r="X496">
        <v>7.8312170863259896</v>
      </c>
      <c r="Y496">
        <v>1</v>
      </c>
      <c r="Z496">
        <v>0</v>
      </c>
      <c r="AA496">
        <v>1</v>
      </c>
      <c r="AB496">
        <v>0</v>
      </c>
      <c r="AC496">
        <v>80721.660554841597</v>
      </c>
      <c r="AD496">
        <v>1</v>
      </c>
      <c r="AE496">
        <f t="shared" si="57"/>
        <v>-1.3501516278204603E-2</v>
      </c>
      <c r="AF496">
        <f t="shared" si="56"/>
        <v>5.3770353178319498E-2</v>
      </c>
      <c r="AG496">
        <f t="shared" si="58"/>
        <v>0.21067734661810578</v>
      </c>
      <c r="AH496">
        <f t="shared" si="59"/>
        <v>6.9206473179709169E-2</v>
      </c>
      <c r="AI496">
        <f t="shared" si="60"/>
        <v>0.56010785424678866</v>
      </c>
      <c r="AJ496">
        <f t="shared" si="61"/>
        <v>-1.3501516278204603E-2</v>
      </c>
      <c r="AK496">
        <f t="shared" si="62"/>
        <v>9.1528146229010385E-2</v>
      </c>
      <c r="AL496" s="18">
        <f t="shared" si="63"/>
        <v>2.1089247885702867E-2</v>
      </c>
    </row>
    <row r="497" spans="1:38" ht="15.75">
      <c r="A497">
        <v>2018</v>
      </c>
      <c r="B497">
        <v>4</v>
      </c>
      <c r="C497" t="s">
        <v>42</v>
      </c>
      <c r="D497">
        <v>82556.539367713602</v>
      </c>
      <c r="E497">
        <v>72101.543812718795</v>
      </c>
      <c r="F497">
        <v>10454.995554994801</v>
      </c>
      <c r="G497">
        <v>-2404.9019569751199</v>
      </c>
      <c r="H497">
        <v>248504.72707741699</v>
      </c>
      <c r="I497">
        <v>126762.307487219</v>
      </c>
      <c r="J497">
        <v>121742.41959019699</v>
      </c>
      <c r="K497">
        <v>7205.5664176058199</v>
      </c>
      <c r="L497">
        <v>-0.261314731694338</v>
      </c>
      <c r="M497">
        <v>-1.97540180741468</v>
      </c>
      <c r="N497">
        <v>-0.96774897816166106</v>
      </c>
      <c r="O497">
        <v>1.0412336793857</v>
      </c>
      <c r="P497">
        <v>97.622133598451796</v>
      </c>
      <c r="Q497">
        <v>6558</v>
      </c>
      <c r="R497">
        <v>0.88428496456080896</v>
      </c>
      <c r="S497">
        <v>743</v>
      </c>
      <c r="T497">
        <v>0.36053291785164698</v>
      </c>
      <c r="U497">
        <v>0.79849596360391295</v>
      </c>
      <c r="V497">
        <v>4.6682636890731004</v>
      </c>
      <c r="W497">
        <v>74.302495424290598</v>
      </c>
      <c r="X497">
        <v>8.8241084719034006</v>
      </c>
      <c r="Y497">
        <v>0</v>
      </c>
      <c r="Z497">
        <v>0</v>
      </c>
      <c r="AA497">
        <v>0</v>
      </c>
      <c r="AB497">
        <v>0</v>
      </c>
      <c r="AC497">
        <v>84899.120729004906</v>
      </c>
      <c r="AD497">
        <v>0</v>
      </c>
      <c r="AE497">
        <f t="shared" si="57"/>
        <v>3.971283524413575E-3</v>
      </c>
      <c r="AF497">
        <f t="shared" si="56"/>
        <v>2.02204665036149E-4</v>
      </c>
      <c r="AG497">
        <f t="shared" si="58"/>
        <v>0.12664042891172314</v>
      </c>
      <c r="AH497">
        <f t="shared" si="59"/>
        <v>-2.9130362965718429E-2</v>
      </c>
      <c r="AI497">
        <f t="shared" si="60"/>
        <v>0.56010785424678866</v>
      </c>
      <c r="AJ497">
        <f t="shared" si="61"/>
        <v>3.971283524413575E-3</v>
      </c>
      <c r="AK497">
        <f t="shared" si="62"/>
        <v>3.1562943818223242E-3</v>
      </c>
      <c r="AL497" s="18">
        <f t="shared" si="63"/>
        <v>2.1089247885702867E-2</v>
      </c>
    </row>
    <row r="498" spans="1:38" ht="15.75">
      <c r="A498">
        <v>2019</v>
      </c>
      <c r="B498">
        <v>1</v>
      </c>
      <c r="C498" t="s">
        <v>42</v>
      </c>
      <c r="D498">
        <v>82884.394792337203</v>
      </c>
      <c r="E498">
        <v>72329.117510375596</v>
      </c>
      <c r="F498">
        <v>10555.2772819616</v>
      </c>
      <c r="G498">
        <v>-1753.4661232201399</v>
      </c>
      <c r="H498">
        <v>224689.097922374</v>
      </c>
      <c r="I498">
        <v>90011.624576954302</v>
      </c>
      <c r="J498">
        <v>134677.47334542</v>
      </c>
      <c r="K498">
        <v>3666.6098207342202</v>
      </c>
      <c r="L498">
        <v>-0.22124726772678599</v>
      </c>
      <c r="M498">
        <v>-1.3019743240377399</v>
      </c>
      <c r="N498">
        <v>-0.78039661889867395</v>
      </c>
      <c r="O498">
        <v>0.66834951934458098</v>
      </c>
      <c r="P498">
        <v>137.498969134123</v>
      </c>
      <c r="Q498">
        <v>39493</v>
      </c>
      <c r="R498">
        <v>0.21305173410106701</v>
      </c>
      <c r="S498">
        <v>887</v>
      </c>
      <c r="T498">
        <v>9.9597412043033098E-3</v>
      </c>
      <c r="U498">
        <v>0.937112493921472</v>
      </c>
      <c r="V498">
        <v>5.3933391178789396</v>
      </c>
      <c r="W498">
        <v>68.046165880033001</v>
      </c>
      <c r="X498">
        <v>3.9718232766138799</v>
      </c>
      <c r="Y498">
        <v>0</v>
      </c>
      <c r="Z498">
        <v>0</v>
      </c>
      <c r="AA498">
        <v>0</v>
      </c>
      <c r="AB498">
        <v>0</v>
      </c>
      <c r="AC498">
        <v>85730.307563680995</v>
      </c>
      <c r="AD498">
        <v>0</v>
      </c>
      <c r="AE498">
        <f t="shared" si="57"/>
        <v>-5.3106947341776942E-2</v>
      </c>
      <c r="AF498">
        <f t="shared" si="56"/>
        <v>-1.1858664822036926E-2</v>
      </c>
      <c r="AG498">
        <f t="shared" si="58"/>
        <v>0.1273493919863605</v>
      </c>
      <c r="AH498">
        <f t="shared" si="59"/>
        <v>-2.1155564055373312E-2</v>
      </c>
      <c r="AI498">
        <f t="shared" si="60"/>
        <v>0.56010785424678866</v>
      </c>
      <c r="AJ498">
        <f t="shared" si="61"/>
        <v>-5.3106947341776942E-2</v>
      </c>
      <c r="AK498">
        <f t="shared" si="62"/>
        <v>-7.6956831332430087E-2</v>
      </c>
      <c r="AL498" s="18">
        <f t="shared" si="63"/>
        <v>2.1089247885702867E-2</v>
      </c>
    </row>
    <row r="499" spans="1:38" ht="15.75">
      <c r="A499">
        <v>2019</v>
      </c>
      <c r="B499">
        <v>2</v>
      </c>
      <c r="C499" t="s">
        <v>42</v>
      </c>
      <c r="D499">
        <v>78482.6576026455</v>
      </c>
      <c r="E499">
        <v>66762.897813706106</v>
      </c>
      <c r="F499">
        <v>11719.7597889394</v>
      </c>
      <c r="G499">
        <v>6193.7855536586503</v>
      </c>
      <c r="H499">
        <v>162812.88231851801</v>
      </c>
      <c r="I499">
        <v>50559.738733913597</v>
      </c>
      <c r="J499">
        <v>112253.143584604</v>
      </c>
      <c r="K499">
        <v>12280.6555607068</v>
      </c>
      <c r="L499">
        <v>1.6037404136800999</v>
      </c>
      <c r="M499">
        <v>5.5176945213925404</v>
      </c>
      <c r="N499">
        <v>3.8042355527748999</v>
      </c>
      <c r="O499">
        <v>0.45040822127005198</v>
      </c>
      <c r="P499">
        <v>402.22408926447798</v>
      </c>
      <c r="Q499">
        <v>3775</v>
      </c>
      <c r="R499">
        <v>0.438422895267577</v>
      </c>
      <c r="S499">
        <v>566</v>
      </c>
      <c r="T499">
        <v>0.63956209803396002</v>
      </c>
      <c r="U499">
        <v>6.7197570752373703E-2</v>
      </c>
      <c r="V499">
        <v>2.7720648784273201</v>
      </c>
      <c r="W499">
        <v>80.198296114067901</v>
      </c>
      <c r="X499">
        <v>3.3370593385087002</v>
      </c>
      <c r="Y499">
        <v>0</v>
      </c>
      <c r="Z499">
        <v>0</v>
      </c>
      <c r="AA499">
        <v>0</v>
      </c>
      <c r="AB499">
        <v>0</v>
      </c>
      <c r="AC499">
        <v>83147.914009894899</v>
      </c>
      <c r="AD499">
        <v>0</v>
      </c>
      <c r="AE499">
        <f t="shared" si="57"/>
        <v>0.12364036673457537</v>
      </c>
      <c r="AF499">
        <f t="shared" si="56"/>
        <v>5.7022583495455428E-2</v>
      </c>
      <c r="AG499">
        <f t="shared" si="58"/>
        <v>0.14932929320864821</v>
      </c>
      <c r="AH499">
        <f t="shared" si="59"/>
        <v>7.8919161797725235E-2</v>
      </c>
      <c r="AI499">
        <f t="shared" si="60"/>
        <v>0.56010785424678866</v>
      </c>
      <c r="AJ499">
        <f t="shared" si="61"/>
        <v>0.12364036673457537</v>
      </c>
      <c r="AK499">
        <f t="shared" si="62"/>
        <v>9.739456238131404E-2</v>
      </c>
      <c r="AL499" s="18">
        <f t="shared" si="63"/>
        <v>2.1089247885702867E-2</v>
      </c>
    </row>
    <row r="500" spans="1:38" ht="15.75">
      <c r="A500">
        <v>2019</v>
      </c>
      <c r="B500">
        <v>3</v>
      </c>
      <c r="C500" t="s">
        <v>42</v>
      </c>
      <c r="D500">
        <v>88186.2821709407</v>
      </c>
      <c r="E500">
        <v>73265.2410295804</v>
      </c>
      <c r="F500">
        <v>14921.0411413603</v>
      </c>
      <c r="G500">
        <v>6562.4481126581704</v>
      </c>
      <c r="H500">
        <v>342384.68608569301</v>
      </c>
      <c r="I500">
        <v>184767.03095779</v>
      </c>
      <c r="J500">
        <v>157617.65512790199</v>
      </c>
      <c r="K500">
        <v>16444.345182942299</v>
      </c>
      <c r="L500">
        <v>3.6326391849809099</v>
      </c>
      <c r="M500">
        <v>4.1635235007987497</v>
      </c>
      <c r="N500">
        <v>1.91668856095266</v>
      </c>
      <c r="O500">
        <v>1.1722483170293101</v>
      </c>
      <c r="P500">
        <v>80.749825523244297</v>
      </c>
      <c r="Q500">
        <v>40377</v>
      </c>
      <c r="R500">
        <v>0.72951179120769805</v>
      </c>
      <c r="S500">
        <v>189</v>
      </c>
      <c r="T500">
        <v>7.1006780222588495E-2</v>
      </c>
      <c r="U500">
        <v>0.89211201569108101</v>
      </c>
      <c r="V500">
        <v>1.2154817156634801</v>
      </c>
      <c r="W500">
        <v>78.709908905243495</v>
      </c>
      <c r="X500">
        <v>8.0703531416345005</v>
      </c>
      <c r="Y500">
        <v>1</v>
      </c>
      <c r="Z500">
        <v>0</v>
      </c>
      <c r="AA500">
        <v>0</v>
      </c>
      <c r="AB500">
        <v>0</v>
      </c>
      <c r="AC500">
        <v>88570.192580792893</v>
      </c>
      <c r="AD500">
        <v>1</v>
      </c>
      <c r="AE500">
        <f t="shared" si="57"/>
        <v>-6.3649916377666815E-2</v>
      </c>
      <c r="AF500">
        <f t="shared" si="56"/>
        <v>-0.11595732805802006</v>
      </c>
      <c r="AG500">
        <f t="shared" si="58"/>
        <v>0.16919911775436097</v>
      </c>
      <c r="AH500">
        <f t="shared" si="59"/>
        <v>7.4415747564201537E-2</v>
      </c>
      <c r="AI500">
        <f t="shared" si="60"/>
        <v>0.56010785424678866</v>
      </c>
      <c r="AJ500">
        <f t="shared" si="61"/>
        <v>-6.3649916377666815E-2</v>
      </c>
      <c r="AK500">
        <f t="shared" si="62"/>
        <v>-5.2449316197558458E-2</v>
      </c>
      <c r="AL500" s="18">
        <f t="shared" si="63"/>
        <v>2.1089247885702867E-2</v>
      </c>
    </row>
    <row r="501" spans="1:38" ht="15.75">
      <c r="A501">
        <v>2019</v>
      </c>
      <c r="B501">
        <v>4</v>
      </c>
      <c r="C501" t="s">
        <v>42</v>
      </c>
      <c r="D501">
        <v>82573.232685102994</v>
      </c>
      <c r="E501">
        <v>69422.529236529605</v>
      </c>
      <c r="F501">
        <v>13150.7034485734</v>
      </c>
      <c r="G501">
        <v>6582.3865763080303</v>
      </c>
      <c r="H501">
        <v>266296.94254362897</v>
      </c>
      <c r="I501">
        <v>158494.94662864399</v>
      </c>
      <c r="J501">
        <v>107801.995914984</v>
      </c>
      <c r="K501">
        <v>13091.561092112701</v>
      </c>
      <c r="L501">
        <v>0.71951557609615502</v>
      </c>
      <c r="M501">
        <v>6.1059969441558897</v>
      </c>
      <c r="N501">
        <v>2.4718220620312201</v>
      </c>
      <c r="O501">
        <v>1.4702413001113299</v>
      </c>
      <c r="P501">
        <v>216.545956106613</v>
      </c>
      <c r="Q501">
        <v>38822</v>
      </c>
      <c r="R501">
        <v>0.24626584150536901</v>
      </c>
      <c r="S501">
        <v>904</v>
      </c>
      <c r="T501">
        <v>0.29650157102393898</v>
      </c>
      <c r="U501">
        <v>0.15928303734945801</v>
      </c>
      <c r="V501">
        <v>4.04772577289609</v>
      </c>
      <c r="W501">
        <v>70.047467698899098</v>
      </c>
      <c r="X501">
        <v>6.60575444264963</v>
      </c>
      <c r="Y501">
        <v>0</v>
      </c>
      <c r="Z501">
        <v>0</v>
      </c>
      <c r="AA501">
        <v>0</v>
      </c>
      <c r="AB501">
        <v>0</v>
      </c>
      <c r="AC501">
        <v>93962.819058886307</v>
      </c>
      <c r="AD501">
        <v>0</v>
      </c>
      <c r="AE501">
        <f t="shared" si="57"/>
        <v>-8.1350351408330888E-3</v>
      </c>
      <c r="AF501">
        <f t="shared" si="56"/>
        <v>2.9414118773205128E-3</v>
      </c>
      <c r="AG501">
        <f t="shared" si="58"/>
        <v>0.15926109492072607</v>
      </c>
      <c r="AH501">
        <f t="shared" si="59"/>
        <v>7.9715742768728448E-2</v>
      </c>
      <c r="AI501">
        <f t="shared" si="60"/>
        <v>0.56010785424678866</v>
      </c>
      <c r="AJ501">
        <f t="shared" si="61"/>
        <v>-8.1350351408330888E-3</v>
      </c>
      <c r="AK501">
        <f t="shared" si="62"/>
        <v>8.7723740447665552E-2</v>
      </c>
      <c r="AL501" s="18">
        <f t="shared" si="63"/>
        <v>2.1089247885702867E-2</v>
      </c>
    </row>
    <row r="502" spans="1:38" ht="15.75">
      <c r="A502">
        <v>2020</v>
      </c>
      <c r="B502">
        <v>1</v>
      </c>
      <c r="C502" t="s">
        <v>42</v>
      </c>
      <c r="D502">
        <v>81901.496535517494</v>
      </c>
      <c r="E502">
        <v>75512.533172495401</v>
      </c>
      <c r="F502">
        <v>6388.9633630220897</v>
      </c>
      <c r="G502">
        <v>-13180.498541576701</v>
      </c>
      <c r="H502">
        <v>183108.831636458</v>
      </c>
      <c r="I502">
        <v>125118.350515642</v>
      </c>
      <c r="J502">
        <v>57990.481120816898</v>
      </c>
      <c r="K502">
        <v>-16815.321438339</v>
      </c>
      <c r="L502">
        <v>-4.2803203649431802</v>
      </c>
      <c r="M502">
        <v>-22.728727692595999</v>
      </c>
      <c r="N502">
        <v>-7.1981774029038101</v>
      </c>
      <c r="O502">
        <v>2.1575670368206001</v>
      </c>
      <c r="P502">
        <v>42.3583722015399</v>
      </c>
      <c r="Q502">
        <v>20336</v>
      </c>
      <c r="R502">
        <v>4.9633500729482298E-2</v>
      </c>
      <c r="S502">
        <v>702</v>
      </c>
      <c r="T502">
        <v>0.43407108181597998</v>
      </c>
      <c r="U502">
        <v>0.92852207504242901</v>
      </c>
      <c r="V502">
        <v>5.13209350228919</v>
      </c>
      <c r="W502">
        <v>75.750178386163</v>
      </c>
      <c r="X502">
        <v>8.7633536136061601</v>
      </c>
      <c r="Y502">
        <v>0</v>
      </c>
      <c r="Z502">
        <v>0</v>
      </c>
      <c r="AA502">
        <v>1</v>
      </c>
      <c r="AB502">
        <v>1</v>
      </c>
      <c r="AC502">
        <v>84845.955697432</v>
      </c>
      <c r="AD502">
        <v>1</v>
      </c>
      <c r="AE502">
        <f t="shared" si="57"/>
        <v>1.2898970200891998E-2</v>
      </c>
      <c r="AF502">
        <f t="shared" si="56"/>
        <v>6.9253575173382678E-3</v>
      </c>
      <c r="AG502">
        <f t="shared" si="58"/>
        <v>7.8007895255631232E-2</v>
      </c>
      <c r="AH502">
        <f t="shared" si="59"/>
        <v>-0.16093110747812564</v>
      </c>
      <c r="AI502">
        <f t="shared" si="60"/>
        <v>0.56010785424678866</v>
      </c>
      <c r="AJ502">
        <f t="shared" si="61"/>
        <v>1.2898970200891998E-2</v>
      </c>
      <c r="AK502">
        <f t="shared" si="62"/>
        <v>-3.3965655189128467E-2</v>
      </c>
      <c r="AL502" s="18">
        <f t="shared" si="63"/>
        <v>2.1089247885702867E-2</v>
      </c>
    </row>
    <row r="503" spans="1:38" ht="15.75">
      <c r="A503">
        <v>2020</v>
      </c>
      <c r="B503">
        <v>2</v>
      </c>
      <c r="C503" t="s">
        <v>42</v>
      </c>
      <c r="D503">
        <v>82957.941498737593</v>
      </c>
      <c r="E503">
        <v>72947.700508300797</v>
      </c>
      <c r="F503">
        <v>10010.2409904367</v>
      </c>
      <c r="G503">
        <v>-2073.9734744952302</v>
      </c>
      <c r="H503">
        <v>257806.08566169301</v>
      </c>
      <c r="I503">
        <v>131973.50457215199</v>
      </c>
      <c r="J503">
        <v>125832.581089541</v>
      </c>
      <c r="K503">
        <v>-2247.9180266210601</v>
      </c>
      <c r="L503">
        <v>-1.2380461796237701</v>
      </c>
      <c r="M503">
        <v>-1.6482006937610301</v>
      </c>
      <c r="N503">
        <v>-0.80447033248734401</v>
      </c>
      <c r="O503">
        <v>1.04880233266645</v>
      </c>
      <c r="P503">
        <v>449.91259059292003</v>
      </c>
      <c r="Q503">
        <v>11619</v>
      </c>
      <c r="R503">
        <v>0.75566433578024395</v>
      </c>
      <c r="S503">
        <v>477</v>
      </c>
      <c r="T503">
        <v>0.77676827135007198</v>
      </c>
      <c r="U503">
        <v>0.62584666605061001</v>
      </c>
      <c r="V503">
        <v>3.8640065154233501</v>
      </c>
      <c r="W503">
        <v>66.350528727389005</v>
      </c>
      <c r="X503">
        <v>8.8778302680178598</v>
      </c>
      <c r="Y503">
        <v>0</v>
      </c>
      <c r="Z503">
        <v>0</v>
      </c>
      <c r="AA503">
        <v>0</v>
      </c>
      <c r="AB503">
        <v>0</v>
      </c>
      <c r="AC503">
        <v>85393.407341747603</v>
      </c>
      <c r="AD503">
        <v>0</v>
      </c>
      <c r="AE503">
        <f t="shared" si="57"/>
        <v>-6.0241429445134415E-2</v>
      </c>
      <c r="AF503">
        <f t="shared" si="56"/>
        <v>3.4379936096244679E-2</v>
      </c>
      <c r="AG503">
        <f t="shared" si="58"/>
        <v>0.120666458323211</v>
      </c>
      <c r="AH503">
        <f t="shared" si="59"/>
        <v>-2.5000300598427828E-2</v>
      </c>
      <c r="AI503">
        <f t="shared" si="60"/>
        <v>0.56010785424678866</v>
      </c>
      <c r="AJ503">
        <f t="shared" si="61"/>
        <v>-6.0241429445134415E-2</v>
      </c>
      <c r="AK503">
        <f t="shared" si="62"/>
        <v>-1.0041934987561911E-2</v>
      </c>
      <c r="AL503" s="18">
        <f t="shared" si="63"/>
        <v>2.1089247885702867E-2</v>
      </c>
    </row>
    <row r="504" spans="1:38" ht="15.75">
      <c r="A504">
        <v>2020</v>
      </c>
      <c r="B504">
        <v>3</v>
      </c>
      <c r="C504" t="s">
        <v>42</v>
      </c>
      <c r="D504">
        <v>77960.436519027804</v>
      </c>
      <c r="E504">
        <v>72215.164442304304</v>
      </c>
      <c r="F504">
        <v>5745.2720767234696</v>
      </c>
      <c r="G504">
        <v>-2380.4831084089001</v>
      </c>
      <c r="H504">
        <v>259031.964181349</v>
      </c>
      <c r="I504">
        <v>172127.37760719401</v>
      </c>
      <c r="J504">
        <v>86904.586574155095</v>
      </c>
      <c r="K504">
        <v>-1324.1339512337099</v>
      </c>
      <c r="L504">
        <v>-0.82951077125424699</v>
      </c>
      <c r="M504">
        <v>-2.73919156887957</v>
      </c>
      <c r="N504">
        <v>-0.91899203093805104</v>
      </c>
      <c r="O504">
        <v>1.9806477930864901</v>
      </c>
      <c r="P504">
        <v>331.39852987359399</v>
      </c>
      <c r="Q504">
        <v>8501</v>
      </c>
      <c r="R504">
        <v>-0.95165929573299302</v>
      </c>
      <c r="S504">
        <v>269</v>
      </c>
      <c r="T504">
        <v>0.86875723053658704</v>
      </c>
      <c r="U504">
        <v>0.53655467101079901</v>
      </c>
      <c r="V504">
        <v>6.2631337105843299</v>
      </c>
      <c r="W504">
        <v>63.5016139839734</v>
      </c>
      <c r="X504">
        <v>4.7861969229055301</v>
      </c>
      <c r="Y504">
        <v>0</v>
      </c>
      <c r="Z504">
        <v>0</v>
      </c>
      <c r="AA504">
        <v>1</v>
      </c>
      <c r="AB504">
        <v>0</v>
      </c>
      <c r="AC504">
        <v>79724.5595734573</v>
      </c>
      <c r="AD504">
        <v>1</v>
      </c>
      <c r="AE504">
        <f t="shared" si="57"/>
        <v>6.2283874619644755E-2</v>
      </c>
      <c r="AF504">
        <f t="shared" si="56"/>
        <v>6.2658945399972674E-2</v>
      </c>
      <c r="AG504">
        <f t="shared" si="58"/>
        <v>7.369471405308578E-2</v>
      </c>
      <c r="AH504">
        <f t="shared" si="59"/>
        <v>-3.0534502046148698E-2</v>
      </c>
      <c r="AI504">
        <f t="shared" si="60"/>
        <v>0.56010785424678866</v>
      </c>
      <c r="AJ504">
        <f t="shared" si="61"/>
        <v>6.2283874619644755E-2</v>
      </c>
      <c r="AK504">
        <f t="shared" si="62"/>
        <v>-6.1441190194303184E-2</v>
      </c>
      <c r="AL504" s="18">
        <f t="shared" si="63"/>
        <v>2.1089247885702867E-2</v>
      </c>
    </row>
    <row r="505" spans="1:38" ht="15.75">
      <c r="A505">
        <v>2020</v>
      </c>
      <c r="B505">
        <v>4</v>
      </c>
      <c r="C505" t="s">
        <v>42</v>
      </c>
      <c r="D505">
        <v>82816.114572471706</v>
      </c>
      <c r="E505">
        <v>67778.178788891804</v>
      </c>
      <c r="F505">
        <v>15037.9357835799</v>
      </c>
      <c r="G505">
        <v>816.37148623599705</v>
      </c>
      <c r="H505">
        <v>315161.038354847</v>
      </c>
      <c r="I505">
        <v>215859.032095901</v>
      </c>
      <c r="J505">
        <v>99302.006258945301</v>
      </c>
      <c r="K505">
        <v>5620.4157742643902</v>
      </c>
      <c r="L505">
        <v>9.5555440552076903E-2</v>
      </c>
      <c r="M505">
        <v>0.82210976091176102</v>
      </c>
      <c r="N505">
        <v>0.25903312493748798</v>
      </c>
      <c r="O505">
        <v>2.1737630510003498</v>
      </c>
      <c r="P505">
        <v>272.09705611078198</v>
      </c>
      <c r="Q505">
        <v>33267</v>
      </c>
      <c r="R505">
        <v>4.9376824186954701E-2</v>
      </c>
      <c r="S505">
        <v>173</v>
      </c>
      <c r="T505">
        <v>0.61729107605261702</v>
      </c>
      <c r="U505">
        <v>0.40515767201693997</v>
      </c>
      <c r="V505">
        <v>3.1305744840068499</v>
      </c>
      <c r="W505">
        <v>77.062325843428695</v>
      </c>
      <c r="X505">
        <v>8.7805523848199591</v>
      </c>
      <c r="Y505">
        <v>0</v>
      </c>
      <c r="Z505">
        <v>0</v>
      </c>
      <c r="AA505">
        <v>0</v>
      </c>
      <c r="AB505">
        <v>0</v>
      </c>
      <c r="AC505">
        <v>82225.583207731994</v>
      </c>
      <c r="AD505">
        <v>0</v>
      </c>
      <c r="AE505">
        <f t="shared" si="57"/>
        <v>-4.1950880457774587E-3</v>
      </c>
      <c r="AF505">
        <f t="shared" si="56"/>
        <v>-5.4753912532508421E-2</v>
      </c>
      <c r="AG505">
        <f t="shared" si="58"/>
        <v>0.18158224231131162</v>
      </c>
      <c r="AH505">
        <f t="shared" si="59"/>
        <v>9.8576405141730852E-3</v>
      </c>
      <c r="AI505">
        <f t="shared" si="60"/>
        <v>0.56010785424678866</v>
      </c>
      <c r="AJ505">
        <f t="shared" si="61"/>
        <v>-4.1950880457774587E-3</v>
      </c>
      <c r="AK505">
        <f t="shared" si="62"/>
        <v>8.6791574019233209E-3</v>
      </c>
      <c r="AL505" s="18">
        <f t="shared" si="63"/>
        <v>2.1089247885702867E-2</v>
      </c>
    </row>
    <row r="506" spans="1:38" ht="15.75">
      <c r="A506">
        <v>2021</v>
      </c>
      <c r="B506">
        <v>1</v>
      </c>
      <c r="C506" t="s">
        <v>42</v>
      </c>
      <c r="D506">
        <v>82468.693680230994</v>
      </c>
      <c r="E506">
        <v>68366.436271016297</v>
      </c>
      <c r="F506">
        <v>14102.257409214701</v>
      </c>
      <c r="G506">
        <v>1826.4274448752601</v>
      </c>
      <c r="H506">
        <v>207209.71194768499</v>
      </c>
      <c r="I506">
        <v>105970.350471224</v>
      </c>
      <c r="J506">
        <v>101239.361476461</v>
      </c>
      <c r="K506">
        <v>1188.30660820297</v>
      </c>
      <c r="L506">
        <v>0.25411097859256399</v>
      </c>
      <c r="M506">
        <v>1.8040685146951601</v>
      </c>
      <c r="N506">
        <v>0.88143911195455005</v>
      </c>
      <c r="O506">
        <v>1.0467307273155999</v>
      </c>
      <c r="P506">
        <v>245.73846881752399</v>
      </c>
      <c r="Q506">
        <v>25408</v>
      </c>
      <c r="R506">
        <v>0.98517975186768902</v>
      </c>
      <c r="S506">
        <v>836</v>
      </c>
      <c r="T506">
        <v>0.39244484854257</v>
      </c>
      <c r="U506">
        <v>0.36229543258956798</v>
      </c>
      <c r="V506">
        <v>3.2302305989785798</v>
      </c>
      <c r="W506">
        <v>82.368730524394906</v>
      </c>
      <c r="X506">
        <v>5.9737906087854196</v>
      </c>
      <c r="Y506">
        <v>0</v>
      </c>
      <c r="Z506">
        <v>0</v>
      </c>
      <c r="AA506">
        <v>0</v>
      </c>
      <c r="AB506">
        <v>0</v>
      </c>
      <c r="AC506">
        <v>87435.921915379804</v>
      </c>
      <c r="AD506">
        <v>0</v>
      </c>
      <c r="AE506">
        <f t="shared" si="57"/>
        <v>4.0516423830661105E-2</v>
      </c>
      <c r="AF506">
        <f t="shared" si="56"/>
        <v>3.1237498989986345E-2</v>
      </c>
      <c r="AG506">
        <f t="shared" si="58"/>
        <v>0.17100134341760798</v>
      </c>
      <c r="AH506">
        <f t="shared" si="59"/>
        <v>2.2146918586550653E-2</v>
      </c>
      <c r="AI506">
        <f t="shared" si="60"/>
        <v>0.56010785424678866</v>
      </c>
      <c r="AJ506">
        <f t="shared" si="61"/>
        <v>4.0516423830661105E-2</v>
      </c>
      <c r="AK506">
        <f t="shared" si="62"/>
        <v>0.11424851902757353</v>
      </c>
      <c r="AL506" s="18">
        <f t="shared" si="63"/>
        <v>2.1089247885702867E-2</v>
      </c>
    </row>
    <row r="507" spans="1:38" ht="15.75">
      <c r="A507">
        <v>2021</v>
      </c>
      <c r="B507">
        <v>2</v>
      </c>
      <c r="C507" t="s">
        <v>42</v>
      </c>
      <c r="D507">
        <v>85810.030226140196</v>
      </c>
      <c r="E507">
        <v>76177.200366172896</v>
      </c>
      <c r="F507">
        <v>9632.8298599673108</v>
      </c>
      <c r="G507">
        <v>-3054.29070182544</v>
      </c>
      <c r="H507">
        <v>293833.80432950502</v>
      </c>
      <c r="I507">
        <v>137830.02541914801</v>
      </c>
      <c r="J507">
        <v>156003.77891035599</v>
      </c>
      <c r="K507">
        <v>1718.04660111875</v>
      </c>
      <c r="L507">
        <v>-0.91683193035458199</v>
      </c>
      <c r="M507">
        <v>-1.9578312289348501</v>
      </c>
      <c r="N507">
        <v>-1.03946198729413</v>
      </c>
      <c r="O507">
        <v>0.88350440214880399</v>
      </c>
      <c r="P507">
        <v>53.4833659097648</v>
      </c>
      <c r="Q507">
        <v>26173</v>
      </c>
      <c r="R507">
        <v>-0.80161093977424203</v>
      </c>
      <c r="S507">
        <v>239</v>
      </c>
      <c r="T507">
        <v>0.25640715818868998</v>
      </c>
      <c r="U507">
        <v>0.72770951840723697</v>
      </c>
      <c r="V507">
        <v>1.5148533528339501</v>
      </c>
      <c r="W507">
        <v>65.568708109479701</v>
      </c>
      <c r="X507">
        <v>7.9885177476290101</v>
      </c>
      <c r="Y507">
        <v>0</v>
      </c>
      <c r="Z507">
        <v>0</v>
      </c>
      <c r="AA507">
        <v>0</v>
      </c>
      <c r="AB507">
        <v>1</v>
      </c>
      <c r="AC507">
        <v>91568.715270182496</v>
      </c>
      <c r="AD507">
        <v>0</v>
      </c>
      <c r="AE507">
        <f t="shared" si="57"/>
        <v>-3.4549282456789857E-2</v>
      </c>
      <c r="AF507">
        <f t="shared" si="56"/>
        <v>-9.9202998245435992E-2</v>
      </c>
      <c r="AG507">
        <f t="shared" si="58"/>
        <v>0.11225762110304983</v>
      </c>
      <c r="AH507">
        <f t="shared" si="59"/>
        <v>-3.5593632746385113E-2</v>
      </c>
      <c r="AI507">
        <f t="shared" si="60"/>
        <v>0.56010785424678866</v>
      </c>
      <c r="AJ507">
        <f t="shared" si="61"/>
        <v>-3.4549282456789857E-2</v>
      </c>
      <c r="AK507">
        <f t="shared" si="62"/>
        <v>-4.4607032560838519E-2</v>
      </c>
      <c r="AL507" s="18">
        <f t="shared" si="63"/>
        <v>2.1089247885702867E-2</v>
      </c>
    </row>
    <row r="508" spans="1:38" ht="15.75">
      <c r="A508">
        <v>2021</v>
      </c>
      <c r="B508">
        <v>3</v>
      </c>
      <c r="C508" t="s">
        <v>42</v>
      </c>
      <c r="D508">
        <v>82845.355254231603</v>
      </c>
      <c r="E508">
        <v>72779.161509045502</v>
      </c>
      <c r="F508">
        <v>10066.193745185999</v>
      </c>
      <c r="G508">
        <v>-226.966512378923</v>
      </c>
      <c r="H508">
        <v>189394.536588786</v>
      </c>
      <c r="I508">
        <v>126866.587729837</v>
      </c>
      <c r="J508">
        <v>62527.948858949603</v>
      </c>
      <c r="K508">
        <v>-3666.77969810271</v>
      </c>
      <c r="L508">
        <v>-5.05565412414338E-2</v>
      </c>
      <c r="M508">
        <v>-0.362984099943713</v>
      </c>
      <c r="N508">
        <v>-0.11983794066442</v>
      </c>
      <c r="O508">
        <v>2.0289580906615399</v>
      </c>
      <c r="P508">
        <v>128.52761294081199</v>
      </c>
      <c r="Q508">
        <v>15039</v>
      </c>
      <c r="R508">
        <v>-0.51339614403406497</v>
      </c>
      <c r="S508">
        <v>827</v>
      </c>
      <c r="T508">
        <v>6.8348371448194695E-2</v>
      </c>
      <c r="U508">
        <v>0.95509855616568595</v>
      </c>
      <c r="V508">
        <v>2.3511048978398899</v>
      </c>
      <c r="W508">
        <v>82.068551905177003</v>
      </c>
      <c r="X508">
        <v>8.4757856769234703</v>
      </c>
      <c r="Y508">
        <v>1</v>
      </c>
      <c r="Z508">
        <v>0</v>
      </c>
      <c r="AA508">
        <v>0</v>
      </c>
      <c r="AB508">
        <v>0</v>
      </c>
      <c r="AC508">
        <v>84546.874969615601</v>
      </c>
      <c r="AD508">
        <v>1</v>
      </c>
      <c r="AE508">
        <f t="shared" si="57"/>
        <v>-5.5087541858420602E-2</v>
      </c>
      <c r="AF508">
        <f t="shared" si="56"/>
        <v>4.373739970255381E-2</v>
      </c>
      <c r="AG508">
        <f t="shared" si="58"/>
        <v>0.12150583112711001</v>
      </c>
      <c r="AH508">
        <f t="shared" si="59"/>
        <v>-2.7396407641975791E-3</v>
      </c>
      <c r="AI508">
        <f t="shared" si="60"/>
        <v>0.56010785424678866</v>
      </c>
      <c r="AJ508">
        <f t="shared" si="61"/>
        <v>-5.5087541858420602E-2</v>
      </c>
      <c r="AK508">
        <f t="shared" si="62"/>
        <v>7.2414755696065354E-3</v>
      </c>
      <c r="AL508" s="18">
        <f t="shared" si="63"/>
        <v>2.1089247885702867E-2</v>
      </c>
    </row>
    <row r="509" spans="1:38" ht="15.75">
      <c r="A509">
        <v>2021</v>
      </c>
      <c r="B509">
        <v>4</v>
      </c>
      <c r="C509" t="s">
        <v>42</v>
      </c>
      <c r="D509">
        <v>78281.608278888394</v>
      </c>
      <c r="E509">
        <v>73306.190029089703</v>
      </c>
      <c r="F509">
        <v>4975.4182497986603</v>
      </c>
      <c r="G509">
        <v>-9421.5395790121693</v>
      </c>
      <c r="H509">
        <v>240806.680554077</v>
      </c>
      <c r="I509">
        <v>136025.51818543399</v>
      </c>
      <c r="J509">
        <v>104781.16236864201</v>
      </c>
      <c r="K509">
        <v>-12678.827953833799</v>
      </c>
      <c r="L509">
        <v>-1.5715225318028601</v>
      </c>
      <c r="M509">
        <v>-8.9916349141701293</v>
      </c>
      <c r="N509">
        <v>-3.9124909480642098</v>
      </c>
      <c r="O509">
        <v>1.2981867647818901</v>
      </c>
      <c r="P509">
        <v>157.86203414113299</v>
      </c>
      <c r="Q509">
        <v>25805</v>
      </c>
      <c r="R509">
        <v>-0.72749597188723603</v>
      </c>
      <c r="S509">
        <v>856</v>
      </c>
      <c r="T509">
        <v>0.97251448215974201</v>
      </c>
      <c r="U509">
        <v>3.7556069740189497E-2</v>
      </c>
      <c r="V509">
        <v>2.9959322262649599</v>
      </c>
      <c r="W509">
        <v>64.885564665958697</v>
      </c>
      <c r="X509">
        <v>2.08923669849464</v>
      </c>
      <c r="Y509">
        <v>0</v>
      </c>
      <c r="Z509">
        <v>0</v>
      </c>
      <c r="AA509">
        <v>0</v>
      </c>
      <c r="AB509">
        <v>0</v>
      </c>
      <c r="AC509">
        <v>77964.785443191504</v>
      </c>
      <c r="AD509">
        <v>0</v>
      </c>
      <c r="AE509">
        <f t="shared" si="57"/>
        <v>8.639578677011242E-2</v>
      </c>
      <c r="AF509">
        <f t="shared" si="56"/>
        <v>9.3835506631211055E-2</v>
      </c>
      <c r="AG509">
        <f t="shared" si="58"/>
        <v>6.3557946230142812E-2</v>
      </c>
      <c r="AH509">
        <f t="shared" si="59"/>
        <v>-0.12035444577794967</v>
      </c>
      <c r="AI509">
        <f t="shared" si="60"/>
        <v>0.56010785424678866</v>
      </c>
      <c r="AJ509">
        <f t="shared" si="61"/>
        <v>8.639578677011242E-2</v>
      </c>
      <c r="AK509">
        <f t="shared" si="62"/>
        <v>2.3687428933306075E-2</v>
      </c>
      <c r="AL509" s="18">
        <f t="shared" si="63"/>
        <v>2.1089247885702867E-2</v>
      </c>
    </row>
    <row r="510" spans="1:38" ht="15.75">
      <c r="A510">
        <v>2022</v>
      </c>
      <c r="B510">
        <v>1</v>
      </c>
      <c r="C510" t="s">
        <v>42</v>
      </c>
      <c r="D510">
        <v>85044.809415772703</v>
      </c>
      <c r="E510">
        <v>75042.625195775196</v>
      </c>
      <c r="F510">
        <v>10002.1842199974</v>
      </c>
      <c r="G510">
        <v>-917.25182859301594</v>
      </c>
      <c r="H510">
        <v>233442.71867769599</v>
      </c>
      <c r="I510">
        <v>112588.098571682</v>
      </c>
      <c r="J510">
        <v>120854.620106013</v>
      </c>
      <c r="K510">
        <v>-3261.6302126944202</v>
      </c>
      <c r="L510">
        <v>-0.13678062688402201</v>
      </c>
      <c r="M510">
        <v>-0.75897125636438301</v>
      </c>
      <c r="N510">
        <v>-0.39292372612376197</v>
      </c>
      <c r="O510">
        <v>0.93159945786863396</v>
      </c>
      <c r="P510">
        <v>194.79335317021</v>
      </c>
      <c r="Q510">
        <v>41324</v>
      </c>
      <c r="R510">
        <v>0.20775597924817499</v>
      </c>
      <c r="S510">
        <v>406</v>
      </c>
      <c r="T510">
        <v>0.61051316409216005</v>
      </c>
      <c r="U510">
        <v>0.36420222264951602</v>
      </c>
      <c r="V510">
        <v>2.4695228217143899</v>
      </c>
      <c r="W510">
        <v>79.403796602640497</v>
      </c>
      <c r="X510">
        <v>5.8912727919286896</v>
      </c>
      <c r="Y510">
        <v>0</v>
      </c>
      <c r="Z510">
        <v>0</v>
      </c>
      <c r="AA510">
        <v>0</v>
      </c>
      <c r="AB510">
        <v>0</v>
      </c>
      <c r="AC510">
        <v>88115.0150839259</v>
      </c>
      <c r="AD510">
        <v>0</v>
      </c>
      <c r="AE510">
        <f t="shared" si="57"/>
        <v>-9.1097758003326715E-2</v>
      </c>
      <c r="AF510">
        <f t="shared" si="56"/>
        <v>6.6215064265889384E-2</v>
      </c>
      <c r="AG510">
        <f t="shared" si="58"/>
        <v>0.11761075471517804</v>
      </c>
      <c r="AH510">
        <f t="shared" si="59"/>
        <v>-1.0785512189329443E-2</v>
      </c>
      <c r="AI510">
        <f t="shared" si="60"/>
        <v>0.56010785424678866</v>
      </c>
      <c r="AJ510">
        <f t="shared" si="61"/>
        <v>-9.1097758003326715E-2</v>
      </c>
      <c r="AK510">
        <f t="shared" si="62"/>
        <v>7.3002285740385059E-2</v>
      </c>
      <c r="AL510" s="18">
        <f t="shared" si="63"/>
        <v>2.1089247885702867E-2</v>
      </c>
    </row>
    <row r="511" spans="1:38" ht="15.75">
      <c r="A511">
        <v>2022</v>
      </c>
      <c r="B511">
        <v>2</v>
      </c>
      <c r="C511" t="s">
        <v>42</v>
      </c>
      <c r="D511">
        <v>77297.4179481756</v>
      </c>
      <c r="E511">
        <v>80520.908363025796</v>
      </c>
      <c r="F511">
        <v>-3223.4904148501601</v>
      </c>
      <c r="G511">
        <v>-21380.813920418001</v>
      </c>
      <c r="H511">
        <v>288744.101265523</v>
      </c>
      <c r="I511">
        <v>138721.45236423699</v>
      </c>
      <c r="J511">
        <v>150022.64890128499</v>
      </c>
      <c r="K511">
        <v>-26150.320159397201</v>
      </c>
      <c r="L511">
        <v>-4.41935496597665</v>
      </c>
      <c r="M511">
        <v>-14.2517240410056</v>
      </c>
      <c r="N511">
        <v>-7.4047621498444602</v>
      </c>
      <c r="O511">
        <v>0.92467006402157204</v>
      </c>
      <c r="P511">
        <v>310.972897963587</v>
      </c>
      <c r="Q511">
        <v>44977</v>
      </c>
      <c r="R511">
        <v>0.44921838717663398</v>
      </c>
      <c r="S511">
        <v>463</v>
      </c>
      <c r="T511">
        <v>0.15407573247308301</v>
      </c>
      <c r="U511">
        <v>0.64653509878073201</v>
      </c>
      <c r="V511">
        <v>2.2785613312063999</v>
      </c>
      <c r="W511">
        <v>78.763099517418695</v>
      </c>
      <c r="X511">
        <v>4.71270090610144</v>
      </c>
      <c r="Y511">
        <v>0</v>
      </c>
      <c r="Z511">
        <v>0</v>
      </c>
      <c r="AA511">
        <v>0</v>
      </c>
      <c r="AB511">
        <v>0</v>
      </c>
      <c r="AC511">
        <v>75449.362740707307</v>
      </c>
      <c r="AD511">
        <v>0</v>
      </c>
      <c r="AE511">
        <f t="shared" si="57"/>
        <v>0.11865050561532842</v>
      </c>
      <c r="AF511">
        <f t="shared" si="56"/>
        <v>0.13862736796920921</v>
      </c>
      <c r="AG511">
        <f t="shared" si="58"/>
        <v>-4.170243328194221E-2</v>
      </c>
      <c r="AH511">
        <f t="shared" si="59"/>
        <v>-0.27660450359095906</v>
      </c>
      <c r="AI511">
        <f t="shared" si="60"/>
        <v>0.56010785424678866</v>
      </c>
      <c r="AJ511">
        <f t="shared" si="61"/>
        <v>0.11865050561532842</v>
      </c>
      <c r="AK511">
        <f t="shared" si="62"/>
        <v>-0.12592826723913725</v>
      </c>
      <c r="AL511" s="18">
        <f t="shared" si="63"/>
        <v>2.1089247885702867E-2</v>
      </c>
    </row>
    <row r="512" spans="1:38" ht="15.75">
      <c r="A512">
        <v>2022</v>
      </c>
      <c r="B512">
        <v>3</v>
      </c>
      <c r="C512" t="s">
        <v>42</v>
      </c>
      <c r="D512">
        <v>86468.795670485997</v>
      </c>
      <c r="E512">
        <v>70381.049896348602</v>
      </c>
      <c r="F512">
        <v>16087.7457741374</v>
      </c>
      <c r="G512">
        <v>1626.0497775634501</v>
      </c>
      <c r="H512">
        <v>274549.108980591</v>
      </c>
      <c r="I512">
        <v>121191.341855341</v>
      </c>
      <c r="J512">
        <v>153357.76712524999</v>
      </c>
      <c r="K512">
        <v>3862.8218332802198</v>
      </c>
      <c r="L512">
        <v>0.255020879676708</v>
      </c>
      <c r="M512">
        <v>1.0602982868389199</v>
      </c>
      <c r="N512">
        <v>0.59226190301656001</v>
      </c>
      <c r="O512">
        <v>0.79025238908416096</v>
      </c>
      <c r="P512">
        <v>246.781814679147</v>
      </c>
      <c r="Q512">
        <v>44381</v>
      </c>
      <c r="R512">
        <v>0.54285997798587204</v>
      </c>
      <c r="S512">
        <v>798</v>
      </c>
      <c r="T512">
        <v>0.20227318174202999</v>
      </c>
      <c r="U512">
        <v>0.213933782801047</v>
      </c>
      <c r="V512">
        <v>1.0406263819005801</v>
      </c>
      <c r="W512">
        <v>67.523942888966801</v>
      </c>
      <c r="X512">
        <v>7.9913411238281498</v>
      </c>
      <c r="Y512">
        <v>0</v>
      </c>
      <c r="Z512">
        <v>0</v>
      </c>
      <c r="AA512">
        <v>1</v>
      </c>
      <c r="AB512">
        <v>0</v>
      </c>
      <c r="AC512">
        <v>89885.452899170094</v>
      </c>
      <c r="AD512">
        <v>1</v>
      </c>
      <c r="AE512">
        <f t="shared" si="57"/>
        <v>-9.7329101477165759E-3</v>
      </c>
      <c r="AF512">
        <f t="shared" si="56"/>
        <v>2.3220839614322711E-2</v>
      </c>
      <c r="AG512">
        <f t="shared" si="58"/>
        <v>0.18605261758755537</v>
      </c>
      <c r="AH512">
        <f t="shared" si="59"/>
        <v>1.8805047126595545E-2</v>
      </c>
      <c r="AI512">
        <f t="shared" si="60"/>
        <v>0.56010785424678866</v>
      </c>
      <c r="AJ512">
        <f t="shared" si="61"/>
        <v>-9.7329101477165759E-3</v>
      </c>
      <c r="AK512">
        <f t="shared" si="62"/>
        <v>1.0176398567283274E-2</v>
      </c>
      <c r="AL512" s="18">
        <f t="shared" si="63"/>
        <v>2.1089247885702867E-2</v>
      </c>
    </row>
    <row r="513" spans="1:38" ht="15.75">
      <c r="A513">
        <v>2022</v>
      </c>
      <c r="B513">
        <v>4</v>
      </c>
      <c r="C513" t="s">
        <v>42</v>
      </c>
      <c r="D513">
        <v>85627.202651643893</v>
      </c>
      <c r="E513">
        <v>71097.275511677697</v>
      </c>
      <c r="F513">
        <v>14529.927139966099</v>
      </c>
      <c r="G513">
        <v>6230.0602365122204</v>
      </c>
      <c r="H513">
        <v>172763.98433698001</v>
      </c>
      <c r="I513">
        <v>101317.62108613399</v>
      </c>
      <c r="J513">
        <v>71446.363250845505</v>
      </c>
      <c r="K513">
        <v>6396.6345629398702</v>
      </c>
      <c r="L513">
        <v>0.77105921225240603</v>
      </c>
      <c r="M513">
        <v>8.7199123272918797</v>
      </c>
      <c r="N513">
        <v>3.6061105330612899</v>
      </c>
      <c r="O513">
        <v>1.4180934686684099</v>
      </c>
      <c r="P513">
        <v>182.68938556977201</v>
      </c>
      <c r="Q513">
        <v>34447</v>
      </c>
      <c r="R513">
        <v>-0.73860349250337398</v>
      </c>
      <c r="S513">
        <v>756</v>
      </c>
      <c r="T513">
        <v>0.19618060693797801</v>
      </c>
      <c r="U513">
        <v>0.67145803130036097</v>
      </c>
      <c r="V513">
        <v>2.7670183587142798</v>
      </c>
      <c r="W513">
        <v>60.4639584130881</v>
      </c>
      <c r="X513">
        <v>7.59366942029901</v>
      </c>
      <c r="Y513">
        <v>0</v>
      </c>
      <c r="Z513">
        <v>0</v>
      </c>
      <c r="AA513">
        <v>0</v>
      </c>
      <c r="AB513">
        <v>1</v>
      </c>
      <c r="AC513">
        <v>88989.717624548895</v>
      </c>
      <c r="AD513">
        <v>0</v>
      </c>
      <c r="AE513">
        <f t="shared" si="57"/>
        <v>5.8963204784520482E-2</v>
      </c>
      <c r="AF513">
        <f t="shared" si="56"/>
        <v>-2.3283764280949341E-3</v>
      </c>
      <c r="AG513">
        <f t="shared" si="58"/>
        <v>0.16968821460953387</v>
      </c>
      <c r="AH513">
        <f t="shared" si="59"/>
        <v>7.2757955925033535E-2</v>
      </c>
      <c r="AI513">
        <f t="shared" si="60"/>
        <v>0.56010785424678866</v>
      </c>
      <c r="AJ513">
        <f t="shared" si="61"/>
        <v>5.8963204784520482E-2</v>
      </c>
      <c r="AK513">
        <f t="shared" si="62"/>
        <v>7.3310645722527032E-2</v>
      </c>
      <c r="AL513" s="18">
        <f t="shared" si="63"/>
        <v>2.1089247885702867E-2</v>
      </c>
    </row>
    <row r="514" spans="1:38" ht="15.75">
      <c r="A514">
        <v>2023</v>
      </c>
      <c r="B514">
        <v>1</v>
      </c>
      <c r="C514" t="s">
        <v>42</v>
      </c>
      <c r="D514">
        <v>90676.056936718407</v>
      </c>
      <c r="E514">
        <v>76309.462688551197</v>
      </c>
      <c r="F514">
        <v>14366.594248167199</v>
      </c>
      <c r="G514">
        <v>8407.9244339300894</v>
      </c>
      <c r="H514">
        <v>211455.560208151</v>
      </c>
      <c r="I514">
        <v>88891.880944257893</v>
      </c>
      <c r="J514">
        <v>122563.679263894</v>
      </c>
      <c r="K514">
        <v>11498.6142043522</v>
      </c>
      <c r="L514">
        <v>1.05239575727674</v>
      </c>
      <c r="M514">
        <v>6.8600457202552096</v>
      </c>
      <c r="N514">
        <v>3.9762134538592999</v>
      </c>
      <c r="O514">
        <v>0.72527098956341896</v>
      </c>
      <c r="P514">
        <v>174.19562133852099</v>
      </c>
      <c r="Q514">
        <v>7818</v>
      </c>
      <c r="R514">
        <v>0.66641891382052398</v>
      </c>
      <c r="S514">
        <v>981</v>
      </c>
      <c r="T514">
        <v>0.948863845894796</v>
      </c>
      <c r="U514">
        <v>0.63545717961889003</v>
      </c>
      <c r="V514">
        <v>2.0913087047796202</v>
      </c>
      <c r="W514">
        <v>78.056214452106502</v>
      </c>
      <c r="X514">
        <v>7.7761691468802301</v>
      </c>
      <c r="Y514">
        <v>0</v>
      </c>
      <c r="Z514">
        <v>0</v>
      </c>
      <c r="AA514">
        <v>0</v>
      </c>
      <c r="AB514">
        <v>0</v>
      </c>
      <c r="AC514">
        <v>95283.010331087702</v>
      </c>
      <c r="AD514">
        <v>0</v>
      </c>
      <c r="AE514">
        <f t="shared" si="57"/>
        <v>-2.9369400010742119E-2</v>
      </c>
      <c r="AF514">
        <f t="shared" ref="AF514:AF577" si="64">IF(C518=C514,(D518-D514)/D514,"")</f>
        <v>-0.11047776712804155</v>
      </c>
      <c r="AG514">
        <f t="shared" si="58"/>
        <v>0.15843867425988165</v>
      </c>
      <c r="AH514">
        <f t="shared" si="59"/>
        <v>9.2724857233237062E-2</v>
      </c>
      <c r="AI514">
        <f t="shared" si="60"/>
        <v>0.56010785424678866</v>
      </c>
      <c r="AJ514">
        <f t="shared" si="61"/>
        <v>-2.9369400010742119E-2</v>
      </c>
      <c r="AK514">
        <f t="shared" si="62"/>
        <v>-0.14842331214561502</v>
      </c>
      <c r="AL514" s="18">
        <f t="shared" si="63"/>
        <v>2.1089247885702867E-2</v>
      </c>
    </row>
    <row r="515" spans="1:38" ht="15.75">
      <c r="A515">
        <v>2023</v>
      </c>
      <c r="B515">
        <v>2</v>
      </c>
      <c r="C515" t="s">
        <v>42</v>
      </c>
      <c r="D515">
        <v>88012.955549147096</v>
      </c>
      <c r="E515">
        <v>64983.359488264199</v>
      </c>
      <c r="F515">
        <v>23029.596060882799</v>
      </c>
      <c r="G515">
        <v>15265.8539434663</v>
      </c>
      <c r="H515">
        <v>194763.444906858</v>
      </c>
      <c r="I515">
        <v>133938.089339058</v>
      </c>
      <c r="J515">
        <v>60825.355567799801</v>
      </c>
      <c r="K515">
        <v>13260.5835728067</v>
      </c>
      <c r="L515">
        <v>9.9201606825251396</v>
      </c>
      <c r="M515">
        <v>25.097845793026298</v>
      </c>
      <c r="N515">
        <v>7.8381515333983298</v>
      </c>
      <c r="O515">
        <v>2.20201079120306</v>
      </c>
      <c r="P515">
        <v>481.60005064759798</v>
      </c>
      <c r="Q515">
        <v>7641</v>
      </c>
      <c r="R515">
        <v>1.33824020125974E-2</v>
      </c>
      <c r="S515">
        <v>397</v>
      </c>
      <c r="T515">
        <v>4.3765847198318497E-2</v>
      </c>
      <c r="U515">
        <v>0.56694585747965398</v>
      </c>
      <c r="V515">
        <v>3.7874697488259601</v>
      </c>
      <c r="W515">
        <v>79.299110858746999</v>
      </c>
      <c r="X515">
        <v>2.3074051651124599</v>
      </c>
      <c r="Y515">
        <v>0</v>
      </c>
      <c r="Z515">
        <v>0</v>
      </c>
      <c r="AA515">
        <v>0</v>
      </c>
      <c r="AB515">
        <v>0</v>
      </c>
      <c r="AC515">
        <v>91000.5894440431</v>
      </c>
      <c r="AD515">
        <v>0</v>
      </c>
      <c r="AE515">
        <f t="shared" ref="AE515:AE578" si="65">IF(C516=C515,(D516-D515)/D515,"")</f>
        <v>5.2687488376407764E-3</v>
      </c>
      <c r="AF515">
        <f t="shared" si="64"/>
        <v>-6.602045582319159E-2</v>
      </c>
      <c r="AG515">
        <f t="shared" ref="AG515:AG578" si="66">(D:D-E:E)/D:D</f>
        <v>0.26166143287874244</v>
      </c>
      <c r="AH515">
        <f t="shared" ref="AH515:AH578" si="67">G515/D515</f>
        <v>0.17345007730074161</v>
      </c>
      <c r="AI515">
        <f t="shared" ref="AI515:AI578" si="68">_xlfn.STDEV.P(D:D)/AVERAGE(D:D)</f>
        <v>0.56010785424678866</v>
      </c>
      <c r="AJ515">
        <f t="shared" ref="AJ515:AJ578" si="69">(D516-D515)/D515</f>
        <v>5.2687488376407764E-3</v>
      </c>
      <c r="AK515">
        <f t="shared" ref="AK515:AK578" si="70">(E516-E515)/E515</f>
        <v>0.18284054407863581</v>
      </c>
      <c r="AL515" s="18">
        <f t="shared" ref="AL515:AL578" si="71">AVERAGE(AJ:AJ)</f>
        <v>2.1089247885702867E-2</v>
      </c>
    </row>
    <row r="516" spans="1:38" ht="15.75">
      <c r="A516">
        <v>2023</v>
      </c>
      <c r="B516">
        <v>3</v>
      </c>
      <c r="C516" t="s">
        <v>42</v>
      </c>
      <c r="D516">
        <v>88476.673706393995</v>
      </c>
      <c r="E516">
        <v>76864.952293156006</v>
      </c>
      <c r="F516">
        <v>11611.721413237899</v>
      </c>
      <c r="G516">
        <v>-8074.8295005461396</v>
      </c>
      <c r="H516">
        <v>302935.811851523</v>
      </c>
      <c r="I516">
        <v>150649.19110788999</v>
      </c>
      <c r="J516">
        <v>152286.62074363299</v>
      </c>
      <c r="K516">
        <v>-214.91214754284701</v>
      </c>
      <c r="L516">
        <v>-4.1617321993007099</v>
      </c>
      <c r="M516">
        <v>-5.3023893111001996</v>
      </c>
      <c r="N516">
        <v>-2.66552490152726</v>
      </c>
      <c r="O516">
        <v>0.98924771179669102</v>
      </c>
      <c r="P516">
        <v>235.66199403020201</v>
      </c>
      <c r="Q516">
        <v>23218</v>
      </c>
      <c r="R516">
        <v>-0.79072438614474805</v>
      </c>
      <c r="S516">
        <v>885</v>
      </c>
      <c r="T516">
        <v>0.13443108283573399</v>
      </c>
      <c r="U516">
        <v>0.81406690595126596</v>
      </c>
      <c r="V516">
        <v>5.2427671989708102</v>
      </c>
      <c r="W516">
        <v>83.738435927841294</v>
      </c>
      <c r="X516">
        <v>4.71623135304554</v>
      </c>
      <c r="Y516">
        <v>0</v>
      </c>
      <c r="Z516">
        <v>0</v>
      </c>
      <c r="AA516">
        <v>0</v>
      </c>
      <c r="AB516">
        <v>1</v>
      </c>
      <c r="AC516">
        <v>83147.577375546505</v>
      </c>
      <c r="AD516">
        <v>0</v>
      </c>
      <c r="AE516">
        <f t="shared" si="65"/>
        <v>-3.4459290650158847E-2</v>
      </c>
      <c r="AF516">
        <f t="shared" si="64"/>
        <v>-2.2173946371569022E-2</v>
      </c>
      <c r="AG516">
        <f t="shared" si="66"/>
        <v>0.13124048324613766</v>
      </c>
      <c r="AH516">
        <f t="shared" si="67"/>
        <v>-9.1265066398654532E-2</v>
      </c>
      <c r="AI516">
        <f t="shared" si="68"/>
        <v>0.56010785424678866</v>
      </c>
      <c r="AJ516">
        <f t="shared" si="69"/>
        <v>-3.4459290650158847E-2</v>
      </c>
      <c r="AK516">
        <f t="shared" si="70"/>
        <v>-4.6953259244220558E-2</v>
      </c>
      <c r="AL516" s="18">
        <f t="shared" si="71"/>
        <v>2.1089247885702867E-2</v>
      </c>
    </row>
    <row r="517" spans="1:38" ht="15.75">
      <c r="A517">
        <v>2023</v>
      </c>
      <c r="B517">
        <v>4</v>
      </c>
      <c r="C517" t="s">
        <v>42</v>
      </c>
      <c r="D517">
        <v>85427.830291386097</v>
      </c>
      <c r="E517">
        <v>73255.892261340807</v>
      </c>
      <c r="F517">
        <v>12171.938030045299</v>
      </c>
      <c r="G517">
        <v>-1606.3669108189899</v>
      </c>
      <c r="H517">
        <v>218846.15774938799</v>
      </c>
      <c r="I517">
        <v>145333.25614631901</v>
      </c>
      <c r="J517">
        <v>73512.901603068603</v>
      </c>
      <c r="K517">
        <v>-2044.71680067644</v>
      </c>
      <c r="L517">
        <v>-0.31824819783700198</v>
      </c>
      <c r="M517">
        <v>-2.1851496482787902</v>
      </c>
      <c r="N517">
        <v>-0.734016501518169</v>
      </c>
      <c r="O517">
        <v>1.97697619026172</v>
      </c>
      <c r="P517">
        <v>281.00597884095401</v>
      </c>
      <c r="Q517">
        <v>16245</v>
      </c>
      <c r="R517">
        <v>0.864323438427264</v>
      </c>
      <c r="S517">
        <v>498</v>
      </c>
      <c r="T517">
        <v>0.43584036887272598</v>
      </c>
      <c r="U517">
        <v>0.55584048768349803</v>
      </c>
      <c r="V517">
        <v>3.8360934496031498</v>
      </c>
      <c r="W517">
        <v>65.264479762623495</v>
      </c>
      <c r="X517">
        <v>6.7439079102600701</v>
      </c>
      <c r="Y517">
        <v>0</v>
      </c>
      <c r="Z517">
        <v>0</v>
      </c>
      <c r="AA517">
        <v>0</v>
      </c>
      <c r="AB517">
        <v>0</v>
      </c>
      <c r="AC517">
        <v>85878.291096651505</v>
      </c>
      <c r="AD517">
        <v>0</v>
      </c>
      <c r="AE517">
        <f t="shared" si="65"/>
        <v>-5.5830303084408547E-2</v>
      </c>
      <c r="AF517">
        <f t="shared" si="64"/>
        <v>-0.10049674435820434</v>
      </c>
      <c r="AG517">
        <f t="shared" si="66"/>
        <v>0.14248211605665254</v>
      </c>
      <c r="AH517">
        <f t="shared" si="67"/>
        <v>-1.8803789179004396E-2</v>
      </c>
      <c r="AI517">
        <f t="shared" si="68"/>
        <v>0.56010785424678866</v>
      </c>
      <c r="AJ517">
        <f t="shared" si="69"/>
        <v>-5.5830303084408547E-2</v>
      </c>
      <c r="AK517">
        <f t="shared" si="70"/>
        <v>-3.5084333402251623E-2</v>
      </c>
      <c r="AL517" s="18">
        <f t="shared" si="71"/>
        <v>2.1089247885702867E-2</v>
      </c>
    </row>
    <row r="518" spans="1:38" ht="15.75">
      <c r="A518">
        <v>2024</v>
      </c>
      <c r="B518">
        <v>1</v>
      </c>
      <c r="C518" t="s">
        <v>42</v>
      </c>
      <c r="D518">
        <v>80658.368634374594</v>
      </c>
      <c r="E518">
        <v>70685.758113564501</v>
      </c>
      <c r="F518">
        <v>9972.6105208100598</v>
      </c>
      <c r="G518">
        <v>-5387.4097107707603</v>
      </c>
      <c r="H518">
        <v>297272.42602356197</v>
      </c>
      <c r="I518">
        <v>146441.087744191</v>
      </c>
      <c r="J518">
        <v>150831.338279371</v>
      </c>
      <c r="K518">
        <v>-2416.5328136941998</v>
      </c>
      <c r="L518">
        <v>-1.4463900495836901</v>
      </c>
      <c r="M518">
        <v>-3.5718105880570801</v>
      </c>
      <c r="N518">
        <v>-1.8122803325000401</v>
      </c>
      <c r="O518">
        <v>0.97089298162264004</v>
      </c>
      <c r="P518">
        <v>257.41664725281498</v>
      </c>
      <c r="Q518">
        <v>42809</v>
      </c>
      <c r="R518">
        <v>-0.74429236418260802</v>
      </c>
      <c r="S518">
        <v>312</v>
      </c>
      <c r="T518">
        <v>0.80036065365659603</v>
      </c>
      <c r="U518">
        <v>0.66797306082218399</v>
      </c>
      <c r="V518">
        <v>4.7673606017908199</v>
      </c>
      <c r="W518">
        <v>79.804228405699106</v>
      </c>
      <c r="X518">
        <v>5.95805791668643</v>
      </c>
      <c r="Y518">
        <v>0</v>
      </c>
      <c r="Z518">
        <v>0</v>
      </c>
      <c r="AA518">
        <v>0</v>
      </c>
      <c r="AB518">
        <v>1</v>
      </c>
      <c r="AC518">
        <v>82018.530443929194</v>
      </c>
      <c r="AD518">
        <v>0</v>
      </c>
      <c r="AE518">
        <f t="shared" si="65"/>
        <v>1.9141615398523278E-2</v>
      </c>
      <c r="AF518" t="str">
        <f t="shared" si="64"/>
        <v/>
      </c>
      <c r="AG518">
        <f t="shared" si="66"/>
        <v>0.12364012178347002</v>
      </c>
      <c r="AH518">
        <f t="shared" si="67"/>
        <v>-6.6792941662283764E-2</v>
      </c>
      <c r="AI518">
        <f t="shared" si="68"/>
        <v>0.56010785424678866</v>
      </c>
      <c r="AJ518">
        <f t="shared" si="69"/>
        <v>1.9141615398523278E-2</v>
      </c>
      <c r="AK518">
        <f t="shared" si="70"/>
        <v>9.4759158877553901E-2</v>
      </c>
      <c r="AL518" s="18">
        <f t="shared" si="71"/>
        <v>2.1089247885702867E-2</v>
      </c>
    </row>
    <row r="519" spans="1:38" ht="15.75">
      <c r="A519">
        <v>2024</v>
      </c>
      <c r="B519">
        <v>2</v>
      </c>
      <c r="C519" t="s">
        <v>42</v>
      </c>
      <c r="D519">
        <v>82202.300105446106</v>
      </c>
      <c r="E519">
        <v>77383.881097028105</v>
      </c>
      <c r="F519">
        <v>4818.41900841801</v>
      </c>
      <c r="G519">
        <v>-4590.4219261545504</v>
      </c>
      <c r="H519">
        <v>206149.05307964599</v>
      </c>
      <c r="I519">
        <v>112966.90149443899</v>
      </c>
      <c r="J519">
        <v>93182.151585207204</v>
      </c>
      <c r="K519">
        <v>-1556.2001980395701</v>
      </c>
      <c r="L519">
        <v>-2.9769595985070199</v>
      </c>
      <c r="M519">
        <v>-4.92628883113629</v>
      </c>
      <c r="N519">
        <v>-2.2267489748696598</v>
      </c>
      <c r="O519">
        <v>1.21232338567692</v>
      </c>
      <c r="P519">
        <v>59.115189108452697</v>
      </c>
      <c r="Q519">
        <v>33683</v>
      </c>
      <c r="R519">
        <v>-0.450183325035518</v>
      </c>
      <c r="S519">
        <v>527</v>
      </c>
      <c r="T519">
        <v>0.97097719158914697</v>
      </c>
      <c r="U519">
        <v>0.67853141073006396</v>
      </c>
      <c r="V519">
        <v>1.0705156339526201</v>
      </c>
      <c r="W519">
        <v>72.025469495011507</v>
      </c>
      <c r="X519">
        <v>5.3155834802838298</v>
      </c>
      <c r="Y519">
        <v>0</v>
      </c>
      <c r="Z519">
        <v>0</v>
      </c>
      <c r="AA519">
        <v>0</v>
      </c>
      <c r="AB519">
        <v>0</v>
      </c>
      <c r="AC519">
        <v>83719.944712374505</v>
      </c>
      <c r="AD519">
        <v>0</v>
      </c>
      <c r="AE519">
        <f t="shared" si="65"/>
        <v>5.2461994098894855E-2</v>
      </c>
      <c r="AF519" t="str">
        <f t="shared" si="64"/>
        <v/>
      </c>
      <c r="AG519">
        <f t="shared" si="66"/>
        <v>5.861659591321787E-2</v>
      </c>
      <c r="AH519">
        <f t="shared" si="67"/>
        <v>-5.5842986391696159E-2</v>
      </c>
      <c r="AI519">
        <f t="shared" si="68"/>
        <v>0.56010785424678866</v>
      </c>
      <c r="AJ519">
        <f t="shared" si="69"/>
        <v>5.2461994098894855E-2</v>
      </c>
      <c r="AK519">
        <f t="shared" si="70"/>
        <v>-0.13828539980966492</v>
      </c>
      <c r="AL519" s="18">
        <f t="shared" si="71"/>
        <v>2.1089247885702867E-2</v>
      </c>
    </row>
    <row r="520" spans="1:38" ht="15.75">
      <c r="A520">
        <v>2024</v>
      </c>
      <c r="B520">
        <v>3</v>
      </c>
      <c r="C520" t="s">
        <v>42</v>
      </c>
      <c r="D520">
        <v>86514.796688493603</v>
      </c>
      <c r="E520">
        <v>66682.820160702002</v>
      </c>
      <c r="F520">
        <v>19831.976527791601</v>
      </c>
      <c r="G520">
        <v>8519.3257019915709</v>
      </c>
      <c r="H520">
        <v>340739.472142827</v>
      </c>
      <c r="I520">
        <v>109865.332551881</v>
      </c>
      <c r="J520">
        <v>230874.13959094501</v>
      </c>
      <c r="K520">
        <v>12390.778085476701</v>
      </c>
      <c r="L520">
        <v>0.97645108006600101</v>
      </c>
      <c r="M520">
        <v>3.69003029836334</v>
      </c>
      <c r="N520">
        <v>2.5002461993662202</v>
      </c>
      <c r="O520">
        <v>0.47586677635934799</v>
      </c>
      <c r="P520">
        <v>250.75563795666599</v>
      </c>
      <c r="Q520">
        <v>11796</v>
      </c>
      <c r="R520">
        <v>0.244630712908528</v>
      </c>
      <c r="S520">
        <v>365</v>
      </c>
      <c r="T520">
        <v>0.32376897566796597</v>
      </c>
      <c r="U520">
        <v>0.965994494557462</v>
      </c>
      <c r="V520">
        <v>7.38241297287089</v>
      </c>
      <c r="W520">
        <v>83.729262627690701</v>
      </c>
      <c r="X520">
        <v>8.6060676609357394</v>
      </c>
      <c r="Y520">
        <v>0</v>
      </c>
      <c r="Z520">
        <v>0</v>
      </c>
      <c r="AA520">
        <v>1</v>
      </c>
      <c r="AB520">
        <v>0</v>
      </c>
      <c r="AC520">
        <v>90237.478948623495</v>
      </c>
      <c r="AD520">
        <v>1</v>
      </c>
      <c r="AE520">
        <f t="shared" si="65"/>
        <v>-0.11179804598978377</v>
      </c>
      <c r="AF520" t="str">
        <f t="shared" si="64"/>
        <v/>
      </c>
      <c r="AG520">
        <f t="shared" si="66"/>
        <v>0.22923219249071225</v>
      </c>
      <c r="AH520">
        <f t="shared" si="67"/>
        <v>9.8472469774926186E-2</v>
      </c>
      <c r="AI520">
        <f t="shared" si="68"/>
        <v>0.56010785424678866</v>
      </c>
      <c r="AJ520">
        <f t="shared" si="69"/>
        <v>-0.11179804598978377</v>
      </c>
      <c r="AK520">
        <f t="shared" si="70"/>
        <v>7.2441339909063956E-2</v>
      </c>
      <c r="AL520" s="18">
        <f t="shared" si="71"/>
        <v>2.1089247885702867E-2</v>
      </c>
    </row>
    <row r="521" spans="1:38" ht="15.75">
      <c r="A521">
        <v>2024</v>
      </c>
      <c r="B521">
        <v>4</v>
      </c>
      <c r="C521" t="s">
        <v>42</v>
      </c>
      <c r="D521">
        <v>76842.611469516603</v>
      </c>
      <c r="E521">
        <v>71513.413002058398</v>
      </c>
      <c r="F521">
        <v>5329.19846745824</v>
      </c>
      <c r="G521">
        <v>-12136.346231632</v>
      </c>
      <c r="H521">
        <v>255271.20122608301</v>
      </c>
      <c r="I521">
        <v>116892.513045849</v>
      </c>
      <c r="J521">
        <v>138378.68818023399</v>
      </c>
      <c r="K521">
        <v>-5973.7812738897501</v>
      </c>
      <c r="L521">
        <v>-1.33757034785064</v>
      </c>
      <c r="M521">
        <v>-8.77038682128914</v>
      </c>
      <c r="N521">
        <v>-4.7542951078462403</v>
      </c>
      <c r="O521">
        <v>0.84472916012616694</v>
      </c>
      <c r="P521">
        <v>464.55599865241601</v>
      </c>
      <c r="Q521">
        <v>19909</v>
      </c>
      <c r="R521">
        <v>-0.66824415067492904</v>
      </c>
      <c r="S521">
        <v>697</v>
      </c>
      <c r="T521">
        <v>0.91283885819397503</v>
      </c>
      <c r="U521">
        <v>9.2555445861028193E-2</v>
      </c>
      <c r="V521">
        <v>6.0518187385971398</v>
      </c>
      <c r="W521">
        <v>63.512432871519998</v>
      </c>
      <c r="X521">
        <v>5.1150948373415304</v>
      </c>
      <c r="Y521">
        <v>0</v>
      </c>
      <c r="Z521">
        <v>0</v>
      </c>
      <c r="AA521">
        <v>1</v>
      </c>
      <c r="AB521">
        <v>0</v>
      </c>
      <c r="AC521">
        <v>75602.802640124399</v>
      </c>
      <c r="AD521">
        <v>1</v>
      </c>
      <c r="AE521" t="str">
        <f t="shared" si="65"/>
        <v/>
      </c>
      <c r="AF521" t="str">
        <f t="shared" si="64"/>
        <v/>
      </c>
      <c r="AG521">
        <f t="shared" si="66"/>
        <v>6.935212593044543E-2</v>
      </c>
      <c r="AH521">
        <f t="shared" si="67"/>
        <v>-0.15793771189630221</v>
      </c>
      <c r="AI521">
        <f t="shared" si="68"/>
        <v>0.56010785424678866</v>
      </c>
      <c r="AJ521">
        <f t="shared" si="69"/>
        <v>5.3422586726877395</v>
      </c>
      <c r="AK521">
        <f t="shared" si="70"/>
        <v>4.2972860919364466</v>
      </c>
      <c r="AL521" s="18">
        <f t="shared" si="71"/>
        <v>2.1089247885702867E-2</v>
      </c>
    </row>
    <row r="522" spans="1:38" ht="15.75">
      <c r="A522">
        <v>2015</v>
      </c>
      <c r="B522">
        <v>1</v>
      </c>
      <c r="C522" t="s">
        <v>43</v>
      </c>
      <c r="D522">
        <v>487355.719024516</v>
      </c>
      <c r="E522">
        <v>378827.00808271102</v>
      </c>
      <c r="F522">
        <v>108528.71094180499</v>
      </c>
      <c r="G522">
        <v>99736.577272330906</v>
      </c>
      <c r="H522">
        <v>1714296.7080671501</v>
      </c>
      <c r="I522">
        <v>899059.30289143603</v>
      </c>
      <c r="J522">
        <v>815237.40517572104</v>
      </c>
      <c r="K522">
        <v>99239.959086045797</v>
      </c>
      <c r="L522">
        <v>21.671910702930202</v>
      </c>
      <c r="M522">
        <v>12.2340531284666</v>
      </c>
      <c r="N522">
        <v>5.8179296969415697</v>
      </c>
      <c r="O522">
        <v>1.1028190036221901</v>
      </c>
      <c r="P522">
        <v>351.14659147443302</v>
      </c>
      <c r="Q522">
        <v>1183</v>
      </c>
      <c r="R522">
        <v>-0.92443406387080895</v>
      </c>
      <c r="S522">
        <v>666</v>
      </c>
      <c r="T522">
        <v>0.57136396966915703</v>
      </c>
      <c r="U522">
        <v>0.25372919945711703</v>
      </c>
      <c r="V522">
        <v>6.6096057491282103</v>
      </c>
      <c r="W522">
        <v>61.755932646737001</v>
      </c>
      <c r="X522">
        <v>7.5116463213693496</v>
      </c>
      <c r="Y522">
        <v>0</v>
      </c>
      <c r="Z522">
        <v>0</v>
      </c>
      <c r="AA522">
        <v>0</v>
      </c>
      <c r="AB522">
        <v>0</v>
      </c>
      <c r="AC522">
        <v>504237.29534409201</v>
      </c>
      <c r="AD522">
        <v>0</v>
      </c>
      <c r="AE522">
        <f t="shared" si="65"/>
        <v>2.27186114343392E-2</v>
      </c>
      <c r="AF522">
        <f t="shared" si="64"/>
        <v>-0.10860806155552961</v>
      </c>
      <c r="AG522">
        <f t="shared" si="66"/>
        <v>0.22268890402893896</v>
      </c>
      <c r="AH522">
        <f t="shared" si="67"/>
        <v>0.20464841876065837</v>
      </c>
      <c r="AI522">
        <f t="shared" si="68"/>
        <v>0.56010785424678866</v>
      </c>
      <c r="AJ522">
        <f t="shared" si="69"/>
        <v>2.27186114343392E-2</v>
      </c>
      <c r="AK522">
        <f t="shared" si="70"/>
        <v>6.4098626182435031E-2</v>
      </c>
      <c r="AL522" s="18">
        <f t="shared" si="71"/>
        <v>2.1089247885702867E-2</v>
      </c>
    </row>
    <row r="523" spans="1:38" ht="15.75">
      <c r="A523">
        <v>2015</v>
      </c>
      <c r="B523">
        <v>2</v>
      </c>
      <c r="C523" t="s">
        <v>43</v>
      </c>
      <c r="D523">
        <v>498427.76423533697</v>
      </c>
      <c r="E523">
        <v>403109.29886161501</v>
      </c>
      <c r="F523">
        <v>95318.465373722604</v>
      </c>
      <c r="G523">
        <v>76555.695845479102</v>
      </c>
      <c r="H523">
        <v>1541659.4619942999</v>
      </c>
      <c r="I523">
        <v>774508.47766751505</v>
      </c>
      <c r="J523">
        <v>767150.98432678694</v>
      </c>
      <c r="K523">
        <v>74890.991133633797</v>
      </c>
      <c r="L523">
        <v>12.968771780222101</v>
      </c>
      <c r="M523">
        <v>9.9792214843679705</v>
      </c>
      <c r="N523">
        <v>4.9657980723217596</v>
      </c>
      <c r="O523">
        <v>1.0095906718378</v>
      </c>
      <c r="P523">
        <v>87.480718999470497</v>
      </c>
      <c r="Q523">
        <v>2110</v>
      </c>
      <c r="R523">
        <v>0.75383786374169404</v>
      </c>
      <c r="S523">
        <v>386</v>
      </c>
      <c r="T523">
        <v>0.99363544849294105</v>
      </c>
      <c r="U523">
        <v>9.2097427790523101E-2</v>
      </c>
      <c r="V523">
        <v>2.6847092489170001</v>
      </c>
      <c r="W523">
        <v>81.928965106653393</v>
      </c>
      <c r="X523">
        <v>5.1620327981513396</v>
      </c>
      <c r="Y523">
        <v>0</v>
      </c>
      <c r="Z523">
        <v>0</v>
      </c>
      <c r="AA523">
        <v>0</v>
      </c>
      <c r="AB523">
        <v>0</v>
      </c>
      <c r="AC523">
        <v>531697.89246231294</v>
      </c>
      <c r="AD523">
        <v>0</v>
      </c>
      <c r="AE523">
        <f t="shared" si="65"/>
        <v>-9.9224084315216537E-2</v>
      </c>
      <c r="AF523">
        <f t="shared" si="64"/>
        <v>-0.16770891375748259</v>
      </c>
      <c r="AG523">
        <f t="shared" si="66"/>
        <v>0.19123827405552898</v>
      </c>
      <c r="AH523">
        <f t="shared" si="67"/>
        <v>0.15359436479813085</v>
      </c>
      <c r="AI523">
        <f t="shared" si="68"/>
        <v>0.56010785424678866</v>
      </c>
      <c r="AJ523">
        <f t="shared" si="69"/>
        <v>-9.9224084315216537E-2</v>
      </c>
      <c r="AK523">
        <f t="shared" si="70"/>
        <v>1.5744008919227741E-4</v>
      </c>
      <c r="AL523" s="18">
        <f t="shared" si="71"/>
        <v>2.1089247885702867E-2</v>
      </c>
    </row>
    <row r="524" spans="1:38" ht="15.75">
      <c r="A524">
        <v>2015</v>
      </c>
      <c r="B524">
        <v>3</v>
      </c>
      <c r="C524" t="s">
        <v>43</v>
      </c>
      <c r="D524">
        <v>448971.72573180503</v>
      </c>
      <c r="E524">
        <v>403172.76442558202</v>
      </c>
      <c r="F524">
        <v>45798.961306222402</v>
      </c>
      <c r="G524">
        <v>30205.766516746498</v>
      </c>
      <c r="H524">
        <v>928447.77699209901</v>
      </c>
      <c r="I524">
        <v>591405.53489878797</v>
      </c>
      <c r="J524">
        <v>337042.24209331098</v>
      </c>
      <c r="K524">
        <v>32194.925780696201</v>
      </c>
      <c r="L524">
        <v>16.406501060748798</v>
      </c>
      <c r="M524">
        <v>8.9620120994756203</v>
      </c>
      <c r="N524">
        <v>3.2533619300166099</v>
      </c>
      <c r="O524">
        <v>1.7546926202059101</v>
      </c>
      <c r="P524">
        <v>359.27333360486898</v>
      </c>
      <c r="Q524">
        <v>8851</v>
      </c>
      <c r="R524">
        <v>-0.45416567935125701</v>
      </c>
      <c r="S524">
        <v>294</v>
      </c>
      <c r="T524">
        <v>1.5672373888725701E-2</v>
      </c>
      <c r="U524">
        <v>0.417998259725537</v>
      </c>
      <c r="V524">
        <v>1.5994046150997401</v>
      </c>
      <c r="W524">
        <v>62.354242456180899</v>
      </c>
      <c r="X524">
        <v>4.1386363869014096</v>
      </c>
      <c r="Y524">
        <v>0</v>
      </c>
      <c r="Z524">
        <v>0</v>
      </c>
      <c r="AA524">
        <v>0</v>
      </c>
      <c r="AB524">
        <v>1</v>
      </c>
      <c r="AC524">
        <v>456679.18389772298</v>
      </c>
      <c r="AD524">
        <v>0</v>
      </c>
      <c r="AE524">
        <f t="shared" si="65"/>
        <v>5.3346626972593049E-2</v>
      </c>
      <c r="AF524">
        <f t="shared" si="64"/>
        <v>-1.5253892589191747E-2</v>
      </c>
      <c r="AG524">
        <f t="shared" si="66"/>
        <v>0.10200856464084153</v>
      </c>
      <c r="AH524">
        <f t="shared" si="67"/>
        <v>6.7277658671071924E-2</v>
      </c>
      <c r="AI524">
        <f t="shared" si="68"/>
        <v>0.56010785424678866</v>
      </c>
      <c r="AJ524">
        <f t="shared" si="69"/>
        <v>5.3346626972593049E-2</v>
      </c>
      <c r="AK524">
        <f t="shared" si="70"/>
        <v>-0.10299539161788232</v>
      </c>
      <c r="AL524" s="18">
        <f t="shared" si="71"/>
        <v>2.1089247885702867E-2</v>
      </c>
    </row>
    <row r="525" spans="1:38" ht="15.75">
      <c r="A525">
        <v>2015</v>
      </c>
      <c r="B525">
        <v>4</v>
      </c>
      <c r="C525" t="s">
        <v>43</v>
      </c>
      <c r="D525">
        <v>472922.85290566098</v>
      </c>
      <c r="E525">
        <v>361647.82766390499</v>
      </c>
      <c r="F525">
        <v>111275.02524175499</v>
      </c>
      <c r="G525">
        <v>98919.654714277698</v>
      </c>
      <c r="H525">
        <v>1676742.43662138</v>
      </c>
      <c r="I525">
        <v>615958.24113356997</v>
      </c>
      <c r="J525">
        <v>1060784.1954878101</v>
      </c>
      <c r="K525">
        <v>105432.09221691699</v>
      </c>
      <c r="L525">
        <v>12.7720316764606</v>
      </c>
      <c r="M525">
        <v>9.3251440901028708</v>
      </c>
      <c r="N525">
        <v>5.8995139953396301</v>
      </c>
      <c r="O525">
        <v>0.580663101650294</v>
      </c>
      <c r="P525">
        <v>278.88713832362203</v>
      </c>
      <c r="Q525">
        <v>10711</v>
      </c>
      <c r="R525">
        <v>0.976406985453948</v>
      </c>
      <c r="S525">
        <v>841</v>
      </c>
      <c r="T525">
        <v>0.44934305250182099</v>
      </c>
      <c r="U525">
        <v>0.42229211283583101</v>
      </c>
      <c r="V525">
        <v>2.76792749888667</v>
      </c>
      <c r="W525">
        <v>69.306991420247698</v>
      </c>
      <c r="X525">
        <v>2.8652060481893198</v>
      </c>
      <c r="Y525">
        <v>0</v>
      </c>
      <c r="Z525">
        <v>0</v>
      </c>
      <c r="AA525">
        <v>0</v>
      </c>
      <c r="AB525">
        <v>0</v>
      </c>
      <c r="AC525">
        <v>479666.17417192401</v>
      </c>
      <c r="AD525">
        <v>0</v>
      </c>
      <c r="AE525">
        <f t="shared" si="65"/>
        <v>-8.1404173166650926E-2</v>
      </c>
      <c r="AF525">
        <f t="shared" si="64"/>
        <v>1.44045509489154E-2</v>
      </c>
      <c r="AG525">
        <f t="shared" si="66"/>
        <v>0.23529212969531255</v>
      </c>
      <c r="AH525">
        <f t="shared" si="67"/>
        <v>0.20916657781815901</v>
      </c>
      <c r="AI525">
        <f t="shared" si="68"/>
        <v>0.56010785424678866</v>
      </c>
      <c r="AJ525">
        <f t="shared" si="69"/>
        <v>-8.1404173166650926E-2</v>
      </c>
      <c r="AK525">
        <f t="shared" si="70"/>
        <v>0.13827764266198073</v>
      </c>
      <c r="AL525" s="18">
        <f t="shared" si="71"/>
        <v>2.1089247885702867E-2</v>
      </c>
    </row>
    <row r="526" spans="1:38" ht="15.75">
      <c r="A526">
        <v>2016</v>
      </c>
      <c r="B526">
        <v>1</v>
      </c>
      <c r="C526" t="s">
        <v>43</v>
      </c>
      <c r="D526">
        <v>434424.95909326198</v>
      </c>
      <c r="E526">
        <v>411655.63674709602</v>
      </c>
      <c r="F526">
        <v>22769.3223461661</v>
      </c>
      <c r="G526">
        <v>16541.399757421699</v>
      </c>
      <c r="H526">
        <v>1130205.3266356001</v>
      </c>
      <c r="I526">
        <v>440541.77107603598</v>
      </c>
      <c r="J526">
        <v>689663.55555957102</v>
      </c>
      <c r="K526">
        <v>19821.885395019399</v>
      </c>
      <c r="L526">
        <v>3.92312121297405</v>
      </c>
      <c r="M526">
        <v>2.3984738100305298</v>
      </c>
      <c r="N526">
        <v>1.4635747476666101</v>
      </c>
      <c r="O526">
        <v>0.63877780335745704</v>
      </c>
      <c r="P526">
        <v>483.67699635599598</v>
      </c>
      <c r="Q526">
        <v>13225</v>
      </c>
      <c r="R526">
        <v>-0.908899688069295</v>
      </c>
      <c r="S526">
        <v>781</v>
      </c>
      <c r="T526">
        <v>0.79508746066025904</v>
      </c>
      <c r="U526">
        <v>1.3268540860875E-2</v>
      </c>
      <c r="V526">
        <v>4.8346810930736099</v>
      </c>
      <c r="W526">
        <v>78.582479307674404</v>
      </c>
      <c r="X526">
        <v>3.7355458032586801</v>
      </c>
      <c r="Y526">
        <v>0</v>
      </c>
      <c r="Z526">
        <v>0</v>
      </c>
      <c r="AA526">
        <v>0</v>
      </c>
      <c r="AB526">
        <v>0</v>
      </c>
      <c r="AC526">
        <v>429479.27860123402</v>
      </c>
      <c r="AD526">
        <v>0</v>
      </c>
      <c r="AE526">
        <f t="shared" si="65"/>
        <v>-4.5089430002567744E-2</v>
      </c>
      <c r="AF526">
        <f t="shared" si="64"/>
        <v>5.1436590865323546E-2</v>
      </c>
      <c r="AG526">
        <f t="shared" si="66"/>
        <v>5.2412555654468861E-2</v>
      </c>
      <c r="AH526">
        <f t="shared" si="67"/>
        <v>3.8076540979475826E-2</v>
      </c>
      <c r="AI526">
        <f t="shared" si="68"/>
        <v>0.56010785424678866</v>
      </c>
      <c r="AJ526">
        <f t="shared" si="69"/>
        <v>-4.5089430002567744E-2</v>
      </c>
      <c r="AK526">
        <f t="shared" si="70"/>
        <v>4.3307279715143455E-2</v>
      </c>
      <c r="AL526" s="18">
        <f t="shared" si="71"/>
        <v>2.1089247885702867E-2</v>
      </c>
    </row>
    <row r="527" spans="1:38" ht="15.75">
      <c r="A527">
        <v>2016</v>
      </c>
      <c r="B527">
        <v>2</v>
      </c>
      <c r="C527" t="s">
        <v>43</v>
      </c>
      <c r="D527">
        <v>414836.98530885798</v>
      </c>
      <c r="E527">
        <v>429483.322554018</v>
      </c>
      <c r="F527">
        <v>-14646.337245160301</v>
      </c>
      <c r="G527">
        <v>-21224.965716325099</v>
      </c>
      <c r="H527">
        <v>1467652.1579142001</v>
      </c>
      <c r="I527">
        <v>844561.78585901496</v>
      </c>
      <c r="J527">
        <v>623090.37205518503</v>
      </c>
      <c r="K527">
        <v>-15100.0535741803</v>
      </c>
      <c r="L527">
        <v>-2.7890098239621302</v>
      </c>
      <c r="M527">
        <v>-3.4064024527160099</v>
      </c>
      <c r="N527">
        <v>-1.4461850242832499</v>
      </c>
      <c r="O527">
        <v>1.3554402759800801</v>
      </c>
      <c r="P527">
        <v>245.884071584856</v>
      </c>
      <c r="Q527">
        <v>22134</v>
      </c>
      <c r="R527">
        <v>-5.8910630097554498E-2</v>
      </c>
      <c r="S527">
        <v>306</v>
      </c>
      <c r="T527">
        <v>0.95798205360909905</v>
      </c>
      <c r="U527">
        <v>0.58852568139336303</v>
      </c>
      <c r="V527">
        <v>1.0773300164894399</v>
      </c>
      <c r="W527">
        <v>61.492772621909701</v>
      </c>
      <c r="X527">
        <v>9.9429074688284196</v>
      </c>
      <c r="Y527">
        <v>0</v>
      </c>
      <c r="Z527">
        <v>0</v>
      </c>
      <c r="AA527">
        <v>0</v>
      </c>
      <c r="AB527">
        <v>1</v>
      </c>
      <c r="AC527">
        <v>424430.85767009499</v>
      </c>
      <c r="AD527">
        <v>0</v>
      </c>
      <c r="AE527">
        <f t="shared" si="65"/>
        <v>6.5775653833600914E-2</v>
      </c>
      <c r="AF527">
        <f t="shared" si="64"/>
        <v>1.2132406062258023E-2</v>
      </c>
      <c r="AG527">
        <f t="shared" si="66"/>
        <v>-3.5306247426939039E-2</v>
      </c>
      <c r="AH527">
        <f t="shared" si="67"/>
        <v>-5.1164593486095526E-2</v>
      </c>
      <c r="AI527">
        <f t="shared" si="68"/>
        <v>0.56010785424678866</v>
      </c>
      <c r="AJ527">
        <f t="shared" si="69"/>
        <v>6.5775653833600914E-2</v>
      </c>
      <c r="AK527">
        <f t="shared" si="70"/>
        <v>-0.1484025034221477</v>
      </c>
      <c r="AL527" s="18">
        <f t="shared" si="71"/>
        <v>2.1089247885702867E-2</v>
      </c>
    </row>
    <row r="528" spans="1:38" ht="15.75">
      <c r="A528">
        <v>2016</v>
      </c>
      <c r="B528">
        <v>3</v>
      </c>
      <c r="C528" t="s">
        <v>43</v>
      </c>
      <c r="D528">
        <v>442123.15925190801</v>
      </c>
      <c r="E528">
        <v>365746.92230893997</v>
      </c>
      <c r="F528">
        <v>76376.236942967895</v>
      </c>
      <c r="G528">
        <v>61865.081024839397</v>
      </c>
      <c r="H528">
        <v>905567.12366053904</v>
      </c>
      <c r="I528">
        <v>596864.20934665995</v>
      </c>
      <c r="J528">
        <v>308702.91431387898</v>
      </c>
      <c r="K528">
        <v>64656.7262881559</v>
      </c>
      <c r="L528">
        <v>11.894161648247</v>
      </c>
      <c r="M528">
        <v>20.0403294417677</v>
      </c>
      <c r="N528">
        <v>6.83163946751562</v>
      </c>
      <c r="O528">
        <v>1.9334582916823</v>
      </c>
      <c r="P528">
        <v>433.14879785918203</v>
      </c>
      <c r="Q528">
        <v>40051</v>
      </c>
      <c r="R528">
        <v>0.13902373868884199</v>
      </c>
      <c r="S528">
        <v>12</v>
      </c>
      <c r="T528">
        <v>0.81570927000207205</v>
      </c>
      <c r="U528">
        <v>0.40326042122248701</v>
      </c>
      <c r="V528">
        <v>7.54881877658236</v>
      </c>
      <c r="W528">
        <v>83.747474595774506</v>
      </c>
      <c r="X528">
        <v>2.9186322537709501</v>
      </c>
      <c r="Y528">
        <v>1</v>
      </c>
      <c r="Z528">
        <v>0</v>
      </c>
      <c r="AA528">
        <v>0</v>
      </c>
      <c r="AB528">
        <v>0</v>
      </c>
      <c r="AC528">
        <v>460648.903180719</v>
      </c>
      <c r="AD528">
        <v>1</v>
      </c>
      <c r="AE528">
        <f t="shared" si="65"/>
        <v>8.5071171225185413E-2</v>
      </c>
      <c r="AF528">
        <f t="shared" si="64"/>
        <v>5.5524541781345332E-2</v>
      </c>
      <c r="AG528">
        <f t="shared" si="66"/>
        <v>0.17274878129478677</v>
      </c>
      <c r="AH528">
        <f t="shared" si="67"/>
        <v>0.1399272572138448</v>
      </c>
      <c r="AI528">
        <f t="shared" si="68"/>
        <v>0.56010785424678866</v>
      </c>
      <c r="AJ528">
        <f t="shared" si="69"/>
        <v>8.5071171225185413E-2</v>
      </c>
      <c r="AK528">
        <f t="shared" si="70"/>
        <v>0.13108742739851645</v>
      </c>
      <c r="AL528" s="18">
        <f t="shared" si="71"/>
        <v>2.1089247885702867E-2</v>
      </c>
    </row>
    <row r="529" spans="1:38" ht="15.75">
      <c r="A529">
        <v>2016</v>
      </c>
      <c r="B529">
        <v>4</v>
      </c>
      <c r="C529" t="s">
        <v>43</v>
      </c>
      <c r="D529">
        <v>479735.094235247</v>
      </c>
      <c r="E529">
        <v>413691.74543334398</v>
      </c>
      <c r="F529">
        <v>66043.348801902204</v>
      </c>
      <c r="G529">
        <v>53418.141178292099</v>
      </c>
      <c r="H529">
        <v>1353348.66676942</v>
      </c>
      <c r="I529">
        <v>874874.27689701505</v>
      </c>
      <c r="J529">
        <v>478474.38987240801</v>
      </c>
      <c r="K529">
        <v>59554.448856363</v>
      </c>
      <c r="L529">
        <v>5.5989275158967198</v>
      </c>
      <c r="M529">
        <v>11.1642633982012</v>
      </c>
      <c r="N529">
        <v>3.9471085678021498</v>
      </c>
      <c r="O529">
        <v>1.8284662573692001</v>
      </c>
      <c r="P529">
        <v>471.25850878905499</v>
      </c>
      <c r="Q529">
        <v>9382</v>
      </c>
      <c r="R529">
        <v>-0.67554085780700601</v>
      </c>
      <c r="S529">
        <v>257</v>
      </c>
      <c r="T529">
        <v>0.25598495379077801</v>
      </c>
      <c r="U529">
        <v>0.66064788913856698</v>
      </c>
      <c r="V529">
        <v>3.5517937906222001</v>
      </c>
      <c r="W529">
        <v>79.652516165191699</v>
      </c>
      <c r="X529">
        <v>2.9724060858472798</v>
      </c>
      <c r="Y529">
        <v>0</v>
      </c>
      <c r="Z529">
        <v>0</v>
      </c>
      <c r="AA529">
        <v>0</v>
      </c>
      <c r="AB529">
        <v>0</v>
      </c>
      <c r="AC529">
        <v>499251.57135140197</v>
      </c>
      <c r="AD529">
        <v>0</v>
      </c>
      <c r="AE529">
        <f t="shared" si="65"/>
        <v>-4.786974423046645E-2</v>
      </c>
      <c r="AF529">
        <f t="shared" si="64"/>
        <v>-5.3977194019973036E-2</v>
      </c>
      <c r="AG529">
        <f t="shared" si="66"/>
        <v>0.13766628623904142</v>
      </c>
      <c r="AH529">
        <f t="shared" si="67"/>
        <v>0.11134924632405051</v>
      </c>
      <c r="AI529">
        <f t="shared" si="68"/>
        <v>0.56010785424678866</v>
      </c>
      <c r="AJ529">
        <f t="shared" si="69"/>
        <v>-4.786974423046645E-2</v>
      </c>
      <c r="AK529">
        <f t="shared" si="70"/>
        <v>-4.5109572346994795E-2</v>
      </c>
      <c r="AL529" s="18">
        <f t="shared" si="71"/>
        <v>2.1089247885702867E-2</v>
      </c>
    </row>
    <row r="530" spans="1:38" ht="15.75">
      <c r="A530">
        <v>2017</v>
      </c>
      <c r="B530">
        <v>1</v>
      </c>
      <c r="C530" t="s">
        <v>43</v>
      </c>
      <c r="D530">
        <v>456770.29797582701</v>
      </c>
      <c r="E530">
        <v>395030.287713364</v>
      </c>
      <c r="F530">
        <v>61740.010262462602</v>
      </c>
      <c r="G530">
        <v>56526.586906525103</v>
      </c>
      <c r="H530">
        <v>1628011.5739987399</v>
      </c>
      <c r="I530">
        <v>1017374.4240968</v>
      </c>
      <c r="J530">
        <v>610637.14990194002</v>
      </c>
      <c r="K530">
        <v>53956.923151991701</v>
      </c>
      <c r="L530">
        <v>7.3835756248691897</v>
      </c>
      <c r="M530">
        <v>9.2569845964338295</v>
      </c>
      <c r="N530">
        <v>3.4721243883840298</v>
      </c>
      <c r="O530">
        <v>1.6660866838189901</v>
      </c>
      <c r="P530">
        <v>228.10165911553199</v>
      </c>
      <c r="Q530">
        <v>6906</v>
      </c>
      <c r="R530">
        <v>0.66408147843755105</v>
      </c>
      <c r="S530">
        <v>206</v>
      </c>
      <c r="T530">
        <v>0.17848407434708399</v>
      </c>
      <c r="U530">
        <v>0.75688360765303497</v>
      </c>
      <c r="V530">
        <v>1.3333065929938599</v>
      </c>
      <c r="W530">
        <v>83.978273323197797</v>
      </c>
      <c r="X530">
        <v>2.5750020296689899</v>
      </c>
      <c r="Y530">
        <v>0</v>
      </c>
      <c r="Z530">
        <v>0</v>
      </c>
      <c r="AA530">
        <v>0</v>
      </c>
      <c r="AB530">
        <v>0</v>
      </c>
      <c r="AC530">
        <v>488385.18403380603</v>
      </c>
      <c r="AD530">
        <v>0</v>
      </c>
      <c r="AE530">
        <f t="shared" si="65"/>
        <v>-8.0785335813389106E-2</v>
      </c>
      <c r="AF530">
        <f t="shared" si="64"/>
        <v>3.3159568795131163E-2</v>
      </c>
      <c r="AG530">
        <f t="shared" si="66"/>
        <v>0.13516642946370033</v>
      </c>
      <c r="AH530">
        <f t="shared" si="67"/>
        <v>0.12375276404140573</v>
      </c>
      <c r="AI530">
        <f t="shared" si="68"/>
        <v>0.56010785424678866</v>
      </c>
      <c r="AJ530">
        <f t="shared" si="69"/>
        <v>-8.0785335813389106E-2</v>
      </c>
      <c r="AK530">
        <f t="shared" si="70"/>
        <v>-4.9534528360099708E-2</v>
      </c>
      <c r="AL530" s="18">
        <f t="shared" si="71"/>
        <v>2.1089247885702867E-2</v>
      </c>
    </row>
    <row r="531" spans="1:38" ht="15.75">
      <c r="A531">
        <v>2017</v>
      </c>
      <c r="B531">
        <v>2</v>
      </c>
      <c r="C531" t="s">
        <v>43</v>
      </c>
      <c r="D531">
        <v>419869.95606426802</v>
      </c>
      <c r="E531">
        <v>375462.64872352802</v>
      </c>
      <c r="F531">
        <v>44407.307340739899</v>
      </c>
      <c r="G531">
        <v>30070.0242601465</v>
      </c>
      <c r="H531">
        <v>1016538.03679376</v>
      </c>
      <c r="I531">
        <v>442698.76240763802</v>
      </c>
      <c r="J531">
        <v>573839.27438612597</v>
      </c>
      <c r="K531">
        <v>33495.245100615699</v>
      </c>
      <c r="L531">
        <v>4.7443914595961099</v>
      </c>
      <c r="M531">
        <v>5.2401474772381897</v>
      </c>
      <c r="N531">
        <v>2.9580815642658602</v>
      </c>
      <c r="O531">
        <v>0.77146821796263798</v>
      </c>
      <c r="P531">
        <v>198.71110773164699</v>
      </c>
      <c r="Q531">
        <v>38130</v>
      </c>
      <c r="R531">
        <v>0.95394210925252099</v>
      </c>
      <c r="S531">
        <v>892</v>
      </c>
      <c r="T531">
        <v>0.17469935142089801</v>
      </c>
      <c r="U531">
        <v>0.32540496232958699</v>
      </c>
      <c r="V531">
        <v>2.3960823590925302</v>
      </c>
      <c r="W531">
        <v>75.845385155748602</v>
      </c>
      <c r="X531">
        <v>6.5525359859367098</v>
      </c>
      <c r="Y531">
        <v>0</v>
      </c>
      <c r="Z531">
        <v>0</v>
      </c>
      <c r="AA531">
        <v>0</v>
      </c>
      <c r="AB531">
        <v>0</v>
      </c>
      <c r="AC531">
        <v>463145.672008592</v>
      </c>
      <c r="AD531">
        <v>0</v>
      </c>
      <c r="AE531">
        <f t="shared" si="65"/>
        <v>0.11146758261707862</v>
      </c>
      <c r="AF531">
        <f t="shared" si="64"/>
        <v>0.16055038220464565</v>
      </c>
      <c r="AG531">
        <f t="shared" si="66"/>
        <v>0.10576443181836694</v>
      </c>
      <c r="AH531">
        <f t="shared" si="67"/>
        <v>7.161747066166313E-2</v>
      </c>
      <c r="AI531">
        <f t="shared" si="68"/>
        <v>0.56010785424678866</v>
      </c>
      <c r="AJ531">
        <f t="shared" si="69"/>
        <v>0.11146758261707862</v>
      </c>
      <c r="AK531">
        <f t="shared" si="70"/>
        <v>9.097986707957828E-2</v>
      </c>
      <c r="AL531" s="18">
        <f t="shared" si="71"/>
        <v>2.1089247885702867E-2</v>
      </c>
    </row>
    <row r="532" spans="1:38" ht="15.75">
      <c r="A532">
        <v>2017</v>
      </c>
      <c r="B532">
        <v>3</v>
      </c>
      <c r="C532" t="s">
        <v>43</v>
      </c>
      <c r="D532">
        <v>466671.84508029098</v>
      </c>
      <c r="E532">
        <v>409622.19059774099</v>
      </c>
      <c r="F532">
        <v>57049.654482550002</v>
      </c>
      <c r="G532">
        <v>40883.433772016499</v>
      </c>
      <c r="H532">
        <v>1712105.00441395</v>
      </c>
      <c r="I532">
        <v>754445.90035566699</v>
      </c>
      <c r="J532">
        <v>957659.10405829002</v>
      </c>
      <c r="K532">
        <v>36826.570503733798</v>
      </c>
      <c r="L532">
        <v>6.1916178694044497</v>
      </c>
      <c r="M532">
        <v>4.2691009356840999</v>
      </c>
      <c r="N532">
        <v>2.3879045775005201</v>
      </c>
      <c r="O532">
        <v>0.78780214917660896</v>
      </c>
      <c r="P532">
        <v>110.562699789455</v>
      </c>
      <c r="Q532">
        <v>43723</v>
      </c>
      <c r="R532">
        <v>0.47902046631412898</v>
      </c>
      <c r="S532">
        <v>260</v>
      </c>
      <c r="T532">
        <v>0.48806015626966198</v>
      </c>
      <c r="U532">
        <v>0.94114033514583995</v>
      </c>
      <c r="V532">
        <v>2.5900436218586198</v>
      </c>
      <c r="W532">
        <v>69.740650433950194</v>
      </c>
      <c r="X532">
        <v>6.8516622043483597</v>
      </c>
      <c r="Y532">
        <v>0</v>
      </c>
      <c r="Z532">
        <v>0</v>
      </c>
      <c r="AA532">
        <v>1</v>
      </c>
      <c r="AB532">
        <v>0</v>
      </c>
      <c r="AC532">
        <v>461785.20890901599</v>
      </c>
      <c r="AD532">
        <v>1</v>
      </c>
      <c r="AE532">
        <f t="shared" si="65"/>
        <v>-2.7495777257705124E-2</v>
      </c>
      <c r="AF532">
        <f t="shared" si="64"/>
        <v>-5.8918885752013449E-2</v>
      </c>
      <c r="AG532">
        <f t="shared" si="66"/>
        <v>0.12224790306930683</v>
      </c>
      <c r="AH532">
        <f t="shared" si="67"/>
        <v>8.7606385949815541E-2</v>
      </c>
      <c r="AI532">
        <f t="shared" si="68"/>
        <v>0.56010785424678866</v>
      </c>
      <c r="AJ532">
        <f t="shared" si="69"/>
        <v>-2.7495777257705124E-2</v>
      </c>
      <c r="AK532">
        <f t="shared" si="70"/>
        <v>2.0479740213405921E-2</v>
      </c>
      <c r="AL532" s="18">
        <f t="shared" si="71"/>
        <v>2.1089247885702867E-2</v>
      </c>
    </row>
    <row r="533" spans="1:38" ht="15.75">
      <c r="A533">
        <v>2017</v>
      </c>
      <c r="B533">
        <v>4</v>
      </c>
      <c r="C533" t="s">
        <v>43</v>
      </c>
      <c r="D533">
        <v>453840.33997552103</v>
      </c>
      <c r="E533">
        <v>418011.14664682897</v>
      </c>
      <c r="F533">
        <v>35829.193328691901</v>
      </c>
      <c r="G533">
        <v>30169.618704370099</v>
      </c>
      <c r="H533">
        <v>1667040.6902354299</v>
      </c>
      <c r="I533">
        <v>665978.26560241799</v>
      </c>
      <c r="J533">
        <v>1001062.4246330101</v>
      </c>
      <c r="K533">
        <v>31653.0248367358</v>
      </c>
      <c r="L533">
        <v>4.3029356664301597</v>
      </c>
      <c r="M533">
        <v>3.0137599775988102</v>
      </c>
      <c r="N533">
        <v>1.8097709840609399</v>
      </c>
      <c r="O533">
        <v>0.66527146481055999</v>
      </c>
      <c r="P533">
        <v>226.12101768908099</v>
      </c>
      <c r="Q533">
        <v>16582</v>
      </c>
      <c r="R533">
        <v>-0.42815911672073598</v>
      </c>
      <c r="S533">
        <v>188</v>
      </c>
      <c r="T533">
        <v>0.40144354926000297</v>
      </c>
      <c r="U533">
        <v>0.76484789321998303</v>
      </c>
      <c r="V533">
        <v>7.40623436030618</v>
      </c>
      <c r="W533">
        <v>70.337428426584296</v>
      </c>
      <c r="X533">
        <v>5.38868661503263</v>
      </c>
      <c r="Y533">
        <v>0</v>
      </c>
      <c r="Z533">
        <v>0</v>
      </c>
      <c r="AA533">
        <v>0</v>
      </c>
      <c r="AB533">
        <v>0</v>
      </c>
      <c r="AC533">
        <v>490422.694272389</v>
      </c>
      <c r="AD533">
        <v>0</v>
      </c>
      <c r="AE533">
        <f t="shared" si="65"/>
        <v>3.9829566760378694E-2</v>
      </c>
      <c r="AF533">
        <f t="shared" si="64"/>
        <v>-7.7684177589419839E-2</v>
      </c>
      <c r="AG533">
        <f t="shared" si="66"/>
        <v>7.8946691540519712E-2</v>
      </c>
      <c r="AH533">
        <f t="shared" si="67"/>
        <v>6.6476282619560373E-2</v>
      </c>
      <c r="AI533">
        <f t="shared" si="68"/>
        <v>0.56010785424678866</v>
      </c>
      <c r="AJ533">
        <f t="shared" si="69"/>
        <v>3.9829566760378694E-2</v>
      </c>
      <c r="AK533">
        <f t="shared" si="70"/>
        <v>1.4177059889452968E-2</v>
      </c>
      <c r="AL533" s="18">
        <f t="shared" si="71"/>
        <v>2.1089247885702867E-2</v>
      </c>
    </row>
    <row r="534" spans="1:38" ht="15.75">
      <c r="A534">
        <v>2018</v>
      </c>
      <c r="B534">
        <v>1</v>
      </c>
      <c r="C534" t="s">
        <v>43</v>
      </c>
      <c r="D534">
        <v>471916.60409512901</v>
      </c>
      <c r="E534">
        <v>423937.31570729997</v>
      </c>
      <c r="F534">
        <v>47979.288387827997</v>
      </c>
      <c r="G534">
        <v>41320.493228368701</v>
      </c>
      <c r="H534">
        <v>1536308.20988203</v>
      </c>
      <c r="I534">
        <v>575652.40304134705</v>
      </c>
      <c r="J534">
        <v>960655.80684068997</v>
      </c>
      <c r="K534">
        <v>43973.732239544697</v>
      </c>
      <c r="L534">
        <v>7.1712945952147598</v>
      </c>
      <c r="M534">
        <v>4.3012797022754103</v>
      </c>
      <c r="N534">
        <v>2.6895965902272501</v>
      </c>
      <c r="O534">
        <v>0.59922856754959497</v>
      </c>
      <c r="P534">
        <v>440.577613867992</v>
      </c>
      <c r="Q534">
        <v>2617</v>
      </c>
      <c r="R534">
        <v>0.34191780208710398</v>
      </c>
      <c r="S534">
        <v>261</v>
      </c>
      <c r="T534">
        <v>0.23096634821603099</v>
      </c>
      <c r="U534">
        <v>0.87425187668433602</v>
      </c>
      <c r="V534">
        <v>2.1970759809275902</v>
      </c>
      <c r="W534">
        <v>70.646714022078598</v>
      </c>
      <c r="X534">
        <v>3.4973849194155702</v>
      </c>
      <c r="Y534">
        <v>0</v>
      </c>
      <c r="Z534">
        <v>0</v>
      </c>
      <c r="AA534">
        <v>0</v>
      </c>
      <c r="AB534">
        <v>0</v>
      </c>
      <c r="AC534">
        <v>489390.90091810602</v>
      </c>
      <c r="AD534">
        <v>0</v>
      </c>
      <c r="AE534">
        <f t="shared" si="65"/>
        <v>3.255582397013522E-2</v>
      </c>
      <c r="AF534">
        <f t="shared" si="64"/>
        <v>-6.99483926227501E-2</v>
      </c>
      <c r="AG534">
        <f t="shared" si="66"/>
        <v>0.10166899823291099</v>
      </c>
      <c r="AH534">
        <f t="shared" si="67"/>
        <v>8.7558888307391086E-2</v>
      </c>
      <c r="AI534">
        <f t="shared" si="68"/>
        <v>0.56010785424678866</v>
      </c>
      <c r="AJ534">
        <f t="shared" si="69"/>
        <v>3.255582397013522E-2</v>
      </c>
      <c r="AK534">
        <f t="shared" si="70"/>
        <v>-3.3236889543237176E-2</v>
      </c>
      <c r="AL534" s="18">
        <f t="shared" si="71"/>
        <v>2.1089247885702867E-2</v>
      </c>
    </row>
    <row r="535" spans="1:38" ht="15.75">
      <c r="A535">
        <v>2018</v>
      </c>
      <c r="B535">
        <v>2</v>
      </c>
      <c r="C535" t="s">
        <v>43</v>
      </c>
      <c r="D535">
        <v>487280.23798663402</v>
      </c>
      <c r="E535">
        <v>409846.95797187998</v>
      </c>
      <c r="F535">
        <v>77433.280014753895</v>
      </c>
      <c r="G535">
        <v>58907.154874144297</v>
      </c>
      <c r="H535">
        <v>1294712.4163303</v>
      </c>
      <c r="I535">
        <v>881673.91543713398</v>
      </c>
      <c r="J535">
        <v>413038.50089317001</v>
      </c>
      <c r="K535">
        <v>54280.2931043633</v>
      </c>
      <c r="L535">
        <v>13.413841725624399</v>
      </c>
      <c r="M535">
        <v>14.2619040953231</v>
      </c>
      <c r="N535">
        <v>4.5498254385409398</v>
      </c>
      <c r="O535">
        <v>2.1346046761514201</v>
      </c>
      <c r="P535">
        <v>449.98345160424299</v>
      </c>
      <c r="Q535">
        <v>40492</v>
      </c>
      <c r="R535">
        <v>-0.93191098759947</v>
      </c>
      <c r="S535">
        <v>519</v>
      </c>
      <c r="T535">
        <v>0.30262228508188799</v>
      </c>
      <c r="U535">
        <v>0.61231338484692199</v>
      </c>
      <c r="V535">
        <v>4.0683294293004701</v>
      </c>
      <c r="W535">
        <v>78.168370908833495</v>
      </c>
      <c r="X535">
        <v>9.1592851405173192</v>
      </c>
      <c r="Y535">
        <v>0</v>
      </c>
      <c r="Z535">
        <v>0</v>
      </c>
      <c r="AA535">
        <v>1</v>
      </c>
      <c r="AB535">
        <v>0</v>
      </c>
      <c r="AC535">
        <v>507798.18387264101</v>
      </c>
      <c r="AD535">
        <v>1</v>
      </c>
      <c r="AE535">
        <f t="shared" si="65"/>
        <v>-9.8719739238900775E-2</v>
      </c>
      <c r="AF535">
        <f t="shared" si="64"/>
        <v>-5.94721897463363E-2</v>
      </c>
      <c r="AG535">
        <f t="shared" si="66"/>
        <v>0.15890913272965118</v>
      </c>
      <c r="AH535">
        <f t="shared" si="67"/>
        <v>0.12088968581516762</v>
      </c>
      <c r="AI535">
        <f t="shared" si="68"/>
        <v>0.56010785424678866</v>
      </c>
      <c r="AJ535">
        <f t="shared" si="69"/>
        <v>-9.8719739238900775E-2</v>
      </c>
      <c r="AK535">
        <f t="shared" si="70"/>
        <v>-1.8677537138141128E-2</v>
      </c>
      <c r="AL535" s="18">
        <f t="shared" si="71"/>
        <v>2.1089247885702867E-2</v>
      </c>
    </row>
    <row r="536" spans="1:38" ht="15.75">
      <c r="A536">
        <v>2018</v>
      </c>
      <c r="B536">
        <v>3</v>
      </c>
      <c r="C536" t="s">
        <v>43</v>
      </c>
      <c r="D536">
        <v>439176.059956324</v>
      </c>
      <c r="E536">
        <v>402192.02619340603</v>
      </c>
      <c r="F536">
        <v>36984.033762917999</v>
      </c>
      <c r="G536">
        <v>29902.395501228599</v>
      </c>
      <c r="H536">
        <v>1141884.5285821101</v>
      </c>
      <c r="I536">
        <v>471211.44424954499</v>
      </c>
      <c r="J536">
        <v>670673.08433256904</v>
      </c>
      <c r="K536">
        <v>33965.988156210697</v>
      </c>
      <c r="L536">
        <v>3.5808217982256298</v>
      </c>
      <c r="M536">
        <v>4.4585650147249396</v>
      </c>
      <c r="N536">
        <v>2.6186882081989999</v>
      </c>
      <c r="O536">
        <v>0.702594833842898</v>
      </c>
      <c r="P536">
        <v>385.44783497738803</v>
      </c>
      <c r="Q536">
        <v>12885</v>
      </c>
      <c r="R536">
        <v>-0.70527119569017704</v>
      </c>
      <c r="S536">
        <v>301</v>
      </c>
      <c r="T536">
        <v>0.96579153010696706</v>
      </c>
      <c r="U536">
        <v>8.2362415919601199E-3</v>
      </c>
      <c r="V536">
        <v>7.1580437314215102</v>
      </c>
      <c r="W536">
        <v>64.9932129780601</v>
      </c>
      <c r="X536">
        <v>9.5782745847181392</v>
      </c>
      <c r="Y536">
        <v>0</v>
      </c>
      <c r="Z536">
        <v>0</v>
      </c>
      <c r="AA536">
        <v>0</v>
      </c>
      <c r="AB536">
        <v>0</v>
      </c>
      <c r="AC536">
        <v>462154.44832449598</v>
      </c>
      <c r="AD536">
        <v>0</v>
      </c>
      <c r="AE536">
        <f t="shared" si="65"/>
        <v>-4.6887650366807081E-2</v>
      </c>
      <c r="AF536">
        <f t="shared" si="64"/>
        <v>4.2318216016247037E-2</v>
      </c>
      <c r="AG536">
        <f t="shared" si="66"/>
        <v>8.4212317416837407E-2</v>
      </c>
      <c r="AH536">
        <f t="shared" si="67"/>
        <v>6.8087489796694267E-2</v>
      </c>
      <c r="AI536">
        <f t="shared" si="68"/>
        <v>0.56010785424678866</v>
      </c>
      <c r="AJ536">
        <f t="shared" si="69"/>
        <v>-4.6887650366807081E-2</v>
      </c>
      <c r="AK536">
        <f t="shared" si="70"/>
        <v>-8.9407516464457149E-3</v>
      </c>
      <c r="AL536" s="18">
        <f t="shared" si="71"/>
        <v>2.1089247885702867E-2</v>
      </c>
    </row>
    <row r="537" spans="1:38" ht="15.75">
      <c r="A537">
        <v>2018</v>
      </c>
      <c r="B537">
        <v>4</v>
      </c>
      <c r="C537" t="s">
        <v>43</v>
      </c>
      <c r="D537">
        <v>418584.12640761997</v>
      </c>
      <c r="E537">
        <v>398596.12717302999</v>
      </c>
      <c r="F537">
        <v>19987.999234590301</v>
      </c>
      <c r="G537">
        <v>13010.449967537599</v>
      </c>
      <c r="H537">
        <v>1393336.2025685301</v>
      </c>
      <c r="I537">
        <v>537299.67537472094</v>
      </c>
      <c r="J537">
        <v>856036.52719381405</v>
      </c>
      <c r="K537">
        <v>14503.216569472699</v>
      </c>
      <c r="L537">
        <v>4.68163729523899</v>
      </c>
      <c r="M537">
        <v>1.51984752451947</v>
      </c>
      <c r="N537">
        <v>0.93376242887780003</v>
      </c>
      <c r="O537">
        <v>0.62765975318372202</v>
      </c>
      <c r="P537">
        <v>283.272121159579</v>
      </c>
      <c r="Q537">
        <v>45529</v>
      </c>
      <c r="R537">
        <v>0.29027424787144102</v>
      </c>
      <c r="S537">
        <v>141</v>
      </c>
      <c r="T537">
        <v>5.1131638106697103E-2</v>
      </c>
      <c r="U537">
        <v>0.95425844151530903</v>
      </c>
      <c r="V537">
        <v>1.99600353027655</v>
      </c>
      <c r="W537">
        <v>77.711956328420797</v>
      </c>
      <c r="X537">
        <v>2.54340963378261</v>
      </c>
      <c r="Y537">
        <v>0</v>
      </c>
      <c r="Z537">
        <v>0</v>
      </c>
      <c r="AA537">
        <v>0</v>
      </c>
      <c r="AB537">
        <v>1</v>
      </c>
      <c r="AC537">
        <v>426544.290513555</v>
      </c>
      <c r="AD537">
        <v>0</v>
      </c>
      <c r="AE537">
        <f t="shared" si="65"/>
        <v>4.8550980548358595E-2</v>
      </c>
      <c r="AF537">
        <f t="shared" si="64"/>
        <v>0.12364878844533234</v>
      </c>
      <c r="AG537">
        <f t="shared" si="66"/>
        <v>4.7751450601176249E-2</v>
      </c>
      <c r="AH537">
        <f t="shared" si="67"/>
        <v>3.1082043361739756E-2</v>
      </c>
      <c r="AI537">
        <f t="shared" si="68"/>
        <v>0.56010785424678866</v>
      </c>
      <c r="AJ537">
        <f t="shared" si="69"/>
        <v>4.8550980548358595E-2</v>
      </c>
      <c r="AK537">
        <f t="shared" si="70"/>
        <v>0.11113233937048458</v>
      </c>
      <c r="AL537" s="18">
        <f t="shared" si="71"/>
        <v>2.1089247885702867E-2</v>
      </c>
    </row>
    <row r="538" spans="1:38" ht="15.75">
      <c r="A538">
        <v>2019</v>
      </c>
      <c r="B538">
        <v>1</v>
      </c>
      <c r="C538" t="s">
        <v>43</v>
      </c>
      <c r="D538">
        <v>438906.79618668801</v>
      </c>
      <c r="E538">
        <v>442893.04724978399</v>
      </c>
      <c r="F538">
        <v>-3986.25106309581</v>
      </c>
      <c r="G538">
        <v>-14328.9290780221</v>
      </c>
      <c r="H538">
        <v>1709179.91427607</v>
      </c>
      <c r="I538">
        <v>924945.82653367799</v>
      </c>
      <c r="J538">
        <v>784234.08774240001</v>
      </c>
      <c r="K538">
        <v>-10642.8411627322</v>
      </c>
      <c r="L538">
        <v>-4.6415348441762703</v>
      </c>
      <c r="M538">
        <v>-1.8271239801971899</v>
      </c>
      <c r="N538">
        <v>-0.83835112724754401</v>
      </c>
      <c r="O538">
        <v>1.1794256855071701</v>
      </c>
      <c r="P538">
        <v>42.414952584854198</v>
      </c>
      <c r="Q538">
        <v>41545</v>
      </c>
      <c r="R538">
        <v>-0.372529482310692</v>
      </c>
      <c r="S538">
        <v>950</v>
      </c>
      <c r="T538">
        <v>0.14834786291897201</v>
      </c>
      <c r="U538">
        <v>0.76612175134513005</v>
      </c>
      <c r="V538">
        <v>1.4784333273278301</v>
      </c>
      <c r="W538">
        <v>80.659969343615799</v>
      </c>
      <c r="X538">
        <v>4.0954339587858302</v>
      </c>
      <c r="Y538">
        <v>0</v>
      </c>
      <c r="Z538">
        <v>0</v>
      </c>
      <c r="AA538">
        <v>0</v>
      </c>
      <c r="AB538">
        <v>0</v>
      </c>
      <c r="AC538">
        <v>430755.85623731301</v>
      </c>
      <c r="AD538">
        <v>0</v>
      </c>
      <c r="AE538">
        <f t="shared" si="65"/>
        <v>4.4186645536734612E-2</v>
      </c>
      <c r="AF538">
        <f t="shared" si="64"/>
        <v>0.10272495508084695</v>
      </c>
      <c r="AG538">
        <f t="shared" si="66"/>
        <v>-9.0822267910393561E-3</v>
      </c>
      <c r="AH538">
        <f t="shared" si="67"/>
        <v>-3.2646860797132249E-2</v>
      </c>
      <c r="AI538">
        <f t="shared" si="68"/>
        <v>0.56010785424678866</v>
      </c>
      <c r="AJ538">
        <f t="shared" si="69"/>
        <v>4.4186645536734612E-2</v>
      </c>
      <c r="AK538">
        <f t="shared" si="70"/>
        <v>-3.1868969965122604E-2</v>
      </c>
      <c r="AL538" s="18">
        <f t="shared" si="71"/>
        <v>2.1089247885702867E-2</v>
      </c>
    </row>
    <row r="539" spans="1:38" ht="15.75">
      <c r="A539">
        <v>2019</v>
      </c>
      <c r="B539">
        <v>2</v>
      </c>
      <c r="C539" t="s">
        <v>43</v>
      </c>
      <c r="D539">
        <v>458300.61521345301</v>
      </c>
      <c r="E539">
        <v>428778.502029219</v>
      </c>
      <c r="F539">
        <v>29522.1131842338</v>
      </c>
      <c r="G539">
        <v>10768.990750376601</v>
      </c>
      <c r="H539">
        <v>1696447.94194926</v>
      </c>
      <c r="I539">
        <v>855022.91342232295</v>
      </c>
      <c r="J539">
        <v>841425.02852694097</v>
      </c>
      <c r="K539">
        <v>16554.2480680556</v>
      </c>
      <c r="L539">
        <v>1.31216329925369</v>
      </c>
      <c r="M539">
        <v>1.27985148828168</v>
      </c>
      <c r="N539">
        <v>0.63479641691820698</v>
      </c>
      <c r="O539">
        <v>1.0161605424540101</v>
      </c>
      <c r="P539">
        <v>256.874582594407</v>
      </c>
      <c r="Q539">
        <v>44290</v>
      </c>
      <c r="R539">
        <v>0.89261779841677402</v>
      </c>
      <c r="S539">
        <v>29</v>
      </c>
      <c r="T539">
        <v>0.84247803820156397</v>
      </c>
      <c r="U539">
        <v>0.596641405393735</v>
      </c>
      <c r="V539">
        <v>6.0712086390653699</v>
      </c>
      <c r="W539">
        <v>64.631700553814596</v>
      </c>
      <c r="X539">
        <v>9.7147021456880402</v>
      </c>
      <c r="Y539">
        <v>0</v>
      </c>
      <c r="Z539">
        <v>0</v>
      </c>
      <c r="AA539">
        <v>0</v>
      </c>
      <c r="AB539">
        <v>0</v>
      </c>
      <c r="AC539">
        <v>482401.38090684201</v>
      </c>
      <c r="AD539">
        <v>0</v>
      </c>
      <c r="AE539">
        <f t="shared" si="65"/>
        <v>-1.1769739442348535E-3</v>
      </c>
      <c r="AF539">
        <f t="shared" si="64"/>
        <v>8.5788712509956247E-2</v>
      </c>
      <c r="AG539">
        <f t="shared" si="66"/>
        <v>6.4416481680881266E-2</v>
      </c>
      <c r="AH539">
        <f t="shared" si="67"/>
        <v>2.3497657199000169E-2</v>
      </c>
      <c r="AI539">
        <f t="shared" si="68"/>
        <v>0.56010785424678866</v>
      </c>
      <c r="AJ539">
        <f t="shared" si="69"/>
        <v>-1.1769739442348535E-3</v>
      </c>
      <c r="AK539">
        <f t="shared" si="70"/>
        <v>-7.2060173013845388E-2</v>
      </c>
      <c r="AL539" s="18">
        <f t="shared" si="71"/>
        <v>2.1089247885702867E-2</v>
      </c>
    </row>
    <row r="540" spans="1:38" ht="15.75">
      <c r="A540">
        <v>2019</v>
      </c>
      <c r="B540">
        <v>3</v>
      </c>
      <c r="C540" t="s">
        <v>43</v>
      </c>
      <c r="D540">
        <v>457761.20733071998</v>
      </c>
      <c r="E540">
        <v>397880.64898837602</v>
      </c>
      <c r="F540">
        <v>59880.558342344302</v>
      </c>
      <c r="G540">
        <v>49467.559312642203</v>
      </c>
      <c r="H540">
        <v>931514.87947409297</v>
      </c>
      <c r="I540">
        <v>351133.82298340101</v>
      </c>
      <c r="J540">
        <v>580381.05649069196</v>
      </c>
      <c r="K540">
        <v>55754.639538448297</v>
      </c>
      <c r="L540">
        <v>5.2436539331000702</v>
      </c>
      <c r="M540">
        <v>8.5232897868429092</v>
      </c>
      <c r="N540">
        <v>5.3104422057724001</v>
      </c>
      <c r="O540">
        <v>0.60500565801811601</v>
      </c>
      <c r="P540">
        <v>61.975560497065501</v>
      </c>
      <c r="Q540">
        <v>39349</v>
      </c>
      <c r="R540">
        <v>0.96275420865238903</v>
      </c>
      <c r="S540">
        <v>116</v>
      </c>
      <c r="T540">
        <v>0.13905912579392901</v>
      </c>
      <c r="U540">
        <v>0.21898022989155699</v>
      </c>
      <c r="V540">
        <v>5.0443414724839499</v>
      </c>
      <c r="W540">
        <v>61.628362536098997</v>
      </c>
      <c r="X540">
        <v>5.4737487693473401</v>
      </c>
      <c r="Y540">
        <v>0</v>
      </c>
      <c r="Z540">
        <v>0</v>
      </c>
      <c r="AA540">
        <v>0</v>
      </c>
      <c r="AB540">
        <v>0</v>
      </c>
      <c r="AC540">
        <v>484523.94575580198</v>
      </c>
      <c r="AD540">
        <v>0</v>
      </c>
      <c r="AE540">
        <f t="shared" si="65"/>
        <v>2.7482318222219072E-2</v>
      </c>
      <c r="AF540">
        <f t="shared" si="64"/>
        <v>-2.6472804986189896E-2</v>
      </c>
      <c r="AG540">
        <f t="shared" si="66"/>
        <v>0.1308117799922742</v>
      </c>
      <c r="AH540">
        <f t="shared" si="67"/>
        <v>0.10806411404123907</v>
      </c>
      <c r="AI540">
        <f t="shared" si="68"/>
        <v>0.56010785424678866</v>
      </c>
      <c r="AJ540">
        <f t="shared" si="69"/>
        <v>2.7482318222219072E-2</v>
      </c>
      <c r="AK540">
        <f t="shared" si="70"/>
        <v>-7.2611827689385969E-2</v>
      </c>
      <c r="AL540" s="18">
        <f t="shared" si="71"/>
        <v>2.1089247885702867E-2</v>
      </c>
    </row>
    <row r="541" spans="1:38" ht="15.75">
      <c r="A541">
        <v>2019</v>
      </c>
      <c r="B541">
        <v>4</v>
      </c>
      <c r="C541" t="s">
        <v>43</v>
      </c>
      <c r="D541">
        <v>470341.54650037002</v>
      </c>
      <c r="E541">
        <v>368989.807863091</v>
      </c>
      <c r="F541">
        <v>101351.73863727901</v>
      </c>
      <c r="G541">
        <v>90642.930713812602</v>
      </c>
      <c r="H541">
        <v>958131.06712436001</v>
      </c>
      <c r="I541">
        <v>565183.99233637704</v>
      </c>
      <c r="J541">
        <v>392947.07478798198</v>
      </c>
      <c r="K541">
        <v>90889.5175672388</v>
      </c>
      <c r="L541">
        <v>23.7290486655296</v>
      </c>
      <c r="M541">
        <v>23.0674654500786</v>
      </c>
      <c r="N541">
        <v>9.4603894836495996</v>
      </c>
      <c r="O541">
        <v>1.4383209052804999</v>
      </c>
      <c r="P541">
        <v>307.10771137785503</v>
      </c>
      <c r="Q541">
        <v>5861</v>
      </c>
      <c r="R541">
        <v>0.97978432447974895</v>
      </c>
      <c r="S541">
        <v>510</v>
      </c>
      <c r="T541">
        <v>0.356253042898801</v>
      </c>
      <c r="U541">
        <v>0.61389584220791305</v>
      </c>
      <c r="V541">
        <v>3.18155770426756</v>
      </c>
      <c r="W541">
        <v>84.764874505266405</v>
      </c>
      <c r="X541">
        <v>5.5608882777610198</v>
      </c>
      <c r="Y541">
        <v>0</v>
      </c>
      <c r="Z541">
        <v>0</v>
      </c>
      <c r="AA541">
        <v>0</v>
      </c>
      <c r="AB541">
        <v>0</v>
      </c>
      <c r="AC541">
        <v>466390.69524549402</v>
      </c>
      <c r="AD541">
        <v>0</v>
      </c>
      <c r="AE541">
        <f t="shared" si="65"/>
        <v>2.90255681447933E-2</v>
      </c>
      <c r="AF541">
        <f t="shared" si="64"/>
        <v>-2.4838429399867658E-2</v>
      </c>
      <c r="AG541">
        <f t="shared" si="66"/>
        <v>0.21548540500280744</v>
      </c>
      <c r="AH541">
        <f t="shared" si="67"/>
        <v>0.19271725278842933</v>
      </c>
      <c r="AI541">
        <f t="shared" si="68"/>
        <v>0.56010785424678866</v>
      </c>
      <c r="AJ541">
        <f t="shared" si="69"/>
        <v>2.90255681447933E-2</v>
      </c>
      <c r="AK541">
        <f t="shared" si="70"/>
        <v>7.4335342905319901E-2</v>
      </c>
      <c r="AL541" s="18">
        <f t="shared" si="71"/>
        <v>2.1089247885702867E-2</v>
      </c>
    </row>
    <row r="542" spans="1:38" ht="15.75">
      <c r="A542">
        <v>2020</v>
      </c>
      <c r="B542">
        <v>1</v>
      </c>
      <c r="C542" t="s">
        <v>43</v>
      </c>
      <c r="D542">
        <v>483993.47710964398</v>
      </c>
      <c r="E542">
        <v>396418.79175916198</v>
      </c>
      <c r="F542">
        <v>87574.685350481595</v>
      </c>
      <c r="G542">
        <v>68016.397627205093</v>
      </c>
      <c r="H542">
        <v>1378967.2099262101</v>
      </c>
      <c r="I542">
        <v>874156.36532513704</v>
      </c>
      <c r="J542">
        <v>504810.84460108099</v>
      </c>
      <c r="K542">
        <v>63816.632545453002</v>
      </c>
      <c r="L542">
        <v>7.8830652439530997</v>
      </c>
      <c r="M542">
        <v>13.4736403456138</v>
      </c>
      <c r="N542">
        <v>4.9324158788985502</v>
      </c>
      <c r="O542">
        <v>1.7316513198442101</v>
      </c>
      <c r="P542">
        <v>322.16495463327101</v>
      </c>
      <c r="Q542">
        <v>25829</v>
      </c>
      <c r="R542">
        <v>0.77992741027449497</v>
      </c>
      <c r="S542">
        <v>296</v>
      </c>
      <c r="T542">
        <v>0.39864133519638401</v>
      </c>
      <c r="U542">
        <v>0.11963043951607</v>
      </c>
      <c r="V542">
        <v>3.9169606469306002</v>
      </c>
      <c r="W542">
        <v>61.8190594059906</v>
      </c>
      <c r="X542">
        <v>2.79015241119001</v>
      </c>
      <c r="Y542">
        <v>0</v>
      </c>
      <c r="Z542">
        <v>0</v>
      </c>
      <c r="AA542">
        <v>1</v>
      </c>
      <c r="AB542">
        <v>0</v>
      </c>
      <c r="AC542">
        <v>502165.12994529499</v>
      </c>
      <c r="AD542">
        <v>1</v>
      </c>
      <c r="AE542">
        <f t="shared" si="65"/>
        <v>2.8149465787956501E-2</v>
      </c>
      <c r="AF542">
        <f t="shared" si="64"/>
        <v>-5.8548676657946934E-2</v>
      </c>
      <c r="AG542">
        <f t="shared" si="66"/>
        <v>0.18094187110427279</v>
      </c>
      <c r="AH542">
        <f t="shared" si="67"/>
        <v>0.14053164111506536</v>
      </c>
      <c r="AI542">
        <f t="shared" si="68"/>
        <v>0.56010785424678866</v>
      </c>
      <c r="AJ542">
        <f t="shared" si="69"/>
        <v>2.8149465787956501E-2</v>
      </c>
      <c r="AK542">
        <f t="shared" si="70"/>
        <v>-4.4447864918229538E-2</v>
      </c>
      <c r="AL542" s="18">
        <f t="shared" si="71"/>
        <v>2.1089247885702867E-2</v>
      </c>
    </row>
    <row r="543" spans="1:38" ht="15.75">
      <c r="A543">
        <v>2020</v>
      </c>
      <c r="B543">
        <v>2</v>
      </c>
      <c r="C543" t="s">
        <v>43</v>
      </c>
      <c r="D543">
        <v>497617.63493513601</v>
      </c>
      <c r="E543">
        <v>378798.82285200298</v>
      </c>
      <c r="F543">
        <v>118818.812083132</v>
      </c>
      <c r="G543">
        <v>99690.237490558007</v>
      </c>
      <c r="H543">
        <v>1522798.03815202</v>
      </c>
      <c r="I543">
        <v>963214.87737430097</v>
      </c>
      <c r="J543">
        <v>559583.16077772505</v>
      </c>
      <c r="K543">
        <v>100165.922892699</v>
      </c>
      <c r="L543">
        <v>52.416070899582202</v>
      </c>
      <c r="M543">
        <v>17.8150888872362</v>
      </c>
      <c r="N543">
        <v>6.5465173314470402</v>
      </c>
      <c r="O543">
        <v>1.7213078321291799</v>
      </c>
      <c r="P543">
        <v>343.38159090600698</v>
      </c>
      <c r="Q543">
        <v>36139</v>
      </c>
      <c r="R543">
        <v>-0.26014380938868198</v>
      </c>
      <c r="S543">
        <v>701</v>
      </c>
      <c r="T543">
        <v>0.192801902666459</v>
      </c>
      <c r="U543">
        <v>0.62737550443536205</v>
      </c>
      <c r="V543">
        <v>7.8559391119649602</v>
      </c>
      <c r="W543">
        <v>71.610072658016094</v>
      </c>
      <c r="X543">
        <v>8.5399860522053306</v>
      </c>
      <c r="Y543">
        <v>0</v>
      </c>
      <c r="Z543">
        <v>0</v>
      </c>
      <c r="AA543">
        <v>1</v>
      </c>
      <c r="AB543">
        <v>0</v>
      </c>
      <c r="AC543">
        <v>530083.38166735799</v>
      </c>
      <c r="AD543">
        <v>1</v>
      </c>
      <c r="AE543">
        <f t="shared" si="65"/>
        <v>-0.10444696314490517</v>
      </c>
      <c r="AF543">
        <f t="shared" si="64"/>
        <v>-3.9274299604111745E-2</v>
      </c>
      <c r="AG543">
        <f t="shared" si="66"/>
        <v>0.23877532414746705</v>
      </c>
      <c r="AH543">
        <f t="shared" si="67"/>
        <v>0.20033501727396083</v>
      </c>
      <c r="AI543">
        <f t="shared" si="68"/>
        <v>0.56010785424678866</v>
      </c>
      <c r="AJ543">
        <f t="shared" si="69"/>
        <v>-0.10444696314490517</v>
      </c>
      <c r="AK543">
        <f t="shared" si="70"/>
        <v>0.10350692945123204</v>
      </c>
      <c r="AL543" s="18">
        <f t="shared" si="71"/>
        <v>2.1089247885702867E-2</v>
      </c>
    </row>
    <row r="544" spans="1:38" ht="15.75">
      <c r="A544">
        <v>2020</v>
      </c>
      <c r="B544">
        <v>3</v>
      </c>
      <c r="C544" t="s">
        <v>43</v>
      </c>
      <c r="D544">
        <v>445642.98415881098</v>
      </c>
      <c r="E544">
        <v>418007.12588515499</v>
      </c>
      <c r="F544">
        <v>27635.8582736555</v>
      </c>
      <c r="G544">
        <v>14460.732037796401</v>
      </c>
      <c r="H544">
        <v>1090842.4307081101</v>
      </c>
      <c r="I544">
        <v>520949.99718403799</v>
      </c>
      <c r="J544">
        <v>569892.43352407799</v>
      </c>
      <c r="K544">
        <v>16723.928024193199</v>
      </c>
      <c r="L544">
        <v>1.7043182625842599</v>
      </c>
      <c r="M544">
        <v>2.5374493829256002</v>
      </c>
      <c r="N544">
        <v>1.3256481074364901</v>
      </c>
      <c r="O544">
        <v>0.91411986988949501</v>
      </c>
      <c r="P544">
        <v>450.09361535599601</v>
      </c>
      <c r="Q544">
        <v>36416</v>
      </c>
      <c r="R544">
        <v>0.51614700284159798</v>
      </c>
      <c r="S544">
        <v>78</v>
      </c>
      <c r="T544">
        <v>0.86177383978935396</v>
      </c>
      <c r="U544">
        <v>0.17427867850136</v>
      </c>
      <c r="V544">
        <v>5.3531737472327503</v>
      </c>
      <c r="W544">
        <v>60.624272510853203</v>
      </c>
      <c r="X544">
        <v>5.1960518020845097</v>
      </c>
      <c r="Y544">
        <v>1</v>
      </c>
      <c r="Z544">
        <v>0</v>
      </c>
      <c r="AA544">
        <v>0</v>
      </c>
      <c r="AB544">
        <v>0</v>
      </c>
      <c r="AC544">
        <v>455740.53541090002</v>
      </c>
      <c r="AD544">
        <v>1</v>
      </c>
      <c r="AE544">
        <f t="shared" si="65"/>
        <v>2.9207274674263897E-2</v>
      </c>
      <c r="AF544">
        <f t="shared" si="64"/>
        <v>0.11278830849495204</v>
      </c>
      <c r="AG544">
        <f t="shared" si="66"/>
        <v>6.2013448558650652E-2</v>
      </c>
      <c r="AH544">
        <f t="shared" si="67"/>
        <v>3.2449141020568881E-2</v>
      </c>
      <c r="AI544">
        <f t="shared" si="68"/>
        <v>0.56010785424678866</v>
      </c>
      <c r="AJ544">
        <f t="shared" si="69"/>
        <v>2.9207274674263897E-2</v>
      </c>
      <c r="AK544">
        <f t="shared" si="70"/>
        <v>-0.11469913277500828</v>
      </c>
      <c r="AL544" s="18">
        <f t="shared" si="71"/>
        <v>2.1089247885702867E-2</v>
      </c>
    </row>
    <row r="545" spans="1:38" ht="15.75">
      <c r="A545">
        <v>2020</v>
      </c>
      <c r="B545">
        <v>4</v>
      </c>
      <c r="C545" t="s">
        <v>43</v>
      </c>
      <c r="D545">
        <v>458659.00120379601</v>
      </c>
      <c r="E545">
        <v>370062.071052354</v>
      </c>
      <c r="F545">
        <v>88596.930151441396</v>
      </c>
      <c r="G545">
        <v>73515.664292350397</v>
      </c>
      <c r="H545">
        <v>946782.03288153803</v>
      </c>
      <c r="I545">
        <v>334554.60949093598</v>
      </c>
      <c r="J545">
        <v>612227.42339060199</v>
      </c>
      <c r="K545">
        <v>78811.247783940096</v>
      </c>
      <c r="L545">
        <v>25.251522625699501</v>
      </c>
      <c r="M545">
        <v>12.0079012281433</v>
      </c>
      <c r="N545">
        <v>7.7647929237318696</v>
      </c>
      <c r="O545">
        <v>0.54645479230271099</v>
      </c>
      <c r="P545">
        <v>431.64208436595197</v>
      </c>
      <c r="Q545">
        <v>7259</v>
      </c>
      <c r="R545">
        <v>-0.56903603442884998</v>
      </c>
      <c r="S545">
        <v>252</v>
      </c>
      <c r="T545">
        <v>0.82278136486616804</v>
      </c>
      <c r="U545">
        <v>0.54029424267236603</v>
      </c>
      <c r="V545">
        <v>2.5608214160698699</v>
      </c>
      <c r="W545">
        <v>70.178534613897696</v>
      </c>
      <c r="X545">
        <v>9.9039439395729296</v>
      </c>
      <c r="Y545">
        <v>0</v>
      </c>
      <c r="Z545">
        <v>0</v>
      </c>
      <c r="AA545">
        <v>0</v>
      </c>
      <c r="AB545">
        <v>0</v>
      </c>
      <c r="AC545">
        <v>493547.64268156298</v>
      </c>
      <c r="AD545">
        <v>0</v>
      </c>
      <c r="AE545">
        <f t="shared" si="65"/>
        <v>-6.5466973985447317E-3</v>
      </c>
      <c r="AF545">
        <f t="shared" si="64"/>
        <v>-1.1877366801251199E-2</v>
      </c>
      <c r="AG545">
        <f t="shared" si="66"/>
        <v>0.19316513993819065</v>
      </c>
      <c r="AH545">
        <f t="shared" si="67"/>
        <v>0.16028392356718443</v>
      </c>
      <c r="AI545">
        <f t="shared" si="68"/>
        <v>0.56010785424678866</v>
      </c>
      <c r="AJ545">
        <f t="shared" si="69"/>
        <v>-6.5466973985447317E-3</v>
      </c>
      <c r="AK545">
        <f t="shared" si="70"/>
        <v>7.1117869154949581E-2</v>
      </c>
      <c r="AL545" s="18">
        <f t="shared" si="71"/>
        <v>2.1089247885702867E-2</v>
      </c>
    </row>
    <row r="546" spans="1:38" ht="15.75">
      <c r="A546">
        <v>2021</v>
      </c>
      <c r="B546">
        <v>1</v>
      </c>
      <c r="C546" t="s">
        <v>43</v>
      </c>
      <c r="D546">
        <v>455656.299513796</v>
      </c>
      <c r="E546">
        <v>396380.09700066497</v>
      </c>
      <c r="F546">
        <v>59276.202513130702</v>
      </c>
      <c r="G546">
        <v>46143.136682340999</v>
      </c>
      <c r="H546">
        <v>1721638.73016774</v>
      </c>
      <c r="I546">
        <v>981747.178708244</v>
      </c>
      <c r="J546">
        <v>739891.55145950394</v>
      </c>
      <c r="K546">
        <v>44888.342502048697</v>
      </c>
      <c r="L546">
        <v>7.4880199359459203</v>
      </c>
      <c r="M546">
        <v>6.2364729792250504</v>
      </c>
      <c r="N546">
        <v>2.6801869564031602</v>
      </c>
      <c r="O546">
        <v>1.3268798336346099</v>
      </c>
      <c r="P546">
        <v>472.752456006545</v>
      </c>
      <c r="Q546">
        <v>37660</v>
      </c>
      <c r="R546">
        <v>0.37894779881352703</v>
      </c>
      <c r="S546">
        <v>696</v>
      </c>
      <c r="T546">
        <v>0.41570357828492899</v>
      </c>
      <c r="U546">
        <v>0.78695681047904098</v>
      </c>
      <c r="V546">
        <v>4.8221721532452504</v>
      </c>
      <c r="W546">
        <v>73.675703660611106</v>
      </c>
      <c r="X546">
        <v>2.4267213040414601</v>
      </c>
      <c r="Y546">
        <v>0</v>
      </c>
      <c r="Z546">
        <v>0</v>
      </c>
      <c r="AA546">
        <v>1</v>
      </c>
      <c r="AB546">
        <v>0</v>
      </c>
      <c r="AC546">
        <v>475538.98352010403</v>
      </c>
      <c r="AD546">
        <v>1</v>
      </c>
      <c r="AE546">
        <f t="shared" si="65"/>
        <v>4.9198817974268422E-2</v>
      </c>
      <c r="AF546">
        <f t="shared" si="64"/>
        <v>-3.463735670112493E-2</v>
      </c>
      <c r="AG546">
        <f t="shared" si="66"/>
        <v>0.13008972459369303</v>
      </c>
      <c r="AH546">
        <f t="shared" si="67"/>
        <v>0.10126741741873782</v>
      </c>
      <c r="AI546">
        <f t="shared" si="68"/>
        <v>0.56010785424678866</v>
      </c>
      <c r="AJ546">
        <f t="shared" si="69"/>
        <v>4.9198817974268422E-2</v>
      </c>
      <c r="AK546">
        <f t="shared" si="70"/>
        <v>3.4189572823865338E-2</v>
      </c>
      <c r="AL546" s="18">
        <f t="shared" si="71"/>
        <v>2.1089247885702867E-2</v>
      </c>
    </row>
    <row r="547" spans="1:38" ht="15.75">
      <c r="A547">
        <v>2021</v>
      </c>
      <c r="B547">
        <v>2</v>
      </c>
      <c r="C547" t="s">
        <v>43</v>
      </c>
      <c r="D547">
        <v>478074.05085240398</v>
      </c>
      <c r="E547">
        <v>409932.16319300001</v>
      </c>
      <c r="F547">
        <v>68141.887659403597</v>
      </c>
      <c r="G547">
        <v>50533.8494601657</v>
      </c>
      <c r="H547">
        <v>1800779.0229732699</v>
      </c>
      <c r="I547">
        <v>655767.27710176597</v>
      </c>
      <c r="J547">
        <v>1145011.7458715001</v>
      </c>
      <c r="K547">
        <v>50627.446578288203</v>
      </c>
      <c r="L547">
        <v>12.5799703750661</v>
      </c>
      <c r="M547">
        <v>4.4133913597281698</v>
      </c>
      <c r="N547">
        <v>2.8062215749675401</v>
      </c>
      <c r="O547">
        <v>0.57271663759452596</v>
      </c>
      <c r="P547">
        <v>40.181502116453402</v>
      </c>
      <c r="Q547">
        <v>8169</v>
      </c>
      <c r="R547">
        <v>0.862262351137698</v>
      </c>
      <c r="S547">
        <v>758</v>
      </c>
      <c r="T547">
        <v>0.381574387825517</v>
      </c>
      <c r="U547">
        <v>0.74003594498417702</v>
      </c>
      <c r="V547">
        <v>5.3939028952051702</v>
      </c>
      <c r="W547">
        <v>69.391218387324997</v>
      </c>
      <c r="X547">
        <v>3.12847839593837</v>
      </c>
      <c r="Y547">
        <v>0</v>
      </c>
      <c r="Z547">
        <v>0</v>
      </c>
      <c r="AA547">
        <v>0</v>
      </c>
      <c r="AB547">
        <v>0</v>
      </c>
      <c r="AC547">
        <v>453566.993792238</v>
      </c>
      <c r="AD547">
        <v>0</v>
      </c>
      <c r="AE547">
        <f t="shared" si="65"/>
        <v>3.7300187388391359E-2</v>
      </c>
      <c r="AF547">
        <f t="shared" si="64"/>
        <v>-3.9998745145407619E-2</v>
      </c>
      <c r="AG547">
        <f t="shared" si="66"/>
        <v>0.14253416921062181</v>
      </c>
      <c r="AH547">
        <f t="shared" si="67"/>
        <v>0.10570297503088499</v>
      </c>
      <c r="AI547">
        <f t="shared" si="68"/>
        <v>0.56010785424678866</v>
      </c>
      <c r="AJ547">
        <f t="shared" si="69"/>
        <v>3.7300187388391359E-2</v>
      </c>
      <c r="AK547">
        <f t="shared" si="70"/>
        <v>-6.4617472427429597E-3</v>
      </c>
      <c r="AL547" s="18">
        <f t="shared" si="71"/>
        <v>2.1089247885702867E-2</v>
      </c>
    </row>
    <row r="548" spans="1:38" ht="15.75">
      <c r="A548">
        <v>2021</v>
      </c>
      <c r="B548">
        <v>3</v>
      </c>
      <c r="C548" t="s">
        <v>43</v>
      </c>
      <c r="D548">
        <v>495906.30253472598</v>
      </c>
      <c r="E548">
        <v>407283.28516777599</v>
      </c>
      <c r="F548">
        <v>88623.017366949905</v>
      </c>
      <c r="G548">
        <v>81964.329560919999</v>
      </c>
      <c r="H548">
        <v>1823286.6228404201</v>
      </c>
      <c r="I548">
        <v>952126.82252262102</v>
      </c>
      <c r="J548">
        <v>871159.80031780305</v>
      </c>
      <c r="K548">
        <v>87313.864743045895</v>
      </c>
      <c r="L548">
        <v>8.4129687753103504</v>
      </c>
      <c r="M548">
        <v>9.4086446058483197</v>
      </c>
      <c r="N548">
        <v>4.4954166028614297</v>
      </c>
      <c r="O548">
        <v>1.09294164190689</v>
      </c>
      <c r="P548">
        <v>60.166874358894702</v>
      </c>
      <c r="Q548">
        <v>41455</v>
      </c>
      <c r="R548">
        <v>0.56619735250029901</v>
      </c>
      <c r="S548">
        <v>735</v>
      </c>
      <c r="T548">
        <v>0.22436682769237901</v>
      </c>
      <c r="U548">
        <v>0.35284411837349999</v>
      </c>
      <c r="V548">
        <v>5.51731568980665</v>
      </c>
      <c r="W548">
        <v>73.669678120707005</v>
      </c>
      <c r="X548">
        <v>7.9487152521697997</v>
      </c>
      <c r="Y548">
        <v>0</v>
      </c>
      <c r="Z548">
        <v>0</v>
      </c>
      <c r="AA548">
        <v>0</v>
      </c>
      <c r="AB548">
        <v>0</v>
      </c>
      <c r="AC548">
        <v>473676.10076176701</v>
      </c>
      <c r="AD548">
        <v>0</v>
      </c>
      <c r="AE548">
        <f t="shared" si="65"/>
        <v>-8.6094817320724104E-2</v>
      </c>
      <c r="AF548">
        <f t="shared" si="64"/>
        <v>-3.3089762862267579E-2</v>
      </c>
      <c r="AG548">
        <f t="shared" si="66"/>
        <v>0.17870919751164918</v>
      </c>
      <c r="AH548">
        <f t="shared" si="67"/>
        <v>0.16528188720727224</v>
      </c>
      <c r="AI548">
        <f t="shared" si="68"/>
        <v>0.56010785424678866</v>
      </c>
      <c r="AJ548">
        <f t="shared" si="69"/>
        <v>-8.6094817320724104E-2</v>
      </c>
      <c r="AK548">
        <f t="shared" si="70"/>
        <v>-4.3110357064287862E-2</v>
      </c>
      <c r="AL548" s="18">
        <f t="shared" si="71"/>
        <v>2.1089247885702867E-2</v>
      </c>
    </row>
    <row r="549" spans="1:38" ht="15.75">
      <c r="A549">
        <v>2021</v>
      </c>
      <c r="B549">
        <v>4</v>
      </c>
      <c r="C549" t="s">
        <v>43</v>
      </c>
      <c r="D549">
        <v>453211.34000980301</v>
      </c>
      <c r="E549">
        <v>389725.15731787699</v>
      </c>
      <c r="F549">
        <v>63486.182691925897</v>
      </c>
      <c r="G549">
        <v>56659.687027932399</v>
      </c>
      <c r="H549">
        <v>1690651.2537509999</v>
      </c>
      <c r="I549">
        <v>890169.557299315</v>
      </c>
      <c r="J549">
        <v>800481.69645168597</v>
      </c>
      <c r="K549">
        <v>62340.505033300797</v>
      </c>
      <c r="L549">
        <v>6.6054260361719699</v>
      </c>
      <c r="M549">
        <v>7.0781989493437596</v>
      </c>
      <c r="N549">
        <v>3.3513527347655598</v>
      </c>
      <c r="O549">
        <v>1.11204236304863</v>
      </c>
      <c r="P549">
        <v>242.64048461602499</v>
      </c>
      <c r="Q549">
        <v>17950</v>
      </c>
      <c r="R549">
        <v>4.9171158147048602E-2</v>
      </c>
      <c r="S549">
        <v>36</v>
      </c>
      <c r="T549">
        <v>0.86093048257869598</v>
      </c>
      <c r="U549">
        <v>0.82164659716449995</v>
      </c>
      <c r="V549">
        <v>1.8560210482641899</v>
      </c>
      <c r="W549">
        <v>81.214691425771903</v>
      </c>
      <c r="X549">
        <v>5.3125489555235399</v>
      </c>
      <c r="Y549">
        <v>0</v>
      </c>
      <c r="Z549">
        <v>0</v>
      </c>
      <c r="AA549">
        <v>0</v>
      </c>
      <c r="AB549">
        <v>0</v>
      </c>
      <c r="AC549">
        <v>468942.27977876202</v>
      </c>
      <c r="AD549">
        <v>0</v>
      </c>
      <c r="AE549">
        <f t="shared" si="65"/>
        <v>-2.9429471634784092E-2</v>
      </c>
      <c r="AF549">
        <f t="shared" si="64"/>
        <v>-4.7605908732127798E-2</v>
      </c>
      <c r="AG549">
        <f t="shared" si="66"/>
        <v>0.14008074619349287</v>
      </c>
      <c r="AH549">
        <f t="shared" si="67"/>
        <v>0.12501824651322019</v>
      </c>
      <c r="AI549">
        <f t="shared" si="68"/>
        <v>0.56010785424678866</v>
      </c>
      <c r="AJ549">
        <f t="shared" si="69"/>
        <v>-2.9429471634784092E-2</v>
      </c>
      <c r="AK549">
        <f t="shared" si="70"/>
        <v>2.3405237688915833E-2</v>
      </c>
      <c r="AL549" s="18">
        <f t="shared" si="71"/>
        <v>2.1089247885702867E-2</v>
      </c>
    </row>
    <row r="550" spans="1:38" ht="15.75">
      <c r="A550">
        <v>2022</v>
      </c>
      <c r="B550">
        <v>1</v>
      </c>
      <c r="C550" t="s">
        <v>43</v>
      </c>
      <c r="D550">
        <v>439873.56973442202</v>
      </c>
      <c r="E550">
        <v>398846.76725825202</v>
      </c>
      <c r="F550">
        <v>41026.802476169403</v>
      </c>
      <c r="G550">
        <v>24711.1631432957</v>
      </c>
      <c r="H550">
        <v>1122623.4507043799</v>
      </c>
      <c r="I550">
        <v>536005.83788330294</v>
      </c>
      <c r="J550">
        <v>586617.612821077</v>
      </c>
      <c r="K550">
        <v>21016.666619668998</v>
      </c>
      <c r="L550">
        <v>6.9026882665365203</v>
      </c>
      <c r="M550">
        <v>4.2124823058854997</v>
      </c>
      <c r="N550">
        <v>2.2011978395597298</v>
      </c>
      <c r="O550">
        <v>0.91372271505047598</v>
      </c>
      <c r="P550">
        <v>395.11531676411403</v>
      </c>
      <c r="Q550">
        <v>31498</v>
      </c>
      <c r="R550">
        <v>-0.74441302348435601</v>
      </c>
      <c r="S550">
        <v>412</v>
      </c>
      <c r="T550">
        <v>0.91742585280450095</v>
      </c>
      <c r="U550">
        <v>0.67983675975771996</v>
      </c>
      <c r="V550">
        <v>6.6771518250455797</v>
      </c>
      <c r="W550">
        <v>62.724290732597801</v>
      </c>
      <c r="X550">
        <v>4.0058546080164303</v>
      </c>
      <c r="Y550">
        <v>0</v>
      </c>
      <c r="Z550">
        <v>0</v>
      </c>
      <c r="AA550">
        <v>0</v>
      </c>
      <c r="AB550">
        <v>0</v>
      </c>
      <c r="AC550">
        <v>443542.59025496902</v>
      </c>
      <c r="AD550">
        <v>0</v>
      </c>
      <c r="AE550">
        <f t="shared" si="65"/>
        <v>4.3371823882991205E-2</v>
      </c>
      <c r="AF550">
        <f t="shared" si="64"/>
        <v>1.4255857780352692E-2</v>
      </c>
      <c r="AG550">
        <f t="shared" si="66"/>
        <v>9.3269533109116648E-2</v>
      </c>
      <c r="AH550">
        <f t="shared" si="67"/>
        <v>5.6177876652637501E-2</v>
      </c>
      <c r="AI550">
        <f t="shared" si="68"/>
        <v>0.56010785424678866</v>
      </c>
      <c r="AJ550">
        <f t="shared" si="69"/>
        <v>4.3371823882991205E-2</v>
      </c>
      <c r="AK550">
        <f t="shared" si="70"/>
        <v>3.3437232970768324E-2</v>
      </c>
      <c r="AL550" s="18">
        <f t="shared" si="71"/>
        <v>2.1089247885702867E-2</v>
      </c>
    </row>
    <row r="551" spans="1:38" ht="15.75">
      <c r="A551">
        <v>2022</v>
      </c>
      <c r="B551">
        <v>2</v>
      </c>
      <c r="C551" t="s">
        <v>43</v>
      </c>
      <c r="D551">
        <v>458951.68873172603</v>
      </c>
      <c r="E551">
        <v>412183.099534704</v>
      </c>
      <c r="F551">
        <v>46768.5891970226</v>
      </c>
      <c r="G551">
        <v>34676.5222353317</v>
      </c>
      <c r="H551">
        <v>1743795.7673151901</v>
      </c>
      <c r="I551">
        <v>757616.25057180203</v>
      </c>
      <c r="J551">
        <v>986179.51674339199</v>
      </c>
      <c r="K551">
        <v>34091.348398800299</v>
      </c>
      <c r="L551">
        <v>3.9159648289218301</v>
      </c>
      <c r="M551">
        <v>3.5162484767319202</v>
      </c>
      <c r="N551">
        <v>1.9885655697353199</v>
      </c>
      <c r="O551">
        <v>0.76823361032039805</v>
      </c>
      <c r="P551">
        <v>402.554074284313</v>
      </c>
      <c r="Q551">
        <v>47993</v>
      </c>
      <c r="R551">
        <v>-0.69781790478922801</v>
      </c>
      <c r="S551">
        <v>29</v>
      </c>
      <c r="T551">
        <v>0.21507147146505201</v>
      </c>
      <c r="U551">
        <v>0.65622799040880597</v>
      </c>
      <c r="V551">
        <v>3.69528866488288</v>
      </c>
      <c r="W551">
        <v>80.911829791649197</v>
      </c>
      <c r="X551">
        <v>9.5996400746576303</v>
      </c>
      <c r="Y551">
        <v>0</v>
      </c>
      <c r="Z551">
        <v>0</v>
      </c>
      <c r="AA551">
        <v>0</v>
      </c>
      <c r="AB551">
        <v>0</v>
      </c>
      <c r="AC551">
        <v>492326.61474575399</v>
      </c>
      <c r="AD551">
        <v>0</v>
      </c>
      <c r="AE551">
        <f t="shared" si="65"/>
        <v>4.4765478272880618E-2</v>
      </c>
      <c r="AF551">
        <f t="shared" si="64"/>
        <v>2.9746804703904769E-2</v>
      </c>
      <c r="AG551">
        <f t="shared" si="66"/>
        <v>0.10190307682767885</v>
      </c>
      <c r="AH551">
        <f t="shared" si="67"/>
        <v>7.5555931237898527E-2</v>
      </c>
      <c r="AI551">
        <f t="shared" si="68"/>
        <v>0.56010785424678866</v>
      </c>
      <c r="AJ551">
        <f t="shared" si="69"/>
        <v>4.4765478272880618E-2</v>
      </c>
      <c r="AK551">
        <f t="shared" si="70"/>
        <v>-4.2686581840116491E-2</v>
      </c>
      <c r="AL551" s="18">
        <f t="shared" si="71"/>
        <v>2.1089247885702867E-2</v>
      </c>
    </row>
    <row r="552" spans="1:38" ht="15.75">
      <c r="A552">
        <v>2022</v>
      </c>
      <c r="B552">
        <v>3</v>
      </c>
      <c r="C552" t="s">
        <v>43</v>
      </c>
      <c r="D552">
        <v>479496.88058194797</v>
      </c>
      <c r="E552">
        <v>394588.41192330298</v>
      </c>
      <c r="F552">
        <v>84908.4686586444</v>
      </c>
      <c r="G552">
        <v>76323.669842309202</v>
      </c>
      <c r="H552">
        <v>1157038.5979297699</v>
      </c>
      <c r="I552">
        <v>795959.61201830697</v>
      </c>
      <c r="J552">
        <v>361078.98591146199</v>
      </c>
      <c r="K552">
        <v>71698.731535068102</v>
      </c>
      <c r="L552">
        <v>9.4553143882780493</v>
      </c>
      <c r="M552">
        <v>21.1376659457618</v>
      </c>
      <c r="N552">
        <v>6.59646704776066</v>
      </c>
      <c r="O552">
        <v>2.2043919559846001</v>
      </c>
      <c r="P552">
        <v>174.257578755617</v>
      </c>
      <c r="Q552">
        <v>4006</v>
      </c>
      <c r="R552">
        <v>0.83560508041916703</v>
      </c>
      <c r="S552">
        <v>414</v>
      </c>
      <c r="T552">
        <v>0.293356079993987</v>
      </c>
      <c r="U552">
        <v>0.81913022156100102</v>
      </c>
      <c r="V552">
        <v>1.4902423654224599</v>
      </c>
      <c r="W552">
        <v>79.779566684723306</v>
      </c>
      <c r="X552">
        <v>6.8148105809424298</v>
      </c>
      <c r="Y552">
        <v>0</v>
      </c>
      <c r="Z552">
        <v>0</v>
      </c>
      <c r="AA552">
        <v>0</v>
      </c>
      <c r="AB552">
        <v>0</v>
      </c>
      <c r="AC552">
        <v>535996.634159373</v>
      </c>
      <c r="AD552">
        <v>0</v>
      </c>
      <c r="AE552">
        <f t="shared" si="65"/>
        <v>-9.9815202557584373E-2</v>
      </c>
      <c r="AF552">
        <f t="shared" si="64"/>
        <v>-0.10997418818974943</v>
      </c>
      <c r="AG552">
        <f t="shared" si="66"/>
        <v>0.17707825034355734</v>
      </c>
      <c r="AH552">
        <f t="shared" si="67"/>
        <v>0.15917448670297485</v>
      </c>
      <c r="AI552">
        <f t="shared" si="68"/>
        <v>0.56010785424678866</v>
      </c>
      <c r="AJ552">
        <f t="shared" si="69"/>
        <v>-9.9815202557584373E-2</v>
      </c>
      <c r="AK552">
        <f t="shared" si="70"/>
        <v>-8.4011214094860242E-3</v>
      </c>
      <c r="AL552" s="18">
        <f t="shared" si="71"/>
        <v>2.1089247885702867E-2</v>
      </c>
    </row>
    <row r="553" spans="1:38" ht="15.75">
      <c r="A553">
        <v>2022</v>
      </c>
      <c r="B553">
        <v>4</v>
      </c>
      <c r="C553" t="s">
        <v>43</v>
      </c>
      <c r="D553">
        <v>431635.80232093099</v>
      </c>
      <c r="E553">
        <v>391273.42676795903</v>
      </c>
      <c r="F553">
        <v>40362.3755529716</v>
      </c>
      <c r="G553">
        <v>33186.033853384601</v>
      </c>
      <c r="H553">
        <v>1466851.62782907</v>
      </c>
      <c r="I553">
        <v>453252.65248454502</v>
      </c>
      <c r="J553">
        <v>1013598.9753445199</v>
      </c>
      <c r="K553">
        <v>41032.679523065999</v>
      </c>
      <c r="L553">
        <v>4.5776517267408199</v>
      </c>
      <c r="M553">
        <v>3.2740792621760999</v>
      </c>
      <c r="N553">
        <v>2.2623988155161698</v>
      </c>
      <c r="O553">
        <v>0.44717157723100798</v>
      </c>
      <c r="P553">
        <v>388.68153982770298</v>
      </c>
      <c r="Q553">
        <v>6049</v>
      </c>
      <c r="R553">
        <v>-0.19868430312409299</v>
      </c>
      <c r="S553">
        <v>31</v>
      </c>
      <c r="T553">
        <v>0.82245109097006597</v>
      </c>
      <c r="U553">
        <v>0.50464243765905603</v>
      </c>
      <c r="V553">
        <v>7.1986668712723798</v>
      </c>
      <c r="W553">
        <v>82.164665026508501</v>
      </c>
      <c r="X553">
        <v>2.1934243500333599</v>
      </c>
      <c r="Y553">
        <v>0</v>
      </c>
      <c r="Z553">
        <v>0</v>
      </c>
      <c r="AA553">
        <v>0</v>
      </c>
      <c r="AB553">
        <v>0</v>
      </c>
      <c r="AC553">
        <v>441032.47505529801</v>
      </c>
      <c r="AD553">
        <v>0</v>
      </c>
      <c r="AE553">
        <f t="shared" si="65"/>
        <v>3.3612926423034706E-2</v>
      </c>
      <c r="AF553">
        <f t="shared" si="64"/>
        <v>9.4094543459796648E-2</v>
      </c>
      <c r="AG553">
        <f t="shared" si="66"/>
        <v>9.3510258731877904E-2</v>
      </c>
      <c r="AH553">
        <f t="shared" si="67"/>
        <v>7.6884340165809584E-2</v>
      </c>
      <c r="AI553">
        <f t="shared" si="68"/>
        <v>0.56010785424678866</v>
      </c>
      <c r="AJ553">
        <f t="shared" si="69"/>
        <v>3.3612926423034706E-2</v>
      </c>
      <c r="AK553">
        <f t="shared" si="70"/>
        <v>-4.9867843404319386E-2</v>
      </c>
      <c r="AL553" s="18">
        <f t="shared" si="71"/>
        <v>2.1089247885702867E-2</v>
      </c>
    </row>
    <row r="554" spans="1:38" ht="15.75">
      <c r="A554">
        <v>2023</v>
      </c>
      <c r="B554">
        <v>1</v>
      </c>
      <c r="C554" t="s">
        <v>43</v>
      </c>
      <c r="D554">
        <v>446144.344785892</v>
      </c>
      <c r="E554">
        <v>371761.46479362302</v>
      </c>
      <c r="F554">
        <v>74382.879992269198</v>
      </c>
      <c r="G554">
        <v>61868.799616020799</v>
      </c>
      <c r="H554">
        <v>1740985.7139836601</v>
      </c>
      <c r="I554">
        <v>1053023.6954055901</v>
      </c>
      <c r="J554">
        <v>687962.01857807103</v>
      </c>
      <c r="K554">
        <v>63308.617120086303</v>
      </c>
      <c r="L554">
        <v>41.542323342901</v>
      </c>
      <c r="M554">
        <v>8.9930545502926993</v>
      </c>
      <c r="N554">
        <v>3.5536649795048998</v>
      </c>
      <c r="O554">
        <v>1.53064219676263</v>
      </c>
      <c r="P554">
        <v>100.889884229004</v>
      </c>
      <c r="Q554">
        <v>31362</v>
      </c>
      <c r="R554">
        <v>-0.25627976933381102</v>
      </c>
      <c r="S554">
        <v>910</v>
      </c>
      <c r="T554">
        <v>0.38069553567734299</v>
      </c>
      <c r="U554">
        <v>0.53849665074505904</v>
      </c>
      <c r="V554">
        <v>7.2426342025957098</v>
      </c>
      <c r="W554">
        <v>82.844906485665703</v>
      </c>
      <c r="X554">
        <v>3.7261999715415102</v>
      </c>
      <c r="Y554">
        <v>0</v>
      </c>
      <c r="Z554">
        <v>0</v>
      </c>
      <c r="AA554">
        <v>0</v>
      </c>
      <c r="AB554">
        <v>1</v>
      </c>
      <c r="AC554">
        <v>465313.22157216998</v>
      </c>
      <c r="AD554">
        <v>0</v>
      </c>
      <c r="AE554">
        <f t="shared" si="65"/>
        <v>5.9307465192150258E-2</v>
      </c>
      <c r="AF554">
        <f t="shared" si="64"/>
        <v>0.11210525596060313</v>
      </c>
      <c r="AG554">
        <f t="shared" si="66"/>
        <v>0.16672379883682237</v>
      </c>
      <c r="AH554">
        <f t="shared" si="67"/>
        <v>0.13867440064876782</v>
      </c>
      <c r="AI554">
        <f t="shared" si="68"/>
        <v>0.56010785424678866</v>
      </c>
      <c r="AJ554">
        <f t="shared" si="69"/>
        <v>5.9307465192150258E-2</v>
      </c>
      <c r="AK554">
        <f t="shared" si="70"/>
        <v>9.6950010408281932E-3</v>
      </c>
      <c r="AL554" s="18">
        <f t="shared" si="71"/>
        <v>2.1089247885702867E-2</v>
      </c>
    </row>
    <row r="555" spans="1:38" ht="15.75">
      <c r="A555">
        <v>2023</v>
      </c>
      <c r="B555">
        <v>2</v>
      </c>
      <c r="C555" t="s">
        <v>43</v>
      </c>
      <c r="D555">
        <v>472604.03498495597</v>
      </c>
      <c r="E555">
        <v>375365.69258173701</v>
      </c>
      <c r="F555">
        <v>97238.342403218296</v>
      </c>
      <c r="G555">
        <v>90500.635114258199</v>
      </c>
      <c r="H555">
        <v>1492217.0038167301</v>
      </c>
      <c r="I555">
        <v>665102.01041204203</v>
      </c>
      <c r="J555">
        <v>827114.993404696</v>
      </c>
      <c r="K555">
        <v>86705.381833436899</v>
      </c>
      <c r="L555">
        <v>10.0747865479673</v>
      </c>
      <c r="M555">
        <v>10.941723440621599</v>
      </c>
      <c r="N555">
        <v>6.0648441133413504</v>
      </c>
      <c r="O555">
        <v>0.80412278306580798</v>
      </c>
      <c r="P555">
        <v>115.211104759679</v>
      </c>
      <c r="Q555">
        <v>15685</v>
      </c>
      <c r="R555">
        <v>-0.45764442857759302</v>
      </c>
      <c r="S555">
        <v>988</v>
      </c>
      <c r="T555">
        <v>0.81290483075279896</v>
      </c>
      <c r="U555">
        <v>0.118396841427654</v>
      </c>
      <c r="V555">
        <v>6.2925012715523296</v>
      </c>
      <c r="W555">
        <v>62.452971847512799</v>
      </c>
      <c r="X555">
        <v>5.5753263028555402</v>
      </c>
      <c r="Y555">
        <v>0</v>
      </c>
      <c r="Z555">
        <v>0</v>
      </c>
      <c r="AA555">
        <v>0</v>
      </c>
      <c r="AB555">
        <v>0</v>
      </c>
      <c r="AC555">
        <v>480916.78661104001</v>
      </c>
      <c r="AD555">
        <v>0</v>
      </c>
      <c r="AE555">
        <f t="shared" si="65"/>
        <v>-9.699332039343278E-2</v>
      </c>
      <c r="AF555">
        <f t="shared" si="64"/>
        <v>8.7601156853026781E-3</v>
      </c>
      <c r="AG555">
        <f t="shared" si="66"/>
        <v>0.20575013162194919</v>
      </c>
      <c r="AH555">
        <f t="shared" si="67"/>
        <v>0.19149357266308367</v>
      </c>
      <c r="AI555">
        <f t="shared" si="68"/>
        <v>0.56010785424678866</v>
      </c>
      <c r="AJ555">
        <f t="shared" si="69"/>
        <v>-9.699332039343278E-2</v>
      </c>
      <c r="AK555">
        <f t="shared" si="70"/>
        <v>0.19190031587406636</v>
      </c>
      <c r="AL555" s="18">
        <f t="shared" si="71"/>
        <v>2.1089247885702867E-2</v>
      </c>
    </row>
    <row r="556" spans="1:38" ht="15.75">
      <c r="A556">
        <v>2023</v>
      </c>
      <c r="B556">
        <v>3</v>
      </c>
      <c r="C556" t="s">
        <v>43</v>
      </c>
      <c r="D556">
        <v>426764.60040043102</v>
      </c>
      <c r="E556">
        <v>447398.48755646002</v>
      </c>
      <c r="F556">
        <v>-20633.8871560281</v>
      </c>
      <c r="G556">
        <v>-40400.897752417302</v>
      </c>
      <c r="H556">
        <v>1328907.5212020299</v>
      </c>
      <c r="I556">
        <v>750098.09078099998</v>
      </c>
      <c r="J556">
        <v>578809.430421039</v>
      </c>
      <c r="K556">
        <v>-40409.339561679597</v>
      </c>
      <c r="L556">
        <v>-9.1012818891157501</v>
      </c>
      <c r="M556">
        <v>-6.9799999151756698</v>
      </c>
      <c r="N556">
        <v>-3.0401587099058198</v>
      </c>
      <c r="O556">
        <v>1.29593273944303</v>
      </c>
      <c r="P556">
        <v>305.31650422835497</v>
      </c>
      <c r="Q556">
        <v>32543</v>
      </c>
      <c r="R556">
        <v>-0.24951773500617</v>
      </c>
      <c r="S556">
        <v>97</v>
      </c>
      <c r="T556">
        <v>0.196811749460307</v>
      </c>
      <c r="U556">
        <v>1.5893393140003501E-2</v>
      </c>
      <c r="V556">
        <v>4.7583088936429503</v>
      </c>
      <c r="W556">
        <v>74.026320988096899</v>
      </c>
      <c r="X556">
        <v>5.0715137842980704</v>
      </c>
      <c r="Y556">
        <v>0</v>
      </c>
      <c r="Z556">
        <v>0</v>
      </c>
      <c r="AA556">
        <v>0</v>
      </c>
      <c r="AB556">
        <v>0</v>
      </c>
      <c r="AC556">
        <v>429175.02524736599</v>
      </c>
      <c r="AD556">
        <v>0</v>
      </c>
      <c r="AE556">
        <f t="shared" si="65"/>
        <v>0.10658282256333336</v>
      </c>
      <c r="AF556">
        <f t="shared" si="64"/>
        <v>5.2845738408124489E-2</v>
      </c>
      <c r="AG556">
        <f t="shared" si="66"/>
        <v>-4.8349575238125019E-2</v>
      </c>
      <c r="AH556">
        <f t="shared" si="67"/>
        <v>-9.466787478274756E-2</v>
      </c>
      <c r="AI556">
        <f t="shared" si="68"/>
        <v>0.56010785424678866</v>
      </c>
      <c r="AJ556">
        <f t="shared" si="69"/>
        <v>0.10658282256333336</v>
      </c>
      <c r="AK556">
        <f t="shared" si="70"/>
        <v>-7.2632678237840947E-2</v>
      </c>
      <c r="AL556" s="18">
        <f t="shared" si="71"/>
        <v>2.1089247885702867E-2</v>
      </c>
    </row>
    <row r="557" spans="1:38" ht="15.75">
      <c r="A557">
        <v>2023</v>
      </c>
      <c r="B557">
        <v>4</v>
      </c>
      <c r="C557" t="s">
        <v>43</v>
      </c>
      <c r="D557">
        <v>472250.37608122203</v>
      </c>
      <c r="E557">
        <v>414902.73716567497</v>
      </c>
      <c r="F557">
        <v>57347.638915547301</v>
      </c>
      <c r="G557">
        <v>51448.739192090499</v>
      </c>
      <c r="H557">
        <v>962242.56228065304</v>
      </c>
      <c r="I557">
        <v>663537.60890576697</v>
      </c>
      <c r="J557">
        <v>298704.95337488502</v>
      </c>
      <c r="K557">
        <v>49349.479084572798</v>
      </c>
      <c r="L557">
        <v>6.1253947125409702</v>
      </c>
      <c r="M557">
        <v>17.223932382373398</v>
      </c>
      <c r="N557">
        <v>5.3467536366453698</v>
      </c>
      <c r="O557">
        <v>2.2213813377008198</v>
      </c>
      <c r="P557">
        <v>289.68831346174301</v>
      </c>
      <c r="Q557">
        <v>30312</v>
      </c>
      <c r="R557">
        <v>-0.79225241944237901</v>
      </c>
      <c r="S557">
        <v>161</v>
      </c>
      <c r="T557">
        <v>0.49667727357772701</v>
      </c>
      <c r="U557">
        <v>0.40735481162944898</v>
      </c>
      <c r="V557">
        <v>5.8922025958194704</v>
      </c>
      <c r="W557">
        <v>82.604213738693105</v>
      </c>
      <c r="X557">
        <v>8.4419846957075002</v>
      </c>
      <c r="Y557">
        <v>0</v>
      </c>
      <c r="Z557">
        <v>0</v>
      </c>
      <c r="AA557">
        <v>0</v>
      </c>
      <c r="AB557">
        <v>1</v>
      </c>
      <c r="AC557">
        <v>501277.58431779599</v>
      </c>
      <c r="AD557">
        <v>0</v>
      </c>
      <c r="AE557">
        <f t="shared" si="65"/>
        <v>5.0628005573373762E-2</v>
      </c>
      <c r="AF557">
        <f t="shared" si="64"/>
        <v>-8.7744943073107158E-3</v>
      </c>
      <c r="AG557">
        <f t="shared" si="66"/>
        <v>0.12143481894376273</v>
      </c>
      <c r="AH557">
        <f t="shared" si="67"/>
        <v>0.10894377600927917</v>
      </c>
      <c r="AI557">
        <f t="shared" si="68"/>
        <v>0.56010785424678866</v>
      </c>
      <c r="AJ557">
        <f t="shared" si="69"/>
        <v>5.0628005573373762E-2</v>
      </c>
      <c r="AK557">
        <f t="shared" si="70"/>
        <v>-4.9393338229274587E-2</v>
      </c>
      <c r="AL557" s="18">
        <f t="shared" si="71"/>
        <v>2.1089247885702867E-2</v>
      </c>
    </row>
    <row r="558" spans="1:38" ht="15.75">
      <c r="A558">
        <v>2024</v>
      </c>
      <c r="B558">
        <v>1</v>
      </c>
      <c r="C558" t="s">
        <v>43</v>
      </c>
      <c r="D558">
        <v>496159.47075348999</v>
      </c>
      <c r="E558">
        <v>394409.30593659898</v>
      </c>
      <c r="F558">
        <v>101750.164816891</v>
      </c>
      <c r="G558">
        <v>87875.293834036405</v>
      </c>
      <c r="H558">
        <v>1300436.7042518801</v>
      </c>
      <c r="I558">
        <v>907408.84149661101</v>
      </c>
      <c r="J558">
        <v>393027.86275527597</v>
      </c>
      <c r="K558">
        <v>83449.905836631398</v>
      </c>
      <c r="L558">
        <v>35.715085136150599</v>
      </c>
      <c r="M558">
        <v>22.358540490742001</v>
      </c>
      <c r="N558">
        <v>6.75736800927878</v>
      </c>
      <c r="O558">
        <v>2.3087646639994501</v>
      </c>
      <c r="P558">
        <v>448.42033401530898</v>
      </c>
      <c r="Q558">
        <v>4046</v>
      </c>
      <c r="R558">
        <v>-0.51187309791414903</v>
      </c>
      <c r="S558">
        <v>415</v>
      </c>
      <c r="T558">
        <v>0.71522147605819997</v>
      </c>
      <c r="U558">
        <v>3.66840053945423E-2</v>
      </c>
      <c r="V558">
        <v>4.0052402999792296</v>
      </c>
      <c r="W558">
        <v>78.861786875055898</v>
      </c>
      <c r="X558">
        <v>6.6648022770463902</v>
      </c>
      <c r="Y558">
        <v>0</v>
      </c>
      <c r="Z558">
        <v>0</v>
      </c>
      <c r="AA558">
        <v>0</v>
      </c>
      <c r="AB558">
        <v>0</v>
      </c>
      <c r="AC558">
        <v>511573.16950941301</v>
      </c>
      <c r="AD558">
        <v>0</v>
      </c>
      <c r="AE558">
        <f t="shared" si="65"/>
        <v>-3.9131309373657476E-2</v>
      </c>
      <c r="AF558" t="str">
        <f t="shared" si="64"/>
        <v/>
      </c>
      <c r="AG558">
        <f t="shared" si="66"/>
        <v>0.20507552675023749</v>
      </c>
      <c r="AH558">
        <f t="shared" si="67"/>
        <v>0.17711098752299345</v>
      </c>
      <c r="AI558">
        <f t="shared" si="68"/>
        <v>0.56010785424678866</v>
      </c>
      <c r="AJ558">
        <f t="shared" si="69"/>
        <v>-3.9131309373657476E-2</v>
      </c>
      <c r="AK558">
        <f t="shared" si="70"/>
        <v>2.8917467519360199E-2</v>
      </c>
      <c r="AL558" s="18">
        <f t="shared" si="71"/>
        <v>2.1089247885702867E-2</v>
      </c>
    </row>
    <row r="559" spans="1:38" ht="15.75">
      <c r="A559">
        <v>2024</v>
      </c>
      <c r="B559">
        <v>2</v>
      </c>
      <c r="C559" t="s">
        <v>43</v>
      </c>
      <c r="D559">
        <v>476744.10100476502</v>
      </c>
      <c r="E559">
        <v>405814.62423035398</v>
      </c>
      <c r="F559">
        <v>70929.476774410898</v>
      </c>
      <c r="G559">
        <v>59216.842289115797</v>
      </c>
      <c r="H559">
        <v>1584862.3569491601</v>
      </c>
      <c r="I559">
        <v>923457.26212185901</v>
      </c>
      <c r="J559">
        <v>661405.09482730902</v>
      </c>
      <c r="K559">
        <v>67612.291660405404</v>
      </c>
      <c r="L559">
        <v>6.1666512920843797</v>
      </c>
      <c r="M559">
        <v>8.9531881069916999</v>
      </c>
      <c r="N559">
        <v>3.7364028509773699</v>
      </c>
      <c r="O559">
        <v>1.3962052444772399</v>
      </c>
      <c r="P559">
        <v>266.87404754763702</v>
      </c>
      <c r="Q559">
        <v>10039</v>
      </c>
      <c r="R559">
        <v>-0.77928988688424905</v>
      </c>
      <c r="S559">
        <v>493</v>
      </c>
      <c r="T559">
        <v>0.151243338146966</v>
      </c>
      <c r="U559">
        <v>1.82679816096766E-2</v>
      </c>
      <c r="V559">
        <v>7.0827464099380499</v>
      </c>
      <c r="W559">
        <v>64.881833331178996</v>
      </c>
      <c r="X559">
        <v>2.3398301330544</v>
      </c>
      <c r="Y559">
        <v>0</v>
      </c>
      <c r="Z559">
        <v>0</v>
      </c>
      <c r="AA559">
        <v>0</v>
      </c>
      <c r="AB559">
        <v>0</v>
      </c>
      <c r="AC559">
        <v>508458.322981884</v>
      </c>
      <c r="AD559">
        <v>0</v>
      </c>
      <c r="AE559">
        <f t="shared" si="65"/>
        <v>-5.7529416959583753E-2</v>
      </c>
      <c r="AF559" t="str">
        <f t="shared" si="64"/>
        <v/>
      </c>
      <c r="AG559">
        <f t="shared" si="66"/>
        <v>0.14877892904164558</v>
      </c>
      <c r="AH559">
        <f t="shared" si="67"/>
        <v>0.1242109596412687</v>
      </c>
      <c r="AI559">
        <f t="shared" si="68"/>
        <v>0.56010785424678866</v>
      </c>
      <c r="AJ559">
        <f t="shared" si="69"/>
        <v>-5.7529416959583753E-2</v>
      </c>
      <c r="AK559">
        <f t="shared" si="70"/>
        <v>-3.3251787842865379E-3</v>
      </c>
      <c r="AL559" s="18">
        <f t="shared" si="71"/>
        <v>2.1089247885702867E-2</v>
      </c>
    </row>
    <row r="560" spans="1:38" ht="15.75">
      <c r="A560">
        <v>2024</v>
      </c>
      <c r="B560">
        <v>3</v>
      </c>
      <c r="C560" t="s">
        <v>43</v>
      </c>
      <c r="D560">
        <v>449317.29083503998</v>
      </c>
      <c r="E560">
        <v>404465.21805150999</v>
      </c>
      <c r="F560">
        <v>44852.072783529497</v>
      </c>
      <c r="G560">
        <v>28870.597236189202</v>
      </c>
      <c r="H560">
        <v>1563034.96702551</v>
      </c>
      <c r="I560">
        <v>881392.30334383796</v>
      </c>
      <c r="J560">
        <v>681642.66368167696</v>
      </c>
      <c r="K560">
        <v>27297.141676157298</v>
      </c>
      <c r="L560">
        <v>6.00554228440157</v>
      </c>
      <c r="M560">
        <v>4.2354445774056702</v>
      </c>
      <c r="N560">
        <v>1.84708581991166</v>
      </c>
      <c r="O560">
        <v>1.2930415748674999</v>
      </c>
      <c r="P560">
        <v>426.21269824142001</v>
      </c>
      <c r="Q560">
        <v>22859</v>
      </c>
      <c r="R560">
        <v>0.98399401802970199</v>
      </c>
      <c r="S560">
        <v>70</v>
      </c>
      <c r="T560">
        <v>0.58737440012580799</v>
      </c>
      <c r="U560">
        <v>0.44958659911177801</v>
      </c>
      <c r="V560">
        <v>6.31336407046975</v>
      </c>
      <c r="W560">
        <v>61.6981453591576</v>
      </c>
      <c r="X560">
        <v>7.3852858622421103</v>
      </c>
      <c r="Y560">
        <v>1</v>
      </c>
      <c r="Z560">
        <v>0</v>
      </c>
      <c r="AA560">
        <v>0</v>
      </c>
      <c r="AB560">
        <v>0</v>
      </c>
      <c r="AC560">
        <v>475683.61323685199</v>
      </c>
      <c r="AD560">
        <v>1</v>
      </c>
      <c r="AE560">
        <f t="shared" si="65"/>
        <v>4.1817502671025041E-2</v>
      </c>
      <c r="AF560" t="str">
        <f t="shared" si="64"/>
        <v/>
      </c>
      <c r="AG560">
        <f t="shared" si="66"/>
        <v>9.9822717038496406E-2</v>
      </c>
      <c r="AH560">
        <f t="shared" si="67"/>
        <v>6.4254365066909042E-2</v>
      </c>
      <c r="AI560">
        <f t="shared" si="68"/>
        <v>0.56010785424678866</v>
      </c>
      <c r="AJ560">
        <f t="shared" si="69"/>
        <v>4.1817502671025041E-2</v>
      </c>
      <c r="AK560">
        <f t="shared" si="70"/>
        <v>2.9670685926392024E-2</v>
      </c>
      <c r="AL560" s="18">
        <f t="shared" si="71"/>
        <v>2.1089247885702867E-2</v>
      </c>
    </row>
    <row r="561" spans="1:38" ht="15.75">
      <c r="A561">
        <v>2024</v>
      </c>
      <c r="B561">
        <v>4</v>
      </c>
      <c r="C561" t="s">
        <v>43</v>
      </c>
      <c r="D561">
        <v>468106.617844672</v>
      </c>
      <c r="E561">
        <v>416465.97850446601</v>
      </c>
      <c r="F561">
        <v>51640.639340206399</v>
      </c>
      <c r="G561">
        <v>44234.877332551303</v>
      </c>
      <c r="H561">
        <v>1606033.5068632001</v>
      </c>
      <c r="I561">
        <v>932976.098043854</v>
      </c>
      <c r="J561">
        <v>673057.40881935204</v>
      </c>
      <c r="K561">
        <v>53739.148217559101</v>
      </c>
      <c r="L561">
        <v>11.949786021780101</v>
      </c>
      <c r="M561">
        <v>6.5722294640729402</v>
      </c>
      <c r="N561">
        <v>2.7542935526262999</v>
      </c>
      <c r="O561">
        <v>1.3861761059586799</v>
      </c>
      <c r="P561">
        <v>383.09382865641498</v>
      </c>
      <c r="Q561">
        <v>24471</v>
      </c>
      <c r="R561">
        <v>0.116945583232269</v>
      </c>
      <c r="S561">
        <v>694</v>
      </c>
      <c r="T561">
        <v>0.51554699407514204</v>
      </c>
      <c r="U561">
        <v>0.569704632035409</v>
      </c>
      <c r="V561">
        <v>2.5511540130761299</v>
      </c>
      <c r="W561">
        <v>78.915569702248604</v>
      </c>
      <c r="X561">
        <v>4.4764253552211999</v>
      </c>
      <c r="Y561">
        <v>0</v>
      </c>
      <c r="Z561">
        <v>0</v>
      </c>
      <c r="AA561">
        <v>0</v>
      </c>
      <c r="AB561">
        <v>0</v>
      </c>
      <c r="AC561">
        <v>529552.565815315</v>
      </c>
      <c r="AD561">
        <v>0</v>
      </c>
      <c r="AE561" t="str">
        <f t="shared" si="65"/>
        <v/>
      </c>
      <c r="AF561" t="str">
        <f t="shared" si="64"/>
        <v/>
      </c>
      <c r="AG561">
        <f t="shared" si="66"/>
        <v>0.11031811423213309</v>
      </c>
      <c r="AH561">
        <f t="shared" si="67"/>
        <v>9.4497440639109698E-2</v>
      </c>
      <c r="AI561">
        <f t="shared" si="68"/>
        <v>0.56010785424678866</v>
      </c>
      <c r="AJ561">
        <f t="shared" si="69"/>
        <v>-6.6295585202159141E-2</v>
      </c>
      <c r="AK561">
        <f t="shared" si="70"/>
        <v>-0.3028881319634259</v>
      </c>
      <c r="AL561" s="18">
        <f t="shared" si="71"/>
        <v>2.1089247885702867E-2</v>
      </c>
    </row>
    <row r="562" spans="1:38" ht="15.75">
      <c r="A562">
        <v>2015</v>
      </c>
      <c r="B562">
        <v>1</v>
      </c>
      <c r="C562" t="s">
        <v>44</v>
      </c>
      <c r="D562">
        <v>437073.215677656</v>
      </c>
      <c r="E562">
        <v>290323.37624892802</v>
      </c>
      <c r="F562">
        <v>146749.83942872699</v>
      </c>
      <c r="G562">
        <v>139278.723853278</v>
      </c>
      <c r="H562">
        <v>910992.06792359997</v>
      </c>
      <c r="I562">
        <v>438753.93929539598</v>
      </c>
      <c r="J562">
        <v>472238.12862820399</v>
      </c>
      <c r="K562">
        <v>146296.872356932</v>
      </c>
      <c r="L562">
        <v>17.530333129806898</v>
      </c>
      <c r="M562">
        <v>29.493324534777901</v>
      </c>
      <c r="N562">
        <v>15.2886867797578</v>
      </c>
      <c r="O562">
        <v>0.92909469332754702</v>
      </c>
      <c r="P562">
        <v>461.37470187815899</v>
      </c>
      <c r="Q562">
        <v>13125</v>
      </c>
      <c r="R562">
        <v>-0.79987065686693304</v>
      </c>
      <c r="S562">
        <v>518</v>
      </c>
      <c r="T562">
        <v>0.63403039260503302</v>
      </c>
      <c r="U562">
        <v>0.84365225652849696</v>
      </c>
      <c r="V562">
        <v>2.8278879315301899</v>
      </c>
      <c r="W562">
        <v>62.442580277526801</v>
      </c>
      <c r="X562">
        <v>6.9274560566933499</v>
      </c>
      <c r="Y562">
        <v>0</v>
      </c>
      <c r="Z562">
        <v>0</v>
      </c>
      <c r="AA562">
        <v>0</v>
      </c>
      <c r="AB562">
        <v>0</v>
      </c>
      <c r="AC562">
        <v>444507.49852057802</v>
      </c>
      <c r="AD562">
        <v>0</v>
      </c>
      <c r="AE562">
        <f t="shared" si="65"/>
        <v>-2.0196606850178746E-2</v>
      </c>
      <c r="AF562">
        <f t="shared" si="64"/>
        <v>-8.5917547661630247E-2</v>
      </c>
      <c r="AG562">
        <f t="shared" si="66"/>
        <v>0.33575573648730933</v>
      </c>
      <c r="AH562">
        <f t="shared" si="67"/>
        <v>0.31866222604680688</v>
      </c>
      <c r="AI562">
        <f t="shared" si="68"/>
        <v>0.56010785424678866</v>
      </c>
      <c r="AJ562">
        <f t="shared" si="69"/>
        <v>-2.0196606850178746E-2</v>
      </c>
      <c r="AK562">
        <f t="shared" si="70"/>
        <v>3.4279125249161849E-4</v>
      </c>
      <c r="AL562" s="18">
        <f t="shared" si="71"/>
        <v>2.1089247885702867E-2</v>
      </c>
    </row>
    <row r="563" spans="1:38" ht="15.75">
      <c r="A563">
        <v>2015</v>
      </c>
      <c r="B563">
        <v>2</v>
      </c>
      <c r="C563" t="s">
        <v>44</v>
      </c>
      <c r="D563">
        <v>428245.819775871</v>
      </c>
      <c r="E563">
        <v>290422.89656269999</v>
      </c>
      <c r="F563">
        <v>137822.92321317</v>
      </c>
      <c r="G563">
        <v>124844.558848284</v>
      </c>
      <c r="H563">
        <v>1673696.5241110099</v>
      </c>
      <c r="I563">
        <v>1106210.34050856</v>
      </c>
      <c r="J563">
        <v>567486.18360245798</v>
      </c>
      <c r="K563">
        <v>131698.225986801</v>
      </c>
      <c r="L563">
        <v>26.756317765025901</v>
      </c>
      <c r="M563">
        <v>21.9995768100923</v>
      </c>
      <c r="N563">
        <v>7.4592112159995896</v>
      </c>
      <c r="O563">
        <v>1.94931678069451</v>
      </c>
      <c r="P563">
        <v>290.88282712744302</v>
      </c>
      <c r="Q563">
        <v>21426</v>
      </c>
      <c r="R563">
        <v>0.58443406631070305</v>
      </c>
      <c r="S563">
        <v>375</v>
      </c>
      <c r="T563">
        <v>0.62644936822811104</v>
      </c>
      <c r="U563">
        <v>0.82793432485185603</v>
      </c>
      <c r="V563">
        <v>5.9521835421303004</v>
      </c>
      <c r="W563">
        <v>71.987015779775007</v>
      </c>
      <c r="X563">
        <v>6.6768668764412604</v>
      </c>
      <c r="Y563">
        <v>1</v>
      </c>
      <c r="Z563">
        <v>0</v>
      </c>
      <c r="AA563">
        <v>0</v>
      </c>
      <c r="AB563">
        <v>0</v>
      </c>
      <c r="AC563">
        <v>451057.105457281</v>
      </c>
      <c r="AD563">
        <v>1</v>
      </c>
      <c r="AE563">
        <f t="shared" si="65"/>
        <v>4.7527343233681144E-2</v>
      </c>
      <c r="AF563">
        <f t="shared" si="64"/>
        <v>8.386716938029673E-2</v>
      </c>
      <c r="AG563">
        <f t="shared" si="66"/>
        <v>0.32183133342738229</v>
      </c>
      <c r="AH563">
        <f t="shared" si="67"/>
        <v>0.29152545823710152</v>
      </c>
      <c r="AI563">
        <f t="shared" si="68"/>
        <v>0.56010785424678866</v>
      </c>
      <c r="AJ563">
        <f t="shared" si="69"/>
        <v>4.7527343233681144E-2</v>
      </c>
      <c r="AK563">
        <f t="shared" si="70"/>
        <v>5.7783726397811722E-2</v>
      </c>
      <c r="AL563" s="18">
        <f t="shared" si="71"/>
        <v>2.1089247885702867E-2</v>
      </c>
    </row>
    <row r="564" spans="1:38" ht="15.75">
      <c r="A564">
        <v>2015</v>
      </c>
      <c r="B564">
        <v>3</v>
      </c>
      <c r="C564" t="s">
        <v>44</v>
      </c>
      <c r="D564">
        <v>448599.20584074798</v>
      </c>
      <c r="E564">
        <v>307204.61375733902</v>
      </c>
      <c r="F564">
        <v>141394.592083408</v>
      </c>
      <c r="G564">
        <v>129578.44581418599</v>
      </c>
      <c r="H564">
        <v>1322614.16714177</v>
      </c>
      <c r="I564">
        <v>644305.00402697502</v>
      </c>
      <c r="J564">
        <v>678309.16311480396</v>
      </c>
      <c r="K564">
        <v>125077.264922375</v>
      </c>
      <c r="L564">
        <v>40.881795021424502</v>
      </c>
      <c r="M564">
        <v>19.103154263634099</v>
      </c>
      <c r="N564">
        <v>9.7971463661402307</v>
      </c>
      <c r="O564">
        <v>0.949869232295667</v>
      </c>
      <c r="P564">
        <v>94.190723191943704</v>
      </c>
      <c r="Q564">
        <v>4936</v>
      </c>
      <c r="R564">
        <v>-0.14665203876839</v>
      </c>
      <c r="S564">
        <v>336</v>
      </c>
      <c r="T564">
        <v>0.13844263446554</v>
      </c>
      <c r="U564">
        <v>0.119766931910884</v>
      </c>
      <c r="V564">
        <v>5.8999288418651101</v>
      </c>
      <c r="W564">
        <v>60.152082772873896</v>
      </c>
      <c r="X564">
        <v>5.7704352140520596</v>
      </c>
      <c r="Y564">
        <v>0</v>
      </c>
      <c r="Z564">
        <v>0</v>
      </c>
      <c r="AA564">
        <v>1</v>
      </c>
      <c r="AB564">
        <v>1</v>
      </c>
      <c r="AC564">
        <v>498025.239448726</v>
      </c>
      <c r="AD564">
        <v>1</v>
      </c>
      <c r="AE564">
        <f t="shared" si="65"/>
        <v>-8.6943672314092113E-2</v>
      </c>
      <c r="AF564">
        <f t="shared" si="64"/>
        <v>-8.2908350087233327E-3</v>
      </c>
      <c r="AG564">
        <f t="shared" si="66"/>
        <v>0.31519135620940852</v>
      </c>
      <c r="AH564">
        <f t="shared" si="67"/>
        <v>0.28885125993777649</v>
      </c>
      <c r="AI564">
        <f t="shared" si="68"/>
        <v>0.56010785424678866</v>
      </c>
      <c r="AJ564">
        <f t="shared" si="69"/>
        <v>-8.6943672314092113E-2</v>
      </c>
      <c r="AK564">
        <f t="shared" si="70"/>
        <v>-0.12488364697762776</v>
      </c>
      <c r="AL564" s="18">
        <f t="shared" si="71"/>
        <v>2.1089247885702867E-2</v>
      </c>
    </row>
    <row r="565" spans="1:38" ht="15.75">
      <c r="A565">
        <v>2015</v>
      </c>
      <c r="B565">
        <v>4</v>
      </c>
      <c r="C565" t="s">
        <v>44</v>
      </c>
      <c r="D565">
        <v>409596.34348776803</v>
      </c>
      <c r="E565">
        <v>268839.781222969</v>
      </c>
      <c r="F565">
        <v>140756.56226479899</v>
      </c>
      <c r="G565">
        <v>129095.594893491</v>
      </c>
      <c r="H565">
        <v>871886.18934827403</v>
      </c>
      <c r="I565">
        <v>539069.45579010202</v>
      </c>
      <c r="J565">
        <v>332816.73355817102</v>
      </c>
      <c r="K565">
        <v>127707.64757581</v>
      </c>
      <c r="L565">
        <v>25.092705332710199</v>
      </c>
      <c r="M565">
        <v>38.788793313761403</v>
      </c>
      <c r="N565">
        <v>14.8064731923313</v>
      </c>
      <c r="O565">
        <v>1.6197186061736299</v>
      </c>
      <c r="P565">
        <v>250.697952135989</v>
      </c>
      <c r="Q565">
        <v>2499</v>
      </c>
      <c r="R565">
        <v>0.63575327577617902</v>
      </c>
      <c r="S565">
        <v>458</v>
      </c>
      <c r="T565">
        <v>6.50459577371406E-2</v>
      </c>
      <c r="U565">
        <v>0.97487253343124303</v>
      </c>
      <c r="V565">
        <v>5.7682078530765297</v>
      </c>
      <c r="W565">
        <v>70.436401777343505</v>
      </c>
      <c r="X565">
        <v>7.6138483260462699</v>
      </c>
      <c r="Y565">
        <v>0</v>
      </c>
      <c r="Z565">
        <v>0</v>
      </c>
      <c r="AA565">
        <v>0</v>
      </c>
      <c r="AB565">
        <v>0</v>
      </c>
      <c r="AC565">
        <v>440217.769936817</v>
      </c>
      <c r="AD565">
        <v>0</v>
      </c>
      <c r="AE565">
        <f t="shared" si="65"/>
        <v>-2.4598331527878783E-2</v>
      </c>
      <c r="AF565">
        <f t="shared" si="64"/>
        <v>-3.1380492023276231E-2</v>
      </c>
      <c r="AG565">
        <f t="shared" si="66"/>
        <v>0.34364701858966301</v>
      </c>
      <c r="AH565">
        <f t="shared" si="67"/>
        <v>0.31517760582095194</v>
      </c>
      <c r="AI565">
        <f t="shared" si="68"/>
        <v>0.56010785424678866</v>
      </c>
      <c r="AJ565">
        <f t="shared" si="69"/>
        <v>-2.4598331527878783E-2</v>
      </c>
      <c r="AK565">
        <f t="shared" si="70"/>
        <v>0.11385064315396781</v>
      </c>
      <c r="AL565" s="18">
        <f t="shared" si="71"/>
        <v>2.1089247885702867E-2</v>
      </c>
    </row>
    <row r="566" spans="1:38" ht="15.75">
      <c r="A566">
        <v>2016</v>
      </c>
      <c r="B566">
        <v>1</v>
      </c>
      <c r="C566" t="s">
        <v>44</v>
      </c>
      <c r="D566">
        <v>399520.95683804899</v>
      </c>
      <c r="E566">
        <v>299447.36322057602</v>
      </c>
      <c r="F566">
        <v>100073.593617472</v>
      </c>
      <c r="G566">
        <v>81279.542326151393</v>
      </c>
      <c r="H566">
        <v>1530110.8513499401</v>
      </c>
      <c r="I566">
        <v>1064457.8249570201</v>
      </c>
      <c r="J566">
        <v>465653.026392926</v>
      </c>
      <c r="K566">
        <v>89390.390773236097</v>
      </c>
      <c r="L566">
        <v>8.1441941708357302</v>
      </c>
      <c r="M566">
        <v>17.454958460329198</v>
      </c>
      <c r="N566">
        <v>5.3120035227802003</v>
      </c>
      <c r="O566">
        <v>2.2859463261789501</v>
      </c>
      <c r="P566">
        <v>137.44937029917</v>
      </c>
      <c r="Q566">
        <v>44809</v>
      </c>
      <c r="R566">
        <v>0.46876728270990098</v>
      </c>
      <c r="S566">
        <v>869</v>
      </c>
      <c r="T566">
        <v>0.230940359220733</v>
      </c>
      <c r="U566">
        <v>9.8437549000990707E-2</v>
      </c>
      <c r="V566">
        <v>7.8559435957431898</v>
      </c>
      <c r="W566">
        <v>67.400613788015207</v>
      </c>
      <c r="X566">
        <v>8.9671343237424495</v>
      </c>
      <c r="Y566">
        <v>0</v>
      </c>
      <c r="Z566">
        <v>0</v>
      </c>
      <c r="AA566">
        <v>0</v>
      </c>
      <c r="AB566">
        <v>0</v>
      </c>
      <c r="AC566">
        <v>421471.05049359502</v>
      </c>
      <c r="AD566">
        <v>0</v>
      </c>
      <c r="AE566">
        <f t="shared" si="65"/>
        <v>0.16179533647736011</v>
      </c>
      <c r="AF566">
        <f t="shared" si="64"/>
        <v>8.7158617594997462E-2</v>
      </c>
      <c r="AG566">
        <f t="shared" si="66"/>
        <v>0.25048396562095515</v>
      </c>
      <c r="AH566">
        <f t="shared" si="67"/>
        <v>0.20344250016176024</v>
      </c>
      <c r="AI566">
        <f t="shared" si="68"/>
        <v>0.56010785424678866</v>
      </c>
      <c r="AJ566">
        <f t="shared" si="69"/>
        <v>0.16179533647736011</v>
      </c>
      <c r="AK566">
        <f t="shared" si="70"/>
        <v>-7.8945667654032686E-2</v>
      </c>
      <c r="AL566" s="18">
        <f t="shared" si="71"/>
        <v>2.1089247885702867E-2</v>
      </c>
    </row>
    <row r="567" spans="1:38" ht="15.75">
      <c r="A567">
        <v>2016</v>
      </c>
      <c r="B567">
        <v>2</v>
      </c>
      <c r="C567" t="s">
        <v>44</v>
      </c>
      <c r="D567">
        <v>464161.584479418</v>
      </c>
      <c r="E567">
        <v>275807.29120388802</v>
      </c>
      <c r="F567">
        <v>188354.29327553001</v>
      </c>
      <c r="G567">
        <v>171470.95806687101</v>
      </c>
      <c r="H567">
        <v>1314570.8085371</v>
      </c>
      <c r="I567">
        <v>443500.36445644201</v>
      </c>
      <c r="J567">
        <v>871070.44408066501</v>
      </c>
      <c r="K567">
        <v>173736.101600953</v>
      </c>
      <c r="L567">
        <v>94.342141381809995</v>
      </c>
      <c r="M567">
        <v>19.6850850849202</v>
      </c>
      <c r="N567">
        <v>13.0438738600691</v>
      </c>
      <c r="O567">
        <v>0.50914408526915</v>
      </c>
      <c r="P567">
        <v>81.889906601512195</v>
      </c>
      <c r="Q567">
        <v>5576</v>
      </c>
      <c r="R567">
        <v>-0.477425279326324</v>
      </c>
      <c r="S567">
        <v>637</v>
      </c>
      <c r="T567">
        <v>0.92461253233297103</v>
      </c>
      <c r="U567">
        <v>0.82625772933206898</v>
      </c>
      <c r="V567">
        <v>3.33854052192493</v>
      </c>
      <c r="W567">
        <v>66.811161027720701</v>
      </c>
      <c r="X567">
        <v>6.3932455263219099</v>
      </c>
      <c r="Y567">
        <v>0</v>
      </c>
      <c r="Z567">
        <v>1</v>
      </c>
      <c r="AA567">
        <v>0</v>
      </c>
      <c r="AB567">
        <v>0</v>
      </c>
      <c r="AC567">
        <v>470166.512469512</v>
      </c>
      <c r="AD567">
        <v>1</v>
      </c>
      <c r="AE567">
        <f t="shared" si="65"/>
        <v>-4.1540793732349417E-2</v>
      </c>
      <c r="AF567">
        <f t="shared" si="64"/>
        <v>-0.16505341522379499</v>
      </c>
      <c r="AG567">
        <f t="shared" si="66"/>
        <v>0.4057946619748366</v>
      </c>
      <c r="AH567">
        <f t="shared" si="67"/>
        <v>0.36942083059110731</v>
      </c>
      <c r="AI567">
        <f t="shared" si="68"/>
        <v>0.56010785424678866</v>
      </c>
      <c r="AJ567">
        <f t="shared" si="69"/>
        <v>-4.1540793732349417E-2</v>
      </c>
      <c r="AK567">
        <f t="shared" si="70"/>
        <v>8.9288160278889098E-2</v>
      </c>
      <c r="AL567" s="18">
        <f t="shared" si="71"/>
        <v>2.1089247885702867E-2</v>
      </c>
    </row>
    <row r="568" spans="1:38" ht="15.75">
      <c r="A568">
        <v>2016</v>
      </c>
      <c r="B568">
        <v>3</v>
      </c>
      <c r="C568" t="s">
        <v>44</v>
      </c>
      <c r="D568">
        <v>444879.94384007802</v>
      </c>
      <c r="E568">
        <v>300433.61682698701</v>
      </c>
      <c r="F568">
        <v>144446.32701308999</v>
      </c>
      <c r="G568">
        <v>126751.095315094</v>
      </c>
      <c r="H568">
        <v>1493429.53890213</v>
      </c>
      <c r="I568">
        <v>1017931.01465106</v>
      </c>
      <c r="J568">
        <v>475498.52425106597</v>
      </c>
      <c r="K568">
        <v>129416.16676826301</v>
      </c>
      <c r="L568">
        <v>13.740949375164799</v>
      </c>
      <c r="M568">
        <v>26.656464500017801</v>
      </c>
      <c r="N568">
        <v>8.4872497840288599</v>
      </c>
      <c r="O568">
        <v>2.1407658756761698</v>
      </c>
      <c r="P568">
        <v>484.54982575593101</v>
      </c>
      <c r="Q568">
        <v>21388</v>
      </c>
      <c r="R568">
        <v>-0.72557037607195096</v>
      </c>
      <c r="S568">
        <v>32</v>
      </c>
      <c r="T568">
        <v>0.19621565117029499</v>
      </c>
      <c r="U568">
        <v>0.54812006498181798</v>
      </c>
      <c r="V568">
        <v>4.1711032526613101</v>
      </c>
      <c r="W568">
        <v>81.943958554818295</v>
      </c>
      <c r="X568">
        <v>2.80025336853722</v>
      </c>
      <c r="Y568">
        <v>0</v>
      </c>
      <c r="Z568">
        <v>0</v>
      </c>
      <c r="AA568">
        <v>0</v>
      </c>
      <c r="AB568">
        <v>0</v>
      </c>
      <c r="AC568">
        <v>485676.27482595103</v>
      </c>
      <c r="AD568">
        <v>0</v>
      </c>
      <c r="AE568">
        <f t="shared" si="65"/>
        <v>-0.10820207970354109</v>
      </c>
      <c r="AF568">
        <f t="shared" si="64"/>
        <v>3.9340301934616739E-2</v>
      </c>
      <c r="AG568">
        <f t="shared" si="66"/>
        <v>0.32468608444397629</v>
      </c>
      <c r="AH568">
        <f t="shared" si="67"/>
        <v>0.28491078788810831</v>
      </c>
      <c r="AI568">
        <f t="shared" si="68"/>
        <v>0.56010785424678866</v>
      </c>
      <c r="AJ568">
        <f t="shared" si="69"/>
        <v>-0.10820207970354109</v>
      </c>
      <c r="AK568">
        <f t="shared" si="70"/>
        <v>-1.922309609176619E-2</v>
      </c>
      <c r="AL568" s="18">
        <f t="shared" si="71"/>
        <v>2.1089247885702867E-2</v>
      </c>
    </row>
    <row r="569" spans="1:38" ht="15.75">
      <c r="A569">
        <v>2016</v>
      </c>
      <c r="B569">
        <v>4</v>
      </c>
      <c r="C569" t="s">
        <v>44</v>
      </c>
      <c r="D569">
        <v>396743.00869818701</v>
      </c>
      <c r="E569">
        <v>294658.35254152498</v>
      </c>
      <c r="F569">
        <v>102084.656156661</v>
      </c>
      <c r="G569">
        <v>90371.522624667501</v>
      </c>
      <c r="H569">
        <v>1521129.92342248</v>
      </c>
      <c r="I569">
        <v>741015.34738581197</v>
      </c>
      <c r="J569">
        <v>780114.57603667199</v>
      </c>
      <c r="K569">
        <v>89497.1265087785</v>
      </c>
      <c r="L569">
        <v>39.698278965423803</v>
      </c>
      <c r="M569">
        <v>11.5843909857184</v>
      </c>
      <c r="N569">
        <v>5.9410784860069699</v>
      </c>
      <c r="O569">
        <v>0.94988014600431903</v>
      </c>
      <c r="P569">
        <v>21.7976454614167</v>
      </c>
      <c r="Q569">
        <v>31995</v>
      </c>
      <c r="R569">
        <v>0.14571750323707899</v>
      </c>
      <c r="S569">
        <v>245</v>
      </c>
      <c r="T569">
        <v>0.39172776363117801</v>
      </c>
      <c r="U569">
        <v>0.58927176123708602</v>
      </c>
      <c r="V569">
        <v>2.9298012783188998</v>
      </c>
      <c r="W569">
        <v>64.380607309152794</v>
      </c>
      <c r="X569">
        <v>8.1977729808747295</v>
      </c>
      <c r="Y569">
        <v>0</v>
      </c>
      <c r="Z569">
        <v>0</v>
      </c>
      <c r="AA569">
        <v>0</v>
      </c>
      <c r="AB569">
        <v>1</v>
      </c>
      <c r="AC569">
        <v>406922.99244766502</v>
      </c>
      <c r="AD569">
        <v>0</v>
      </c>
      <c r="AE569">
        <f t="shared" si="65"/>
        <v>9.4770775070418534E-2</v>
      </c>
      <c r="AF569">
        <f t="shared" si="64"/>
        <v>6.1388893838240199E-2</v>
      </c>
      <c r="AG569">
        <f t="shared" si="66"/>
        <v>0.25730675504938905</v>
      </c>
      <c r="AH569">
        <f t="shared" si="67"/>
        <v>0.22778352899323684</v>
      </c>
      <c r="AI569">
        <f t="shared" si="68"/>
        <v>0.56010785424678866</v>
      </c>
      <c r="AJ569">
        <f t="shared" si="69"/>
        <v>9.4770775070418534E-2</v>
      </c>
      <c r="AK569">
        <f t="shared" si="70"/>
        <v>-1.369384562799498E-2</v>
      </c>
      <c r="AL569" s="18">
        <f t="shared" si="71"/>
        <v>2.1089247885702867E-2</v>
      </c>
    </row>
    <row r="570" spans="1:38" ht="15.75">
      <c r="A570">
        <v>2017</v>
      </c>
      <c r="B570">
        <v>1</v>
      </c>
      <c r="C570" t="s">
        <v>44</v>
      </c>
      <c r="D570">
        <v>434342.651136284</v>
      </c>
      <c r="E570">
        <v>290623.34654882201</v>
      </c>
      <c r="F570">
        <v>143719.304587461</v>
      </c>
      <c r="G570">
        <v>133965.12525792801</v>
      </c>
      <c r="H570">
        <v>1437071.5869732299</v>
      </c>
      <c r="I570">
        <v>477126.488909201</v>
      </c>
      <c r="J570">
        <v>959945.09806402901</v>
      </c>
      <c r="K570">
        <v>132600.07242973399</v>
      </c>
      <c r="L570">
        <v>16.823208014794101</v>
      </c>
      <c r="M570">
        <v>13.9554986559233</v>
      </c>
      <c r="N570">
        <v>9.3220912912269203</v>
      </c>
      <c r="O570">
        <v>0.497035184482369</v>
      </c>
      <c r="P570">
        <v>273.76920976583301</v>
      </c>
      <c r="Q570">
        <v>25952</v>
      </c>
      <c r="R570">
        <v>-0.74530244724822903</v>
      </c>
      <c r="S570">
        <v>361</v>
      </c>
      <c r="T570">
        <v>0.86981236581392296</v>
      </c>
      <c r="U570">
        <v>0.44895543747823702</v>
      </c>
      <c r="V570">
        <v>7.8547379509138899</v>
      </c>
      <c r="W570">
        <v>83.995859534971899</v>
      </c>
      <c r="X570">
        <v>4.6330936444486399</v>
      </c>
      <c r="Y570">
        <v>0</v>
      </c>
      <c r="Z570">
        <v>0</v>
      </c>
      <c r="AA570">
        <v>0</v>
      </c>
      <c r="AB570">
        <v>0</v>
      </c>
      <c r="AC570">
        <v>472280.45956685301</v>
      </c>
      <c r="AD570">
        <v>0</v>
      </c>
      <c r="AE570">
        <f t="shared" si="65"/>
        <v>-0.10773181327799156</v>
      </c>
      <c r="AF570">
        <f t="shared" si="64"/>
        <v>8.8819984429034209E-3</v>
      </c>
      <c r="AG570">
        <f t="shared" si="66"/>
        <v>0.33088922815081101</v>
      </c>
      <c r="AH570">
        <f t="shared" si="67"/>
        <v>0.30843189105988505</v>
      </c>
      <c r="AI570">
        <f t="shared" si="68"/>
        <v>0.56010785424678866</v>
      </c>
      <c r="AJ570">
        <f t="shared" si="69"/>
        <v>-0.10773181327799156</v>
      </c>
      <c r="AK570">
        <f t="shared" si="70"/>
        <v>-2.5619132482191203E-2</v>
      </c>
      <c r="AL570" s="18">
        <f t="shared" si="71"/>
        <v>2.1089247885702867E-2</v>
      </c>
    </row>
    <row r="571" spans="1:38" ht="15.75">
      <c r="A571">
        <v>2017</v>
      </c>
      <c r="B571">
        <v>2</v>
      </c>
      <c r="C571" t="s">
        <v>44</v>
      </c>
      <c r="D571">
        <v>387550.12974540202</v>
      </c>
      <c r="E571">
        <v>283177.82853116997</v>
      </c>
      <c r="F571">
        <v>104372.30121423199</v>
      </c>
      <c r="G571">
        <v>88135.567528844404</v>
      </c>
      <c r="H571">
        <v>1213166.1970472401</v>
      </c>
      <c r="I571">
        <v>581296.514920305</v>
      </c>
      <c r="J571">
        <v>631869.68212693604</v>
      </c>
      <c r="K571">
        <v>87774.600710727202</v>
      </c>
      <c r="L571">
        <v>15.9619999666577</v>
      </c>
      <c r="M571">
        <v>13.948377335049701</v>
      </c>
      <c r="N571">
        <v>7.2649211413374299</v>
      </c>
      <c r="O571">
        <v>0.91996266217996603</v>
      </c>
      <c r="P571">
        <v>182.56621013937399</v>
      </c>
      <c r="Q571">
        <v>35688</v>
      </c>
      <c r="R571">
        <v>0.91617437517484501</v>
      </c>
      <c r="S571">
        <v>548</v>
      </c>
      <c r="T571">
        <v>0.87684777415411197</v>
      </c>
      <c r="U571">
        <v>0.54354391464944196</v>
      </c>
      <c r="V571">
        <v>2.6678368933795098</v>
      </c>
      <c r="W571">
        <v>81.277297055803601</v>
      </c>
      <c r="X571">
        <v>6.4577523594403496</v>
      </c>
      <c r="Y571">
        <v>0</v>
      </c>
      <c r="Z571">
        <v>0</v>
      </c>
      <c r="AA571">
        <v>0</v>
      </c>
      <c r="AB571">
        <v>0</v>
      </c>
      <c r="AC571">
        <v>397715.27401352703</v>
      </c>
      <c r="AD571">
        <v>0</v>
      </c>
      <c r="AE571">
        <f t="shared" si="65"/>
        <v>0.19308863464749704</v>
      </c>
      <c r="AF571">
        <f t="shared" si="64"/>
        <v>0.15233473298858413</v>
      </c>
      <c r="AG571">
        <f t="shared" si="66"/>
        <v>0.26931303385912581</v>
      </c>
      <c r="AH571">
        <f t="shared" si="67"/>
        <v>0.22741720557994488</v>
      </c>
      <c r="AI571">
        <f t="shared" si="68"/>
        <v>0.56010785424678866</v>
      </c>
      <c r="AJ571">
        <f t="shared" si="69"/>
        <v>0.19308863464749704</v>
      </c>
      <c r="AK571">
        <f t="shared" si="70"/>
        <v>1.6739998838741232E-2</v>
      </c>
      <c r="AL571" s="18">
        <f t="shared" si="71"/>
        <v>2.1089247885702867E-2</v>
      </c>
    </row>
    <row r="572" spans="1:38" ht="15.75">
      <c r="A572">
        <v>2017</v>
      </c>
      <c r="B572">
        <v>3</v>
      </c>
      <c r="C572" t="s">
        <v>44</v>
      </c>
      <c r="D572">
        <v>462381.65515540203</v>
      </c>
      <c r="E572">
        <v>287918.22505193902</v>
      </c>
      <c r="F572">
        <v>174463.43010346199</v>
      </c>
      <c r="G572">
        <v>168030.386988919</v>
      </c>
      <c r="H572">
        <v>1290992.09576103</v>
      </c>
      <c r="I572">
        <v>895040.397812546</v>
      </c>
      <c r="J572">
        <v>395951.69794848701</v>
      </c>
      <c r="K572">
        <v>175157.29133107601</v>
      </c>
      <c r="L572">
        <v>68.879952770676198</v>
      </c>
      <c r="M572">
        <v>42.437092165413503</v>
      </c>
      <c r="N572">
        <v>13.0156015316163</v>
      </c>
      <c r="O572">
        <v>2.26047874639747</v>
      </c>
      <c r="P572">
        <v>153.326743749082</v>
      </c>
      <c r="Q572">
        <v>22314</v>
      </c>
      <c r="R572">
        <v>0.300731120990891</v>
      </c>
      <c r="S572">
        <v>137</v>
      </c>
      <c r="T572">
        <v>0.72660802118127499</v>
      </c>
      <c r="U572">
        <v>0.50974245004261998</v>
      </c>
      <c r="V572">
        <v>3.8251262953560299</v>
      </c>
      <c r="W572">
        <v>70.109367489270497</v>
      </c>
      <c r="X572">
        <v>3.8104342892098702</v>
      </c>
      <c r="Y572">
        <v>0</v>
      </c>
      <c r="Z572">
        <v>0</v>
      </c>
      <c r="AA572">
        <v>0</v>
      </c>
      <c r="AB572">
        <v>0</v>
      </c>
      <c r="AC572">
        <v>472349.710963602</v>
      </c>
      <c r="AD572">
        <v>0</v>
      </c>
      <c r="AE572">
        <f t="shared" si="65"/>
        <v>-8.9283455679709384E-2</v>
      </c>
      <c r="AF572">
        <f t="shared" si="64"/>
        <v>-5.2641289108486457E-2</v>
      </c>
      <c r="AG572">
        <f t="shared" si="66"/>
        <v>0.37731477483644443</v>
      </c>
      <c r="AH572">
        <f t="shared" si="67"/>
        <v>0.36340193239813029</v>
      </c>
      <c r="AI572">
        <f t="shared" si="68"/>
        <v>0.56010785424678866</v>
      </c>
      <c r="AJ572">
        <f t="shared" si="69"/>
        <v>-8.9283455679709384E-2</v>
      </c>
      <c r="AK572">
        <f t="shared" si="70"/>
        <v>1.8710318631042548E-2</v>
      </c>
      <c r="AL572" s="18">
        <f t="shared" si="71"/>
        <v>2.1089247885702867E-2</v>
      </c>
    </row>
    <row r="573" spans="1:38" ht="15.75">
      <c r="A573">
        <v>2017</v>
      </c>
      <c r="B573">
        <v>4</v>
      </c>
      <c r="C573" t="s">
        <v>44</v>
      </c>
      <c r="D573">
        <v>421098.62314022402</v>
      </c>
      <c r="E573">
        <v>293305.26678234502</v>
      </c>
      <c r="F573">
        <v>127793.35635787901</v>
      </c>
      <c r="G573">
        <v>116772.399613188</v>
      </c>
      <c r="H573">
        <v>1315111.71708592</v>
      </c>
      <c r="I573">
        <v>729601.68582429504</v>
      </c>
      <c r="J573">
        <v>585510.03126163001</v>
      </c>
      <c r="K573">
        <v>126359.668047331</v>
      </c>
      <c r="L573">
        <v>72.332086801457805</v>
      </c>
      <c r="M573">
        <v>19.943706064535299</v>
      </c>
      <c r="N573">
        <v>8.8792760414253902</v>
      </c>
      <c r="O573">
        <v>1.2460959622710099</v>
      </c>
      <c r="P573">
        <v>220.60048871909001</v>
      </c>
      <c r="Q573">
        <v>11918</v>
      </c>
      <c r="R573">
        <v>0.91563864762651803</v>
      </c>
      <c r="S573">
        <v>226</v>
      </c>
      <c r="T573">
        <v>0.92047230061388796</v>
      </c>
      <c r="U573">
        <v>0.72398426524815096</v>
      </c>
      <c r="V573">
        <v>5.6336471053592501</v>
      </c>
      <c r="W573">
        <v>71.031146910779398</v>
      </c>
      <c r="X573">
        <v>7.3688999869954799</v>
      </c>
      <c r="Y573">
        <v>0</v>
      </c>
      <c r="Z573">
        <v>0</v>
      </c>
      <c r="AA573">
        <v>0</v>
      </c>
      <c r="AB573">
        <v>0</v>
      </c>
      <c r="AC573">
        <v>432813.95204903203</v>
      </c>
      <c r="AD573">
        <v>0</v>
      </c>
      <c r="AE573">
        <f t="shared" si="65"/>
        <v>4.0612478425141145E-2</v>
      </c>
      <c r="AF573">
        <f t="shared" si="64"/>
        <v>-5.210143029238587E-2</v>
      </c>
      <c r="AG573">
        <f t="shared" si="66"/>
        <v>0.30347607267128102</v>
      </c>
      <c r="AH573">
        <f t="shared" si="67"/>
        <v>0.2773041591596544</v>
      </c>
      <c r="AI573">
        <f t="shared" si="68"/>
        <v>0.56010785424678866</v>
      </c>
      <c r="AJ573">
        <f t="shared" si="69"/>
        <v>4.0612478425141145E-2</v>
      </c>
      <c r="AK573">
        <f t="shared" si="70"/>
        <v>-2.7771359035682064E-2</v>
      </c>
      <c r="AL573" s="18">
        <f t="shared" si="71"/>
        <v>2.1089247885702867E-2</v>
      </c>
    </row>
    <row r="574" spans="1:38" ht="15.75">
      <c r="A574">
        <v>2018</v>
      </c>
      <c r="B574">
        <v>1</v>
      </c>
      <c r="C574" t="s">
        <v>44</v>
      </c>
      <c r="D574">
        <v>438200.48188736301</v>
      </c>
      <c r="E574">
        <v>285159.780911476</v>
      </c>
      <c r="F574">
        <v>153040.70097588701</v>
      </c>
      <c r="G574">
        <v>147232.76925906099</v>
      </c>
      <c r="H574">
        <v>937462.32930450502</v>
      </c>
      <c r="I574">
        <v>446427.714881216</v>
      </c>
      <c r="J574">
        <v>491034.61442328902</v>
      </c>
      <c r="K574">
        <v>146021.08747018999</v>
      </c>
      <c r="L574">
        <v>19.098637887520699</v>
      </c>
      <c r="M574">
        <v>29.984193564843299</v>
      </c>
      <c r="N574">
        <v>15.7054597989331</v>
      </c>
      <c r="O574">
        <v>0.90915732163920104</v>
      </c>
      <c r="P574">
        <v>324.41123692217099</v>
      </c>
      <c r="Q574">
        <v>23516</v>
      </c>
      <c r="R574">
        <v>-0.350642087324397</v>
      </c>
      <c r="S574">
        <v>546</v>
      </c>
      <c r="T574">
        <v>0.61647935854124403</v>
      </c>
      <c r="U574">
        <v>0.18651101250405899</v>
      </c>
      <c r="V574">
        <v>2.2404656587486702</v>
      </c>
      <c r="W574">
        <v>81.825890038153403</v>
      </c>
      <c r="X574">
        <v>7.9418469101065501</v>
      </c>
      <c r="Y574">
        <v>0</v>
      </c>
      <c r="Z574">
        <v>0</v>
      </c>
      <c r="AA574">
        <v>0</v>
      </c>
      <c r="AB574">
        <v>1</v>
      </c>
      <c r="AC574">
        <v>440070.47041732498</v>
      </c>
      <c r="AD574">
        <v>0</v>
      </c>
      <c r="AE574">
        <f t="shared" si="65"/>
        <v>1.9139626128142396E-2</v>
      </c>
      <c r="AF574">
        <f t="shared" si="64"/>
        <v>2.7955598527908094E-2</v>
      </c>
      <c r="AG574">
        <f t="shared" si="66"/>
        <v>0.34924813481885963</v>
      </c>
      <c r="AH574">
        <f t="shared" si="67"/>
        <v>0.33599408340428605</v>
      </c>
      <c r="AI574">
        <f t="shared" si="68"/>
        <v>0.56010785424678866</v>
      </c>
      <c r="AJ574">
        <f t="shared" si="69"/>
        <v>1.9139626128142396E-2</v>
      </c>
      <c r="AK574">
        <f t="shared" si="70"/>
        <v>5.0295776921943924E-2</v>
      </c>
      <c r="AL574" s="18">
        <f t="shared" si="71"/>
        <v>2.1089247885702867E-2</v>
      </c>
    </row>
    <row r="575" spans="1:38" ht="15.75">
      <c r="A575">
        <v>2018</v>
      </c>
      <c r="B575">
        <v>2</v>
      </c>
      <c r="C575" t="s">
        <v>44</v>
      </c>
      <c r="D575">
        <v>446587.47527985898</v>
      </c>
      <c r="E575">
        <v>299502.11363931</v>
      </c>
      <c r="F575">
        <v>147085.36164054801</v>
      </c>
      <c r="G575">
        <v>137629.15339237801</v>
      </c>
      <c r="H575">
        <v>1274161.2750581</v>
      </c>
      <c r="I575">
        <v>477022.25414978102</v>
      </c>
      <c r="J575">
        <v>797139.02090831997</v>
      </c>
      <c r="K575">
        <v>134294.94005805001</v>
      </c>
      <c r="L575">
        <v>18.338674492208899</v>
      </c>
      <c r="M575">
        <v>17.2653890704727</v>
      </c>
      <c r="N575">
        <v>10.801548915862501</v>
      </c>
      <c r="O575">
        <v>0.59841789404089896</v>
      </c>
      <c r="P575">
        <v>148.40569152985501</v>
      </c>
      <c r="Q575">
        <v>27886</v>
      </c>
      <c r="R575">
        <v>0.79116637998236194</v>
      </c>
      <c r="S575">
        <v>689</v>
      </c>
      <c r="T575">
        <v>7.6619813929648603E-2</v>
      </c>
      <c r="U575">
        <v>0.47303512508369999</v>
      </c>
      <c r="V575">
        <v>6.6144379151756203</v>
      </c>
      <c r="W575">
        <v>79.723772413530796</v>
      </c>
      <c r="X575">
        <v>8.0799772666477399</v>
      </c>
      <c r="Y575">
        <v>0</v>
      </c>
      <c r="Z575">
        <v>0</v>
      </c>
      <c r="AA575">
        <v>0</v>
      </c>
      <c r="AB575">
        <v>1</v>
      </c>
      <c r="AC575">
        <v>470816.16631951299</v>
      </c>
      <c r="AD575">
        <v>0</v>
      </c>
      <c r="AE575">
        <f t="shared" si="65"/>
        <v>-1.9136646200383009E-2</v>
      </c>
      <c r="AF575">
        <f t="shared" si="64"/>
        <v>-5.6671150825582495E-2</v>
      </c>
      <c r="AG575">
        <f t="shared" si="66"/>
        <v>0.32935397829591234</v>
      </c>
      <c r="AH575">
        <f t="shared" si="67"/>
        <v>0.30817960872308653</v>
      </c>
      <c r="AI575">
        <f t="shared" si="68"/>
        <v>0.56010785424678866</v>
      </c>
      <c r="AJ575">
        <f t="shared" si="69"/>
        <v>-1.9136646200383009E-2</v>
      </c>
      <c r="AK575">
        <f t="shared" si="70"/>
        <v>-3.2526459282888311E-2</v>
      </c>
      <c r="AL575" s="18">
        <f t="shared" si="71"/>
        <v>2.1089247885702867E-2</v>
      </c>
    </row>
    <row r="576" spans="1:38" ht="15.75">
      <c r="A576">
        <v>2018</v>
      </c>
      <c r="B576">
        <v>3</v>
      </c>
      <c r="C576" t="s">
        <v>44</v>
      </c>
      <c r="D576">
        <v>438041.28876790602</v>
      </c>
      <c r="E576">
        <v>289760.370334882</v>
      </c>
      <c r="F576">
        <v>148280.918433024</v>
      </c>
      <c r="G576">
        <v>139240.564660317</v>
      </c>
      <c r="H576">
        <v>1742593.4846228701</v>
      </c>
      <c r="I576">
        <v>989976.89884488902</v>
      </c>
      <c r="J576">
        <v>752616.585777984</v>
      </c>
      <c r="K576">
        <v>141193.23686569501</v>
      </c>
      <c r="L576">
        <v>21.3542318609421</v>
      </c>
      <c r="M576">
        <v>18.500863160806201</v>
      </c>
      <c r="N576">
        <v>7.99042151190248</v>
      </c>
      <c r="O576">
        <v>1.31538012522211</v>
      </c>
      <c r="P576">
        <v>150.81496113929899</v>
      </c>
      <c r="Q576">
        <v>17905</v>
      </c>
      <c r="R576">
        <v>-0.53563043305941604</v>
      </c>
      <c r="S576">
        <v>224</v>
      </c>
      <c r="T576">
        <v>0.114050297705398</v>
      </c>
      <c r="U576">
        <v>0.347671741468911</v>
      </c>
      <c r="V576">
        <v>6.3399883452746</v>
      </c>
      <c r="W576">
        <v>75.199279189953998</v>
      </c>
      <c r="X576">
        <v>2.8206764826481598</v>
      </c>
      <c r="Y576">
        <v>0</v>
      </c>
      <c r="Z576">
        <v>0</v>
      </c>
      <c r="AA576">
        <v>1</v>
      </c>
      <c r="AB576">
        <v>0</v>
      </c>
      <c r="AC576">
        <v>449338.01238623401</v>
      </c>
      <c r="AD576">
        <v>1</v>
      </c>
      <c r="AE576">
        <f t="shared" si="65"/>
        <v>-8.8764477651885804E-2</v>
      </c>
      <c r="AF576">
        <f t="shared" si="64"/>
        <v>-0.11365010218801208</v>
      </c>
      <c r="AG576">
        <f t="shared" si="66"/>
        <v>0.33850899957421576</v>
      </c>
      <c r="AH576">
        <f t="shared" si="67"/>
        <v>0.31787086795394054</v>
      </c>
      <c r="AI576">
        <f t="shared" si="68"/>
        <v>0.56010785424678866</v>
      </c>
      <c r="AJ576">
        <f t="shared" si="69"/>
        <v>-8.8764477651885804E-2</v>
      </c>
      <c r="AK576">
        <f t="shared" si="70"/>
        <v>1.3345644872143508E-3</v>
      </c>
      <c r="AL576" s="18">
        <f t="shared" si="71"/>
        <v>2.1089247885702867E-2</v>
      </c>
    </row>
    <row r="577" spans="1:38" ht="15.75">
      <c r="A577">
        <v>2018</v>
      </c>
      <c r="B577">
        <v>4</v>
      </c>
      <c r="C577" t="s">
        <v>44</v>
      </c>
      <c r="D577">
        <v>399158.78258046397</v>
      </c>
      <c r="E577">
        <v>290147.07423493301</v>
      </c>
      <c r="F577">
        <v>109011.70834553</v>
      </c>
      <c r="G577">
        <v>103788.054383208</v>
      </c>
      <c r="H577">
        <v>901622.253523294</v>
      </c>
      <c r="I577">
        <v>361249.17807993398</v>
      </c>
      <c r="J577">
        <v>540373.07544336002</v>
      </c>
      <c r="K577">
        <v>105231.29123601801</v>
      </c>
      <c r="L577">
        <v>19.266519935898302</v>
      </c>
      <c r="M577">
        <v>19.206740509425501</v>
      </c>
      <c r="N577">
        <v>11.51125695685</v>
      </c>
      <c r="O577">
        <v>0.66851809332568801</v>
      </c>
      <c r="P577">
        <v>86.253252290190403</v>
      </c>
      <c r="Q577">
        <v>26574</v>
      </c>
      <c r="R577">
        <v>0.60651814335790299</v>
      </c>
      <c r="S577">
        <v>519</v>
      </c>
      <c r="T577">
        <v>0.29446409884115998</v>
      </c>
      <c r="U577">
        <v>1.3659883435292E-2</v>
      </c>
      <c r="V577">
        <v>1.5435354074730301</v>
      </c>
      <c r="W577">
        <v>69.792369387770904</v>
      </c>
      <c r="X577">
        <v>3.23179480932547</v>
      </c>
      <c r="Y577">
        <v>0</v>
      </c>
      <c r="Z577">
        <v>0</v>
      </c>
      <c r="AA577">
        <v>0</v>
      </c>
      <c r="AB577">
        <v>0</v>
      </c>
      <c r="AC577">
        <v>412136.768956744</v>
      </c>
      <c r="AD577">
        <v>0</v>
      </c>
      <c r="AE577">
        <f t="shared" si="65"/>
        <v>0.12849988097891449</v>
      </c>
      <c r="AF577">
        <f t="shared" si="64"/>
        <v>2.5081690653823607E-2</v>
      </c>
      <c r="AG577">
        <f t="shared" si="66"/>
        <v>0.27310361966933788</v>
      </c>
      <c r="AH577">
        <f t="shared" si="67"/>
        <v>0.26001696295455057</v>
      </c>
      <c r="AI577">
        <f t="shared" si="68"/>
        <v>0.56010785424678866</v>
      </c>
      <c r="AJ577">
        <f t="shared" si="69"/>
        <v>0.12849988097891449</v>
      </c>
      <c r="AK577">
        <f t="shared" si="70"/>
        <v>-6.8054957493207974E-2</v>
      </c>
      <c r="AL577" s="18">
        <f t="shared" si="71"/>
        <v>2.1089247885702867E-2</v>
      </c>
    </row>
    <row r="578" spans="1:38" ht="15.75">
      <c r="A578">
        <v>2019</v>
      </c>
      <c r="B578">
        <v>1</v>
      </c>
      <c r="C578" t="s">
        <v>44</v>
      </c>
      <c r="D578">
        <v>450450.638633742</v>
      </c>
      <c r="E578">
        <v>270401.12743109599</v>
      </c>
      <c r="F578">
        <v>180049.51120264601</v>
      </c>
      <c r="G578">
        <v>162136.68578199399</v>
      </c>
      <c r="H578">
        <v>1579472.22628237</v>
      </c>
      <c r="I578">
        <v>823473.65684763202</v>
      </c>
      <c r="J578">
        <v>755998.56943474198</v>
      </c>
      <c r="K578">
        <v>162571.08075674201</v>
      </c>
      <c r="L578">
        <v>37.834124950683801</v>
      </c>
      <c r="M578">
        <v>21.4466921416562</v>
      </c>
      <c r="N578">
        <v>10.265244496487099</v>
      </c>
      <c r="O578">
        <v>1.0892529300198801</v>
      </c>
      <c r="P578">
        <v>442.12030892691001</v>
      </c>
      <c r="Q578">
        <v>49503</v>
      </c>
      <c r="R578">
        <v>0.97596528884052103</v>
      </c>
      <c r="S578">
        <v>473</v>
      </c>
      <c r="T578">
        <v>0.18356324494732601</v>
      </c>
      <c r="U578">
        <v>0.42464397130904902</v>
      </c>
      <c r="V578">
        <v>3.7436929809950601</v>
      </c>
      <c r="W578">
        <v>72.834850230212894</v>
      </c>
      <c r="X578">
        <v>8.4766981664764192</v>
      </c>
      <c r="Y578">
        <v>0</v>
      </c>
      <c r="Z578">
        <v>0</v>
      </c>
      <c r="AA578">
        <v>0</v>
      </c>
      <c r="AB578">
        <v>0</v>
      </c>
      <c r="AC578">
        <v>486843.06717845798</v>
      </c>
      <c r="AD578">
        <v>0</v>
      </c>
      <c r="AE578">
        <f t="shared" si="65"/>
        <v>-6.4761345684323388E-2</v>
      </c>
      <c r="AF578">
        <f t="shared" ref="AF578:AF641" si="72">IF(C582=C578,(D582-D578)/D578,"")</f>
        <v>-1.2093130789784523E-3</v>
      </c>
      <c r="AG578">
        <f t="shared" si="66"/>
        <v>0.39970974788436897</v>
      </c>
      <c r="AH578">
        <f t="shared" si="67"/>
        <v>0.35994329206363074</v>
      </c>
      <c r="AI578">
        <f t="shared" si="68"/>
        <v>0.56010785424678866</v>
      </c>
      <c r="AJ578">
        <f t="shared" si="69"/>
        <v>-6.4761345684323388E-2</v>
      </c>
      <c r="AK578">
        <f t="shared" si="70"/>
        <v>9.4821190281122597E-2</v>
      </c>
      <c r="AL578" s="18">
        <f t="shared" si="71"/>
        <v>2.1089247885702867E-2</v>
      </c>
    </row>
    <row r="579" spans="1:38" ht="15.75">
      <c r="A579">
        <v>2019</v>
      </c>
      <c r="B579">
        <v>2</v>
      </c>
      <c r="C579" t="s">
        <v>44</v>
      </c>
      <c r="D579">
        <v>421278.849111458</v>
      </c>
      <c r="E579">
        <v>296040.88418747002</v>
      </c>
      <c r="F579">
        <v>125237.96492398799</v>
      </c>
      <c r="G579">
        <v>107926.228186394</v>
      </c>
      <c r="H579">
        <v>892271.41150467598</v>
      </c>
      <c r="I579">
        <v>591080.46802911605</v>
      </c>
      <c r="J579">
        <v>301190.943475559</v>
      </c>
      <c r="K579">
        <v>105760.104188981</v>
      </c>
      <c r="L579">
        <v>32.619081547812399</v>
      </c>
      <c r="M579">
        <v>35.833158507686697</v>
      </c>
      <c r="N579">
        <v>12.095672549274401</v>
      </c>
      <c r="O579">
        <v>1.9624775606079199</v>
      </c>
      <c r="P579">
        <v>45.598432739238099</v>
      </c>
      <c r="Q579">
        <v>31284</v>
      </c>
      <c r="R579">
        <v>-0.37761511129124598</v>
      </c>
      <c r="S579">
        <v>839</v>
      </c>
      <c r="T579">
        <v>0.80568478887689199</v>
      </c>
      <c r="U579">
        <v>0.161616060730297</v>
      </c>
      <c r="V579">
        <v>3.0498493572218202</v>
      </c>
      <c r="W579">
        <v>76.9877005684138</v>
      </c>
      <c r="X579">
        <v>4.5239136518577903</v>
      </c>
      <c r="Y579">
        <v>0</v>
      </c>
      <c r="Z579">
        <v>0</v>
      </c>
      <c r="AA579">
        <v>0</v>
      </c>
      <c r="AB579">
        <v>0</v>
      </c>
      <c r="AC579">
        <v>444733.47788054397</v>
      </c>
      <c r="AD579">
        <v>0</v>
      </c>
      <c r="AE579">
        <f t="shared" ref="AE579:AE642" si="73">IF(C580=C579,(D580-D579)/D579,"")</f>
        <v>-7.8382756799301387E-2</v>
      </c>
      <c r="AF579">
        <f t="shared" si="72"/>
        <v>7.2719348251570726E-2</v>
      </c>
      <c r="AG579">
        <f t="shared" ref="AG579:AG642" si="74">(D:D-E:E)/D:D</f>
        <v>0.29728044782721502</v>
      </c>
      <c r="AH579">
        <f t="shared" ref="AH579:AH642" si="75">G579/D579</f>
        <v>0.256187151132859</v>
      </c>
      <c r="AI579">
        <f t="shared" ref="AI579:AI642" si="76">_xlfn.STDEV.P(D:D)/AVERAGE(D:D)</f>
        <v>0.56010785424678866</v>
      </c>
      <c r="AJ579">
        <f t="shared" ref="AJ579:AJ642" si="77">(D580-D579)/D579</f>
        <v>-7.8382756799301387E-2</v>
      </c>
      <c r="AK579">
        <f t="shared" ref="AK579:AK642" si="78">(E580-E579)/E579</f>
        <v>3.8404338046039252E-2</v>
      </c>
      <c r="AL579" s="18">
        <f t="shared" ref="AL579:AL642" si="79">AVERAGE(AJ:AJ)</f>
        <v>2.1089247885702867E-2</v>
      </c>
    </row>
    <row r="580" spans="1:38" ht="15.75">
      <c r="A580">
        <v>2019</v>
      </c>
      <c r="B580">
        <v>3</v>
      </c>
      <c r="C580" t="s">
        <v>44</v>
      </c>
      <c r="D580">
        <v>388257.851536865</v>
      </c>
      <c r="E580">
        <v>307410.13837925397</v>
      </c>
      <c r="F580">
        <v>80847.713157610895</v>
      </c>
      <c r="G580">
        <v>72358.793603153201</v>
      </c>
      <c r="H580">
        <v>1255537.2007786899</v>
      </c>
      <c r="I580">
        <v>632289.63091679197</v>
      </c>
      <c r="J580">
        <v>623247.56986190204</v>
      </c>
      <c r="K580">
        <v>82232.760236103</v>
      </c>
      <c r="L580">
        <v>7.3468581490188702</v>
      </c>
      <c r="M580">
        <v>11.6099600066128</v>
      </c>
      <c r="N580">
        <v>5.7631740069729203</v>
      </c>
      <c r="O580">
        <v>1.0145079764320499</v>
      </c>
      <c r="P580">
        <v>324.81179174797199</v>
      </c>
      <c r="Q580">
        <v>28185</v>
      </c>
      <c r="R580">
        <v>-0.99005502935530099</v>
      </c>
      <c r="S580">
        <v>985</v>
      </c>
      <c r="T580">
        <v>0.101574544235381</v>
      </c>
      <c r="U580">
        <v>0.32835207381071801</v>
      </c>
      <c r="V580">
        <v>1.52690568702522</v>
      </c>
      <c r="W580">
        <v>61.834018987922903</v>
      </c>
      <c r="X580">
        <v>3.5667139351538699</v>
      </c>
      <c r="Y580">
        <v>0</v>
      </c>
      <c r="Z580">
        <v>0</v>
      </c>
      <c r="AA580">
        <v>0</v>
      </c>
      <c r="AB580">
        <v>0</v>
      </c>
      <c r="AC580">
        <v>401449.20850971498</v>
      </c>
      <c r="AD580">
        <v>0</v>
      </c>
      <c r="AE580">
        <f t="shared" si="73"/>
        <v>5.3862421757241319E-2</v>
      </c>
      <c r="AF580">
        <f t="shared" si="72"/>
        <v>0.12439518817100127</v>
      </c>
      <c r="AG580">
        <f t="shared" si="74"/>
        <v>0.20823201085975862</v>
      </c>
      <c r="AH580">
        <f t="shared" si="75"/>
        <v>0.18636788236665641</v>
      </c>
      <c r="AI580">
        <f t="shared" si="76"/>
        <v>0.56010785424678866</v>
      </c>
      <c r="AJ580">
        <f t="shared" si="77"/>
        <v>5.3862421757241319E-2</v>
      </c>
      <c r="AK580">
        <f t="shared" si="78"/>
        <v>-1.249972208503553E-2</v>
      </c>
      <c r="AL580" s="18">
        <f t="shared" si="79"/>
        <v>2.1089247885702867E-2</v>
      </c>
    </row>
    <row r="581" spans="1:38" ht="15.75">
      <c r="A581">
        <v>2019</v>
      </c>
      <c r="B581">
        <v>4</v>
      </c>
      <c r="C581" t="s">
        <v>44</v>
      </c>
      <c r="D581">
        <v>409170.359686904</v>
      </c>
      <c r="E581">
        <v>303567.59708339098</v>
      </c>
      <c r="F581">
        <v>105602.76260351299</v>
      </c>
      <c r="G581">
        <v>85944.9465165273</v>
      </c>
      <c r="H581">
        <v>909433.76128835499</v>
      </c>
      <c r="I581">
        <v>349995.7280763</v>
      </c>
      <c r="J581">
        <v>559438.03321205406</v>
      </c>
      <c r="K581">
        <v>88041.364588017896</v>
      </c>
      <c r="L581">
        <v>8.8443253164224398</v>
      </c>
      <c r="M581">
        <v>15.3627285622802</v>
      </c>
      <c r="N581">
        <v>9.4503800249039394</v>
      </c>
      <c r="O581">
        <v>0.625620189007842</v>
      </c>
      <c r="P581">
        <v>390.46869260959699</v>
      </c>
      <c r="Q581">
        <v>23821</v>
      </c>
      <c r="R581">
        <v>5.9176405276579302E-2</v>
      </c>
      <c r="S581">
        <v>833</v>
      </c>
      <c r="T581">
        <v>0.992038473778594</v>
      </c>
      <c r="U581">
        <v>0.10283281606415701</v>
      </c>
      <c r="V581">
        <v>1.3708103423227</v>
      </c>
      <c r="W581">
        <v>81.390065676350702</v>
      </c>
      <c r="X581">
        <v>9.41811896165588</v>
      </c>
      <c r="Y581">
        <v>0</v>
      </c>
      <c r="Z581">
        <v>0</v>
      </c>
      <c r="AA581">
        <v>0</v>
      </c>
      <c r="AB581">
        <v>0</v>
      </c>
      <c r="AC581">
        <v>397513.44029226899</v>
      </c>
      <c r="AD581">
        <v>0</v>
      </c>
      <c r="AE581">
        <f t="shared" si="73"/>
        <v>9.9556436906316312E-2</v>
      </c>
      <c r="AF581">
        <f t="shared" si="72"/>
        <v>-1.6237365266041935E-2</v>
      </c>
      <c r="AG581">
        <f t="shared" si="74"/>
        <v>0.25808996204984141</v>
      </c>
      <c r="AH581">
        <f t="shared" si="75"/>
        <v>0.21004685330162265</v>
      </c>
      <c r="AI581">
        <f t="shared" si="76"/>
        <v>0.56010785424678866</v>
      </c>
      <c r="AJ581">
        <f t="shared" si="77"/>
        <v>9.9556436906316312E-2</v>
      </c>
      <c r="AK581">
        <f t="shared" si="78"/>
        <v>-2.7326796959198634E-3</v>
      </c>
      <c r="AL581" s="18">
        <f t="shared" si="79"/>
        <v>2.1089247885702867E-2</v>
      </c>
    </row>
    <row r="582" spans="1:38" ht="15.75">
      <c r="A582">
        <v>2020</v>
      </c>
      <c r="B582">
        <v>1</v>
      </c>
      <c r="C582" t="s">
        <v>44</v>
      </c>
      <c r="D582">
        <v>449905.90278500802</v>
      </c>
      <c r="E582">
        <v>302738.04407450202</v>
      </c>
      <c r="F582">
        <v>147167.858710506</v>
      </c>
      <c r="G582">
        <v>130525.76765513299</v>
      </c>
      <c r="H582">
        <v>1381277.4824719699</v>
      </c>
      <c r="I582">
        <v>855004.67171542405</v>
      </c>
      <c r="J582">
        <v>526272.81075654703</v>
      </c>
      <c r="K582">
        <v>134462.88064098201</v>
      </c>
      <c r="L582">
        <v>34.071696134532303</v>
      </c>
      <c r="M582">
        <v>24.801921168508599</v>
      </c>
      <c r="N582">
        <v>9.4496413147589209</v>
      </c>
      <c r="O582">
        <v>1.62464154377708</v>
      </c>
      <c r="P582">
        <v>289.33285220883198</v>
      </c>
      <c r="Q582">
        <v>2238</v>
      </c>
      <c r="R582">
        <v>-0.40106657410482999</v>
      </c>
      <c r="S582">
        <v>728</v>
      </c>
      <c r="T582">
        <v>0.98172721738165902</v>
      </c>
      <c r="U582">
        <v>0.41104256542092998</v>
      </c>
      <c r="V582">
        <v>6.34373474908951</v>
      </c>
      <c r="W582">
        <v>62.494075100953303</v>
      </c>
      <c r="X582">
        <v>8.2146509555863005</v>
      </c>
      <c r="Y582">
        <v>0</v>
      </c>
      <c r="Z582">
        <v>0</v>
      </c>
      <c r="AA582">
        <v>0</v>
      </c>
      <c r="AB582">
        <v>0</v>
      </c>
      <c r="AC582">
        <v>445361.03195562301</v>
      </c>
      <c r="AD582">
        <v>0</v>
      </c>
      <c r="AE582">
        <f t="shared" si="73"/>
        <v>4.4633103357316602E-3</v>
      </c>
      <c r="AF582">
        <f t="shared" si="72"/>
        <v>-8.7070431863614559E-2</v>
      </c>
      <c r="AG582">
        <f t="shared" si="74"/>
        <v>0.32710808593420837</v>
      </c>
      <c r="AH582">
        <f t="shared" si="75"/>
        <v>0.29011792654231083</v>
      </c>
      <c r="AI582">
        <f t="shared" si="76"/>
        <v>0.56010785424678866</v>
      </c>
      <c r="AJ582">
        <f t="shared" si="77"/>
        <v>4.4633103357316602E-3</v>
      </c>
      <c r="AK582">
        <f t="shared" si="78"/>
        <v>3.684937582231522E-2</v>
      </c>
      <c r="AL582" s="18">
        <f t="shared" si="79"/>
        <v>2.1089247885702867E-2</v>
      </c>
    </row>
    <row r="583" spans="1:38" ht="15.75">
      <c r="A583">
        <v>2020</v>
      </c>
      <c r="B583">
        <v>2</v>
      </c>
      <c r="C583" t="s">
        <v>44</v>
      </c>
      <c r="D583">
        <v>451913.97245101503</v>
      </c>
      <c r="E583">
        <v>313893.75203631597</v>
      </c>
      <c r="F583">
        <v>138020.220414699</v>
      </c>
      <c r="G583">
        <v>123998.153901481</v>
      </c>
      <c r="H583">
        <v>1510877.58630865</v>
      </c>
      <c r="I583">
        <v>688455.31448244199</v>
      </c>
      <c r="J583">
        <v>822422.27182620799</v>
      </c>
      <c r="K583">
        <v>126315.356128595</v>
      </c>
      <c r="L583">
        <v>12.5139332557646</v>
      </c>
      <c r="M583">
        <v>15.0771882218292</v>
      </c>
      <c r="N583">
        <v>8.2070284863005494</v>
      </c>
      <c r="O583">
        <v>0.83710684652752798</v>
      </c>
      <c r="P583">
        <v>122.68297783986399</v>
      </c>
      <c r="Q583">
        <v>41821</v>
      </c>
      <c r="R583">
        <v>0.97148940402005801</v>
      </c>
      <c r="S583">
        <v>747</v>
      </c>
      <c r="T583">
        <v>0.76511151043984904</v>
      </c>
      <c r="U583">
        <v>0.76401262566572004</v>
      </c>
      <c r="V583">
        <v>3.04711822698177</v>
      </c>
      <c r="W583">
        <v>62.0347579158245</v>
      </c>
      <c r="X583">
        <v>2.0914614133776301</v>
      </c>
      <c r="Y583">
        <v>0</v>
      </c>
      <c r="Z583">
        <v>0</v>
      </c>
      <c r="AA583">
        <v>1</v>
      </c>
      <c r="AB583">
        <v>0</v>
      </c>
      <c r="AC583">
        <v>453549.97861013701</v>
      </c>
      <c r="AD583">
        <v>1</v>
      </c>
      <c r="AE583">
        <f t="shared" si="73"/>
        <v>-3.3985920661078542E-2</v>
      </c>
      <c r="AF583">
        <f t="shared" si="72"/>
        <v>-0.14863843689080028</v>
      </c>
      <c r="AG583">
        <f t="shared" si="74"/>
        <v>0.30541259803525922</v>
      </c>
      <c r="AH583">
        <f t="shared" si="75"/>
        <v>0.27438442150606818</v>
      </c>
      <c r="AI583">
        <f t="shared" si="76"/>
        <v>0.56010785424678866</v>
      </c>
      <c r="AJ583">
        <f t="shared" si="77"/>
        <v>-3.3985920661078542E-2</v>
      </c>
      <c r="AK583">
        <f t="shared" si="78"/>
        <v>-8.0328238421447665E-2</v>
      </c>
      <c r="AL583" s="18">
        <f t="shared" si="79"/>
        <v>2.1089247885702867E-2</v>
      </c>
    </row>
    <row r="584" spans="1:38" ht="15.75">
      <c r="A584">
        <v>2020</v>
      </c>
      <c r="B584">
        <v>3</v>
      </c>
      <c r="C584" t="s">
        <v>44</v>
      </c>
      <c r="D584">
        <v>436555.260037662</v>
      </c>
      <c r="E584">
        <v>288679.21988374001</v>
      </c>
      <c r="F584">
        <v>147876.040153921</v>
      </c>
      <c r="G584">
        <v>135510.020909118</v>
      </c>
      <c r="H584">
        <v>1396257.0705504899</v>
      </c>
      <c r="I584">
        <v>472308.36651148403</v>
      </c>
      <c r="J584">
        <v>923948.70403900999</v>
      </c>
      <c r="K584">
        <v>136253.76701906399</v>
      </c>
      <c r="L584">
        <v>14.267196718581699</v>
      </c>
      <c r="M584">
        <v>14.6664008853241</v>
      </c>
      <c r="N584">
        <v>9.7052343559980194</v>
      </c>
      <c r="O584">
        <v>0.51118461928330405</v>
      </c>
      <c r="P584">
        <v>302.96258440420399</v>
      </c>
      <c r="Q584">
        <v>18934</v>
      </c>
      <c r="R584">
        <v>-0.42198733053107301</v>
      </c>
      <c r="S584">
        <v>997</v>
      </c>
      <c r="T584">
        <v>0.91041108957811601</v>
      </c>
      <c r="U584">
        <v>0.27399060047259</v>
      </c>
      <c r="V584">
        <v>4.5358170292947202</v>
      </c>
      <c r="W584">
        <v>83.967266347793796</v>
      </c>
      <c r="X584">
        <v>3.3791691463876199</v>
      </c>
      <c r="Y584">
        <v>0</v>
      </c>
      <c r="Z584">
        <v>0</v>
      </c>
      <c r="AA584">
        <v>0</v>
      </c>
      <c r="AB584">
        <v>0</v>
      </c>
      <c r="AC584">
        <v>469409.67193899897</v>
      </c>
      <c r="AD584">
        <v>0</v>
      </c>
      <c r="AE584">
        <f t="shared" si="73"/>
        <v>-7.7948319610434483E-2</v>
      </c>
      <c r="AF584">
        <f t="shared" si="72"/>
        <v>-3.5292057377732367E-3</v>
      </c>
      <c r="AG584">
        <f t="shared" si="74"/>
        <v>0.33873384125795347</v>
      </c>
      <c r="AH584">
        <f t="shared" si="75"/>
        <v>0.31040748632241294</v>
      </c>
      <c r="AI584">
        <f t="shared" si="76"/>
        <v>0.56010785424678866</v>
      </c>
      <c r="AJ584">
        <f t="shared" si="77"/>
        <v>-7.7948319610434483E-2</v>
      </c>
      <c r="AK584">
        <f t="shared" si="78"/>
        <v>-4.5946949992665765E-3</v>
      </c>
      <c r="AL584" s="18">
        <f t="shared" si="79"/>
        <v>2.1089247885702867E-2</v>
      </c>
    </row>
    <row r="585" spans="1:38" ht="15.75">
      <c r="A585">
        <v>2020</v>
      </c>
      <c r="B585">
        <v>4</v>
      </c>
      <c r="C585" t="s">
        <v>44</v>
      </c>
      <c r="D585">
        <v>402526.51110062998</v>
      </c>
      <c r="E585">
        <v>287352.82691574801</v>
      </c>
      <c r="F585">
        <v>115173.684184882</v>
      </c>
      <c r="G585">
        <v>107351.064494088</v>
      </c>
      <c r="H585">
        <v>811738.85964649904</v>
      </c>
      <c r="I585">
        <v>558494.95998554805</v>
      </c>
      <c r="J585">
        <v>253243.89966095099</v>
      </c>
      <c r="K585">
        <v>108826.609173934</v>
      </c>
      <c r="L585">
        <v>11.0396387143432</v>
      </c>
      <c r="M585">
        <v>42.390385173270701</v>
      </c>
      <c r="N585">
        <v>13.224827568417499</v>
      </c>
      <c r="O585">
        <v>2.2053639228162001</v>
      </c>
      <c r="P585">
        <v>87.355289488556494</v>
      </c>
      <c r="Q585">
        <v>44847</v>
      </c>
      <c r="R585">
        <v>0.282921704664439</v>
      </c>
      <c r="S585">
        <v>583</v>
      </c>
      <c r="T585">
        <v>0.79007412696327395</v>
      </c>
      <c r="U585">
        <v>0.78370298876097499</v>
      </c>
      <c r="V585">
        <v>1.78825004327518</v>
      </c>
      <c r="W585">
        <v>82.801611321909704</v>
      </c>
      <c r="X585">
        <v>3.5570371776257899</v>
      </c>
      <c r="Y585">
        <v>0</v>
      </c>
      <c r="Z585">
        <v>1</v>
      </c>
      <c r="AA585">
        <v>0</v>
      </c>
      <c r="AB585">
        <v>1</v>
      </c>
      <c r="AC585">
        <v>392134.28059607203</v>
      </c>
      <c r="AD585">
        <v>1</v>
      </c>
      <c r="AE585">
        <f t="shared" si="73"/>
        <v>2.0385962674757983E-2</v>
      </c>
      <c r="AF585">
        <f t="shared" si="72"/>
        <v>8.8523322631683554E-2</v>
      </c>
      <c r="AG585">
        <f t="shared" si="74"/>
        <v>0.28612695315387321</v>
      </c>
      <c r="AH585">
        <f t="shared" si="75"/>
        <v>0.26669315320513304</v>
      </c>
      <c r="AI585">
        <f t="shared" si="76"/>
        <v>0.56010785424678866</v>
      </c>
      <c r="AJ585">
        <f t="shared" si="77"/>
        <v>2.0385962674757983E-2</v>
      </c>
      <c r="AK585">
        <f t="shared" si="78"/>
        <v>4.7283248594466995E-3</v>
      </c>
      <c r="AL585" s="18">
        <f t="shared" si="79"/>
        <v>2.1089247885702867E-2</v>
      </c>
    </row>
    <row r="586" spans="1:38" ht="15.75">
      <c r="A586">
        <v>2021</v>
      </c>
      <c r="B586">
        <v>1</v>
      </c>
      <c r="C586" t="s">
        <v>44</v>
      </c>
      <c r="D586">
        <v>410732.40153152798</v>
      </c>
      <c r="E586">
        <v>288711.52443068603</v>
      </c>
      <c r="F586">
        <v>122020.877100842</v>
      </c>
      <c r="G586">
        <v>114195.6740015</v>
      </c>
      <c r="H586">
        <v>1232603.74348123</v>
      </c>
      <c r="I586">
        <v>760876.27139641403</v>
      </c>
      <c r="J586">
        <v>471727.47208481899</v>
      </c>
      <c r="K586">
        <v>111447.978664258</v>
      </c>
      <c r="L586">
        <v>16.4604388865754</v>
      </c>
      <c r="M586">
        <v>24.2079761640355</v>
      </c>
      <c r="N586">
        <v>9.2645892571264206</v>
      </c>
      <c r="O586">
        <v>1.6129573035754901</v>
      </c>
      <c r="P586">
        <v>175.31724993896501</v>
      </c>
      <c r="Q586">
        <v>2234</v>
      </c>
      <c r="R586">
        <v>0.89073274525877399</v>
      </c>
      <c r="S586">
        <v>254</v>
      </c>
      <c r="T586">
        <v>0.46699941953321999</v>
      </c>
      <c r="U586">
        <v>0.81203329302599303</v>
      </c>
      <c r="V586">
        <v>2.0914295676397798</v>
      </c>
      <c r="W586">
        <v>79.748706744175905</v>
      </c>
      <c r="X586">
        <v>2.5138819844593598</v>
      </c>
      <c r="Y586">
        <v>0</v>
      </c>
      <c r="Z586">
        <v>0</v>
      </c>
      <c r="AA586">
        <v>0</v>
      </c>
      <c r="AB586">
        <v>0</v>
      </c>
      <c r="AC586">
        <v>430091.49147601798</v>
      </c>
      <c r="AD586">
        <v>0</v>
      </c>
      <c r="AE586">
        <f t="shared" si="73"/>
        <v>-6.3277733769803363E-2</v>
      </c>
      <c r="AF586">
        <f t="shared" si="72"/>
        <v>6.154804028871716E-2</v>
      </c>
      <c r="AG586">
        <f t="shared" si="74"/>
        <v>0.2970812057822898</v>
      </c>
      <c r="AH586">
        <f t="shared" si="75"/>
        <v>0.27802937770599601</v>
      </c>
      <c r="AI586">
        <f t="shared" si="76"/>
        <v>0.56010785424678866</v>
      </c>
      <c r="AJ586">
        <f t="shared" si="77"/>
        <v>-6.3277733769803363E-2</v>
      </c>
      <c r="AK586">
        <f t="shared" si="78"/>
        <v>4.4474613203671E-2</v>
      </c>
      <c r="AL586" s="18">
        <f t="shared" si="79"/>
        <v>2.1089247885702867E-2</v>
      </c>
    </row>
    <row r="587" spans="1:38" ht="15.75">
      <c r="A587">
        <v>2021</v>
      </c>
      <c r="B587">
        <v>2</v>
      </c>
      <c r="C587" t="s">
        <v>44</v>
      </c>
      <c r="D587">
        <v>384742.18597678398</v>
      </c>
      <c r="E587">
        <v>301551.857807183</v>
      </c>
      <c r="F587">
        <v>83190.3281696005</v>
      </c>
      <c r="G587">
        <v>66585.778494514103</v>
      </c>
      <c r="H587">
        <v>881284.07368561695</v>
      </c>
      <c r="I587">
        <v>427891.52432643197</v>
      </c>
      <c r="J587">
        <v>453392.54935918399</v>
      </c>
      <c r="K587">
        <v>73208.194994333404</v>
      </c>
      <c r="L587">
        <v>16.4981028396273</v>
      </c>
      <c r="M587">
        <v>14.686121019991401</v>
      </c>
      <c r="N587">
        <v>7.5555408843422898</v>
      </c>
      <c r="O587">
        <v>0.94375508581075096</v>
      </c>
      <c r="P587">
        <v>323.89127490451102</v>
      </c>
      <c r="Q587">
        <v>16624</v>
      </c>
      <c r="R587">
        <v>0.217377521058635</v>
      </c>
      <c r="S587">
        <v>14</v>
      </c>
      <c r="T587">
        <v>0.148110924889023</v>
      </c>
      <c r="U587">
        <v>0.81154700633473198</v>
      </c>
      <c r="V587">
        <v>3.9441340190982501</v>
      </c>
      <c r="W587">
        <v>79.125058099792994</v>
      </c>
      <c r="X587">
        <v>9.6356834203090607</v>
      </c>
      <c r="Y587">
        <v>0</v>
      </c>
      <c r="Z587">
        <v>0</v>
      </c>
      <c r="AA587">
        <v>0</v>
      </c>
      <c r="AB587">
        <v>0</v>
      </c>
      <c r="AC587">
        <v>387804.88165906997</v>
      </c>
      <c r="AD587">
        <v>0</v>
      </c>
      <c r="AE587">
        <f t="shared" si="73"/>
        <v>0.1306651117674201</v>
      </c>
      <c r="AF587">
        <f t="shared" si="72"/>
        <v>7.0196509355414743E-2</v>
      </c>
      <c r="AG587">
        <f t="shared" si="74"/>
        <v>0.21622356788974742</v>
      </c>
      <c r="AH587">
        <f t="shared" si="75"/>
        <v>0.17306596708511712</v>
      </c>
      <c r="AI587">
        <f t="shared" si="76"/>
        <v>0.56010785424678866</v>
      </c>
      <c r="AJ587">
        <f t="shared" si="77"/>
        <v>0.1306651117674201</v>
      </c>
      <c r="AK587">
        <f t="shared" si="78"/>
        <v>8.6008862361955721E-3</v>
      </c>
      <c r="AL587" s="18">
        <f t="shared" si="79"/>
        <v>2.1089247885702867E-2</v>
      </c>
    </row>
    <row r="588" spans="1:38" ht="15.75">
      <c r="A588">
        <v>2021</v>
      </c>
      <c r="B588">
        <v>3</v>
      </c>
      <c r="C588" t="s">
        <v>44</v>
      </c>
      <c r="D588">
        <v>435014.56670908199</v>
      </c>
      <c r="E588">
        <v>304145.471030496</v>
      </c>
      <c r="F588">
        <v>130869.095678585</v>
      </c>
      <c r="G588">
        <v>116495.351745794</v>
      </c>
      <c r="H588">
        <v>882839.34829482099</v>
      </c>
      <c r="I588">
        <v>529016.43122566305</v>
      </c>
      <c r="J588">
        <v>353822.91706915799</v>
      </c>
      <c r="K588">
        <v>112868.378508036</v>
      </c>
      <c r="L588">
        <v>34.902271798917099</v>
      </c>
      <c r="M588">
        <v>32.924761547603303</v>
      </c>
      <c r="N588">
        <v>13.195532343546001</v>
      </c>
      <c r="O588">
        <v>1.4951446209524599</v>
      </c>
      <c r="P588">
        <v>284.715341768641</v>
      </c>
      <c r="Q588">
        <v>49951</v>
      </c>
      <c r="R588">
        <v>-0.58874104893543699</v>
      </c>
      <c r="S588">
        <v>128</v>
      </c>
      <c r="T588">
        <v>0.82398505845171199</v>
      </c>
      <c r="U588">
        <v>0.87880095808592595</v>
      </c>
      <c r="V588">
        <v>5.7731106044773597</v>
      </c>
      <c r="W588">
        <v>73.526696466420503</v>
      </c>
      <c r="X588">
        <v>9.6859027111957694</v>
      </c>
      <c r="Y588">
        <v>0</v>
      </c>
      <c r="Z588">
        <v>0</v>
      </c>
      <c r="AA588">
        <v>0</v>
      </c>
      <c r="AB588">
        <v>0</v>
      </c>
      <c r="AC588">
        <v>475161.95603593602</v>
      </c>
      <c r="AD588">
        <v>0</v>
      </c>
      <c r="AE588">
        <f t="shared" si="73"/>
        <v>7.2294788317242703E-3</v>
      </c>
      <c r="AF588">
        <f t="shared" si="72"/>
        <v>-6.0047759001513955E-2</v>
      </c>
      <c r="AG588">
        <f t="shared" si="74"/>
        <v>0.30083842173061137</v>
      </c>
      <c r="AH588">
        <f t="shared" si="75"/>
        <v>0.26779643869650188</v>
      </c>
      <c r="AI588">
        <f t="shared" si="76"/>
        <v>0.56010785424678866</v>
      </c>
      <c r="AJ588">
        <f t="shared" si="77"/>
        <v>7.2294788317242703E-3</v>
      </c>
      <c r="AK588">
        <f t="shared" si="78"/>
        <v>5.6726931539769841E-2</v>
      </c>
      <c r="AL588" s="18">
        <f t="shared" si="79"/>
        <v>2.1089247885702867E-2</v>
      </c>
    </row>
    <row r="589" spans="1:38" ht="15.75">
      <c r="A589">
        <v>2021</v>
      </c>
      <c r="B589">
        <v>4</v>
      </c>
      <c r="C589" t="s">
        <v>44</v>
      </c>
      <c r="D589">
        <v>438159.49531059701</v>
      </c>
      <c r="E589">
        <v>321398.710343774</v>
      </c>
      <c r="F589">
        <v>116760.784966822</v>
      </c>
      <c r="G589">
        <v>102196.388442628</v>
      </c>
      <c r="H589">
        <v>1142591.6539042699</v>
      </c>
      <c r="I589">
        <v>589819.18056541902</v>
      </c>
      <c r="J589">
        <v>552772.47333885205</v>
      </c>
      <c r="K589">
        <v>100043.190104147</v>
      </c>
      <c r="L589">
        <v>38.106676780637898</v>
      </c>
      <c r="M589">
        <v>18.487966273961302</v>
      </c>
      <c r="N589">
        <v>8.9442617660841908</v>
      </c>
      <c r="O589">
        <v>1.0670198119721701</v>
      </c>
      <c r="P589">
        <v>296.75070244285098</v>
      </c>
      <c r="Q589">
        <v>9594</v>
      </c>
      <c r="R589">
        <v>0.94214491725563898</v>
      </c>
      <c r="S589">
        <v>580</v>
      </c>
      <c r="T589">
        <v>0.12278990190422299</v>
      </c>
      <c r="U589">
        <v>0.56530269146044998</v>
      </c>
      <c r="V589">
        <v>2.8906702659855101</v>
      </c>
      <c r="W589">
        <v>69.809977556027803</v>
      </c>
      <c r="X589">
        <v>5.2059875811806204</v>
      </c>
      <c r="Y589">
        <v>0</v>
      </c>
      <c r="Z589">
        <v>0</v>
      </c>
      <c r="AA589">
        <v>0</v>
      </c>
      <c r="AB589">
        <v>0</v>
      </c>
      <c r="AC589">
        <v>491551.56513324101</v>
      </c>
      <c r="AD589">
        <v>0</v>
      </c>
      <c r="AE589">
        <f t="shared" si="73"/>
        <v>-4.9007710769860642E-3</v>
      </c>
      <c r="AF589">
        <f t="shared" si="72"/>
        <v>-3.8169370820373805E-2</v>
      </c>
      <c r="AG589">
        <f t="shared" si="74"/>
        <v>0.26648009735371608</v>
      </c>
      <c r="AH589">
        <f t="shared" si="75"/>
        <v>0.23324015463863063</v>
      </c>
      <c r="AI589">
        <f t="shared" si="76"/>
        <v>0.56010785424678866</v>
      </c>
      <c r="AJ589">
        <f t="shared" si="77"/>
        <v>-4.9007710769860642E-3</v>
      </c>
      <c r="AK589">
        <f t="shared" si="78"/>
        <v>-4.3166452093882073E-3</v>
      </c>
      <c r="AL589" s="18">
        <f t="shared" si="79"/>
        <v>2.1089247885702867E-2</v>
      </c>
    </row>
    <row r="590" spans="1:38" ht="15.75">
      <c r="A590">
        <v>2022</v>
      </c>
      <c r="B590">
        <v>1</v>
      </c>
      <c r="C590" t="s">
        <v>44</v>
      </c>
      <c r="D590">
        <v>436012.17592887202</v>
      </c>
      <c r="E590">
        <v>320011.346140465</v>
      </c>
      <c r="F590">
        <v>116000.829788406</v>
      </c>
      <c r="G590">
        <v>100486.284969734</v>
      </c>
      <c r="H590">
        <v>1687967.40282953</v>
      </c>
      <c r="I590">
        <v>955844.447918777</v>
      </c>
      <c r="J590">
        <v>732122.954910759</v>
      </c>
      <c r="K590">
        <v>99462.655998646296</v>
      </c>
      <c r="L590">
        <v>16.379074519892601</v>
      </c>
      <c r="M590">
        <v>13.725329098851001</v>
      </c>
      <c r="N590">
        <v>5.9530939283122102</v>
      </c>
      <c r="O590">
        <v>1.3055791264396099</v>
      </c>
      <c r="P590">
        <v>232.31571361578</v>
      </c>
      <c r="Q590">
        <v>32739</v>
      </c>
      <c r="R590">
        <v>0.18721365209833399</v>
      </c>
      <c r="S590">
        <v>637</v>
      </c>
      <c r="T590">
        <v>0.645916526405514</v>
      </c>
      <c r="U590">
        <v>0.98597194395034304</v>
      </c>
      <c r="V590">
        <v>1.3433750081145499</v>
      </c>
      <c r="W590">
        <v>82.163266767629196</v>
      </c>
      <c r="X590">
        <v>6.4982600221401796</v>
      </c>
      <c r="Y590">
        <v>0</v>
      </c>
      <c r="Z590">
        <v>0</v>
      </c>
      <c r="AA590">
        <v>0</v>
      </c>
      <c r="AB590">
        <v>0</v>
      </c>
      <c r="AC590">
        <v>439269.88914096798</v>
      </c>
      <c r="AD590">
        <v>0</v>
      </c>
      <c r="AE590">
        <f t="shared" si="73"/>
        <v>-5.5646224656588514E-2</v>
      </c>
      <c r="AF590">
        <f t="shared" si="72"/>
        <v>-6.8571383286856552E-2</v>
      </c>
      <c r="AG590">
        <f t="shared" si="74"/>
        <v>0.26604951923941361</v>
      </c>
      <c r="AH590">
        <f t="shared" si="75"/>
        <v>0.23046669454966467</v>
      </c>
      <c r="AI590">
        <f t="shared" si="76"/>
        <v>0.56010785424678866</v>
      </c>
      <c r="AJ590">
        <f t="shared" si="77"/>
        <v>-5.5646224656588514E-2</v>
      </c>
      <c r="AK590">
        <f t="shared" si="78"/>
        <v>-6.7073515597361147E-2</v>
      </c>
      <c r="AL590" s="18">
        <f t="shared" si="79"/>
        <v>2.1089247885702867E-2</v>
      </c>
    </row>
    <row r="591" spans="1:38" ht="15.75">
      <c r="A591">
        <v>2022</v>
      </c>
      <c r="B591">
        <v>2</v>
      </c>
      <c r="C591" t="s">
        <v>44</v>
      </c>
      <c r="D591">
        <v>411749.74443412601</v>
      </c>
      <c r="E591">
        <v>298547.06012377999</v>
      </c>
      <c r="F591">
        <v>113202.68431034499</v>
      </c>
      <c r="G591">
        <v>94504.000018021194</v>
      </c>
      <c r="H591">
        <v>1014525.39065374</v>
      </c>
      <c r="I591">
        <v>353516.88077904203</v>
      </c>
      <c r="J591">
        <v>661008.50987470604</v>
      </c>
      <c r="K591">
        <v>89595.312982654999</v>
      </c>
      <c r="L591">
        <v>16.964297188077602</v>
      </c>
      <c r="M591">
        <v>14.296941507747601</v>
      </c>
      <c r="N591">
        <v>9.3150946135634793</v>
      </c>
      <c r="O591">
        <v>0.53481441690675202</v>
      </c>
      <c r="P591">
        <v>499.18732658335398</v>
      </c>
      <c r="Q591">
        <v>16990</v>
      </c>
      <c r="R591">
        <v>-0.16050605016358799</v>
      </c>
      <c r="S591">
        <v>531</v>
      </c>
      <c r="T591">
        <v>0.87685858302617103</v>
      </c>
      <c r="U591">
        <v>0.78172226598795902</v>
      </c>
      <c r="V591">
        <v>1.10790616253577</v>
      </c>
      <c r="W591">
        <v>80.421512013525501</v>
      </c>
      <c r="X591">
        <v>4.4042140579079598</v>
      </c>
      <c r="Y591">
        <v>0</v>
      </c>
      <c r="Z591">
        <v>0</v>
      </c>
      <c r="AA591">
        <v>0</v>
      </c>
      <c r="AB591">
        <v>0</v>
      </c>
      <c r="AC591">
        <v>442559.91889556899</v>
      </c>
      <c r="AD591">
        <v>0</v>
      </c>
      <c r="AE591">
        <f t="shared" si="73"/>
        <v>-6.9382619602233716E-3</v>
      </c>
      <c r="AF591">
        <f t="shared" si="72"/>
        <v>5.0000088026628309E-2</v>
      </c>
      <c r="AG591">
        <f t="shared" si="74"/>
        <v>0.27493079434917977</v>
      </c>
      <c r="AH591">
        <f t="shared" si="75"/>
        <v>0.22951805385550267</v>
      </c>
      <c r="AI591">
        <f t="shared" si="76"/>
        <v>0.56010785424678866</v>
      </c>
      <c r="AJ591">
        <f t="shared" si="77"/>
        <v>-6.9382619602233716E-3</v>
      </c>
      <c r="AK591">
        <f t="shared" si="78"/>
        <v>-4.4519306116735408E-2</v>
      </c>
      <c r="AL591" s="18">
        <f t="shared" si="79"/>
        <v>2.1089247885702867E-2</v>
      </c>
    </row>
    <row r="592" spans="1:38" ht="15.75">
      <c r="A592">
        <v>2022</v>
      </c>
      <c r="B592">
        <v>3</v>
      </c>
      <c r="C592" t="s">
        <v>44</v>
      </c>
      <c r="D592">
        <v>408892.91684518702</v>
      </c>
      <c r="E592">
        <v>285255.95216387801</v>
      </c>
      <c r="F592">
        <v>123636.964681308</v>
      </c>
      <c r="G592">
        <v>107203.502836675</v>
      </c>
      <c r="H592">
        <v>1627483.5886270299</v>
      </c>
      <c r="I592">
        <v>994582.28959023999</v>
      </c>
      <c r="J592">
        <v>632901.29903679003</v>
      </c>
      <c r="K592">
        <v>106642.557351749</v>
      </c>
      <c r="L592">
        <v>33.466784356221602</v>
      </c>
      <c r="M592">
        <v>16.938423574075099</v>
      </c>
      <c r="N592">
        <v>6.5870712052534</v>
      </c>
      <c r="O592">
        <v>1.57146507852628</v>
      </c>
      <c r="P592">
        <v>124.47962051165</v>
      </c>
      <c r="Q592">
        <v>30394</v>
      </c>
      <c r="R592">
        <v>-0.34658157003923401</v>
      </c>
      <c r="S592">
        <v>331</v>
      </c>
      <c r="T592">
        <v>0.60540037195334395</v>
      </c>
      <c r="U592">
        <v>0.70550266066313705</v>
      </c>
      <c r="V592">
        <v>5.7614935965356704</v>
      </c>
      <c r="W592">
        <v>67.308332782084506</v>
      </c>
      <c r="X592">
        <v>4.6424880431747697</v>
      </c>
      <c r="Y592">
        <v>0</v>
      </c>
      <c r="Z592">
        <v>0</v>
      </c>
      <c r="AA592">
        <v>0</v>
      </c>
      <c r="AB592">
        <v>0</v>
      </c>
      <c r="AC592">
        <v>414110.45261226001</v>
      </c>
      <c r="AD592">
        <v>0</v>
      </c>
      <c r="AE592">
        <f t="shared" si="73"/>
        <v>3.067381628227293E-2</v>
      </c>
      <c r="AF592">
        <f t="shared" si="72"/>
        <v>5.9236980553191231E-2</v>
      </c>
      <c r="AG592">
        <f t="shared" si="74"/>
        <v>0.30237003280768449</v>
      </c>
      <c r="AH592">
        <f t="shared" si="75"/>
        <v>0.2621798970346651</v>
      </c>
      <c r="AI592">
        <f t="shared" si="76"/>
        <v>0.56010785424678866</v>
      </c>
      <c r="AJ592">
        <f t="shared" si="77"/>
        <v>3.067381628227293E-2</v>
      </c>
      <c r="AK592">
        <f t="shared" si="78"/>
        <v>4.0712446271049578E-2</v>
      </c>
      <c r="AL592" s="18">
        <f t="shared" si="79"/>
        <v>2.1089247885702867E-2</v>
      </c>
    </row>
    <row r="593" spans="1:38" ht="15.75">
      <c r="A593">
        <v>2022</v>
      </c>
      <c r="B593">
        <v>4</v>
      </c>
      <c r="C593" t="s">
        <v>44</v>
      </c>
      <c r="D593">
        <v>421435.22305561899</v>
      </c>
      <c r="E593">
        <v>296869.41978984699</v>
      </c>
      <c r="F593">
        <v>124565.803265771</v>
      </c>
      <c r="G593">
        <v>116269.548763268</v>
      </c>
      <c r="H593">
        <v>897465.01882065099</v>
      </c>
      <c r="I593">
        <v>534468.21763323096</v>
      </c>
      <c r="J593">
        <v>362996.80118741997</v>
      </c>
      <c r="K593">
        <v>114442.47815121899</v>
      </c>
      <c r="L593">
        <v>25.604847475820002</v>
      </c>
      <c r="M593">
        <v>32.030460980078203</v>
      </c>
      <c r="N593">
        <v>12.9553293248195</v>
      </c>
      <c r="O593">
        <v>1.4723772107216899</v>
      </c>
      <c r="P593">
        <v>50.784921073943899</v>
      </c>
      <c r="Q593">
        <v>38628</v>
      </c>
      <c r="R593">
        <v>0.585804556659271</v>
      </c>
      <c r="S593">
        <v>242</v>
      </c>
      <c r="T593">
        <v>0.51623100941691402</v>
      </c>
      <c r="U593">
        <v>0.69970635574991802</v>
      </c>
      <c r="V593">
        <v>1.6577465678726699</v>
      </c>
      <c r="W593">
        <v>75.526852211760797</v>
      </c>
      <c r="X593">
        <v>9.3330102558238295</v>
      </c>
      <c r="Y593">
        <v>0</v>
      </c>
      <c r="Z593">
        <v>0</v>
      </c>
      <c r="AA593">
        <v>0</v>
      </c>
      <c r="AB593">
        <v>0</v>
      </c>
      <c r="AC593">
        <v>438308.66372288001</v>
      </c>
      <c r="AD593">
        <v>0</v>
      </c>
      <c r="AE593">
        <f t="shared" si="73"/>
        <v>-3.6354353698812659E-2</v>
      </c>
      <c r="AF593">
        <f t="shared" si="72"/>
        <v>-2.8478756269518138E-2</v>
      </c>
      <c r="AG593">
        <f t="shared" si="74"/>
        <v>0.2955752069383446</v>
      </c>
      <c r="AH593">
        <f t="shared" si="75"/>
        <v>0.27588949001522661</v>
      </c>
      <c r="AI593">
        <f t="shared" si="76"/>
        <v>0.56010785424678866</v>
      </c>
      <c r="AJ593">
        <f t="shared" si="77"/>
        <v>-3.6354353698812659E-2</v>
      </c>
      <c r="AK593">
        <f t="shared" si="78"/>
        <v>4.1230942467815723E-2</v>
      </c>
      <c r="AL593" s="18">
        <f t="shared" si="79"/>
        <v>2.1089247885702867E-2</v>
      </c>
    </row>
    <row r="594" spans="1:38" ht="15.75">
      <c r="A594">
        <v>2023</v>
      </c>
      <c r="B594">
        <v>1</v>
      </c>
      <c r="C594" t="s">
        <v>44</v>
      </c>
      <c r="D594">
        <v>406114.21789551701</v>
      </c>
      <c r="E594">
        <v>309109.625757656</v>
      </c>
      <c r="F594">
        <v>97004.592137861298</v>
      </c>
      <c r="G594">
        <v>87413.715343984106</v>
      </c>
      <c r="H594">
        <v>1354459.16157556</v>
      </c>
      <c r="I594">
        <v>788516.75327670597</v>
      </c>
      <c r="J594">
        <v>565942.408298861</v>
      </c>
      <c r="K594">
        <v>96468.860836666296</v>
      </c>
      <c r="L594">
        <v>28.9109811615116</v>
      </c>
      <c r="M594">
        <v>15.445690950557401</v>
      </c>
      <c r="N594">
        <v>6.4537726809201397</v>
      </c>
      <c r="O594">
        <v>1.3932809093541301</v>
      </c>
      <c r="P594">
        <v>244.74444612222501</v>
      </c>
      <c r="Q594">
        <v>43661</v>
      </c>
      <c r="R594">
        <v>-0.59710703670841203</v>
      </c>
      <c r="S594">
        <v>434</v>
      </c>
      <c r="T594">
        <v>0.40323052794748698</v>
      </c>
      <c r="U594">
        <v>0.37408074728820301</v>
      </c>
      <c r="V594">
        <v>2.89303883987531</v>
      </c>
      <c r="W594">
        <v>67.424872278485395</v>
      </c>
      <c r="X594">
        <v>4.8832944508102196</v>
      </c>
      <c r="Y594">
        <v>1</v>
      </c>
      <c r="Z594">
        <v>0</v>
      </c>
      <c r="AA594">
        <v>0</v>
      </c>
      <c r="AB594">
        <v>0</v>
      </c>
      <c r="AC594">
        <v>431765.45299571898</v>
      </c>
      <c r="AD594">
        <v>1</v>
      </c>
      <c r="AE594">
        <f t="shared" si="73"/>
        <v>6.4570627793197694E-2</v>
      </c>
      <c r="AF594">
        <f t="shared" si="72"/>
        <v>0.1052814413906954</v>
      </c>
      <c r="AG594">
        <f t="shared" si="74"/>
        <v>0.2388603694806318</v>
      </c>
      <c r="AH594">
        <f t="shared" si="75"/>
        <v>0.21524416406045024</v>
      </c>
      <c r="AI594">
        <f t="shared" si="76"/>
        <v>0.56010785424678866</v>
      </c>
      <c r="AJ594">
        <f t="shared" si="77"/>
        <v>6.4570627793197694E-2</v>
      </c>
      <c r="AK594">
        <f t="shared" si="78"/>
        <v>-7.3637106985731712E-2</v>
      </c>
      <c r="AL594" s="18">
        <f t="shared" si="79"/>
        <v>2.1089247885702867E-2</v>
      </c>
    </row>
    <row r="595" spans="1:38" ht="15.75">
      <c r="A595">
        <v>2023</v>
      </c>
      <c r="B595">
        <v>2</v>
      </c>
      <c r="C595" t="s">
        <v>44</v>
      </c>
      <c r="D595">
        <v>432337.26790077402</v>
      </c>
      <c r="E595">
        <v>286347.68717542</v>
      </c>
      <c r="F595">
        <v>145989.58072535301</v>
      </c>
      <c r="G595">
        <v>127546.174865732</v>
      </c>
      <c r="H595">
        <v>1100361.58556968</v>
      </c>
      <c r="I595">
        <v>733061.27398124104</v>
      </c>
      <c r="J595">
        <v>367300.31158844201</v>
      </c>
      <c r="K595">
        <v>134973.67054789601</v>
      </c>
      <c r="L595">
        <v>12.9817706026154</v>
      </c>
      <c r="M595">
        <v>34.725310826484296</v>
      </c>
      <c r="N595">
        <v>11.5912965827227</v>
      </c>
      <c r="O595">
        <v>1.99580901745226</v>
      </c>
      <c r="P595">
        <v>175.64364176785401</v>
      </c>
      <c r="Q595">
        <v>22021</v>
      </c>
      <c r="R595">
        <v>-0.62196586533089104</v>
      </c>
      <c r="S595">
        <v>707</v>
      </c>
      <c r="T595">
        <v>0.95464979598873501</v>
      </c>
      <c r="U595">
        <v>0.333073296052941</v>
      </c>
      <c r="V595">
        <v>4.9564827397006601</v>
      </c>
      <c r="W595">
        <v>70.091982064662801</v>
      </c>
      <c r="X595">
        <v>5.16976115585424</v>
      </c>
      <c r="Y595">
        <v>0</v>
      </c>
      <c r="Z595">
        <v>0</v>
      </c>
      <c r="AA595">
        <v>0</v>
      </c>
      <c r="AB595">
        <v>0</v>
      </c>
      <c r="AC595">
        <v>409500.02860155399</v>
      </c>
      <c r="AD595">
        <v>0</v>
      </c>
      <c r="AE595">
        <f t="shared" si="73"/>
        <v>1.7977416374092535E-3</v>
      </c>
      <c r="AF595">
        <f t="shared" si="72"/>
        <v>-6.4557252637206838E-2</v>
      </c>
      <c r="AG595">
        <f t="shared" si="74"/>
        <v>0.33767521693008473</v>
      </c>
      <c r="AH595">
        <f t="shared" si="75"/>
        <v>0.2950154528316194</v>
      </c>
      <c r="AI595">
        <f t="shared" si="76"/>
        <v>0.56010785424678866</v>
      </c>
      <c r="AJ595">
        <f t="shared" si="77"/>
        <v>1.7977416374092535E-3</v>
      </c>
      <c r="AK595">
        <f t="shared" si="78"/>
        <v>6.1052371149986601E-2</v>
      </c>
      <c r="AL595" s="18">
        <f t="shared" si="79"/>
        <v>2.1089247885702867E-2</v>
      </c>
    </row>
    <row r="596" spans="1:38" ht="15.75">
      <c r="A596">
        <v>2023</v>
      </c>
      <c r="B596">
        <v>3</v>
      </c>
      <c r="C596" t="s">
        <v>44</v>
      </c>
      <c r="D596">
        <v>433114.498608683</v>
      </c>
      <c r="E596">
        <v>303829.892450794</v>
      </c>
      <c r="F596">
        <v>129284.606157888</v>
      </c>
      <c r="G596">
        <v>115033.53494926399</v>
      </c>
      <c r="H596">
        <v>1408401.9283412299</v>
      </c>
      <c r="I596">
        <v>589427.38180941495</v>
      </c>
      <c r="J596">
        <v>818974.54653181601</v>
      </c>
      <c r="K596">
        <v>116260.702507289</v>
      </c>
      <c r="L596">
        <v>14.0394202559359</v>
      </c>
      <c r="M596">
        <v>14.0460451959596</v>
      </c>
      <c r="N596">
        <v>8.1676638347653601</v>
      </c>
      <c r="O596">
        <v>0.71971392066519702</v>
      </c>
      <c r="P596">
        <v>167.06289772941901</v>
      </c>
      <c r="Q596">
        <v>17012</v>
      </c>
      <c r="R596">
        <v>0.28586241632151999</v>
      </c>
      <c r="S596">
        <v>19</v>
      </c>
      <c r="T596">
        <v>0.73355835293550598</v>
      </c>
      <c r="U596">
        <v>0.41770217667860499</v>
      </c>
      <c r="V596">
        <v>4.6775113793152201</v>
      </c>
      <c r="W596">
        <v>62.867232945268903</v>
      </c>
      <c r="X596">
        <v>9.9337138302994905</v>
      </c>
      <c r="Y596">
        <v>0</v>
      </c>
      <c r="Z596">
        <v>0</v>
      </c>
      <c r="AA596">
        <v>0</v>
      </c>
      <c r="AB596">
        <v>0</v>
      </c>
      <c r="AC596">
        <v>463587.87510554999</v>
      </c>
      <c r="AD596">
        <v>0</v>
      </c>
      <c r="AE596">
        <f t="shared" si="73"/>
        <v>-5.4676596211688772E-2</v>
      </c>
      <c r="AF596">
        <f t="shared" si="72"/>
        <v>6.5675298472023413E-2</v>
      </c>
      <c r="AG596">
        <f t="shared" si="74"/>
        <v>0.2984998345084196</v>
      </c>
      <c r="AH596">
        <f t="shared" si="75"/>
        <v>0.26559613062779569</v>
      </c>
      <c r="AI596">
        <f t="shared" si="76"/>
        <v>0.56010785424678866</v>
      </c>
      <c r="AJ596">
        <f t="shared" si="77"/>
        <v>-5.4676596211688772E-2</v>
      </c>
      <c r="AK596">
        <f t="shared" si="78"/>
        <v>-9.8636719977102078E-2</v>
      </c>
      <c r="AL596" s="18">
        <f t="shared" si="79"/>
        <v>2.1089247885702867E-2</v>
      </c>
    </row>
    <row r="597" spans="1:38" ht="15.75">
      <c r="A597">
        <v>2023</v>
      </c>
      <c r="B597">
        <v>4</v>
      </c>
      <c r="C597" t="s">
        <v>44</v>
      </c>
      <c r="D597">
        <v>409433.272054828</v>
      </c>
      <c r="E597">
        <v>273861.10842845199</v>
      </c>
      <c r="F597">
        <v>135572.16362637599</v>
      </c>
      <c r="G597">
        <v>120481.47572907399</v>
      </c>
      <c r="H597">
        <v>1461091.9236091501</v>
      </c>
      <c r="I597">
        <v>828068.95954680501</v>
      </c>
      <c r="J597">
        <v>633022.96406234498</v>
      </c>
      <c r="K597">
        <v>128979.66853764201</v>
      </c>
      <c r="L597">
        <v>33.7820826357977</v>
      </c>
      <c r="M597">
        <v>19.0327180164049</v>
      </c>
      <c r="N597">
        <v>8.2459887555510196</v>
      </c>
      <c r="O597">
        <v>1.30811835676983</v>
      </c>
      <c r="P597">
        <v>452.29603140893499</v>
      </c>
      <c r="Q597">
        <v>18829</v>
      </c>
      <c r="R597">
        <v>-0.73962130159839501</v>
      </c>
      <c r="S597">
        <v>696</v>
      </c>
      <c r="T597">
        <v>0.54763065138017697</v>
      </c>
      <c r="U597">
        <v>0.494635940415589</v>
      </c>
      <c r="V597">
        <v>3.1763842020352402</v>
      </c>
      <c r="W597">
        <v>72.593318632705802</v>
      </c>
      <c r="X597">
        <v>3.2941868510776202</v>
      </c>
      <c r="Y597">
        <v>0</v>
      </c>
      <c r="Z597">
        <v>0</v>
      </c>
      <c r="AA597">
        <v>0</v>
      </c>
      <c r="AB597">
        <v>0</v>
      </c>
      <c r="AC597">
        <v>392832.84648836998</v>
      </c>
      <c r="AD597">
        <v>0</v>
      </c>
      <c r="AE597">
        <f t="shared" si="73"/>
        <v>9.6321522362019615E-2</v>
      </c>
      <c r="AF597">
        <f t="shared" si="72"/>
        <v>-1.4540710536174378E-2</v>
      </c>
      <c r="AG597">
        <f t="shared" si="74"/>
        <v>0.33112151082880553</v>
      </c>
      <c r="AH597">
        <f t="shared" si="75"/>
        <v>0.29426400820923043</v>
      </c>
      <c r="AI597">
        <f t="shared" si="76"/>
        <v>0.56010785424678866</v>
      </c>
      <c r="AJ597">
        <f t="shared" si="77"/>
        <v>9.6321522362019615E-2</v>
      </c>
      <c r="AK597">
        <f t="shared" si="78"/>
        <v>5.0387667874572148E-2</v>
      </c>
      <c r="AL597" s="18">
        <f t="shared" si="79"/>
        <v>2.1089247885702867E-2</v>
      </c>
    </row>
    <row r="598" spans="1:38" ht="15.75">
      <c r="A598">
        <v>2024</v>
      </c>
      <c r="B598">
        <v>1</v>
      </c>
      <c r="C598" t="s">
        <v>44</v>
      </c>
      <c r="D598">
        <v>448870.50812481198</v>
      </c>
      <c r="E598">
        <v>287660.33100370702</v>
      </c>
      <c r="F598">
        <v>161210.17712110499</v>
      </c>
      <c r="G598">
        <v>142606.73124659801</v>
      </c>
      <c r="H598">
        <v>962279.12827987201</v>
      </c>
      <c r="I598">
        <v>532929.48104324006</v>
      </c>
      <c r="J598">
        <v>429349.64723663201</v>
      </c>
      <c r="K598">
        <v>147872.51261547901</v>
      </c>
      <c r="L598">
        <v>24.570720869648301</v>
      </c>
      <c r="M598">
        <v>33.214591455807501</v>
      </c>
      <c r="N598">
        <v>14.8196845442876</v>
      </c>
      <c r="O598">
        <v>1.2412482098757101</v>
      </c>
      <c r="P598">
        <v>340.152733505382</v>
      </c>
      <c r="Q598">
        <v>11140</v>
      </c>
      <c r="R598">
        <v>0.76293352975911199</v>
      </c>
      <c r="S598">
        <v>169</v>
      </c>
      <c r="T598">
        <v>0.390875849035828</v>
      </c>
      <c r="U598">
        <v>8.9707951439631006E-2</v>
      </c>
      <c r="V598">
        <v>5.3788950780574201</v>
      </c>
      <c r="W598">
        <v>72.380379816788604</v>
      </c>
      <c r="X598">
        <v>4.2013922152206602</v>
      </c>
      <c r="Y598">
        <v>0</v>
      </c>
      <c r="Z598">
        <v>0</v>
      </c>
      <c r="AA598">
        <v>0</v>
      </c>
      <c r="AB598">
        <v>0</v>
      </c>
      <c r="AC598">
        <v>506711.50477090798</v>
      </c>
      <c r="AD598">
        <v>0</v>
      </c>
      <c r="AE598">
        <f t="shared" si="73"/>
        <v>-9.9012400342483778E-2</v>
      </c>
      <c r="AF598" t="str">
        <f t="shared" si="72"/>
        <v/>
      </c>
      <c r="AG598">
        <f t="shared" si="74"/>
        <v>0.35914628874721971</v>
      </c>
      <c r="AH598">
        <f t="shared" si="75"/>
        <v>0.31770127167041473</v>
      </c>
      <c r="AI598">
        <f t="shared" si="76"/>
        <v>0.56010785424678866</v>
      </c>
      <c r="AJ598">
        <f t="shared" si="77"/>
        <v>-9.9012400342483778E-2</v>
      </c>
      <c r="AK598">
        <f t="shared" si="78"/>
        <v>-2.877955856692788E-2</v>
      </c>
      <c r="AL598" s="18">
        <f t="shared" si="79"/>
        <v>2.1089247885702867E-2</v>
      </c>
    </row>
    <row r="599" spans="1:38" ht="15.75">
      <c r="A599">
        <v>2024</v>
      </c>
      <c r="B599">
        <v>2</v>
      </c>
      <c r="C599" t="s">
        <v>44</v>
      </c>
      <c r="D599">
        <v>404426.76167242398</v>
      </c>
      <c r="E599">
        <v>279381.59366020397</v>
      </c>
      <c r="F599">
        <v>125045.16801222001</v>
      </c>
      <c r="G599">
        <v>114260.85905142799</v>
      </c>
      <c r="H599">
        <v>1237815.0416369501</v>
      </c>
      <c r="I599">
        <v>667842.81280242302</v>
      </c>
      <c r="J599">
        <v>569972.228834535</v>
      </c>
      <c r="K599">
        <v>123297.873692248</v>
      </c>
      <c r="L599">
        <v>14.289750461017</v>
      </c>
      <c r="M599">
        <v>20.046741450029302</v>
      </c>
      <c r="N599">
        <v>9.2308507497471997</v>
      </c>
      <c r="O599">
        <v>1.1717111448886</v>
      </c>
      <c r="P599">
        <v>92.9564294934451</v>
      </c>
      <c r="Q599">
        <v>14442</v>
      </c>
      <c r="R599">
        <v>-0.930035023383874</v>
      </c>
      <c r="S599">
        <v>519</v>
      </c>
      <c r="T599">
        <v>0.73818172722091702</v>
      </c>
      <c r="U599">
        <v>0.70612227849185705</v>
      </c>
      <c r="V599">
        <v>7.9045403118781596</v>
      </c>
      <c r="W599">
        <v>73.050585441608703</v>
      </c>
      <c r="X599">
        <v>8.6113194307910508</v>
      </c>
      <c r="Y599">
        <v>0</v>
      </c>
      <c r="Z599">
        <v>0</v>
      </c>
      <c r="AA599">
        <v>0</v>
      </c>
      <c r="AB599">
        <v>0</v>
      </c>
      <c r="AC599">
        <v>411832.065814692</v>
      </c>
      <c r="AD599">
        <v>0</v>
      </c>
      <c r="AE599">
        <f t="shared" si="73"/>
        <v>0.14126825007495705</v>
      </c>
      <c r="AF599" t="str">
        <f t="shared" si="72"/>
        <v/>
      </c>
      <c r="AG599">
        <f t="shared" si="74"/>
        <v>0.30919113140565019</v>
      </c>
      <c r="AH599">
        <f t="shared" si="75"/>
        <v>0.28252546537456036</v>
      </c>
      <c r="AI599">
        <f t="shared" si="76"/>
        <v>0.56010785424678866</v>
      </c>
      <c r="AJ599">
        <f t="shared" si="77"/>
        <v>0.14126825007495705</v>
      </c>
      <c r="AK599">
        <f t="shared" si="78"/>
        <v>7.4035551819097337E-2</v>
      </c>
      <c r="AL599" s="18">
        <f t="shared" si="79"/>
        <v>2.1089247885702867E-2</v>
      </c>
    </row>
    <row r="600" spans="1:38" ht="15.75">
      <c r="A600">
        <v>2024</v>
      </c>
      <c r="B600">
        <v>3</v>
      </c>
      <c r="C600" t="s">
        <v>44</v>
      </c>
      <c r="D600">
        <v>461559.42257736903</v>
      </c>
      <c r="E600">
        <v>300065.764114936</v>
      </c>
      <c r="F600">
        <v>161493.65846243201</v>
      </c>
      <c r="G600">
        <v>150198.85082236701</v>
      </c>
      <c r="H600">
        <v>1012270.5068047401</v>
      </c>
      <c r="I600">
        <v>319871.86358676298</v>
      </c>
      <c r="J600">
        <v>692398.64321798203</v>
      </c>
      <c r="K600">
        <v>152384.20679650499</v>
      </c>
      <c r="L600">
        <v>23.491973438652899</v>
      </c>
      <c r="M600">
        <v>21.692539737557201</v>
      </c>
      <c r="N600">
        <v>14.837817541130701</v>
      </c>
      <c r="O600">
        <v>0.46197644481238698</v>
      </c>
      <c r="P600">
        <v>57.847534673900199</v>
      </c>
      <c r="Q600">
        <v>34490</v>
      </c>
      <c r="R600">
        <v>-1.9761527746436001E-2</v>
      </c>
      <c r="S600">
        <v>874</v>
      </c>
      <c r="T600">
        <v>0.56279553520825099</v>
      </c>
      <c r="U600">
        <v>0.27848245604278898</v>
      </c>
      <c r="V600">
        <v>1.66954019689204</v>
      </c>
      <c r="W600">
        <v>64.121418523663706</v>
      </c>
      <c r="X600">
        <v>3.3915824128335399</v>
      </c>
      <c r="Y600">
        <v>0</v>
      </c>
      <c r="Z600">
        <v>0</v>
      </c>
      <c r="AA600">
        <v>0</v>
      </c>
      <c r="AB600">
        <v>0</v>
      </c>
      <c r="AC600">
        <v>489805.628879831</v>
      </c>
      <c r="AD600">
        <v>0</v>
      </c>
      <c r="AE600">
        <f t="shared" si="73"/>
        <v>-0.12583342116828608</v>
      </c>
      <c r="AF600" t="str">
        <f t="shared" si="72"/>
        <v/>
      </c>
      <c r="AG600">
        <f t="shared" si="74"/>
        <v>0.34988703634441048</v>
      </c>
      <c r="AH600">
        <f t="shared" si="75"/>
        <v>0.32541606448775268</v>
      </c>
      <c r="AI600">
        <f t="shared" si="76"/>
        <v>0.56010785424678866</v>
      </c>
      <c r="AJ600">
        <f t="shared" si="77"/>
        <v>-0.12583342116828608</v>
      </c>
      <c r="AK600">
        <f t="shared" si="78"/>
        <v>-3.1639722557004049E-2</v>
      </c>
      <c r="AL600" s="18">
        <f t="shared" si="79"/>
        <v>2.1089247885702867E-2</v>
      </c>
    </row>
    <row r="601" spans="1:38" ht="15.75">
      <c r="A601">
        <v>2024</v>
      </c>
      <c r="B601">
        <v>4</v>
      </c>
      <c r="C601" t="s">
        <v>44</v>
      </c>
      <c r="D601">
        <v>403479.82136200002</v>
      </c>
      <c r="E601">
        <v>290571.766589484</v>
      </c>
      <c r="F601">
        <v>112908.054772515</v>
      </c>
      <c r="G601">
        <v>95078.4292497555</v>
      </c>
      <c r="H601">
        <v>1277379.1464680899</v>
      </c>
      <c r="I601">
        <v>418735.89024033799</v>
      </c>
      <c r="J601">
        <v>858643.25622775697</v>
      </c>
      <c r="K601">
        <v>90793.676413501904</v>
      </c>
      <c r="L601">
        <v>61.336732286058997</v>
      </c>
      <c r="M601">
        <v>11.0731003312667</v>
      </c>
      <c r="N601">
        <v>7.4432426357235899</v>
      </c>
      <c r="O601">
        <v>0.48767155300322701</v>
      </c>
      <c r="P601">
        <v>472.100024070681</v>
      </c>
      <c r="Q601">
        <v>12409</v>
      </c>
      <c r="R601">
        <v>-0.53284183375626704</v>
      </c>
      <c r="S601">
        <v>690</v>
      </c>
      <c r="T601">
        <v>0.92421676224354499</v>
      </c>
      <c r="U601">
        <v>0.50525539025091004</v>
      </c>
      <c r="V601">
        <v>2.7314126980034001</v>
      </c>
      <c r="W601">
        <v>70.033700105962893</v>
      </c>
      <c r="X601">
        <v>7.7509125830704804</v>
      </c>
      <c r="Y601">
        <v>0</v>
      </c>
      <c r="Z601">
        <v>0</v>
      </c>
      <c r="AA601">
        <v>0</v>
      </c>
      <c r="AB601">
        <v>1</v>
      </c>
      <c r="AC601">
        <v>411126.05725223199</v>
      </c>
      <c r="AD601">
        <v>0</v>
      </c>
      <c r="AE601" t="str">
        <f t="shared" si="73"/>
        <v/>
      </c>
      <c r="AF601" t="str">
        <f t="shared" si="72"/>
        <v/>
      </c>
      <c r="AG601">
        <f t="shared" si="74"/>
        <v>0.27983569138942266</v>
      </c>
      <c r="AH601">
        <f t="shared" si="75"/>
        <v>0.2356460576610884</v>
      </c>
      <c r="AI601">
        <f t="shared" si="76"/>
        <v>0.56010785424678866</v>
      </c>
      <c r="AJ601">
        <f t="shared" si="77"/>
        <v>-0.75202232244803124</v>
      </c>
      <c r="AK601">
        <f t="shared" si="78"/>
        <v>-0.72143207889044048</v>
      </c>
      <c r="AL601" s="18">
        <f t="shared" si="79"/>
        <v>2.1089247885702867E-2</v>
      </c>
    </row>
    <row r="602" spans="1:38" ht="15.75">
      <c r="A602">
        <v>2015</v>
      </c>
      <c r="B602">
        <v>1</v>
      </c>
      <c r="C602" t="s">
        <v>45</v>
      </c>
      <c r="D602">
        <v>100053.989040432</v>
      </c>
      <c r="E602">
        <v>80943.972951964693</v>
      </c>
      <c r="F602">
        <v>19110.016088468099</v>
      </c>
      <c r="G602">
        <v>10833.6691585222</v>
      </c>
      <c r="H602">
        <v>320762.60934701102</v>
      </c>
      <c r="I602">
        <v>167896.57010771599</v>
      </c>
      <c r="J602">
        <v>152866.039239295</v>
      </c>
      <c r="K602">
        <v>11533.779622133499</v>
      </c>
      <c r="L602">
        <v>1.2353478545463099</v>
      </c>
      <c r="M602">
        <v>7.08703464316448</v>
      </c>
      <c r="N602">
        <v>3.3774725740561702</v>
      </c>
      <c r="O602">
        <v>1.09832485320622</v>
      </c>
      <c r="P602">
        <v>336.71039373826801</v>
      </c>
      <c r="Q602">
        <v>27309</v>
      </c>
      <c r="R602">
        <v>-0.69868052358466204</v>
      </c>
      <c r="S602">
        <v>327</v>
      </c>
      <c r="T602">
        <v>0.74546703820705496</v>
      </c>
      <c r="U602">
        <v>0.24582713263321601</v>
      </c>
      <c r="V602">
        <v>6.1017552606492096</v>
      </c>
      <c r="W602">
        <v>78.694415956802501</v>
      </c>
      <c r="X602">
        <v>5.1796314053362096</v>
      </c>
      <c r="Y602">
        <v>0</v>
      </c>
      <c r="Z602">
        <v>0</v>
      </c>
      <c r="AA602">
        <v>1</v>
      </c>
      <c r="AB602">
        <v>0</v>
      </c>
      <c r="AC602">
        <v>105152.90616090001</v>
      </c>
      <c r="AD602">
        <v>1</v>
      </c>
      <c r="AE602">
        <f t="shared" si="73"/>
        <v>-4.3228980667634052E-2</v>
      </c>
      <c r="AF602">
        <f t="shared" si="72"/>
        <v>-1.1404036979852077E-2</v>
      </c>
      <c r="AG602">
        <f t="shared" si="74"/>
        <v>0.19099704341368057</v>
      </c>
      <c r="AH602">
        <f t="shared" si="75"/>
        <v>0.10827823320611729</v>
      </c>
      <c r="AI602">
        <f t="shared" si="76"/>
        <v>0.56010785424678866</v>
      </c>
      <c r="AJ602">
        <f t="shared" si="77"/>
        <v>-4.3228980667634052E-2</v>
      </c>
      <c r="AK602">
        <f t="shared" si="78"/>
        <v>0.16292042656105032</v>
      </c>
      <c r="AL602" s="18">
        <f t="shared" si="79"/>
        <v>2.1089247885702867E-2</v>
      </c>
    </row>
    <row r="603" spans="1:38" ht="15.75">
      <c r="A603">
        <v>2015</v>
      </c>
      <c r="B603">
        <v>2</v>
      </c>
      <c r="C603" t="s">
        <v>45</v>
      </c>
      <c r="D603">
        <v>95728.757082483498</v>
      </c>
      <c r="E603">
        <v>94131.399552844901</v>
      </c>
      <c r="F603">
        <v>1597.35752963855</v>
      </c>
      <c r="G603">
        <v>-14413.602995708001</v>
      </c>
      <c r="H603">
        <v>290048.05401175597</v>
      </c>
      <c r="I603">
        <v>181452.20333222399</v>
      </c>
      <c r="J603">
        <v>108595.850679532</v>
      </c>
      <c r="K603">
        <v>-8581.26930595864</v>
      </c>
      <c r="L603">
        <v>-2.20537831879534</v>
      </c>
      <c r="M603">
        <v>-13.272701402047799</v>
      </c>
      <c r="N603">
        <v>-4.9693844852080398</v>
      </c>
      <c r="O603">
        <v>1.6708944420693499</v>
      </c>
      <c r="P603">
        <v>92.380551599528701</v>
      </c>
      <c r="Q603">
        <v>15919</v>
      </c>
      <c r="R603">
        <v>0.87181117063963198</v>
      </c>
      <c r="S603">
        <v>370</v>
      </c>
      <c r="T603">
        <v>0.73292225963056901</v>
      </c>
      <c r="U603">
        <v>0.108708979628151</v>
      </c>
      <c r="V603">
        <v>6.26441557915257</v>
      </c>
      <c r="W603">
        <v>61.142620615964603</v>
      </c>
      <c r="X603">
        <v>3.6161426985791301</v>
      </c>
      <c r="Y603">
        <v>0</v>
      </c>
      <c r="Z603">
        <v>0</v>
      </c>
      <c r="AA603">
        <v>0</v>
      </c>
      <c r="AB603">
        <v>0</v>
      </c>
      <c r="AC603">
        <v>92854.617606612999</v>
      </c>
      <c r="AD603">
        <v>0</v>
      </c>
      <c r="AE603">
        <f t="shared" si="73"/>
        <v>-2.5974641425426836E-2</v>
      </c>
      <c r="AF603">
        <f t="shared" si="72"/>
        <v>-2.2808375874317253E-2</v>
      </c>
      <c r="AG603">
        <f t="shared" si="74"/>
        <v>1.6686287154676557E-2</v>
      </c>
      <c r="AH603">
        <f t="shared" si="75"/>
        <v>-0.15056711729045744</v>
      </c>
      <c r="AI603">
        <f t="shared" si="76"/>
        <v>0.56010785424678866</v>
      </c>
      <c r="AJ603">
        <f t="shared" si="77"/>
        <v>-2.5974641425426836E-2</v>
      </c>
      <c r="AK603">
        <f t="shared" si="78"/>
        <v>-8.3537806782714285E-3</v>
      </c>
      <c r="AL603" s="18">
        <f t="shared" si="79"/>
        <v>2.1089247885702867E-2</v>
      </c>
    </row>
    <row r="604" spans="1:38" ht="15.75">
      <c r="A604">
        <v>2015</v>
      </c>
      <c r="B604">
        <v>3</v>
      </c>
      <c r="C604" t="s">
        <v>45</v>
      </c>
      <c r="D604">
        <v>93242.2369431642</v>
      </c>
      <c r="E604">
        <v>93345.046486041698</v>
      </c>
      <c r="F604">
        <v>-102.809542877512</v>
      </c>
      <c r="G604">
        <v>-9850.7317958470594</v>
      </c>
      <c r="H604">
        <v>305911.11456613301</v>
      </c>
      <c r="I604">
        <v>145199.433313413</v>
      </c>
      <c r="J604">
        <v>160711.68125271899</v>
      </c>
      <c r="K604">
        <v>-13464.415289049301</v>
      </c>
      <c r="L604">
        <v>-1.06568659044185</v>
      </c>
      <c r="M604">
        <v>-6.1294435594614596</v>
      </c>
      <c r="N604">
        <v>-3.22012876512124</v>
      </c>
      <c r="O604">
        <v>0.90347778196089701</v>
      </c>
      <c r="P604">
        <v>393.67668773762102</v>
      </c>
      <c r="Q604">
        <v>36184</v>
      </c>
      <c r="R604">
        <v>5.0127740381391103E-2</v>
      </c>
      <c r="S604">
        <v>895</v>
      </c>
      <c r="T604">
        <v>5.84309908545751E-2</v>
      </c>
      <c r="U604">
        <v>0.56027007559697295</v>
      </c>
      <c r="V604">
        <v>1.5927330866988201</v>
      </c>
      <c r="W604">
        <v>82.593644265223503</v>
      </c>
      <c r="X604">
        <v>9.2569393534410498</v>
      </c>
      <c r="Y604">
        <v>0</v>
      </c>
      <c r="Z604">
        <v>0</v>
      </c>
      <c r="AA604">
        <v>0</v>
      </c>
      <c r="AB604">
        <v>0</v>
      </c>
      <c r="AC604">
        <v>89430.879640066007</v>
      </c>
      <c r="AD604">
        <v>0</v>
      </c>
      <c r="AE604">
        <f t="shared" si="73"/>
        <v>0.10973806922135357</v>
      </c>
      <c r="AF604">
        <f t="shared" si="72"/>
        <v>3.5941017864658683E-3</v>
      </c>
      <c r="AG604">
        <f t="shared" si="74"/>
        <v>-1.1026069970861518E-3</v>
      </c>
      <c r="AH604">
        <f t="shared" si="75"/>
        <v>-0.10564666956511964</v>
      </c>
      <c r="AI604">
        <f t="shared" si="76"/>
        <v>0.56010785424678866</v>
      </c>
      <c r="AJ604">
        <f t="shared" si="77"/>
        <v>0.10973806922135357</v>
      </c>
      <c r="AK604">
        <f t="shared" si="78"/>
        <v>-0.10730768027571699</v>
      </c>
      <c r="AL604" s="18">
        <f t="shared" si="79"/>
        <v>2.1089247885702867E-2</v>
      </c>
    </row>
    <row r="605" spans="1:38" ht="15.75">
      <c r="A605">
        <v>2015</v>
      </c>
      <c r="B605">
        <v>4</v>
      </c>
      <c r="C605" t="s">
        <v>45</v>
      </c>
      <c r="D605">
        <v>103474.459995187</v>
      </c>
      <c r="E605">
        <v>83328.406082395595</v>
      </c>
      <c r="F605">
        <v>20146.053912792198</v>
      </c>
      <c r="G605">
        <v>5718.6224614562898</v>
      </c>
      <c r="H605">
        <v>242680.00361017001</v>
      </c>
      <c r="I605">
        <v>97910.726507403204</v>
      </c>
      <c r="J605">
        <v>144769.27710276601</v>
      </c>
      <c r="K605">
        <v>7739.5354033882504</v>
      </c>
      <c r="L605">
        <v>1.8462350721916001</v>
      </c>
      <c r="M605">
        <v>3.9501630289946301</v>
      </c>
      <c r="N605">
        <v>2.3564456800661699</v>
      </c>
      <c r="O605">
        <v>0.67632254900257305</v>
      </c>
      <c r="P605">
        <v>302.54896146370902</v>
      </c>
      <c r="Q605">
        <v>18314</v>
      </c>
      <c r="R605">
        <v>-0.83305611091719001</v>
      </c>
      <c r="S605">
        <v>922</v>
      </c>
      <c r="T605">
        <v>0.66642661414891302</v>
      </c>
      <c r="U605">
        <v>0.58272147598377799</v>
      </c>
      <c r="V605">
        <v>4.4156353647994502</v>
      </c>
      <c r="W605">
        <v>64.664096490866498</v>
      </c>
      <c r="X605">
        <v>9.15768364341492</v>
      </c>
      <c r="Y605">
        <v>0</v>
      </c>
      <c r="Z605">
        <v>0</v>
      </c>
      <c r="AA605">
        <v>0</v>
      </c>
      <c r="AB605">
        <v>0</v>
      </c>
      <c r="AC605">
        <v>102043.039169706</v>
      </c>
      <c r="AD605">
        <v>0</v>
      </c>
      <c r="AE605">
        <f t="shared" si="73"/>
        <v>-4.4083248619668801E-2</v>
      </c>
      <c r="AF605">
        <f t="shared" si="72"/>
        <v>-5.328047801580834E-2</v>
      </c>
      <c r="AG605">
        <f t="shared" si="74"/>
        <v>0.19469590770252368</v>
      </c>
      <c r="AH605">
        <f t="shared" si="75"/>
        <v>5.5266028561272849E-2</v>
      </c>
      <c r="AI605">
        <f t="shared" si="76"/>
        <v>0.56010785424678866</v>
      </c>
      <c r="AJ605">
        <f t="shared" si="77"/>
        <v>-4.4083248619668801E-2</v>
      </c>
      <c r="AK605">
        <f t="shared" si="78"/>
        <v>3.0012827274962909E-2</v>
      </c>
      <c r="AL605" s="18">
        <f t="shared" si="79"/>
        <v>2.1089247885702867E-2</v>
      </c>
    </row>
    <row r="606" spans="1:38" ht="15.75">
      <c r="A606">
        <v>2016</v>
      </c>
      <c r="B606">
        <v>1</v>
      </c>
      <c r="C606" t="s">
        <v>45</v>
      </c>
      <c r="D606">
        <v>98912.969649433202</v>
      </c>
      <c r="E606">
        <v>85829.327141244503</v>
      </c>
      <c r="F606">
        <v>13083.642508188699</v>
      </c>
      <c r="G606">
        <v>6027.6233700819703</v>
      </c>
      <c r="H606">
        <v>232090.11024392</v>
      </c>
      <c r="I606">
        <v>74678.254092345902</v>
      </c>
      <c r="J606">
        <v>157411.856151574</v>
      </c>
      <c r="K606">
        <v>10877.4777194246</v>
      </c>
      <c r="L606">
        <v>0.70638389881797403</v>
      </c>
      <c r="M606">
        <v>3.82920544706485</v>
      </c>
      <c r="N606">
        <v>2.5971047899227999</v>
      </c>
      <c r="O606">
        <v>0.47441314725643602</v>
      </c>
      <c r="P606">
        <v>199.19139505565099</v>
      </c>
      <c r="Q606">
        <v>16993</v>
      </c>
      <c r="R606">
        <v>0.33472359498361598</v>
      </c>
      <c r="S606">
        <v>737</v>
      </c>
      <c r="T606">
        <v>0.32539042356123898</v>
      </c>
      <c r="U606">
        <v>0.150736993031168</v>
      </c>
      <c r="V606">
        <v>5.3439143679329897</v>
      </c>
      <c r="W606">
        <v>70.496739771757603</v>
      </c>
      <c r="X606">
        <v>6.9062667747351796</v>
      </c>
      <c r="Y606">
        <v>0</v>
      </c>
      <c r="Z606">
        <v>0</v>
      </c>
      <c r="AA606">
        <v>0</v>
      </c>
      <c r="AB606">
        <v>1</v>
      </c>
      <c r="AC606">
        <v>98048.534995799695</v>
      </c>
      <c r="AD606">
        <v>0</v>
      </c>
      <c r="AE606">
        <f t="shared" si="73"/>
        <v>-5.4266190364035391E-2</v>
      </c>
      <c r="AF606">
        <f t="shared" si="72"/>
        <v>-6.4327657869953732E-4</v>
      </c>
      <c r="AG606">
        <f t="shared" si="74"/>
        <v>0.13227428672457892</v>
      </c>
      <c r="AH606">
        <f t="shared" si="75"/>
        <v>6.0938655380027913E-2</v>
      </c>
      <c r="AI606">
        <f t="shared" si="76"/>
        <v>0.56010785424678866</v>
      </c>
      <c r="AJ606">
        <f t="shared" si="77"/>
        <v>-5.4266190364035391E-2</v>
      </c>
      <c r="AK606">
        <f t="shared" si="78"/>
        <v>4.1776380505600529E-2</v>
      </c>
      <c r="AL606" s="18">
        <f t="shared" si="79"/>
        <v>2.1089247885702867E-2</v>
      </c>
    </row>
    <row r="607" spans="1:38" ht="15.75">
      <c r="A607">
        <v>2016</v>
      </c>
      <c r="B607">
        <v>2</v>
      </c>
      <c r="C607" t="s">
        <v>45</v>
      </c>
      <c r="D607">
        <v>93545.339608965005</v>
      </c>
      <c r="E607">
        <v>89414.9657704368</v>
      </c>
      <c r="F607">
        <v>4130.3738385282104</v>
      </c>
      <c r="G607">
        <v>-3547.6197295675001</v>
      </c>
      <c r="H607">
        <v>257464.33493378901</v>
      </c>
      <c r="I607">
        <v>125419.941642497</v>
      </c>
      <c r="J607">
        <v>132044.39329129201</v>
      </c>
      <c r="K607">
        <v>-2256.7721600416598</v>
      </c>
      <c r="L607">
        <v>-1.3621256028077</v>
      </c>
      <c r="M607">
        <v>-2.6866871369096099</v>
      </c>
      <c r="N607">
        <v>-1.37790724702892</v>
      </c>
      <c r="O607">
        <v>0.94983163250118396</v>
      </c>
      <c r="P607">
        <v>463.72644405644502</v>
      </c>
      <c r="Q607">
        <v>22142</v>
      </c>
      <c r="R607">
        <v>-0.58732224283582202</v>
      </c>
      <c r="S607">
        <v>375</v>
      </c>
      <c r="T607">
        <v>0.68006102830683601</v>
      </c>
      <c r="U607">
        <v>0.89728267213552104</v>
      </c>
      <c r="V607">
        <v>1.9532189965309901</v>
      </c>
      <c r="W607">
        <v>66.259326267674396</v>
      </c>
      <c r="X607">
        <v>6.3416099780531603</v>
      </c>
      <c r="Y607">
        <v>0</v>
      </c>
      <c r="Z607">
        <v>0</v>
      </c>
      <c r="AA607">
        <v>1</v>
      </c>
      <c r="AB607">
        <v>0</v>
      </c>
      <c r="AC607">
        <v>101987.42200280901</v>
      </c>
      <c r="AD607">
        <v>1</v>
      </c>
      <c r="AE607">
        <f t="shared" si="73"/>
        <v>3.4228775804911028E-4</v>
      </c>
      <c r="AF607">
        <f t="shared" si="72"/>
        <v>2.7717854096910001E-2</v>
      </c>
      <c r="AG607">
        <f t="shared" si="74"/>
        <v>4.415371044451654E-2</v>
      </c>
      <c r="AH607">
        <f t="shared" si="75"/>
        <v>-3.7924067028856139E-2</v>
      </c>
      <c r="AI607">
        <f t="shared" si="76"/>
        <v>0.56010785424678866</v>
      </c>
      <c r="AJ607">
        <f t="shared" si="77"/>
        <v>3.4228775804911028E-4</v>
      </c>
      <c r="AK607">
        <f t="shared" si="78"/>
        <v>-8.0493057871258947E-2</v>
      </c>
      <c r="AL607" s="18">
        <f t="shared" si="79"/>
        <v>2.1089247885702867E-2</v>
      </c>
    </row>
    <row r="608" spans="1:38" ht="15.75">
      <c r="A608">
        <v>2016</v>
      </c>
      <c r="B608">
        <v>3</v>
      </c>
      <c r="C608" t="s">
        <v>45</v>
      </c>
      <c r="D608">
        <v>93577.3590335357</v>
      </c>
      <c r="E608">
        <v>82217.681756120393</v>
      </c>
      <c r="F608">
        <v>11359.6772774152</v>
      </c>
      <c r="G608">
        <v>3744.32666265221</v>
      </c>
      <c r="H608">
        <v>335301.50982212002</v>
      </c>
      <c r="I608">
        <v>228731.17772455799</v>
      </c>
      <c r="J608">
        <v>106570.332097561</v>
      </c>
      <c r="K608">
        <v>4948.9979853331897</v>
      </c>
      <c r="L608">
        <v>0.39118368962368899</v>
      </c>
      <c r="M608">
        <v>3.5134793980226999</v>
      </c>
      <c r="N608">
        <v>1.1167043848500999</v>
      </c>
      <c r="O608">
        <v>2.1462931870678799</v>
      </c>
      <c r="P608">
        <v>415.42285540881602</v>
      </c>
      <c r="Q608">
        <v>11922</v>
      </c>
      <c r="R608">
        <v>-0.236580361812916</v>
      </c>
      <c r="S608">
        <v>371</v>
      </c>
      <c r="T608">
        <v>0.434984179170462</v>
      </c>
      <c r="U608">
        <v>0.55872340821255195</v>
      </c>
      <c r="V608">
        <v>1.40632435912952</v>
      </c>
      <c r="W608">
        <v>77.406586882513295</v>
      </c>
      <c r="X608">
        <v>2.4225971558730901</v>
      </c>
      <c r="Y608">
        <v>0</v>
      </c>
      <c r="Z608">
        <v>0</v>
      </c>
      <c r="AA608">
        <v>0</v>
      </c>
      <c r="AB608">
        <v>0</v>
      </c>
      <c r="AC608">
        <v>105754.28802054899</v>
      </c>
      <c r="AD608">
        <v>0</v>
      </c>
      <c r="AE608">
        <f t="shared" si="73"/>
        <v>4.6848215379844342E-2</v>
      </c>
      <c r="AF608">
        <f t="shared" si="72"/>
        <v>0.13759287735148651</v>
      </c>
      <c r="AG608">
        <f t="shared" si="74"/>
        <v>0.12139343741624822</v>
      </c>
      <c r="AH608">
        <f t="shared" si="75"/>
        <v>4.0013168797703946E-2</v>
      </c>
      <c r="AI608">
        <f t="shared" si="76"/>
        <v>0.56010785424678866</v>
      </c>
      <c r="AJ608">
        <f t="shared" si="77"/>
        <v>4.6848215379844342E-2</v>
      </c>
      <c r="AK608">
        <f t="shared" si="78"/>
        <v>8.3900324859749492E-2</v>
      </c>
      <c r="AL608" s="18">
        <f t="shared" si="79"/>
        <v>2.1089247885702867E-2</v>
      </c>
    </row>
    <row r="609" spans="1:38" ht="15.75">
      <c r="A609">
        <v>2016</v>
      </c>
      <c r="B609">
        <v>4</v>
      </c>
      <c r="C609" t="s">
        <v>45</v>
      </c>
      <c r="D609">
        <v>97961.291304215803</v>
      </c>
      <c r="E609">
        <v>89115.771964674394</v>
      </c>
      <c r="F609">
        <v>8845.5193395413899</v>
      </c>
      <c r="G609">
        <v>-621.28675889808801</v>
      </c>
      <c r="H609">
        <v>206794.46799147699</v>
      </c>
      <c r="I609">
        <v>62247.413726567996</v>
      </c>
      <c r="J609">
        <v>144547.05426490901</v>
      </c>
      <c r="K609">
        <v>-4104.0208901216502</v>
      </c>
      <c r="L609">
        <v>-7.6416626470346805E-2</v>
      </c>
      <c r="M609">
        <v>-0.42981627128800698</v>
      </c>
      <c r="N609">
        <v>-0.30043683708390601</v>
      </c>
      <c r="O609">
        <v>0.43063771892914399</v>
      </c>
      <c r="P609">
        <v>481.48702994400099</v>
      </c>
      <c r="Q609">
        <v>44056</v>
      </c>
      <c r="R609">
        <v>-0.59935902785235695</v>
      </c>
      <c r="S609">
        <v>393</v>
      </c>
      <c r="T609">
        <v>0.14684816907342599</v>
      </c>
      <c r="U609">
        <v>0.55103135268015702</v>
      </c>
      <c r="V609">
        <v>2.01258431404883</v>
      </c>
      <c r="W609">
        <v>75.280358279970699</v>
      </c>
      <c r="X609">
        <v>9.4660693406468308</v>
      </c>
      <c r="Y609">
        <v>0</v>
      </c>
      <c r="Z609">
        <v>0</v>
      </c>
      <c r="AA609">
        <v>0</v>
      </c>
      <c r="AB609">
        <v>0</v>
      </c>
      <c r="AC609">
        <v>94600.665294028106</v>
      </c>
      <c r="AD609">
        <v>0</v>
      </c>
      <c r="AE609">
        <f t="shared" si="73"/>
        <v>9.0653148472133547E-3</v>
      </c>
      <c r="AF609">
        <f t="shared" si="72"/>
        <v>8.1590307095811249E-2</v>
      </c>
      <c r="AG609">
        <f t="shared" si="74"/>
        <v>9.0296067168734229E-2</v>
      </c>
      <c r="AH609">
        <f t="shared" si="75"/>
        <v>-6.3421658762000278E-3</v>
      </c>
      <c r="AI609">
        <f t="shared" si="76"/>
        <v>0.56010785424678866</v>
      </c>
      <c r="AJ609">
        <f t="shared" si="77"/>
        <v>9.0653148472133547E-3</v>
      </c>
      <c r="AK609">
        <f t="shared" si="78"/>
        <v>-7.108576244177009E-2</v>
      </c>
      <c r="AL609" s="18">
        <f t="shared" si="79"/>
        <v>2.1089247885702867E-2</v>
      </c>
    </row>
    <row r="610" spans="1:38" ht="15.75">
      <c r="A610">
        <v>2017</v>
      </c>
      <c r="B610">
        <v>1</v>
      </c>
      <c r="C610" t="s">
        <v>45</v>
      </c>
      <c r="D610">
        <v>98849.341252728103</v>
      </c>
      <c r="E610">
        <v>82780.909368978595</v>
      </c>
      <c r="F610">
        <v>16068.431883749499</v>
      </c>
      <c r="G610">
        <v>8465.3780891662991</v>
      </c>
      <c r="H610">
        <v>271500.58722546301</v>
      </c>
      <c r="I610">
        <v>126793.25098292599</v>
      </c>
      <c r="J610">
        <v>144707.33624253701</v>
      </c>
      <c r="K610">
        <v>7974.2449308800697</v>
      </c>
      <c r="L610">
        <v>1.22516225202954</v>
      </c>
      <c r="M610">
        <v>5.8499992529596803</v>
      </c>
      <c r="N610">
        <v>3.1179962355426998</v>
      </c>
      <c r="O610">
        <v>0.87620471964471602</v>
      </c>
      <c r="P610">
        <v>461.04898460427597</v>
      </c>
      <c r="Q610">
        <v>28409</v>
      </c>
      <c r="R610">
        <v>0.91943937826667899</v>
      </c>
      <c r="S610">
        <v>508</v>
      </c>
      <c r="T610">
        <v>0.27072275819598302</v>
      </c>
      <c r="U610">
        <v>0.85400082349636897</v>
      </c>
      <c r="V610">
        <v>5.0014780628910298</v>
      </c>
      <c r="W610">
        <v>71.375275807673901</v>
      </c>
      <c r="X610">
        <v>3.1970937720714101</v>
      </c>
      <c r="Y610">
        <v>0</v>
      </c>
      <c r="Z610">
        <v>0</v>
      </c>
      <c r="AA610">
        <v>1</v>
      </c>
      <c r="AB610">
        <v>0</v>
      </c>
      <c r="AC610">
        <v>101950.06591168301</v>
      </c>
      <c r="AD610">
        <v>1</v>
      </c>
      <c r="AE610">
        <f t="shared" si="73"/>
        <v>-2.7426845082400456E-2</v>
      </c>
      <c r="AF610">
        <f t="shared" si="72"/>
        <v>3.9438088887651643E-2</v>
      </c>
      <c r="AG610">
        <f t="shared" si="74"/>
        <v>0.16255476951199249</v>
      </c>
      <c r="AH610">
        <f t="shared" si="75"/>
        <v>8.5639195789103617E-2</v>
      </c>
      <c r="AI610">
        <f t="shared" si="76"/>
        <v>0.56010785424678866</v>
      </c>
      <c r="AJ610">
        <f t="shared" si="77"/>
        <v>-2.7426845082400456E-2</v>
      </c>
      <c r="AK610">
        <f t="shared" si="78"/>
        <v>1.7533702684363359E-2</v>
      </c>
      <c r="AL610" s="18">
        <f t="shared" si="79"/>
        <v>2.1089247885702867E-2</v>
      </c>
    </row>
    <row r="611" spans="1:38" ht="15.75">
      <c r="A611">
        <v>2017</v>
      </c>
      <c r="B611">
        <v>2</v>
      </c>
      <c r="C611" t="s">
        <v>45</v>
      </c>
      <c r="D611">
        <v>96138.215683692193</v>
      </c>
      <c r="E611">
        <v>84232.365221795495</v>
      </c>
      <c r="F611">
        <v>11905.8504618966</v>
      </c>
      <c r="G611">
        <v>-6246.8695118752003</v>
      </c>
      <c r="H611">
        <v>293705.04074603203</v>
      </c>
      <c r="I611">
        <v>127375.798766772</v>
      </c>
      <c r="J611">
        <v>166329.24197926</v>
      </c>
      <c r="K611">
        <v>-8128.5442003002499</v>
      </c>
      <c r="L611">
        <v>-0.76154182507895096</v>
      </c>
      <c r="M611">
        <v>-3.7557253538461501</v>
      </c>
      <c r="N611">
        <v>-2.1269194073100302</v>
      </c>
      <c r="O611">
        <v>0.76580520208620195</v>
      </c>
      <c r="P611">
        <v>319.76864737488597</v>
      </c>
      <c r="Q611">
        <v>10050</v>
      </c>
      <c r="R611">
        <v>0.30736533131427002</v>
      </c>
      <c r="S611">
        <v>657</v>
      </c>
      <c r="T611">
        <v>0.33424637415713099</v>
      </c>
      <c r="U611">
        <v>0.95984342673851797</v>
      </c>
      <c r="V611">
        <v>4.6406295632408403</v>
      </c>
      <c r="W611">
        <v>70.0174820310813</v>
      </c>
      <c r="X611">
        <v>6.1713763387865903</v>
      </c>
      <c r="Y611">
        <v>0</v>
      </c>
      <c r="Z611">
        <v>0</v>
      </c>
      <c r="AA611">
        <v>0</v>
      </c>
      <c r="AB611">
        <v>0</v>
      </c>
      <c r="AC611">
        <v>93606.985802879295</v>
      </c>
      <c r="AD611">
        <v>0</v>
      </c>
      <c r="AE611">
        <f t="shared" si="73"/>
        <v>0.1072905437329692</v>
      </c>
      <c r="AF611">
        <f t="shared" si="72"/>
        <v>5.2425845731665303E-2</v>
      </c>
      <c r="AG611">
        <f t="shared" si="74"/>
        <v>0.12384097600759063</v>
      </c>
      <c r="AH611">
        <f t="shared" si="75"/>
        <v>-6.4978005545976131E-2</v>
      </c>
      <c r="AI611">
        <f t="shared" si="76"/>
        <v>0.56010785424678866</v>
      </c>
      <c r="AJ611">
        <f t="shared" si="77"/>
        <v>0.1072905437329692</v>
      </c>
      <c r="AK611">
        <f t="shared" si="78"/>
        <v>7.1297646828579642E-2</v>
      </c>
      <c r="AL611" s="18">
        <f t="shared" si="79"/>
        <v>2.1089247885702867E-2</v>
      </c>
    </row>
    <row r="612" spans="1:38" ht="15.75">
      <c r="A612">
        <v>2017</v>
      </c>
      <c r="B612">
        <v>3</v>
      </c>
      <c r="C612" t="s">
        <v>45</v>
      </c>
      <c r="D612">
        <v>106452.937117913</v>
      </c>
      <c r="E612">
        <v>90237.934648915005</v>
      </c>
      <c r="F612">
        <v>16215.0024689988</v>
      </c>
      <c r="G612">
        <v>-2014.8113924930501</v>
      </c>
      <c r="H612">
        <v>291931.02489485801</v>
      </c>
      <c r="I612">
        <v>96378.680303235902</v>
      </c>
      <c r="J612">
        <v>195552.34459162201</v>
      </c>
      <c r="K612">
        <v>7360.41736197108</v>
      </c>
      <c r="L612">
        <v>-0.40992215434491502</v>
      </c>
      <c r="M612">
        <v>-1.0303181977698299</v>
      </c>
      <c r="N612">
        <v>-0.69016693008860697</v>
      </c>
      <c r="O612">
        <v>0.49285361678739398</v>
      </c>
      <c r="P612">
        <v>319.16360464310299</v>
      </c>
      <c r="Q612">
        <v>22134</v>
      </c>
      <c r="R612">
        <v>-0.39454124562058501</v>
      </c>
      <c r="S612">
        <v>847</v>
      </c>
      <c r="T612">
        <v>0.75514305011614102</v>
      </c>
      <c r="U612">
        <v>0.80375197430408096</v>
      </c>
      <c r="V612">
        <v>4.8708291021220704</v>
      </c>
      <c r="W612">
        <v>72.214029014621005</v>
      </c>
      <c r="X612">
        <v>2.9115054650238799</v>
      </c>
      <c r="Y612">
        <v>0</v>
      </c>
      <c r="Z612">
        <v>0</v>
      </c>
      <c r="AA612">
        <v>0</v>
      </c>
      <c r="AB612">
        <v>1</v>
      </c>
      <c r="AC612">
        <v>112385.98587987199</v>
      </c>
      <c r="AD612">
        <v>0</v>
      </c>
      <c r="AE612">
        <f t="shared" si="73"/>
        <v>-4.6870850743303862E-3</v>
      </c>
      <c r="AF612">
        <f t="shared" si="72"/>
        <v>-8.3007861032404359E-2</v>
      </c>
      <c r="AG612">
        <f t="shared" si="74"/>
        <v>0.15232085565696871</v>
      </c>
      <c r="AH612">
        <f t="shared" si="75"/>
        <v>-1.8926780669859176E-2</v>
      </c>
      <c r="AI612">
        <f t="shared" si="76"/>
        <v>0.56010785424678866</v>
      </c>
      <c r="AJ612">
        <f t="shared" si="77"/>
        <v>-4.6870850743303862E-3</v>
      </c>
      <c r="AK612">
        <f t="shared" si="78"/>
        <v>-0.10473853743558885</v>
      </c>
      <c r="AL612" s="18">
        <f t="shared" si="79"/>
        <v>2.1089247885702867E-2</v>
      </c>
    </row>
    <row r="613" spans="1:38" ht="15.75">
      <c r="A613">
        <v>2017</v>
      </c>
      <c r="B613">
        <v>4</v>
      </c>
      <c r="C613" t="s">
        <v>45</v>
      </c>
      <c r="D613">
        <v>105953.98314522899</v>
      </c>
      <c r="E613">
        <v>80786.5453525794</v>
      </c>
      <c r="F613">
        <v>25167.4377926495</v>
      </c>
      <c r="G613">
        <v>5490.5877098852898</v>
      </c>
      <c r="H613">
        <v>291382.07793069398</v>
      </c>
      <c r="I613">
        <v>99877.105069236102</v>
      </c>
      <c r="J613">
        <v>191504.97286145799</v>
      </c>
      <c r="K613">
        <v>7897.5711456214804</v>
      </c>
      <c r="L613">
        <v>0.61928702823430104</v>
      </c>
      <c r="M613">
        <v>2.86707317718448</v>
      </c>
      <c r="N613">
        <v>1.8843258133368199</v>
      </c>
      <c r="O613">
        <v>0.52153791923456105</v>
      </c>
      <c r="P613">
        <v>445.89968085311801</v>
      </c>
      <c r="Q613">
        <v>44401</v>
      </c>
      <c r="R613">
        <v>-0.32292984595454099</v>
      </c>
      <c r="S613">
        <v>526</v>
      </c>
      <c r="T613">
        <v>0.27148421749985802</v>
      </c>
      <c r="U613">
        <v>3.8972363968422997E-2</v>
      </c>
      <c r="V613">
        <v>6.9345318925401198</v>
      </c>
      <c r="W613">
        <v>81.596668899705193</v>
      </c>
      <c r="X613">
        <v>6.7698486387388002</v>
      </c>
      <c r="Y613">
        <v>0</v>
      </c>
      <c r="Z613">
        <v>0</v>
      </c>
      <c r="AA613">
        <v>0</v>
      </c>
      <c r="AB613">
        <v>0</v>
      </c>
      <c r="AC613">
        <v>109418.810048176</v>
      </c>
      <c r="AD613">
        <v>0</v>
      </c>
      <c r="AE613">
        <f t="shared" si="73"/>
        <v>-3.0260427126135487E-2</v>
      </c>
      <c r="AF613">
        <f t="shared" si="72"/>
        <v>-1.3818313332177177E-2</v>
      </c>
      <c r="AG613">
        <f t="shared" si="74"/>
        <v>0.23753177601783118</v>
      </c>
      <c r="AH613">
        <f t="shared" si="75"/>
        <v>5.1820493641654336E-2</v>
      </c>
      <c r="AI613">
        <f t="shared" si="76"/>
        <v>0.56010785424678866</v>
      </c>
      <c r="AJ613">
        <f t="shared" si="77"/>
        <v>-3.0260427126135487E-2</v>
      </c>
      <c r="AK613">
        <f t="shared" si="78"/>
        <v>6.943008754131258E-2</v>
      </c>
      <c r="AL613" s="18">
        <f t="shared" si="79"/>
        <v>2.1089247885702867E-2</v>
      </c>
    </row>
    <row r="614" spans="1:38" ht="15.75">
      <c r="A614">
        <v>2018</v>
      </c>
      <c r="B614">
        <v>1</v>
      </c>
      <c r="C614" t="s">
        <v>45</v>
      </c>
      <c r="D614">
        <v>102747.770359539</v>
      </c>
      <c r="E614">
        <v>86395.562268569207</v>
      </c>
      <c r="F614">
        <v>16352.2080909703</v>
      </c>
      <c r="G614">
        <v>-3589.99437302975</v>
      </c>
      <c r="H614">
        <v>229444.938368642</v>
      </c>
      <c r="I614">
        <v>146802.887731536</v>
      </c>
      <c r="J614">
        <v>82642.050637105494</v>
      </c>
      <c r="K614">
        <v>-1092.6605068009101</v>
      </c>
      <c r="L614">
        <v>-0.79989232346711203</v>
      </c>
      <c r="M614">
        <v>-4.3440286698523298</v>
      </c>
      <c r="N614">
        <v>-1.5646430897777299</v>
      </c>
      <c r="O614">
        <v>1.7763703417304</v>
      </c>
      <c r="P614">
        <v>314.274708743703</v>
      </c>
      <c r="Q614">
        <v>22125</v>
      </c>
      <c r="R614">
        <v>1.29222375341597E-2</v>
      </c>
      <c r="S614">
        <v>814</v>
      </c>
      <c r="T614">
        <v>0.64560411284462704</v>
      </c>
      <c r="U614">
        <v>0.71160772760502899</v>
      </c>
      <c r="V614">
        <v>7.4267793713239296</v>
      </c>
      <c r="W614">
        <v>66.212842730537702</v>
      </c>
      <c r="X614">
        <v>6.9059296463947</v>
      </c>
      <c r="Y614">
        <v>0</v>
      </c>
      <c r="Z614">
        <v>0</v>
      </c>
      <c r="AA614">
        <v>0</v>
      </c>
      <c r="AB614">
        <v>0</v>
      </c>
      <c r="AC614">
        <v>109932.080319969</v>
      </c>
      <c r="AD614">
        <v>0</v>
      </c>
      <c r="AE614">
        <f t="shared" si="73"/>
        <v>-1.5274564168197493E-2</v>
      </c>
      <c r="AF614">
        <f t="shared" si="72"/>
        <v>0.10498111690447579</v>
      </c>
      <c r="AG614">
        <f t="shared" si="74"/>
        <v>0.15914903100816216</v>
      </c>
      <c r="AH614">
        <f t="shared" si="75"/>
        <v>-3.493987616925897E-2</v>
      </c>
      <c r="AI614">
        <f t="shared" si="76"/>
        <v>0.56010785424678866</v>
      </c>
      <c r="AJ614">
        <f t="shared" si="77"/>
        <v>-1.5274564168197493E-2</v>
      </c>
      <c r="AK614">
        <f t="shared" si="78"/>
        <v>1.0062008181925498E-2</v>
      </c>
      <c r="AL614" s="18">
        <f t="shared" si="79"/>
        <v>2.1089247885702867E-2</v>
      </c>
    </row>
    <row r="615" spans="1:38" ht="15.75">
      <c r="A615">
        <v>2018</v>
      </c>
      <c r="B615">
        <v>2</v>
      </c>
      <c r="C615" t="s">
        <v>45</v>
      </c>
      <c r="D615">
        <v>101178.34294804301</v>
      </c>
      <c r="E615">
        <v>87264.875122997604</v>
      </c>
      <c r="F615">
        <v>13913.467825046</v>
      </c>
      <c r="G615">
        <v>7805.41155643401</v>
      </c>
      <c r="H615">
        <v>260211.735297259</v>
      </c>
      <c r="I615">
        <v>116232.27803579799</v>
      </c>
      <c r="J615">
        <v>143979.45726145999</v>
      </c>
      <c r="K615">
        <v>12131.1693344916</v>
      </c>
      <c r="L615">
        <v>4.92668651555321</v>
      </c>
      <c r="M615">
        <v>5.4211980687353902</v>
      </c>
      <c r="N615">
        <v>2.99963856261797</v>
      </c>
      <c r="O615">
        <v>0.807283762882408</v>
      </c>
      <c r="P615">
        <v>274.49290616022699</v>
      </c>
      <c r="Q615">
        <v>26061</v>
      </c>
      <c r="R615">
        <v>-0.43474878809701301</v>
      </c>
      <c r="S615">
        <v>558</v>
      </c>
      <c r="T615">
        <v>0.79707680656275604</v>
      </c>
      <c r="U615">
        <v>0.68167564835907302</v>
      </c>
      <c r="V615">
        <v>2.4461237852081399</v>
      </c>
      <c r="W615">
        <v>62.7620955016504</v>
      </c>
      <c r="X615">
        <v>8.63592538403927</v>
      </c>
      <c r="Y615">
        <v>0</v>
      </c>
      <c r="Z615">
        <v>0</v>
      </c>
      <c r="AA615">
        <v>0</v>
      </c>
      <c r="AB615">
        <v>0</v>
      </c>
      <c r="AC615">
        <v>109979.159276787</v>
      </c>
      <c r="AD615">
        <v>0</v>
      </c>
      <c r="AE615">
        <f t="shared" si="73"/>
        <v>-3.5203545908377668E-2</v>
      </c>
      <c r="AF615">
        <f t="shared" si="72"/>
        <v>-1.1285670054819712E-2</v>
      </c>
      <c r="AG615">
        <f t="shared" si="74"/>
        <v>0.13751428833135002</v>
      </c>
      <c r="AH615">
        <f t="shared" si="75"/>
        <v>7.7145081931636661E-2</v>
      </c>
      <c r="AI615">
        <f t="shared" si="76"/>
        <v>0.56010785424678866</v>
      </c>
      <c r="AJ615">
        <f t="shared" si="77"/>
        <v>-3.5203545908377668E-2</v>
      </c>
      <c r="AK615">
        <f t="shared" si="78"/>
        <v>-0.10229654010050407</v>
      </c>
      <c r="AL615" s="18">
        <f t="shared" si="79"/>
        <v>2.1089247885702867E-2</v>
      </c>
    </row>
    <row r="616" spans="1:38" ht="15.75">
      <c r="A616">
        <v>2018</v>
      </c>
      <c r="B616">
        <v>3</v>
      </c>
      <c r="C616" t="s">
        <v>45</v>
      </c>
      <c r="D616">
        <v>97616.506507137994</v>
      </c>
      <c r="E616">
        <v>78337.9803256124</v>
      </c>
      <c r="F616">
        <v>19278.526181525602</v>
      </c>
      <c r="G616">
        <v>12470.0587441956</v>
      </c>
      <c r="H616">
        <v>218649.29649026899</v>
      </c>
      <c r="I616">
        <v>129081.24423242301</v>
      </c>
      <c r="J616">
        <v>89568.052257845105</v>
      </c>
      <c r="K616">
        <v>16015.8498421978</v>
      </c>
      <c r="L616">
        <v>2.1486476534214698</v>
      </c>
      <c r="M616">
        <v>13.9224404571144</v>
      </c>
      <c r="N616">
        <v>5.7032238129110899</v>
      </c>
      <c r="O616">
        <v>1.4411527434003999</v>
      </c>
      <c r="P616">
        <v>237.16855765642299</v>
      </c>
      <c r="Q616">
        <v>48796</v>
      </c>
      <c r="R616">
        <v>-0.94474048838316904</v>
      </c>
      <c r="S616">
        <v>607</v>
      </c>
      <c r="T616">
        <v>0.180627176161577</v>
      </c>
      <c r="U616">
        <v>0.64750775740123701</v>
      </c>
      <c r="V616">
        <v>1.9545595769586801</v>
      </c>
      <c r="W616">
        <v>74.734523450229304</v>
      </c>
      <c r="X616">
        <v>6.5420898038486399</v>
      </c>
      <c r="Y616">
        <v>1</v>
      </c>
      <c r="Z616">
        <v>0</v>
      </c>
      <c r="AA616">
        <v>1</v>
      </c>
      <c r="AB616">
        <v>0</v>
      </c>
      <c r="AC616">
        <v>105996.51576587</v>
      </c>
      <c r="AD616">
        <v>1</v>
      </c>
      <c r="AE616">
        <f t="shared" si="73"/>
        <v>7.0411977913749729E-2</v>
      </c>
      <c r="AF616">
        <f t="shared" si="72"/>
        <v>1.4205762696494432E-2</v>
      </c>
      <c r="AG616">
        <f t="shared" si="74"/>
        <v>0.1974924822792741</v>
      </c>
      <c r="AH616">
        <f t="shared" si="75"/>
        <v>0.12774539051224654</v>
      </c>
      <c r="AI616">
        <f t="shared" si="76"/>
        <v>0.56010785424678866</v>
      </c>
      <c r="AJ616">
        <f t="shared" si="77"/>
        <v>7.0411977913749729E-2</v>
      </c>
      <c r="AK616">
        <f t="shared" si="78"/>
        <v>0.12199797682338184</v>
      </c>
      <c r="AL616" s="18">
        <f t="shared" si="79"/>
        <v>2.1089247885702867E-2</v>
      </c>
    </row>
    <row r="617" spans="1:38" ht="15.75">
      <c r="A617">
        <v>2018</v>
      </c>
      <c r="B617">
        <v>4</v>
      </c>
      <c r="C617" t="s">
        <v>45</v>
      </c>
      <c r="D617">
        <v>104489.877807336</v>
      </c>
      <c r="E617">
        <v>87895.055433767004</v>
      </c>
      <c r="F617">
        <v>16594.822373569801</v>
      </c>
      <c r="G617">
        <v>10807.9149798899</v>
      </c>
      <c r="H617">
        <v>270266.43054328201</v>
      </c>
      <c r="I617">
        <v>180663.216411064</v>
      </c>
      <c r="J617">
        <v>89603.214132217894</v>
      </c>
      <c r="K617">
        <v>8383.8824234179792</v>
      </c>
      <c r="L617">
        <v>6.8084359263105103</v>
      </c>
      <c r="M617">
        <v>12.061972424272399</v>
      </c>
      <c r="N617">
        <v>3.9989853561036601</v>
      </c>
      <c r="O617">
        <v>2.0162582130645301</v>
      </c>
      <c r="P617">
        <v>232.96553583462</v>
      </c>
      <c r="Q617">
        <v>8549</v>
      </c>
      <c r="R617">
        <v>-0.312078772832864</v>
      </c>
      <c r="S617">
        <v>933</v>
      </c>
      <c r="T617">
        <v>0.35553536523040802</v>
      </c>
      <c r="U617">
        <v>0.89977483455932605</v>
      </c>
      <c r="V617">
        <v>1.8270888496111799</v>
      </c>
      <c r="W617">
        <v>67.766712647798599</v>
      </c>
      <c r="X617">
        <v>8.2273648922856299</v>
      </c>
      <c r="Y617">
        <v>0</v>
      </c>
      <c r="Z617">
        <v>0</v>
      </c>
      <c r="AA617">
        <v>0</v>
      </c>
      <c r="AB617">
        <v>1</v>
      </c>
      <c r="AC617">
        <v>103241.56636527</v>
      </c>
      <c r="AD617">
        <v>0</v>
      </c>
      <c r="AE617">
        <f t="shared" si="73"/>
        <v>8.6558319655313132E-2</v>
      </c>
      <c r="AF617">
        <f t="shared" si="72"/>
        <v>-1.5249909857374996E-3</v>
      </c>
      <c r="AG617">
        <f t="shared" si="74"/>
        <v>0.15881751153128357</v>
      </c>
      <c r="AH617">
        <f t="shared" si="75"/>
        <v>0.10343504276862213</v>
      </c>
      <c r="AI617">
        <f t="shared" si="76"/>
        <v>0.56010785424678866</v>
      </c>
      <c r="AJ617">
        <f t="shared" si="77"/>
        <v>8.6558319655313132E-2</v>
      </c>
      <c r="AK617">
        <f t="shared" si="78"/>
        <v>-5.1448500481052581E-2</v>
      </c>
      <c r="AL617" s="18">
        <f t="shared" si="79"/>
        <v>2.1089247885702867E-2</v>
      </c>
    </row>
    <row r="618" spans="1:38" ht="15.75">
      <c r="A618">
        <v>2019</v>
      </c>
      <c r="B618">
        <v>1</v>
      </c>
      <c r="C618" t="s">
        <v>45</v>
      </c>
      <c r="D618">
        <v>113534.346051328</v>
      </c>
      <c r="E618">
        <v>83372.986632000699</v>
      </c>
      <c r="F618">
        <v>30161.3594193276</v>
      </c>
      <c r="G618">
        <v>15922.788414328899</v>
      </c>
      <c r="H618">
        <v>406377.67714094103</v>
      </c>
      <c r="I618">
        <v>253902.81703318999</v>
      </c>
      <c r="J618">
        <v>152474.86010774999</v>
      </c>
      <c r="K618">
        <v>13831.6667791255</v>
      </c>
      <c r="L618">
        <v>5.0875906316234998</v>
      </c>
      <c r="M618">
        <v>10.442894260127</v>
      </c>
      <c r="N618">
        <v>3.9182241815921799</v>
      </c>
      <c r="O618">
        <v>1.66521101809021</v>
      </c>
      <c r="P618">
        <v>440.87985389425802</v>
      </c>
      <c r="Q618">
        <v>17202</v>
      </c>
      <c r="R618">
        <v>0.23523876310791</v>
      </c>
      <c r="S618">
        <v>687</v>
      </c>
      <c r="T618">
        <v>0.18124780606615401</v>
      </c>
      <c r="U618">
        <v>0.56553891461965999</v>
      </c>
      <c r="V618">
        <v>5.4611337849982702</v>
      </c>
      <c r="W618">
        <v>78.485447841646604</v>
      </c>
      <c r="X618">
        <v>3.4484028837771801</v>
      </c>
      <c r="Y618">
        <v>1</v>
      </c>
      <c r="Z618">
        <v>0</v>
      </c>
      <c r="AA618">
        <v>0</v>
      </c>
      <c r="AB618">
        <v>0</v>
      </c>
      <c r="AC618">
        <v>118509.967625349</v>
      </c>
      <c r="AD618">
        <v>1</v>
      </c>
      <c r="AE618">
        <f t="shared" si="73"/>
        <v>-0.11888797503081333</v>
      </c>
      <c r="AF618">
        <f t="shared" si="72"/>
        <v>-0.11784001832710178</v>
      </c>
      <c r="AG618">
        <f t="shared" si="74"/>
        <v>0.26565845903310692</v>
      </c>
      <c r="AH618">
        <f t="shared" si="75"/>
        <v>0.14024644495798946</v>
      </c>
      <c r="AI618">
        <f t="shared" si="76"/>
        <v>0.56010785424678866</v>
      </c>
      <c r="AJ618">
        <f t="shared" si="77"/>
        <v>-0.11888797503081333</v>
      </c>
      <c r="AK618">
        <f t="shared" si="78"/>
        <v>8.6255831677919767E-2</v>
      </c>
      <c r="AL618" s="18">
        <f t="shared" si="79"/>
        <v>2.1089247885702867E-2</v>
      </c>
    </row>
    <row r="619" spans="1:38" ht="15.75">
      <c r="A619">
        <v>2019</v>
      </c>
      <c r="B619">
        <v>2</v>
      </c>
      <c r="C619" t="s">
        <v>45</v>
      </c>
      <c r="D619">
        <v>100036.477552838</v>
      </c>
      <c r="E619">
        <v>90564.392933416006</v>
      </c>
      <c r="F619">
        <v>9472.0846194226706</v>
      </c>
      <c r="G619">
        <v>-9827.3013260716707</v>
      </c>
      <c r="H619">
        <v>335193.15107559197</v>
      </c>
      <c r="I619">
        <v>174158.139482656</v>
      </c>
      <c r="J619">
        <v>161035.011592936</v>
      </c>
      <c r="K619">
        <v>-14774.638562411899</v>
      </c>
      <c r="L619">
        <v>-7.22501778226066</v>
      </c>
      <c r="M619">
        <v>-6.1025867784038699</v>
      </c>
      <c r="N619">
        <v>-2.9318323762096798</v>
      </c>
      <c r="O619">
        <v>1.0814923895114901</v>
      </c>
      <c r="P619">
        <v>116.408583704535</v>
      </c>
      <c r="Q619">
        <v>17289</v>
      </c>
      <c r="R619">
        <v>-0.77489098526896805</v>
      </c>
      <c r="S619">
        <v>566</v>
      </c>
      <c r="T619">
        <v>0.30493463769765999</v>
      </c>
      <c r="U619">
        <v>0.36006549355072798</v>
      </c>
      <c r="V619">
        <v>3.9437638304821299</v>
      </c>
      <c r="W619">
        <v>62.471658461400303</v>
      </c>
      <c r="X619">
        <v>2.3388954556222501</v>
      </c>
      <c r="Y619">
        <v>0</v>
      </c>
      <c r="Z619">
        <v>0</v>
      </c>
      <c r="AA619">
        <v>0</v>
      </c>
      <c r="AB619">
        <v>0</v>
      </c>
      <c r="AC619">
        <v>103971.052430471</v>
      </c>
      <c r="AD619">
        <v>0</v>
      </c>
      <c r="AE619">
        <f t="shared" si="73"/>
        <v>-1.0328773506174737E-2</v>
      </c>
      <c r="AF619">
        <f t="shared" si="72"/>
        <v>-9.5369542856686002E-2</v>
      </c>
      <c r="AG619">
        <f t="shared" si="74"/>
        <v>9.4686306946573137E-2</v>
      </c>
      <c r="AH619">
        <f t="shared" si="75"/>
        <v>-9.8237178741934564E-2</v>
      </c>
      <c r="AI619">
        <f t="shared" si="76"/>
        <v>0.56010785424678866</v>
      </c>
      <c r="AJ619">
        <f t="shared" si="77"/>
        <v>-1.0328773506174737E-2</v>
      </c>
      <c r="AK619">
        <f t="shared" si="78"/>
        <v>8.9147423058991027E-3</v>
      </c>
      <c r="AL619" s="18">
        <f t="shared" si="79"/>
        <v>2.1089247885702867E-2</v>
      </c>
    </row>
    <row r="620" spans="1:38" ht="15.75">
      <c r="A620">
        <v>2019</v>
      </c>
      <c r="B620">
        <v>3</v>
      </c>
      <c r="C620" t="s">
        <v>45</v>
      </c>
      <c r="D620">
        <v>99003.223433839201</v>
      </c>
      <c r="E620">
        <v>91371.751158507599</v>
      </c>
      <c r="F620">
        <v>7631.47227533161</v>
      </c>
      <c r="G620">
        <v>-6985.3197004480699</v>
      </c>
      <c r="H620">
        <v>386819.89474098798</v>
      </c>
      <c r="I620">
        <v>245959.35206674601</v>
      </c>
      <c r="J620">
        <v>140860.54267424199</v>
      </c>
      <c r="K620">
        <v>-5595.3075429119299</v>
      </c>
      <c r="L620">
        <v>-1.0268826847249299</v>
      </c>
      <c r="M620">
        <v>-4.9590322228152299</v>
      </c>
      <c r="N620">
        <v>-1.80583258395367</v>
      </c>
      <c r="O620">
        <v>1.7461195832218099</v>
      </c>
      <c r="P620">
        <v>104.994042519651</v>
      </c>
      <c r="Q620">
        <v>26041</v>
      </c>
      <c r="R620">
        <v>-0.69957020906614797</v>
      </c>
      <c r="S620">
        <v>127</v>
      </c>
      <c r="T620">
        <v>0.51831511520252205</v>
      </c>
      <c r="U620">
        <v>0.92763829919014695</v>
      </c>
      <c r="V620">
        <v>3.8513444435228199</v>
      </c>
      <c r="W620">
        <v>84.971120679615694</v>
      </c>
      <c r="X620">
        <v>6.63376028182046</v>
      </c>
      <c r="Y620">
        <v>0</v>
      </c>
      <c r="Z620">
        <v>0</v>
      </c>
      <c r="AA620">
        <v>0</v>
      </c>
      <c r="AB620">
        <v>0</v>
      </c>
      <c r="AC620">
        <v>99728.666314948001</v>
      </c>
      <c r="AD620">
        <v>0</v>
      </c>
      <c r="AE620">
        <f t="shared" si="73"/>
        <v>5.3809442429921236E-2</v>
      </c>
      <c r="AF620">
        <f t="shared" si="72"/>
        <v>4.3122044422440324E-2</v>
      </c>
      <c r="AG620">
        <f t="shared" si="74"/>
        <v>7.7083068718782469E-2</v>
      </c>
      <c r="AH620">
        <f t="shared" si="75"/>
        <v>-7.0556487538167317E-2</v>
      </c>
      <c r="AI620">
        <f t="shared" si="76"/>
        <v>0.56010785424678866</v>
      </c>
      <c r="AJ620">
        <f t="shared" si="77"/>
        <v>5.3809442429921236E-2</v>
      </c>
      <c r="AK620">
        <f t="shared" si="78"/>
        <v>-8.7230359253645348E-2</v>
      </c>
      <c r="AL620" s="18">
        <f t="shared" si="79"/>
        <v>2.1089247885702867E-2</v>
      </c>
    </row>
    <row r="621" spans="1:38" ht="15.75">
      <c r="A621">
        <v>2019</v>
      </c>
      <c r="B621">
        <v>4</v>
      </c>
      <c r="C621" t="s">
        <v>45</v>
      </c>
      <c r="D621">
        <v>104330.531685579</v>
      </c>
      <c r="E621">
        <v>83401.360479316296</v>
      </c>
      <c r="F621">
        <v>20929.171206263502</v>
      </c>
      <c r="G621">
        <v>13014.2758981569</v>
      </c>
      <c r="H621">
        <v>411883.49591878999</v>
      </c>
      <c r="I621">
        <v>183147.34552701001</v>
      </c>
      <c r="J621">
        <v>228736.150391779</v>
      </c>
      <c r="K621">
        <v>17034.919069804298</v>
      </c>
      <c r="L621">
        <v>2.0053328067416998</v>
      </c>
      <c r="M621">
        <v>5.6896454171612501</v>
      </c>
      <c r="N621">
        <v>3.15969831933322</v>
      </c>
      <c r="O621">
        <v>0.80069261117368495</v>
      </c>
      <c r="P621">
        <v>289.02727144327997</v>
      </c>
      <c r="Q621">
        <v>33795</v>
      </c>
      <c r="R621">
        <v>1.33763056165139E-2</v>
      </c>
      <c r="S621">
        <v>404</v>
      </c>
      <c r="T621">
        <v>0.40373300410493002</v>
      </c>
      <c r="U621">
        <v>0.86238038452427401</v>
      </c>
      <c r="V621">
        <v>2.2674402938117502</v>
      </c>
      <c r="W621">
        <v>73.605918940260395</v>
      </c>
      <c r="X621">
        <v>9.60440297555005</v>
      </c>
      <c r="Y621">
        <v>0</v>
      </c>
      <c r="Z621">
        <v>0</v>
      </c>
      <c r="AA621">
        <v>0</v>
      </c>
      <c r="AB621">
        <v>0</v>
      </c>
      <c r="AC621">
        <v>111280.626780837</v>
      </c>
      <c r="AD621">
        <v>0</v>
      </c>
      <c r="AE621">
        <f t="shared" si="73"/>
        <v>-4.0017768396670629E-2</v>
      </c>
      <c r="AF621">
        <f t="shared" si="72"/>
        <v>-0.11212789144047265</v>
      </c>
      <c r="AG621">
        <f t="shared" si="74"/>
        <v>0.20060447184662072</v>
      </c>
      <c r="AH621">
        <f t="shared" si="75"/>
        <v>0.12474081831939698</v>
      </c>
      <c r="AI621">
        <f t="shared" si="76"/>
        <v>0.56010785424678866</v>
      </c>
      <c r="AJ621">
        <f t="shared" si="77"/>
        <v>-4.0017768396670629E-2</v>
      </c>
      <c r="AK621">
        <f t="shared" si="78"/>
        <v>3.6864080395785516E-2</v>
      </c>
      <c r="AL621" s="18">
        <f t="shared" si="79"/>
        <v>2.1089247885702867E-2</v>
      </c>
    </row>
    <row r="622" spans="1:38" ht="15.75">
      <c r="A622">
        <v>2020</v>
      </c>
      <c r="B622">
        <v>1</v>
      </c>
      <c r="C622" t="s">
        <v>45</v>
      </c>
      <c r="D622">
        <v>100155.45663188399</v>
      </c>
      <c r="E622">
        <v>86475.874937143701</v>
      </c>
      <c r="F622">
        <v>13679.5816947411</v>
      </c>
      <c r="G622">
        <v>6134.6654758903796</v>
      </c>
      <c r="H622">
        <v>297259.54247409798</v>
      </c>
      <c r="I622">
        <v>172631.98429324001</v>
      </c>
      <c r="J622">
        <v>124627.558180858</v>
      </c>
      <c r="K622">
        <v>4542.5342736236198</v>
      </c>
      <c r="L622">
        <v>5.9162776020472396</v>
      </c>
      <c r="M622">
        <v>4.92239883813484</v>
      </c>
      <c r="N622">
        <v>2.0637404689623802</v>
      </c>
      <c r="O622">
        <v>1.3851830751808401</v>
      </c>
      <c r="P622">
        <v>184.60885560161799</v>
      </c>
      <c r="Q622">
        <v>11844</v>
      </c>
      <c r="R622">
        <v>0.51615279458414598</v>
      </c>
      <c r="S622">
        <v>901</v>
      </c>
      <c r="T622">
        <v>0.40132544394122299</v>
      </c>
      <c r="U622">
        <v>0.19257609734684</v>
      </c>
      <c r="V622">
        <v>3.49262771628322</v>
      </c>
      <c r="W622">
        <v>64.245985832531204</v>
      </c>
      <c r="X622">
        <v>2.8504465705036099</v>
      </c>
      <c r="Y622">
        <v>0</v>
      </c>
      <c r="Z622">
        <v>1</v>
      </c>
      <c r="AA622">
        <v>0</v>
      </c>
      <c r="AB622">
        <v>0</v>
      </c>
      <c r="AC622">
        <v>101354.356399015</v>
      </c>
      <c r="AD622">
        <v>1</v>
      </c>
      <c r="AE622">
        <f t="shared" si="73"/>
        <v>-9.6444193228092778E-2</v>
      </c>
      <c r="AF622">
        <f t="shared" si="72"/>
        <v>0.11722799616180184</v>
      </c>
      <c r="AG622">
        <f t="shared" si="74"/>
        <v>0.13658348885591787</v>
      </c>
      <c r="AH622">
        <f t="shared" si="75"/>
        <v>6.1251435340542788E-2</v>
      </c>
      <c r="AI622">
        <f t="shared" si="76"/>
        <v>0.56010785424678866</v>
      </c>
      <c r="AJ622">
        <f t="shared" si="77"/>
        <v>-9.6444193228092778E-2</v>
      </c>
      <c r="AK622">
        <f t="shared" si="78"/>
        <v>-3.543354985006416E-2</v>
      </c>
      <c r="AL622" s="18">
        <f t="shared" si="79"/>
        <v>2.1089247885702867E-2</v>
      </c>
    </row>
    <row r="623" spans="1:38" ht="15.75">
      <c r="A623">
        <v>2020</v>
      </c>
      <c r="B623">
        <v>2</v>
      </c>
      <c r="C623" t="s">
        <v>45</v>
      </c>
      <c r="D623">
        <v>90496.044419630707</v>
      </c>
      <c r="E623">
        <v>83411.727711730506</v>
      </c>
      <c r="F623">
        <v>7084.3167079002296</v>
      </c>
      <c r="G623">
        <v>-928.74432747463402</v>
      </c>
      <c r="H623">
        <v>321127.12642572401</v>
      </c>
      <c r="I623">
        <v>187869.380835455</v>
      </c>
      <c r="J623">
        <v>133257.74559026799</v>
      </c>
      <c r="K623">
        <v>3595.5284089400898</v>
      </c>
      <c r="L623">
        <v>-0.207079701865611</v>
      </c>
      <c r="M623">
        <v>-0.69695335408890102</v>
      </c>
      <c r="N623">
        <v>-0.289213912823851</v>
      </c>
      <c r="O623">
        <v>1.4098195943754199</v>
      </c>
      <c r="P623">
        <v>456.33965183083302</v>
      </c>
      <c r="Q623">
        <v>19630</v>
      </c>
      <c r="R623">
        <v>0.89379205068408396</v>
      </c>
      <c r="S623">
        <v>368</v>
      </c>
      <c r="T623">
        <v>0.22301264141187799</v>
      </c>
      <c r="U623">
        <v>0.52563102800036898</v>
      </c>
      <c r="V623">
        <v>1.63875398497571</v>
      </c>
      <c r="W623">
        <v>70.911209970577801</v>
      </c>
      <c r="X623">
        <v>6.6543301182216803</v>
      </c>
      <c r="Y623">
        <v>0</v>
      </c>
      <c r="Z623">
        <v>0</v>
      </c>
      <c r="AA623">
        <v>0</v>
      </c>
      <c r="AB623">
        <v>1</v>
      </c>
      <c r="AC623">
        <v>89706.453408413305</v>
      </c>
      <c r="AD623">
        <v>0</v>
      </c>
      <c r="AE623">
        <f t="shared" si="73"/>
        <v>0.14118186595916885</v>
      </c>
      <c r="AF623">
        <f t="shared" si="72"/>
        <v>0.10525471098337943</v>
      </c>
      <c r="AG623">
        <f t="shared" si="74"/>
        <v>7.8283164234783362E-2</v>
      </c>
      <c r="AH623">
        <f t="shared" si="75"/>
        <v>-1.0262816827308395E-2</v>
      </c>
      <c r="AI623">
        <f t="shared" si="76"/>
        <v>0.56010785424678866</v>
      </c>
      <c r="AJ623">
        <f t="shared" si="77"/>
        <v>0.14118186595916885</v>
      </c>
      <c r="AK623">
        <f t="shared" si="78"/>
        <v>-2.4304041468819773E-2</v>
      </c>
      <c r="AL623" s="18">
        <f t="shared" si="79"/>
        <v>2.1089247885702867E-2</v>
      </c>
    </row>
    <row r="624" spans="1:38" ht="15.75">
      <c r="A624">
        <v>2020</v>
      </c>
      <c r="B624">
        <v>3</v>
      </c>
      <c r="C624" t="s">
        <v>45</v>
      </c>
      <c r="D624">
        <v>103272.444832718</v>
      </c>
      <c r="E624">
        <v>81384.485622438704</v>
      </c>
      <c r="F624">
        <v>21887.959210279801</v>
      </c>
      <c r="G624">
        <v>16237.008797938999</v>
      </c>
      <c r="H624">
        <v>220262.85860102999</v>
      </c>
      <c r="I624">
        <v>114697.762429995</v>
      </c>
      <c r="J624">
        <v>105565.09617103401</v>
      </c>
      <c r="K624">
        <v>12811.0965028583</v>
      </c>
      <c r="L624">
        <v>13.5182113228646</v>
      </c>
      <c r="M624">
        <v>15.381039175706499</v>
      </c>
      <c r="N624">
        <v>7.3716508089771597</v>
      </c>
      <c r="O624">
        <v>1.0865121767536201</v>
      </c>
      <c r="P624">
        <v>102.32623887104999</v>
      </c>
      <c r="Q624">
        <v>22655</v>
      </c>
      <c r="R624">
        <v>0.406681909037864</v>
      </c>
      <c r="S624">
        <v>662</v>
      </c>
      <c r="T624">
        <v>0.84775829813077597</v>
      </c>
      <c r="U624">
        <v>0.376639851797195</v>
      </c>
      <c r="V624">
        <v>5.0174001626238303</v>
      </c>
      <c r="W624">
        <v>60.679350907348002</v>
      </c>
      <c r="X624">
        <v>4.1057712229370704</v>
      </c>
      <c r="Y624">
        <v>0</v>
      </c>
      <c r="Z624">
        <v>0</v>
      </c>
      <c r="AA624">
        <v>0</v>
      </c>
      <c r="AB624">
        <v>0</v>
      </c>
      <c r="AC624">
        <v>105421.32981742101</v>
      </c>
      <c r="AD624">
        <v>0</v>
      </c>
      <c r="AE624">
        <f t="shared" si="73"/>
        <v>-0.10303112020967108</v>
      </c>
      <c r="AF624">
        <f t="shared" si="72"/>
        <v>3.2226870341018649E-2</v>
      </c>
      <c r="AG624">
        <f t="shared" si="74"/>
        <v>0.21194384664499505</v>
      </c>
      <c r="AH624">
        <f t="shared" si="75"/>
        <v>0.15722498701604198</v>
      </c>
      <c r="AI624">
        <f t="shared" si="76"/>
        <v>0.56010785424678866</v>
      </c>
      <c r="AJ624">
        <f t="shared" si="77"/>
        <v>-0.10303112020967108</v>
      </c>
      <c r="AK624">
        <f t="shared" si="78"/>
        <v>-5.0013242752801453E-2</v>
      </c>
      <c r="AL624" s="18">
        <f t="shared" si="79"/>
        <v>2.1089247885702867E-2</v>
      </c>
    </row>
    <row r="625" spans="1:38" ht="15.75">
      <c r="A625">
        <v>2020</v>
      </c>
      <c r="B625">
        <v>4</v>
      </c>
      <c r="C625" t="s">
        <v>45</v>
      </c>
      <c r="D625">
        <v>92632.169154811607</v>
      </c>
      <c r="E625">
        <v>77314.183586691797</v>
      </c>
      <c r="F625">
        <v>15317.9855681197</v>
      </c>
      <c r="G625">
        <v>-4002.00594875771</v>
      </c>
      <c r="H625">
        <v>314335.04478967801</v>
      </c>
      <c r="I625">
        <v>162096.212325172</v>
      </c>
      <c r="J625">
        <v>152238.83246450499</v>
      </c>
      <c r="K625">
        <v>-1344.27954792798</v>
      </c>
      <c r="L625">
        <v>-1.64443595343997</v>
      </c>
      <c r="M625">
        <v>-2.6287681559110498</v>
      </c>
      <c r="N625">
        <v>-1.27316569217901</v>
      </c>
      <c r="O625">
        <v>1.06474944467906</v>
      </c>
      <c r="P625">
        <v>198.649710592687</v>
      </c>
      <c r="Q625">
        <v>30424</v>
      </c>
      <c r="R625">
        <v>0.84914043937346695</v>
      </c>
      <c r="S625">
        <v>482</v>
      </c>
      <c r="T625">
        <v>4.5229630920214897E-2</v>
      </c>
      <c r="U625">
        <v>1.8727439191685801E-3</v>
      </c>
      <c r="V625">
        <v>3.4545449806781301</v>
      </c>
      <c r="W625">
        <v>66.036605704980403</v>
      </c>
      <c r="X625">
        <v>2.4985418003934798</v>
      </c>
      <c r="Y625">
        <v>0</v>
      </c>
      <c r="Z625">
        <v>0</v>
      </c>
      <c r="AA625">
        <v>1</v>
      </c>
      <c r="AB625">
        <v>0</v>
      </c>
      <c r="AC625">
        <v>94071.619688101404</v>
      </c>
      <c r="AD625">
        <v>1</v>
      </c>
      <c r="AE625">
        <f t="shared" si="73"/>
        <v>0.20796566828207266</v>
      </c>
      <c r="AF625">
        <f t="shared" si="72"/>
        <v>0.13228135943731067</v>
      </c>
      <c r="AG625">
        <f t="shared" si="74"/>
        <v>0.16536356330509341</v>
      </c>
      <c r="AH625">
        <f t="shared" si="75"/>
        <v>-4.3203198038786653E-2</v>
      </c>
      <c r="AI625">
        <f t="shared" si="76"/>
        <v>0.56010785424678866</v>
      </c>
      <c r="AJ625">
        <f t="shared" si="77"/>
        <v>0.20796566828207266</v>
      </c>
      <c r="AK625">
        <f t="shared" si="78"/>
        <v>0.16633894478524469</v>
      </c>
      <c r="AL625" s="18">
        <f t="shared" si="79"/>
        <v>2.1089247885702867E-2</v>
      </c>
    </row>
    <row r="626" spans="1:38" ht="15.75">
      <c r="A626">
        <v>2021</v>
      </c>
      <c r="B626">
        <v>1</v>
      </c>
      <c r="C626" t="s">
        <v>45</v>
      </c>
      <c r="D626">
        <v>111896.48011751</v>
      </c>
      <c r="E626">
        <v>90174.543301434795</v>
      </c>
      <c r="F626">
        <v>21721.9368160759</v>
      </c>
      <c r="G626">
        <v>8569.5949504464206</v>
      </c>
      <c r="H626">
        <v>245961.09287854299</v>
      </c>
      <c r="I626">
        <v>105153.125249184</v>
      </c>
      <c r="J626">
        <v>140807.967629358</v>
      </c>
      <c r="K626">
        <v>4338.6499373937204</v>
      </c>
      <c r="L626">
        <v>1.8788730622393299</v>
      </c>
      <c r="M626">
        <v>6.0860156528952496</v>
      </c>
      <c r="N626">
        <v>3.4841262291341799</v>
      </c>
      <c r="O626">
        <v>0.74678391442999903</v>
      </c>
      <c r="P626">
        <v>110.527487010364</v>
      </c>
      <c r="Q626">
        <v>10819</v>
      </c>
      <c r="R626">
        <v>0.17662769098294301</v>
      </c>
      <c r="S626">
        <v>145</v>
      </c>
      <c r="T626">
        <v>0.53211986020470603</v>
      </c>
      <c r="U626">
        <v>0.43423669661139502</v>
      </c>
      <c r="V626">
        <v>3.7113339459968402</v>
      </c>
      <c r="W626">
        <v>81.042294202425097</v>
      </c>
      <c r="X626">
        <v>3.7549445205221601</v>
      </c>
      <c r="Y626">
        <v>0</v>
      </c>
      <c r="Z626">
        <v>0</v>
      </c>
      <c r="AA626">
        <v>0</v>
      </c>
      <c r="AB626">
        <v>0</v>
      </c>
      <c r="AC626">
        <v>111223.682800688</v>
      </c>
      <c r="AD626">
        <v>0</v>
      </c>
      <c r="AE626">
        <f t="shared" si="73"/>
        <v>-0.10612756259071729</v>
      </c>
      <c r="AF626">
        <f t="shared" si="72"/>
        <v>-6.3011469223522729E-2</v>
      </c>
      <c r="AG626">
        <f t="shared" si="74"/>
        <v>0.19412529145924468</v>
      </c>
      <c r="AH626">
        <f t="shared" si="75"/>
        <v>7.6585026995012837E-2</v>
      </c>
      <c r="AI626">
        <f t="shared" si="76"/>
        <v>0.56010785424678866</v>
      </c>
      <c r="AJ626">
        <f t="shared" si="77"/>
        <v>-0.10612756259071729</v>
      </c>
      <c r="AK626">
        <f t="shared" si="78"/>
        <v>-4.3635307870330931E-2</v>
      </c>
      <c r="AL626" s="18">
        <f t="shared" si="79"/>
        <v>2.1089247885702867E-2</v>
      </c>
    </row>
    <row r="627" spans="1:38" ht="15.75">
      <c r="A627">
        <v>2021</v>
      </c>
      <c r="B627">
        <v>2</v>
      </c>
      <c r="C627" t="s">
        <v>45</v>
      </c>
      <c r="D627">
        <v>100021.17942015801</v>
      </c>
      <c r="E627">
        <v>86239.749342410199</v>
      </c>
      <c r="F627">
        <v>13781.4300777483</v>
      </c>
      <c r="G627">
        <v>-3955.6194646685299</v>
      </c>
      <c r="H627">
        <v>247180.80677616701</v>
      </c>
      <c r="I627">
        <v>166615.882145974</v>
      </c>
      <c r="J627">
        <v>80564.924630192603</v>
      </c>
      <c r="K627">
        <v>5367.9991693565098</v>
      </c>
      <c r="L627">
        <v>-0.410754035943526</v>
      </c>
      <c r="M627">
        <v>-4.9098531188672103</v>
      </c>
      <c r="N627">
        <v>-1.60029393716256</v>
      </c>
      <c r="O627">
        <v>2.0680945574115701</v>
      </c>
      <c r="P627">
        <v>422.03011264463498</v>
      </c>
      <c r="Q627">
        <v>42800</v>
      </c>
      <c r="R627">
        <v>-0.26924525093013102</v>
      </c>
      <c r="S627">
        <v>494</v>
      </c>
      <c r="T627">
        <v>0.568818731766494</v>
      </c>
      <c r="U627">
        <v>0.55868144393723296</v>
      </c>
      <c r="V627">
        <v>6.9498303697671604</v>
      </c>
      <c r="W627">
        <v>84.899776273652606</v>
      </c>
      <c r="X627">
        <v>6.0652584524811797</v>
      </c>
      <c r="Y627">
        <v>0</v>
      </c>
      <c r="Z627">
        <v>0</v>
      </c>
      <c r="AA627">
        <v>0</v>
      </c>
      <c r="AB627">
        <v>0</v>
      </c>
      <c r="AC627">
        <v>97543.746371427798</v>
      </c>
      <c r="AD627">
        <v>0</v>
      </c>
      <c r="AE627">
        <f t="shared" si="73"/>
        <v>6.5780199155080155E-2</v>
      </c>
      <c r="AF627">
        <f t="shared" si="72"/>
        <v>8.4017060325259255E-2</v>
      </c>
      <c r="AG627">
        <f t="shared" si="74"/>
        <v>0.13778511868827586</v>
      </c>
      <c r="AH627">
        <f t="shared" si="75"/>
        <v>-3.9547818648010512E-2</v>
      </c>
      <c r="AI627">
        <f t="shared" si="76"/>
        <v>0.56010785424678866</v>
      </c>
      <c r="AJ627">
        <f t="shared" si="77"/>
        <v>6.5780199155080155E-2</v>
      </c>
      <c r="AK627">
        <f t="shared" si="78"/>
        <v>9.7523281163655121E-3</v>
      </c>
      <c r="AL627" s="18">
        <f t="shared" si="79"/>
        <v>2.1089247885702867E-2</v>
      </c>
    </row>
    <row r="628" spans="1:38" ht="15.75">
      <c r="A628">
        <v>2021</v>
      </c>
      <c r="B628">
        <v>3</v>
      </c>
      <c r="C628" t="s">
        <v>45</v>
      </c>
      <c r="D628">
        <v>106600.592522142</v>
      </c>
      <c r="E628">
        <v>87080.787674670501</v>
      </c>
      <c r="F628">
        <v>19519.8048474719</v>
      </c>
      <c r="G628">
        <v>6951.1503290799801</v>
      </c>
      <c r="H628">
        <v>408593.32303546701</v>
      </c>
      <c r="I628">
        <v>225230.282845037</v>
      </c>
      <c r="J628">
        <v>183363.04019043001</v>
      </c>
      <c r="K628">
        <v>14556.1939023962</v>
      </c>
      <c r="L628">
        <v>2.9773006569074298</v>
      </c>
      <c r="M628">
        <v>3.7909222719370899</v>
      </c>
      <c r="N628">
        <v>1.70123933436783</v>
      </c>
      <c r="O628">
        <v>1.22832978015158</v>
      </c>
      <c r="P628">
        <v>430.56134254511102</v>
      </c>
      <c r="Q628">
        <v>15937</v>
      </c>
      <c r="R628">
        <v>-0.56676792844782697</v>
      </c>
      <c r="S628">
        <v>904</v>
      </c>
      <c r="T628">
        <v>0.18976355814601001</v>
      </c>
      <c r="U628">
        <v>0.92650061904422099</v>
      </c>
      <c r="V628">
        <v>1.22550752315261</v>
      </c>
      <c r="W628">
        <v>71.5633735823926</v>
      </c>
      <c r="X628">
        <v>4.5078023194728098</v>
      </c>
      <c r="Y628">
        <v>0</v>
      </c>
      <c r="Z628">
        <v>0</v>
      </c>
      <c r="AA628">
        <v>0</v>
      </c>
      <c r="AB628">
        <v>0</v>
      </c>
      <c r="AC628">
        <v>109191.324907895</v>
      </c>
      <c r="AD628">
        <v>0</v>
      </c>
      <c r="AE628">
        <f t="shared" si="73"/>
        <v>-1.6087284914000795E-2</v>
      </c>
      <c r="AF628">
        <f t="shared" si="72"/>
        <v>-0.10419512646927938</v>
      </c>
      <c r="AG628">
        <f t="shared" si="74"/>
        <v>0.18311159802809771</v>
      </c>
      <c r="AH628">
        <f t="shared" si="75"/>
        <v>6.5207426756433429E-2</v>
      </c>
      <c r="AI628">
        <f t="shared" si="76"/>
        <v>0.56010785424678866</v>
      </c>
      <c r="AJ628">
        <f t="shared" si="77"/>
        <v>-1.6087284914000795E-2</v>
      </c>
      <c r="AK628">
        <f t="shared" si="78"/>
        <v>-3.3772638008419641E-2</v>
      </c>
      <c r="AL628" s="18">
        <f t="shared" si="79"/>
        <v>2.1089247885702867E-2</v>
      </c>
    </row>
    <row r="629" spans="1:38" ht="15.75">
      <c r="A629">
        <v>2021</v>
      </c>
      <c r="B629">
        <v>4</v>
      </c>
      <c r="C629" t="s">
        <v>45</v>
      </c>
      <c r="D629">
        <v>104885.678418237</v>
      </c>
      <c r="E629">
        <v>84139.839755045803</v>
      </c>
      <c r="F629">
        <v>20745.8386631918</v>
      </c>
      <c r="G629">
        <v>5004.4598957191301</v>
      </c>
      <c r="H629">
        <v>232726.72133808301</v>
      </c>
      <c r="I629">
        <v>94996.171670774595</v>
      </c>
      <c r="J629">
        <v>137730.54966730799</v>
      </c>
      <c r="K629">
        <v>703.998402642992</v>
      </c>
      <c r="L629">
        <v>1.02317056772167</v>
      </c>
      <c r="M629">
        <v>3.6335147923300299</v>
      </c>
      <c r="N629">
        <v>2.1503589561806802</v>
      </c>
      <c r="O629">
        <v>0.68972476985127795</v>
      </c>
      <c r="P629">
        <v>417.17395327021399</v>
      </c>
      <c r="Q629">
        <v>24560</v>
      </c>
      <c r="R629">
        <v>-0.58508159704024298</v>
      </c>
      <c r="S629">
        <v>289</v>
      </c>
      <c r="T629">
        <v>0.93249587451373905</v>
      </c>
      <c r="U629">
        <v>0.236927861511182</v>
      </c>
      <c r="V629">
        <v>5.8554438850935302</v>
      </c>
      <c r="W629">
        <v>84.377547527505001</v>
      </c>
      <c r="X629">
        <v>9.6982244812197003</v>
      </c>
      <c r="Y629">
        <v>0</v>
      </c>
      <c r="Z629">
        <v>0</v>
      </c>
      <c r="AA629">
        <v>0</v>
      </c>
      <c r="AB629">
        <v>0</v>
      </c>
      <c r="AC629">
        <v>101970.18168641999</v>
      </c>
      <c r="AD629">
        <v>0</v>
      </c>
      <c r="AE629">
        <f t="shared" si="73"/>
        <v>-3.8098541645185865E-4</v>
      </c>
      <c r="AF629">
        <f t="shared" si="72"/>
        <v>-4.4681118474723613E-2</v>
      </c>
      <c r="AG629">
        <f t="shared" si="74"/>
        <v>0.19779477023036557</v>
      </c>
      <c r="AH629">
        <f t="shared" si="75"/>
        <v>4.7713472145964393E-2</v>
      </c>
      <c r="AI629">
        <f t="shared" si="76"/>
        <v>0.56010785424678866</v>
      </c>
      <c r="AJ629">
        <f t="shared" si="77"/>
        <v>-3.8098541645185865E-4</v>
      </c>
      <c r="AK629">
        <f t="shared" si="78"/>
        <v>8.3595473285827004E-2</v>
      </c>
      <c r="AL629" s="18">
        <f t="shared" si="79"/>
        <v>2.1089247885702867E-2</v>
      </c>
    </row>
    <row r="630" spans="1:38" ht="15.75">
      <c r="A630">
        <v>2022</v>
      </c>
      <c r="B630">
        <v>1</v>
      </c>
      <c r="C630" t="s">
        <v>45</v>
      </c>
      <c r="D630">
        <v>104845.718504365</v>
      </c>
      <c r="E630">
        <v>91173.549481562499</v>
      </c>
      <c r="F630">
        <v>13672.1690228026</v>
      </c>
      <c r="G630">
        <v>3630.9932066690399</v>
      </c>
      <c r="H630">
        <v>245292.207477555</v>
      </c>
      <c r="I630">
        <v>130570.130348084</v>
      </c>
      <c r="J630">
        <v>114722.077129471</v>
      </c>
      <c r="K630">
        <v>5886.1998930370301</v>
      </c>
      <c r="L630">
        <v>0.48032140865753797</v>
      </c>
      <c r="M630">
        <v>3.1650344009821398</v>
      </c>
      <c r="N630">
        <v>1.4802725467751601</v>
      </c>
      <c r="O630">
        <v>1.1381430114861599</v>
      </c>
      <c r="P630">
        <v>231.85283776909799</v>
      </c>
      <c r="Q630">
        <v>6983</v>
      </c>
      <c r="R630">
        <v>-0.13713706592502301</v>
      </c>
      <c r="S630">
        <v>81</v>
      </c>
      <c r="T630">
        <v>0.211470320049746</v>
      </c>
      <c r="U630">
        <v>0.26574637618666103</v>
      </c>
      <c r="V630">
        <v>1.6638130719087001</v>
      </c>
      <c r="W630">
        <v>68.671425273222198</v>
      </c>
      <c r="X630">
        <v>2.2925584989036598</v>
      </c>
      <c r="Y630">
        <v>0</v>
      </c>
      <c r="Z630">
        <v>0</v>
      </c>
      <c r="AA630">
        <v>0</v>
      </c>
      <c r="AB630">
        <v>0</v>
      </c>
      <c r="AC630">
        <v>110570.79319568</v>
      </c>
      <c r="AD630">
        <v>0</v>
      </c>
      <c r="AE630">
        <f t="shared" si="73"/>
        <v>3.4135360337017515E-2</v>
      </c>
      <c r="AF630">
        <f t="shared" si="72"/>
        <v>-5.0179937932802315E-2</v>
      </c>
      <c r="AG630">
        <f t="shared" si="74"/>
        <v>0.13040274050135189</v>
      </c>
      <c r="AH630">
        <f t="shared" si="75"/>
        <v>3.4631773795492399E-2</v>
      </c>
      <c r="AI630">
        <f t="shared" si="76"/>
        <v>0.56010785424678866</v>
      </c>
      <c r="AJ630">
        <f t="shared" si="77"/>
        <v>3.4135360337017515E-2</v>
      </c>
      <c r="AK630">
        <f t="shared" si="78"/>
        <v>-6.3177331754725993E-2</v>
      </c>
      <c r="AL630" s="18">
        <f t="shared" si="79"/>
        <v>2.1089247885702867E-2</v>
      </c>
    </row>
    <row r="631" spans="1:38" ht="15.75">
      <c r="A631">
        <v>2022</v>
      </c>
      <c r="B631">
        <v>2</v>
      </c>
      <c r="C631" t="s">
        <v>45</v>
      </c>
      <c r="D631">
        <v>108424.664885305</v>
      </c>
      <c r="E631">
        <v>85413.447898709899</v>
      </c>
      <c r="F631">
        <v>23011.2169865957</v>
      </c>
      <c r="G631">
        <v>13108.9123928197</v>
      </c>
      <c r="H631">
        <v>254245.39566553099</v>
      </c>
      <c r="I631">
        <v>137425.571849684</v>
      </c>
      <c r="J631">
        <v>116819.823815847</v>
      </c>
      <c r="K631">
        <v>18791.732122512101</v>
      </c>
      <c r="L631">
        <v>3.4016750423589199</v>
      </c>
      <c r="M631">
        <v>11.2214793385448</v>
      </c>
      <c r="N631">
        <v>5.1560077847250296</v>
      </c>
      <c r="O631">
        <v>1.1763891380825899</v>
      </c>
      <c r="P631">
        <v>278.96315551246101</v>
      </c>
      <c r="Q631">
        <v>12171</v>
      </c>
      <c r="R631">
        <v>-0.71315879491955303</v>
      </c>
      <c r="S631">
        <v>893</v>
      </c>
      <c r="T631">
        <v>0.85401553045545897</v>
      </c>
      <c r="U631">
        <v>0.77154993528781701</v>
      </c>
      <c r="V631">
        <v>1.4526588069539901</v>
      </c>
      <c r="W631">
        <v>75.528132477270702</v>
      </c>
      <c r="X631">
        <v>3.8826044076779902</v>
      </c>
      <c r="Y631">
        <v>0</v>
      </c>
      <c r="Z631">
        <v>0</v>
      </c>
      <c r="AA631">
        <v>0</v>
      </c>
      <c r="AB631">
        <v>0</v>
      </c>
      <c r="AC631">
        <v>112516.46155251699</v>
      </c>
      <c r="AD631">
        <v>0</v>
      </c>
      <c r="AE631">
        <f t="shared" si="73"/>
        <v>-0.11926561725034492</v>
      </c>
      <c r="AF631">
        <f t="shared" si="72"/>
        <v>-0.20205257096798981</v>
      </c>
      <c r="AG631">
        <f t="shared" si="74"/>
        <v>0.21223230905013252</v>
      </c>
      <c r="AH631">
        <f t="shared" si="75"/>
        <v>0.12090341627236495</v>
      </c>
      <c r="AI631">
        <f t="shared" si="76"/>
        <v>0.56010785424678866</v>
      </c>
      <c r="AJ631">
        <f t="shared" si="77"/>
        <v>-0.11926561725034492</v>
      </c>
      <c r="AK631">
        <f t="shared" si="78"/>
        <v>-2.94928816643222E-2</v>
      </c>
      <c r="AL631" s="18">
        <f t="shared" si="79"/>
        <v>2.1089247885702867E-2</v>
      </c>
    </row>
    <row r="632" spans="1:38" ht="15.75">
      <c r="A632">
        <v>2022</v>
      </c>
      <c r="B632">
        <v>3</v>
      </c>
      <c r="C632" t="s">
        <v>45</v>
      </c>
      <c r="D632">
        <v>95493.3303025973</v>
      </c>
      <c r="E632">
        <v>82894.359187291499</v>
      </c>
      <c r="F632">
        <v>12598.9711153058</v>
      </c>
      <c r="G632">
        <v>-388.75193104197001</v>
      </c>
      <c r="H632">
        <v>212806.59117225901</v>
      </c>
      <c r="I632">
        <v>110597.714190032</v>
      </c>
      <c r="J632">
        <v>102208.87698222599</v>
      </c>
      <c r="K632">
        <v>-5368.7473386800903</v>
      </c>
      <c r="L632">
        <v>-9.9307028998190897E-2</v>
      </c>
      <c r="M632">
        <v>-0.38035045733803602</v>
      </c>
      <c r="N632">
        <v>-0.18267851991825201</v>
      </c>
      <c r="O632">
        <v>1.08207542686595</v>
      </c>
      <c r="P632">
        <v>125.568470638679</v>
      </c>
      <c r="Q632">
        <v>22814</v>
      </c>
      <c r="R632">
        <v>0.45448463913995701</v>
      </c>
      <c r="S632">
        <v>591</v>
      </c>
      <c r="T632">
        <v>0.313161142862179</v>
      </c>
      <c r="U632">
        <v>0.57010329154730199</v>
      </c>
      <c r="V632">
        <v>5.5389709285954698</v>
      </c>
      <c r="W632">
        <v>76.949875938972298</v>
      </c>
      <c r="X632">
        <v>9.0603945157147798</v>
      </c>
      <c r="Y632">
        <v>0</v>
      </c>
      <c r="Z632">
        <v>0</v>
      </c>
      <c r="AA632">
        <v>0</v>
      </c>
      <c r="AB632">
        <v>0</v>
      </c>
      <c r="AC632">
        <v>96870.485886222901</v>
      </c>
      <c r="AD632">
        <v>0</v>
      </c>
      <c r="AE632">
        <f t="shared" si="73"/>
        <v>4.9280286665263552E-2</v>
      </c>
      <c r="AF632">
        <f t="shared" si="72"/>
        <v>0.11129590416157713</v>
      </c>
      <c r="AG632">
        <f t="shared" si="74"/>
        <v>0.13193561346517543</v>
      </c>
      <c r="AH632">
        <f t="shared" si="75"/>
        <v>-4.0709851652476767E-3</v>
      </c>
      <c r="AI632">
        <f t="shared" si="76"/>
        <v>0.56010785424678866</v>
      </c>
      <c r="AJ632">
        <f t="shared" si="77"/>
        <v>4.9280286665263552E-2</v>
      </c>
      <c r="AK632">
        <f t="shared" si="78"/>
        <v>6.0757346280403302E-2</v>
      </c>
      <c r="AL632" s="18">
        <f t="shared" si="79"/>
        <v>2.1089247885702867E-2</v>
      </c>
    </row>
    <row r="633" spans="1:38" ht="15.75">
      <c r="A633">
        <v>2022</v>
      </c>
      <c r="B633">
        <v>4</v>
      </c>
      <c r="C633" t="s">
        <v>45</v>
      </c>
      <c r="D633">
        <v>100199.26899452999</v>
      </c>
      <c r="E633">
        <v>87930.800473125899</v>
      </c>
      <c r="F633">
        <v>12268.4685214047</v>
      </c>
      <c r="G633">
        <v>-3943.4555308216</v>
      </c>
      <c r="H633">
        <v>223508.30365224299</v>
      </c>
      <c r="I633">
        <v>87410.481230801801</v>
      </c>
      <c r="J633">
        <v>136097.822421441</v>
      </c>
      <c r="K633">
        <v>-7459.8888327658296</v>
      </c>
      <c r="L633">
        <v>-0.80466932922665102</v>
      </c>
      <c r="M633">
        <v>-2.8975155227761502</v>
      </c>
      <c r="N633">
        <v>-1.76434408314297</v>
      </c>
      <c r="O633">
        <v>0.64226215875905501</v>
      </c>
      <c r="P633">
        <v>80.535713957423894</v>
      </c>
      <c r="Q633">
        <v>42400</v>
      </c>
      <c r="R633">
        <v>0.77517798143771599</v>
      </c>
      <c r="S633">
        <v>879</v>
      </c>
      <c r="T633">
        <v>0.68338863314341702</v>
      </c>
      <c r="U633">
        <v>0.28046048685184499</v>
      </c>
      <c r="V633">
        <v>5.7163378447285202</v>
      </c>
      <c r="W633">
        <v>83.1928032724894</v>
      </c>
      <c r="X633">
        <v>4.7801950966793196</v>
      </c>
      <c r="Y633">
        <v>0</v>
      </c>
      <c r="Z633">
        <v>0</v>
      </c>
      <c r="AA633">
        <v>0</v>
      </c>
      <c r="AB633">
        <v>0</v>
      </c>
      <c r="AC633">
        <v>99836.863115128494</v>
      </c>
      <c r="AD633">
        <v>0</v>
      </c>
      <c r="AE633">
        <f t="shared" si="73"/>
        <v>-6.1347966247902895E-3</v>
      </c>
      <c r="AF633">
        <f t="shared" si="72"/>
        <v>2.2682056162835692E-2</v>
      </c>
      <c r="AG633">
        <f t="shared" si="74"/>
        <v>0.12244069886451812</v>
      </c>
      <c r="AH633">
        <f t="shared" si="75"/>
        <v>-3.935613074220011E-2</v>
      </c>
      <c r="AI633">
        <f t="shared" si="76"/>
        <v>0.56010785424678866</v>
      </c>
      <c r="AJ633">
        <f t="shared" si="77"/>
        <v>-6.1347966247902895E-3</v>
      </c>
      <c r="AK633">
        <f t="shared" si="78"/>
        <v>4.0292284457969028E-2</v>
      </c>
      <c r="AL633" s="18">
        <f t="shared" si="79"/>
        <v>2.1089247885702867E-2</v>
      </c>
    </row>
    <row r="634" spans="1:38" ht="15.75">
      <c r="A634">
        <v>2023</v>
      </c>
      <c r="B634">
        <v>1</v>
      </c>
      <c r="C634" t="s">
        <v>45</v>
      </c>
      <c r="D634">
        <v>99584.566857295897</v>
      </c>
      <c r="E634">
        <v>91473.733298406005</v>
      </c>
      <c r="F634">
        <v>8110.8335588899299</v>
      </c>
      <c r="G634">
        <v>-7081.7763150357996</v>
      </c>
      <c r="H634">
        <v>329004.588870537</v>
      </c>
      <c r="I634">
        <v>103789.835572807</v>
      </c>
      <c r="J634">
        <v>225214.75329773</v>
      </c>
      <c r="K634">
        <v>-9330.5318873991491</v>
      </c>
      <c r="L634">
        <v>-0.78322898085437798</v>
      </c>
      <c r="M634">
        <v>-3.1444548864317898</v>
      </c>
      <c r="N634">
        <v>-2.1524855745469398</v>
      </c>
      <c r="O634">
        <v>0.46084829724986298</v>
      </c>
      <c r="P634">
        <v>470.66823073520902</v>
      </c>
      <c r="Q634">
        <v>16196</v>
      </c>
      <c r="R634">
        <v>0.84249629665538905</v>
      </c>
      <c r="S634">
        <v>517</v>
      </c>
      <c r="T634">
        <v>0.35655622368835599</v>
      </c>
      <c r="U634">
        <v>0.83285580861792097</v>
      </c>
      <c r="V634">
        <v>1.3104280336752001</v>
      </c>
      <c r="W634">
        <v>67.710527220716997</v>
      </c>
      <c r="X634">
        <v>7.43526846076103</v>
      </c>
      <c r="Y634">
        <v>0</v>
      </c>
      <c r="Z634">
        <v>0</v>
      </c>
      <c r="AA634">
        <v>0</v>
      </c>
      <c r="AB634">
        <v>0</v>
      </c>
      <c r="AC634">
        <v>102847.29662276201</v>
      </c>
      <c r="AD634">
        <v>0</v>
      </c>
      <c r="AE634">
        <f t="shared" si="73"/>
        <v>-0.13121896977405129</v>
      </c>
      <c r="AF634">
        <f t="shared" si="72"/>
        <v>-6.1931070742826258E-3</v>
      </c>
      <c r="AG634">
        <f t="shared" si="74"/>
        <v>8.1446692141691687E-2</v>
      </c>
      <c r="AH634">
        <f t="shared" si="75"/>
        <v>-7.1113190914250238E-2</v>
      </c>
      <c r="AI634">
        <f t="shared" si="76"/>
        <v>0.56010785424678866</v>
      </c>
      <c r="AJ634">
        <f t="shared" si="77"/>
        <v>-0.13121896977405129</v>
      </c>
      <c r="AK634">
        <f t="shared" si="78"/>
        <v>-7.0405427668472839E-2</v>
      </c>
      <c r="AL634" s="18">
        <f t="shared" si="79"/>
        <v>2.1089247885702867E-2</v>
      </c>
    </row>
    <row r="635" spans="1:38" ht="15.75">
      <c r="A635">
        <v>2023</v>
      </c>
      <c r="B635">
        <v>2</v>
      </c>
      <c r="C635" t="s">
        <v>45</v>
      </c>
      <c r="D635">
        <v>86517.182588886397</v>
      </c>
      <c r="E635">
        <v>85033.485985099906</v>
      </c>
      <c r="F635">
        <v>1483.69660378653</v>
      </c>
      <c r="G635">
        <v>-16533.730928687401</v>
      </c>
      <c r="H635">
        <v>284510.26699093502</v>
      </c>
      <c r="I635">
        <v>87667.950208424998</v>
      </c>
      <c r="J635">
        <v>196842.31678251</v>
      </c>
      <c r="K635">
        <v>-10664.2608751965</v>
      </c>
      <c r="L635">
        <v>-12.5258678490134</v>
      </c>
      <c r="M635">
        <v>-8.3994799486918303</v>
      </c>
      <c r="N635">
        <v>-5.8112950030074604</v>
      </c>
      <c r="O635">
        <v>0.44537146098157498</v>
      </c>
      <c r="P635">
        <v>498.74294087062998</v>
      </c>
      <c r="Q635">
        <v>8735</v>
      </c>
      <c r="R635">
        <v>0.18271628465270601</v>
      </c>
      <c r="S635">
        <v>113</v>
      </c>
      <c r="T635">
        <v>0.25741123019670498</v>
      </c>
      <c r="U635">
        <v>0.38144108210560801</v>
      </c>
      <c r="V635">
        <v>3.4931687572010999</v>
      </c>
      <c r="W635">
        <v>69.308445459634498</v>
      </c>
      <c r="X635">
        <v>4.5462123689558398</v>
      </c>
      <c r="Y635">
        <v>0</v>
      </c>
      <c r="Z635">
        <v>0</v>
      </c>
      <c r="AA635">
        <v>0</v>
      </c>
      <c r="AB635">
        <v>0</v>
      </c>
      <c r="AC635">
        <v>90664.516105771399</v>
      </c>
      <c r="AD635">
        <v>0</v>
      </c>
      <c r="AE635">
        <f t="shared" si="73"/>
        <v>0.22659272602870062</v>
      </c>
      <c r="AF635">
        <f t="shared" si="72"/>
        <v>0.14182172067767213</v>
      </c>
      <c r="AG635">
        <f t="shared" si="74"/>
        <v>1.7149155339890601E-2</v>
      </c>
      <c r="AH635">
        <f t="shared" si="75"/>
        <v>-0.19110343672716001</v>
      </c>
      <c r="AI635">
        <f t="shared" si="76"/>
        <v>0.56010785424678866</v>
      </c>
      <c r="AJ635">
        <f t="shared" si="77"/>
        <v>0.22659272602870062</v>
      </c>
      <c r="AK635">
        <f t="shared" si="78"/>
        <v>9.3866839312556211E-3</v>
      </c>
      <c r="AL635" s="18">
        <f t="shared" si="79"/>
        <v>2.1089247885702867E-2</v>
      </c>
    </row>
    <row r="636" spans="1:38" ht="15.75">
      <c r="A636">
        <v>2023</v>
      </c>
      <c r="B636">
        <v>3</v>
      </c>
      <c r="C636" t="s">
        <v>45</v>
      </c>
      <c r="D636">
        <v>106121.346840025</v>
      </c>
      <c r="E636">
        <v>85831.668441614893</v>
      </c>
      <c r="F636">
        <v>20289.678398410699</v>
      </c>
      <c r="G636">
        <v>11582.502347956301</v>
      </c>
      <c r="H636">
        <v>215970.83331437799</v>
      </c>
      <c r="I636">
        <v>118283.590619736</v>
      </c>
      <c r="J636">
        <v>97687.2426946419</v>
      </c>
      <c r="K636">
        <v>13451.143452427001</v>
      </c>
      <c r="L636">
        <v>1.89737710807493</v>
      </c>
      <c r="M636">
        <v>11.856719494235101</v>
      </c>
      <c r="N636">
        <v>5.36299377569018</v>
      </c>
      <c r="O636">
        <v>1.21083968957417</v>
      </c>
      <c r="P636">
        <v>451.68291632883302</v>
      </c>
      <c r="Q636">
        <v>3753</v>
      </c>
      <c r="R636">
        <v>0.62623558393795897</v>
      </c>
      <c r="S636">
        <v>922</v>
      </c>
      <c r="T636">
        <v>0.76405558985243804</v>
      </c>
      <c r="U636">
        <v>8.3808433487164199E-2</v>
      </c>
      <c r="V636">
        <v>2.12500909424053</v>
      </c>
      <c r="W636">
        <v>78.3301201238244</v>
      </c>
      <c r="X636">
        <v>5.4509236511040102</v>
      </c>
      <c r="Y636">
        <v>0</v>
      </c>
      <c r="Z636">
        <v>0</v>
      </c>
      <c r="AA636">
        <v>0</v>
      </c>
      <c r="AB636">
        <v>0</v>
      </c>
      <c r="AC636">
        <v>104580.19278373499</v>
      </c>
      <c r="AD636">
        <v>0</v>
      </c>
      <c r="AE636">
        <f t="shared" si="73"/>
        <v>-3.4388485515428793E-2</v>
      </c>
      <c r="AF636">
        <f t="shared" si="72"/>
        <v>-5.6394501533171305E-2</v>
      </c>
      <c r="AG636">
        <f t="shared" si="74"/>
        <v>0.19119318593832244</v>
      </c>
      <c r="AH636">
        <f t="shared" si="75"/>
        <v>0.10914394410595452</v>
      </c>
      <c r="AI636">
        <f t="shared" si="76"/>
        <v>0.56010785424678866</v>
      </c>
      <c r="AJ636">
        <f t="shared" si="77"/>
        <v>-3.4388485515428793E-2</v>
      </c>
      <c r="AK636">
        <f t="shared" si="78"/>
        <v>-5.3193741667210553E-3</v>
      </c>
      <c r="AL636" s="18">
        <f t="shared" si="79"/>
        <v>2.1089247885702867E-2</v>
      </c>
    </row>
    <row r="637" spans="1:38" ht="15.75">
      <c r="A637">
        <v>2023</v>
      </c>
      <c r="B637">
        <v>4</v>
      </c>
      <c r="C637" t="s">
        <v>45</v>
      </c>
      <c r="D637">
        <v>102471.994441339</v>
      </c>
      <c r="E637">
        <v>85375.09768182</v>
      </c>
      <c r="F637">
        <v>17096.896759519401</v>
      </c>
      <c r="G637">
        <v>8629.7916293717408</v>
      </c>
      <c r="H637">
        <v>387137.481371762</v>
      </c>
      <c r="I637">
        <v>124651.06110088</v>
      </c>
      <c r="J637">
        <v>262486.42027088202</v>
      </c>
      <c r="K637">
        <v>6278.99701798358</v>
      </c>
      <c r="L637">
        <v>1.45319960459086</v>
      </c>
      <c r="M637">
        <v>3.2877097491237501</v>
      </c>
      <c r="N637">
        <v>2.2291284219738601</v>
      </c>
      <c r="O637">
        <v>0.47488575207906902</v>
      </c>
      <c r="P637">
        <v>250.91225160678701</v>
      </c>
      <c r="Q637">
        <v>20337</v>
      </c>
      <c r="R637">
        <v>-0.17864750343459901</v>
      </c>
      <c r="S637">
        <v>990</v>
      </c>
      <c r="T637">
        <v>0.65883470035883795</v>
      </c>
      <c r="U637">
        <v>0.36540613090155599</v>
      </c>
      <c r="V637">
        <v>4.2930257336426898</v>
      </c>
      <c r="W637">
        <v>66.663753011357102</v>
      </c>
      <c r="X637">
        <v>4.7589902695456701</v>
      </c>
      <c r="Y637">
        <v>0</v>
      </c>
      <c r="Z637">
        <v>0</v>
      </c>
      <c r="AA637">
        <v>0</v>
      </c>
      <c r="AB637">
        <v>0</v>
      </c>
      <c r="AC637">
        <v>103581.340092688</v>
      </c>
      <c r="AD637">
        <v>0</v>
      </c>
      <c r="AE637">
        <f t="shared" si="73"/>
        <v>-3.4196323479800991E-2</v>
      </c>
      <c r="AF637">
        <f t="shared" si="72"/>
        <v>-9.2959782645242822E-2</v>
      </c>
      <c r="AG637">
        <f t="shared" si="74"/>
        <v>0.1668445788796106</v>
      </c>
      <c r="AH637">
        <f t="shared" si="75"/>
        <v>8.42160990075385E-2</v>
      </c>
      <c r="AI637">
        <f t="shared" si="76"/>
        <v>0.56010785424678866</v>
      </c>
      <c r="AJ637">
        <f t="shared" si="77"/>
        <v>-3.4196323479800991E-2</v>
      </c>
      <c r="AK637">
        <f t="shared" si="78"/>
        <v>-9.1272717459148986E-3</v>
      </c>
      <c r="AL637" s="18">
        <f t="shared" si="79"/>
        <v>2.1089247885702867E-2</v>
      </c>
    </row>
    <row r="638" spans="1:38" ht="15.75">
      <c r="A638">
        <v>2024</v>
      </c>
      <c r="B638">
        <v>1</v>
      </c>
      <c r="C638" t="s">
        <v>45</v>
      </c>
      <c r="D638">
        <v>98967.828971802606</v>
      </c>
      <c r="E638">
        <v>84595.855964943999</v>
      </c>
      <c r="F638">
        <v>14371.9730068585</v>
      </c>
      <c r="G638">
        <v>8814.3436861138398</v>
      </c>
      <c r="H638">
        <v>225807.346513247</v>
      </c>
      <c r="I638">
        <v>150595.71964417101</v>
      </c>
      <c r="J638">
        <v>75211.626869076004</v>
      </c>
      <c r="K638">
        <v>10705.924885389501</v>
      </c>
      <c r="L638">
        <v>5.18798191161149</v>
      </c>
      <c r="M638">
        <v>11.7193897446964</v>
      </c>
      <c r="N638">
        <v>3.90347959099583</v>
      </c>
      <c r="O638">
        <v>2.0022930750629699</v>
      </c>
      <c r="P638">
        <v>480.66888225870099</v>
      </c>
      <c r="Q638">
        <v>42945</v>
      </c>
      <c r="R638">
        <v>-4.6314392169080502E-2</v>
      </c>
      <c r="S638">
        <v>500</v>
      </c>
      <c r="T638">
        <v>0.93347279194755695</v>
      </c>
      <c r="U638">
        <v>0.22012942083576401</v>
      </c>
      <c r="V638">
        <v>6.8545850510706003</v>
      </c>
      <c r="W638">
        <v>77.249779908857604</v>
      </c>
      <c r="X638">
        <v>8.9580739965415006</v>
      </c>
      <c r="Y638">
        <v>0</v>
      </c>
      <c r="Z638">
        <v>0</v>
      </c>
      <c r="AA638">
        <v>0</v>
      </c>
      <c r="AB638">
        <v>0</v>
      </c>
      <c r="AC638">
        <v>99074.652082080502</v>
      </c>
      <c r="AD638">
        <v>0</v>
      </c>
      <c r="AE638">
        <f t="shared" si="73"/>
        <v>-1.8251454220287106E-3</v>
      </c>
      <c r="AF638" t="str">
        <f t="shared" si="72"/>
        <v/>
      </c>
      <c r="AG638">
        <f t="shared" si="74"/>
        <v>0.14521863474395699</v>
      </c>
      <c r="AH638">
        <f t="shared" si="75"/>
        <v>8.9062716416919444E-2</v>
      </c>
      <c r="AI638">
        <f t="shared" si="76"/>
        <v>0.56010785424678866</v>
      </c>
      <c r="AJ638">
        <f t="shared" si="77"/>
        <v>-1.8251454220287106E-3</v>
      </c>
      <c r="AK638">
        <f t="shared" si="78"/>
        <v>1.0399225990382562E-2</v>
      </c>
      <c r="AL638" s="18">
        <f t="shared" si="79"/>
        <v>2.1089247885702867E-2</v>
      </c>
    </row>
    <row r="639" spans="1:38" ht="15.75">
      <c r="A639">
        <v>2024</v>
      </c>
      <c r="B639">
        <v>2</v>
      </c>
      <c r="C639" t="s">
        <v>45</v>
      </c>
      <c r="D639">
        <v>98787.1982918266</v>
      </c>
      <c r="E639">
        <v>85475.587388973305</v>
      </c>
      <c r="F639">
        <v>13311.610902853199</v>
      </c>
      <c r="G639">
        <v>502.27392528150398</v>
      </c>
      <c r="H639">
        <v>274891.74561182997</v>
      </c>
      <c r="I639">
        <v>188018.05037518201</v>
      </c>
      <c r="J639">
        <v>86873.695236648404</v>
      </c>
      <c r="K639">
        <v>528.01148935874005</v>
      </c>
      <c r="L639">
        <v>6.2730038826564E-2</v>
      </c>
      <c r="M639">
        <v>0.57816571968451902</v>
      </c>
      <c r="N639">
        <v>0.18271699070613601</v>
      </c>
      <c r="O639">
        <v>2.16426905593242</v>
      </c>
      <c r="P639">
        <v>430.599754222966</v>
      </c>
      <c r="Q639">
        <v>11961</v>
      </c>
      <c r="R639">
        <v>0.49549164186525502</v>
      </c>
      <c r="S639">
        <v>282</v>
      </c>
      <c r="T639">
        <v>0.37703549679317799</v>
      </c>
      <c r="U639">
        <v>8.0582888955351706E-3</v>
      </c>
      <c r="V639">
        <v>6.3104630873959797</v>
      </c>
      <c r="W639">
        <v>75.647166108262098</v>
      </c>
      <c r="X639">
        <v>8.5425865993636396</v>
      </c>
      <c r="Y639">
        <v>0</v>
      </c>
      <c r="Z639">
        <v>0</v>
      </c>
      <c r="AA639">
        <v>0</v>
      </c>
      <c r="AB639">
        <v>0</v>
      </c>
      <c r="AC639">
        <v>103088.721238087</v>
      </c>
      <c r="AD639">
        <v>0</v>
      </c>
      <c r="AE639">
        <f t="shared" si="73"/>
        <v>1.3660556372293207E-2</v>
      </c>
      <c r="AF639" t="str">
        <f t="shared" si="72"/>
        <v/>
      </c>
      <c r="AG639">
        <f t="shared" si="74"/>
        <v>0.13475036374176291</v>
      </c>
      <c r="AH639">
        <f t="shared" si="75"/>
        <v>5.0844029789947065E-3</v>
      </c>
      <c r="AI639">
        <f t="shared" si="76"/>
        <v>0.56010785424678866</v>
      </c>
      <c r="AJ639">
        <f t="shared" si="77"/>
        <v>1.3660556372293207E-2</v>
      </c>
      <c r="AK639">
        <f t="shared" si="78"/>
        <v>-7.5077444096397827E-2</v>
      </c>
      <c r="AL639" s="18">
        <f t="shared" si="79"/>
        <v>2.1089247885702867E-2</v>
      </c>
    </row>
    <row r="640" spans="1:38" ht="15.75">
      <c r="A640">
        <v>2024</v>
      </c>
      <c r="B640">
        <v>3</v>
      </c>
      <c r="C640" t="s">
        <v>45</v>
      </c>
      <c r="D640">
        <v>100136.686382953</v>
      </c>
      <c r="E640">
        <v>79058.298755170894</v>
      </c>
      <c r="F640">
        <v>21078.3876277827</v>
      </c>
      <c r="G640">
        <v>6798.0773821031298</v>
      </c>
      <c r="H640">
        <v>213409.47645492601</v>
      </c>
      <c r="I640">
        <v>124211.138269509</v>
      </c>
      <c r="J640">
        <v>89198.338185416302</v>
      </c>
      <c r="K640">
        <v>9951.1188468120308</v>
      </c>
      <c r="L640">
        <v>1.1859841349167899</v>
      </c>
      <c r="M640">
        <v>7.6213049709199598</v>
      </c>
      <c r="N640">
        <v>3.1854618150187601</v>
      </c>
      <c r="O640">
        <v>1.39252749318392</v>
      </c>
      <c r="P640">
        <v>160.18186788699899</v>
      </c>
      <c r="Q640">
        <v>22383</v>
      </c>
      <c r="R640">
        <v>0.95108638744790597</v>
      </c>
      <c r="S640">
        <v>836</v>
      </c>
      <c r="T640">
        <v>6.4700330503988407E-2</v>
      </c>
      <c r="U640">
        <v>0.73387008721284097</v>
      </c>
      <c r="V640">
        <v>3.2532393977377398</v>
      </c>
      <c r="W640">
        <v>68.674176890612102</v>
      </c>
      <c r="X640">
        <v>3.6670816260516101</v>
      </c>
      <c r="Y640">
        <v>0</v>
      </c>
      <c r="Z640">
        <v>0</v>
      </c>
      <c r="AA640">
        <v>0</v>
      </c>
      <c r="AB640">
        <v>0</v>
      </c>
      <c r="AC640">
        <v>97022.680783698204</v>
      </c>
      <c r="AD640">
        <v>0</v>
      </c>
      <c r="AE640">
        <f t="shared" si="73"/>
        <v>-7.1806512995715527E-2</v>
      </c>
      <c r="AF640" t="str">
        <f t="shared" si="72"/>
        <v/>
      </c>
      <c r="AG640">
        <f t="shared" si="74"/>
        <v>0.21049615669497965</v>
      </c>
      <c r="AH640">
        <f t="shared" si="75"/>
        <v>6.7887980196440934E-2</v>
      </c>
      <c r="AI640">
        <f t="shared" si="76"/>
        <v>0.56010785424678866</v>
      </c>
      <c r="AJ640">
        <f t="shared" si="77"/>
        <v>-7.1806512995715527E-2</v>
      </c>
      <c r="AK640">
        <f t="shared" si="78"/>
        <v>1.591974604673729E-2</v>
      </c>
      <c r="AL640" s="18">
        <f t="shared" si="79"/>
        <v>2.1089247885702867E-2</v>
      </c>
    </row>
    <row r="641" spans="1:38" ht="15.75">
      <c r="A641">
        <v>2024</v>
      </c>
      <c r="B641">
        <v>4</v>
      </c>
      <c r="C641" t="s">
        <v>45</v>
      </c>
      <c r="D641">
        <v>92946.2201108476</v>
      </c>
      <c r="E641">
        <v>80316.886794240301</v>
      </c>
      <c r="F641">
        <v>12629.333316607301</v>
      </c>
      <c r="G641">
        <v>-5515.2330277799801</v>
      </c>
      <c r="H641">
        <v>292272.69595398102</v>
      </c>
      <c r="I641">
        <v>110140.935835062</v>
      </c>
      <c r="J641">
        <v>182131.76011891899</v>
      </c>
      <c r="K641">
        <v>1386.390842802</v>
      </c>
      <c r="L641">
        <v>-4.2133514883368104</v>
      </c>
      <c r="M641">
        <v>-3.0281555639603499</v>
      </c>
      <c r="N641">
        <v>-1.88701616816384</v>
      </c>
      <c r="O641">
        <v>0.60473217720593098</v>
      </c>
      <c r="P641">
        <v>491.63081628100502</v>
      </c>
      <c r="Q641">
        <v>28973</v>
      </c>
      <c r="R641">
        <v>-0.81255026788056695</v>
      </c>
      <c r="S641">
        <v>175</v>
      </c>
      <c r="T641">
        <v>0.111295662757066</v>
      </c>
      <c r="U641">
        <v>0.21527277328967101</v>
      </c>
      <c r="V641">
        <v>2.9560461921949401</v>
      </c>
      <c r="W641">
        <v>66.025793447590203</v>
      </c>
      <c r="X641">
        <v>5.9801600836275597</v>
      </c>
      <c r="Y641">
        <v>0</v>
      </c>
      <c r="Z641">
        <v>0</v>
      </c>
      <c r="AA641">
        <v>0</v>
      </c>
      <c r="AB641">
        <v>0</v>
      </c>
      <c r="AC641">
        <v>95794.117849558606</v>
      </c>
      <c r="AD641">
        <v>0</v>
      </c>
      <c r="AE641" t="str">
        <f t="shared" si="73"/>
        <v/>
      </c>
      <c r="AF641" t="str">
        <f t="shared" si="72"/>
        <v/>
      </c>
      <c r="AG641">
        <f t="shared" si="74"/>
        <v>0.13587785820171669</v>
      </c>
      <c r="AH641">
        <f t="shared" si="75"/>
        <v>-5.9337894765408607E-2</v>
      </c>
      <c r="AI641">
        <f t="shared" si="76"/>
        <v>0.56010785424678866</v>
      </c>
      <c r="AJ641">
        <f t="shared" si="77"/>
        <v>4.1748038429049661</v>
      </c>
      <c r="AK641">
        <f t="shared" si="78"/>
        <v>2.3501735930405609</v>
      </c>
      <c r="AL641" s="18">
        <f t="shared" si="79"/>
        <v>2.1089247885702867E-2</v>
      </c>
    </row>
    <row r="642" spans="1:38" ht="15.75">
      <c r="A642">
        <v>2015</v>
      </c>
      <c r="B642">
        <v>1</v>
      </c>
      <c r="C642" t="s">
        <v>46</v>
      </c>
      <c r="D642">
        <v>480978.45701310498</v>
      </c>
      <c r="E642">
        <v>269075.513213292</v>
      </c>
      <c r="F642">
        <v>211902.94379981299</v>
      </c>
      <c r="G642">
        <v>194679.93857533101</v>
      </c>
      <c r="H642">
        <v>1854010.9347948499</v>
      </c>
      <c r="I642">
        <v>1077398.65164434</v>
      </c>
      <c r="J642">
        <v>776612.283150509</v>
      </c>
      <c r="K642">
        <v>193357.247766902</v>
      </c>
      <c r="L642">
        <v>35.071199801041701</v>
      </c>
      <c r="M642">
        <v>25.0678418046089</v>
      </c>
      <c r="N642">
        <v>10.5004741299906</v>
      </c>
      <c r="O642">
        <v>1.3873057058454299</v>
      </c>
      <c r="P642">
        <v>35.525738201070801</v>
      </c>
      <c r="Q642">
        <v>7303</v>
      </c>
      <c r="R642">
        <v>-0.75796856650270195</v>
      </c>
      <c r="S642">
        <v>924</v>
      </c>
      <c r="T642">
        <v>0.66683628076129298</v>
      </c>
      <c r="U642">
        <v>0.93014055338759505</v>
      </c>
      <c r="V642">
        <v>5.8109362820430199</v>
      </c>
      <c r="W642">
        <v>68.011248259368998</v>
      </c>
      <c r="X642">
        <v>3.5898933109612501</v>
      </c>
      <c r="Y642">
        <v>0</v>
      </c>
      <c r="Z642">
        <v>0</v>
      </c>
      <c r="AA642">
        <v>0</v>
      </c>
      <c r="AB642">
        <v>0</v>
      </c>
      <c r="AC642">
        <v>474863.03393661499</v>
      </c>
      <c r="AD642">
        <v>0</v>
      </c>
      <c r="AE642">
        <f t="shared" si="73"/>
        <v>-6.105775050565071E-2</v>
      </c>
      <c r="AF642">
        <f t="shared" ref="AF642:AF705" si="80">IF(C646=C642,(D646-D642)/D642,"")</f>
        <v>-2.3940075577830348E-2</v>
      </c>
      <c r="AG642">
        <f t="shared" si="74"/>
        <v>0.44056639275642107</v>
      </c>
      <c r="AH642">
        <f t="shared" si="75"/>
        <v>0.40475812531043703</v>
      </c>
      <c r="AI642">
        <f t="shared" si="76"/>
        <v>0.56010785424678866</v>
      </c>
      <c r="AJ642">
        <f t="shared" si="77"/>
        <v>-6.105775050565071E-2</v>
      </c>
      <c r="AK642">
        <f t="shared" si="78"/>
        <v>3.1099088775145545E-2</v>
      </c>
      <c r="AL642" s="18">
        <f t="shared" si="79"/>
        <v>2.1089247885702867E-2</v>
      </c>
    </row>
    <row r="643" spans="1:38" ht="15.75">
      <c r="A643">
        <v>2015</v>
      </c>
      <c r="B643">
        <v>2</v>
      </c>
      <c r="C643" t="s">
        <v>46</v>
      </c>
      <c r="D643">
        <v>451610.99438620597</v>
      </c>
      <c r="E643">
        <v>277443.51648593001</v>
      </c>
      <c r="F643">
        <v>174167.477900275</v>
      </c>
      <c r="G643">
        <v>158649.02561414801</v>
      </c>
      <c r="H643">
        <v>1013643.53225818</v>
      </c>
      <c r="I643">
        <v>658583.29065716197</v>
      </c>
      <c r="J643">
        <v>355060.24160101998</v>
      </c>
      <c r="K643">
        <v>154543.619383579</v>
      </c>
      <c r="L643">
        <v>41.105310538261399</v>
      </c>
      <c r="M643">
        <v>44.6822840255996</v>
      </c>
      <c r="N643">
        <v>15.6513626896737</v>
      </c>
      <c r="O643">
        <v>1.85484944100615</v>
      </c>
      <c r="P643">
        <v>495.75278967112899</v>
      </c>
      <c r="Q643">
        <v>45568</v>
      </c>
      <c r="R643">
        <v>-0.191474569869693</v>
      </c>
      <c r="S643">
        <v>603</v>
      </c>
      <c r="T643">
        <v>0.96929466204907999</v>
      </c>
      <c r="U643">
        <v>0.98413964704173595</v>
      </c>
      <c r="V643">
        <v>2.3092987966709999</v>
      </c>
      <c r="W643">
        <v>81.620095218504204</v>
      </c>
      <c r="X643">
        <v>5.1233866095511296</v>
      </c>
      <c r="Y643">
        <v>0</v>
      </c>
      <c r="Z643">
        <v>0</v>
      </c>
      <c r="AA643">
        <v>0</v>
      </c>
      <c r="AB643">
        <v>0</v>
      </c>
      <c r="AC643">
        <v>472900.35748619202</v>
      </c>
      <c r="AD643">
        <v>0</v>
      </c>
      <c r="AE643">
        <f t="shared" ref="AE643:AE706" si="81">IF(C644=C643,(D644-D643)/D643,"")</f>
        <v>3.6725407896516855E-2</v>
      </c>
      <c r="AF643">
        <f t="shared" si="80"/>
        <v>1.472753003265056E-2</v>
      </c>
      <c r="AG643">
        <f t="shared" ref="AG643:AG706" si="82">(D:D-E:E)/D:D</f>
        <v>0.38565818827548842</v>
      </c>
      <c r="AH643">
        <f t="shared" ref="AH643:AH706" si="83">G643/D643</f>
        <v>0.35129575583023892</v>
      </c>
      <c r="AI643">
        <f t="shared" ref="AI643:AI706" si="84">_xlfn.STDEV.P(D:D)/AVERAGE(D:D)</f>
        <v>0.56010785424678866</v>
      </c>
      <c r="AJ643">
        <f t="shared" ref="AJ643:AJ706" si="85">(D644-D643)/D643</f>
        <v>3.6725407896516855E-2</v>
      </c>
      <c r="AK643">
        <f t="shared" ref="AK643:AK706" si="86">(E644-E643)/E643</f>
        <v>7.7172856840270979E-3</v>
      </c>
      <c r="AL643" s="18">
        <f t="shared" ref="AL643:AL706" si="87">AVERAGE(AJ:AJ)</f>
        <v>2.1089247885702867E-2</v>
      </c>
    </row>
    <row r="644" spans="1:38" ht="15.75">
      <c r="A644">
        <v>2015</v>
      </c>
      <c r="B644">
        <v>3</v>
      </c>
      <c r="C644" t="s">
        <v>46</v>
      </c>
      <c r="D644">
        <v>468196.59236559097</v>
      </c>
      <c r="E644">
        <v>279584.62736383302</v>
      </c>
      <c r="F644">
        <v>188611.96500175699</v>
      </c>
      <c r="G644">
        <v>172852.604779699</v>
      </c>
      <c r="H644">
        <v>1059329.3160576399</v>
      </c>
      <c r="I644">
        <v>716353.03321979498</v>
      </c>
      <c r="J644">
        <v>342976.28283785097</v>
      </c>
      <c r="K644">
        <v>181351.00058419001</v>
      </c>
      <c r="L644">
        <v>41.825742170289601</v>
      </c>
      <c r="M644">
        <v>50.397830237555603</v>
      </c>
      <c r="N644">
        <v>16.317173721103</v>
      </c>
      <c r="O644">
        <v>2.0886372296432598</v>
      </c>
      <c r="P644">
        <v>73.5360033688047</v>
      </c>
      <c r="Q644">
        <v>32835</v>
      </c>
      <c r="R644">
        <v>0.622577707892079</v>
      </c>
      <c r="S644">
        <v>78</v>
      </c>
      <c r="T644">
        <v>0.89682904484070702</v>
      </c>
      <c r="U644">
        <v>5.2655759451079899E-2</v>
      </c>
      <c r="V644">
        <v>1.9919268661916001</v>
      </c>
      <c r="W644">
        <v>74.956219821979502</v>
      </c>
      <c r="X644">
        <v>6.9530524069606603</v>
      </c>
      <c r="Y644">
        <v>0</v>
      </c>
      <c r="Z644">
        <v>0</v>
      </c>
      <c r="AA644">
        <v>0</v>
      </c>
      <c r="AB644">
        <v>0</v>
      </c>
      <c r="AC644">
        <v>478981.07449779002</v>
      </c>
      <c r="AD644">
        <v>0</v>
      </c>
      <c r="AE644">
        <f t="shared" si="81"/>
        <v>-0.13054413969648937</v>
      </c>
      <c r="AF644">
        <f t="shared" si="80"/>
        <v>1.0846616405797337E-2</v>
      </c>
      <c r="AG644">
        <f t="shared" si="82"/>
        <v>0.40284779530065534</v>
      </c>
      <c r="AH644">
        <f t="shared" si="83"/>
        <v>0.36918808807717074</v>
      </c>
      <c r="AI644">
        <f t="shared" si="84"/>
        <v>0.56010785424678866</v>
      </c>
      <c r="AJ644">
        <f t="shared" si="85"/>
        <v>-0.13054413969648937</v>
      </c>
      <c r="AK644">
        <f t="shared" si="86"/>
        <v>-5.2101987185545769E-2</v>
      </c>
      <c r="AL644" s="18">
        <f t="shared" si="87"/>
        <v>2.1089247885702867E-2</v>
      </c>
    </row>
    <row r="645" spans="1:38" ht="15.75">
      <c r="A645">
        <v>2015</v>
      </c>
      <c r="B645">
        <v>4</v>
      </c>
      <c r="C645" t="s">
        <v>46</v>
      </c>
      <c r="D645">
        <v>407076.27100639697</v>
      </c>
      <c r="E645">
        <v>265017.712691647</v>
      </c>
      <c r="F645">
        <v>142058.55831475</v>
      </c>
      <c r="G645">
        <v>122961.285503242</v>
      </c>
      <c r="H645">
        <v>1136484.61181744</v>
      </c>
      <c r="I645">
        <v>667502.11024229997</v>
      </c>
      <c r="J645">
        <v>468982.50157514302</v>
      </c>
      <c r="K645">
        <v>127145.26393419001</v>
      </c>
      <c r="L645">
        <v>34.440147964004801</v>
      </c>
      <c r="M645">
        <v>26.2187363260376</v>
      </c>
      <c r="N645">
        <v>10.819441303882201</v>
      </c>
      <c r="O645">
        <v>1.42329854099118</v>
      </c>
      <c r="P645">
        <v>333.70986653985199</v>
      </c>
      <c r="Q645">
        <v>11939</v>
      </c>
      <c r="R645">
        <v>0.56143599141304401</v>
      </c>
      <c r="S645">
        <v>250</v>
      </c>
      <c r="T645">
        <v>9.9660824849512802E-2</v>
      </c>
      <c r="U645">
        <v>0.99517182237403701</v>
      </c>
      <c r="V645">
        <v>3.8029152281957899</v>
      </c>
      <c r="W645">
        <v>75.956274634924696</v>
      </c>
      <c r="X645">
        <v>9.0860935529009499</v>
      </c>
      <c r="Y645">
        <v>0</v>
      </c>
      <c r="Z645">
        <v>0</v>
      </c>
      <c r="AA645">
        <v>1</v>
      </c>
      <c r="AB645">
        <v>0</v>
      </c>
      <c r="AC645">
        <v>405854.58501791098</v>
      </c>
      <c r="AD645">
        <v>1</v>
      </c>
      <c r="AE645">
        <f t="shared" si="81"/>
        <v>0.15325758300838338</v>
      </c>
      <c r="AF645">
        <f t="shared" si="80"/>
        <v>0.14985019359401186</v>
      </c>
      <c r="AG645">
        <f t="shared" si="82"/>
        <v>0.34897282998968415</v>
      </c>
      <c r="AH645">
        <f t="shared" si="83"/>
        <v>0.30205957522223087</v>
      </c>
      <c r="AI645">
        <f t="shared" si="84"/>
        <v>0.56010785424678866</v>
      </c>
      <c r="AJ645">
        <f t="shared" si="85"/>
        <v>0.15325758300838338</v>
      </c>
      <c r="AK645">
        <f t="shared" si="86"/>
        <v>2.8559632538921905E-2</v>
      </c>
      <c r="AL645" s="18">
        <f t="shared" si="87"/>
        <v>2.1089247885702867E-2</v>
      </c>
    </row>
    <row r="646" spans="1:38" ht="15.75">
      <c r="A646">
        <v>2016</v>
      </c>
      <c r="B646">
        <v>1</v>
      </c>
      <c r="C646" t="s">
        <v>46</v>
      </c>
      <c r="D646">
        <v>469463.79640090303</v>
      </c>
      <c r="E646">
        <v>272586.52118242602</v>
      </c>
      <c r="F646">
        <v>196877.27521847599</v>
      </c>
      <c r="G646">
        <v>189482.63220124799</v>
      </c>
      <c r="H646">
        <v>965776.07554919401</v>
      </c>
      <c r="I646">
        <v>640846.12514995295</v>
      </c>
      <c r="J646">
        <v>324929.95039924001</v>
      </c>
      <c r="K646">
        <v>196806.50581301199</v>
      </c>
      <c r="L646">
        <v>19.427645635313699</v>
      </c>
      <c r="M646">
        <v>58.314917405561403</v>
      </c>
      <c r="N646">
        <v>19.619727284453401</v>
      </c>
      <c r="O646">
        <v>1.97225932654883</v>
      </c>
      <c r="P646">
        <v>47.954135701125502</v>
      </c>
      <c r="Q646">
        <v>16552</v>
      </c>
      <c r="R646">
        <v>-8.6210890035144094E-2</v>
      </c>
      <c r="S646">
        <v>117</v>
      </c>
      <c r="T646">
        <v>0.68341613229370901</v>
      </c>
      <c r="U646">
        <v>0.606010073747143</v>
      </c>
      <c r="V646">
        <v>3.51534639571081</v>
      </c>
      <c r="W646">
        <v>61.435586985056098</v>
      </c>
      <c r="X646">
        <v>7.1172958723723196</v>
      </c>
      <c r="Y646">
        <v>0</v>
      </c>
      <c r="Z646">
        <v>0</v>
      </c>
      <c r="AA646">
        <v>1</v>
      </c>
      <c r="AB646">
        <v>0</v>
      </c>
      <c r="AC646">
        <v>493226.49889044598</v>
      </c>
      <c r="AD646">
        <v>1</v>
      </c>
      <c r="AE646">
        <f t="shared" si="81"/>
        <v>-2.3860599300043219E-2</v>
      </c>
      <c r="AF646">
        <f t="shared" si="80"/>
        <v>-0.12125892062059872</v>
      </c>
      <c r="AG646">
        <f t="shared" si="82"/>
        <v>0.41936625726587828</v>
      </c>
      <c r="AH646">
        <f t="shared" si="83"/>
        <v>0.40361500429617264</v>
      </c>
      <c r="AI646">
        <f t="shared" si="84"/>
        <v>0.56010785424678866</v>
      </c>
      <c r="AJ646">
        <f t="shared" si="85"/>
        <v>-2.3860599300043219E-2</v>
      </c>
      <c r="AK646">
        <f t="shared" si="86"/>
        <v>-6.5549031228444979E-2</v>
      </c>
      <c r="AL646" s="18">
        <f t="shared" si="87"/>
        <v>2.1089247885702867E-2</v>
      </c>
    </row>
    <row r="647" spans="1:38" ht="15.75">
      <c r="A647">
        <v>2016</v>
      </c>
      <c r="B647">
        <v>2</v>
      </c>
      <c r="C647" t="s">
        <v>46</v>
      </c>
      <c r="D647">
        <v>458262.10886910401</v>
      </c>
      <c r="E647">
        <v>254718.738792986</v>
      </c>
      <c r="F647">
        <v>203543.37007611801</v>
      </c>
      <c r="G647">
        <v>193904.64231174099</v>
      </c>
      <c r="H647">
        <v>1728333.2831934099</v>
      </c>
      <c r="I647">
        <v>724695.09308446303</v>
      </c>
      <c r="J647">
        <v>1003638.19010894</v>
      </c>
      <c r="K647">
        <v>200097.499561501</v>
      </c>
      <c r="L647">
        <v>19.5636279467072</v>
      </c>
      <c r="M647">
        <v>19.3201737660752</v>
      </c>
      <c r="N647">
        <v>11.219169600984999</v>
      </c>
      <c r="O647">
        <v>0.72206807216632096</v>
      </c>
      <c r="P647">
        <v>499.91202529408503</v>
      </c>
      <c r="Q647">
        <v>9444</v>
      </c>
      <c r="R647">
        <v>0.49344320336812397</v>
      </c>
      <c r="S647">
        <v>211</v>
      </c>
      <c r="T647">
        <v>0.99024986792119896</v>
      </c>
      <c r="U647">
        <v>0.37467288984198199</v>
      </c>
      <c r="V647">
        <v>2.7668670954921399</v>
      </c>
      <c r="W647">
        <v>62.855833896054499</v>
      </c>
      <c r="X647">
        <v>3.127197104585</v>
      </c>
      <c r="Y647">
        <v>0</v>
      </c>
      <c r="Z647">
        <v>0</v>
      </c>
      <c r="AA647">
        <v>0</v>
      </c>
      <c r="AB647">
        <v>0</v>
      </c>
      <c r="AC647">
        <v>480750.90143821202</v>
      </c>
      <c r="AD647">
        <v>0</v>
      </c>
      <c r="AE647">
        <f t="shared" si="81"/>
        <v>3.2760361473975132E-2</v>
      </c>
      <c r="AF647">
        <f t="shared" si="80"/>
        <v>-7.6610422343683302E-2</v>
      </c>
      <c r="AG647">
        <f t="shared" si="82"/>
        <v>0.44416364813233389</v>
      </c>
      <c r="AH647">
        <f t="shared" si="83"/>
        <v>0.42313042810861562</v>
      </c>
      <c r="AI647">
        <f t="shared" si="84"/>
        <v>0.56010785424678866</v>
      </c>
      <c r="AJ647">
        <f t="shared" si="85"/>
        <v>3.2760361473975132E-2</v>
      </c>
      <c r="AK647">
        <f t="shared" si="86"/>
        <v>0.16504193772148817</v>
      </c>
      <c r="AL647" s="18">
        <f t="shared" si="87"/>
        <v>2.1089247885702867E-2</v>
      </c>
    </row>
    <row r="648" spans="1:38" ht="15.75">
      <c r="A648">
        <v>2016</v>
      </c>
      <c r="B648">
        <v>3</v>
      </c>
      <c r="C648" t="s">
        <v>46</v>
      </c>
      <c r="D648">
        <v>473274.941205482</v>
      </c>
      <c r="E648">
        <v>296758.01301735401</v>
      </c>
      <c r="F648">
        <v>176516.92818812799</v>
      </c>
      <c r="G648">
        <v>170791.84462545699</v>
      </c>
      <c r="H648">
        <v>1772201.8666177799</v>
      </c>
      <c r="I648">
        <v>827860.75264942204</v>
      </c>
      <c r="J648">
        <v>944341.11396836594</v>
      </c>
      <c r="K648">
        <v>174188.647481527</v>
      </c>
      <c r="L648">
        <v>142.613961735591</v>
      </c>
      <c r="M648">
        <v>18.0858211189964</v>
      </c>
      <c r="N648">
        <v>9.6372680698847102</v>
      </c>
      <c r="O648">
        <v>0.87665435762987898</v>
      </c>
      <c r="P648">
        <v>469.315280894137</v>
      </c>
      <c r="Q648">
        <v>13247</v>
      </c>
      <c r="R648">
        <v>8.6556059836211105E-2</v>
      </c>
      <c r="S648">
        <v>508</v>
      </c>
      <c r="T648">
        <v>0.75182638842625304</v>
      </c>
      <c r="U648">
        <v>0.44968967336933902</v>
      </c>
      <c r="V648">
        <v>5.2899875309572302</v>
      </c>
      <c r="W648">
        <v>77.207116759200204</v>
      </c>
      <c r="X648">
        <v>6.1018917622817996</v>
      </c>
      <c r="Y648">
        <v>0</v>
      </c>
      <c r="Z648">
        <v>0</v>
      </c>
      <c r="AA648">
        <v>0</v>
      </c>
      <c r="AB648">
        <v>0</v>
      </c>
      <c r="AC648">
        <v>515779.09158438002</v>
      </c>
      <c r="AD648">
        <v>0</v>
      </c>
      <c r="AE648">
        <f t="shared" si="81"/>
        <v>-1.0983493374924097E-2</v>
      </c>
      <c r="AF648">
        <f t="shared" si="80"/>
        <v>-9.9050502648634617E-2</v>
      </c>
      <c r="AG648">
        <f t="shared" si="82"/>
        <v>0.37296909855087712</v>
      </c>
      <c r="AH648">
        <f t="shared" si="83"/>
        <v>0.36087235928957456</v>
      </c>
      <c r="AI648">
        <f t="shared" si="84"/>
        <v>0.56010785424678866</v>
      </c>
      <c r="AJ648">
        <f t="shared" si="85"/>
        <v>-1.0983493374924097E-2</v>
      </c>
      <c r="AK648">
        <f t="shared" si="86"/>
        <v>-5.8726027477875933E-2</v>
      </c>
      <c r="AL648" s="18">
        <f t="shared" si="87"/>
        <v>2.1089247885702867E-2</v>
      </c>
    </row>
    <row r="649" spans="1:38" ht="15.75">
      <c r="A649">
        <v>2016</v>
      </c>
      <c r="B649">
        <v>4</v>
      </c>
      <c r="C649" t="s">
        <v>46</v>
      </c>
      <c r="D649">
        <v>468076.729024234</v>
      </c>
      <c r="E649">
        <v>279330.59379061701</v>
      </c>
      <c r="F649">
        <v>188746.13523361599</v>
      </c>
      <c r="G649">
        <v>173519.18306435001</v>
      </c>
      <c r="H649">
        <v>1356937.55408722</v>
      </c>
      <c r="I649">
        <v>538254.37113197695</v>
      </c>
      <c r="J649">
        <v>818683.18295525003</v>
      </c>
      <c r="K649">
        <v>168540.45636635899</v>
      </c>
      <c r="L649">
        <v>28.729876406782999</v>
      </c>
      <c r="M649">
        <v>21.194912351562898</v>
      </c>
      <c r="N649">
        <v>12.7875584651404</v>
      </c>
      <c r="O649">
        <v>0.65746357362442398</v>
      </c>
      <c r="P649">
        <v>303.514508772147</v>
      </c>
      <c r="Q649">
        <v>14155</v>
      </c>
      <c r="R649">
        <v>0.113896837256525</v>
      </c>
      <c r="S649">
        <v>955</v>
      </c>
      <c r="T649">
        <v>0.39413324282831103</v>
      </c>
      <c r="U649">
        <v>0.20179958134219</v>
      </c>
      <c r="V649">
        <v>1.4937400666612499</v>
      </c>
      <c r="W649">
        <v>79.320112321543505</v>
      </c>
      <c r="X649">
        <v>3.9974485147146002</v>
      </c>
      <c r="Y649">
        <v>0</v>
      </c>
      <c r="Z649">
        <v>0</v>
      </c>
      <c r="AA649">
        <v>0</v>
      </c>
      <c r="AB649">
        <v>0</v>
      </c>
      <c r="AC649">
        <v>523485.53885659698</v>
      </c>
      <c r="AD649">
        <v>0</v>
      </c>
      <c r="AE649">
        <f t="shared" si="81"/>
        <v>-0.11865491788308387</v>
      </c>
      <c r="AF649">
        <f t="shared" si="80"/>
        <v>-1.8775238605275774E-2</v>
      </c>
      <c r="AG649">
        <f t="shared" si="82"/>
        <v>0.40323759659464919</v>
      </c>
      <c r="AH649">
        <f t="shared" si="83"/>
        <v>0.37070670747950452</v>
      </c>
      <c r="AI649">
        <f t="shared" si="84"/>
        <v>0.56010785424678866</v>
      </c>
      <c r="AJ649">
        <f t="shared" si="85"/>
        <v>-0.11865491788308387</v>
      </c>
      <c r="AK649">
        <f t="shared" si="86"/>
        <v>-3.6737523827512573E-2</v>
      </c>
      <c r="AL649" s="18">
        <f t="shared" si="87"/>
        <v>2.1089247885702867E-2</v>
      </c>
    </row>
    <row r="650" spans="1:38" ht="15.75">
      <c r="A650">
        <v>2017</v>
      </c>
      <c r="B650">
        <v>1</v>
      </c>
      <c r="C650" t="s">
        <v>46</v>
      </c>
      <c r="D650">
        <v>412537.12317888101</v>
      </c>
      <c r="E650">
        <v>269068.67944548099</v>
      </c>
      <c r="F650">
        <v>143468.4437334</v>
      </c>
      <c r="G650">
        <v>125028.21088897499</v>
      </c>
      <c r="H650">
        <v>1535928.7488740601</v>
      </c>
      <c r="I650">
        <v>561560.09293359495</v>
      </c>
      <c r="J650">
        <v>974368.65594046703</v>
      </c>
      <c r="K650">
        <v>120417.626164284</v>
      </c>
      <c r="L650">
        <v>69.0813209762469</v>
      </c>
      <c r="M650">
        <v>12.8317151959591</v>
      </c>
      <c r="N650">
        <v>8.1402350845134901</v>
      </c>
      <c r="O650">
        <v>0.57633226347123601</v>
      </c>
      <c r="P650">
        <v>157.54275130583201</v>
      </c>
      <c r="Q650">
        <v>2195</v>
      </c>
      <c r="R650">
        <v>0.23100570676499799</v>
      </c>
      <c r="S650">
        <v>857</v>
      </c>
      <c r="T650">
        <v>0.37326173202926799</v>
      </c>
      <c r="U650">
        <v>0.88871609461274603</v>
      </c>
      <c r="V650">
        <v>4.1719543203494904</v>
      </c>
      <c r="W650">
        <v>67.880965710025507</v>
      </c>
      <c r="X650">
        <v>9.5297562299652494</v>
      </c>
      <c r="Y650">
        <v>0</v>
      </c>
      <c r="Z650">
        <v>0</v>
      </c>
      <c r="AA650">
        <v>0</v>
      </c>
      <c r="AB650">
        <v>0</v>
      </c>
      <c r="AC650">
        <v>429668.39565512998</v>
      </c>
      <c r="AD650">
        <v>0</v>
      </c>
      <c r="AE650">
        <f t="shared" si="81"/>
        <v>2.5736670445171448E-2</v>
      </c>
      <c r="AF650">
        <f t="shared" si="80"/>
        <v>5.2721567887525841E-2</v>
      </c>
      <c r="AG650">
        <f t="shared" si="82"/>
        <v>0.34777098998479805</v>
      </c>
      <c r="AH650">
        <f t="shared" si="83"/>
        <v>0.30307141797457404</v>
      </c>
      <c r="AI650">
        <f t="shared" si="84"/>
        <v>0.56010785424678866</v>
      </c>
      <c r="AJ650">
        <f t="shared" si="85"/>
        <v>2.5736670445171448E-2</v>
      </c>
      <c r="AK650">
        <f t="shared" si="86"/>
        <v>2.0465362088339167E-2</v>
      </c>
      <c r="AL650" s="18">
        <f t="shared" si="87"/>
        <v>2.1089247885702867E-2</v>
      </c>
    </row>
    <row r="651" spans="1:38" ht="15.75">
      <c r="A651">
        <v>2017</v>
      </c>
      <c r="B651">
        <v>2</v>
      </c>
      <c r="C651" t="s">
        <v>46</v>
      </c>
      <c r="D651">
        <v>423154.45516453497</v>
      </c>
      <c r="E651">
        <v>274575.26739696402</v>
      </c>
      <c r="F651">
        <v>148579.18776757101</v>
      </c>
      <c r="G651">
        <v>142982.10251924</v>
      </c>
      <c r="H651">
        <v>1492059.0254543901</v>
      </c>
      <c r="I651">
        <v>548223.75295766804</v>
      </c>
      <c r="J651">
        <v>943835.27249672404</v>
      </c>
      <c r="K651">
        <v>147454.206026231</v>
      </c>
      <c r="L651">
        <v>80.736250248233404</v>
      </c>
      <c r="M651">
        <v>15.1490526668928</v>
      </c>
      <c r="N651">
        <v>9.5828717282613098</v>
      </c>
      <c r="O651">
        <v>0.58084685848564799</v>
      </c>
      <c r="P651">
        <v>474.49635079806302</v>
      </c>
      <c r="Q651">
        <v>28312</v>
      </c>
      <c r="R651">
        <v>-0.31864726205967803</v>
      </c>
      <c r="S651">
        <v>292</v>
      </c>
      <c r="T651">
        <v>0.129136404066334</v>
      </c>
      <c r="U651">
        <v>0.946002193339047</v>
      </c>
      <c r="V651">
        <v>5.9833261970891298</v>
      </c>
      <c r="W651">
        <v>78.541522217952206</v>
      </c>
      <c r="X651">
        <v>5.9952364910419504</v>
      </c>
      <c r="Y651">
        <v>0</v>
      </c>
      <c r="Z651">
        <v>0</v>
      </c>
      <c r="AA651">
        <v>0</v>
      </c>
      <c r="AB651">
        <v>0</v>
      </c>
      <c r="AC651">
        <v>460465.00077011</v>
      </c>
      <c r="AD651">
        <v>0</v>
      </c>
      <c r="AE651">
        <f t="shared" si="81"/>
        <v>7.6623681588802207E-3</v>
      </c>
      <c r="AF651">
        <f t="shared" si="80"/>
        <v>9.7795836935572894E-2</v>
      </c>
      <c r="AG651">
        <f t="shared" si="82"/>
        <v>0.35112282513910664</v>
      </c>
      <c r="AH651">
        <f t="shared" si="83"/>
        <v>0.33789577487408073</v>
      </c>
      <c r="AI651">
        <f t="shared" si="84"/>
        <v>0.56010785424678866</v>
      </c>
      <c r="AJ651">
        <f t="shared" si="85"/>
        <v>7.6623681588802207E-3</v>
      </c>
      <c r="AK651">
        <f t="shared" si="86"/>
        <v>-1.1362811441699774E-2</v>
      </c>
      <c r="AL651" s="18">
        <f t="shared" si="87"/>
        <v>2.1089247885702867E-2</v>
      </c>
    </row>
    <row r="652" spans="1:38" ht="15.75">
      <c r="A652">
        <v>2017</v>
      </c>
      <c r="B652">
        <v>3</v>
      </c>
      <c r="C652" t="s">
        <v>46</v>
      </c>
      <c r="D652">
        <v>426396.82038807601</v>
      </c>
      <c r="E652">
        <v>271455.32040697802</v>
      </c>
      <c r="F652">
        <v>154941.49998109799</v>
      </c>
      <c r="G652">
        <v>138161.524614016</v>
      </c>
      <c r="H652">
        <v>956880.31717587204</v>
      </c>
      <c r="I652">
        <v>359531.99199211103</v>
      </c>
      <c r="J652">
        <v>597348.32518376003</v>
      </c>
      <c r="K652">
        <v>136334.332380179</v>
      </c>
      <c r="L652">
        <v>22.9808986680349</v>
      </c>
      <c r="M652">
        <v>23.129139028139701</v>
      </c>
      <c r="N652">
        <v>14.4387466367565</v>
      </c>
      <c r="O652">
        <v>0.60187996991790305</v>
      </c>
      <c r="P652">
        <v>397.78719391537498</v>
      </c>
      <c r="Q652">
        <v>28482</v>
      </c>
      <c r="R652">
        <v>-0.83066037144942095</v>
      </c>
      <c r="S652">
        <v>569</v>
      </c>
      <c r="T652">
        <v>0.142858428866492</v>
      </c>
      <c r="U652">
        <v>0.862018639010666</v>
      </c>
      <c r="V652">
        <v>3.7925643961092201</v>
      </c>
      <c r="W652">
        <v>64.231791933481901</v>
      </c>
      <c r="X652">
        <v>6.0853552194925298</v>
      </c>
      <c r="Y652">
        <v>0</v>
      </c>
      <c r="Z652">
        <v>0</v>
      </c>
      <c r="AA652">
        <v>0</v>
      </c>
      <c r="AB652">
        <v>0</v>
      </c>
      <c r="AC652">
        <v>412056.83953258803</v>
      </c>
      <c r="AD652">
        <v>0</v>
      </c>
      <c r="AE652">
        <f t="shared" si="81"/>
        <v>7.7138606083449066E-2</v>
      </c>
      <c r="AF652">
        <f t="shared" si="80"/>
        <v>0.10125634960377945</v>
      </c>
      <c r="AG652">
        <f t="shared" si="82"/>
        <v>0.36337395724499372</v>
      </c>
      <c r="AH652">
        <f t="shared" si="83"/>
        <v>0.32402100111410592</v>
      </c>
      <c r="AI652">
        <f t="shared" si="84"/>
        <v>0.56010785424678866</v>
      </c>
      <c r="AJ652">
        <f t="shared" si="85"/>
        <v>7.7138606083449066E-2</v>
      </c>
      <c r="AK652">
        <f t="shared" si="86"/>
        <v>-6.1407469835105099E-3</v>
      </c>
      <c r="AL652" s="18">
        <f t="shared" si="87"/>
        <v>2.1089247885702867E-2</v>
      </c>
    </row>
    <row r="653" spans="1:38" ht="15.75">
      <c r="A653">
        <v>2017</v>
      </c>
      <c r="B653">
        <v>4</v>
      </c>
      <c r="C653" t="s">
        <v>46</v>
      </c>
      <c r="D653">
        <v>459288.47675122699</v>
      </c>
      <c r="E653">
        <v>269788.38196703099</v>
      </c>
      <c r="F653">
        <v>189500.094784196</v>
      </c>
      <c r="G653">
        <v>178130.53368834101</v>
      </c>
      <c r="H653">
        <v>1043081.80438207</v>
      </c>
      <c r="I653">
        <v>486416.75489122502</v>
      </c>
      <c r="J653">
        <v>556665.04949084704</v>
      </c>
      <c r="K653">
        <v>175362.09011185201</v>
      </c>
      <c r="L653">
        <v>25.7739305699778</v>
      </c>
      <c r="M653">
        <v>31.999590031971199</v>
      </c>
      <c r="N653">
        <v>17.077331129735001</v>
      </c>
      <c r="O653">
        <v>0.87380509219345703</v>
      </c>
      <c r="P653">
        <v>396.91617040945198</v>
      </c>
      <c r="Q653">
        <v>35270</v>
      </c>
      <c r="R653">
        <v>0.31364461302842001</v>
      </c>
      <c r="S653">
        <v>480</v>
      </c>
      <c r="T653">
        <v>0.93837873708406006</v>
      </c>
      <c r="U653">
        <v>0.63837152957060705</v>
      </c>
      <c r="V653">
        <v>3.5491073872871701</v>
      </c>
      <c r="W653">
        <v>71.237003966872805</v>
      </c>
      <c r="X653">
        <v>8.8842018085762895</v>
      </c>
      <c r="Y653">
        <v>0</v>
      </c>
      <c r="Z653">
        <v>0</v>
      </c>
      <c r="AA653">
        <v>0</v>
      </c>
      <c r="AB653">
        <v>0</v>
      </c>
      <c r="AC653">
        <v>467110.69623622001</v>
      </c>
      <c r="AD653">
        <v>0</v>
      </c>
      <c r="AE653">
        <f t="shared" si="81"/>
        <v>-5.4435830403139325E-2</v>
      </c>
      <c r="AF653">
        <f t="shared" si="80"/>
        <v>-0.10001563741033323</v>
      </c>
      <c r="AG653">
        <f t="shared" si="82"/>
        <v>0.4125949253606867</v>
      </c>
      <c r="AH653">
        <f t="shared" si="83"/>
        <v>0.38784019783893942</v>
      </c>
      <c r="AI653">
        <f t="shared" si="84"/>
        <v>0.56010785424678866</v>
      </c>
      <c r="AJ653">
        <f t="shared" si="85"/>
        <v>-5.4435830403139325E-2</v>
      </c>
      <c r="AK653">
        <f t="shared" si="86"/>
        <v>7.5064133332293656E-2</v>
      </c>
      <c r="AL653" s="18">
        <f t="shared" si="87"/>
        <v>2.1089247885702867E-2</v>
      </c>
    </row>
    <row r="654" spans="1:38" ht="15.75">
      <c r="A654">
        <v>2018</v>
      </c>
      <c r="B654">
        <v>1</v>
      </c>
      <c r="C654" t="s">
        <v>46</v>
      </c>
      <c r="D654">
        <v>434286.727124681</v>
      </c>
      <c r="E654">
        <v>290039.81304250797</v>
      </c>
      <c r="F654">
        <v>144246.914082173</v>
      </c>
      <c r="G654">
        <v>137059.027072036</v>
      </c>
      <c r="H654">
        <v>1697921.4448508599</v>
      </c>
      <c r="I654">
        <v>561259.626930536</v>
      </c>
      <c r="J654">
        <v>1136661.81792032</v>
      </c>
      <c r="K654">
        <v>133496.10740883899</v>
      </c>
      <c r="L654">
        <v>25.127776575670701</v>
      </c>
      <c r="M654">
        <v>12.058030357947899</v>
      </c>
      <c r="N654">
        <v>8.0721653812479204</v>
      </c>
      <c r="O654">
        <v>0.493778904228027</v>
      </c>
      <c r="P654">
        <v>413.25009350892702</v>
      </c>
      <c r="Q654">
        <v>35902</v>
      </c>
      <c r="R654">
        <v>0.87539853238818299</v>
      </c>
      <c r="S654">
        <v>225</v>
      </c>
      <c r="T654">
        <v>0.97772351187264295</v>
      </c>
      <c r="U654">
        <v>0.79059212865041195</v>
      </c>
      <c r="V654">
        <v>4.4307803364551797</v>
      </c>
      <c r="W654">
        <v>62.164683954483699</v>
      </c>
      <c r="X654">
        <v>6.7395635263233098</v>
      </c>
      <c r="Y654">
        <v>0</v>
      </c>
      <c r="Z654">
        <v>0</v>
      </c>
      <c r="AA654">
        <v>0</v>
      </c>
      <c r="AB654">
        <v>0</v>
      </c>
      <c r="AC654">
        <v>459279.28108889097</v>
      </c>
      <c r="AD654">
        <v>0</v>
      </c>
      <c r="AE654">
        <f t="shared" si="81"/>
        <v>6.9655529967420124E-2</v>
      </c>
      <c r="AF654">
        <f t="shared" si="80"/>
        <v>-1.2720878140524432E-3</v>
      </c>
      <c r="AG654">
        <f t="shared" si="82"/>
        <v>0.33214672490039199</v>
      </c>
      <c r="AH654">
        <f t="shared" si="83"/>
        <v>0.31559570788514385</v>
      </c>
      <c r="AI654">
        <f t="shared" si="84"/>
        <v>0.56010785424678866</v>
      </c>
      <c r="AJ654">
        <f t="shared" si="85"/>
        <v>6.9655529967420124E-2</v>
      </c>
      <c r="AK654">
        <f t="shared" si="86"/>
        <v>1.4874680307029955E-2</v>
      </c>
      <c r="AL654" s="18">
        <f t="shared" si="87"/>
        <v>2.1089247885702867E-2</v>
      </c>
    </row>
    <row r="655" spans="1:38" ht="15.75">
      <c r="A655">
        <v>2018</v>
      </c>
      <c r="B655">
        <v>2</v>
      </c>
      <c r="C655" t="s">
        <v>46</v>
      </c>
      <c r="D655">
        <v>464537.19926036702</v>
      </c>
      <c r="E655">
        <v>294354.06253782602</v>
      </c>
      <c r="F655">
        <v>170183.13672253999</v>
      </c>
      <c r="G655">
        <v>153323.243831856</v>
      </c>
      <c r="H655">
        <v>1576769.1518472701</v>
      </c>
      <c r="I655">
        <v>1100912.9799410701</v>
      </c>
      <c r="J655">
        <v>475856.17190619902</v>
      </c>
      <c r="K655">
        <v>148528.408598426</v>
      </c>
      <c r="L655">
        <v>36.538602221443398</v>
      </c>
      <c r="M655">
        <v>32.220501253071802</v>
      </c>
      <c r="N655">
        <v>9.7238865722499792</v>
      </c>
      <c r="O655">
        <v>2.31354145419823</v>
      </c>
      <c r="P655">
        <v>154.893404609697</v>
      </c>
      <c r="Q655">
        <v>9623</v>
      </c>
      <c r="R655">
        <v>-0.14478702511593999</v>
      </c>
      <c r="S655">
        <v>496</v>
      </c>
      <c r="T655">
        <v>0.70912384081522895</v>
      </c>
      <c r="U655">
        <v>8.4759473275321795E-2</v>
      </c>
      <c r="V655">
        <v>6.1912618376033599</v>
      </c>
      <c r="W655">
        <v>77.335646050406794</v>
      </c>
      <c r="X655">
        <v>4.0064330600071703</v>
      </c>
      <c r="Y655">
        <v>0</v>
      </c>
      <c r="Z655">
        <v>0</v>
      </c>
      <c r="AA655">
        <v>0</v>
      </c>
      <c r="AB655">
        <v>0</v>
      </c>
      <c r="AC655">
        <v>442247.02889643097</v>
      </c>
      <c r="AD655">
        <v>0</v>
      </c>
      <c r="AE655">
        <f t="shared" si="81"/>
        <v>1.0838758770838315E-2</v>
      </c>
      <c r="AF655">
        <f t="shared" si="80"/>
        <v>-0.11583261655641497</v>
      </c>
      <c r="AG655">
        <f t="shared" si="82"/>
        <v>0.3663498574355411</v>
      </c>
      <c r="AH655">
        <f t="shared" si="83"/>
        <v>0.33005590096116355</v>
      </c>
      <c r="AI655">
        <f t="shared" si="84"/>
        <v>0.56010785424678866</v>
      </c>
      <c r="AJ655">
        <f t="shared" si="85"/>
        <v>1.0838758770838315E-2</v>
      </c>
      <c r="AK655">
        <f t="shared" si="86"/>
        <v>-5.7393958374089199E-2</v>
      </c>
      <c r="AL655" s="18">
        <f t="shared" si="87"/>
        <v>2.1089247885702867E-2</v>
      </c>
    </row>
    <row r="656" spans="1:38" ht="15.75">
      <c r="A656">
        <v>2018</v>
      </c>
      <c r="B656">
        <v>3</v>
      </c>
      <c r="C656" t="s">
        <v>46</v>
      </c>
      <c r="D656">
        <v>469572.20590323099</v>
      </c>
      <c r="E656">
        <v>277459.91772528598</v>
      </c>
      <c r="F656">
        <v>192112.28817794501</v>
      </c>
      <c r="G656">
        <v>174984.589079039</v>
      </c>
      <c r="H656">
        <v>1779366.51160513</v>
      </c>
      <c r="I656">
        <v>542085.14746992604</v>
      </c>
      <c r="J656">
        <v>1237281.3641351999</v>
      </c>
      <c r="K656">
        <v>184473.133957026</v>
      </c>
      <c r="L656">
        <v>33.255832227307998</v>
      </c>
      <c r="M656">
        <v>14.142667476555999</v>
      </c>
      <c r="N656">
        <v>9.8340947712446791</v>
      </c>
      <c r="O656">
        <v>0.438126010124475</v>
      </c>
      <c r="P656">
        <v>403.12783499592399</v>
      </c>
      <c r="Q656">
        <v>30433</v>
      </c>
      <c r="R656">
        <v>0.77951562994630696</v>
      </c>
      <c r="S656">
        <v>988</v>
      </c>
      <c r="T656">
        <v>0.27146066302098998</v>
      </c>
      <c r="U656">
        <v>0.29165877050093703</v>
      </c>
      <c r="V656">
        <v>1.8627893396561701</v>
      </c>
      <c r="W656">
        <v>80.144095813575106</v>
      </c>
      <c r="X656">
        <v>2.0739385166486199</v>
      </c>
      <c r="Y656">
        <v>0</v>
      </c>
      <c r="Z656">
        <v>0</v>
      </c>
      <c r="AA656">
        <v>0</v>
      </c>
      <c r="AB656">
        <v>0</v>
      </c>
      <c r="AC656">
        <v>482109.52987664501</v>
      </c>
      <c r="AD656">
        <v>0</v>
      </c>
      <c r="AE656">
        <f t="shared" si="81"/>
        <v>-0.11972548247688386</v>
      </c>
      <c r="AF656">
        <f t="shared" si="80"/>
        <v>-8.1926383600152725E-2</v>
      </c>
      <c r="AG656">
        <f t="shared" si="82"/>
        <v>0.40912193218168313</v>
      </c>
      <c r="AH656">
        <f t="shared" si="83"/>
        <v>0.3726468195502603</v>
      </c>
      <c r="AI656">
        <f t="shared" si="84"/>
        <v>0.56010785424678866</v>
      </c>
      <c r="AJ656">
        <f t="shared" si="85"/>
        <v>-0.11972548247688386</v>
      </c>
      <c r="AK656">
        <f t="shared" si="86"/>
        <v>-4.8700465254594746E-2</v>
      </c>
      <c r="AL656" s="18">
        <f t="shared" si="87"/>
        <v>2.1089247885702867E-2</v>
      </c>
    </row>
    <row r="657" spans="1:38" ht="15.75">
      <c r="A657">
        <v>2018</v>
      </c>
      <c r="B657">
        <v>4</v>
      </c>
      <c r="C657" t="s">
        <v>46</v>
      </c>
      <c r="D657">
        <v>413352.44699373201</v>
      </c>
      <c r="E657">
        <v>263947.49064256297</v>
      </c>
      <c r="F657">
        <v>149404.95635116901</v>
      </c>
      <c r="G657">
        <v>141772.28456418699</v>
      </c>
      <c r="H657">
        <v>1031045.46501385</v>
      </c>
      <c r="I657">
        <v>710905.11159682099</v>
      </c>
      <c r="J657">
        <v>320140.35341703298</v>
      </c>
      <c r="K657">
        <v>142729.57206333001</v>
      </c>
      <c r="L657">
        <v>22.183424030322499</v>
      </c>
      <c r="M657">
        <v>44.2844155855311</v>
      </c>
      <c r="N657">
        <v>13.750342674004299</v>
      </c>
      <c r="O657">
        <v>2.2206045067700502</v>
      </c>
      <c r="P657">
        <v>135.94055010366901</v>
      </c>
      <c r="Q657">
        <v>16034</v>
      </c>
      <c r="R657">
        <v>-0.85176165122808301</v>
      </c>
      <c r="S657">
        <v>117</v>
      </c>
      <c r="T657">
        <v>0.89153918973157897</v>
      </c>
      <c r="U657">
        <v>7.4034586448913304E-3</v>
      </c>
      <c r="V657">
        <v>6.7177401852470799</v>
      </c>
      <c r="W657">
        <v>72.9237694083901</v>
      </c>
      <c r="X657">
        <v>6.4743551011624003</v>
      </c>
      <c r="Y657">
        <v>0</v>
      </c>
      <c r="Z657">
        <v>0</v>
      </c>
      <c r="AA657">
        <v>0</v>
      </c>
      <c r="AB657">
        <v>0</v>
      </c>
      <c r="AC657">
        <v>431318.42135332001</v>
      </c>
      <c r="AD657">
        <v>0</v>
      </c>
      <c r="AE657">
        <f t="shared" si="81"/>
        <v>4.9308597120456939E-2</v>
      </c>
      <c r="AF657">
        <f t="shared" si="80"/>
        <v>4.8718727216392504E-2</v>
      </c>
      <c r="AG657">
        <f t="shared" si="82"/>
        <v>0.36144688978564238</v>
      </c>
      <c r="AH657">
        <f t="shared" si="83"/>
        <v>0.34298160225077073</v>
      </c>
      <c r="AI657">
        <f t="shared" si="84"/>
        <v>0.56010785424678866</v>
      </c>
      <c r="AJ657">
        <f t="shared" si="85"/>
        <v>4.9308597120456939E-2</v>
      </c>
      <c r="AK657">
        <f t="shared" si="86"/>
        <v>7.9178148933790188E-2</v>
      </c>
      <c r="AL657" s="18">
        <f t="shared" si="87"/>
        <v>2.1089247885702867E-2</v>
      </c>
    </row>
    <row r="658" spans="1:38" ht="15.75">
      <c r="A658">
        <v>2019</v>
      </c>
      <c r="B658">
        <v>1</v>
      </c>
      <c r="C658" t="s">
        <v>46</v>
      </c>
      <c r="D658">
        <v>433734.27627130097</v>
      </c>
      <c r="E658">
        <v>284846.36436736002</v>
      </c>
      <c r="F658">
        <v>148887.91190394</v>
      </c>
      <c r="G658">
        <v>143466.38664967599</v>
      </c>
      <c r="H658">
        <v>1717252.79496989</v>
      </c>
      <c r="I658">
        <v>1188607.86920573</v>
      </c>
      <c r="J658">
        <v>528644.92576415103</v>
      </c>
      <c r="K658">
        <v>144138.506709832</v>
      </c>
      <c r="L658">
        <v>116.666409044321</v>
      </c>
      <c r="M658">
        <v>27.138515789647698</v>
      </c>
      <c r="N658">
        <v>8.35441276147065</v>
      </c>
      <c r="O658">
        <v>2.2484049525068501</v>
      </c>
      <c r="P658">
        <v>369.08703612451899</v>
      </c>
      <c r="Q658">
        <v>14508</v>
      </c>
      <c r="R658">
        <v>0.39797021634897101</v>
      </c>
      <c r="S658">
        <v>468</v>
      </c>
      <c r="T658">
        <v>0.135458614909236</v>
      </c>
      <c r="U658">
        <v>0.82222399969679005</v>
      </c>
      <c r="V658">
        <v>7.4533517210066398</v>
      </c>
      <c r="W658">
        <v>79.7688709168537</v>
      </c>
      <c r="X658">
        <v>3.6059595933562298</v>
      </c>
      <c r="Y658">
        <v>0</v>
      </c>
      <c r="Z658">
        <v>0</v>
      </c>
      <c r="AA658">
        <v>0</v>
      </c>
      <c r="AB658">
        <v>0</v>
      </c>
      <c r="AC658">
        <v>448132.80814813101</v>
      </c>
      <c r="AD658">
        <v>0</v>
      </c>
      <c r="AE658">
        <f t="shared" si="81"/>
        <v>-5.3040853692321387E-2</v>
      </c>
      <c r="AF658">
        <f t="shared" si="80"/>
        <v>7.159387243188628E-2</v>
      </c>
      <c r="AG658">
        <f t="shared" si="82"/>
        <v>0.34326987754781801</v>
      </c>
      <c r="AH658">
        <f t="shared" si="83"/>
        <v>0.33077023075745504</v>
      </c>
      <c r="AI658">
        <f t="shared" si="84"/>
        <v>0.56010785424678866</v>
      </c>
      <c r="AJ658">
        <f t="shared" si="85"/>
        <v>-5.3040853692321387E-2</v>
      </c>
      <c r="AK658">
        <f t="shared" si="86"/>
        <v>3.0632467623230193E-2</v>
      </c>
      <c r="AL658" s="18">
        <f t="shared" si="87"/>
        <v>2.1089247885702867E-2</v>
      </c>
    </row>
    <row r="659" spans="1:38" ht="15.75">
      <c r="A659">
        <v>2019</v>
      </c>
      <c r="B659">
        <v>2</v>
      </c>
      <c r="C659" t="s">
        <v>46</v>
      </c>
      <c r="D659">
        <v>410728.63998225</v>
      </c>
      <c r="E659">
        <v>293571.911401438</v>
      </c>
      <c r="F659">
        <v>117156.72858081201</v>
      </c>
      <c r="G659">
        <v>100861.57557049701</v>
      </c>
      <c r="H659">
        <v>1572052.10224684</v>
      </c>
      <c r="I659">
        <v>995361.59240662097</v>
      </c>
      <c r="J659">
        <v>576690.50984021998</v>
      </c>
      <c r="K659">
        <v>99669.738795082594</v>
      </c>
      <c r="L659">
        <v>25.331469501718502</v>
      </c>
      <c r="M659">
        <v>17.4897234911049</v>
      </c>
      <c r="N659">
        <v>6.4159181127866098</v>
      </c>
      <c r="O659">
        <v>1.7259892011789799</v>
      </c>
      <c r="P659">
        <v>260.20315694361602</v>
      </c>
      <c r="Q659">
        <v>18913</v>
      </c>
      <c r="R659">
        <v>-0.48577067399170998</v>
      </c>
      <c r="S659">
        <v>459</v>
      </c>
      <c r="T659">
        <v>4.4344212562339197E-2</v>
      </c>
      <c r="U659">
        <v>0.32244127081663598</v>
      </c>
      <c r="V659">
        <v>4.9842235383748399</v>
      </c>
      <c r="W659">
        <v>72.946034715171606</v>
      </c>
      <c r="X659">
        <v>7.2356791426069904</v>
      </c>
      <c r="Y659">
        <v>0</v>
      </c>
      <c r="Z659">
        <v>0</v>
      </c>
      <c r="AA659">
        <v>0</v>
      </c>
      <c r="AB659">
        <v>1</v>
      </c>
      <c r="AC659">
        <v>423819.24785793602</v>
      </c>
      <c r="AD659">
        <v>0</v>
      </c>
      <c r="AE659">
        <f t="shared" si="81"/>
        <v>4.96026117220933E-2</v>
      </c>
      <c r="AF659">
        <f t="shared" si="80"/>
        <v>0.14252890790587402</v>
      </c>
      <c r="AG659">
        <f t="shared" si="82"/>
        <v>0.28524119619677613</v>
      </c>
      <c r="AH659">
        <f t="shared" si="83"/>
        <v>0.24556742762047426</v>
      </c>
      <c r="AI659">
        <f t="shared" si="84"/>
        <v>0.56010785424678866</v>
      </c>
      <c r="AJ659">
        <f t="shared" si="85"/>
        <v>4.96026117220933E-2</v>
      </c>
      <c r="AK659">
        <f t="shared" si="86"/>
        <v>-0.10723854662272982</v>
      </c>
      <c r="AL659" s="18">
        <f t="shared" si="87"/>
        <v>2.1089247885702867E-2</v>
      </c>
    </row>
    <row r="660" spans="1:38" ht="15.75">
      <c r="A660">
        <v>2019</v>
      </c>
      <c r="B660">
        <v>3</v>
      </c>
      <c r="C660" t="s">
        <v>46</v>
      </c>
      <c r="D660">
        <v>431101.85323443299</v>
      </c>
      <c r="E660">
        <v>262089.68629349099</v>
      </c>
      <c r="F660">
        <v>169012.16694094101</v>
      </c>
      <c r="G660">
        <v>157817.87349943601</v>
      </c>
      <c r="H660">
        <v>982427.94896139298</v>
      </c>
      <c r="I660">
        <v>494071.99273263197</v>
      </c>
      <c r="J660">
        <v>488355.95622876001</v>
      </c>
      <c r="K660">
        <v>162793.349924968</v>
      </c>
      <c r="L660">
        <v>19.546418991117498</v>
      </c>
      <c r="M660">
        <v>32.316156173901497</v>
      </c>
      <c r="N660">
        <v>16.0640659364668</v>
      </c>
      <c r="O660">
        <v>1.01170465196741</v>
      </c>
      <c r="P660">
        <v>361.49803609482899</v>
      </c>
      <c r="Q660">
        <v>31831</v>
      </c>
      <c r="R660">
        <v>0.33988522672753202</v>
      </c>
      <c r="S660">
        <v>421</v>
      </c>
      <c r="T660">
        <v>3.85862008081784E-2</v>
      </c>
      <c r="U660">
        <v>1.77979967209492E-2</v>
      </c>
      <c r="V660">
        <v>4.0809129279166001</v>
      </c>
      <c r="W660">
        <v>66.324012361440694</v>
      </c>
      <c r="X660">
        <v>7.4668863589869003</v>
      </c>
      <c r="Y660">
        <v>0</v>
      </c>
      <c r="Z660">
        <v>0</v>
      </c>
      <c r="AA660">
        <v>0</v>
      </c>
      <c r="AB660">
        <v>0</v>
      </c>
      <c r="AC660">
        <v>419814.32252187602</v>
      </c>
      <c r="AD660">
        <v>0</v>
      </c>
      <c r="AE660">
        <f t="shared" si="81"/>
        <v>5.5406833691250103E-3</v>
      </c>
      <c r="AF660">
        <f t="shared" si="80"/>
        <v>-2.368191821503525E-2</v>
      </c>
      <c r="AG660">
        <f t="shared" si="82"/>
        <v>0.39204695055911359</v>
      </c>
      <c r="AH660">
        <f t="shared" si="83"/>
        <v>0.36608024835749137</v>
      </c>
      <c r="AI660">
        <f t="shared" si="84"/>
        <v>0.56010785424678866</v>
      </c>
      <c r="AJ660">
        <f t="shared" si="85"/>
        <v>5.5406833691250103E-3</v>
      </c>
      <c r="AK660">
        <f t="shared" si="86"/>
        <v>-6.2457538197780282E-3</v>
      </c>
      <c r="AL660" s="18">
        <f t="shared" si="87"/>
        <v>2.1089247885702867E-2</v>
      </c>
    </row>
    <row r="661" spans="1:38" ht="15.75">
      <c r="A661">
        <v>2019</v>
      </c>
      <c r="B661">
        <v>4</v>
      </c>
      <c r="C661" t="s">
        <v>46</v>
      </c>
      <c r="D661">
        <v>433490.45210304798</v>
      </c>
      <c r="E661">
        <v>260452.73863419899</v>
      </c>
      <c r="F661">
        <v>173037.713468848</v>
      </c>
      <c r="G661">
        <v>166572.15191349</v>
      </c>
      <c r="H661">
        <v>1318664.5539474301</v>
      </c>
      <c r="I661">
        <v>775575.88617050799</v>
      </c>
      <c r="J661">
        <v>543088.66777692095</v>
      </c>
      <c r="K661">
        <v>172100.815442469</v>
      </c>
      <c r="L661">
        <v>32.929166383157899</v>
      </c>
      <c r="M661">
        <v>30.671262686319</v>
      </c>
      <c r="N661">
        <v>12.631882112464099</v>
      </c>
      <c r="O661">
        <v>1.4280833539489</v>
      </c>
      <c r="P661">
        <v>270.69391341869402</v>
      </c>
      <c r="Q661">
        <v>8832</v>
      </c>
      <c r="R661">
        <v>-0.92749536497040996</v>
      </c>
      <c r="S661">
        <v>423</v>
      </c>
      <c r="T661">
        <v>4.7925175956024003E-2</v>
      </c>
      <c r="U661">
        <v>0.70989610887122301</v>
      </c>
      <c r="V661">
        <v>5.0754063053010103</v>
      </c>
      <c r="W661">
        <v>64.9527178667893</v>
      </c>
      <c r="X661">
        <v>2.3924708299701098</v>
      </c>
      <c r="Y661">
        <v>0</v>
      </c>
      <c r="Z661">
        <v>0</v>
      </c>
      <c r="AA661">
        <v>0</v>
      </c>
      <c r="AB661">
        <v>0</v>
      </c>
      <c r="AC661">
        <v>440141.46696812898</v>
      </c>
      <c r="AD661">
        <v>0</v>
      </c>
      <c r="AE661">
        <f t="shared" si="81"/>
        <v>7.2196608855221847E-2</v>
      </c>
      <c r="AF661">
        <f t="shared" si="80"/>
        <v>0.10298446718346327</v>
      </c>
      <c r="AG661">
        <f t="shared" si="82"/>
        <v>0.39917306743290165</v>
      </c>
      <c r="AH661">
        <f t="shared" si="83"/>
        <v>0.38425794871692581</v>
      </c>
      <c r="AI661">
        <f t="shared" si="84"/>
        <v>0.56010785424678866</v>
      </c>
      <c r="AJ661">
        <f t="shared" si="85"/>
        <v>7.2196608855221847E-2</v>
      </c>
      <c r="AK661">
        <f t="shared" si="86"/>
        <v>4.7703478449097815E-2</v>
      </c>
      <c r="AL661" s="18">
        <f t="shared" si="87"/>
        <v>2.1089247885702867E-2</v>
      </c>
    </row>
    <row r="662" spans="1:38" ht="15.75">
      <c r="A662">
        <v>2020</v>
      </c>
      <c r="B662">
        <v>1</v>
      </c>
      <c r="C662" t="s">
        <v>46</v>
      </c>
      <c r="D662">
        <v>464786.99271600501</v>
      </c>
      <c r="E662">
        <v>272877.24023864401</v>
      </c>
      <c r="F662">
        <v>191909.75247736101</v>
      </c>
      <c r="G662">
        <v>183714.55621687201</v>
      </c>
      <c r="H662">
        <v>1026016.75152079</v>
      </c>
      <c r="I662">
        <v>448742.83721643197</v>
      </c>
      <c r="J662">
        <v>577273.91430436599</v>
      </c>
      <c r="K662">
        <v>189903.38800925601</v>
      </c>
      <c r="L662">
        <v>27.689975057299399</v>
      </c>
      <c r="M662">
        <v>31.8245033535344</v>
      </c>
      <c r="N662">
        <v>17.905609820167498</v>
      </c>
      <c r="O662">
        <v>0.777348198310991</v>
      </c>
      <c r="P662">
        <v>219.58181089739301</v>
      </c>
      <c r="Q662">
        <v>2460</v>
      </c>
      <c r="R662">
        <v>-0.92213258542125698</v>
      </c>
      <c r="S662">
        <v>292</v>
      </c>
      <c r="T662">
        <v>6.1861424383293701E-2</v>
      </c>
      <c r="U662">
        <v>0.744631443854048</v>
      </c>
      <c r="V662">
        <v>1.1682698913409999</v>
      </c>
      <c r="W662">
        <v>76.258083077935098</v>
      </c>
      <c r="X662">
        <v>3.6838626903412699</v>
      </c>
      <c r="Y662">
        <v>0</v>
      </c>
      <c r="Z662">
        <v>0</v>
      </c>
      <c r="AA662">
        <v>0</v>
      </c>
      <c r="AB662">
        <v>0</v>
      </c>
      <c r="AC662">
        <v>451340.34590774297</v>
      </c>
      <c r="AD662">
        <v>0</v>
      </c>
      <c r="AE662">
        <f t="shared" si="81"/>
        <v>9.6438838410411124E-3</v>
      </c>
      <c r="AF662">
        <f t="shared" si="80"/>
        <v>1.1356032929054058E-2</v>
      </c>
      <c r="AG662">
        <f t="shared" si="82"/>
        <v>0.4128982856338711</v>
      </c>
      <c r="AH662">
        <f t="shared" si="83"/>
        <v>0.39526613071361399</v>
      </c>
      <c r="AI662">
        <f t="shared" si="84"/>
        <v>0.56010785424678866</v>
      </c>
      <c r="AJ662">
        <f t="shared" si="85"/>
        <v>9.6438838410411124E-3</v>
      </c>
      <c r="AK662">
        <f t="shared" si="86"/>
        <v>7.5909954950836342E-2</v>
      </c>
      <c r="AL662" s="18">
        <f t="shared" si="87"/>
        <v>2.1089247885702867E-2</v>
      </c>
    </row>
    <row r="663" spans="1:38" ht="15.75">
      <c r="A663">
        <v>2020</v>
      </c>
      <c r="B663">
        <v>2</v>
      </c>
      <c r="C663" t="s">
        <v>46</v>
      </c>
      <c r="D663">
        <v>469269.34448458499</v>
      </c>
      <c r="E663">
        <v>293591.33925226802</v>
      </c>
      <c r="F663">
        <v>175678.00523231601</v>
      </c>
      <c r="G663">
        <v>159535.20676560001</v>
      </c>
      <c r="H663">
        <v>960033.25356500898</v>
      </c>
      <c r="I663">
        <v>656266.19262707897</v>
      </c>
      <c r="J663">
        <v>303767.06093792903</v>
      </c>
      <c r="K663">
        <v>159701.82635691101</v>
      </c>
      <c r="L663">
        <v>58.912339451185197</v>
      </c>
      <c r="M663">
        <v>52.518928903288597</v>
      </c>
      <c r="N663">
        <v>16.617675082938899</v>
      </c>
      <c r="O663">
        <v>2.16042579007991</v>
      </c>
      <c r="P663">
        <v>428.33974002967898</v>
      </c>
      <c r="Q663">
        <v>14598</v>
      </c>
      <c r="R663">
        <v>0.50677622983967097</v>
      </c>
      <c r="S663">
        <v>571</v>
      </c>
      <c r="T663">
        <v>0.117044581376769</v>
      </c>
      <c r="U663">
        <v>0.71519187065364898</v>
      </c>
      <c r="V663">
        <v>1.52348279171358</v>
      </c>
      <c r="W663">
        <v>82.929385878101598</v>
      </c>
      <c r="X663">
        <v>7.9323210955810604</v>
      </c>
      <c r="Y663">
        <v>0</v>
      </c>
      <c r="Z663">
        <v>0</v>
      </c>
      <c r="AA663">
        <v>0</v>
      </c>
      <c r="AB663">
        <v>0</v>
      </c>
      <c r="AC663">
        <v>459291.22425452899</v>
      </c>
      <c r="AD663">
        <v>0</v>
      </c>
      <c r="AE663">
        <f t="shared" si="81"/>
        <v>-0.1030896448902579</v>
      </c>
      <c r="AF663">
        <f t="shared" si="80"/>
        <v>-9.7436665118160085E-2</v>
      </c>
      <c r="AG663">
        <f t="shared" si="82"/>
        <v>0.37436497247709688</v>
      </c>
      <c r="AH663">
        <f t="shared" si="83"/>
        <v>0.33996511521719608</v>
      </c>
      <c r="AI663">
        <f t="shared" si="84"/>
        <v>0.56010785424678866</v>
      </c>
      <c r="AJ663">
        <f t="shared" si="85"/>
        <v>-0.1030896448902579</v>
      </c>
      <c r="AK663">
        <f t="shared" si="86"/>
        <v>3.5574832504870264E-2</v>
      </c>
      <c r="AL663" s="18">
        <f t="shared" si="87"/>
        <v>2.1089247885702867E-2</v>
      </c>
    </row>
    <row r="664" spans="1:38" ht="15.75">
      <c r="A664">
        <v>2020</v>
      </c>
      <c r="B664">
        <v>3</v>
      </c>
      <c r="C664" t="s">
        <v>46</v>
      </c>
      <c r="D664">
        <v>420892.53440378502</v>
      </c>
      <c r="E664">
        <v>304035.801971048</v>
      </c>
      <c r="F664">
        <v>116856.732432736</v>
      </c>
      <c r="G664">
        <v>108515.120328713</v>
      </c>
      <c r="H664">
        <v>1391835.5645902399</v>
      </c>
      <c r="I664">
        <v>799234.77279101103</v>
      </c>
      <c r="J664">
        <v>592600.79179923597</v>
      </c>
      <c r="K664">
        <v>113792.97943392899</v>
      </c>
      <c r="L664">
        <v>87.310441716090196</v>
      </c>
      <c r="M664">
        <v>18.311673192208001</v>
      </c>
      <c r="N664">
        <v>7.7965474578644001</v>
      </c>
      <c r="O664">
        <v>1.3486900183923101</v>
      </c>
      <c r="P664">
        <v>451.57860831702601</v>
      </c>
      <c r="Q664">
        <v>10941</v>
      </c>
      <c r="R664">
        <v>0.53070398783930695</v>
      </c>
      <c r="S664">
        <v>963</v>
      </c>
      <c r="T664">
        <v>0.75980690710031895</v>
      </c>
      <c r="U664">
        <v>0.650554978812239</v>
      </c>
      <c r="V664">
        <v>3.7640656620100401</v>
      </c>
      <c r="W664">
        <v>75.209605420413098</v>
      </c>
      <c r="X664">
        <v>2.3215895300630098</v>
      </c>
      <c r="Y664">
        <v>0</v>
      </c>
      <c r="Z664">
        <v>0</v>
      </c>
      <c r="AA664">
        <v>0</v>
      </c>
      <c r="AB664">
        <v>0</v>
      </c>
      <c r="AC664">
        <v>436596.15572060097</v>
      </c>
      <c r="AD664">
        <v>0</v>
      </c>
      <c r="AE664">
        <f t="shared" si="81"/>
        <v>0.13599837549815</v>
      </c>
      <c r="AF664">
        <f t="shared" si="80"/>
        <v>0.1469767561728951</v>
      </c>
      <c r="AG664">
        <f t="shared" si="82"/>
        <v>0.27764030692126751</v>
      </c>
      <c r="AH664">
        <f t="shared" si="83"/>
        <v>0.2578214424316887</v>
      </c>
      <c r="AI664">
        <f t="shared" si="84"/>
        <v>0.56010785424678866</v>
      </c>
      <c r="AJ664">
        <f t="shared" si="85"/>
        <v>0.13599837549815</v>
      </c>
      <c r="AK664">
        <f t="shared" si="86"/>
        <v>-4.5827294230857719E-2</v>
      </c>
      <c r="AL664" s="18">
        <f t="shared" si="87"/>
        <v>2.1089247885702867E-2</v>
      </c>
    </row>
    <row r="665" spans="1:38" ht="15.75">
      <c r="A665">
        <v>2020</v>
      </c>
      <c r="B665">
        <v>4</v>
      </c>
      <c r="C665" t="s">
        <v>46</v>
      </c>
      <c r="D665">
        <v>478133.23534199898</v>
      </c>
      <c r="E665">
        <v>290102.66381740599</v>
      </c>
      <c r="F665">
        <v>188030.57152459299</v>
      </c>
      <c r="G665">
        <v>170406.47804971499</v>
      </c>
      <c r="H665">
        <v>1083038.14614153</v>
      </c>
      <c r="I665">
        <v>610715.74069906306</v>
      </c>
      <c r="J665">
        <v>472322.40544247098</v>
      </c>
      <c r="K665">
        <v>174033.48886576999</v>
      </c>
      <c r="L665">
        <v>133.330671226975</v>
      </c>
      <c r="M665">
        <v>36.078423569612099</v>
      </c>
      <c r="N665">
        <v>15.7341159826005</v>
      </c>
      <c r="O665">
        <v>1.2930060773359699</v>
      </c>
      <c r="P665">
        <v>116.68299623494499</v>
      </c>
      <c r="Q665">
        <v>38262</v>
      </c>
      <c r="R665">
        <v>-0.27751441191797899</v>
      </c>
      <c r="S665">
        <v>382</v>
      </c>
      <c r="T665">
        <v>0.35471980589880098</v>
      </c>
      <c r="U665">
        <v>2.7202508715475599E-2</v>
      </c>
      <c r="V665">
        <v>4.8722844458040999</v>
      </c>
      <c r="W665">
        <v>65.287524014494593</v>
      </c>
      <c r="X665">
        <v>4.29602484407358</v>
      </c>
      <c r="Y665">
        <v>0</v>
      </c>
      <c r="Z665">
        <v>0</v>
      </c>
      <c r="AA665">
        <v>0</v>
      </c>
      <c r="AB665">
        <v>0</v>
      </c>
      <c r="AC665">
        <v>514558.43921197299</v>
      </c>
      <c r="AD665">
        <v>0</v>
      </c>
      <c r="AE665">
        <f t="shared" si="81"/>
        <v>-1.6874179904988313E-2</v>
      </c>
      <c r="AF665">
        <f t="shared" si="80"/>
        <v>-0.11694902418883213</v>
      </c>
      <c r="AG665">
        <f t="shared" si="82"/>
        <v>0.39325978121997429</v>
      </c>
      <c r="AH665">
        <f t="shared" si="83"/>
        <v>0.35639956701153958</v>
      </c>
      <c r="AI665">
        <f t="shared" si="84"/>
        <v>0.56010785424678866</v>
      </c>
      <c r="AJ665">
        <f t="shared" si="85"/>
        <v>-1.6874179904988313E-2</v>
      </c>
      <c r="AK665">
        <f t="shared" si="86"/>
        <v>-2.1396994856210452E-2</v>
      </c>
      <c r="AL665" s="18">
        <f t="shared" si="87"/>
        <v>2.1089247885702867E-2</v>
      </c>
    </row>
    <row r="666" spans="1:38" ht="15.75">
      <c r="A666">
        <v>2021</v>
      </c>
      <c r="B666">
        <v>1</v>
      </c>
      <c r="C666" t="s">
        <v>46</v>
      </c>
      <c r="D666">
        <v>470065.12911028398</v>
      </c>
      <c r="E666">
        <v>283895.33861193201</v>
      </c>
      <c r="F666">
        <v>186169.790498352</v>
      </c>
      <c r="G666">
        <v>166456.024575669</v>
      </c>
      <c r="H666">
        <v>1815982.5917263301</v>
      </c>
      <c r="I666">
        <v>1080083.3936535399</v>
      </c>
      <c r="J666">
        <v>735899.19807279599</v>
      </c>
      <c r="K666">
        <v>171865.83062295901</v>
      </c>
      <c r="L666">
        <v>41.2873205051133</v>
      </c>
      <c r="M666">
        <v>22.619405621257801</v>
      </c>
      <c r="N666">
        <v>9.16616851582428</v>
      </c>
      <c r="O666">
        <v>1.4677056266430299</v>
      </c>
      <c r="P666">
        <v>69.928280861649</v>
      </c>
      <c r="Q666">
        <v>32510</v>
      </c>
      <c r="R666">
        <v>0.88853231931110099</v>
      </c>
      <c r="S666">
        <v>582</v>
      </c>
      <c r="T666">
        <v>0.95223728541574404</v>
      </c>
      <c r="U666">
        <v>0.442570806661709</v>
      </c>
      <c r="V666">
        <v>5.8356533701424702</v>
      </c>
      <c r="W666">
        <v>74.374265684918001</v>
      </c>
      <c r="X666">
        <v>3.4140818328083902</v>
      </c>
      <c r="Y666">
        <v>0</v>
      </c>
      <c r="Z666">
        <v>0</v>
      </c>
      <c r="AA666">
        <v>0</v>
      </c>
      <c r="AB666">
        <v>0</v>
      </c>
      <c r="AC666">
        <v>481624.26311727101</v>
      </c>
      <c r="AD666">
        <v>0</v>
      </c>
      <c r="AE666">
        <f t="shared" si="81"/>
        <v>-9.8964636416473656E-2</v>
      </c>
      <c r="AF666">
        <f t="shared" si="80"/>
        <v>-0.12940203035147499</v>
      </c>
      <c r="AG666">
        <f t="shared" si="82"/>
        <v>0.396051055415927</v>
      </c>
      <c r="AH666">
        <f t="shared" si="83"/>
        <v>0.35411268410981417</v>
      </c>
      <c r="AI666">
        <f t="shared" si="84"/>
        <v>0.56010785424678866</v>
      </c>
      <c r="AJ666">
        <f t="shared" si="85"/>
        <v>-9.8964636416473656E-2</v>
      </c>
      <c r="AK666">
        <f t="shared" si="86"/>
        <v>-4.2349406325665209E-2</v>
      </c>
      <c r="AL666" s="18">
        <f t="shared" si="87"/>
        <v>2.1089247885702867E-2</v>
      </c>
    </row>
    <row r="667" spans="1:38" ht="15.75">
      <c r="A667">
        <v>2021</v>
      </c>
      <c r="B667">
        <v>2</v>
      </c>
      <c r="C667" t="s">
        <v>46</v>
      </c>
      <c r="D667">
        <v>423545.30451582198</v>
      </c>
      <c r="E667">
        <v>271872.53956309299</v>
      </c>
      <c r="F667">
        <v>151672.76495272899</v>
      </c>
      <c r="G667">
        <v>139342.472025836</v>
      </c>
      <c r="H667">
        <v>912755.13303092297</v>
      </c>
      <c r="I667">
        <v>343478.57451042999</v>
      </c>
      <c r="J667">
        <v>569276.55852049298</v>
      </c>
      <c r="K667">
        <v>139157.06241746899</v>
      </c>
      <c r="L667">
        <v>29.1870305020209</v>
      </c>
      <c r="M667">
        <v>24.477113968644201</v>
      </c>
      <c r="N667">
        <v>15.266139513577</v>
      </c>
      <c r="O667">
        <v>0.60335977192369294</v>
      </c>
      <c r="P667">
        <v>305.08997305213001</v>
      </c>
      <c r="Q667">
        <v>13100</v>
      </c>
      <c r="R667">
        <v>-0.18198452652745301</v>
      </c>
      <c r="S667">
        <v>105</v>
      </c>
      <c r="T667">
        <v>1.50880302106949E-2</v>
      </c>
      <c r="U667">
        <v>0.44923713077591498</v>
      </c>
      <c r="V667">
        <v>4.0247202818813896</v>
      </c>
      <c r="W667">
        <v>73.797530462379299</v>
      </c>
      <c r="X667">
        <v>8.665774170972</v>
      </c>
      <c r="Y667">
        <v>0</v>
      </c>
      <c r="Z667">
        <v>0</v>
      </c>
      <c r="AA667">
        <v>1</v>
      </c>
      <c r="AB667">
        <v>0</v>
      </c>
      <c r="AC667">
        <v>478220.66185878002</v>
      </c>
      <c r="AD667">
        <v>1</v>
      </c>
      <c r="AE667">
        <f t="shared" si="81"/>
        <v>0.13979295404940137</v>
      </c>
      <c r="AF667">
        <f t="shared" si="80"/>
        <v>8.5971548873737452E-2</v>
      </c>
      <c r="AG667">
        <f t="shared" si="82"/>
        <v>0.35810281293547691</v>
      </c>
      <c r="AH667">
        <f t="shared" si="83"/>
        <v>0.32899071372099398</v>
      </c>
      <c r="AI667">
        <f t="shared" si="84"/>
        <v>0.56010785424678866</v>
      </c>
      <c r="AJ667">
        <f t="shared" si="85"/>
        <v>0.13979295404940137</v>
      </c>
      <c r="AK667">
        <f t="shared" si="86"/>
        <v>6.7802340962446431E-2</v>
      </c>
      <c r="AL667" s="18">
        <f t="shared" si="87"/>
        <v>2.1089247885702867E-2</v>
      </c>
    </row>
    <row r="668" spans="1:38" ht="15.75">
      <c r="A668">
        <v>2021</v>
      </c>
      <c r="B668">
        <v>3</v>
      </c>
      <c r="C668" t="s">
        <v>46</v>
      </c>
      <c r="D668">
        <v>482753.95380784199</v>
      </c>
      <c r="E668">
        <v>290306.13418887602</v>
      </c>
      <c r="F668">
        <v>192447.819618965</v>
      </c>
      <c r="G668">
        <v>177249.65731061899</v>
      </c>
      <c r="H668">
        <v>1221706.56216336</v>
      </c>
      <c r="I668">
        <v>527945.87520410703</v>
      </c>
      <c r="J668">
        <v>693760.68695925304</v>
      </c>
      <c r="K668">
        <v>180479.81043786</v>
      </c>
      <c r="L668">
        <v>63.387494921967097</v>
      </c>
      <c r="M668">
        <v>25.549106578451699</v>
      </c>
      <c r="N668">
        <v>14.508365822047301</v>
      </c>
      <c r="O668">
        <v>0.76099134057031803</v>
      </c>
      <c r="P668">
        <v>29.7490245600085</v>
      </c>
      <c r="Q668">
        <v>46805</v>
      </c>
      <c r="R668">
        <v>-1.6119234781286601E-2</v>
      </c>
      <c r="S668">
        <v>125</v>
      </c>
      <c r="T668">
        <v>0.65673120622346204</v>
      </c>
      <c r="U668">
        <v>0.146700575833659</v>
      </c>
      <c r="V668">
        <v>6.8864742621289601</v>
      </c>
      <c r="W668">
        <v>63.655537211513099</v>
      </c>
      <c r="X668">
        <v>9.1307488390401801</v>
      </c>
      <c r="Y668">
        <v>0</v>
      </c>
      <c r="Z668">
        <v>0</v>
      </c>
      <c r="AA668">
        <v>0</v>
      </c>
      <c r="AB668">
        <v>0</v>
      </c>
      <c r="AC668">
        <v>492942.22057150799</v>
      </c>
      <c r="AD668">
        <v>0</v>
      </c>
      <c r="AE668">
        <f t="shared" si="81"/>
        <v>-0.12540121793686201</v>
      </c>
      <c r="AF668">
        <f t="shared" si="80"/>
        <v>-0.11322771564801855</v>
      </c>
      <c r="AG668">
        <f t="shared" si="82"/>
        <v>0.39864576582125505</v>
      </c>
      <c r="AH668">
        <f t="shared" si="83"/>
        <v>0.36716355384045679</v>
      </c>
      <c r="AI668">
        <f t="shared" si="84"/>
        <v>0.56010785424678866</v>
      </c>
      <c r="AJ668">
        <f t="shared" si="85"/>
        <v>-0.12540121793686201</v>
      </c>
      <c r="AK668">
        <f t="shared" si="86"/>
        <v>-4.379447292405577E-2</v>
      </c>
      <c r="AL668" s="18">
        <f t="shared" si="87"/>
        <v>2.1089247885702867E-2</v>
      </c>
    </row>
    <row r="669" spans="1:38" ht="15.75">
      <c r="A669">
        <v>2021</v>
      </c>
      <c r="B669">
        <v>4</v>
      </c>
      <c r="C669" t="s">
        <v>46</v>
      </c>
      <c r="D669">
        <v>422216.02003650297</v>
      </c>
      <c r="E669">
        <v>277592.33005545399</v>
      </c>
      <c r="F669">
        <v>144623.68998104901</v>
      </c>
      <c r="G669">
        <v>135494.82201438499</v>
      </c>
      <c r="H669">
        <v>1574434.70223764</v>
      </c>
      <c r="I669">
        <v>854807.57610045001</v>
      </c>
      <c r="J669">
        <v>719627.12613719504</v>
      </c>
      <c r="K669">
        <v>130498.43206052799</v>
      </c>
      <c r="L669">
        <v>16.4250808781694</v>
      </c>
      <c r="M669">
        <v>18.828476177891201</v>
      </c>
      <c r="N669">
        <v>8.6059346774950196</v>
      </c>
      <c r="O669">
        <v>1.1878479076919599</v>
      </c>
      <c r="P669">
        <v>178.50192162855001</v>
      </c>
      <c r="Q669">
        <v>10864</v>
      </c>
      <c r="R669">
        <v>-0.75852329458202705</v>
      </c>
      <c r="S669">
        <v>210</v>
      </c>
      <c r="T669">
        <v>0.63026252808408001</v>
      </c>
      <c r="U669">
        <v>0.44206071039422301</v>
      </c>
      <c r="V669">
        <v>5.40044882598791</v>
      </c>
      <c r="W669">
        <v>63.6695180408948</v>
      </c>
      <c r="X669">
        <v>9.76131571619268</v>
      </c>
      <c r="Y669">
        <v>0</v>
      </c>
      <c r="Z669">
        <v>0</v>
      </c>
      <c r="AA669">
        <v>0</v>
      </c>
      <c r="AB669">
        <v>0</v>
      </c>
      <c r="AC669">
        <v>407500.54975661502</v>
      </c>
      <c r="AD669">
        <v>0</v>
      </c>
      <c r="AE669">
        <f t="shared" si="81"/>
        <v>-3.0738466601518168E-2</v>
      </c>
      <c r="AF669">
        <f t="shared" si="80"/>
        <v>3.3387042278799128E-2</v>
      </c>
      <c r="AG669">
        <f t="shared" si="82"/>
        <v>0.34253482368704402</v>
      </c>
      <c r="AH669">
        <f t="shared" si="83"/>
        <v>0.32091350300415106</v>
      </c>
      <c r="AI669">
        <f t="shared" si="84"/>
        <v>0.56010785424678866</v>
      </c>
      <c r="AJ669">
        <f t="shared" si="85"/>
        <v>-3.0738466601518168E-2</v>
      </c>
      <c r="AK669">
        <f t="shared" si="86"/>
        <v>1.7351673520697726E-2</v>
      </c>
      <c r="AL669" s="18">
        <f t="shared" si="87"/>
        <v>2.1089247885702867E-2</v>
      </c>
    </row>
    <row r="670" spans="1:38" ht="15.75">
      <c r="A670">
        <v>2022</v>
      </c>
      <c r="B670">
        <v>1</v>
      </c>
      <c r="C670" t="s">
        <v>46</v>
      </c>
      <c r="D670">
        <v>409237.747005985</v>
      </c>
      <c r="E670">
        <v>282409.02153842599</v>
      </c>
      <c r="F670">
        <v>126828.725467558</v>
      </c>
      <c r="G670">
        <v>119933.55193713499</v>
      </c>
      <c r="H670">
        <v>1214655.18146309</v>
      </c>
      <c r="I670">
        <v>619601.12100422103</v>
      </c>
      <c r="J670">
        <v>595054.06045887701</v>
      </c>
      <c r="K670">
        <v>125462.779451843</v>
      </c>
      <c r="L670">
        <v>12.3268774850226</v>
      </c>
      <c r="M670">
        <v>20.1550682377746</v>
      </c>
      <c r="N670">
        <v>9.8738764521360594</v>
      </c>
      <c r="O670">
        <v>1.0412518158878099</v>
      </c>
      <c r="P670">
        <v>228.77385459553901</v>
      </c>
      <c r="Q670">
        <v>33333</v>
      </c>
      <c r="R670">
        <v>-0.26013999081975497</v>
      </c>
      <c r="S670">
        <v>257</v>
      </c>
      <c r="T670">
        <v>0.29041092214224601</v>
      </c>
      <c r="U670">
        <v>0.30347869801381899</v>
      </c>
      <c r="V670">
        <v>6.4808925470321999</v>
      </c>
      <c r="W670">
        <v>67.417657229247496</v>
      </c>
      <c r="X670">
        <v>6.5021605664122504</v>
      </c>
      <c r="Y670">
        <v>0</v>
      </c>
      <c r="Z670">
        <v>0</v>
      </c>
      <c r="AA670">
        <v>0</v>
      </c>
      <c r="AB670">
        <v>0</v>
      </c>
      <c r="AC670">
        <v>401427.37688518601</v>
      </c>
      <c r="AD670">
        <v>0</v>
      </c>
      <c r="AE670">
        <f t="shared" si="81"/>
        <v>0.12393872199799595</v>
      </c>
      <c r="AF670">
        <f t="shared" si="80"/>
        <v>0.14678066852455457</v>
      </c>
      <c r="AG670">
        <f t="shared" si="82"/>
        <v>0.30991453353325243</v>
      </c>
      <c r="AH670">
        <f t="shared" si="83"/>
        <v>0.29306571257069547</v>
      </c>
      <c r="AI670">
        <f t="shared" si="84"/>
        <v>0.56010785424678866</v>
      </c>
      <c r="AJ670">
        <f t="shared" si="85"/>
        <v>0.12393872199799595</v>
      </c>
      <c r="AK670">
        <f t="shared" si="86"/>
        <v>-0.11012733076733616</v>
      </c>
      <c r="AL670" s="18">
        <f t="shared" si="87"/>
        <v>2.1089247885702867E-2</v>
      </c>
    </row>
    <row r="671" spans="1:38" ht="15.75">
      <c r="A671">
        <v>2022</v>
      </c>
      <c r="B671">
        <v>2</v>
      </c>
      <c r="C671" t="s">
        <v>46</v>
      </c>
      <c r="D671">
        <v>459958.15036324598</v>
      </c>
      <c r="E671">
        <v>251308.06981178399</v>
      </c>
      <c r="F671">
        <v>208650.08055146199</v>
      </c>
      <c r="G671">
        <v>198798.07053050399</v>
      </c>
      <c r="H671">
        <v>1243292.67635392</v>
      </c>
      <c r="I671">
        <v>404477.54531935003</v>
      </c>
      <c r="J671">
        <v>838815.13103457401</v>
      </c>
      <c r="K671">
        <v>208587.495796526</v>
      </c>
      <c r="L671">
        <v>154.84987228299701</v>
      </c>
      <c r="M671">
        <v>23.699867011854199</v>
      </c>
      <c r="N671">
        <v>15.989643815283999</v>
      </c>
      <c r="O671">
        <v>0.48220105998860202</v>
      </c>
      <c r="P671">
        <v>337.99849912845298</v>
      </c>
      <c r="Q671">
        <v>6614</v>
      </c>
      <c r="R671">
        <v>-0.73323101291432002</v>
      </c>
      <c r="S671">
        <v>419</v>
      </c>
      <c r="T671">
        <v>0.72923550946836002</v>
      </c>
      <c r="U671">
        <v>0.69055264039964404</v>
      </c>
      <c r="V671">
        <v>1.7977338695070599</v>
      </c>
      <c r="W671">
        <v>76.422330866367105</v>
      </c>
      <c r="X671">
        <v>4.2399003956327697</v>
      </c>
      <c r="Y671">
        <v>0</v>
      </c>
      <c r="Z671">
        <v>0</v>
      </c>
      <c r="AA671">
        <v>0</v>
      </c>
      <c r="AB671">
        <v>0</v>
      </c>
      <c r="AC671">
        <v>480056.73156492203</v>
      </c>
      <c r="AD671">
        <v>0</v>
      </c>
      <c r="AE671">
        <f t="shared" si="81"/>
        <v>-6.9278746207562109E-2</v>
      </c>
      <c r="AF671">
        <f t="shared" si="80"/>
        <v>2.5062737294069187E-2</v>
      </c>
      <c r="AG671">
        <f t="shared" si="82"/>
        <v>0.45362840159845691</v>
      </c>
      <c r="AH671">
        <f t="shared" si="83"/>
        <v>0.43220903983004932</v>
      </c>
      <c r="AI671">
        <f t="shared" si="84"/>
        <v>0.56010785424678866</v>
      </c>
      <c r="AJ671">
        <f t="shared" si="85"/>
        <v>-6.9278746207562109E-2</v>
      </c>
      <c r="AK671">
        <f t="shared" si="86"/>
        <v>0.1548468083899798</v>
      </c>
      <c r="AL671" s="18">
        <f t="shared" si="87"/>
        <v>2.1089247885702867E-2</v>
      </c>
    </row>
    <row r="672" spans="1:38" ht="15.75">
      <c r="A672">
        <v>2022</v>
      </c>
      <c r="B672">
        <v>3</v>
      </c>
      <c r="C672" t="s">
        <v>46</v>
      </c>
      <c r="D672">
        <v>428092.82639813097</v>
      </c>
      <c r="E672">
        <v>290222.32234478497</v>
      </c>
      <c r="F672">
        <v>137870.50405334501</v>
      </c>
      <c r="G672">
        <v>128141.296356786</v>
      </c>
      <c r="H672">
        <v>908029.62583447294</v>
      </c>
      <c r="I672">
        <v>521870.49245940603</v>
      </c>
      <c r="J672">
        <v>386159.13337506598</v>
      </c>
      <c r="K672">
        <v>131658.68772777999</v>
      </c>
      <c r="L672">
        <v>30.915965089105399</v>
      </c>
      <c r="M672">
        <v>33.183546699211703</v>
      </c>
      <c r="N672">
        <v>14.1120171314923</v>
      </c>
      <c r="O672">
        <v>1.35143894668037</v>
      </c>
      <c r="P672">
        <v>358.49070988032997</v>
      </c>
      <c r="Q672">
        <v>19201</v>
      </c>
      <c r="R672">
        <v>-0.55114955500893303</v>
      </c>
      <c r="S672">
        <v>424</v>
      </c>
      <c r="T672">
        <v>0.51132454366112601</v>
      </c>
      <c r="U672">
        <v>0.63634812526705598</v>
      </c>
      <c r="V672">
        <v>5.6200182320221899</v>
      </c>
      <c r="W672">
        <v>67.223945478517905</v>
      </c>
      <c r="X672">
        <v>3.1259469071292201</v>
      </c>
      <c r="Y672">
        <v>0</v>
      </c>
      <c r="Z672">
        <v>0</v>
      </c>
      <c r="AA672">
        <v>0</v>
      </c>
      <c r="AB672">
        <v>0</v>
      </c>
      <c r="AC672">
        <v>449801.035339528</v>
      </c>
      <c r="AD672">
        <v>0</v>
      </c>
      <c r="AE672">
        <f t="shared" si="81"/>
        <v>1.920083038829663E-2</v>
      </c>
      <c r="AF672">
        <f t="shared" si="80"/>
        <v>4.9699906303075837E-2</v>
      </c>
      <c r="AG672">
        <f t="shared" si="82"/>
        <v>0.32205749676619183</v>
      </c>
      <c r="AH672">
        <f t="shared" si="83"/>
        <v>0.29933063217838929</v>
      </c>
      <c r="AI672">
        <f t="shared" si="84"/>
        <v>0.56010785424678866</v>
      </c>
      <c r="AJ672">
        <f t="shared" si="85"/>
        <v>1.920083038829663E-2</v>
      </c>
      <c r="AK672">
        <f t="shared" si="86"/>
        <v>-4.1853057957854847E-3</v>
      </c>
      <c r="AL672" s="18">
        <f t="shared" si="87"/>
        <v>2.1089247885702867E-2</v>
      </c>
    </row>
    <row r="673" spans="1:38" ht="15.75">
      <c r="A673">
        <v>2022</v>
      </c>
      <c r="B673">
        <v>4</v>
      </c>
      <c r="C673" t="s">
        <v>46</v>
      </c>
      <c r="D673">
        <v>436312.564148248</v>
      </c>
      <c r="E673">
        <v>289007.65317700902</v>
      </c>
      <c r="F673">
        <v>147304.91097123901</v>
      </c>
      <c r="G673">
        <v>142073.68659451301</v>
      </c>
      <c r="H673">
        <v>966201.78357360605</v>
      </c>
      <c r="I673">
        <v>325639.39951286803</v>
      </c>
      <c r="J673">
        <v>640562.38406073698</v>
      </c>
      <c r="K673">
        <v>147762.756858334</v>
      </c>
      <c r="L673">
        <v>87.363508163038702</v>
      </c>
      <c r="M673">
        <v>22.1795238262136</v>
      </c>
      <c r="N673">
        <v>14.704349444381799</v>
      </c>
      <c r="O673">
        <v>0.50836484878886001</v>
      </c>
      <c r="P673">
        <v>258.254898783827</v>
      </c>
      <c r="Q673">
        <v>21914</v>
      </c>
      <c r="R673">
        <v>0.88977805242990704</v>
      </c>
      <c r="S673">
        <v>312</v>
      </c>
      <c r="T673">
        <v>0.87040516994209904</v>
      </c>
      <c r="U673">
        <v>0.170433201879996</v>
      </c>
      <c r="V673">
        <v>3.46723949079467</v>
      </c>
      <c r="W673">
        <v>79.354287500573193</v>
      </c>
      <c r="X673">
        <v>2.24337851514627</v>
      </c>
      <c r="Y673">
        <v>0</v>
      </c>
      <c r="Z673">
        <v>0</v>
      </c>
      <c r="AA673">
        <v>1</v>
      </c>
      <c r="AB673">
        <v>0</v>
      </c>
      <c r="AC673">
        <v>454688.221419434</v>
      </c>
      <c r="AD673">
        <v>1</v>
      </c>
      <c r="AE673">
        <f t="shared" si="81"/>
        <v>7.561866345326626E-2</v>
      </c>
      <c r="AF673">
        <f t="shared" si="80"/>
        <v>-5.5860282011264341E-2</v>
      </c>
      <c r="AG673">
        <f t="shared" si="82"/>
        <v>0.33761326873270714</v>
      </c>
      <c r="AH673">
        <f t="shared" si="83"/>
        <v>0.32562364293098828</v>
      </c>
      <c r="AI673">
        <f t="shared" si="84"/>
        <v>0.56010785424678866</v>
      </c>
      <c r="AJ673">
        <f t="shared" si="85"/>
        <v>7.561866345326626E-2</v>
      </c>
      <c r="AK673">
        <f t="shared" si="86"/>
        <v>-0.12832027465978962</v>
      </c>
      <c r="AL673" s="18">
        <f t="shared" si="87"/>
        <v>2.1089247885702867E-2</v>
      </c>
    </row>
    <row r="674" spans="1:38" ht="15.75">
      <c r="A674">
        <v>2023</v>
      </c>
      <c r="B674">
        <v>1</v>
      </c>
      <c r="C674" t="s">
        <v>46</v>
      </c>
      <c r="D674">
        <v>469305.93709700601</v>
      </c>
      <c r="E674">
        <v>251922.111742554</v>
      </c>
      <c r="F674">
        <v>217383.82535445201</v>
      </c>
      <c r="G674">
        <v>211224.422957195</v>
      </c>
      <c r="H674">
        <v>1180651.7215226199</v>
      </c>
      <c r="I674">
        <v>398693.04192646802</v>
      </c>
      <c r="J674">
        <v>781958.67959615798</v>
      </c>
      <c r="K674">
        <v>210952.232309504</v>
      </c>
      <c r="L674">
        <v>23.795417414718798</v>
      </c>
      <c r="M674">
        <v>27.012223083997402</v>
      </c>
      <c r="N674">
        <v>17.8904937931052</v>
      </c>
      <c r="O674">
        <v>0.50986459045684196</v>
      </c>
      <c r="P674">
        <v>186.64008304366001</v>
      </c>
      <c r="Q674">
        <v>37317</v>
      </c>
      <c r="R674">
        <v>0.504722884794784</v>
      </c>
      <c r="S674">
        <v>675</v>
      </c>
      <c r="T674">
        <v>0.45891652429873497</v>
      </c>
      <c r="U674">
        <v>0.96957205183655804</v>
      </c>
      <c r="V674">
        <v>3.0730812778469998</v>
      </c>
      <c r="W674">
        <v>75.683111738079205</v>
      </c>
      <c r="X674">
        <v>5.3605013566355701</v>
      </c>
      <c r="Y674">
        <v>0</v>
      </c>
      <c r="Z674">
        <v>0</v>
      </c>
      <c r="AA674">
        <v>0</v>
      </c>
      <c r="AB674">
        <v>0</v>
      </c>
      <c r="AC674">
        <v>498080.15083267598</v>
      </c>
      <c r="AD674">
        <v>0</v>
      </c>
      <c r="AE674">
        <f t="shared" si="81"/>
        <v>4.6452077051165929E-3</v>
      </c>
      <c r="AF674">
        <f t="shared" si="80"/>
        <v>1.9408581813181308E-2</v>
      </c>
      <c r="AG674">
        <f t="shared" si="82"/>
        <v>0.46320280263046948</v>
      </c>
      <c r="AH674">
        <f t="shared" si="83"/>
        <v>0.45007830982017749</v>
      </c>
      <c r="AI674">
        <f t="shared" si="84"/>
        <v>0.56010785424678866</v>
      </c>
      <c r="AJ674">
        <f t="shared" si="85"/>
        <v>4.6452077051165929E-3</v>
      </c>
      <c r="AK674">
        <f t="shared" si="86"/>
        <v>2.7062864855889379E-2</v>
      </c>
      <c r="AL674" s="18">
        <f t="shared" si="87"/>
        <v>2.1089247885702867E-2</v>
      </c>
    </row>
    <row r="675" spans="1:38" ht="15.75">
      <c r="A675">
        <v>2023</v>
      </c>
      <c r="B675">
        <v>2</v>
      </c>
      <c r="C675" t="s">
        <v>46</v>
      </c>
      <c r="D675">
        <v>471485.96065206599</v>
      </c>
      <c r="E675">
        <v>258739.845806853</v>
      </c>
      <c r="F675">
        <v>212746.114845212</v>
      </c>
      <c r="G675">
        <v>194421.22762467299</v>
      </c>
      <c r="H675">
        <v>1665946.44130408</v>
      </c>
      <c r="I675">
        <v>1040844.85403149</v>
      </c>
      <c r="J675">
        <v>625101.58727259305</v>
      </c>
      <c r="K675">
        <v>201620.16214493199</v>
      </c>
      <c r="L675">
        <v>28.656870010590801</v>
      </c>
      <c r="M675">
        <v>31.102341056748902</v>
      </c>
      <c r="N675">
        <v>11.670316812374899</v>
      </c>
      <c r="O675">
        <v>1.66508112477021</v>
      </c>
      <c r="P675">
        <v>239.84701967165401</v>
      </c>
      <c r="Q675">
        <v>35157</v>
      </c>
      <c r="R675">
        <v>-0.191615731626638</v>
      </c>
      <c r="S675">
        <v>396</v>
      </c>
      <c r="T675">
        <v>2.3806043258342999E-2</v>
      </c>
      <c r="U675">
        <v>5.15548732662513E-2</v>
      </c>
      <c r="V675">
        <v>7.7112030783590599</v>
      </c>
      <c r="W675">
        <v>66.929015346104805</v>
      </c>
      <c r="X675">
        <v>8.9869555171953497</v>
      </c>
      <c r="Y675">
        <v>0</v>
      </c>
      <c r="Z675">
        <v>0</v>
      </c>
      <c r="AA675">
        <v>0</v>
      </c>
      <c r="AB675">
        <v>0</v>
      </c>
      <c r="AC675">
        <v>532745.19077259302</v>
      </c>
      <c r="AD675">
        <v>0</v>
      </c>
      <c r="AE675">
        <f t="shared" si="81"/>
        <v>-4.6909055069935056E-2</v>
      </c>
      <c r="AF675">
        <f t="shared" si="80"/>
        <v>-3.56436746660048E-2</v>
      </c>
      <c r="AG675">
        <f t="shared" si="82"/>
        <v>0.45122470783856361</v>
      </c>
      <c r="AH675">
        <f t="shared" si="83"/>
        <v>0.41235846631740225</v>
      </c>
      <c r="AI675">
        <f t="shared" si="84"/>
        <v>0.56010785424678866</v>
      </c>
      <c r="AJ675">
        <f t="shared" si="85"/>
        <v>-4.6909055069935056E-2</v>
      </c>
      <c r="AK675">
        <f t="shared" si="86"/>
        <v>-2.2979804886192459E-2</v>
      </c>
      <c r="AL675" s="18">
        <f t="shared" si="87"/>
        <v>2.1089247885702867E-2</v>
      </c>
    </row>
    <row r="676" spans="1:38" ht="15.75">
      <c r="A676">
        <v>2023</v>
      </c>
      <c r="B676">
        <v>3</v>
      </c>
      <c r="C676" t="s">
        <v>46</v>
      </c>
      <c r="D676">
        <v>449368.99975913699</v>
      </c>
      <c r="E676">
        <v>252794.054633928</v>
      </c>
      <c r="F676">
        <v>196574.94512520899</v>
      </c>
      <c r="G676">
        <v>181052.47661672201</v>
      </c>
      <c r="H676">
        <v>1785251.8828763401</v>
      </c>
      <c r="I676">
        <v>850855.86276674306</v>
      </c>
      <c r="J676">
        <v>934396.02010960504</v>
      </c>
      <c r="K676">
        <v>183825.250751869</v>
      </c>
      <c r="L676">
        <v>31.7839937401633</v>
      </c>
      <c r="M676">
        <v>19.376417784344198</v>
      </c>
      <c r="N676">
        <v>10.1415648040105</v>
      </c>
      <c r="O676">
        <v>0.91059448505242702</v>
      </c>
      <c r="P676">
        <v>278.92849063420903</v>
      </c>
      <c r="Q676">
        <v>43690</v>
      </c>
      <c r="R676">
        <v>0.379575982820611</v>
      </c>
      <c r="S676">
        <v>112</v>
      </c>
      <c r="T676">
        <v>1.7248221098407001E-3</v>
      </c>
      <c r="U676">
        <v>9.7666318126122906E-2</v>
      </c>
      <c r="V676">
        <v>1.71089622400425</v>
      </c>
      <c r="W676">
        <v>77.622422723869903</v>
      </c>
      <c r="X676">
        <v>3.6393282601279902</v>
      </c>
      <c r="Y676">
        <v>0</v>
      </c>
      <c r="Z676">
        <v>0</v>
      </c>
      <c r="AA676">
        <v>1</v>
      </c>
      <c r="AB676">
        <v>1</v>
      </c>
      <c r="AC676">
        <v>464212.96873805101</v>
      </c>
      <c r="AD676">
        <v>1</v>
      </c>
      <c r="AE676">
        <f t="shared" si="81"/>
        <v>-8.3292302115477529E-2</v>
      </c>
      <c r="AF676">
        <f t="shared" si="80"/>
        <v>2.4721589634862505E-2</v>
      </c>
      <c r="AG676">
        <f t="shared" si="82"/>
        <v>0.4374466089796441</v>
      </c>
      <c r="AH676">
        <f t="shared" si="83"/>
        <v>0.40290379780039709</v>
      </c>
      <c r="AI676">
        <f t="shared" si="84"/>
        <v>0.56010785424678866</v>
      </c>
      <c r="AJ676">
        <f t="shared" si="85"/>
        <v>-8.3292302115477529E-2</v>
      </c>
      <c r="AK676">
        <f t="shared" si="86"/>
        <v>0.1133861890170498</v>
      </c>
      <c r="AL676" s="18">
        <f t="shared" si="87"/>
        <v>2.1089247885702867E-2</v>
      </c>
    </row>
    <row r="677" spans="1:38" ht="15.75">
      <c r="A677">
        <v>2023</v>
      </c>
      <c r="B677">
        <v>4</v>
      </c>
      <c r="C677" t="s">
        <v>46</v>
      </c>
      <c r="D677">
        <v>411940.021269869</v>
      </c>
      <c r="E677">
        <v>281457.40909503697</v>
      </c>
      <c r="F677">
        <v>130482.612174831</v>
      </c>
      <c r="G677">
        <v>112156.136597669</v>
      </c>
      <c r="H677">
        <v>1525239.9276737701</v>
      </c>
      <c r="I677">
        <v>721967.40769676003</v>
      </c>
      <c r="J677">
        <v>803272.519977018</v>
      </c>
      <c r="K677">
        <v>118536.24486797101</v>
      </c>
      <c r="L677">
        <v>59.714294859588897</v>
      </c>
      <c r="M677">
        <v>13.962401776283601</v>
      </c>
      <c r="N677">
        <v>7.35334386169162</v>
      </c>
      <c r="O677">
        <v>0.89878265438162297</v>
      </c>
      <c r="P677">
        <v>39.3174898972403</v>
      </c>
      <c r="Q677">
        <v>7674</v>
      </c>
      <c r="R677">
        <v>-0.64922282956011101</v>
      </c>
      <c r="S677">
        <v>905</v>
      </c>
      <c r="T677">
        <v>0.99554926473956895</v>
      </c>
      <c r="U677">
        <v>9.72542158555324E-2</v>
      </c>
      <c r="V677">
        <v>6.9893937707466298</v>
      </c>
      <c r="W677">
        <v>71.999576638224795</v>
      </c>
      <c r="X677">
        <v>8.61720156403101</v>
      </c>
      <c r="Y677">
        <v>0</v>
      </c>
      <c r="Z677">
        <v>0</v>
      </c>
      <c r="AA677">
        <v>0</v>
      </c>
      <c r="AB677">
        <v>1</v>
      </c>
      <c r="AC677">
        <v>416210.57908494002</v>
      </c>
      <c r="AD677">
        <v>0</v>
      </c>
      <c r="AE677">
        <f t="shared" si="81"/>
        <v>0.16136931366313495</v>
      </c>
      <c r="AF677">
        <f t="shared" si="80"/>
        <v>8.4353774982318414E-2</v>
      </c>
      <c r="AG677">
        <f t="shared" si="82"/>
        <v>0.31675148186039109</v>
      </c>
      <c r="AH677">
        <f t="shared" si="83"/>
        <v>0.27226326845333043</v>
      </c>
      <c r="AI677">
        <f t="shared" si="84"/>
        <v>0.56010785424678866</v>
      </c>
      <c r="AJ677">
        <f t="shared" si="85"/>
        <v>0.16136931366313495</v>
      </c>
      <c r="AK677">
        <f t="shared" si="86"/>
        <v>-3.4550071575932338E-2</v>
      </c>
      <c r="AL677" s="18">
        <f t="shared" si="87"/>
        <v>2.1089247885702867E-2</v>
      </c>
    </row>
    <row r="678" spans="1:38" ht="15.75">
      <c r="A678">
        <v>2024</v>
      </c>
      <c r="B678">
        <v>1</v>
      </c>
      <c r="C678" t="s">
        <v>46</v>
      </c>
      <c r="D678">
        <v>478414.49977256497</v>
      </c>
      <c r="E678">
        <v>271733.03546522697</v>
      </c>
      <c r="F678">
        <v>206681.46430733701</v>
      </c>
      <c r="G678">
        <v>194580.14734783501</v>
      </c>
      <c r="H678">
        <v>1750314.5415427501</v>
      </c>
      <c r="I678">
        <v>1035966.9332442899</v>
      </c>
      <c r="J678">
        <v>714347.60829846596</v>
      </c>
      <c r="K678">
        <v>192721.573139919</v>
      </c>
      <c r="L678">
        <v>20.3963816330964</v>
      </c>
      <c r="M678">
        <v>27.238860337380199</v>
      </c>
      <c r="N678">
        <v>11.1168674389421</v>
      </c>
      <c r="O678">
        <v>1.4502280419359099</v>
      </c>
      <c r="P678">
        <v>49.1749609421136</v>
      </c>
      <c r="Q678">
        <v>44186</v>
      </c>
      <c r="R678">
        <v>-8.9934761756011103E-2</v>
      </c>
      <c r="S678">
        <v>665</v>
      </c>
      <c r="T678">
        <v>0.50014808316439896</v>
      </c>
      <c r="U678">
        <v>0.42235187270073399</v>
      </c>
      <c r="V678">
        <v>2.2028418984184102</v>
      </c>
      <c r="W678">
        <v>68.953671660042303</v>
      </c>
      <c r="X678">
        <v>3.54347549034236</v>
      </c>
      <c r="Y678">
        <v>0</v>
      </c>
      <c r="Z678">
        <v>0</v>
      </c>
      <c r="AA678">
        <v>0</v>
      </c>
      <c r="AB678">
        <v>0</v>
      </c>
      <c r="AC678">
        <v>510653.32501134201</v>
      </c>
      <c r="AD678">
        <v>0</v>
      </c>
      <c r="AE678">
        <f t="shared" si="81"/>
        <v>-4.9609765847090682E-2</v>
      </c>
      <c r="AF678" t="str">
        <f t="shared" si="80"/>
        <v/>
      </c>
      <c r="AG678">
        <f t="shared" si="82"/>
        <v>0.43201337836874293</v>
      </c>
      <c r="AH678">
        <f t="shared" si="83"/>
        <v>0.40671875003859015</v>
      </c>
      <c r="AI678">
        <f t="shared" si="84"/>
        <v>0.56010785424678866</v>
      </c>
      <c r="AJ678">
        <f t="shared" si="85"/>
        <v>-4.9609765847090682E-2</v>
      </c>
      <c r="AK678">
        <f t="shared" si="86"/>
        <v>8.3082528305363307E-2</v>
      </c>
      <c r="AL678" s="18">
        <f t="shared" si="87"/>
        <v>2.1089247885702867E-2</v>
      </c>
    </row>
    <row r="679" spans="1:38" ht="15.75">
      <c r="A679">
        <v>2024</v>
      </c>
      <c r="B679">
        <v>2</v>
      </c>
      <c r="C679" t="s">
        <v>46</v>
      </c>
      <c r="D679">
        <v>454680.46846099501</v>
      </c>
      <c r="E679">
        <v>294309.30307576898</v>
      </c>
      <c r="F679">
        <v>160371.16538522599</v>
      </c>
      <c r="G679">
        <v>145357.05693932099</v>
      </c>
      <c r="H679">
        <v>1318081.5699437601</v>
      </c>
      <c r="I679">
        <v>758866.38977859495</v>
      </c>
      <c r="J679">
        <v>559215.18016516499</v>
      </c>
      <c r="K679">
        <v>141402.67313635501</v>
      </c>
      <c r="L679">
        <v>16.633786292796401</v>
      </c>
      <c r="M679">
        <v>25.993045628051402</v>
      </c>
      <c r="N679">
        <v>11.0279257561824</v>
      </c>
      <c r="O679">
        <v>1.3570203683570601</v>
      </c>
      <c r="P679">
        <v>393.34982885308</v>
      </c>
      <c r="Q679">
        <v>26579</v>
      </c>
      <c r="R679">
        <v>0.662781682134158</v>
      </c>
      <c r="S679">
        <v>662</v>
      </c>
      <c r="T679">
        <v>1.26426014000184E-2</v>
      </c>
      <c r="U679">
        <v>0.21724657248088</v>
      </c>
      <c r="V679">
        <v>1.45596067069627</v>
      </c>
      <c r="W679">
        <v>79.505672915447306</v>
      </c>
      <c r="X679">
        <v>8.0469932094270895</v>
      </c>
      <c r="Y679">
        <v>0</v>
      </c>
      <c r="Z679">
        <v>0</v>
      </c>
      <c r="AA679">
        <v>0</v>
      </c>
      <c r="AB679">
        <v>0</v>
      </c>
      <c r="AC679">
        <v>486889.66192113102</v>
      </c>
      <c r="AD679">
        <v>0</v>
      </c>
      <c r="AE679">
        <f t="shared" si="81"/>
        <v>1.2751036622355709E-2</v>
      </c>
      <c r="AF679" t="str">
        <f t="shared" si="80"/>
        <v/>
      </c>
      <c r="AG679">
        <f t="shared" si="82"/>
        <v>0.35271179764561084</v>
      </c>
      <c r="AH679">
        <f t="shared" si="83"/>
        <v>0.3196905673809266</v>
      </c>
      <c r="AI679">
        <f t="shared" si="84"/>
        <v>0.56010785424678866</v>
      </c>
      <c r="AJ679">
        <f t="shared" si="85"/>
        <v>1.2751036622355709E-2</v>
      </c>
      <c r="AK679">
        <f t="shared" si="86"/>
        <v>-0.10983510682610628</v>
      </c>
      <c r="AL679" s="18">
        <f t="shared" si="87"/>
        <v>2.1089247885702867E-2</v>
      </c>
    </row>
    <row r="680" spans="1:38" ht="15.75">
      <c r="A680">
        <v>2024</v>
      </c>
      <c r="B680">
        <v>3</v>
      </c>
      <c r="C680" t="s">
        <v>46</v>
      </c>
      <c r="D680">
        <v>460478.115765811</v>
      </c>
      <c r="E680">
        <v>261983.80933252501</v>
      </c>
      <c r="F680">
        <v>198494.306433285</v>
      </c>
      <c r="G680">
        <v>192232.65494363999</v>
      </c>
      <c r="H680">
        <v>1087949.40864869</v>
      </c>
      <c r="I680">
        <v>533441.967998732</v>
      </c>
      <c r="J680">
        <v>554507.44064996298</v>
      </c>
      <c r="K680">
        <v>197036.132233857</v>
      </c>
      <c r="L680">
        <v>83.116056096202897</v>
      </c>
      <c r="M680">
        <v>34.667281419761601</v>
      </c>
      <c r="N680">
        <v>17.669264160215398</v>
      </c>
      <c r="O680">
        <v>0.96201047793598704</v>
      </c>
      <c r="P680">
        <v>108.90719879885</v>
      </c>
      <c r="Q680">
        <v>40113</v>
      </c>
      <c r="R680">
        <v>0.77081464586706105</v>
      </c>
      <c r="S680">
        <v>670</v>
      </c>
      <c r="T680">
        <v>0.22655384852629101</v>
      </c>
      <c r="U680">
        <v>0.39514910849763601</v>
      </c>
      <c r="V680">
        <v>5.5765275558570604</v>
      </c>
      <c r="W680">
        <v>70.950794578361695</v>
      </c>
      <c r="X680">
        <v>8.2077912699991007</v>
      </c>
      <c r="Y680">
        <v>0</v>
      </c>
      <c r="Z680">
        <v>0</v>
      </c>
      <c r="AA680">
        <v>0</v>
      </c>
      <c r="AB680">
        <v>0</v>
      </c>
      <c r="AC680">
        <v>475269.42405476898</v>
      </c>
      <c r="AD680">
        <v>0</v>
      </c>
      <c r="AE680">
        <f t="shared" si="81"/>
        <v>-2.9945828397510626E-2</v>
      </c>
      <c r="AF680" t="str">
        <f t="shared" si="80"/>
        <v/>
      </c>
      <c r="AG680">
        <f t="shared" si="82"/>
        <v>0.43106132438709815</v>
      </c>
      <c r="AH680">
        <f t="shared" si="83"/>
        <v>0.41746317221599577</v>
      </c>
      <c r="AI680">
        <f t="shared" si="84"/>
        <v>0.56010785424678866</v>
      </c>
      <c r="AJ680">
        <f t="shared" si="85"/>
        <v>-2.9945828397510626E-2</v>
      </c>
      <c r="AK680">
        <f t="shared" si="86"/>
        <v>6.1807202817463193E-2</v>
      </c>
      <c r="AL680" s="18">
        <f t="shared" si="87"/>
        <v>2.1089247885702867E-2</v>
      </c>
    </row>
    <row r="681" spans="1:38" ht="15.75">
      <c r="A681">
        <v>2024</v>
      </c>
      <c r="B681">
        <v>4</v>
      </c>
      <c r="C681" t="s">
        <v>46</v>
      </c>
      <c r="D681">
        <v>446688.71713027899</v>
      </c>
      <c r="E681">
        <v>278176.29577083199</v>
      </c>
      <c r="F681">
        <v>168512.42135944701</v>
      </c>
      <c r="G681">
        <v>150208.43541468901</v>
      </c>
      <c r="H681">
        <v>1260415.4580419101</v>
      </c>
      <c r="I681">
        <v>565465.652562837</v>
      </c>
      <c r="J681">
        <v>694949.80547907203</v>
      </c>
      <c r="K681">
        <v>149661.215928889</v>
      </c>
      <c r="L681">
        <v>63.334664745393901</v>
      </c>
      <c r="M681">
        <v>21.614285554212199</v>
      </c>
      <c r="N681">
        <v>11.9173748985943</v>
      </c>
      <c r="O681">
        <v>0.81367840972777306</v>
      </c>
      <c r="P681">
        <v>86.280155168964299</v>
      </c>
      <c r="Q681">
        <v>23612</v>
      </c>
      <c r="R681">
        <v>0.48092930188945998</v>
      </c>
      <c r="S681">
        <v>382</v>
      </c>
      <c r="T681">
        <v>0.240512042405536</v>
      </c>
      <c r="U681">
        <v>0.30666863031311598</v>
      </c>
      <c r="V681">
        <v>7.7310527972724099</v>
      </c>
      <c r="W681">
        <v>74.461831275047103</v>
      </c>
      <c r="X681">
        <v>9.9007661961062396</v>
      </c>
      <c r="Y681">
        <v>0</v>
      </c>
      <c r="Z681">
        <v>0</v>
      </c>
      <c r="AA681">
        <v>0</v>
      </c>
      <c r="AB681">
        <v>0</v>
      </c>
      <c r="AC681">
        <v>460754.01923894801</v>
      </c>
      <c r="AD681">
        <v>0</v>
      </c>
      <c r="AE681" t="str">
        <f t="shared" si="81"/>
        <v/>
      </c>
      <c r="AF681" t="str">
        <f t="shared" si="80"/>
        <v/>
      </c>
      <c r="AG681">
        <f t="shared" si="82"/>
        <v>0.37724799149180105</v>
      </c>
      <c r="AH681">
        <f t="shared" si="83"/>
        <v>0.33627094138328095</v>
      </c>
      <c r="AI681">
        <f t="shared" si="84"/>
        <v>0.56010785424678866</v>
      </c>
      <c r="AJ681">
        <f t="shared" si="85"/>
        <v>-0.7418806338498326</v>
      </c>
      <c r="AK681">
        <f t="shared" si="86"/>
        <v>-0.64983325267684344</v>
      </c>
      <c r="AL681" s="18">
        <f t="shared" si="87"/>
        <v>2.1089247885702867E-2</v>
      </c>
    </row>
    <row r="682" spans="1:38" ht="15.75">
      <c r="A682">
        <v>2015</v>
      </c>
      <c r="B682">
        <v>1</v>
      </c>
      <c r="C682" t="s">
        <v>47</v>
      </c>
      <c r="D682">
        <v>115299.008532099</v>
      </c>
      <c r="E682">
        <v>97408.088672476602</v>
      </c>
      <c r="F682">
        <v>17890.9198596233</v>
      </c>
      <c r="G682">
        <v>10095.9177144572</v>
      </c>
      <c r="H682">
        <v>314508.11428309901</v>
      </c>
      <c r="I682">
        <v>110593.174107003</v>
      </c>
      <c r="J682">
        <v>203914.94017609599</v>
      </c>
      <c r="K682">
        <v>11943.594065284</v>
      </c>
      <c r="L682">
        <v>2.9303862377118999</v>
      </c>
      <c r="M682">
        <v>4.9510436585659896</v>
      </c>
      <c r="N682">
        <v>3.2100658952695702</v>
      </c>
      <c r="O682">
        <v>0.54234954050692896</v>
      </c>
      <c r="P682">
        <v>188.91442676415701</v>
      </c>
      <c r="Q682">
        <v>27871</v>
      </c>
      <c r="R682">
        <v>-0.14374389857971601</v>
      </c>
      <c r="S682">
        <v>324</v>
      </c>
      <c r="T682">
        <v>0.58196980751181404</v>
      </c>
      <c r="U682">
        <v>0.44371085521898601</v>
      </c>
      <c r="V682">
        <v>1.1542744256734301</v>
      </c>
      <c r="W682">
        <v>61.007031454156703</v>
      </c>
      <c r="X682">
        <v>8.6170019382303593</v>
      </c>
      <c r="Y682">
        <v>0</v>
      </c>
      <c r="Z682">
        <v>0</v>
      </c>
      <c r="AA682">
        <v>1</v>
      </c>
      <c r="AB682">
        <v>0</v>
      </c>
      <c r="AC682">
        <v>122720.777653768</v>
      </c>
      <c r="AD682">
        <v>1</v>
      </c>
      <c r="AE682">
        <f t="shared" si="81"/>
        <v>-2.793311878535688E-2</v>
      </c>
      <c r="AF682">
        <f t="shared" si="80"/>
        <v>1.506456547275894E-2</v>
      </c>
      <c r="AG682">
        <f t="shared" si="82"/>
        <v>0.15516976327373713</v>
      </c>
      <c r="AH682">
        <f t="shared" si="83"/>
        <v>8.7562918736170378E-2</v>
      </c>
      <c r="AI682">
        <f t="shared" si="84"/>
        <v>0.56010785424678866</v>
      </c>
      <c r="AJ682">
        <f t="shared" si="85"/>
        <v>-2.793311878535688E-2</v>
      </c>
      <c r="AK682">
        <f t="shared" si="86"/>
        <v>3.3700712641577056E-2</v>
      </c>
      <c r="AL682" s="18">
        <f t="shared" si="87"/>
        <v>2.1089247885702867E-2</v>
      </c>
    </row>
    <row r="683" spans="1:38" ht="15.75">
      <c r="A683">
        <v>2015</v>
      </c>
      <c r="B683">
        <v>2</v>
      </c>
      <c r="C683" t="s">
        <v>47</v>
      </c>
      <c r="D683">
        <v>112078.34763093801</v>
      </c>
      <c r="E683">
        <v>100690.81067779299</v>
      </c>
      <c r="F683">
        <v>11387.5369531451</v>
      </c>
      <c r="G683">
        <v>-7877.1395665112796</v>
      </c>
      <c r="H683">
        <v>434472.74071683601</v>
      </c>
      <c r="I683">
        <v>132498.49538053101</v>
      </c>
      <c r="J683">
        <v>301974.24533630401</v>
      </c>
      <c r="K683">
        <v>-10292.221031400401</v>
      </c>
      <c r="L683">
        <v>-0.93977130567199896</v>
      </c>
      <c r="M683">
        <v>-2.60854681754022</v>
      </c>
      <c r="N683">
        <v>-1.81303424318745</v>
      </c>
      <c r="O683">
        <v>0.43877415848152901</v>
      </c>
      <c r="P683">
        <v>180.90400871648399</v>
      </c>
      <c r="Q683">
        <v>16852</v>
      </c>
      <c r="R683">
        <v>0.68776993133126396</v>
      </c>
      <c r="S683">
        <v>778</v>
      </c>
      <c r="T683">
        <v>0.45458350557520899</v>
      </c>
      <c r="U683">
        <v>0.49241078671537097</v>
      </c>
      <c r="V683">
        <v>2.30458572171319</v>
      </c>
      <c r="W683">
        <v>76.522376348473102</v>
      </c>
      <c r="X683">
        <v>6.4099305449809396</v>
      </c>
      <c r="Y683">
        <v>0</v>
      </c>
      <c r="Z683">
        <v>0</v>
      </c>
      <c r="AA683">
        <v>0</v>
      </c>
      <c r="AB683">
        <v>1</v>
      </c>
      <c r="AC683">
        <v>121671.643147533</v>
      </c>
      <c r="AD683">
        <v>0</v>
      </c>
      <c r="AE683">
        <f t="shared" si="81"/>
        <v>3.0077370060998882E-2</v>
      </c>
      <c r="AF683">
        <f t="shared" si="80"/>
        <v>9.1161381846939685E-2</v>
      </c>
      <c r="AG683">
        <f t="shared" si="82"/>
        <v>0.10160336223587942</v>
      </c>
      <c r="AH683">
        <f t="shared" si="83"/>
        <v>-7.0282438428248925E-2</v>
      </c>
      <c r="AI683">
        <f t="shared" si="84"/>
        <v>0.56010785424678866</v>
      </c>
      <c r="AJ683">
        <f t="shared" si="85"/>
        <v>3.0077370060998882E-2</v>
      </c>
      <c r="AK683">
        <f t="shared" si="86"/>
        <v>4.6078445515219849E-2</v>
      </c>
      <c r="AL683" s="18">
        <f t="shared" si="87"/>
        <v>2.1089247885702867E-2</v>
      </c>
    </row>
    <row r="684" spans="1:38" ht="15.75">
      <c r="A684">
        <v>2015</v>
      </c>
      <c r="B684">
        <v>3</v>
      </c>
      <c r="C684" t="s">
        <v>47</v>
      </c>
      <c r="D684">
        <v>115449.36956845901</v>
      </c>
      <c r="E684">
        <v>105330.48671149299</v>
      </c>
      <c r="F684">
        <v>10118.8828569651</v>
      </c>
      <c r="G684">
        <v>-5915.4318094331302</v>
      </c>
      <c r="H684">
        <v>409965.11700648698</v>
      </c>
      <c r="I684">
        <v>255625.23783074401</v>
      </c>
      <c r="J684">
        <v>154339.87917574201</v>
      </c>
      <c r="K684">
        <v>-2353.9975381609302</v>
      </c>
      <c r="L684">
        <v>-5.4043332936227797</v>
      </c>
      <c r="M684">
        <v>-3.8327306209028298</v>
      </c>
      <c r="N684">
        <v>-1.4429110097529401</v>
      </c>
      <c r="O684">
        <v>1.65624878803793</v>
      </c>
      <c r="P684">
        <v>385.60461701419899</v>
      </c>
      <c r="Q684">
        <v>8458</v>
      </c>
      <c r="R684">
        <v>-0.76625722755919601</v>
      </c>
      <c r="S684">
        <v>551</v>
      </c>
      <c r="T684">
        <v>3.1615011271242097E-2</v>
      </c>
      <c r="U684">
        <v>0.773392224628772</v>
      </c>
      <c r="V684">
        <v>1.3643667885711499</v>
      </c>
      <c r="W684">
        <v>60.953840148384401</v>
      </c>
      <c r="X684">
        <v>5.4385415851310501</v>
      </c>
      <c r="Y684">
        <v>0</v>
      </c>
      <c r="Z684">
        <v>0</v>
      </c>
      <c r="AA684">
        <v>0</v>
      </c>
      <c r="AB684">
        <v>0</v>
      </c>
      <c r="AC684">
        <v>119429.98039647999</v>
      </c>
      <c r="AD684">
        <v>0</v>
      </c>
      <c r="AE684">
        <f t="shared" si="81"/>
        <v>-1.1690306808576341E-2</v>
      </c>
      <c r="AF684">
        <f t="shared" si="80"/>
        <v>1.9732069947953707E-2</v>
      </c>
      <c r="AG684">
        <f t="shared" si="82"/>
        <v>8.7647796560428426E-2</v>
      </c>
      <c r="AH684">
        <f t="shared" si="83"/>
        <v>-5.1238320586284414E-2</v>
      </c>
      <c r="AI684">
        <f t="shared" si="84"/>
        <v>0.56010785424678866</v>
      </c>
      <c r="AJ684">
        <f t="shared" si="85"/>
        <v>-1.1690306808576341E-2</v>
      </c>
      <c r="AK684">
        <f t="shared" si="86"/>
        <v>-3.4110415251702865E-2</v>
      </c>
      <c r="AL684" s="18">
        <f t="shared" si="87"/>
        <v>2.1089247885702867E-2</v>
      </c>
    </row>
    <row r="685" spans="1:38" ht="15.75">
      <c r="A685">
        <v>2015</v>
      </c>
      <c r="B685">
        <v>4</v>
      </c>
      <c r="C685" t="s">
        <v>47</v>
      </c>
      <c r="D685">
        <v>114099.731017347</v>
      </c>
      <c r="E685">
        <v>101737.6200711</v>
      </c>
      <c r="F685">
        <v>12362.1109462476</v>
      </c>
      <c r="G685">
        <v>-956.59912678676403</v>
      </c>
      <c r="H685">
        <v>410720.11316838698</v>
      </c>
      <c r="I685">
        <v>223514.89990749801</v>
      </c>
      <c r="J685">
        <v>187205.213260889</v>
      </c>
      <c r="K685">
        <v>-2585.1955619044702</v>
      </c>
      <c r="L685">
        <v>-0.14677465123172201</v>
      </c>
      <c r="M685">
        <v>-0.51098957669178102</v>
      </c>
      <c r="N685">
        <v>-0.23290778710770699</v>
      </c>
      <c r="O685">
        <v>1.1939565998945101</v>
      </c>
      <c r="P685">
        <v>321.57414035130199</v>
      </c>
      <c r="Q685">
        <v>29520</v>
      </c>
      <c r="R685">
        <v>-0.83439145057090802</v>
      </c>
      <c r="S685">
        <v>228</v>
      </c>
      <c r="T685">
        <v>0.96924213045803798</v>
      </c>
      <c r="U685">
        <v>0.19728830871706801</v>
      </c>
      <c r="V685">
        <v>7.6576347569695304</v>
      </c>
      <c r="W685">
        <v>73.458487258750395</v>
      </c>
      <c r="X685">
        <v>7.3756491239592901</v>
      </c>
      <c r="Y685">
        <v>0</v>
      </c>
      <c r="Z685">
        <v>0</v>
      </c>
      <c r="AA685">
        <v>0</v>
      </c>
      <c r="AB685">
        <v>0</v>
      </c>
      <c r="AC685">
        <v>123658.023285669</v>
      </c>
      <c r="AD685">
        <v>0</v>
      </c>
      <c r="AE685">
        <f t="shared" si="81"/>
        <v>2.5733688866291852E-2</v>
      </c>
      <c r="AF685">
        <f t="shared" si="80"/>
        <v>-3.126703646558647E-2</v>
      </c>
      <c r="AG685">
        <f t="shared" si="82"/>
        <v>0.108344786057099</v>
      </c>
      <c r="AH685">
        <f t="shared" si="83"/>
        <v>-8.3838859062807854E-3</v>
      </c>
      <c r="AI685">
        <f t="shared" si="84"/>
        <v>0.56010785424678866</v>
      </c>
      <c r="AJ685">
        <f t="shared" si="85"/>
        <v>2.5733688866291852E-2</v>
      </c>
      <c r="AK685">
        <f t="shared" si="86"/>
        <v>-1.4141620029744428E-2</v>
      </c>
      <c r="AL685" s="18">
        <f t="shared" si="87"/>
        <v>2.1089247885702867E-2</v>
      </c>
    </row>
    <row r="686" spans="1:38" ht="15.75">
      <c r="A686">
        <v>2016</v>
      </c>
      <c r="B686">
        <v>1</v>
      </c>
      <c r="C686" t="s">
        <v>47</v>
      </c>
      <c r="D686">
        <v>117035.937995075</v>
      </c>
      <c r="E686">
        <v>100298.885305324</v>
      </c>
      <c r="F686">
        <v>16737.052689750701</v>
      </c>
      <c r="G686">
        <v>10412.8797952245</v>
      </c>
      <c r="H686">
        <v>467173.85858473502</v>
      </c>
      <c r="I686">
        <v>307829.561399428</v>
      </c>
      <c r="J686">
        <v>159344.29718530699</v>
      </c>
      <c r="K686">
        <v>5729.0897016526296</v>
      </c>
      <c r="L686">
        <v>1.1930640784144799</v>
      </c>
      <c r="M686">
        <v>6.5348305393791799</v>
      </c>
      <c r="N686">
        <v>2.2289089177141701</v>
      </c>
      <c r="O686">
        <v>1.93185176273639</v>
      </c>
      <c r="P686">
        <v>461.32620826803497</v>
      </c>
      <c r="Q686">
        <v>9945</v>
      </c>
      <c r="R686">
        <v>-0.65818942011145198</v>
      </c>
      <c r="S686">
        <v>722</v>
      </c>
      <c r="T686">
        <v>0.44210374620777798</v>
      </c>
      <c r="U686">
        <v>0.65523248457634398</v>
      </c>
      <c r="V686">
        <v>3.3822218300873401</v>
      </c>
      <c r="W686">
        <v>68.063980915831706</v>
      </c>
      <c r="X686">
        <v>5.3954711108606297</v>
      </c>
      <c r="Y686">
        <v>0</v>
      </c>
      <c r="Z686">
        <v>0</v>
      </c>
      <c r="AA686">
        <v>0</v>
      </c>
      <c r="AB686">
        <v>0</v>
      </c>
      <c r="AC686">
        <v>120507.875631699</v>
      </c>
      <c r="AD686">
        <v>0</v>
      </c>
      <c r="AE686">
        <f t="shared" si="81"/>
        <v>4.4940270237696762E-2</v>
      </c>
      <c r="AF686">
        <f t="shared" si="80"/>
        <v>2.6529230514217447E-2</v>
      </c>
      <c r="AG686">
        <f t="shared" si="82"/>
        <v>0.14300780577719052</v>
      </c>
      <c r="AH686">
        <f t="shared" si="83"/>
        <v>8.8971643869447059E-2</v>
      </c>
      <c r="AI686">
        <f t="shared" si="84"/>
        <v>0.56010785424678866</v>
      </c>
      <c r="AJ686">
        <f t="shared" si="85"/>
        <v>4.4940270237696762E-2</v>
      </c>
      <c r="AK686">
        <f t="shared" si="86"/>
        <v>5.759092910901363E-2</v>
      </c>
      <c r="AL686" s="18">
        <f t="shared" si="87"/>
        <v>2.1089247885702867E-2</v>
      </c>
    </row>
    <row r="687" spans="1:38" ht="15.75">
      <c r="A687">
        <v>2016</v>
      </c>
      <c r="B687">
        <v>2</v>
      </c>
      <c r="C687" t="s">
        <v>47</v>
      </c>
      <c r="D687">
        <v>122295.56467609599</v>
      </c>
      <c r="E687">
        <v>106075.19129865601</v>
      </c>
      <c r="F687">
        <v>16220.373377439601</v>
      </c>
      <c r="G687">
        <v>-2080.5223697352098</v>
      </c>
      <c r="H687">
        <v>286041.18306681502</v>
      </c>
      <c r="I687">
        <v>139955.94972115301</v>
      </c>
      <c r="J687">
        <v>146085.23334566099</v>
      </c>
      <c r="K687">
        <v>7488.92104169297</v>
      </c>
      <c r="L687">
        <v>-0.478138477056269</v>
      </c>
      <c r="M687">
        <v>-1.4241838973637799</v>
      </c>
      <c r="N687">
        <v>-0.72735063791469201</v>
      </c>
      <c r="O687">
        <v>0.95804309933225895</v>
      </c>
      <c r="P687">
        <v>198.355092087776</v>
      </c>
      <c r="Q687">
        <v>33833</v>
      </c>
      <c r="R687">
        <v>0.20410734585408999</v>
      </c>
      <c r="S687">
        <v>915</v>
      </c>
      <c r="T687">
        <v>0.74030479075598099</v>
      </c>
      <c r="U687">
        <v>0.77003046870151604</v>
      </c>
      <c r="V687">
        <v>7.7830907445209903</v>
      </c>
      <c r="W687">
        <v>79.335455272633993</v>
      </c>
      <c r="X687">
        <v>3.9468199522687799</v>
      </c>
      <c r="Y687">
        <v>0</v>
      </c>
      <c r="Z687">
        <v>1</v>
      </c>
      <c r="AA687">
        <v>0</v>
      </c>
      <c r="AB687">
        <v>0</v>
      </c>
      <c r="AC687">
        <v>126241.830482006</v>
      </c>
      <c r="AD687">
        <v>1</v>
      </c>
      <c r="AE687">
        <f t="shared" si="81"/>
        <v>-3.7353276743632299E-2</v>
      </c>
      <c r="AF687">
        <f t="shared" si="80"/>
        <v>1.4054518556296991E-2</v>
      </c>
      <c r="AG687">
        <f t="shared" si="82"/>
        <v>0.13263255638420088</v>
      </c>
      <c r="AH687">
        <f t="shared" si="83"/>
        <v>-1.7012247134600054E-2</v>
      </c>
      <c r="AI687">
        <f t="shared" si="84"/>
        <v>0.56010785424678866</v>
      </c>
      <c r="AJ687">
        <f t="shared" si="85"/>
        <v>-3.7353276743632299E-2</v>
      </c>
      <c r="AK687">
        <f t="shared" si="86"/>
        <v>1.2447288469803856E-2</v>
      </c>
      <c r="AL687" s="18">
        <f t="shared" si="87"/>
        <v>2.1089247885702867E-2</v>
      </c>
    </row>
    <row r="688" spans="1:38" ht="15.75">
      <c r="A688">
        <v>2016</v>
      </c>
      <c r="B688">
        <v>3</v>
      </c>
      <c r="C688" t="s">
        <v>47</v>
      </c>
      <c r="D688">
        <v>117727.424604231</v>
      </c>
      <c r="E688">
        <v>107395.53980424</v>
      </c>
      <c r="F688">
        <v>10331.884799990899</v>
      </c>
      <c r="G688">
        <v>2108.8171922539</v>
      </c>
      <c r="H688">
        <v>444796.87096902501</v>
      </c>
      <c r="I688">
        <v>310176.581319294</v>
      </c>
      <c r="J688">
        <v>134620.28964973101</v>
      </c>
      <c r="K688">
        <v>-1591.00439048363</v>
      </c>
      <c r="L688">
        <v>0.24072528346698999</v>
      </c>
      <c r="M688">
        <v>1.56649283532283</v>
      </c>
      <c r="N688">
        <v>0.47410791979261702</v>
      </c>
      <c r="O688">
        <v>2.3040849349406498</v>
      </c>
      <c r="P688">
        <v>207.44753488850901</v>
      </c>
      <c r="Q688">
        <v>41097</v>
      </c>
      <c r="R688">
        <v>-0.84493717678165403</v>
      </c>
      <c r="S688">
        <v>1</v>
      </c>
      <c r="T688">
        <v>0.973379195775117</v>
      </c>
      <c r="U688">
        <v>0.26216391040879899</v>
      </c>
      <c r="V688">
        <v>2.4899553967193899</v>
      </c>
      <c r="W688">
        <v>62.012913964787799</v>
      </c>
      <c r="X688">
        <v>6.4943828212971004</v>
      </c>
      <c r="Y688">
        <v>0</v>
      </c>
      <c r="Z688">
        <v>0</v>
      </c>
      <c r="AA688">
        <v>0</v>
      </c>
      <c r="AB688">
        <v>0</v>
      </c>
      <c r="AC688">
        <v>118250.20475132301</v>
      </c>
      <c r="AD688">
        <v>0</v>
      </c>
      <c r="AE688">
        <f t="shared" si="81"/>
        <v>-6.1117909115106901E-2</v>
      </c>
      <c r="AF688">
        <f t="shared" si="80"/>
        <v>-7.2400036537830434E-2</v>
      </c>
      <c r="AG688">
        <f t="shared" si="82"/>
        <v>8.7761070410943789E-2</v>
      </c>
      <c r="AH688">
        <f t="shared" si="83"/>
        <v>1.7912709798444969E-2</v>
      </c>
      <c r="AI688">
        <f t="shared" si="84"/>
        <v>0.56010785424678866</v>
      </c>
      <c r="AJ688">
        <f t="shared" si="85"/>
        <v>-6.1117909115106901E-2</v>
      </c>
      <c r="AK688">
        <f t="shared" si="86"/>
        <v>-2.1937697839999021E-2</v>
      </c>
      <c r="AL688" s="18">
        <f t="shared" si="87"/>
        <v>2.1089247885702867E-2</v>
      </c>
    </row>
    <row r="689" spans="1:38" ht="15.75">
      <c r="A689">
        <v>2016</v>
      </c>
      <c r="B689">
        <v>4</v>
      </c>
      <c r="C689" t="s">
        <v>47</v>
      </c>
      <c r="D689">
        <v>110532.17056691401</v>
      </c>
      <c r="E689">
        <v>105039.528902651</v>
      </c>
      <c r="F689">
        <v>5492.6416642623799</v>
      </c>
      <c r="G689">
        <v>-2792.9337603684899</v>
      </c>
      <c r="H689">
        <v>236958.73874725201</v>
      </c>
      <c r="I689">
        <v>138921.68383142501</v>
      </c>
      <c r="J689">
        <v>98037.054915827204</v>
      </c>
      <c r="K689">
        <v>-1932.39550004685</v>
      </c>
      <c r="L689">
        <v>-0.353772364716676</v>
      </c>
      <c r="M689">
        <v>-2.8488552239420599</v>
      </c>
      <c r="N689">
        <v>-1.17865826562637</v>
      </c>
      <c r="O689">
        <v>1.41703240627435</v>
      </c>
      <c r="P689">
        <v>233.741490740101</v>
      </c>
      <c r="Q689">
        <v>41239</v>
      </c>
      <c r="R689">
        <v>0.50331335442074199</v>
      </c>
      <c r="S689">
        <v>767</v>
      </c>
      <c r="T689">
        <v>0.74855898567067602</v>
      </c>
      <c r="U689">
        <v>0.90222028654037401</v>
      </c>
      <c r="V689">
        <v>1.3483703761200201</v>
      </c>
      <c r="W689">
        <v>73.102788530673806</v>
      </c>
      <c r="X689">
        <v>2.2626834326710199</v>
      </c>
      <c r="Y689">
        <v>0</v>
      </c>
      <c r="Z689">
        <v>0</v>
      </c>
      <c r="AA689">
        <v>0</v>
      </c>
      <c r="AB689">
        <v>1</v>
      </c>
      <c r="AC689">
        <v>116373.144210108</v>
      </c>
      <c r="AD689">
        <v>0</v>
      </c>
      <c r="AE689">
        <f t="shared" si="81"/>
        <v>8.6930716699018556E-2</v>
      </c>
      <c r="AF689">
        <f t="shared" si="80"/>
        <v>0.12961700892947536</v>
      </c>
      <c r="AG689">
        <f t="shared" si="82"/>
        <v>4.9692697031927635E-2</v>
      </c>
      <c r="AH689">
        <f t="shared" si="83"/>
        <v>-2.5268062194415179E-2</v>
      </c>
      <c r="AI689">
        <f t="shared" si="84"/>
        <v>0.56010785424678866</v>
      </c>
      <c r="AJ689">
        <f t="shared" si="85"/>
        <v>8.6930716699018556E-2</v>
      </c>
      <c r="AK689">
        <f t="shared" si="86"/>
        <v>-9.6152068439494896E-3</v>
      </c>
      <c r="AL689" s="18">
        <f t="shared" si="87"/>
        <v>2.1089247885702867E-2</v>
      </c>
    </row>
    <row r="690" spans="1:38" ht="15.75">
      <c r="A690">
        <v>2017</v>
      </c>
      <c r="B690">
        <v>1</v>
      </c>
      <c r="C690" t="s">
        <v>47</v>
      </c>
      <c r="D690">
        <v>120140.81137259401</v>
      </c>
      <c r="E690">
        <v>104029.552105461</v>
      </c>
      <c r="F690">
        <v>16111.2592671331</v>
      </c>
      <c r="G690">
        <v>-246.24011405461499</v>
      </c>
      <c r="H690">
        <v>265135.19243647298</v>
      </c>
      <c r="I690">
        <v>104055.102659215</v>
      </c>
      <c r="J690">
        <v>161080.089777257</v>
      </c>
      <c r="K690">
        <v>666.316704697977</v>
      </c>
      <c r="L690">
        <v>-9.72911170045581E-2</v>
      </c>
      <c r="M690">
        <v>-0.15286812566041899</v>
      </c>
      <c r="N690">
        <v>-9.2873417441034098E-2</v>
      </c>
      <c r="O690">
        <v>0.64598363958639204</v>
      </c>
      <c r="P690">
        <v>257.55757029279698</v>
      </c>
      <c r="Q690">
        <v>39210</v>
      </c>
      <c r="R690">
        <v>0.81960865790038095</v>
      </c>
      <c r="S690">
        <v>511</v>
      </c>
      <c r="T690">
        <v>0.43372788289597702</v>
      </c>
      <c r="U690">
        <v>0.78562680428799703</v>
      </c>
      <c r="V690">
        <v>7.5933738139603504</v>
      </c>
      <c r="W690">
        <v>81.924720774349595</v>
      </c>
      <c r="X690">
        <v>3.6693409960927301</v>
      </c>
      <c r="Y690">
        <v>0</v>
      </c>
      <c r="Z690">
        <v>0</v>
      </c>
      <c r="AA690">
        <v>0</v>
      </c>
      <c r="AB690">
        <v>0</v>
      </c>
      <c r="AC690">
        <v>122845.58688251799</v>
      </c>
      <c r="AD690">
        <v>0</v>
      </c>
      <c r="AE690">
        <f t="shared" si="81"/>
        <v>3.2241821428872233E-2</v>
      </c>
      <c r="AF690">
        <f t="shared" si="80"/>
        <v>-6.5501872613398654E-2</v>
      </c>
      <c r="AG690">
        <f t="shared" si="82"/>
        <v>0.13410313350695613</v>
      </c>
      <c r="AH690">
        <f t="shared" si="83"/>
        <v>-2.0495958970257644E-3</v>
      </c>
      <c r="AI690">
        <f t="shared" si="84"/>
        <v>0.56010785424678866</v>
      </c>
      <c r="AJ690">
        <f t="shared" si="85"/>
        <v>3.2241821428872233E-2</v>
      </c>
      <c r="AK690">
        <f t="shared" si="86"/>
        <v>9.2780141575879507E-3</v>
      </c>
      <c r="AL690" s="18">
        <f t="shared" si="87"/>
        <v>2.1089247885702867E-2</v>
      </c>
    </row>
    <row r="691" spans="1:38" ht="15.75">
      <c r="A691">
        <v>2017</v>
      </c>
      <c r="B691">
        <v>2</v>
      </c>
      <c r="C691" t="s">
        <v>47</v>
      </c>
      <c r="D691">
        <v>124014.369959189</v>
      </c>
      <c r="E691">
        <v>104994.739762703</v>
      </c>
      <c r="F691">
        <v>19019.6301964864</v>
      </c>
      <c r="G691">
        <v>13119.941113613701</v>
      </c>
      <c r="H691">
        <v>369056.258449224</v>
      </c>
      <c r="I691">
        <v>224985.804484508</v>
      </c>
      <c r="J691">
        <v>144070.45396471501</v>
      </c>
      <c r="K691">
        <v>10387.370486437099</v>
      </c>
      <c r="L691">
        <v>2.0172780037704099</v>
      </c>
      <c r="M691">
        <v>9.1066146823046097</v>
      </c>
      <c r="N691">
        <v>3.55499759541912</v>
      </c>
      <c r="O691">
        <v>1.56163736764243</v>
      </c>
      <c r="P691">
        <v>134.94309417654401</v>
      </c>
      <c r="Q691">
        <v>13836</v>
      </c>
      <c r="R691">
        <v>-0.33028757084757598</v>
      </c>
      <c r="S691">
        <v>428</v>
      </c>
      <c r="T691">
        <v>0.32906281690090899</v>
      </c>
      <c r="U691">
        <v>0.59819387851789296</v>
      </c>
      <c r="V691">
        <v>2.28494035683936</v>
      </c>
      <c r="W691">
        <v>67.122215972576498</v>
      </c>
      <c r="X691">
        <v>5.3330548009552903</v>
      </c>
      <c r="Y691">
        <v>0</v>
      </c>
      <c r="Z691">
        <v>0</v>
      </c>
      <c r="AA691">
        <v>0</v>
      </c>
      <c r="AB691">
        <v>0</v>
      </c>
      <c r="AC691">
        <v>127825.237282912</v>
      </c>
      <c r="AD691">
        <v>0</v>
      </c>
      <c r="AE691">
        <f t="shared" si="81"/>
        <v>-0.11942499246404156</v>
      </c>
      <c r="AF691">
        <f t="shared" si="80"/>
        <v>-9.9073729134238776E-3</v>
      </c>
      <c r="AG691">
        <f t="shared" si="82"/>
        <v>0.15336634135822355</v>
      </c>
      <c r="AH691">
        <f t="shared" si="83"/>
        <v>0.10579371663083276</v>
      </c>
      <c r="AI691">
        <f t="shared" si="84"/>
        <v>0.56010785424678866</v>
      </c>
      <c r="AJ691">
        <f t="shared" si="85"/>
        <v>-0.11942499246404156</v>
      </c>
      <c r="AK691">
        <f t="shared" si="86"/>
        <v>3.2797510318076456E-2</v>
      </c>
      <c r="AL691" s="18">
        <f t="shared" si="87"/>
        <v>2.1089247885702867E-2</v>
      </c>
    </row>
    <row r="692" spans="1:38" ht="15.75">
      <c r="A692">
        <v>2017</v>
      </c>
      <c r="B692">
        <v>3</v>
      </c>
      <c r="C692" t="s">
        <v>47</v>
      </c>
      <c r="D692">
        <v>109203.95476138</v>
      </c>
      <c r="E692">
        <v>108438.305823414</v>
      </c>
      <c r="F692">
        <v>765.64893796597596</v>
      </c>
      <c r="G692">
        <v>-6130.7444693594398</v>
      </c>
      <c r="H692">
        <v>384574.294195875</v>
      </c>
      <c r="I692">
        <v>246247.59432511899</v>
      </c>
      <c r="J692">
        <v>138326.69987075601</v>
      </c>
      <c r="K692">
        <v>-7275.6509860229598</v>
      </c>
      <c r="L692">
        <v>-1.31453067909967</v>
      </c>
      <c r="M692">
        <v>-4.4320760020210299</v>
      </c>
      <c r="N692">
        <v>-1.5941638746756299</v>
      </c>
      <c r="O692">
        <v>1.78018845642379</v>
      </c>
      <c r="P692">
        <v>259.31322414250599</v>
      </c>
      <c r="Q692">
        <v>8087</v>
      </c>
      <c r="R692">
        <v>-0.76857521147295504</v>
      </c>
      <c r="S692">
        <v>727</v>
      </c>
      <c r="T692">
        <v>4.1603233355321297E-2</v>
      </c>
      <c r="U692">
        <v>0.72147708273401701</v>
      </c>
      <c r="V692">
        <v>1.43379704885587</v>
      </c>
      <c r="W692">
        <v>71.707214191821606</v>
      </c>
      <c r="X692">
        <v>8.6213690845535496</v>
      </c>
      <c r="Y692">
        <v>0</v>
      </c>
      <c r="Z692">
        <v>0</v>
      </c>
      <c r="AA692">
        <v>1</v>
      </c>
      <c r="AB692">
        <v>0</v>
      </c>
      <c r="AC692">
        <v>110451.492959094</v>
      </c>
      <c r="AD692">
        <v>1</v>
      </c>
      <c r="AE692">
        <f t="shared" si="81"/>
        <v>0.14335621067119464</v>
      </c>
      <c r="AF692">
        <f t="shared" si="80"/>
        <v>0.11321299185052303</v>
      </c>
      <c r="AG692">
        <f t="shared" si="82"/>
        <v>7.0111832455060736E-3</v>
      </c>
      <c r="AH692">
        <f t="shared" si="83"/>
        <v>-5.6140315456117335E-2</v>
      </c>
      <c r="AI692">
        <f t="shared" si="84"/>
        <v>0.56010785424678866</v>
      </c>
      <c r="AJ692">
        <f t="shared" si="85"/>
        <v>0.14335621067119464</v>
      </c>
      <c r="AK692">
        <f t="shared" si="86"/>
        <v>5.5316958962621787E-3</v>
      </c>
      <c r="AL692" s="18">
        <f t="shared" si="87"/>
        <v>2.1089247885702867E-2</v>
      </c>
    </row>
    <row r="693" spans="1:38" ht="15.75">
      <c r="A693">
        <v>2017</v>
      </c>
      <c r="B693">
        <v>4</v>
      </c>
      <c r="C693" t="s">
        <v>47</v>
      </c>
      <c r="D693">
        <v>124859.01990627999</v>
      </c>
      <c r="E693">
        <v>109038.15355473501</v>
      </c>
      <c r="F693">
        <v>15820.866351545101</v>
      </c>
      <c r="G693">
        <v>5689.4412651537896</v>
      </c>
      <c r="H693">
        <v>333445.58112569799</v>
      </c>
      <c r="I693">
        <v>231483.321658211</v>
      </c>
      <c r="J693">
        <v>101962.259467486</v>
      </c>
      <c r="K693">
        <v>8516.9369925765295</v>
      </c>
      <c r="L693">
        <v>2.5104993428518201</v>
      </c>
      <c r="M693">
        <v>5.5799482032545598</v>
      </c>
      <c r="N693">
        <v>1.7062578085294899</v>
      </c>
      <c r="O693">
        <v>2.27028434704338</v>
      </c>
      <c r="P693">
        <v>125.443845437459</v>
      </c>
      <c r="Q693">
        <v>46900</v>
      </c>
      <c r="R693">
        <v>-0.59462359484328398</v>
      </c>
      <c r="S693">
        <v>909</v>
      </c>
      <c r="T693">
        <v>0.46253398537829998</v>
      </c>
      <c r="U693">
        <v>0.418940842080127</v>
      </c>
      <c r="V693">
        <v>6.4553538572363998</v>
      </c>
      <c r="W693">
        <v>68.873549112231004</v>
      </c>
      <c r="X693">
        <v>9.8603900923167895</v>
      </c>
      <c r="Y693">
        <v>0</v>
      </c>
      <c r="Z693">
        <v>0</v>
      </c>
      <c r="AA693">
        <v>0</v>
      </c>
      <c r="AB693">
        <v>0</v>
      </c>
      <c r="AC693">
        <v>129141.80915023699</v>
      </c>
      <c r="AD693">
        <v>0</v>
      </c>
      <c r="AE693">
        <f t="shared" si="81"/>
        <v>-0.10081495646315643</v>
      </c>
      <c r="AF693">
        <f t="shared" si="80"/>
        <v>-0.10866205369800921</v>
      </c>
      <c r="AG693">
        <f t="shared" si="82"/>
        <v>0.1267098393325547</v>
      </c>
      <c r="AH693">
        <f t="shared" si="83"/>
        <v>4.5566922353101294E-2</v>
      </c>
      <c r="AI693">
        <f t="shared" si="84"/>
        <v>0.56010785424678866</v>
      </c>
      <c r="AJ693">
        <f t="shared" si="85"/>
        <v>-0.10081495646315643</v>
      </c>
      <c r="AK693">
        <f t="shared" si="86"/>
        <v>7.7083305794644008E-2</v>
      </c>
      <c r="AL693" s="18">
        <f t="shared" si="87"/>
        <v>2.1089247885702867E-2</v>
      </c>
    </row>
    <row r="694" spans="1:38" ht="15.75">
      <c r="A694">
        <v>2018</v>
      </c>
      <c r="B694">
        <v>1</v>
      </c>
      <c r="C694" t="s">
        <v>47</v>
      </c>
      <c r="D694">
        <v>112271.363250396</v>
      </c>
      <c r="E694">
        <v>117443.174888478</v>
      </c>
      <c r="F694">
        <v>-5171.8116380817801</v>
      </c>
      <c r="G694">
        <v>-22697.261057084401</v>
      </c>
      <c r="H694">
        <v>434708.89941582299</v>
      </c>
      <c r="I694">
        <v>302419.42187460198</v>
      </c>
      <c r="J694">
        <v>132289.47754122</v>
      </c>
      <c r="K694">
        <v>-21749.172643617199</v>
      </c>
      <c r="L694">
        <v>-2.28843237597067</v>
      </c>
      <c r="M694">
        <v>-17.157268649739802</v>
      </c>
      <c r="N694">
        <v>-5.2212552095404101</v>
      </c>
      <c r="O694">
        <v>2.2860429075348798</v>
      </c>
      <c r="P694">
        <v>94.844601043439098</v>
      </c>
      <c r="Q694">
        <v>42811</v>
      </c>
      <c r="R694">
        <v>0.72097988559329695</v>
      </c>
      <c r="S694">
        <v>584</v>
      </c>
      <c r="T694">
        <v>0.271738516484481</v>
      </c>
      <c r="U694">
        <v>0.76793755161801103</v>
      </c>
      <c r="V694">
        <v>6.9704705072491402</v>
      </c>
      <c r="W694">
        <v>79.472316127564298</v>
      </c>
      <c r="X694">
        <v>7.0485262253415701</v>
      </c>
      <c r="Y694">
        <v>0</v>
      </c>
      <c r="Z694">
        <v>0</v>
      </c>
      <c r="AA694">
        <v>0</v>
      </c>
      <c r="AB694">
        <v>0</v>
      </c>
      <c r="AC694">
        <v>120961.198128232</v>
      </c>
      <c r="AD694">
        <v>0</v>
      </c>
      <c r="AE694">
        <f t="shared" si="81"/>
        <v>9.3651219639456232E-2</v>
      </c>
      <c r="AF694">
        <f t="shared" si="80"/>
        <v>6.8598238191018332E-2</v>
      </c>
      <c r="AG694">
        <f t="shared" si="82"/>
        <v>-4.6065278699319236E-2</v>
      </c>
      <c r="AH694">
        <f t="shared" si="83"/>
        <v>-0.20216429550662238</v>
      </c>
      <c r="AI694">
        <f t="shared" si="84"/>
        <v>0.56010785424678866</v>
      </c>
      <c r="AJ694">
        <f t="shared" si="85"/>
        <v>9.3651219639456232E-2</v>
      </c>
      <c r="AK694">
        <f t="shared" si="86"/>
        <v>-7.8569541589123632E-2</v>
      </c>
      <c r="AL694" s="18">
        <f t="shared" si="87"/>
        <v>2.1089247885702867E-2</v>
      </c>
    </row>
    <row r="695" spans="1:38" ht="15.75">
      <c r="A695">
        <v>2018</v>
      </c>
      <c r="B695">
        <v>2</v>
      </c>
      <c r="C695" t="s">
        <v>47</v>
      </c>
      <c r="D695">
        <v>122785.71334938001</v>
      </c>
      <c r="E695">
        <v>108215.718474719</v>
      </c>
      <c r="F695">
        <v>14569.994874661001</v>
      </c>
      <c r="G695">
        <v>5789.7738694752998</v>
      </c>
      <c r="H695">
        <v>339170.39971751801</v>
      </c>
      <c r="I695">
        <v>207252.456393231</v>
      </c>
      <c r="J695">
        <v>131917.943324286</v>
      </c>
      <c r="K695">
        <v>8181.0073114153602</v>
      </c>
      <c r="L695">
        <v>0.64309912041679895</v>
      </c>
      <c r="M695">
        <v>4.3889206605068098</v>
      </c>
      <c r="N695">
        <v>1.70703984613556</v>
      </c>
      <c r="O695">
        <v>1.5710710095271401</v>
      </c>
      <c r="P695">
        <v>186.27167348616899</v>
      </c>
      <c r="Q695">
        <v>28678</v>
      </c>
      <c r="R695">
        <v>-0.71834166513777098</v>
      </c>
      <c r="S695">
        <v>754</v>
      </c>
      <c r="T695">
        <v>0.464370320182041</v>
      </c>
      <c r="U695">
        <v>0.51612458420248597</v>
      </c>
      <c r="V695">
        <v>3.3293460073497498</v>
      </c>
      <c r="W695">
        <v>66.916748554476996</v>
      </c>
      <c r="X695">
        <v>7.2475896867071299</v>
      </c>
      <c r="Y695">
        <v>0</v>
      </c>
      <c r="Z695">
        <v>0</v>
      </c>
      <c r="AA695">
        <v>0</v>
      </c>
      <c r="AB695">
        <v>0</v>
      </c>
      <c r="AC695">
        <v>126931.302052076</v>
      </c>
      <c r="AD695">
        <v>0</v>
      </c>
      <c r="AE695">
        <f t="shared" si="81"/>
        <v>-9.9234032552954678E-3</v>
      </c>
      <c r="AF695">
        <f t="shared" si="80"/>
        <v>-9.5545564991028634E-2</v>
      </c>
      <c r="AG695">
        <f t="shared" si="82"/>
        <v>0.11866197196088182</v>
      </c>
      <c r="AH695">
        <f t="shared" si="83"/>
        <v>4.715348155367894E-2</v>
      </c>
      <c r="AI695">
        <f t="shared" si="84"/>
        <v>0.56010785424678866</v>
      </c>
      <c r="AJ695">
        <f t="shared" si="85"/>
        <v>-9.9234032552954678E-3</v>
      </c>
      <c r="AK695">
        <f t="shared" si="86"/>
        <v>2.7824676664180151E-2</v>
      </c>
      <c r="AL695" s="18">
        <f t="shared" si="87"/>
        <v>2.1089247885702867E-2</v>
      </c>
    </row>
    <row r="696" spans="1:38" ht="15.75">
      <c r="A696">
        <v>2018</v>
      </c>
      <c r="B696">
        <v>3</v>
      </c>
      <c r="C696" t="s">
        <v>47</v>
      </c>
      <c r="D696">
        <v>121567.26120182499</v>
      </c>
      <c r="E696">
        <v>111226.78585126001</v>
      </c>
      <c r="F696">
        <v>10340.4753505646</v>
      </c>
      <c r="G696">
        <v>2572.4495895149598</v>
      </c>
      <c r="H696">
        <v>309559.72636617598</v>
      </c>
      <c r="I696">
        <v>143510.21798317501</v>
      </c>
      <c r="J696">
        <v>166049.508383001</v>
      </c>
      <c r="K696">
        <v>8061.0906181970604</v>
      </c>
      <c r="L696">
        <v>0.38118774819240098</v>
      </c>
      <c r="M696">
        <v>1.54920638703817</v>
      </c>
      <c r="N696">
        <v>0.83100266940797696</v>
      </c>
      <c r="O696">
        <v>0.86426162522662398</v>
      </c>
      <c r="P696">
        <v>275.47272688481502</v>
      </c>
      <c r="Q696">
        <v>37281</v>
      </c>
      <c r="R696">
        <v>-0.46397653582784898</v>
      </c>
      <c r="S696">
        <v>690</v>
      </c>
      <c r="T696">
        <v>0.617859154062255</v>
      </c>
      <c r="U696">
        <v>0.78699008338482501</v>
      </c>
      <c r="V696">
        <v>3.3398436234544602</v>
      </c>
      <c r="W696">
        <v>82.031238208065105</v>
      </c>
      <c r="X696">
        <v>6.9192806864155196</v>
      </c>
      <c r="Y696">
        <v>0</v>
      </c>
      <c r="Z696">
        <v>0</v>
      </c>
      <c r="AA696">
        <v>0</v>
      </c>
      <c r="AB696">
        <v>0</v>
      </c>
      <c r="AC696">
        <v>132274.54880413899</v>
      </c>
      <c r="AD696">
        <v>0</v>
      </c>
      <c r="AE696">
        <f t="shared" si="81"/>
        <v>-8.4526695096160773E-2</v>
      </c>
      <c r="AF696">
        <f t="shared" si="80"/>
        <v>-6.1252807597529449E-2</v>
      </c>
      <c r="AG696">
        <f t="shared" si="82"/>
        <v>8.5059704795009003E-2</v>
      </c>
      <c r="AH696">
        <f t="shared" si="83"/>
        <v>2.116071024454684E-2</v>
      </c>
      <c r="AI696">
        <f t="shared" si="84"/>
        <v>0.56010785424678866</v>
      </c>
      <c r="AJ696">
        <f t="shared" si="85"/>
        <v>-8.4526695096160773E-2</v>
      </c>
      <c r="AK696">
        <f t="shared" si="86"/>
        <v>-1.5953392336751585E-2</v>
      </c>
      <c r="AL696" s="18">
        <f t="shared" si="87"/>
        <v>2.1089247885702867E-2</v>
      </c>
    </row>
    <row r="697" spans="1:38" ht="15.75">
      <c r="A697">
        <v>2018</v>
      </c>
      <c r="B697">
        <v>4</v>
      </c>
      <c r="C697" t="s">
        <v>47</v>
      </c>
      <c r="D697">
        <v>111291.582380543</v>
      </c>
      <c r="E697">
        <v>109452.34129821901</v>
      </c>
      <c r="F697">
        <v>1839.2410823238299</v>
      </c>
      <c r="G697">
        <v>-13331.8466025049</v>
      </c>
      <c r="H697">
        <v>374951.23108478403</v>
      </c>
      <c r="I697">
        <v>145054.433177075</v>
      </c>
      <c r="J697">
        <v>229896.79790770801</v>
      </c>
      <c r="K697">
        <v>-3568.1001051355602</v>
      </c>
      <c r="L697">
        <v>-1.55472035804667</v>
      </c>
      <c r="M697">
        <v>-5.7990571090324501</v>
      </c>
      <c r="N697">
        <v>-3.5556215041444399</v>
      </c>
      <c r="O697">
        <v>0.63095456090392199</v>
      </c>
      <c r="P697">
        <v>398.722344589133</v>
      </c>
      <c r="Q697">
        <v>11220</v>
      </c>
      <c r="R697">
        <v>-1.99195871188762E-2</v>
      </c>
      <c r="S697">
        <v>745</v>
      </c>
      <c r="T697">
        <v>0.53847597666270597</v>
      </c>
      <c r="U697">
        <v>0.14588924648328699</v>
      </c>
      <c r="V697">
        <v>4.8712649079272001</v>
      </c>
      <c r="W697">
        <v>76.218047003872599</v>
      </c>
      <c r="X697">
        <v>5.1215677379992099</v>
      </c>
      <c r="Y697">
        <v>0</v>
      </c>
      <c r="Z697">
        <v>0</v>
      </c>
      <c r="AA697">
        <v>0</v>
      </c>
      <c r="AB697">
        <v>0</v>
      </c>
      <c r="AC697">
        <v>114228.598928997</v>
      </c>
      <c r="AD697">
        <v>0</v>
      </c>
      <c r="AE697">
        <f t="shared" si="81"/>
        <v>7.8005886900317498E-2</v>
      </c>
      <c r="AF697">
        <f t="shared" si="80"/>
        <v>7.6328648574819323E-3</v>
      </c>
      <c r="AG697">
        <f t="shared" si="82"/>
        <v>1.6526326996007781E-2</v>
      </c>
      <c r="AH697">
        <f t="shared" si="83"/>
        <v>-0.11979204821546049</v>
      </c>
      <c r="AI697">
        <f t="shared" si="84"/>
        <v>0.56010785424678866</v>
      </c>
      <c r="AJ697">
        <f t="shared" si="85"/>
        <v>7.8005886900317498E-2</v>
      </c>
      <c r="AK697">
        <f t="shared" si="86"/>
        <v>-8.9091922169216048E-2</v>
      </c>
      <c r="AL697" s="18">
        <f t="shared" si="87"/>
        <v>2.1089247885702867E-2</v>
      </c>
    </row>
    <row r="698" spans="1:38" ht="15.75">
      <c r="A698">
        <v>2019</v>
      </c>
      <c r="B698">
        <v>1</v>
      </c>
      <c r="C698" t="s">
        <v>47</v>
      </c>
      <c r="D698">
        <v>119972.980968677</v>
      </c>
      <c r="E698">
        <v>99701.021826039607</v>
      </c>
      <c r="F698">
        <v>20271.959142638199</v>
      </c>
      <c r="G698">
        <v>9195.0680425853207</v>
      </c>
      <c r="H698">
        <v>449303.73666209099</v>
      </c>
      <c r="I698">
        <v>229092.344561815</v>
      </c>
      <c r="J698">
        <v>220211.39210027599</v>
      </c>
      <c r="K698">
        <v>4528.8233214802804</v>
      </c>
      <c r="L698">
        <v>1.2341673320336599</v>
      </c>
      <c r="M698">
        <v>4.1755641953338296</v>
      </c>
      <c r="N698">
        <v>2.0465149279407502</v>
      </c>
      <c r="O698">
        <v>1.0403292144735801</v>
      </c>
      <c r="P698">
        <v>72.911796186191694</v>
      </c>
      <c r="Q698">
        <v>36533</v>
      </c>
      <c r="R698">
        <v>-0.66379490038963995</v>
      </c>
      <c r="S698">
        <v>170</v>
      </c>
      <c r="T698">
        <v>4.8627471635277697E-2</v>
      </c>
      <c r="U698">
        <v>0.67562776769870003</v>
      </c>
      <c r="V698">
        <v>6.5078879415991704</v>
      </c>
      <c r="W698">
        <v>83.946713996939394</v>
      </c>
      <c r="X698">
        <v>3.2624070162053198</v>
      </c>
      <c r="Y698">
        <v>0</v>
      </c>
      <c r="Z698">
        <v>0</v>
      </c>
      <c r="AA698">
        <v>0</v>
      </c>
      <c r="AB698">
        <v>0</v>
      </c>
      <c r="AC698">
        <v>119127.671484427</v>
      </c>
      <c r="AD698">
        <v>0</v>
      </c>
      <c r="AE698">
        <f t="shared" si="81"/>
        <v>-7.4340888273990421E-2</v>
      </c>
      <c r="AF698">
        <f t="shared" si="80"/>
        <v>-3.6485222107349606E-2</v>
      </c>
      <c r="AG698">
        <f t="shared" si="82"/>
        <v>0.16897103813674577</v>
      </c>
      <c r="AH698">
        <f t="shared" si="83"/>
        <v>7.6642823812021504E-2</v>
      </c>
      <c r="AI698">
        <f t="shared" si="84"/>
        <v>0.56010785424678866</v>
      </c>
      <c r="AJ698">
        <f t="shared" si="85"/>
        <v>-7.4340888273990421E-2</v>
      </c>
      <c r="AK698">
        <f t="shared" si="86"/>
        <v>4.8228629248798074E-2</v>
      </c>
      <c r="AL698" s="18">
        <f t="shared" si="87"/>
        <v>2.1089247885702867E-2</v>
      </c>
    </row>
    <row r="699" spans="1:38" ht="15.75">
      <c r="A699">
        <v>2019</v>
      </c>
      <c r="B699">
        <v>2</v>
      </c>
      <c r="C699" t="s">
        <v>47</v>
      </c>
      <c r="D699">
        <v>111054.08299458701</v>
      </c>
      <c r="E699">
        <v>104509.465443414</v>
      </c>
      <c r="F699">
        <v>6544.6175511736501</v>
      </c>
      <c r="G699">
        <v>-7220.6537035580404</v>
      </c>
      <c r="H699">
        <v>304200.55267267599</v>
      </c>
      <c r="I699">
        <v>134154.690067875</v>
      </c>
      <c r="J699">
        <v>170045.86260480099</v>
      </c>
      <c r="K699">
        <v>-2191.8274251838402</v>
      </c>
      <c r="L699">
        <v>-1.6064889382757099</v>
      </c>
      <c r="M699">
        <v>-4.2462977886967703</v>
      </c>
      <c r="N699">
        <v>-2.3736491075108401</v>
      </c>
      <c r="O699">
        <v>0.78893239748890698</v>
      </c>
      <c r="P699">
        <v>142.45538880224001</v>
      </c>
      <c r="Q699">
        <v>33458</v>
      </c>
      <c r="R699">
        <v>-0.46219139087703698</v>
      </c>
      <c r="S699">
        <v>194</v>
      </c>
      <c r="T699">
        <v>0.96647845513118502</v>
      </c>
      <c r="U699">
        <v>0.63595023045384402</v>
      </c>
      <c r="V699">
        <v>6.4747085783887401</v>
      </c>
      <c r="W699">
        <v>73.320621532815196</v>
      </c>
      <c r="X699">
        <v>6.9985851367474998</v>
      </c>
      <c r="Y699">
        <v>1</v>
      </c>
      <c r="Z699">
        <v>0</v>
      </c>
      <c r="AA699">
        <v>0</v>
      </c>
      <c r="AB699">
        <v>1</v>
      </c>
      <c r="AC699">
        <v>108899.891904031</v>
      </c>
      <c r="AD699">
        <v>1</v>
      </c>
      <c r="AE699">
        <f t="shared" si="81"/>
        <v>2.7615753189673155E-2</v>
      </c>
      <c r="AF699">
        <f t="shared" si="80"/>
        <v>0.12969299249987076</v>
      </c>
      <c r="AG699">
        <f t="shared" si="82"/>
        <v>5.8931804889082812E-2</v>
      </c>
      <c r="AH699">
        <f t="shared" si="83"/>
        <v>-6.5019254662703294E-2</v>
      </c>
      <c r="AI699">
        <f t="shared" si="84"/>
        <v>0.56010785424678866</v>
      </c>
      <c r="AJ699">
        <f t="shared" si="85"/>
        <v>2.7615753189673155E-2</v>
      </c>
      <c r="AK699">
        <f t="shared" si="86"/>
        <v>4.9832221582501668E-2</v>
      </c>
      <c r="AL699" s="18">
        <f t="shared" si="87"/>
        <v>2.1089247885702867E-2</v>
      </c>
    </row>
    <row r="700" spans="1:38" ht="15.75">
      <c r="A700">
        <v>2019</v>
      </c>
      <c r="B700">
        <v>3</v>
      </c>
      <c r="C700" t="s">
        <v>47</v>
      </c>
      <c r="D700">
        <v>114120.925141271</v>
      </c>
      <c r="E700">
        <v>109717.404282859</v>
      </c>
      <c r="F700">
        <v>4403.5208584126804</v>
      </c>
      <c r="G700">
        <v>-15332.4049459288</v>
      </c>
      <c r="H700">
        <v>307107.56928087998</v>
      </c>
      <c r="I700">
        <v>137844.642334804</v>
      </c>
      <c r="J700">
        <v>169262.92694607601</v>
      </c>
      <c r="K700">
        <v>-11186.43464808</v>
      </c>
      <c r="L700">
        <v>-4.4196730948441099</v>
      </c>
      <c r="M700">
        <v>-9.0583361770728601</v>
      </c>
      <c r="N700">
        <v>-4.9925193904634098</v>
      </c>
      <c r="O700">
        <v>0.81438177173149595</v>
      </c>
      <c r="P700">
        <v>355.31431286275102</v>
      </c>
      <c r="Q700">
        <v>13952</v>
      </c>
      <c r="R700">
        <v>4.0692673743148298E-2</v>
      </c>
      <c r="S700">
        <v>929</v>
      </c>
      <c r="T700">
        <v>0.53487800756415504</v>
      </c>
      <c r="U700">
        <v>0.555493682394401</v>
      </c>
      <c r="V700">
        <v>1.7465854874078299</v>
      </c>
      <c r="W700">
        <v>84.104406528278702</v>
      </c>
      <c r="X700">
        <v>6.58629326085667</v>
      </c>
      <c r="Y700">
        <v>0</v>
      </c>
      <c r="Z700">
        <v>0</v>
      </c>
      <c r="AA700">
        <v>0</v>
      </c>
      <c r="AB700">
        <v>0</v>
      </c>
      <c r="AC700">
        <v>108977.818843196</v>
      </c>
      <c r="AD700">
        <v>0</v>
      </c>
      <c r="AE700">
        <f t="shared" si="81"/>
        <v>-1.7348870508989551E-2</v>
      </c>
      <c r="AF700">
        <f t="shared" si="80"/>
        <v>4.0060132553251457E-2</v>
      </c>
      <c r="AG700">
        <f t="shared" si="82"/>
        <v>3.8586445500339676E-2</v>
      </c>
      <c r="AH700">
        <f t="shared" si="83"/>
        <v>-0.13435226648354559</v>
      </c>
      <c r="AI700">
        <f t="shared" si="84"/>
        <v>0.56010785424678866</v>
      </c>
      <c r="AJ700">
        <f t="shared" si="85"/>
        <v>-1.7348870508989551E-2</v>
      </c>
      <c r="AK700">
        <f t="shared" si="86"/>
        <v>-3.2943533218226996E-2</v>
      </c>
      <c r="AL700" s="18">
        <f t="shared" si="87"/>
        <v>2.1089247885702867E-2</v>
      </c>
    </row>
    <row r="701" spans="1:38" ht="15.75">
      <c r="A701">
        <v>2019</v>
      </c>
      <c r="B701">
        <v>4</v>
      </c>
      <c r="C701" t="s">
        <v>47</v>
      </c>
      <c r="D701">
        <v>112141.055988629</v>
      </c>
      <c r="E701">
        <v>106102.925330249</v>
      </c>
      <c r="F701">
        <v>6038.1306583793703</v>
      </c>
      <c r="G701">
        <v>-2677.8236282329999</v>
      </c>
      <c r="H701">
        <v>416095.784768552</v>
      </c>
      <c r="I701">
        <v>278028.875138873</v>
      </c>
      <c r="J701">
        <v>138066.909629678</v>
      </c>
      <c r="K701">
        <v>5852.2153638155096</v>
      </c>
      <c r="L701">
        <v>-0.27985251457105598</v>
      </c>
      <c r="M701">
        <v>-1.939511527719</v>
      </c>
      <c r="N701">
        <v>-0.64355942219470097</v>
      </c>
      <c r="O701">
        <v>2.0137256340755298</v>
      </c>
      <c r="P701">
        <v>424.21213862205201</v>
      </c>
      <c r="Q701">
        <v>46799</v>
      </c>
      <c r="R701">
        <v>-0.51172635838618696</v>
      </c>
      <c r="S701">
        <v>157</v>
      </c>
      <c r="T701">
        <v>0.491687786033771</v>
      </c>
      <c r="U701">
        <v>0.87261217487758502</v>
      </c>
      <c r="V701">
        <v>3.1097886419202698</v>
      </c>
      <c r="W701">
        <v>63.9815423585273</v>
      </c>
      <c r="X701">
        <v>3.12655374507036</v>
      </c>
      <c r="Y701">
        <v>0</v>
      </c>
      <c r="Z701">
        <v>0</v>
      </c>
      <c r="AA701">
        <v>0</v>
      </c>
      <c r="AB701">
        <v>0</v>
      </c>
      <c r="AC701">
        <v>116476.364774598</v>
      </c>
      <c r="AD701">
        <v>0</v>
      </c>
      <c r="AE701">
        <f t="shared" si="81"/>
        <v>3.080659524799996E-2</v>
      </c>
      <c r="AF701">
        <f t="shared" si="80"/>
        <v>6.9317850874101028E-2</v>
      </c>
      <c r="AG701">
        <f t="shared" si="82"/>
        <v>5.3844068126059595E-2</v>
      </c>
      <c r="AH701">
        <f t="shared" si="83"/>
        <v>-2.3879065562790212E-2</v>
      </c>
      <c r="AI701">
        <f t="shared" si="84"/>
        <v>0.56010785424678866</v>
      </c>
      <c r="AJ701">
        <f t="shared" si="85"/>
        <v>3.080659524799996E-2</v>
      </c>
      <c r="AK701">
        <f t="shared" si="86"/>
        <v>-2.4550260153122939E-2</v>
      </c>
      <c r="AL701" s="18">
        <f t="shared" si="87"/>
        <v>2.1089247885702867E-2</v>
      </c>
    </row>
    <row r="702" spans="1:38" ht="15.75">
      <c r="A702">
        <v>2020</v>
      </c>
      <c r="B702">
        <v>1</v>
      </c>
      <c r="C702" t="s">
        <v>47</v>
      </c>
      <c r="D702">
        <v>115595.74011115399</v>
      </c>
      <c r="E702">
        <v>103498.07091038401</v>
      </c>
      <c r="F702">
        <v>12097.6692007699</v>
      </c>
      <c r="G702">
        <v>-1425.74803422997</v>
      </c>
      <c r="H702">
        <v>323303.98474100803</v>
      </c>
      <c r="I702">
        <v>223449.56187381901</v>
      </c>
      <c r="J702">
        <v>99854.422867188798</v>
      </c>
      <c r="K702">
        <v>1187.65570242791</v>
      </c>
      <c r="L702">
        <v>-0.23880237515755201</v>
      </c>
      <c r="M702">
        <v>-1.4278266232896699</v>
      </c>
      <c r="N702">
        <v>-0.44099302870396301</v>
      </c>
      <c r="O702">
        <v>2.23775327579648</v>
      </c>
      <c r="P702">
        <v>361.93407845255302</v>
      </c>
      <c r="Q702">
        <v>47785</v>
      </c>
      <c r="R702">
        <v>-0.86948962174998801</v>
      </c>
      <c r="S702">
        <v>614</v>
      </c>
      <c r="T702">
        <v>0.53727784654844801</v>
      </c>
      <c r="U702">
        <v>0.94426887089071998</v>
      </c>
      <c r="V702">
        <v>3.8693769171793</v>
      </c>
      <c r="W702">
        <v>76.991023874991797</v>
      </c>
      <c r="X702">
        <v>9.8242735110854795</v>
      </c>
      <c r="Y702">
        <v>0</v>
      </c>
      <c r="Z702">
        <v>0</v>
      </c>
      <c r="AA702">
        <v>0</v>
      </c>
      <c r="AB702">
        <v>1</v>
      </c>
      <c r="AC702">
        <v>112578.805495029</v>
      </c>
      <c r="AD702">
        <v>0</v>
      </c>
      <c r="AE702">
        <f t="shared" si="81"/>
        <v>8.5308327338426568E-2</v>
      </c>
      <c r="AF702">
        <f t="shared" si="80"/>
        <v>-1.9687304643542035E-2</v>
      </c>
      <c r="AG702">
        <f t="shared" si="82"/>
        <v>0.10465497421563434</v>
      </c>
      <c r="AH702">
        <f t="shared" si="83"/>
        <v>-1.2333915011565357E-2</v>
      </c>
      <c r="AI702">
        <f t="shared" si="84"/>
        <v>0.56010785424678866</v>
      </c>
      <c r="AJ702">
        <f t="shared" si="85"/>
        <v>8.5308327338426568E-2</v>
      </c>
      <c r="AK702">
        <f t="shared" si="86"/>
        <v>-1.8594419366650388E-2</v>
      </c>
      <c r="AL702" s="18">
        <f t="shared" si="87"/>
        <v>2.1089247885702867E-2</v>
      </c>
    </row>
    <row r="703" spans="1:38" ht="15.75">
      <c r="A703">
        <v>2020</v>
      </c>
      <c r="B703">
        <v>2</v>
      </c>
      <c r="C703" t="s">
        <v>47</v>
      </c>
      <c r="D703">
        <v>125457.01934748401</v>
      </c>
      <c r="E703">
        <v>101573.58437623701</v>
      </c>
      <c r="F703">
        <v>23883.434971247199</v>
      </c>
      <c r="G703">
        <v>4739.1031502129899</v>
      </c>
      <c r="H703">
        <v>474176.617805399</v>
      </c>
      <c r="I703">
        <v>241575.852316857</v>
      </c>
      <c r="J703">
        <v>232600.76548854201</v>
      </c>
      <c r="K703">
        <v>7794.2124491218501</v>
      </c>
      <c r="L703">
        <v>1.2536370866247999</v>
      </c>
      <c r="M703">
        <v>2.0374409087860199</v>
      </c>
      <c r="N703">
        <v>0.99943838904302496</v>
      </c>
      <c r="O703">
        <v>1.03858580090854</v>
      </c>
      <c r="P703">
        <v>238.16378723383099</v>
      </c>
      <c r="Q703">
        <v>7331</v>
      </c>
      <c r="R703">
        <v>0.259134790337543</v>
      </c>
      <c r="S703">
        <v>278</v>
      </c>
      <c r="T703">
        <v>0.18798387207603301</v>
      </c>
      <c r="U703">
        <v>0.54085957882507696</v>
      </c>
      <c r="V703">
        <v>2.5773583801802902</v>
      </c>
      <c r="W703">
        <v>84.357188900314995</v>
      </c>
      <c r="X703">
        <v>5.1227193120956303</v>
      </c>
      <c r="Y703">
        <v>0</v>
      </c>
      <c r="Z703">
        <v>0</v>
      </c>
      <c r="AA703">
        <v>0</v>
      </c>
      <c r="AB703">
        <v>0</v>
      </c>
      <c r="AC703">
        <v>124305.149205343</v>
      </c>
      <c r="AD703">
        <v>0</v>
      </c>
      <c r="AE703">
        <f t="shared" si="81"/>
        <v>-5.3918025895532802E-2</v>
      </c>
      <c r="AF703">
        <f t="shared" si="80"/>
        <v>-9.0341909655047931E-2</v>
      </c>
      <c r="AG703">
        <f t="shared" si="82"/>
        <v>0.19037145227479033</v>
      </c>
      <c r="AH703">
        <f t="shared" si="83"/>
        <v>3.7774714996909667E-2</v>
      </c>
      <c r="AI703">
        <f t="shared" si="84"/>
        <v>0.56010785424678866</v>
      </c>
      <c r="AJ703">
        <f t="shared" si="85"/>
        <v>-5.3918025895532802E-2</v>
      </c>
      <c r="AK703">
        <f t="shared" si="86"/>
        <v>8.7278593283166575E-2</v>
      </c>
      <c r="AL703" s="18">
        <f t="shared" si="87"/>
        <v>2.1089247885702867E-2</v>
      </c>
    </row>
    <row r="704" spans="1:38" ht="15.75">
      <c r="A704">
        <v>2020</v>
      </c>
      <c r="B704">
        <v>3</v>
      </c>
      <c r="C704" t="s">
        <v>47</v>
      </c>
      <c r="D704">
        <v>118692.62452953</v>
      </c>
      <c r="E704">
        <v>110438.783935324</v>
      </c>
      <c r="F704">
        <v>8253.8405942065092</v>
      </c>
      <c r="G704">
        <v>-193.094659872374</v>
      </c>
      <c r="H704">
        <v>246380.811830213</v>
      </c>
      <c r="I704">
        <v>134848.04423329799</v>
      </c>
      <c r="J704">
        <v>111532.767596915</v>
      </c>
      <c r="K704">
        <v>-3227.53627938915</v>
      </c>
      <c r="L704">
        <v>-4.7227718780997997E-2</v>
      </c>
      <c r="M704">
        <v>-0.17312818827398599</v>
      </c>
      <c r="N704">
        <v>-7.83724424146474E-2</v>
      </c>
      <c r="O704">
        <v>1.20904418619508</v>
      </c>
      <c r="P704">
        <v>344.37668176219103</v>
      </c>
      <c r="Q704">
        <v>5213</v>
      </c>
      <c r="R704">
        <v>-2.8431771289535199E-2</v>
      </c>
      <c r="S704">
        <v>978</v>
      </c>
      <c r="T704">
        <v>6.1666207307404103E-2</v>
      </c>
      <c r="U704">
        <v>0.99607912890682604</v>
      </c>
      <c r="V704">
        <v>3.7095373802110601</v>
      </c>
      <c r="W704">
        <v>82.644879193365796</v>
      </c>
      <c r="X704">
        <v>4.3486851073942496</v>
      </c>
      <c r="Y704">
        <v>0</v>
      </c>
      <c r="Z704">
        <v>0</v>
      </c>
      <c r="AA704">
        <v>0</v>
      </c>
      <c r="AB704">
        <v>0</v>
      </c>
      <c r="AC704">
        <v>124725.184816354</v>
      </c>
      <c r="AD704">
        <v>0</v>
      </c>
      <c r="AE704">
        <f t="shared" si="81"/>
        <v>1.0293886918635083E-2</v>
      </c>
      <c r="AF704">
        <f t="shared" si="80"/>
        <v>-0.13444313170640942</v>
      </c>
      <c r="AG704">
        <f t="shared" si="82"/>
        <v>6.9539624950769374E-2</v>
      </c>
      <c r="AH704">
        <f t="shared" si="83"/>
        <v>-1.6268463237522667E-3</v>
      </c>
      <c r="AI704">
        <f t="shared" si="84"/>
        <v>0.56010785424678866</v>
      </c>
      <c r="AJ704">
        <f t="shared" si="85"/>
        <v>1.0293886918635083E-2</v>
      </c>
      <c r="AK704">
        <f t="shared" si="86"/>
        <v>-8.9266139292781224E-2</v>
      </c>
      <c r="AL704" s="18">
        <f t="shared" si="87"/>
        <v>2.1089247885702867E-2</v>
      </c>
    </row>
    <row r="705" spans="1:38" ht="15.75">
      <c r="A705">
        <v>2020</v>
      </c>
      <c r="B705">
        <v>4</v>
      </c>
      <c r="C705" t="s">
        <v>47</v>
      </c>
      <c r="D705">
        <v>119914.432984513</v>
      </c>
      <c r="E705">
        <v>100580.340065228</v>
      </c>
      <c r="F705">
        <v>19334.092919285598</v>
      </c>
      <c r="G705">
        <v>7100.8488308797996</v>
      </c>
      <c r="H705">
        <v>356115.04186239297</v>
      </c>
      <c r="I705">
        <v>233683.044782905</v>
      </c>
      <c r="J705">
        <v>122431.99707948801</v>
      </c>
      <c r="K705">
        <v>6554.22627187123</v>
      </c>
      <c r="L705">
        <v>0.75674074701746197</v>
      </c>
      <c r="M705">
        <v>5.7998309267712003</v>
      </c>
      <c r="N705">
        <v>1.993976102145</v>
      </c>
      <c r="O705">
        <v>1.9086762476902699</v>
      </c>
      <c r="P705">
        <v>236.381953426927</v>
      </c>
      <c r="Q705">
        <v>11548</v>
      </c>
      <c r="R705">
        <v>0.62080388171796597</v>
      </c>
      <c r="S705">
        <v>766</v>
      </c>
      <c r="T705">
        <v>0.41029810683130702</v>
      </c>
      <c r="U705">
        <v>0.70980093206913997</v>
      </c>
      <c r="V705">
        <v>4.5892299929570601</v>
      </c>
      <c r="W705">
        <v>83.267700292208303</v>
      </c>
      <c r="X705">
        <v>7.8969997271798196</v>
      </c>
      <c r="Y705">
        <v>0</v>
      </c>
      <c r="Z705">
        <v>0</v>
      </c>
      <c r="AA705">
        <v>0</v>
      </c>
      <c r="AB705">
        <v>0</v>
      </c>
      <c r="AC705">
        <v>126214.089601285</v>
      </c>
      <c r="AD705">
        <v>0</v>
      </c>
      <c r="AE705">
        <f t="shared" si="81"/>
        <v>-5.4993058469239318E-2</v>
      </c>
      <c r="AF705">
        <f t="shared" si="80"/>
        <v>-7.8886111538305867E-2</v>
      </c>
      <c r="AG705">
        <f t="shared" si="82"/>
        <v>0.16123240912778206</v>
      </c>
      <c r="AH705">
        <f t="shared" si="83"/>
        <v>5.9215964702071161E-2</v>
      </c>
      <c r="AI705">
        <f t="shared" si="84"/>
        <v>0.56010785424678866</v>
      </c>
      <c r="AJ705">
        <f t="shared" si="85"/>
        <v>-5.4993058469239318E-2</v>
      </c>
      <c r="AK705">
        <f t="shared" si="86"/>
        <v>-4.6654775447461237E-2</v>
      </c>
      <c r="AL705" s="18">
        <f t="shared" si="87"/>
        <v>2.1089247885702867E-2</v>
      </c>
    </row>
    <row r="706" spans="1:38" ht="15.75">
      <c r="A706">
        <v>2021</v>
      </c>
      <c r="B706">
        <v>1</v>
      </c>
      <c r="C706" t="s">
        <v>47</v>
      </c>
      <c r="D706">
        <v>113319.97156008999</v>
      </c>
      <c r="E706">
        <v>95887.786885055495</v>
      </c>
      <c r="F706">
        <v>17432.184675034801</v>
      </c>
      <c r="G706">
        <v>2182.6298859745102</v>
      </c>
      <c r="H706">
        <v>428755.565885772</v>
      </c>
      <c r="I706">
        <v>182743.76401631199</v>
      </c>
      <c r="J706">
        <v>246011.80186945901</v>
      </c>
      <c r="K706">
        <v>414.91421511928098</v>
      </c>
      <c r="L706">
        <v>0.34408625458077502</v>
      </c>
      <c r="M706">
        <v>0.88720535738064599</v>
      </c>
      <c r="N706">
        <v>0.50906158651617295</v>
      </c>
      <c r="O706">
        <v>0.74282519223724297</v>
      </c>
      <c r="P706">
        <v>52.254607089302297</v>
      </c>
      <c r="Q706">
        <v>14432</v>
      </c>
      <c r="R706">
        <v>0.45974802528528103</v>
      </c>
      <c r="S706">
        <v>561</v>
      </c>
      <c r="T706">
        <v>0.35496603098615498</v>
      </c>
      <c r="U706">
        <v>0.89267765334490101</v>
      </c>
      <c r="V706">
        <v>4.5152679907738902</v>
      </c>
      <c r="W706">
        <v>76.144123767323407</v>
      </c>
      <c r="X706">
        <v>3.6766278555067</v>
      </c>
      <c r="Y706">
        <v>0</v>
      </c>
      <c r="Z706">
        <v>0</v>
      </c>
      <c r="AA706">
        <v>0</v>
      </c>
      <c r="AB706">
        <v>0</v>
      </c>
      <c r="AC706">
        <v>112784.86251055601</v>
      </c>
      <c r="AD706">
        <v>0</v>
      </c>
      <c r="AE706">
        <f t="shared" si="81"/>
        <v>7.0863155792992216E-3</v>
      </c>
      <c r="AF706">
        <f t="shared" ref="AF706:AF769" si="88">IF(C710=C706,(D710-D706)/D706,"")</f>
        <v>-7.8817912678205374E-3</v>
      </c>
      <c r="AG706">
        <f t="shared" si="82"/>
        <v>0.1538315306211559</v>
      </c>
      <c r="AH706">
        <f t="shared" si="83"/>
        <v>1.9260769800115336E-2</v>
      </c>
      <c r="AI706">
        <f t="shared" si="84"/>
        <v>0.56010785424678866</v>
      </c>
      <c r="AJ706">
        <f t="shared" si="85"/>
        <v>7.0863155792992216E-3</v>
      </c>
      <c r="AK706">
        <f t="shared" si="86"/>
        <v>2.3960427472100521E-2</v>
      </c>
      <c r="AL706" s="18">
        <f t="shared" si="87"/>
        <v>2.1089247885702867E-2</v>
      </c>
    </row>
    <row r="707" spans="1:38" ht="15.75">
      <c r="A707">
        <v>2021</v>
      </c>
      <c r="B707">
        <v>2</v>
      </c>
      <c r="C707" t="s">
        <v>47</v>
      </c>
      <c r="D707">
        <v>114122.992640002</v>
      </c>
      <c r="E707">
        <v>98185.299248175099</v>
      </c>
      <c r="F707">
        <v>15937.693391826901</v>
      </c>
      <c r="G707">
        <v>-2916.2110650929899</v>
      </c>
      <c r="H707">
        <v>397394.24719300203</v>
      </c>
      <c r="I707">
        <v>169465.05420954101</v>
      </c>
      <c r="J707">
        <v>227929.19298346</v>
      </c>
      <c r="K707">
        <v>3533.8747335476501</v>
      </c>
      <c r="L707">
        <v>-2.4316762778303</v>
      </c>
      <c r="M707">
        <v>-1.2794372791486099</v>
      </c>
      <c r="N707">
        <v>-0.73383323631171604</v>
      </c>
      <c r="O707">
        <v>0.74349868040746703</v>
      </c>
      <c r="P707">
        <v>272.731861170147</v>
      </c>
      <c r="Q707">
        <v>3808</v>
      </c>
      <c r="R707">
        <v>-0.77135585638297099</v>
      </c>
      <c r="S707">
        <v>934</v>
      </c>
      <c r="T707">
        <v>0.77421555816635801</v>
      </c>
      <c r="U707">
        <v>0.60702865438454601</v>
      </c>
      <c r="V707">
        <v>1.1588078952771299</v>
      </c>
      <c r="W707">
        <v>83.275556976774794</v>
      </c>
      <c r="X707">
        <v>7.4898662407715797</v>
      </c>
      <c r="Y707">
        <v>0</v>
      </c>
      <c r="Z707">
        <v>0</v>
      </c>
      <c r="AA707">
        <v>0</v>
      </c>
      <c r="AB707">
        <v>0</v>
      </c>
      <c r="AC707">
        <v>114041.067573073</v>
      </c>
      <c r="AD707">
        <v>0</v>
      </c>
      <c r="AE707">
        <f t="shared" ref="AE707:AE770" si="89">IF(C708=C707,(D708-D707)/D707,"")</f>
        <v>-9.9785117786013969E-2</v>
      </c>
      <c r="AF707">
        <f t="shared" si="88"/>
        <v>3.308235417168362E-2</v>
      </c>
      <c r="AG707">
        <f t="shared" ref="AG707:AG770" si="90">(D:D-E:E)/D:D</f>
        <v>0.13965365806785265</v>
      </c>
      <c r="AH707">
        <f t="shared" ref="AH707:AH770" si="91">G707/D707</f>
        <v>-2.5553229876227497E-2</v>
      </c>
      <c r="AI707">
        <f t="shared" ref="AI707:AI770" si="92">_xlfn.STDEV.P(D:D)/AVERAGE(D:D)</f>
        <v>0.56010785424678866</v>
      </c>
      <c r="AJ707">
        <f t="shared" ref="AJ707:AJ770" si="93">(D708-D707)/D707</f>
        <v>-9.9785117786013969E-2</v>
      </c>
      <c r="AK707">
        <f t="shared" ref="AK707:AK770" si="94">(E708-E707)/E707</f>
        <v>-2.1096165349849642E-3</v>
      </c>
      <c r="AL707" s="18">
        <f t="shared" ref="AL707:AL770" si="95">AVERAGE(AJ:AJ)</f>
        <v>2.1089247885702867E-2</v>
      </c>
    </row>
    <row r="708" spans="1:38" ht="15.75">
      <c r="A708">
        <v>2021</v>
      </c>
      <c r="B708">
        <v>3</v>
      </c>
      <c r="C708" t="s">
        <v>47</v>
      </c>
      <c r="D708">
        <v>102735.216377327</v>
      </c>
      <c r="E708">
        <v>97978.165917388702</v>
      </c>
      <c r="F708">
        <v>4757.0504599382803</v>
      </c>
      <c r="G708">
        <v>-13588.655341927601</v>
      </c>
      <c r="H708">
        <v>295335.24660215899</v>
      </c>
      <c r="I708">
        <v>97501.283398043102</v>
      </c>
      <c r="J708">
        <v>197833.96320411499</v>
      </c>
      <c r="K708">
        <v>-4389.0744337033902</v>
      </c>
      <c r="L708">
        <v>-1.4635350619352001</v>
      </c>
      <c r="M708">
        <v>-6.8687171413067896</v>
      </c>
      <c r="N708">
        <v>-4.6010950261662096</v>
      </c>
      <c r="O708">
        <v>0.49284400827296598</v>
      </c>
      <c r="P708">
        <v>348.52769099916702</v>
      </c>
      <c r="Q708">
        <v>24991</v>
      </c>
      <c r="R708">
        <v>-0.81428105411295704</v>
      </c>
      <c r="S708">
        <v>992</v>
      </c>
      <c r="T708">
        <v>0.89574344512431203</v>
      </c>
      <c r="U708">
        <v>0.188171595846123</v>
      </c>
      <c r="V708">
        <v>3.3183214050657002</v>
      </c>
      <c r="W708">
        <v>69.903049126291293</v>
      </c>
      <c r="X708">
        <v>6.6897656922179598</v>
      </c>
      <c r="Y708">
        <v>0</v>
      </c>
      <c r="Z708">
        <v>0</v>
      </c>
      <c r="AA708">
        <v>0</v>
      </c>
      <c r="AB708">
        <v>0</v>
      </c>
      <c r="AC708">
        <v>108018.50973020701</v>
      </c>
      <c r="AD708">
        <v>0</v>
      </c>
      <c r="AE708">
        <f t="shared" si="89"/>
        <v>7.5141062081032162E-2</v>
      </c>
      <c r="AF708">
        <f t="shared" si="88"/>
        <v>0.23235528862686267</v>
      </c>
      <c r="AG708">
        <f t="shared" si="90"/>
        <v>4.6303990274051236E-2</v>
      </c>
      <c r="AH708">
        <f t="shared" si="91"/>
        <v>-0.13226871778825133</v>
      </c>
      <c r="AI708">
        <f t="shared" si="92"/>
        <v>0.56010785424678866</v>
      </c>
      <c r="AJ708">
        <f t="shared" si="93"/>
        <v>7.5141062081032162E-2</v>
      </c>
      <c r="AK708">
        <f t="shared" si="94"/>
        <v>-3.7347041074118396E-2</v>
      </c>
      <c r="AL708" s="18">
        <f t="shared" si="95"/>
        <v>2.1089247885702867E-2</v>
      </c>
    </row>
    <row r="709" spans="1:38" ht="15.75">
      <c r="A709">
        <v>2021</v>
      </c>
      <c r="B709">
        <v>4</v>
      </c>
      <c r="C709" t="s">
        <v>47</v>
      </c>
      <c r="D709">
        <v>110454.849649044</v>
      </c>
      <c r="E709">
        <v>94318.971330505199</v>
      </c>
      <c r="F709">
        <v>16135.8783185394</v>
      </c>
      <c r="G709">
        <v>2870.94906836065</v>
      </c>
      <c r="H709">
        <v>246250.763898245</v>
      </c>
      <c r="I709">
        <v>166741.85781943399</v>
      </c>
      <c r="J709">
        <v>79508.906078810804</v>
      </c>
      <c r="K709">
        <v>2234.5511783089501</v>
      </c>
      <c r="L709">
        <v>0.30847176727279801</v>
      </c>
      <c r="M709">
        <v>3.61085217989908</v>
      </c>
      <c r="N709">
        <v>1.1658640253181001</v>
      </c>
      <c r="O709">
        <v>2.0971469240710801</v>
      </c>
      <c r="P709">
        <v>176.40101096198899</v>
      </c>
      <c r="Q709">
        <v>45499</v>
      </c>
      <c r="R709">
        <v>-0.76335185399372296</v>
      </c>
      <c r="S709">
        <v>308</v>
      </c>
      <c r="T709">
        <v>0.66976890238960096</v>
      </c>
      <c r="U709">
        <v>0.323716213822767</v>
      </c>
      <c r="V709">
        <v>4.56411390446761</v>
      </c>
      <c r="W709">
        <v>76.845353644092</v>
      </c>
      <c r="X709">
        <v>6.7110600416236803</v>
      </c>
      <c r="Y709">
        <v>0</v>
      </c>
      <c r="Z709">
        <v>0</v>
      </c>
      <c r="AA709">
        <v>0</v>
      </c>
      <c r="AB709">
        <v>0</v>
      </c>
      <c r="AC709">
        <v>115328.843502216</v>
      </c>
      <c r="AD709">
        <v>0</v>
      </c>
      <c r="AE709">
        <f t="shared" si="89"/>
        <v>1.7853064442164779E-2</v>
      </c>
      <c r="AF709">
        <f t="shared" si="88"/>
        <v>0.11598588719245871</v>
      </c>
      <c r="AG709">
        <f t="shared" si="90"/>
        <v>0.14608573883182557</v>
      </c>
      <c r="AH709">
        <f t="shared" si="91"/>
        <v>2.5992059900336827E-2</v>
      </c>
      <c r="AI709">
        <f t="shared" si="92"/>
        <v>0.56010785424678866</v>
      </c>
      <c r="AJ709">
        <f t="shared" si="93"/>
        <v>1.7853064442164779E-2</v>
      </c>
      <c r="AK709">
        <f t="shared" si="94"/>
        <v>4.9829580692502082E-2</v>
      </c>
      <c r="AL709" s="18">
        <f t="shared" si="95"/>
        <v>2.1089247885702867E-2</v>
      </c>
    </row>
    <row r="710" spans="1:38" ht="15.75">
      <c r="A710">
        <v>2022</v>
      </c>
      <c r="B710">
        <v>1</v>
      </c>
      <c r="C710" t="s">
        <v>47</v>
      </c>
      <c r="D710">
        <v>112426.80719777801</v>
      </c>
      <c r="E710">
        <v>99018.846123252399</v>
      </c>
      <c r="F710">
        <v>13407.9610745262</v>
      </c>
      <c r="G710">
        <v>373.81858102646902</v>
      </c>
      <c r="H710">
        <v>355709.50343168998</v>
      </c>
      <c r="I710">
        <v>236048.54110900901</v>
      </c>
      <c r="J710">
        <v>119660.96232268101</v>
      </c>
      <c r="K710">
        <v>1164.28431641975</v>
      </c>
      <c r="L710">
        <v>4.0026787153103101E-2</v>
      </c>
      <c r="M710">
        <v>0.31239810692681702</v>
      </c>
      <c r="N710">
        <v>0.105090973791836</v>
      </c>
      <c r="O710">
        <v>1.9726445160324999</v>
      </c>
      <c r="P710">
        <v>332.93808559240102</v>
      </c>
      <c r="Q710">
        <v>8313</v>
      </c>
      <c r="R710">
        <v>0.546706226966859</v>
      </c>
      <c r="S710">
        <v>276</v>
      </c>
      <c r="T710">
        <v>0.68758244340768704</v>
      </c>
      <c r="U710">
        <v>0.35610589951895899</v>
      </c>
      <c r="V710">
        <v>2.6877731337965201</v>
      </c>
      <c r="W710">
        <v>65.5597858878008</v>
      </c>
      <c r="X710">
        <v>9.6173906996502492</v>
      </c>
      <c r="Y710">
        <v>1</v>
      </c>
      <c r="Z710">
        <v>0</v>
      </c>
      <c r="AA710">
        <v>0</v>
      </c>
      <c r="AB710">
        <v>1</v>
      </c>
      <c r="AC710">
        <v>126209.531445546</v>
      </c>
      <c r="AD710">
        <v>1</v>
      </c>
      <c r="AE710">
        <f t="shared" si="89"/>
        <v>4.8668487883387387E-2</v>
      </c>
      <c r="AF710">
        <f t="shared" si="88"/>
        <v>3.6985502219342312E-2</v>
      </c>
      <c r="AG710">
        <f t="shared" si="90"/>
        <v>0.11925946674745203</v>
      </c>
      <c r="AH710">
        <f t="shared" si="91"/>
        <v>3.3249950820791177E-3</v>
      </c>
      <c r="AI710">
        <f t="shared" si="92"/>
        <v>0.56010785424678866</v>
      </c>
      <c r="AJ710">
        <f t="shared" si="93"/>
        <v>4.8668487883387387E-2</v>
      </c>
      <c r="AK710">
        <f t="shared" si="94"/>
        <v>-4.6239624565595848E-2</v>
      </c>
      <c r="AL710" s="18">
        <f t="shared" si="95"/>
        <v>2.1089247885702867E-2</v>
      </c>
    </row>
    <row r="711" spans="1:38" ht="15.75">
      <c r="A711">
        <v>2022</v>
      </c>
      <c r="B711">
        <v>2</v>
      </c>
      <c r="C711" t="s">
        <v>47</v>
      </c>
      <c r="D711">
        <v>117898.44990165099</v>
      </c>
      <c r="E711">
        <v>94440.251853594702</v>
      </c>
      <c r="F711">
        <v>23458.198048056602</v>
      </c>
      <c r="G711">
        <v>17881.764268387298</v>
      </c>
      <c r="H711">
        <v>338090.65525375999</v>
      </c>
      <c r="I711">
        <v>192507.44124861699</v>
      </c>
      <c r="J711">
        <v>145583.21400514201</v>
      </c>
      <c r="K711">
        <v>19211.496759985901</v>
      </c>
      <c r="L711">
        <v>2.02015322985892</v>
      </c>
      <c r="M711">
        <v>12.282847573179399</v>
      </c>
      <c r="N711">
        <v>5.2890442224633096</v>
      </c>
      <c r="O711">
        <v>1.3223189401617199</v>
      </c>
      <c r="P711">
        <v>179.630217155368</v>
      </c>
      <c r="Q711">
        <v>30534</v>
      </c>
      <c r="R711">
        <v>0.67157487290439999</v>
      </c>
      <c r="S711">
        <v>459</v>
      </c>
      <c r="T711">
        <v>0.38839318038388598</v>
      </c>
      <c r="U711">
        <v>0.50320467007496394</v>
      </c>
      <c r="V711">
        <v>6.3811435536516097</v>
      </c>
      <c r="W711">
        <v>81.9386385639868</v>
      </c>
      <c r="X711">
        <v>2.8302554254133701</v>
      </c>
      <c r="Y711">
        <v>0</v>
      </c>
      <c r="Z711">
        <v>0</v>
      </c>
      <c r="AA711">
        <v>0</v>
      </c>
      <c r="AB711">
        <v>0</v>
      </c>
      <c r="AC711">
        <v>113365.29010291101</v>
      </c>
      <c r="AD711">
        <v>0</v>
      </c>
      <c r="AE711">
        <f t="shared" si="89"/>
        <v>7.3858794042134981E-2</v>
      </c>
      <c r="AF711">
        <f t="shared" si="88"/>
        <v>1.1165966170913737E-2</v>
      </c>
      <c r="AG711">
        <f t="shared" si="90"/>
        <v>0.19896952052910574</v>
      </c>
      <c r="AH711">
        <f t="shared" si="91"/>
        <v>0.15167090223242105</v>
      </c>
      <c r="AI711">
        <f t="shared" si="92"/>
        <v>0.56010785424678866</v>
      </c>
      <c r="AJ711">
        <f t="shared" si="93"/>
        <v>7.3858794042134981E-2</v>
      </c>
      <c r="AK711">
        <f t="shared" si="94"/>
        <v>1.2081303784173113E-2</v>
      </c>
      <c r="AL711" s="18">
        <f t="shared" si="95"/>
        <v>2.1089247885702867E-2</v>
      </c>
    </row>
    <row r="712" spans="1:38" ht="15.75">
      <c r="A712">
        <v>2022</v>
      </c>
      <c r="B712">
        <v>3</v>
      </c>
      <c r="C712" t="s">
        <v>47</v>
      </c>
      <c r="D712">
        <v>126606.287230824</v>
      </c>
      <c r="E712">
        <v>95581.213225691798</v>
      </c>
      <c r="F712">
        <v>31025.074005132199</v>
      </c>
      <c r="G712">
        <v>11027.9968431251</v>
      </c>
      <c r="H712">
        <v>378044.45662530803</v>
      </c>
      <c r="I712">
        <v>144941.409184977</v>
      </c>
      <c r="J712">
        <v>233103.04744033</v>
      </c>
      <c r="K712">
        <v>8470.6954723115996</v>
      </c>
      <c r="L712">
        <v>7.9846613256800198</v>
      </c>
      <c r="M712">
        <v>4.7309535264433196</v>
      </c>
      <c r="N712">
        <v>2.9171163998987999</v>
      </c>
      <c r="O712">
        <v>0.62179113819641996</v>
      </c>
      <c r="P712">
        <v>288.23227276079399</v>
      </c>
      <c r="Q712">
        <v>6004</v>
      </c>
      <c r="R712">
        <v>0.70367895372560496</v>
      </c>
      <c r="S712">
        <v>12</v>
      </c>
      <c r="T712">
        <v>0.69532940645256702</v>
      </c>
      <c r="U712">
        <v>0.74110704162968</v>
      </c>
      <c r="V712">
        <v>2.81368743767477</v>
      </c>
      <c r="W712">
        <v>68.602494100743399</v>
      </c>
      <c r="X712">
        <v>9.9237733787780495</v>
      </c>
      <c r="Y712">
        <v>0</v>
      </c>
      <c r="Z712">
        <v>0</v>
      </c>
      <c r="AA712">
        <v>0</v>
      </c>
      <c r="AB712">
        <v>0</v>
      </c>
      <c r="AC712">
        <v>134021.78953745501</v>
      </c>
      <c r="AD712">
        <v>0</v>
      </c>
      <c r="AE712">
        <f t="shared" si="89"/>
        <v>-2.6382843408370424E-2</v>
      </c>
      <c r="AF712">
        <f t="shared" si="88"/>
        <v>-8.0447819097109394E-2</v>
      </c>
      <c r="AG712">
        <f t="shared" si="90"/>
        <v>0.24505160591723549</v>
      </c>
      <c r="AH712">
        <f t="shared" si="91"/>
        <v>8.7104653997311016E-2</v>
      </c>
      <c r="AI712">
        <f t="shared" si="92"/>
        <v>0.56010785424678866</v>
      </c>
      <c r="AJ712">
        <f t="shared" si="93"/>
        <v>-2.6382843408370424E-2</v>
      </c>
      <c r="AK712">
        <f t="shared" si="94"/>
        <v>4.9246993483813793E-4</v>
      </c>
      <c r="AL712" s="18">
        <f t="shared" si="95"/>
        <v>2.1089247885702867E-2</v>
      </c>
    </row>
    <row r="713" spans="1:38" ht="15.75">
      <c r="A713">
        <v>2022</v>
      </c>
      <c r="B713">
        <v>4</v>
      </c>
      <c r="C713" t="s">
        <v>47</v>
      </c>
      <c r="D713">
        <v>123266.05338029801</v>
      </c>
      <c r="E713">
        <v>95628.284099540804</v>
      </c>
      <c r="F713">
        <v>27637.769280757999</v>
      </c>
      <c r="G713">
        <v>16658.334856096899</v>
      </c>
      <c r="H713">
        <v>433478.811881628</v>
      </c>
      <c r="I713">
        <v>242901.32348643499</v>
      </c>
      <c r="J713">
        <v>190577.48839519199</v>
      </c>
      <c r="K713">
        <v>14325.3099345756</v>
      </c>
      <c r="L713">
        <v>11.4007924784051</v>
      </c>
      <c r="M713">
        <v>8.7409772247355999</v>
      </c>
      <c r="N713">
        <v>3.8429409695452099</v>
      </c>
      <c r="O713">
        <v>1.2745541224824</v>
      </c>
      <c r="P713">
        <v>347.82156490019099</v>
      </c>
      <c r="Q713">
        <v>47871</v>
      </c>
      <c r="R713">
        <v>-0.69264770299687595</v>
      </c>
      <c r="S713">
        <v>277</v>
      </c>
      <c r="T713">
        <v>0.74674677251259403</v>
      </c>
      <c r="U713">
        <v>0.56266678065633302</v>
      </c>
      <c r="V713">
        <v>1.5831180817825701</v>
      </c>
      <c r="W713">
        <v>64.6395059195888</v>
      </c>
      <c r="X713">
        <v>3.75462547224735</v>
      </c>
      <c r="Y713">
        <v>0</v>
      </c>
      <c r="Z713">
        <v>0</v>
      </c>
      <c r="AA713">
        <v>0</v>
      </c>
      <c r="AB713">
        <v>0</v>
      </c>
      <c r="AC713">
        <v>129189.917985445</v>
      </c>
      <c r="AD713">
        <v>0</v>
      </c>
      <c r="AE713">
        <f t="shared" si="89"/>
        <v>-5.420052051784819E-2</v>
      </c>
      <c r="AF713">
        <f t="shared" si="88"/>
        <v>-5.1772056954652333E-2</v>
      </c>
      <c r="AG713">
        <f t="shared" si="90"/>
        <v>0.22421233196693416</v>
      </c>
      <c r="AH713">
        <f t="shared" si="91"/>
        <v>0.13514130126891408</v>
      </c>
      <c r="AI713">
        <f t="shared" si="92"/>
        <v>0.56010785424678866</v>
      </c>
      <c r="AJ713">
        <f t="shared" si="93"/>
        <v>-5.420052051784819E-2</v>
      </c>
      <c r="AK713">
        <f t="shared" si="94"/>
        <v>9.6484830688282702E-2</v>
      </c>
      <c r="AL713" s="18">
        <f t="shared" si="95"/>
        <v>2.1089247885702867E-2</v>
      </c>
    </row>
    <row r="714" spans="1:38" ht="15.75">
      <c r="A714">
        <v>2023</v>
      </c>
      <c r="B714">
        <v>1</v>
      </c>
      <c r="C714" t="s">
        <v>47</v>
      </c>
      <c r="D714">
        <v>116584.96912490499</v>
      </c>
      <c r="E714">
        <v>104854.962899896</v>
      </c>
      <c r="F714">
        <v>11730.006225008399</v>
      </c>
      <c r="G714">
        <v>-6280.1763455232403</v>
      </c>
      <c r="H714">
        <v>431073.49849235802</v>
      </c>
      <c r="I714">
        <v>217523.059620821</v>
      </c>
      <c r="J714">
        <v>213550.43887153699</v>
      </c>
      <c r="K714">
        <v>-679.86071861509095</v>
      </c>
      <c r="L714">
        <v>-2.2964200730429698</v>
      </c>
      <c r="M714">
        <v>-2.94083982159415</v>
      </c>
      <c r="N714">
        <v>-1.45686904147149</v>
      </c>
      <c r="O714">
        <v>1.01860272809681</v>
      </c>
      <c r="P714">
        <v>350.430418364915</v>
      </c>
      <c r="Q714">
        <v>2436</v>
      </c>
      <c r="R714">
        <v>-0.63748341674023601</v>
      </c>
      <c r="S714">
        <v>609</v>
      </c>
      <c r="T714">
        <v>0.77313867288527705</v>
      </c>
      <c r="U714">
        <v>9.9936906568619505E-2</v>
      </c>
      <c r="V714">
        <v>7.1683246582601603</v>
      </c>
      <c r="W714">
        <v>67.605112953375098</v>
      </c>
      <c r="X714">
        <v>7.23514691864459</v>
      </c>
      <c r="Y714">
        <v>0</v>
      </c>
      <c r="Z714">
        <v>0</v>
      </c>
      <c r="AA714">
        <v>0</v>
      </c>
      <c r="AB714">
        <v>1</v>
      </c>
      <c r="AC714">
        <v>125828.777917631</v>
      </c>
      <c r="AD714">
        <v>0</v>
      </c>
      <c r="AE714">
        <f t="shared" si="89"/>
        <v>2.2558061298051116E-2</v>
      </c>
      <c r="AF714">
        <f t="shared" si="88"/>
        <v>2.0547314771568424E-2</v>
      </c>
      <c r="AG714">
        <f t="shared" si="90"/>
        <v>0.10061336648330614</v>
      </c>
      <c r="AH714">
        <f t="shared" si="91"/>
        <v>-5.3867804680677853E-2</v>
      </c>
      <c r="AI714">
        <f t="shared" si="92"/>
        <v>0.56010785424678866</v>
      </c>
      <c r="AJ714">
        <f t="shared" si="93"/>
        <v>2.2558061298051116E-2</v>
      </c>
      <c r="AK714">
        <f t="shared" si="94"/>
        <v>-4.3743848506283205E-2</v>
      </c>
      <c r="AL714" s="18">
        <f t="shared" si="95"/>
        <v>2.1089247885702867E-2</v>
      </c>
    </row>
    <row r="715" spans="1:38" ht="15.75">
      <c r="A715">
        <v>2023</v>
      </c>
      <c r="B715">
        <v>2</v>
      </c>
      <c r="C715" t="s">
        <v>47</v>
      </c>
      <c r="D715">
        <v>119214.900004856</v>
      </c>
      <c r="E715">
        <v>100268.203287671</v>
      </c>
      <c r="F715">
        <v>18946.696717184801</v>
      </c>
      <c r="G715">
        <v>913.935440167362</v>
      </c>
      <c r="H715">
        <v>337341.91848590499</v>
      </c>
      <c r="I715">
        <v>173347.809139363</v>
      </c>
      <c r="J715">
        <v>163994.10934654099</v>
      </c>
      <c r="K715">
        <v>-3783.14071356764</v>
      </c>
      <c r="L715">
        <v>0.37651075124747202</v>
      </c>
      <c r="M715">
        <v>0.55729772478357198</v>
      </c>
      <c r="N715">
        <v>0.27092258331528601</v>
      </c>
      <c r="O715">
        <v>1.05703680351747</v>
      </c>
      <c r="P715">
        <v>328.00952382790302</v>
      </c>
      <c r="Q715">
        <v>19722</v>
      </c>
      <c r="R715">
        <v>0.16520187356899799</v>
      </c>
      <c r="S715">
        <v>870</v>
      </c>
      <c r="T715">
        <v>0.46851004991982398</v>
      </c>
      <c r="U715">
        <v>0.66258326437394799</v>
      </c>
      <c r="V715">
        <v>6.3617071991386203</v>
      </c>
      <c r="W715">
        <v>71.345397843109197</v>
      </c>
      <c r="X715">
        <v>7.0422723159707399</v>
      </c>
      <c r="Y715">
        <v>0</v>
      </c>
      <c r="Z715">
        <v>0</v>
      </c>
      <c r="AA715">
        <v>0</v>
      </c>
      <c r="AB715">
        <v>0</v>
      </c>
      <c r="AC715">
        <v>111702.35775919999</v>
      </c>
      <c r="AD715">
        <v>0</v>
      </c>
      <c r="AE715">
        <f t="shared" si="89"/>
        <v>-2.3435094653606162E-2</v>
      </c>
      <c r="AF715">
        <f t="shared" si="88"/>
        <v>-6.5329826469365518E-3</v>
      </c>
      <c r="AG715">
        <f t="shared" si="90"/>
        <v>0.15892893184000689</v>
      </c>
      <c r="AH715">
        <f t="shared" si="91"/>
        <v>7.6662853395853582E-3</v>
      </c>
      <c r="AI715">
        <f t="shared" si="92"/>
        <v>0.56010785424678866</v>
      </c>
      <c r="AJ715">
        <f t="shared" si="93"/>
        <v>-2.3435094653606162E-2</v>
      </c>
      <c r="AK715">
        <f t="shared" si="94"/>
        <v>3.7969880156395099E-3</v>
      </c>
      <c r="AL715" s="18">
        <f t="shared" si="95"/>
        <v>2.1089247885702867E-2</v>
      </c>
    </row>
    <row r="716" spans="1:38" ht="15.75">
      <c r="A716">
        <v>2023</v>
      </c>
      <c r="B716">
        <v>3</v>
      </c>
      <c r="C716" t="s">
        <v>47</v>
      </c>
      <c r="D716">
        <v>116421.087539122</v>
      </c>
      <c r="E716">
        <v>100648.92045390399</v>
      </c>
      <c r="F716">
        <v>15772.1670852184</v>
      </c>
      <c r="G716">
        <v>-2212.3967240042002</v>
      </c>
      <c r="H716">
        <v>267961.62940906698</v>
      </c>
      <c r="I716">
        <v>81766.619139587099</v>
      </c>
      <c r="J716">
        <v>186195.01026948</v>
      </c>
      <c r="K716">
        <v>-5562.7081875229496</v>
      </c>
      <c r="L716">
        <v>-0.51777016554368704</v>
      </c>
      <c r="M716">
        <v>-1.18821482960375</v>
      </c>
      <c r="N716">
        <v>-0.82563937563866097</v>
      </c>
      <c r="O716">
        <v>0.43914506098335299</v>
      </c>
      <c r="P716">
        <v>298.48249759582501</v>
      </c>
      <c r="Q716">
        <v>16963</v>
      </c>
      <c r="R716">
        <v>-0.79996381995135502</v>
      </c>
      <c r="S716">
        <v>159</v>
      </c>
      <c r="T716">
        <v>2.9039902209219301E-2</v>
      </c>
      <c r="U716">
        <v>0.61774050062499797</v>
      </c>
      <c r="V716">
        <v>1.98495481577901</v>
      </c>
      <c r="W716">
        <v>83.629036429447396</v>
      </c>
      <c r="X716">
        <v>9.4647525848788305</v>
      </c>
      <c r="Y716">
        <v>0</v>
      </c>
      <c r="Z716">
        <v>0</v>
      </c>
      <c r="AA716">
        <v>0</v>
      </c>
      <c r="AB716">
        <v>1</v>
      </c>
      <c r="AC716">
        <v>117136.3791388</v>
      </c>
      <c r="AD716">
        <v>0</v>
      </c>
      <c r="AE716">
        <f t="shared" si="89"/>
        <v>3.9789072133545973E-3</v>
      </c>
      <c r="AF716">
        <f t="shared" si="88"/>
        <v>8.6003964667160052E-2</v>
      </c>
      <c r="AG716">
        <f t="shared" si="90"/>
        <v>0.13547517394490882</v>
      </c>
      <c r="AH716">
        <f t="shared" si="91"/>
        <v>-1.900340196754088E-2</v>
      </c>
      <c r="AI716">
        <f t="shared" si="92"/>
        <v>0.56010785424678866</v>
      </c>
      <c r="AJ716">
        <f t="shared" si="93"/>
        <v>3.9789072133545973E-3</v>
      </c>
      <c r="AK716">
        <f t="shared" si="94"/>
        <v>-5.5303521226928764E-3</v>
      </c>
      <c r="AL716" s="18">
        <f t="shared" si="95"/>
        <v>2.1089247885702867E-2</v>
      </c>
    </row>
    <row r="717" spans="1:38" ht="15.75">
      <c r="A717">
        <v>2023</v>
      </c>
      <c r="B717">
        <v>4</v>
      </c>
      <c r="C717" t="s">
        <v>47</v>
      </c>
      <c r="D717">
        <v>116884.316244118</v>
      </c>
      <c r="E717">
        <v>100092.296483025</v>
      </c>
      <c r="F717">
        <v>16792.019761093099</v>
      </c>
      <c r="G717">
        <v>5897.85317049278</v>
      </c>
      <c r="H717">
        <v>390376.39736313699</v>
      </c>
      <c r="I717">
        <v>190486.49099234599</v>
      </c>
      <c r="J717">
        <v>199889.906370791</v>
      </c>
      <c r="K717">
        <v>6653.6857912845899</v>
      </c>
      <c r="L717">
        <v>2.8458864155290802</v>
      </c>
      <c r="M717">
        <v>2.95055076945826</v>
      </c>
      <c r="N717">
        <v>1.5108119267278399</v>
      </c>
      <c r="O717">
        <v>0.95295702744989297</v>
      </c>
      <c r="P717">
        <v>137.570741932955</v>
      </c>
      <c r="Q717">
        <v>19243</v>
      </c>
      <c r="R717">
        <v>0.61499746331332095</v>
      </c>
      <c r="S717">
        <v>965</v>
      </c>
      <c r="T717">
        <v>0.44722028520236401</v>
      </c>
      <c r="U717">
        <v>0.56990369664684204</v>
      </c>
      <c r="V717">
        <v>5.2397265552121999</v>
      </c>
      <c r="W717">
        <v>69.138219922681898</v>
      </c>
      <c r="X717">
        <v>2.61068513733162</v>
      </c>
      <c r="Y717">
        <v>0</v>
      </c>
      <c r="Z717">
        <v>0</v>
      </c>
      <c r="AA717">
        <v>0</v>
      </c>
      <c r="AB717">
        <v>1</v>
      </c>
      <c r="AC717">
        <v>119349.07165069701</v>
      </c>
      <c r="AD717">
        <v>0</v>
      </c>
      <c r="AE717">
        <f t="shared" si="89"/>
        <v>1.7933637346622931E-2</v>
      </c>
      <c r="AF717">
        <f t="shared" si="88"/>
        <v>-0.14800383732338399</v>
      </c>
      <c r="AG717">
        <f t="shared" si="90"/>
        <v>0.14366358379529839</v>
      </c>
      <c r="AH717">
        <f t="shared" si="91"/>
        <v>5.0458892689887118E-2</v>
      </c>
      <c r="AI717">
        <f t="shared" si="92"/>
        <v>0.56010785424678866</v>
      </c>
      <c r="AJ717">
        <f t="shared" si="93"/>
        <v>1.7933637346622931E-2</v>
      </c>
      <c r="AK717">
        <f t="shared" si="94"/>
        <v>8.6246908176535724E-3</v>
      </c>
      <c r="AL717" s="18">
        <f t="shared" si="95"/>
        <v>2.1089247885702867E-2</v>
      </c>
    </row>
    <row r="718" spans="1:38" ht="15.75">
      <c r="A718">
        <v>2024</v>
      </c>
      <c r="B718">
        <v>1</v>
      </c>
      <c r="C718" t="s">
        <v>47</v>
      </c>
      <c r="D718">
        <v>118980.477183148</v>
      </c>
      <c r="E718">
        <v>100955.56159342</v>
      </c>
      <c r="F718">
        <v>18024.9155897282</v>
      </c>
      <c r="G718">
        <v>9638.9540627824208</v>
      </c>
      <c r="H718">
        <v>363170.13583682501</v>
      </c>
      <c r="I718">
        <v>127547.685466738</v>
      </c>
      <c r="J718">
        <v>235622.45037008601</v>
      </c>
      <c r="K718">
        <v>11758.6399119207</v>
      </c>
      <c r="L718">
        <v>1.6002849875233001</v>
      </c>
      <c r="M718">
        <v>4.09084705113741</v>
      </c>
      <c r="N718">
        <v>2.65411527866191</v>
      </c>
      <c r="O718">
        <v>0.54132229448595603</v>
      </c>
      <c r="P718">
        <v>234.04350077664401</v>
      </c>
      <c r="Q718">
        <v>14217</v>
      </c>
      <c r="R718">
        <v>-3.01219388344733E-2</v>
      </c>
      <c r="S718">
        <v>875</v>
      </c>
      <c r="T718">
        <v>8.4860120834430106E-3</v>
      </c>
      <c r="U718">
        <v>0.21668424398900199</v>
      </c>
      <c r="V718">
        <v>6.7903069997172496</v>
      </c>
      <c r="W718">
        <v>76.764501270673307</v>
      </c>
      <c r="X718">
        <v>9.15511882958792</v>
      </c>
      <c r="Y718">
        <v>0</v>
      </c>
      <c r="Z718">
        <v>0</v>
      </c>
      <c r="AA718">
        <v>0</v>
      </c>
      <c r="AB718">
        <v>0</v>
      </c>
      <c r="AC718">
        <v>134161.788632599</v>
      </c>
      <c r="AD718">
        <v>0</v>
      </c>
      <c r="AE718">
        <f t="shared" si="89"/>
        <v>-4.5755914261630974E-3</v>
      </c>
      <c r="AF718" t="str">
        <f t="shared" si="88"/>
        <v/>
      </c>
      <c r="AG718">
        <f t="shared" si="90"/>
        <v>0.1514947327197389</v>
      </c>
      <c r="AH718">
        <f t="shared" si="91"/>
        <v>8.1012904730118615E-2</v>
      </c>
      <c r="AI718">
        <f t="shared" si="92"/>
        <v>0.56010785424678866</v>
      </c>
      <c r="AJ718">
        <f t="shared" si="93"/>
        <v>-4.5755914261630974E-3</v>
      </c>
      <c r="AK718">
        <f t="shared" si="94"/>
        <v>-9.1788346864825534E-3</v>
      </c>
      <c r="AL718" s="18">
        <f t="shared" si="95"/>
        <v>2.1089247885702867E-2</v>
      </c>
    </row>
    <row r="719" spans="1:38" ht="15.75">
      <c r="A719">
        <v>2024</v>
      </c>
      <c r="B719">
        <v>2</v>
      </c>
      <c r="C719" t="s">
        <v>47</v>
      </c>
      <c r="D719">
        <v>118436.071131868</v>
      </c>
      <c r="E719">
        <v>100028.90718287299</v>
      </c>
      <c r="F719">
        <v>18407.163948994701</v>
      </c>
      <c r="G719">
        <v>3801.9537545286998</v>
      </c>
      <c r="H719">
        <v>347799.59094587498</v>
      </c>
      <c r="I719">
        <v>223706.59693505801</v>
      </c>
      <c r="J719">
        <v>124092.994010817</v>
      </c>
      <c r="K719">
        <v>3937.6802446665201</v>
      </c>
      <c r="L719">
        <v>1.11824243738771</v>
      </c>
      <c r="M719">
        <v>3.0637940399739798</v>
      </c>
      <c r="N719">
        <v>1.0931449758721401</v>
      </c>
      <c r="O719">
        <v>1.8027334961033901</v>
      </c>
      <c r="P719">
        <v>492.73565136552401</v>
      </c>
      <c r="Q719">
        <v>13685</v>
      </c>
      <c r="R719">
        <v>0.93278013212968003</v>
      </c>
      <c r="S719">
        <v>754</v>
      </c>
      <c r="T719">
        <v>0.770728615306565</v>
      </c>
      <c r="U719">
        <v>0.110334773825202</v>
      </c>
      <c r="V719">
        <v>1.1923963638055901</v>
      </c>
      <c r="W719">
        <v>66.842387899158695</v>
      </c>
      <c r="X719">
        <v>4.1547670324888299</v>
      </c>
      <c r="Y719">
        <v>0</v>
      </c>
      <c r="Z719">
        <v>0</v>
      </c>
      <c r="AA719">
        <v>1</v>
      </c>
      <c r="AB719">
        <v>0</v>
      </c>
      <c r="AC719">
        <v>118045.75584527099</v>
      </c>
      <c r="AD719">
        <v>1</v>
      </c>
      <c r="AE719">
        <f t="shared" si="89"/>
        <v>6.7527497577796941E-2</v>
      </c>
      <c r="AF719" t="str">
        <f t="shared" si="88"/>
        <v/>
      </c>
      <c r="AG719">
        <f t="shared" si="90"/>
        <v>0.15541856271557902</v>
      </c>
      <c r="AH719">
        <f t="shared" si="91"/>
        <v>3.2101316078743981E-2</v>
      </c>
      <c r="AI719">
        <f t="shared" si="92"/>
        <v>0.56010785424678866</v>
      </c>
      <c r="AJ719">
        <f t="shared" si="93"/>
        <v>6.7527497577796941E-2</v>
      </c>
      <c r="AK719">
        <f t="shared" si="94"/>
        <v>-4.398128209875376E-3</v>
      </c>
      <c r="AL719" s="18">
        <f t="shared" si="95"/>
        <v>2.1089247885702867E-2</v>
      </c>
    </row>
    <row r="720" spans="1:38" ht="15.75">
      <c r="A720">
        <v>2024</v>
      </c>
      <c r="B720">
        <v>3</v>
      </c>
      <c r="C720" t="s">
        <v>47</v>
      </c>
      <c r="D720">
        <v>126433.762638349</v>
      </c>
      <c r="E720">
        <v>99588.967224388995</v>
      </c>
      <c r="F720">
        <v>26844.795413960299</v>
      </c>
      <c r="G720">
        <v>6852.90940616432</v>
      </c>
      <c r="H720">
        <v>432439.34571562102</v>
      </c>
      <c r="I720">
        <v>261484.19860425199</v>
      </c>
      <c r="J720">
        <v>170955.14711136799</v>
      </c>
      <c r="K720">
        <v>15928.384634018201</v>
      </c>
      <c r="L720">
        <v>3.3877306519544499</v>
      </c>
      <c r="M720">
        <v>4.0086008066782597</v>
      </c>
      <c r="N720">
        <v>1.58470996546898</v>
      </c>
      <c r="O720">
        <v>1.5295485571657499</v>
      </c>
      <c r="P720">
        <v>358.29646085490799</v>
      </c>
      <c r="Q720">
        <v>28470</v>
      </c>
      <c r="R720">
        <v>0.29450902274815099</v>
      </c>
      <c r="S720">
        <v>764</v>
      </c>
      <c r="T720">
        <v>0.21096928971169901</v>
      </c>
      <c r="U720">
        <v>0.50392900772424398</v>
      </c>
      <c r="V720">
        <v>5.7638839335113703</v>
      </c>
      <c r="W720">
        <v>66.186693237533404</v>
      </c>
      <c r="X720">
        <v>6.8037829060021897</v>
      </c>
      <c r="Y720">
        <v>0</v>
      </c>
      <c r="Z720">
        <v>0</v>
      </c>
      <c r="AA720">
        <v>0</v>
      </c>
      <c r="AB720">
        <v>0</v>
      </c>
      <c r="AC720">
        <v>128192.15272055</v>
      </c>
      <c r="AD720">
        <v>0</v>
      </c>
      <c r="AE720">
        <f t="shared" si="89"/>
        <v>-0.21235446261358693</v>
      </c>
      <c r="AF720" t="str">
        <f t="shared" si="88"/>
        <v/>
      </c>
      <c r="AG720">
        <f t="shared" si="90"/>
        <v>0.21232299706801283</v>
      </c>
      <c r="AH720">
        <f t="shared" si="91"/>
        <v>5.4201577673254689E-2</v>
      </c>
      <c r="AI720">
        <f t="shared" si="92"/>
        <v>0.56010785424678866</v>
      </c>
      <c r="AJ720">
        <f t="shared" si="93"/>
        <v>-0.21235446261358693</v>
      </c>
      <c r="AK720">
        <f t="shared" si="94"/>
        <v>-6.7539926961214239E-3</v>
      </c>
      <c r="AL720" s="18">
        <f t="shared" si="95"/>
        <v>2.1089247885702867E-2</v>
      </c>
    </row>
    <row r="721" spans="1:38" ht="15.75">
      <c r="A721">
        <v>2024</v>
      </c>
      <c r="B721">
        <v>4</v>
      </c>
      <c r="C721" t="s">
        <v>47</v>
      </c>
      <c r="D721">
        <v>99584.988917068593</v>
      </c>
      <c r="E721">
        <v>98916.344067141195</v>
      </c>
      <c r="F721">
        <v>668.64484992742598</v>
      </c>
      <c r="G721">
        <v>-5041.6048099751597</v>
      </c>
      <c r="H721">
        <v>238203.055648765</v>
      </c>
      <c r="I721">
        <v>126909.218143448</v>
      </c>
      <c r="J721">
        <v>111293.837505316</v>
      </c>
      <c r="K721">
        <v>1750.1269070718199</v>
      </c>
      <c r="L721">
        <v>-1.9980770888433199</v>
      </c>
      <c r="M721">
        <v>-4.5299945827946697</v>
      </c>
      <c r="N721">
        <v>-2.11651559055107</v>
      </c>
      <c r="O721">
        <v>1.14030768448779</v>
      </c>
      <c r="P721">
        <v>72.106571730871195</v>
      </c>
      <c r="Q721">
        <v>33311</v>
      </c>
      <c r="R721">
        <v>0.61044241942701205</v>
      </c>
      <c r="S721">
        <v>639</v>
      </c>
      <c r="T721">
        <v>0.95149943922735203</v>
      </c>
      <c r="U721">
        <v>0.71431797061037305</v>
      </c>
      <c r="V721">
        <v>3.2872923307012099</v>
      </c>
      <c r="W721">
        <v>67.238568694842598</v>
      </c>
      <c r="X721">
        <v>6.1895870901704697</v>
      </c>
      <c r="Y721">
        <v>0</v>
      </c>
      <c r="Z721">
        <v>0</v>
      </c>
      <c r="AA721">
        <v>0</v>
      </c>
      <c r="AB721">
        <v>0</v>
      </c>
      <c r="AC721">
        <v>100616.892755864</v>
      </c>
      <c r="AD721">
        <v>0</v>
      </c>
      <c r="AE721" t="str">
        <f t="shared" si="89"/>
        <v/>
      </c>
      <c r="AF721" t="str">
        <f t="shared" si="88"/>
        <v/>
      </c>
      <c r="AG721">
        <f t="shared" si="90"/>
        <v>6.7143136450436812E-3</v>
      </c>
      <c r="AH721">
        <f t="shared" si="91"/>
        <v>-5.0626152242419363E-2</v>
      </c>
      <c r="AI721">
        <f t="shared" si="92"/>
        <v>0.56010785424678866</v>
      </c>
      <c r="AJ721">
        <f t="shared" si="93"/>
        <v>1.7685926279851905</v>
      </c>
      <c r="AK721">
        <f t="shared" si="94"/>
        <v>0.90381524520556034</v>
      </c>
      <c r="AL721" s="18">
        <f t="shared" si="95"/>
        <v>2.1089247885702867E-2</v>
      </c>
    </row>
    <row r="722" spans="1:38" ht="15.75">
      <c r="A722">
        <v>2015</v>
      </c>
      <c r="B722">
        <v>1</v>
      </c>
      <c r="C722" t="s">
        <v>48</v>
      </c>
      <c r="D722">
        <v>275710.26617378299</v>
      </c>
      <c r="E722">
        <v>188318.44383502199</v>
      </c>
      <c r="F722">
        <v>87391.822338761005</v>
      </c>
      <c r="G722">
        <v>74729.0368643041</v>
      </c>
      <c r="H722">
        <v>669488.62527458905</v>
      </c>
      <c r="I722">
        <v>348611.35779778397</v>
      </c>
      <c r="J722">
        <v>320877.26747680502</v>
      </c>
      <c r="K722">
        <v>84416.335460576403</v>
      </c>
      <c r="L722">
        <v>44.990329336803399</v>
      </c>
      <c r="M722">
        <v>23.2889781977795</v>
      </c>
      <c r="N722">
        <v>11.1621070236487</v>
      </c>
      <c r="O722">
        <v>1.0864320820825399</v>
      </c>
      <c r="P722">
        <v>156.28035183892601</v>
      </c>
      <c r="Q722">
        <v>6909</v>
      </c>
      <c r="R722">
        <v>0.64649920535906102</v>
      </c>
      <c r="S722">
        <v>824</v>
      </c>
      <c r="T722">
        <v>0.37870635756537702</v>
      </c>
      <c r="U722">
        <v>0.81810978474416696</v>
      </c>
      <c r="V722">
        <v>7.3900108297507101</v>
      </c>
      <c r="W722">
        <v>65.055377186474303</v>
      </c>
      <c r="X722">
        <v>6.3435995035849002</v>
      </c>
      <c r="Y722">
        <v>0</v>
      </c>
      <c r="Z722">
        <v>0</v>
      </c>
      <c r="AA722">
        <v>0</v>
      </c>
      <c r="AB722">
        <v>0</v>
      </c>
      <c r="AC722">
        <v>256151.85011513601</v>
      </c>
      <c r="AD722">
        <v>0</v>
      </c>
      <c r="AE722">
        <f t="shared" si="89"/>
        <v>2.5093634552716095E-2</v>
      </c>
      <c r="AF722">
        <f t="shared" si="88"/>
        <v>8.2138355343492148E-2</v>
      </c>
      <c r="AG722">
        <f t="shared" si="90"/>
        <v>0.31696977973129609</v>
      </c>
      <c r="AH722">
        <f t="shared" si="91"/>
        <v>0.27104190896251074</v>
      </c>
      <c r="AI722">
        <f t="shared" si="92"/>
        <v>0.56010785424678866</v>
      </c>
      <c r="AJ722">
        <f t="shared" si="93"/>
        <v>2.5093634552716095E-2</v>
      </c>
      <c r="AK722">
        <f t="shared" si="94"/>
        <v>-5.2259547428958414E-2</v>
      </c>
      <c r="AL722" s="18">
        <f t="shared" si="95"/>
        <v>2.1089247885702867E-2</v>
      </c>
    </row>
    <row r="723" spans="1:38" ht="15.75">
      <c r="A723">
        <v>2015</v>
      </c>
      <c r="B723">
        <v>2</v>
      </c>
      <c r="C723" t="s">
        <v>48</v>
      </c>
      <c r="D723">
        <v>282628.83883557998</v>
      </c>
      <c r="E723">
        <v>178477.00718767801</v>
      </c>
      <c r="F723">
        <v>104151.831647901</v>
      </c>
      <c r="G723">
        <v>97141.851429816496</v>
      </c>
      <c r="H723">
        <v>615293.75175261102</v>
      </c>
      <c r="I723">
        <v>408100.70428473398</v>
      </c>
      <c r="J723">
        <v>207193.04746787599</v>
      </c>
      <c r="K723">
        <v>100174.477264284</v>
      </c>
      <c r="L723">
        <v>11.139854299109301</v>
      </c>
      <c r="M723">
        <v>46.884706131308498</v>
      </c>
      <c r="N723">
        <v>15.7878819918317</v>
      </c>
      <c r="O723">
        <v>1.96966408512335</v>
      </c>
      <c r="P723">
        <v>47.912537871872502</v>
      </c>
      <c r="Q723">
        <v>48668</v>
      </c>
      <c r="R723">
        <v>0.61210496037343898</v>
      </c>
      <c r="S723">
        <v>975</v>
      </c>
      <c r="T723">
        <v>0.86070203254214905</v>
      </c>
      <c r="U723">
        <v>9.7609998229707506E-2</v>
      </c>
      <c r="V723">
        <v>2.6831189457313598</v>
      </c>
      <c r="W723">
        <v>70.163457847175295</v>
      </c>
      <c r="X723">
        <v>8.9267318033595302</v>
      </c>
      <c r="Y723">
        <v>0</v>
      </c>
      <c r="Z723">
        <v>1</v>
      </c>
      <c r="AA723">
        <v>1</v>
      </c>
      <c r="AB723">
        <v>0</v>
      </c>
      <c r="AC723">
        <v>299254.64116776199</v>
      </c>
      <c r="AD723">
        <v>1</v>
      </c>
      <c r="AE723">
        <f t="shared" si="89"/>
        <v>6.6188796866758534E-2</v>
      </c>
      <c r="AF723">
        <f t="shared" si="88"/>
        <v>-0.10874069074899016</v>
      </c>
      <c r="AG723">
        <f t="shared" si="90"/>
        <v>0.36851098450180647</v>
      </c>
      <c r="AH723">
        <f t="shared" si="91"/>
        <v>0.34370820695452459</v>
      </c>
      <c r="AI723">
        <f t="shared" si="92"/>
        <v>0.56010785424678866</v>
      </c>
      <c r="AJ723">
        <f t="shared" si="93"/>
        <v>6.6188796866758534E-2</v>
      </c>
      <c r="AK723">
        <f t="shared" si="94"/>
        <v>-5.2953800970927084E-2</v>
      </c>
      <c r="AL723" s="18">
        <f t="shared" si="95"/>
        <v>2.1089247885702867E-2</v>
      </c>
    </row>
    <row r="724" spans="1:38" ht="15.75">
      <c r="A724">
        <v>2015</v>
      </c>
      <c r="B724">
        <v>3</v>
      </c>
      <c r="C724" t="s">
        <v>48</v>
      </c>
      <c r="D724">
        <v>301335.70163795602</v>
      </c>
      <c r="E724">
        <v>169025.97127117499</v>
      </c>
      <c r="F724">
        <v>132309.730366781</v>
      </c>
      <c r="G724">
        <v>113919.88743674901</v>
      </c>
      <c r="H724">
        <v>715271.15709769097</v>
      </c>
      <c r="I724">
        <v>391872.505025702</v>
      </c>
      <c r="J724">
        <v>323398.65207198798</v>
      </c>
      <c r="K724">
        <v>122680.317212728</v>
      </c>
      <c r="L724">
        <v>22.019522963318</v>
      </c>
      <c r="M724">
        <v>35.225838669046297</v>
      </c>
      <c r="N724">
        <v>15.926811294753501</v>
      </c>
      <c r="O724">
        <v>1.21173202954003</v>
      </c>
      <c r="P724">
        <v>69.700914537336303</v>
      </c>
      <c r="Q724">
        <v>19041</v>
      </c>
      <c r="R724">
        <v>0.92349075340918996</v>
      </c>
      <c r="S724">
        <v>332</v>
      </c>
      <c r="T724">
        <v>0.57765799606600698</v>
      </c>
      <c r="U724">
        <v>0.43865868440710298</v>
      </c>
      <c r="V724">
        <v>1.12142148797602</v>
      </c>
      <c r="W724">
        <v>84.849943335341706</v>
      </c>
      <c r="X724">
        <v>6.3483219018445602</v>
      </c>
      <c r="Y724">
        <v>0</v>
      </c>
      <c r="Z724">
        <v>0</v>
      </c>
      <c r="AA724">
        <v>0</v>
      </c>
      <c r="AB724">
        <v>0</v>
      </c>
      <c r="AC724">
        <v>303004.910956298</v>
      </c>
      <c r="AD724">
        <v>0</v>
      </c>
      <c r="AE724">
        <f t="shared" si="89"/>
        <v>-1.1286098569741042E-2</v>
      </c>
      <c r="AF724">
        <f t="shared" si="88"/>
        <v>-0.13629115538648462</v>
      </c>
      <c r="AG724">
        <f t="shared" si="90"/>
        <v>0.43907751271286932</v>
      </c>
      <c r="AH724">
        <f t="shared" si="91"/>
        <v>0.37804975254349266</v>
      </c>
      <c r="AI724">
        <f t="shared" si="92"/>
        <v>0.56010785424678866</v>
      </c>
      <c r="AJ724">
        <f t="shared" si="93"/>
        <v>-1.1286098569741042E-2</v>
      </c>
      <c r="AK724">
        <f t="shared" si="94"/>
        <v>-8.7791069046206892E-3</v>
      </c>
      <c r="AL724" s="18">
        <f t="shared" si="95"/>
        <v>2.1089247885702867E-2</v>
      </c>
    </row>
    <row r="725" spans="1:38" ht="15.75">
      <c r="A725">
        <v>2015</v>
      </c>
      <c r="B725">
        <v>4</v>
      </c>
      <c r="C725" t="s">
        <v>48</v>
      </c>
      <c r="D725">
        <v>297934.79720668797</v>
      </c>
      <c r="E725">
        <v>167542.074199728</v>
      </c>
      <c r="F725">
        <v>130392.72300696</v>
      </c>
      <c r="G725">
        <v>124894.908553585</v>
      </c>
      <c r="H725">
        <v>903942.94824149797</v>
      </c>
      <c r="I725">
        <v>342300.21052994602</v>
      </c>
      <c r="J725">
        <v>561642.73771155195</v>
      </c>
      <c r="K725">
        <v>131262.60294757201</v>
      </c>
      <c r="L725">
        <v>18.446117067786599</v>
      </c>
      <c r="M725">
        <v>22.2374296269684</v>
      </c>
      <c r="N725">
        <v>13.8166804438877</v>
      </c>
      <c r="O725">
        <v>0.60946254183695103</v>
      </c>
      <c r="P725">
        <v>463.32928062939999</v>
      </c>
      <c r="Q725">
        <v>17014</v>
      </c>
      <c r="R725">
        <v>-0.63844809031854599</v>
      </c>
      <c r="S725">
        <v>904</v>
      </c>
      <c r="T725">
        <v>0.565635268701143</v>
      </c>
      <c r="U725">
        <v>0.12837239853256599</v>
      </c>
      <c r="V725">
        <v>4.4928670363563299</v>
      </c>
      <c r="W725">
        <v>76.340911122751194</v>
      </c>
      <c r="X725">
        <v>8.7060349265338992</v>
      </c>
      <c r="Y725">
        <v>0</v>
      </c>
      <c r="Z725">
        <v>0</v>
      </c>
      <c r="AA725">
        <v>0</v>
      </c>
      <c r="AB725">
        <v>0</v>
      </c>
      <c r="AC725">
        <v>316964.14426860301</v>
      </c>
      <c r="AD725">
        <v>0</v>
      </c>
      <c r="AE725">
        <f t="shared" si="89"/>
        <v>1.4159365937821255E-3</v>
      </c>
      <c r="AF725">
        <f t="shared" si="88"/>
        <v>-9.1740153533889091E-3</v>
      </c>
      <c r="AG725">
        <f t="shared" si="90"/>
        <v>0.43765523272027168</v>
      </c>
      <c r="AH725">
        <f t="shared" si="91"/>
        <v>0.41920215337230637</v>
      </c>
      <c r="AI725">
        <f t="shared" si="92"/>
        <v>0.56010785424678866</v>
      </c>
      <c r="AJ725">
        <f t="shared" si="93"/>
        <v>1.4159365937821255E-3</v>
      </c>
      <c r="AK725">
        <f t="shared" si="94"/>
        <v>6.6152146223936309E-2</v>
      </c>
      <c r="AL725" s="18">
        <f t="shared" si="95"/>
        <v>2.1089247885702867E-2</v>
      </c>
    </row>
    <row r="726" spans="1:38" ht="15.75">
      <c r="A726">
        <v>2016</v>
      </c>
      <c r="B726">
        <v>1</v>
      </c>
      <c r="C726" t="s">
        <v>48</v>
      </c>
      <c r="D726">
        <v>298356.65398861398</v>
      </c>
      <c r="E726">
        <v>178625.34199084999</v>
      </c>
      <c r="F726">
        <v>119731.311997764</v>
      </c>
      <c r="G726">
        <v>108590.71509384101</v>
      </c>
      <c r="H726">
        <v>832967.26740403695</v>
      </c>
      <c r="I726">
        <v>567829.46530645096</v>
      </c>
      <c r="J726">
        <v>265137.80209758598</v>
      </c>
      <c r="K726">
        <v>117340.934970046</v>
      </c>
      <c r="L726">
        <v>35.036121907011399</v>
      </c>
      <c r="M726">
        <v>40.9563307211371</v>
      </c>
      <c r="N726">
        <v>13.0366125228746</v>
      </c>
      <c r="O726">
        <v>2.1416390300220298</v>
      </c>
      <c r="P726">
        <v>394.78767091990699</v>
      </c>
      <c r="Q726">
        <v>20216</v>
      </c>
      <c r="R726">
        <v>-0.18583005436923</v>
      </c>
      <c r="S726">
        <v>478</v>
      </c>
      <c r="T726">
        <v>0.35677104708655999</v>
      </c>
      <c r="U726">
        <v>0.17747294130748201</v>
      </c>
      <c r="V726">
        <v>3.0660922717528698</v>
      </c>
      <c r="W726">
        <v>75.382529394333702</v>
      </c>
      <c r="X726">
        <v>5.0021237683475102</v>
      </c>
      <c r="Y726">
        <v>0</v>
      </c>
      <c r="Z726">
        <v>0</v>
      </c>
      <c r="AA726">
        <v>0</v>
      </c>
      <c r="AB726">
        <v>0</v>
      </c>
      <c r="AC726">
        <v>301389.05161084898</v>
      </c>
      <c r="AD726">
        <v>0</v>
      </c>
      <c r="AE726">
        <f t="shared" si="89"/>
        <v>-0.15572325836370671</v>
      </c>
      <c r="AF726">
        <f t="shared" si="88"/>
        <v>-1.0812071173680224E-2</v>
      </c>
      <c r="AG726">
        <f t="shared" si="90"/>
        <v>0.40130263695185836</v>
      </c>
      <c r="AH726">
        <f t="shared" si="91"/>
        <v>0.36396277288317186</v>
      </c>
      <c r="AI726">
        <f t="shared" si="92"/>
        <v>0.56010785424678866</v>
      </c>
      <c r="AJ726">
        <f t="shared" si="93"/>
        <v>-0.15572325836370671</v>
      </c>
      <c r="AK726">
        <f t="shared" si="94"/>
        <v>-3.2547140098865751E-2</v>
      </c>
      <c r="AL726" s="18">
        <f t="shared" si="95"/>
        <v>2.1089247885702867E-2</v>
      </c>
    </row>
    <row r="727" spans="1:38" ht="15.75">
      <c r="A727">
        <v>2016</v>
      </c>
      <c r="B727">
        <v>2</v>
      </c>
      <c r="C727" t="s">
        <v>48</v>
      </c>
      <c r="D727">
        <v>251895.583675014</v>
      </c>
      <c r="E727">
        <v>172811.59795986599</v>
      </c>
      <c r="F727">
        <v>79083.985715148199</v>
      </c>
      <c r="G727">
        <v>64360.701675539298</v>
      </c>
      <c r="H727">
        <v>701531.37555041199</v>
      </c>
      <c r="I727">
        <v>461406.366972772</v>
      </c>
      <c r="J727">
        <v>240125.008577639</v>
      </c>
      <c r="K727">
        <v>72062.0456804649</v>
      </c>
      <c r="L727">
        <v>20.273523503097501</v>
      </c>
      <c r="M727">
        <v>26.802998178646401</v>
      </c>
      <c r="N727">
        <v>9.1743154930230801</v>
      </c>
      <c r="O727">
        <v>1.92152566575999</v>
      </c>
      <c r="P727">
        <v>352.03794205323197</v>
      </c>
      <c r="Q727">
        <v>8347</v>
      </c>
      <c r="R727">
        <v>-0.56290307695887398</v>
      </c>
      <c r="S727">
        <v>924</v>
      </c>
      <c r="T727">
        <v>0.34899010801415697</v>
      </c>
      <c r="U727">
        <v>0.83184277258476702</v>
      </c>
      <c r="V727">
        <v>3.22901956254116</v>
      </c>
      <c r="W727">
        <v>75.8192685299218</v>
      </c>
      <c r="X727">
        <v>9.8687263358746495</v>
      </c>
      <c r="Y727">
        <v>0</v>
      </c>
      <c r="Z727">
        <v>0</v>
      </c>
      <c r="AA727">
        <v>0</v>
      </c>
      <c r="AB727">
        <v>0</v>
      </c>
      <c r="AC727">
        <v>260227.59023228101</v>
      </c>
      <c r="AD727">
        <v>0</v>
      </c>
      <c r="AE727">
        <f t="shared" si="89"/>
        <v>3.3230940000550324E-2</v>
      </c>
      <c r="AF727">
        <f t="shared" si="88"/>
        <v>0.13818211227809077</v>
      </c>
      <c r="AG727">
        <f t="shared" si="90"/>
        <v>0.31395542772666918</v>
      </c>
      <c r="AH727">
        <f t="shared" si="91"/>
        <v>0.25550547864536999</v>
      </c>
      <c r="AI727">
        <f t="shared" si="92"/>
        <v>0.56010785424678866</v>
      </c>
      <c r="AJ727">
        <f t="shared" si="93"/>
        <v>3.3230940000550324E-2</v>
      </c>
      <c r="AK727">
        <f t="shared" si="94"/>
        <v>-3.5740538497441576E-2</v>
      </c>
      <c r="AL727" s="18">
        <f t="shared" si="95"/>
        <v>2.1089247885702867E-2</v>
      </c>
    </row>
    <row r="728" spans="1:38" ht="15.75">
      <c r="A728">
        <v>2016</v>
      </c>
      <c r="B728">
        <v>3</v>
      </c>
      <c r="C728" t="s">
        <v>48</v>
      </c>
      <c r="D728">
        <v>260266.31070252199</v>
      </c>
      <c r="E728">
        <v>166635.218390177</v>
      </c>
      <c r="F728">
        <v>93631.092312345398</v>
      </c>
      <c r="G728">
        <v>83591.703589412704</v>
      </c>
      <c r="H728">
        <v>802949.28363989503</v>
      </c>
      <c r="I728">
        <v>302539.730535999</v>
      </c>
      <c r="J728">
        <v>500409.55310389498</v>
      </c>
      <c r="K728">
        <v>86652.634967913196</v>
      </c>
      <c r="L728">
        <v>23.810626672493498</v>
      </c>
      <c r="M728">
        <v>16.704657828955799</v>
      </c>
      <c r="N728">
        <v>10.4105832451183</v>
      </c>
      <c r="O728">
        <v>0.60458424236594399</v>
      </c>
      <c r="P728">
        <v>158.711794036063</v>
      </c>
      <c r="Q728">
        <v>39723</v>
      </c>
      <c r="R728">
        <v>-0.95672135010967196</v>
      </c>
      <c r="S728">
        <v>672</v>
      </c>
      <c r="T728">
        <v>0.38094576267380698</v>
      </c>
      <c r="U728">
        <v>0.40753438015364502</v>
      </c>
      <c r="V728">
        <v>4.3957709780272003</v>
      </c>
      <c r="W728">
        <v>76.725275618238399</v>
      </c>
      <c r="X728">
        <v>4.9574942618966897</v>
      </c>
      <c r="Y728">
        <v>0</v>
      </c>
      <c r="Z728">
        <v>0</v>
      </c>
      <c r="AA728">
        <v>1</v>
      </c>
      <c r="AB728">
        <v>0</v>
      </c>
      <c r="AC728">
        <v>247037.137801209</v>
      </c>
      <c r="AD728">
        <v>1</v>
      </c>
      <c r="AE728">
        <f t="shared" si="89"/>
        <v>0.13422877515720089</v>
      </c>
      <c r="AF728">
        <f t="shared" si="88"/>
        <v>0.15326456270797884</v>
      </c>
      <c r="AG728">
        <f t="shared" si="90"/>
        <v>0.3597511028592672</v>
      </c>
      <c r="AH728">
        <f t="shared" si="91"/>
        <v>0.32117757908727562</v>
      </c>
      <c r="AI728">
        <f t="shared" si="92"/>
        <v>0.56010785424678866</v>
      </c>
      <c r="AJ728">
        <f t="shared" si="93"/>
        <v>0.13422877515720089</v>
      </c>
      <c r="AK728">
        <f t="shared" si="94"/>
        <v>-8.0525553220573299E-3</v>
      </c>
      <c r="AL728" s="18">
        <f t="shared" si="95"/>
        <v>2.1089247885702867E-2</v>
      </c>
    </row>
    <row r="729" spans="1:38" ht="15.75">
      <c r="A729">
        <v>2016</v>
      </c>
      <c r="B729">
        <v>4</v>
      </c>
      <c r="C729" t="s">
        <v>48</v>
      </c>
      <c r="D729">
        <v>295201.53880280501</v>
      </c>
      <c r="E729">
        <v>165293.379075487</v>
      </c>
      <c r="F729">
        <v>129908.15972731799</v>
      </c>
      <c r="G729">
        <v>115324.99338092501</v>
      </c>
      <c r="H729">
        <v>703002.396993945</v>
      </c>
      <c r="I729">
        <v>467598.02646503801</v>
      </c>
      <c r="J729">
        <v>235404.370528906</v>
      </c>
      <c r="K729">
        <v>117316.711255017</v>
      </c>
      <c r="L729">
        <v>29.343352208033298</v>
      </c>
      <c r="M729">
        <v>48.990166631916303</v>
      </c>
      <c r="N729">
        <v>16.404637292000299</v>
      </c>
      <c r="O729">
        <v>1.9863608539401301</v>
      </c>
      <c r="P729">
        <v>387.455039142847</v>
      </c>
      <c r="Q729">
        <v>20343</v>
      </c>
      <c r="R729">
        <v>-0.46324326944570399</v>
      </c>
      <c r="S729">
        <v>348</v>
      </c>
      <c r="T729">
        <v>7.6603616313710002E-2</v>
      </c>
      <c r="U729">
        <v>0.70590666932665802</v>
      </c>
      <c r="V729">
        <v>3.7556438983894802</v>
      </c>
      <c r="W729">
        <v>66.816699756703599</v>
      </c>
      <c r="X729">
        <v>2.0270307744672902</v>
      </c>
      <c r="Y729">
        <v>0</v>
      </c>
      <c r="Z729">
        <v>0</v>
      </c>
      <c r="AA729">
        <v>0</v>
      </c>
      <c r="AB729">
        <v>0</v>
      </c>
      <c r="AC729">
        <v>289445.48166994099</v>
      </c>
      <c r="AD729">
        <v>0</v>
      </c>
      <c r="AE729">
        <f t="shared" si="89"/>
        <v>-2.3962677343717683E-4</v>
      </c>
      <c r="AF729">
        <f t="shared" si="88"/>
        <v>-9.0713143764423937E-2</v>
      </c>
      <c r="AG729">
        <f t="shared" si="90"/>
        <v>0.44006599780666056</v>
      </c>
      <c r="AH729">
        <f t="shared" si="91"/>
        <v>0.39066528531195172</v>
      </c>
      <c r="AI729">
        <f t="shared" si="92"/>
        <v>0.56010785424678866</v>
      </c>
      <c r="AJ729">
        <f t="shared" si="93"/>
        <v>-2.3962677343717683E-4</v>
      </c>
      <c r="AK729">
        <f t="shared" si="94"/>
        <v>-2.0473396220053768E-2</v>
      </c>
      <c r="AL729" s="18">
        <f t="shared" si="95"/>
        <v>2.1089247885702867E-2</v>
      </c>
    </row>
    <row r="730" spans="1:38" ht="15.75">
      <c r="A730">
        <v>2017</v>
      </c>
      <c r="B730">
        <v>1</v>
      </c>
      <c r="C730" t="s">
        <v>48</v>
      </c>
      <c r="D730">
        <v>295130.800610548</v>
      </c>
      <c r="E730">
        <v>161909.26223312301</v>
      </c>
      <c r="F730">
        <v>133221.53837742499</v>
      </c>
      <c r="G730">
        <v>128039.476502697</v>
      </c>
      <c r="H730">
        <v>878689.330349528</v>
      </c>
      <c r="I730">
        <v>490029.392483295</v>
      </c>
      <c r="J730">
        <v>388659.93786623201</v>
      </c>
      <c r="K730">
        <v>136812.353101143</v>
      </c>
      <c r="L730">
        <v>28.889627865760598</v>
      </c>
      <c r="M730">
        <v>32.943831876689501</v>
      </c>
      <c r="N730">
        <v>14.571643478562001</v>
      </c>
      <c r="O730">
        <v>1.2608178634864899</v>
      </c>
      <c r="P730">
        <v>387.29129743089402</v>
      </c>
      <c r="Q730">
        <v>2120</v>
      </c>
      <c r="R730">
        <v>-0.57183069099467798</v>
      </c>
      <c r="S730">
        <v>150</v>
      </c>
      <c r="T730">
        <v>0.39837767565943</v>
      </c>
      <c r="U730">
        <v>0.31909533987298799</v>
      </c>
      <c r="V730">
        <v>7.2099939908590001</v>
      </c>
      <c r="W730">
        <v>61.231110035207202</v>
      </c>
      <c r="X730">
        <v>3.0910831434694099</v>
      </c>
      <c r="Y730">
        <v>0</v>
      </c>
      <c r="Z730">
        <v>0</v>
      </c>
      <c r="AA730">
        <v>0</v>
      </c>
      <c r="AB730">
        <v>0</v>
      </c>
      <c r="AC730">
        <v>302639.16203993902</v>
      </c>
      <c r="AD730">
        <v>0</v>
      </c>
      <c r="AE730">
        <f t="shared" si="89"/>
        <v>-2.8555993113437178E-2</v>
      </c>
      <c r="AF730">
        <f t="shared" si="88"/>
        <v>-3.196505267449145E-2</v>
      </c>
      <c r="AG730">
        <f t="shared" si="90"/>
        <v>0.45139828883269612</v>
      </c>
      <c r="AH730">
        <f t="shared" si="91"/>
        <v>0.43383976270120572</v>
      </c>
      <c r="AI730">
        <f t="shared" si="92"/>
        <v>0.56010785424678866</v>
      </c>
      <c r="AJ730">
        <f t="shared" si="93"/>
        <v>-2.8555993113437178E-2</v>
      </c>
      <c r="AK730">
        <f t="shared" si="94"/>
        <v>3.8212905915855039E-3</v>
      </c>
      <c r="AL730" s="18">
        <f t="shared" si="95"/>
        <v>2.1089247885702867E-2</v>
      </c>
    </row>
    <row r="731" spans="1:38" ht="15.75">
      <c r="A731">
        <v>2017</v>
      </c>
      <c r="B731">
        <v>2</v>
      </c>
      <c r="C731" t="s">
        <v>48</v>
      </c>
      <c r="D731">
        <v>286703.04750074999</v>
      </c>
      <c r="E731">
        <v>162527.96457358499</v>
      </c>
      <c r="F731">
        <v>124175.082927164</v>
      </c>
      <c r="G731">
        <v>109809.07561508199</v>
      </c>
      <c r="H731">
        <v>962954.56583541702</v>
      </c>
      <c r="I731">
        <v>476673.129707482</v>
      </c>
      <c r="J731">
        <v>486281.43612793501</v>
      </c>
      <c r="K731">
        <v>105416.86849667699</v>
      </c>
      <c r="L731">
        <v>15.902468257362999</v>
      </c>
      <c r="M731">
        <v>22.581383424678499</v>
      </c>
      <c r="N731">
        <v>11.403349598308001</v>
      </c>
      <c r="O731">
        <v>0.98024126420091096</v>
      </c>
      <c r="P731">
        <v>424.17861613065003</v>
      </c>
      <c r="Q731">
        <v>12236</v>
      </c>
      <c r="R731">
        <v>0.85198306783971001</v>
      </c>
      <c r="S731">
        <v>675</v>
      </c>
      <c r="T731">
        <v>0.200509523550887</v>
      </c>
      <c r="U731">
        <v>0.88888793965648205</v>
      </c>
      <c r="V731">
        <v>3.2553541545357301</v>
      </c>
      <c r="W731">
        <v>60.335120356299697</v>
      </c>
      <c r="X731">
        <v>8.7471331706325604</v>
      </c>
      <c r="Y731">
        <v>0</v>
      </c>
      <c r="Z731">
        <v>0</v>
      </c>
      <c r="AA731">
        <v>0</v>
      </c>
      <c r="AB731">
        <v>0</v>
      </c>
      <c r="AC731">
        <v>290846.72772973799</v>
      </c>
      <c r="AD731">
        <v>0</v>
      </c>
      <c r="AE731">
        <f t="shared" si="89"/>
        <v>4.6922645631026286E-2</v>
      </c>
      <c r="AF731">
        <f t="shared" si="88"/>
        <v>-4.219921057859824E-2</v>
      </c>
      <c r="AG731">
        <f t="shared" si="90"/>
        <v>0.43311392749266181</v>
      </c>
      <c r="AH731">
        <f t="shared" si="91"/>
        <v>0.38300630764936233</v>
      </c>
      <c r="AI731">
        <f t="shared" si="92"/>
        <v>0.56010785424678866</v>
      </c>
      <c r="AJ731">
        <f t="shared" si="93"/>
        <v>4.6922645631026286E-2</v>
      </c>
      <c r="AK731">
        <f t="shared" si="94"/>
        <v>6.0446993422008953E-2</v>
      </c>
      <c r="AL731" s="18">
        <f t="shared" si="95"/>
        <v>2.1089247885702867E-2</v>
      </c>
    </row>
    <row r="732" spans="1:38" ht="15.75">
      <c r="A732">
        <v>2017</v>
      </c>
      <c r="B732">
        <v>3</v>
      </c>
      <c r="C732" t="s">
        <v>48</v>
      </c>
      <c r="D732">
        <v>300155.91299996298</v>
      </c>
      <c r="E732">
        <v>172352.29137905699</v>
      </c>
      <c r="F732">
        <v>127803.62162090599</v>
      </c>
      <c r="G732">
        <v>120559.65677869201</v>
      </c>
      <c r="H732">
        <v>1096153.58781545</v>
      </c>
      <c r="I732">
        <v>456571.12390578201</v>
      </c>
      <c r="J732">
        <v>639582.46390966803</v>
      </c>
      <c r="K732">
        <v>127688.449320129</v>
      </c>
      <c r="L732">
        <v>12.987926306952801</v>
      </c>
      <c r="M732">
        <v>18.849743947282398</v>
      </c>
      <c r="N732">
        <v>10.998427421011201</v>
      </c>
      <c r="O732">
        <v>0.71385810222943602</v>
      </c>
      <c r="P732">
        <v>225.19705855727301</v>
      </c>
      <c r="Q732">
        <v>9265</v>
      </c>
      <c r="R732">
        <v>0.604442637942603</v>
      </c>
      <c r="S732">
        <v>172</v>
      </c>
      <c r="T732">
        <v>0.48785350236631198</v>
      </c>
      <c r="U732">
        <v>0.21649221049866901</v>
      </c>
      <c r="V732">
        <v>1.8183219959603301</v>
      </c>
      <c r="W732">
        <v>72.474681594369997</v>
      </c>
      <c r="X732">
        <v>8.3549311873778702</v>
      </c>
      <c r="Y732">
        <v>0</v>
      </c>
      <c r="Z732">
        <v>0</v>
      </c>
      <c r="AA732">
        <v>0</v>
      </c>
      <c r="AB732">
        <v>0</v>
      </c>
      <c r="AC732">
        <v>310727.32044887397</v>
      </c>
      <c r="AD732">
        <v>0</v>
      </c>
      <c r="AE732">
        <f t="shared" si="89"/>
        <v>-0.10572183472547451</v>
      </c>
      <c r="AF732">
        <f t="shared" si="88"/>
        <v>-1.8669116680395621E-2</v>
      </c>
      <c r="AG732">
        <f t="shared" si="90"/>
        <v>0.42579078434120921</v>
      </c>
      <c r="AH732">
        <f t="shared" si="91"/>
        <v>0.4016567775518281</v>
      </c>
      <c r="AI732">
        <f t="shared" si="92"/>
        <v>0.56010785424678866</v>
      </c>
      <c r="AJ732">
        <f t="shared" si="93"/>
        <v>-0.10572183472547451</v>
      </c>
      <c r="AK732">
        <f t="shared" si="94"/>
        <v>-3.893540567499186E-2</v>
      </c>
      <c r="AL732" s="18">
        <f t="shared" si="95"/>
        <v>2.1089247885702867E-2</v>
      </c>
    </row>
    <row r="733" spans="1:38" ht="15.75">
      <c r="A733">
        <v>2017</v>
      </c>
      <c r="B733">
        <v>4</v>
      </c>
      <c r="C733" t="s">
        <v>48</v>
      </c>
      <c r="D733">
        <v>268422.87917390699</v>
      </c>
      <c r="E733">
        <v>165641.684995199</v>
      </c>
      <c r="F733">
        <v>102781.194178707</v>
      </c>
      <c r="G733">
        <v>97032.635365044407</v>
      </c>
      <c r="H733">
        <v>835262.953381837</v>
      </c>
      <c r="I733">
        <v>257511.19223844499</v>
      </c>
      <c r="J733">
        <v>577751.76114339195</v>
      </c>
      <c r="K733">
        <v>93584.327115438398</v>
      </c>
      <c r="L733">
        <v>23.505520703922599</v>
      </c>
      <c r="M733">
        <v>16.794866219535699</v>
      </c>
      <c r="N733">
        <v>11.617016530204699</v>
      </c>
      <c r="O733">
        <v>0.44571251800050099</v>
      </c>
      <c r="P733">
        <v>40.889688970766102</v>
      </c>
      <c r="Q733">
        <v>38893</v>
      </c>
      <c r="R733">
        <v>-3.4365011299177697E-2</v>
      </c>
      <c r="S733">
        <v>49</v>
      </c>
      <c r="T733">
        <v>0.34987309070015299</v>
      </c>
      <c r="U733">
        <v>0.79115968709006801</v>
      </c>
      <c r="V733">
        <v>5.3845504113366003</v>
      </c>
      <c r="W733">
        <v>71.135026944687695</v>
      </c>
      <c r="X733">
        <v>2.7346664628412798</v>
      </c>
      <c r="Y733">
        <v>0</v>
      </c>
      <c r="Z733">
        <v>0</v>
      </c>
      <c r="AA733">
        <v>0</v>
      </c>
      <c r="AB733">
        <v>0</v>
      </c>
      <c r="AC733">
        <v>272899.74754961301</v>
      </c>
      <c r="AD733">
        <v>0</v>
      </c>
      <c r="AE733">
        <f t="shared" si="89"/>
        <v>6.435386544702261E-2</v>
      </c>
      <c r="AF733">
        <f t="shared" si="88"/>
        <v>-1.8105511349393567E-3</v>
      </c>
      <c r="AG733">
        <f t="shared" si="90"/>
        <v>0.38290772565671521</v>
      </c>
      <c r="AH733">
        <f t="shared" si="91"/>
        <v>0.36149167188605591</v>
      </c>
      <c r="AI733">
        <f t="shared" si="92"/>
        <v>0.56010785424678866</v>
      </c>
      <c r="AJ733">
        <f t="shared" si="93"/>
        <v>6.435386544702261E-2</v>
      </c>
      <c r="AK733">
        <f t="shared" si="94"/>
        <v>8.8884543547143507E-2</v>
      </c>
      <c r="AL733" s="18">
        <f t="shared" si="95"/>
        <v>2.1089247885702867E-2</v>
      </c>
    </row>
    <row r="734" spans="1:38" ht="15.75">
      <c r="A734">
        <v>2018</v>
      </c>
      <c r="B734">
        <v>1</v>
      </c>
      <c r="C734" t="s">
        <v>48</v>
      </c>
      <c r="D734">
        <v>285696.929023167</v>
      </c>
      <c r="E734">
        <v>180364.67055837699</v>
      </c>
      <c r="F734">
        <v>105332.25846478999</v>
      </c>
      <c r="G734">
        <v>99717.319805668594</v>
      </c>
      <c r="H734">
        <v>1074390.5670314899</v>
      </c>
      <c r="I734">
        <v>351099.56313414499</v>
      </c>
      <c r="J734">
        <v>723291.00389735098</v>
      </c>
      <c r="K734">
        <v>107730.018446192</v>
      </c>
      <c r="L734">
        <v>22.030285587681298</v>
      </c>
      <c r="M734">
        <v>13.786611373341501</v>
      </c>
      <c r="N734">
        <v>9.2812914470371801</v>
      </c>
      <c r="O734">
        <v>0.48541950783611998</v>
      </c>
      <c r="P734">
        <v>195.389378539083</v>
      </c>
      <c r="Q734">
        <v>45827</v>
      </c>
      <c r="R734">
        <v>0.91416963488843705</v>
      </c>
      <c r="S734">
        <v>79</v>
      </c>
      <c r="T734">
        <v>2.2921573149636901E-2</v>
      </c>
      <c r="U734">
        <v>0.86230523657667002</v>
      </c>
      <c r="V734">
        <v>2.10345225083086</v>
      </c>
      <c r="W734">
        <v>72.856787386063701</v>
      </c>
      <c r="X734">
        <v>6.7772056358651698</v>
      </c>
      <c r="Y734">
        <v>0</v>
      </c>
      <c r="Z734">
        <v>0</v>
      </c>
      <c r="AA734">
        <v>0</v>
      </c>
      <c r="AB734">
        <v>0</v>
      </c>
      <c r="AC734">
        <v>271557.09970789502</v>
      </c>
      <c r="AD734">
        <v>0</v>
      </c>
      <c r="AE734">
        <f t="shared" si="89"/>
        <v>-3.8826191920766244E-2</v>
      </c>
      <c r="AF734">
        <f t="shared" si="88"/>
        <v>1.9308942448270718E-2</v>
      </c>
      <c r="AG734">
        <f t="shared" si="90"/>
        <v>0.36868530167591923</v>
      </c>
      <c r="AH734">
        <f t="shared" si="91"/>
        <v>0.34903182245120518</v>
      </c>
      <c r="AI734">
        <f t="shared" si="92"/>
        <v>0.56010785424678866</v>
      </c>
      <c r="AJ734">
        <f t="shared" si="93"/>
        <v>-3.8826191920766244E-2</v>
      </c>
      <c r="AK734">
        <f t="shared" si="94"/>
        <v>-0.11220156175665785</v>
      </c>
      <c r="AL734" s="18">
        <f t="shared" si="95"/>
        <v>2.1089247885702867E-2</v>
      </c>
    </row>
    <row r="735" spans="1:38" ht="15.75">
      <c r="A735">
        <v>2018</v>
      </c>
      <c r="B735">
        <v>2</v>
      </c>
      <c r="C735" t="s">
        <v>48</v>
      </c>
      <c r="D735">
        <v>274604.40522573999</v>
      </c>
      <c r="E735">
        <v>160127.47283600201</v>
      </c>
      <c r="F735">
        <v>114476.93238973799</v>
      </c>
      <c r="G735">
        <v>94647.084066028096</v>
      </c>
      <c r="H735">
        <v>824291.00173938903</v>
      </c>
      <c r="I735">
        <v>311305.721838539</v>
      </c>
      <c r="J735">
        <v>512985.27990084898</v>
      </c>
      <c r="K735">
        <v>96803.0853095372</v>
      </c>
      <c r="L735">
        <v>10.7581180298154</v>
      </c>
      <c r="M735">
        <v>18.450253403824998</v>
      </c>
      <c r="N735">
        <v>11.4822415707932</v>
      </c>
      <c r="O735">
        <v>0.60685117884612405</v>
      </c>
      <c r="P735">
        <v>30.467260699709801</v>
      </c>
      <c r="Q735">
        <v>17937</v>
      </c>
      <c r="R735">
        <v>0.83924340528201702</v>
      </c>
      <c r="S735">
        <v>787</v>
      </c>
      <c r="T735">
        <v>0.169557994370135</v>
      </c>
      <c r="U735">
        <v>0.81747643930491998</v>
      </c>
      <c r="V735">
        <v>3.5821923566180298</v>
      </c>
      <c r="W735">
        <v>67.345050720387604</v>
      </c>
      <c r="X735">
        <v>8.6250015348551994</v>
      </c>
      <c r="Y735">
        <v>0</v>
      </c>
      <c r="Z735">
        <v>0</v>
      </c>
      <c r="AA735">
        <v>0</v>
      </c>
      <c r="AB735">
        <v>0</v>
      </c>
      <c r="AC735">
        <v>287062.22046979901</v>
      </c>
      <c r="AD735">
        <v>0</v>
      </c>
      <c r="AE735">
        <f t="shared" si="89"/>
        <v>7.2642177738255001E-2</v>
      </c>
      <c r="AF735">
        <f t="shared" si="88"/>
        <v>5.7632837946510737E-2</v>
      </c>
      <c r="AG735">
        <f t="shared" si="90"/>
        <v>0.41687944625517431</v>
      </c>
      <c r="AH735">
        <f t="shared" si="91"/>
        <v>0.34466702742158473</v>
      </c>
      <c r="AI735">
        <f t="shared" si="92"/>
        <v>0.56010785424678866</v>
      </c>
      <c r="AJ735">
        <f t="shared" si="93"/>
        <v>7.2642177738255001E-2</v>
      </c>
      <c r="AK735">
        <f t="shared" si="94"/>
        <v>0.15088929445988025</v>
      </c>
      <c r="AL735" s="18">
        <f t="shared" si="95"/>
        <v>2.1089247885702867E-2</v>
      </c>
    </row>
    <row r="736" spans="1:38" ht="15.75">
      <c r="A736">
        <v>2018</v>
      </c>
      <c r="B736">
        <v>3</v>
      </c>
      <c r="C736" t="s">
        <v>48</v>
      </c>
      <c r="D736">
        <v>294552.26723785599</v>
      </c>
      <c r="E736">
        <v>184288.99423586999</v>
      </c>
      <c r="F736">
        <v>110263.273001986</v>
      </c>
      <c r="G736">
        <v>104220.656054258</v>
      </c>
      <c r="H736">
        <v>888710.09438280796</v>
      </c>
      <c r="I736">
        <v>295925.55882193998</v>
      </c>
      <c r="J736">
        <v>592784.53556086705</v>
      </c>
      <c r="K736">
        <v>110259.864080106</v>
      </c>
      <c r="L736">
        <v>17.6092564720878</v>
      </c>
      <c r="M736">
        <v>17.581540981943601</v>
      </c>
      <c r="N736">
        <v>11.727182656413699</v>
      </c>
      <c r="O736">
        <v>0.49921268364726801</v>
      </c>
      <c r="P736">
        <v>477.71529795790201</v>
      </c>
      <c r="Q736">
        <v>1561</v>
      </c>
      <c r="R736">
        <v>-0.82143784744170101</v>
      </c>
      <c r="S736">
        <v>945</v>
      </c>
      <c r="T736">
        <v>0.61406498472739801</v>
      </c>
      <c r="U736">
        <v>0.72264970236085602</v>
      </c>
      <c r="V736">
        <v>6.0561303053067697</v>
      </c>
      <c r="W736">
        <v>80.376849767065195</v>
      </c>
      <c r="X736">
        <v>8.82840182366653</v>
      </c>
      <c r="Y736">
        <v>0</v>
      </c>
      <c r="Z736">
        <v>0</v>
      </c>
      <c r="AA736">
        <v>0</v>
      </c>
      <c r="AB736">
        <v>0</v>
      </c>
      <c r="AC736">
        <v>306090.69152940903</v>
      </c>
      <c r="AD736">
        <v>0</v>
      </c>
      <c r="AE736">
        <f t="shared" si="89"/>
        <v>-9.0358772865899009E-2</v>
      </c>
      <c r="AF736">
        <f t="shared" si="88"/>
        <v>2.6975282023593426E-2</v>
      </c>
      <c r="AG736">
        <f t="shared" si="90"/>
        <v>0.37434195987005092</v>
      </c>
      <c r="AH736">
        <f t="shared" si="91"/>
        <v>0.35382737682374732</v>
      </c>
      <c r="AI736">
        <f t="shared" si="92"/>
        <v>0.56010785424678866</v>
      </c>
      <c r="AJ736">
        <f t="shared" si="93"/>
        <v>-9.0358772865899009E-2</v>
      </c>
      <c r="AK736">
        <f t="shared" si="94"/>
        <v>-0.13974245708119687</v>
      </c>
      <c r="AL736" s="18">
        <f t="shared" si="95"/>
        <v>2.1089247885702867E-2</v>
      </c>
    </row>
    <row r="737" spans="1:38" ht="15.75">
      <c r="A737">
        <v>2018</v>
      </c>
      <c r="B737">
        <v>4</v>
      </c>
      <c r="C737" t="s">
        <v>48</v>
      </c>
      <c r="D737">
        <v>267936.88582537498</v>
      </c>
      <c r="E737">
        <v>158535.99736832699</v>
      </c>
      <c r="F737">
        <v>109400.888457047</v>
      </c>
      <c r="G737">
        <v>92254.582695512407</v>
      </c>
      <c r="H737">
        <v>754295.02811996196</v>
      </c>
      <c r="I737">
        <v>234270.30921809099</v>
      </c>
      <c r="J737">
        <v>520024.71890187101</v>
      </c>
      <c r="K737">
        <v>88125.532778878798</v>
      </c>
      <c r="L737">
        <v>10.5964279599807</v>
      </c>
      <c r="M737">
        <v>17.740422588050201</v>
      </c>
      <c r="N737">
        <v>12.230570169002901</v>
      </c>
      <c r="O737">
        <v>0.45049841036940702</v>
      </c>
      <c r="P737">
        <v>481.08838880601002</v>
      </c>
      <c r="Q737">
        <v>39968</v>
      </c>
      <c r="R737">
        <v>-0.85385469549345505</v>
      </c>
      <c r="S737">
        <v>66</v>
      </c>
      <c r="T737">
        <v>0.93860031579472702</v>
      </c>
      <c r="U737">
        <v>0.66280308637573504</v>
      </c>
      <c r="V737">
        <v>6.9103348443953596</v>
      </c>
      <c r="W737">
        <v>79.146307600925198</v>
      </c>
      <c r="X737">
        <v>5.0331145261807304</v>
      </c>
      <c r="Y737">
        <v>0</v>
      </c>
      <c r="Z737">
        <v>0</v>
      </c>
      <c r="AA737">
        <v>0</v>
      </c>
      <c r="AB737">
        <v>0</v>
      </c>
      <c r="AC737">
        <v>260562.465867191</v>
      </c>
      <c r="AD737">
        <v>0</v>
      </c>
      <c r="AE737">
        <f t="shared" si="89"/>
        <v>8.6873252580528554E-2</v>
      </c>
      <c r="AF737">
        <f t="shared" si="88"/>
        <v>6.9297972436692445E-2</v>
      </c>
      <c r="AG737">
        <f t="shared" si="90"/>
        <v>0.40830842726278777</v>
      </c>
      <c r="AH737">
        <f t="shared" si="91"/>
        <v>0.34431460383412216</v>
      </c>
      <c r="AI737">
        <f t="shared" si="92"/>
        <v>0.56010785424678866</v>
      </c>
      <c r="AJ737">
        <f t="shared" si="93"/>
        <v>8.6873252580528554E-2</v>
      </c>
      <c r="AK737">
        <f t="shared" si="94"/>
        <v>0.12046553639518418</v>
      </c>
      <c r="AL737" s="18">
        <f t="shared" si="95"/>
        <v>2.1089247885702867E-2</v>
      </c>
    </row>
    <row r="738" spans="1:38" ht="15.75">
      <c r="A738">
        <v>2019</v>
      </c>
      <c r="B738">
        <v>1</v>
      </c>
      <c r="C738" t="s">
        <v>48</v>
      </c>
      <c r="D738">
        <v>291213.43458332302</v>
      </c>
      <c r="E738">
        <v>177634.12132924801</v>
      </c>
      <c r="F738">
        <v>113579.31325407499</v>
      </c>
      <c r="G738">
        <v>101601.707804226</v>
      </c>
      <c r="H738">
        <v>632812.19182912004</v>
      </c>
      <c r="I738">
        <v>204258.600043151</v>
      </c>
      <c r="J738">
        <v>428553.59178596898</v>
      </c>
      <c r="K738">
        <v>102216.591273418</v>
      </c>
      <c r="L738">
        <v>19.635474021016201</v>
      </c>
      <c r="M738">
        <v>23.708051863667102</v>
      </c>
      <c r="N738">
        <v>16.055586336058099</v>
      </c>
      <c r="O738">
        <v>0.47662323676232998</v>
      </c>
      <c r="P738">
        <v>312.37789866238199</v>
      </c>
      <c r="Q738">
        <v>20464</v>
      </c>
      <c r="R738">
        <v>0.63274037822667994</v>
      </c>
      <c r="S738">
        <v>455</v>
      </c>
      <c r="T738">
        <v>0.36393888340404201</v>
      </c>
      <c r="U738">
        <v>0.84809466380112097</v>
      </c>
      <c r="V738">
        <v>4.74476693965783</v>
      </c>
      <c r="W738">
        <v>63.2609863633336</v>
      </c>
      <c r="X738">
        <v>8.3805244202761706</v>
      </c>
      <c r="Y738">
        <v>0</v>
      </c>
      <c r="Z738">
        <v>0</v>
      </c>
      <c r="AA738">
        <v>0</v>
      </c>
      <c r="AB738">
        <v>0</v>
      </c>
      <c r="AC738">
        <v>307753.69109362399</v>
      </c>
      <c r="AD738">
        <v>0</v>
      </c>
      <c r="AE738">
        <f t="shared" si="89"/>
        <v>-2.6880565209158095E-3</v>
      </c>
      <c r="AF738">
        <f t="shared" si="88"/>
        <v>7.6338504885141989E-2</v>
      </c>
      <c r="AG738">
        <f t="shared" si="90"/>
        <v>0.39002085675266912</v>
      </c>
      <c r="AH738">
        <f t="shared" si="91"/>
        <v>0.34889086744779063</v>
      </c>
      <c r="AI738">
        <f t="shared" si="92"/>
        <v>0.56010785424678866</v>
      </c>
      <c r="AJ738">
        <f t="shared" si="93"/>
        <v>-2.6880565209158095E-3</v>
      </c>
      <c r="AK738">
        <f t="shared" si="94"/>
        <v>-3.7778437988833957E-2</v>
      </c>
      <c r="AL738" s="18">
        <f t="shared" si="95"/>
        <v>2.1089247885702867E-2</v>
      </c>
    </row>
    <row r="739" spans="1:38" ht="15.75">
      <c r="A739">
        <v>2019</v>
      </c>
      <c r="B739">
        <v>2</v>
      </c>
      <c r="C739" t="s">
        <v>48</v>
      </c>
      <c r="D739">
        <v>290430.63641151303</v>
      </c>
      <c r="E739">
        <v>170923.38169191001</v>
      </c>
      <c r="F739">
        <v>119507.25471960301</v>
      </c>
      <c r="G739">
        <v>100972.63511797199</v>
      </c>
      <c r="H739">
        <v>746025.63820042904</v>
      </c>
      <c r="I739">
        <v>418951.18961419299</v>
      </c>
      <c r="J739">
        <v>327074.448586235</v>
      </c>
      <c r="K739">
        <v>103994.90759211899</v>
      </c>
      <c r="L739">
        <v>15.8588743084161</v>
      </c>
      <c r="M739">
        <v>30.871453136868901</v>
      </c>
      <c r="N739">
        <v>13.5347406238664</v>
      </c>
      <c r="O739">
        <v>1.28090467300362</v>
      </c>
      <c r="P739">
        <v>219.57867275708099</v>
      </c>
      <c r="Q739">
        <v>16804</v>
      </c>
      <c r="R739">
        <v>0.19419603122075499</v>
      </c>
      <c r="S739">
        <v>723</v>
      </c>
      <c r="T739">
        <v>0.74428093929416395</v>
      </c>
      <c r="U739">
        <v>0.74609346219422601</v>
      </c>
      <c r="V739">
        <v>5.6950801805510602</v>
      </c>
      <c r="W739">
        <v>76.090844702990495</v>
      </c>
      <c r="X739">
        <v>3.9497370573402</v>
      </c>
      <c r="Y739">
        <v>0</v>
      </c>
      <c r="Z739">
        <v>0</v>
      </c>
      <c r="AA739">
        <v>0</v>
      </c>
      <c r="AB739">
        <v>0</v>
      </c>
      <c r="AC739">
        <v>294190.83179548301</v>
      </c>
      <c r="AD739">
        <v>0</v>
      </c>
      <c r="AE739">
        <f t="shared" si="89"/>
        <v>4.1549546751930164E-2</v>
      </c>
      <c r="AF739">
        <f t="shared" si="88"/>
        <v>-0.12053610041642387</v>
      </c>
      <c r="AG739">
        <f t="shared" si="90"/>
        <v>0.41148294889342329</v>
      </c>
      <c r="AH739">
        <f t="shared" si="91"/>
        <v>0.34766523382506803</v>
      </c>
      <c r="AI739">
        <f t="shared" si="92"/>
        <v>0.56010785424678866</v>
      </c>
      <c r="AJ739">
        <f t="shared" si="93"/>
        <v>4.1549546751930164E-2</v>
      </c>
      <c r="AK739">
        <f t="shared" si="94"/>
        <v>-1.5067817969961744E-2</v>
      </c>
      <c r="AL739" s="18">
        <f t="shared" si="95"/>
        <v>2.1089247885702867E-2</v>
      </c>
    </row>
    <row r="740" spans="1:38" ht="15.75">
      <c r="A740">
        <v>2019</v>
      </c>
      <c r="B740">
        <v>3</v>
      </c>
      <c r="C740" t="s">
        <v>48</v>
      </c>
      <c r="D740">
        <v>302497.89771728602</v>
      </c>
      <c r="E740">
        <v>168347.93928976601</v>
      </c>
      <c r="F740">
        <v>134149.95842751901</v>
      </c>
      <c r="G740">
        <v>115369.10218751201</v>
      </c>
      <c r="H740">
        <v>1147526.6005756899</v>
      </c>
      <c r="I740">
        <v>766548.15234353603</v>
      </c>
      <c r="J740">
        <v>380978.44823215599</v>
      </c>
      <c r="K740">
        <v>123984.982334452</v>
      </c>
      <c r="L740">
        <v>20.081574419921299</v>
      </c>
      <c r="M740">
        <v>30.282317207930301</v>
      </c>
      <c r="N740">
        <v>10.053719201771299</v>
      </c>
      <c r="O740">
        <v>2.0120512220586901</v>
      </c>
      <c r="P740">
        <v>125.31950650731299</v>
      </c>
      <c r="Q740">
        <v>6560</v>
      </c>
      <c r="R740">
        <v>-0.46558544648686101</v>
      </c>
      <c r="S740">
        <v>557</v>
      </c>
      <c r="T740">
        <v>0.12120327737169199</v>
      </c>
      <c r="U740">
        <v>0.18402986468246199</v>
      </c>
      <c r="V740">
        <v>7.6804874172739099</v>
      </c>
      <c r="W740">
        <v>78.454214642415394</v>
      </c>
      <c r="X740">
        <v>7.8752406760398799</v>
      </c>
      <c r="Y740">
        <v>0</v>
      </c>
      <c r="Z740">
        <v>0</v>
      </c>
      <c r="AA740">
        <v>0</v>
      </c>
      <c r="AB740">
        <v>0</v>
      </c>
      <c r="AC740">
        <v>303784.91519744199</v>
      </c>
      <c r="AD740">
        <v>0</v>
      </c>
      <c r="AE740">
        <f t="shared" si="89"/>
        <v>-5.2871537567373492E-2</v>
      </c>
      <c r="AF740">
        <f t="shared" si="88"/>
        <v>-2.8154461512465416E-2</v>
      </c>
      <c r="AG740">
        <f t="shared" si="90"/>
        <v>0.44347401895961708</v>
      </c>
      <c r="AH740">
        <f t="shared" si="91"/>
        <v>0.38138811230792669</v>
      </c>
      <c r="AI740">
        <f t="shared" si="92"/>
        <v>0.56010785424678866</v>
      </c>
      <c r="AJ740">
        <f t="shared" si="93"/>
        <v>-5.2871537567373492E-2</v>
      </c>
      <c r="AK740">
        <f t="shared" si="94"/>
        <v>-5.6652076643624261E-2</v>
      </c>
      <c r="AL740" s="18">
        <f t="shared" si="95"/>
        <v>2.1089247885702867E-2</v>
      </c>
    </row>
    <row r="741" spans="1:38" ht="15.75">
      <c r="A741">
        <v>2019</v>
      </c>
      <c r="B741">
        <v>4</v>
      </c>
      <c r="C741" t="s">
        <v>48</v>
      </c>
      <c r="D741">
        <v>286504.36875407503</v>
      </c>
      <c r="E741">
        <v>158810.67893032599</v>
      </c>
      <c r="F741">
        <v>127693.68982374801</v>
      </c>
      <c r="G741">
        <v>109027.70688464001</v>
      </c>
      <c r="H741">
        <v>801348.41855804506</v>
      </c>
      <c r="I741">
        <v>443585.59845195501</v>
      </c>
      <c r="J741">
        <v>357762.82010608999</v>
      </c>
      <c r="K741">
        <v>116932.01585685799</v>
      </c>
      <c r="L741">
        <v>11.0651779279229</v>
      </c>
      <c r="M741">
        <v>30.474856736736701</v>
      </c>
      <c r="N741">
        <v>13.6055309225949</v>
      </c>
      <c r="O741">
        <v>1.23988735978885</v>
      </c>
      <c r="P741">
        <v>261.83329775770198</v>
      </c>
      <c r="Q741">
        <v>36169</v>
      </c>
      <c r="R741">
        <v>-0.20687256640583801</v>
      </c>
      <c r="S741">
        <v>144</v>
      </c>
      <c r="T741">
        <v>1.2738943337215E-2</v>
      </c>
      <c r="U741">
        <v>0.60880209249849604</v>
      </c>
      <c r="V741">
        <v>1.45825046503352</v>
      </c>
      <c r="W741">
        <v>69.509473425961801</v>
      </c>
      <c r="X741">
        <v>2.0288514888516902</v>
      </c>
      <c r="Y741">
        <v>0</v>
      </c>
      <c r="Z741">
        <v>0</v>
      </c>
      <c r="AA741">
        <v>0</v>
      </c>
      <c r="AB741">
        <v>0</v>
      </c>
      <c r="AC741">
        <v>295064.25718016201</v>
      </c>
      <c r="AD741">
        <v>0</v>
      </c>
      <c r="AE741">
        <f t="shared" si="89"/>
        <v>9.4029505186813328E-2</v>
      </c>
      <c r="AF741">
        <f t="shared" si="88"/>
        <v>-4.3882876580677549E-2</v>
      </c>
      <c r="AG741">
        <f t="shared" si="90"/>
        <v>0.44569543696332492</v>
      </c>
      <c r="AH741">
        <f t="shared" si="91"/>
        <v>0.38054465751698691</v>
      </c>
      <c r="AI741">
        <f t="shared" si="92"/>
        <v>0.56010785424678866</v>
      </c>
      <c r="AJ741">
        <f t="shared" si="93"/>
        <v>9.4029505186813328E-2</v>
      </c>
      <c r="AK741">
        <f t="shared" si="94"/>
        <v>0.1343897234748645</v>
      </c>
      <c r="AL741" s="18">
        <f t="shared" si="95"/>
        <v>2.1089247885702867E-2</v>
      </c>
    </row>
    <row r="742" spans="1:38" ht="15.75">
      <c r="A742">
        <v>2020</v>
      </c>
      <c r="B742">
        <v>1</v>
      </c>
      <c r="C742" t="s">
        <v>48</v>
      </c>
      <c r="D742">
        <v>313444.232781881</v>
      </c>
      <c r="E742">
        <v>180153.20215662799</v>
      </c>
      <c r="F742">
        <v>133291.03062525199</v>
      </c>
      <c r="G742">
        <v>121355.992430301</v>
      </c>
      <c r="H742">
        <v>1130881.1622260101</v>
      </c>
      <c r="I742">
        <v>390127.04605494201</v>
      </c>
      <c r="J742">
        <v>740754.11617107305</v>
      </c>
      <c r="K742">
        <v>117624.17826948701</v>
      </c>
      <c r="L742">
        <v>86.794542601182201</v>
      </c>
      <c r="M742">
        <v>16.382763157305799</v>
      </c>
      <c r="N742">
        <v>10.7311003564181</v>
      </c>
      <c r="O742">
        <v>0.52666200232742799</v>
      </c>
      <c r="P742">
        <v>277.19736293573197</v>
      </c>
      <c r="Q742">
        <v>40367</v>
      </c>
      <c r="R742">
        <v>0.56783385769309602</v>
      </c>
      <c r="S742">
        <v>606</v>
      </c>
      <c r="T742">
        <v>0.63894562185539205</v>
      </c>
      <c r="U742">
        <v>0.47694776618953399</v>
      </c>
      <c r="V742">
        <v>7.9114115010577999</v>
      </c>
      <c r="W742">
        <v>77.936840231660199</v>
      </c>
      <c r="X742">
        <v>7.2597866815329999</v>
      </c>
      <c r="Y742">
        <v>0</v>
      </c>
      <c r="Z742">
        <v>1</v>
      </c>
      <c r="AA742">
        <v>1</v>
      </c>
      <c r="AB742">
        <v>0</v>
      </c>
      <c r="AC742">
        <v>299152.751122143</v>
      </c>
      <c r="AD742">
        <v>1</v>
      </c>
      <c r="AE742">
        <f t="shared" si="89"/>
        <v>-0.18510780118659106</v>
      </c>
      <c r="AF742">
        <f t="shared" si="88"/>
        <v>-5.1594686168773149E-2</v>
      </c>
      <c r="AG742">
        <f t="shared" si="90"/>
        <v>0.42524639691809973</v>
      </c>
      <c r="AH742">
        <f t="shared" si="91"/>
        <v>0.38716932627294498</v>
      </c>
      <c r="AI742">
        <f t="shared" si="92"/>
        <v>0.56010785424678866</v>
      </c>
      <c r="AJ742">
        <f t="shared" si="93"/>
        <v>-0.18510780118659106</v>
      </c>
      <c r="AK742">
        <f t="shared" si="94"/>
        <v>1.1904188063199072E-2</v>
      </c>
      <c r="AL742" s="18">
        <f t="shared" si="95"/>
        <v>2.1089247885702867E-2</v>
      </c>
    </row>
    <row r="743" spans="1:38" ht="15.75">
      <c r="A743">
        <v>2020</v>
      </c>
      <c r="B743">
        <v>2</v>
      </c>
      <c r="C743" t="s">
        <v>48</v>
      </c>
      <c r="D743">
        <v>255423.260057009</v>
      </c>
      <c r="E743">
        <v>182297.77975528801</v>
      </c>
      <c r="F743">
        <v>73125.480301720701</v>
      </c>
      <c r="G743">
        <v>64021.716284505201</v>
      </c>
      <c r="H743">
        <v>984293.34484872804</v>
      </c>
      <c r="I743">
        <v>488300.08610567101</v>
      </c>
      <c r="J743">
        <v>495993.25874305598</v>
      </c>
      <c r="K743">
        <v>71651.833462084294</v>
      </c>
      <c r="L743">
        <v>12.130533206398001</v>
      </c>
      <c r="M743">
        <v>12.907779522396799</v>
      </c>
      <c r="N743">
        <v>6.5043329429748802</v>
      </c>
      <c r="O743">
        <v>0.98448936048670999</v>
      </c>
      <c r="P743">
        <v>364.77933147691601</v>
      </c>
      <c r="Q743">
        <v>12116</v>
      </c>
      <c r="R743">
        <v>0.249613715466521</v>
      </c>
      <c r="S743">
        <v>357</v>
      </c>
      <c r="T743">
        <v>0.108498345070438</v>
      </c>
      <c r="U743">
        <v>0.42835028381314999</v>
      </c>
      <c r="V743">
        <v>4.25305369339124</v>
      </c>
      <c r="W743">
        <v>84.440384188093802</v>
      </c>
      <c r="X743">
        <v>7.4239841219406699</v>
      </c>
      <c r="Y743">
        <v>0</v>
      </c>
      <c r="Z743">
        <v>0</v>
      </c>
      <c r="AA743">
        <v>0</v>
      </c>
      <c r="AB743">
        <v>0</v>
      </c>
      <c r="AC743">
        <v>237595.769725063</v>
      </c>
      <c r="AD743">
        <v>0</v>
      </c>
      <c r="AE743">
        <f t="shared" si="89"/>
        <v>0.15095716902520182</v>
      </c>
      <c r="AF743">
        <f t="shared" si="88"/>
        <v>3.5462526355075477E-2</v>
      </c>
      <c r="AG743">
        <f t="shared" si="90"/>
        <v>0.28629139055464176</v>
      </c>
      <c r="AH743">
        <f t="shared" si="91"/>
        <v>0.25064951512331307</v>
      </c>
      <c r="AI743">
        <f t="shared" si="92"/>
        <v>0.56010785424678866</v>
      </c>
      <c r="AJ743">
        <f t="shared" si="93"/>
        <v>0.15095716902520182</v>
      </c>
      <c r="AK743">
        <f t="shared" si="94"/>
        <v>-1.9657620670424231E-2</v>
      </c>
      <c r="AL743" s="18">
        <f t="shared" si="95"/>
        <v>2.1089247885702867E-2</v>
      </c>
    </row>
    <row r="744" spans="1:38" ht="15.75">
      <c r="A744">
        <v>2020</v>
      </c>
      <c r="B744">
        <v>3</v>
      </c>
      <c r="C744" t="s">
        <v>48</v>
      </c>
      <c r="D744">
        <v>293981.23229840299</v>
      </c>
      <c r="E744">
        <v>178714.23915179801</v>
      </c>
      <c r="F744">
        <v>115266.993146605</v>
      </c>
      <c r="G744">
        <v>103359.355747982</v>
      </c>
      <c r="H744">
        <v>840322.29236766195</v>
      </c>
      <c r="I744">
        <v>553718.26234132797</v>
      </c>
      <c r="J744">
        <v>286604.03002633399</v>
      </c>
      <c r="K744">
        <v>102686.231004254</v>
      </c>
      <c r="L744">
        <v>31.8894250314769</v>
      </c>
      <c r="M744">
        <v>36.063469079093402</v>
      </c>
      <c r="N744">
        <v>12.2999659400634</v>
      </c>
      <c r="O744">
        <v>1.93199747501963</v>
      </c>
      <c r="P744">
        <v>470.81476775636497</v>
      </c>
      <c r="Q744">
        <v>49166</v>
      </c>
      <c r="R744">
        <v>0.20502267510631</v>
      </c>
      <c r="S744">
        <v>773</v>
      </c>
      <c r="T744">
        <v>0.195193814275925</v>
      </c>
      <c r="U744">
        <v>0.14329599143093399</v>
      </c>
      <c r="V744">
        <v>1.18220684871994</v>
      </c>
      <c r="W744">
        <v>65.926037722966996</v>
      </c>
      <c r="X744">
        <v>8.1935239337145909</v>
      </c>
      <c r="Y744">
        <v>0</v>
      </c>
      <c r="Z744">
        <v>0</v>
      </c>
      <c r="AA744">
        <v>0</v>
      </c>
      <c r="AB744">
        <v>0</v>
      </c>
      <c r="AC744">
        <v>285405.12070049299</v>
      </c>
      <c r="AD744">
        <v>0</v>
      </c>
      <c r="AE744">
        <f t="shared" si="89"/>
        <v>-6.8199929775914755E-2</v>
      </c>
      <c r="AF744">
        <f t="shared" si="88"/>
        <v>6.1137878920656093E-2</v>
      </c>
      <c r="AG744">
        <f t="shared" si="90"/>
        <v>0.39208963186331658</v>
      </c>
      <c r="AH744">
        <f t="shared" si="91"/>
        <v>0.35158487819068673</v>
      </c>
      <c r="AI744">
        <f t="shared" si="92"/>
        <v>0.56010785424678866</v>
      </c>
      <c r="AJ744">
        <f t="shared" si="93"/>
        <v>-6.8199929775914755E-2</v>
      </c>
      <c r="AK744">
        <f t="shared" si="94"/>
        <v>-3.3051552660473028E-2</v>
      </c>
      <c r="AL744" s="18">
        <f t="shared" si="95"/>
        <v>2.1089247885702867E-2</v>
      </c>
    </row>
    <row r="745" spans="1:38" ht="15.75">
      <c r="A745">
        <v>2020</v>
      </c>
      <c r="B745">
        <v>4</v>
      </c>
      <c r="C745" t="s">
        <v>48</v>
      </c>
      <c r="D745">
        <v>273931.73290021502</v>
      </c>
      <c r="E745">
        <v>172807.45606529599</v>
      </c>
      <c r="F745">
        <v>101124.276834918</v>
      </c>
      <c r="G745">
        <v>90443.916884923703</v>
      </c>
      <c r="H745">
        <v>928566.71297076799</v>
      </c>
      <c r="I745">
        <v>582246.44629347895</v>
      </c>
      <c r="J745">
        <v>346320.26667728898</v>
      </c>
      <c r="K745">
        <v>93607.662602358294</v>
      </c>
      <c r="L745">
        <v>70.124185896137405</v>
      </c>
      <c r="M745">
        <v>26.115687006328699</v>
      </c>
      <c r="N745">
        <v>9.7401635899230108</v>
      </c>
      <c r="O745">
        <v>1.6812370003053601</v>
      </c>
      <c r="P745">
        <v>317.08273099266597</v>
      </c>
      <c r="Q745">
        <v>6690</v>
      </c>
      <c r="R745">
        <v>0.87134372616345102</v>
      </c>
      <c r="S745">
        <v>243</v>
      </c>
      <c r="T745">
        <v>0.68502994926918803</v>
      </c>
      <c r="U745">
        <v>0.19776762761751801</v>
      </c>
      <c r="V745">
        <v>6.7354230410523899</v>
      </c>
      <c r="W745">
        <v>82.777128289351197</v>
      </c>
      <c r="X745">
        <v>8.50469571291055</v>
      </c>
      <c r="Y745">
        <v>0</v>
      </c>
      <c r="Z745">
        <v>0</v>
      </c>
      <c r="AA745">
        <v>1</v>
      </c>
      <c r="AB745">
        <v>0</v>
      </c>
      <c r="AC745">
        <v>271258.36320477101</v>
      </c>
      <c r="AD745">
        <v>1</v>
      </c>
      <c r="AE745">
        <f t="shared" si="89"/>
        <v>8.5205327665981517E-2</v>
      </c>
      <c r="AF745">
        <f t="shared" si="88"/>
        <v>0.10996863932744226</v>
      </c>
      <c r="AG745">
        <f t="shared" si="90"/>
        <v>0.36915867966182481</v>
      </c>
      <c r="AH745">
        <f t="shared" si="91"/>
        <v>0.33016954964421613</v>
      </c>
      <c r="AI745">
        <f t="shared" si="92"/>
        <v>0.56010785424678866</v>
      </c>
      <c r="AJ745">
        <f t="shared" si="93"/>
        <v>8.5205327665981517E-2</v>
      </c>
      <c r="AK745">
        <f t="shared" si="94"/>
        <v>3.4141900841331056E-2</v>
      </c>
      <c r="AL745" s="18">
        <f t="shared" si="95"/>
        <v>2.1089247885702867E-2</v>
      </c>
    </row>
    <row r="746" spans="1:38" ht="15.75">
      <c r="A746">
        <v>2021</v>
      </c>
      <c r="B746">
        <v>1</v>
      </c>
      <c r="C746" t="s">
        <v>48</v>
      </c>
      <c r="D746">
        <v>297272.17596008797</v>
      </c>
      <c r="E746">
        <v>178707.43109492</v>
      </c>
      <c r="F746">
        <v>118564.744865167</v>
      </c>
      <c r="G746">
        <v>99614.342296845396</v>
      </c>
      <c r="H746">
        <v>664644.88366866601</v>
      </c>
      <c r="I746">
        <v>261068.51844354399</v>
      </c>
      <c r="J746">
        <v>403576.36522512097</v>
      </c>
      <c r="K746">
        <v>108170.216102452</v>
      </c>
      <c r="L746">
        <v>38.385169253229499</v>
      </c>
      <c r="M746">
        <v>24.6828979296839</v>
      </c>
      <c r="N746">
        <v>14.987603868550099</v>
      </c>
      <c r="O746">
        <v>0.64688753093337203</v>
      </c>
      <c r="P746">
        <v>347.47004843676001</v>
      </c>
      <c r="Q746">
        <v>28723</v>
      </c>
      <c r="R746">
        <v>0.30708429341306798</v>
      </c>
      <c r="S746">
        <v>745</v>
      </c>
      <c r="T746">
        <v>0.28526366194153202</v>
      </c>
      <c r="U746">
        <v>0.52037221644096698</v>
      </c>
      <c r="V746">
        <v>6.9664508167868302</v>
      </c>
      <c r="W746">
        <v>77.688462240366803</v>
      </c>
      <c r="X746">
        <v>6.97506529163946</v>
      </c>
      <c r="Y746">
        <v>0</v>
      </c>
      <c r="Z746">
        <v>0</v>
      </c>
      <c r="AA746">
        <v>0</v>
      </c>
      <c r="AB746">
        <v>0</v>
      </c>
      <c r="AC746">
        <v>283376.07999643602</v>
      </c>
      <c r="AD746">
        <v>0</v>
      </c>
      <c r="AE746">
        <f t="shared" si="89"/>
        <v>-0.1103061923158612</v>
      </c>
      <c r="AF746">
        <f t="shared" si="88"/>
        <v>-0.11118240564643531</v>
      </c>
      <c r="AG746">
        <f t="shared" si="90"/>
        <v>0.39884238907406722</v>
      </c>
      <c r="AH746">
        <f t="shared" si="91"/>
        <v>0.33509473927428618</v>
      </c>
      <c r="AI746">
        <f t="shared" si="92"/>
        <v>0.56010785424678866</v>
      </c>
      <c r="AJ746">
        <f t="shared" si="93"/>
        <v>-0.1103061923158612</v>
      </c>
      <c r="AK746">
        <f t="shared" si="94"/>
        <v>-2.684000040953731E-2</v>
      </c>
      <c r="AL746" s="18">
        <f t="shared" si="95"/>
        <v>2.1089247885702867E-2</v>
      </c>
    </row>
    <row r="747" spans="1:38" ht="15.75">
      <c r="A747">
        <v>2021</v>
      </c>
      <c r="B747">
        <v>2</v>
      </c>
      <c r="C747" t="s">
        <v>48</v>
      </c>
      <c r="D747">
        <v>264481.21414847998</v>
      </c>
      <c r="E747">
        <v>173910.92357114499</v>
      </c>
      <c r="F747">
        <v>90570.290577334599</v>
      </c>
      <c r="G747">
        <v>77325.026739536101</v>
      </c>
      <c r="H747">
        <v>570276.67061230598</v>
      </c>
      <c r="I747">
        <v>386228.55534436298</v>
      </c>
      <c r="J747">
        <v>184048.11526794199</v>
      </c>
      <c r="K747">
        <v>73815.768423799003</v>
      </c>
      <c r="L747">
        <v>8.8945719520770794</v>
      </c>
      <c r="M747">
        <v>42.013484695001601</v>
      </c>
      <c r="N747">
        <v>13.559212698726</v>
      </c>
      <c r="O747">
        <v>2.098519481072</v>
      </c>
      <c r="P747">
        <v>20.148671319202801</v>
      </c>
      <c r="Q747">
        <v>12399</v>
      </c>
      <c r="R747">
        <v>-0.93131323129356303</v>
      </c>
      <c r="S747">
        <v>528</v>
      </c>
      <c r="T747">
        <v>0.75781203189211599</v>
      </c>
      <c r="U747">
        <v>0.36169081130025199</v>
      </c>
      <c r="V747">
        <v>6.1675176009542296</v>
      </c>
      <c r="W747">
        <v>70.043630135624397</v>
      </c>
      <c r="X747">
        <v>2.5672633786547299</v>
      </c>
      <c r="Y747">
        <v>0</v>
      </c>
      <c r="Z747">
        <v>0</v>
      </c>
      <c r="AA747">
        <v>1</v>
      </c>
      <c r="AB747">
        <v>0</v>
      </c>
      <c r="AC747">
        <v>266765.950675603</v>
      </c>
      <c r="AD747">
        <v>1</v>
      </c>
      <c r="AE747">
        <f t="shared" si="89"/>
        <v>0.17949632940083385</v>
      </c>
      <c r="AF747">
        <f t="shared" si="88"/>
        <v>7.874807929226868E-2</v>
      </c>
      <c r="AG747">
        <f t="shared" si="90"/>
        <v>0.3424450801503382</v>
      </c>
      <c r="AH747">
        <f t="shared" si="91"/>
        <v>0.2923649113926321</v>
      </c>
      <c r="AI747">
        <f t="shared" si="92"/>
        <v>0.56010785424678866</v>
      </c>
      <c r="AJ747">
        <f t="shared" si="93"/>
        <v>0.17949632940083385</v>
      </c>
      <c r="AK747">
        <f t="shared" si="94"/>
        <v>-1.315782197059558E-2</v>
      </c>
      <c r="AL747" s="18">
        <f t="shared" si="95"/>
        <v>2.1089247885702867E-2</v>
      </c>
    </row>
    <row r="748" spans="1:38" ht="15.75">
      <c r="A748">
        <v>2021</v>
      </c>
      <c r="B748">
        <v>3</v>
      </c>
      <c r="C748" t="s">
        <v>48</v>
      </c>
      <c r="D748">
        <v>311954.62128360802</v>
      </c>
      <c r="E748">
        <v>171622.63460005401</v>
      </c>
      <c r="F748">
        <v>140331.98668355399</v>
      </c>
      <c r="G748">
        <v>129433.289711673</v>
      </c>
      <c r="H748">
        <v>759443.21516042703</v>
      </c>
      <c r="I748">
        <v>458427.55667685502</v>
      </c>
      <c r="J748">
        <v>301015.65848357102</v>
      </c>
      <c r="K748">
        <v>136197.71028350401</v>
      </c>
      <c r="L748">
        <v>13.9111935045416</v>
      </c>
      <c r="M748">
        <v>42.998856060751301</v>
      </c>
      <c r="N748">
        <v>17.043182048091801</v>
      </c>
      <c r="O748">
        <v>1.52293591298963</v>
      </c>
      <c r="P748">
        <v>200.559253006917</v>
      </c>
      <c r="Q748">
        <v>47776</v>
      </c>
      <c r="R748">
        <v>0.20058088545692601</v>
      </c>
      <c r="S748">
        <v>868</v>
      </c>
      <c r="T748">
        <v>0.25708182185136802</v>
      </c>
      <c r="U748">
        <v>0.75103296153760801</v>
      </c>
      <c r="V748">
        <v>3.3775629151186801</v>
      </c>
      <c r="W748">
        <v>70.703736049808796</v>
      </c>
      <c r="X748">
        <v>5.2293892609922201</v>
      </c>
      <c r="Y748">
        <v>0</v>
      </c>
      <c r="Z748">
        <v>0</v>
      </c>
      <c r="AA748">
        <v>0</v>
      </c>
      <c r="AB748">
        <v>0</v>
      </c>
      <c r="AC748">
        <v>329017.37974297599</v>
      </c>
      <c r="AD748">
        <v>0</v>
      </c>
      <c r="AE748">
        <f t="shared" si="89"/>
        <v>-2.5320953461903623E-2</v>
      </c>
      <c r="AF748">
        <f t="shared" si="88"/>
        <v>-9.0763450190304417E-3</v>
      </c>
      <c r="AG748">
        <f t="shared" si="90"/>
        <v>0.4498474364833136</v>
      </c>
      <c r="AH748">
        <f t="shared" si="91"/>
        <v>0.41491063405020379</v>
      </c>
      <c r="AI748">
        <f t="shared" si="92"/>
        <v>0.56010785424678866</v>
      </c>
      <c r="AJ748">
        <f t="shared" si="93"/>
        <v>-2.5320953461903623E-2</v>
      </c>
      <c r="AK748">
        <f t="shared" si="94"/>
        <v>5.6647559130623909E-3</v>
      </c>
      <c r="AL748" s="18">
        <f t="shared" si="95"/>
        <v>2.1089247885702867E-2</v>
      </c>
    </row>
    <row r="749" spans="1:38" ht="15.75">
      <c r="A749">
        <v>2021</v>
      </c>
      <c r="B749">
        <v>4</v>
      </c>
      <c r="C749" t="s">
        <v>48</v>
      </c>
      <c r="D749">
        <v>304055.63283586001</v>
      </c>
      <c r="E749">
        <v>172594.83493422001</v>
      </c>
      <c r="F749">
        <v>131460.79790164001</v>
      </c>
      <c r="G749">
        <v>114072.99638655499</v>
      </c>
      <c r="H749">
        <v>798500.66804648598</v>
      </c>
      <c r="I749">
        <v>362251.06554842799</v>
      </c>
      <c r="J749">
        <v>436249.60249805701</v>
      </c>
      <c r="K749">
        <v>122715.15301207401</v>
      </c>
      <c r="L749">
        <v>13.369813037517099</v>
      </c>
      <c r="M749">
        <v>26.148561679678199</v>
      </c>
      <c r="N749">
        <v>14.2858986787866</v>
      </c>
      <c r="O749">
        <v>0.83037569197565397</v>
      </c>
      <c r="P749">
        <v>339.22309394362799</v>
      </c>
      <c r="Q749">
        <v>17547</v>
      </c>
      <c r="R749">
        <v>-9.1541884585597005E-2</v>
      </c>
      <c r="S749">
        <v>637</v>
      </c>
      <c r="T749">
        <v>1.6058822680113698E-2</v>
      </c>
      <c r="U749">
        <v>0.10701067260442</v>
      </c>
      <c r="V749">
        <v>3.0481751053675898</v>
      </c>
      <c r="W749">
        <v>73.794751589487305</v>
      </c>
      <c r="X749">
        <v>2.5120006620190898</v>
      </c>
      <c r="Y749">
        <v>0</v>
      </c>
      <c r="Z749">
        <v>0</v>
      </c>
      <c r="AA749">
        <v>0</v>
      </c>
      <c r="AB749">
        <v>0</v>
      </c>
      <c r="AC749">
        <v>306566.13331475999</v>
      </c>
      <c r="AD749">
        <v>0</v>
      </c>
      <c r="AE749">
        <f t="shared" si="89"/>
        <v>-0.13101185516358882</v>
      </c>
      <c r="AF749">
        <f t="shared" si="88"/>
        <v>-7.5397193254198774E-2</v>
      </c>
      <c r="AG749">
        <f t="shared" si="90"/>
        <v>0.43235771255258143</v>
      </c>
      <c r="AH749">
        <f t="shared" si="91"/>
        <v>0.37517146228346848</v>
      </c>
      <c r="AI749">
        <f t="shared" si="92"/>
        <v>0.56010785424678866</v>
      </c>
      <c r="AJ749">
        <f t="shared" si="93"/>
        <v>-0.13101185516358882</v>
      </c>
      <c r="AK749">
        <f t="shared" si="94"/>
        <v>1.8594974336990779E-2</v>
      </c>
      <c r="AL749" s="18">
        <f t="shared" si="95"/>
        <v>2.1089247885702867E-2</v>
      </c>
    </row>
    <row r="750" spans="1:38" ht="15.75">
      <c r="A750">
        <v>2022</v>
      </c>
      <c r="B750">
        <v>1</v>
      </c>
      <c r="C750" t="s">
        <v>48</v>
      </c>
      <c r="D750">
        <v>264220.74030509498</v>
      </c>
      <c r="E750">
        <v>175804.23146051899</v>
      </c>
      <c r="F750">
        <v>88416.508844575699</v>
      </c>
      <c r="G750">
        <v>77849.713476294695</v>
      </c>
      <c r="H750">
        <v>579536.337471487</v>
      </c>
      <c r="I750">
        <v>226357.760794856</v>
      </c>
      <c r="J750">
        <v>353178.576676631</v>
      </c>
      <c r="K750">
        <v>86315.291873383394</v>
      </c>
      <c r="L750">
        <v>7.9299097029185397</v>
      </c>
      <c r="M750">
        <v>22.0425922231329</v>
      </c>
      <c r="N750">
        <v>13.4331030588957</v>
      </c>
      <c r="O750">
        <v>0.640915887155036</v>
      </c>
      <c r="P750">
        <v>330.876601107341</v>
      </c>
      <c r="Q750">
        <v>49047</v>
      </c>
      <c r="R750">
        <v>0.124563128250784</v>
      </c>
      <c r="S750">
        <v>525</v>
      </c>
      <c r="T750">
        <v>0.99676258498640902</v>
      </c>
      <c r="U750">
        <v>9.8952301686534905E-2</v>
      </c>
      <c r="V750">
        <v>5.7784926101154204</v>
      </c>
      <c r="W750">
        <v>66.320905076869707</v>
      </c>
      <c r="X750">
        <v>5.1358489032556802</v>
      </c>
      <c r="Y750">
        <v>0</v>
      </c>
      <c r="Z750">
        <v>0</v>
      </c>
      <c r="AA750">
        <v>0</v>
      </c>
      <c r="AB750">
        <v>0</v>
      </c>
      <c r="AC750">
        <v>275528.62557428202</v>
      </c>
      <c r="AD750">
        <v>0</v>
      </c>
      <c r="AE750">
        <f t="shared" si="89"/>
        <v>7.9811529716080951E-2</v>
      </c>
      <c r="AF750">
        <f t="shared" si="88"/>
        <v>6.9138388404995116E-2</v>
      </c>
      <c r="AG750">
        <f t="shared" si="90"/>
        <v>0.33463122063196737</v>
      </c>
      <c r="AH750">
        <f t="shared" si="91"/>
        <v>0.29463891966392131</v>
      </c>
      <c r="AI750">
        <f t="shared" si="92"/>
        <v>0.56010785424678866</v>
      </c>
      <c r="AJ750">
        <f t="shared" si="93"/>
        <v>7.9811529716080951E-2</v>
      </c>
      <c r="AK750">
        <f t="shared" si="94"/>
        <v>-2.5241038589401171E-2</v>
      </c>
      <c r="AL750" s="18">
        <f t="shared" si="95"/>
        <v>2.1089247885702867E-2</v>
      </c>
    </row>
    <row r="751" spans="1:38" ht="15.75">
      <c r="A751">
        <v>2022</v>
      </c>
      <c r="B751">
        <v>2</v>
      </c>
      <c r="C751" t="s">
        <v>48</v>
      </c>
      <c r="D751">
        <v>285308.60177155997</v>
      </c>
      <c r="E751">
        <v>171366.75007004401</v>
      </c>
      <c r="F751">
        <v>113941.851701515</v>
      </c>
      <c r="G751">
        <v>105944.53789639501</v>
      </c>
      <c r="H751">
        <v>1033396.94840961</v>
      </c>
      <c r="I751">
        <v>374991.83912431501</v>
      </c>
      <c r="J751">
        <v>658405.10928530199</v>
      </c>
      <c r="K751">
        <v>104101.471153525</v>
      </c>
      <c r="L751">
        <v>24.671999130223099</v>
      </c>
      <c r="M751">
        <v>16.091086840349298</v>
      </c>
      <c r="N751">
        <v>10.2520660680721</v>
      </c>
      <c r="O751">
        <v>0.56954576116726596</v>
      </c>
      <c r="P751">
        <v>442.56713400895501</v>
      </c>
      <c r="Q751">
        <v>36120</v>
      </c>
      <c r="R751">
        <v>-0.75553161429094695</v>
      </c>
      <c r="S751">
        <v>284</v>
      </c>
      <c r="T751">
        <v>0.61915937272020005</v>
      </c>
      <c r="U751">
        <v>0.82084366357868799</v>
      </c>
      <c r="V751">
        <v>2.2469281789768898</v>
      </c>
      <c r="W751">
        <v>77.490866675033999</v>
      </c>
      <c r="X751">
        <v>2.21896553706961</v>
      </c>
      <c r="Y751">
        <v>0</v>
      </c>
      <c r="Z751">
        <v>0</v>
      </c>
      <c r="AA751">
        <v>0</v>
      </c>
      <c r="AB751">
        <v>0</v>
      </c>
      <c r="AC751">
        <v>309948.37720506202</v>
      </c>
      <c r="AD751">
        <v>0</v>
      </c>
      <c r="AE751">
        <f t="shared" si="89"/>
        <v>8.3469659137949362E-2</v>
      </c>
      <c r="AF751">
        <f t="shared" si="88"/>
        <v>5.7820018969405064E-2</v>
      </c>
      <c r="AG751">
        <f t="shared" si="90"/>
        <v>0.39936353476207692</v>
      </c>
      <c r="AH751">
        <f t="shared" si="91"/>
        <v>0.37133313625511494</v>
      </c>
      <c r="AI751">
        <f t="shared" si="92"/>
        <v>0.56010785424678866</v>
      </c>
      <c r="AJ751">
        <f t="shared" si="93"/>
        <v>8.3469659137949362E-2</v>
      </c>
      <c r="AK751">
        <f t="shared" si="94"/>
        <v>3.762349671720263E-2</v>
      </c>
      <c r="AL751" s="18">
        <f t="shared" si="95"/>
        <v>2.1089247885702867E-2</v>
      </c>
    </row>
    <row r="752" spans="1:38" ht="15.75">
      <c r="A752">
        <v>2022</v>
      </c>
      <c r="B752">
        <v>3</v>
      </c>
      <c r="C752" t="s">
        <v>48</v>
      </c>
      <c r="D752">
        <v>309123.21351055702</v>
      </c>
      <c r="E752">
        <v>177814.166428742</v>
      </c>
      <c r="F752">
        <v>131309.047081814</v>
      </c>
      <c r="G752">
        <v>121143.476225746</v>
      </c>
      <c r="H752">
        <v>1028922.1662547</v>
      </c>
      <c r="I752">
        <v>678791.80318976997</v>
      </c>
      <c r="J752">
        <v>350130.36306493299</v>
      </c>
      <c r="K752">
        <v>127041.85803411</v>
      </c>
      <c r="L752">
        <v>16.372500166269401</v>
      </c>
      <c r="M752">
        <v>34.599534631984902</v>
      </c>
      <c r="N752">
        <v>11.773823151921199</v>
      </c>
      <c r="O752">
        <v>1.9386830586408801</v>
      </c>
      <c r="P752">
        <v>203.34591603997501</v>
      </c>
      <c r="Q752">
        <v>29256</v>
      </c>
      <c r="R752">
        <v>-0.87025272432978495</v>
      </c>
      <c r="S752">
        <v>978</v>
      </c>
      <c r="T752">
        <v>0.20528035661970001</v>
      </c>
      <c r="U752">
        <v>0.36422393372650302</v>
      </c>
      <c r="V752">
        <v>5.5510935451694499</v>
      </c>
      <c r="W752">
        <v>81.541949654862606</v>
      </c>
      <c r="X752">
        <v>3.0566302587785299</v>
      </c>
      <c r="Y752">
        <v>0</v>
      </c>
      <c r="Z752">
        <v>0</v>
      </c>
      <c r="AA752">
        <v>0</v>
      </c>
      <c r="AB752">
        <v>0</v>
      </c>
      <c r="AC752">
        <v>313163.77870360098</v>
      </c>
      <c r="AD752">
        <v>0</v>
      </c>
      <c r="AE752">
        <f t="shared" si="89"/>
        <v>-9.055457746363671E-2</v>
      </c>
      <c r="AF752">
        <f t="shared" si="88"/>
        <v>-8.9352502038937673E-2</v>
      </c>
      <c r="AG752">
        <f t="shared" si="90"/>
        <v>0.42477899213910253</v>
      </c>
      <c r="AH752">
        <f t="shared" si="91"/>
        <v>0.39189381751690661</v>
      </c>
      <c r="AI752">
        <f t="shared" si="92"/>
        <v>0.56010785424678866</v>
      </c>
      <c r="AJ752">
        <f t="shared" si="93"/>
        <v>-9.055457746363671E-2</v>
      </c>
      <c r="AK752">
        <f t="shared" si="94"/>
        <v>-2.7205322525855127E-2</v>
      </c>
      <c r="AL752" s="18">
        <f t="shared" si="95"/>
        <v>2.1089247885702867E-2</v>
      </c>
    </row>
    <row r="753" spans="1:38" ht="15.75">
      <c r="A753">
        <v>2022</v>
      </c>
      <c r="B753">
        <v>4</v>
      </c>
      <c r="C753" t="s">
        <v>48</v>
      </c>
      <c r="D753">
        <v>281130.69152690697</v>
      </c>
      <c r="E753">
        <v>172976.67468138199</v>
      </c>
      <c r="F753">
        <v>108154.016845525</v>
      </c>
      <c r="G753">
        <v>99464.958631732297</v>
      </c>
      <c r="H753">
        <v>949507.86647269595</v>
      </c>
      <c r="I753">
        <v>623589.35470808495</v>
      </c>
      <c r="J753">
        <v>325918.51176461001</v>
      </c>
      <c r="K753">
        <v>103949.79832089601</v>
      </c>
      <c r="L753">
        <v>24.106257430585099</v>
      </c>
      <c r="M753">
        <v>30.518351993325599</v>
      </c>
      <c r="N753">
        <v>10.475422283885999</v>
      </c>
      <c r="O753">
        <v>1.9133290445265101</v>
      </c>
      <c r="P753">
        <v>251.95412734064601</v>
      </c>
      <c r="Q753">
        <v>48918</v>
      </c>
      <c r="R753">
        <v>0.78373640876265105</v>
      </c>
      <c r="S753">
        <v>915</v>
      </c>
      <c r="T753">
        <v>0.21716451595644201</v>
      </c>
      <c r="U753">
        <v>0.46258318664944698</v>
      </c>
      <c r="V753">
        <v>5.2296867486796899</v>
      </c>
      <c r="W753">
        <v>68.479139776058105</v>
      </c>
      <c r="X753">
        <v>4.3871273749590403</v>
      </c>
      <c r="Y753">
        <v>0</v>
      </c>
      <c r="Z753">
        <v>0</v>
      </c>
      <c r="AA753">
        <v>0</v>
      </c>
      <c r="AB753">
        <v>0</v>
      </c>
      <c r="AC753">
        <v>302301.73589111201</v>
      </c>
      <c r="AD753">
        <v>0</v>
      </c>
      <c r="AE753">
        <f t="shared" si="89"/>
        <v>4.8299420411273475E-3</v>
      </c>
      <c r="AF753">
        <f t="shared" si="88"/>
        <v>5.3987774709885653E-2</v>
      </c>
      <c r="AG753">
        <f t="shared" si="90"/>
        <v>0.38471081281843456</v>
      </c>
      <c r="AH753">
        <f t="shared" si="91"/>
        <v>0.3538032723908856</v>
      </c>
      <c r="AI753">
        <f t="shared" si="92"/>
        <v>0.56010785424678866</v>
      </c>
      <c r="AJ753">
        <f t="shared" si="93"/>
        <v>4.8299420411273475E-3</v>
      </c>
      <c r="AK753">
        <f t="shared" si="94"/>
        <v>0.1441747240158055</v>
      </c>
      <c r="AL753" s="18">
        <f t="shared" si="95"/>
        <v>2.1089247885702867E-2</v>
      </c>
    </row>
    <row r="754" spans="1:38" ht="15.75">
      <c r="A754">
        <v>2023</v>
      </c>
      <c r="B754">
        <v>1</v>
      </c>
      <c r="C754" t="s">
        <v>48</v>
      </c>
      <c r="D754">
        <v>282488.53647296398</v>
      </c>
      <c r="E754">
        <v>197915.53901474201</v>
      </c>
      <c r="F754">
        <v>84572.997458222293</v>
      </c>
      <c r="G754">
        <v>73424.787198179707</v>
      </c>
      <c r="H754">
        <v>707516.03657566698</v>
      </c>
      <c r="I754">
        <v>325653.905420086</v>
      </c>
      <c r="J754">
        <v>381862.13115557999</v>
      </c>
      <c r="K754">
        <v>70506.186678962404</v>
      </c>
      <c r="L754">
        <v>36.039658215576601</v>
      </c>
      <c r="M754">
        <v>19.228088152125299</v>
      </c>
      <c r="N754">
        <v>10.377826565395001</v>
      </c>
      <c r="O754">
        <v>0.85280492316585799</v>
      </c>
      <c r="P754">
        <v>163.972763270619</v>
      </c>
      <c r="Q754">
        <v>12724</v>
      </c>
      <c r="R754">
        <v>-0.95200810839985395</v>
      </c>
      <c r="S754">
        <v>82</v>
      </c>
      <c r="T754">
        <v>0.93645639035510497</v>
      </c>
      <c r="U754">
        <v>0.39226214576769403</v>
      </c>
      <c r="V754">
        <v>4.0730699383972597</v>
      </c>
      <c r="W754">
        <v>79.926572080055706</v>
      </c>
      <c r="X754">
        <v>2.7491066195796501</v>
      </c>
      <c r="Y754">
        <v>0</v>
      </c>
      <c r="Z754">
        <v>0</v>
      </c>
      <c r="AA754">
        <v>0</v>
      </c>
      <c r="AB754">
        <v>0</v>
      </c>
      <c r="AC754">
        <v>289625.13717349502</v>
      </c>
      <c r="AD754">
        <v>0</v>
      </c>
      <c r="AE754">
        <f t="shared" si="89"/>
        <v>6.8380169710039726E-2</v>
      </c>
      <c r="AF754">
        <f t="shared" si="88"/>
        <v>7.0128093907318528E-2</v>
      </c>
      <c r="AG754">
        <f t="shared" si="90"/>
        <v>0.29938559105500612</v>
      </c>
      <c r="AH754">
        <f t="shared" si="91"/>
        <v>0.25992129845313899</v>
      </c>
      <c r="AI754">
        <f t="shared" si="92"/>
        <v>0.56010785424678866</v>
      </c>
      <c r="AJ754">
        <f t="shared" si="93"/>
        <v>6.8380169710039726E-2</v>
      </c>
      <c r="AK754">
        <f t="shared" si="94"/>
        <v>-0.11127560905519183</v>
      </c>
      <c r="AL754" s="18">
        <f t="shared" si="95"/>
        <v>2.1089247885702867E-2</v>
      </c>
    </row>
    <row r="755" spans="1:38" ht="15.75">
      <c r="A755">
        <v>2023</v>
      </c>
      <c r="B755">
        <v>2</v>
      </c>
      <c r="C755" t="s">
        <v>48</v>
      </c>
      <c r="D755">
        <v>301805.15053812601</v>
      </c>
      <c r="E755">
        <v>175892.36686939001</v>
      </c>
      <c r="F755">
        <v>125912.783668736</v>
      </c>
      <c r="G755">
        <v>116043.782059541</v>
      </c>
      <c r="H755">
        <v>856558.267261817</v>
      </c>
      <c r="I755">
        <v>490799.79405278602</v>
      </c>
      <c r="J755">
        <v>365758.47320903098</v>
      </c>
      <c r="K755">
        <v>116344.757360656</v>
      </c>
      <c r="L755">
        <v>17.429148495548699</v>
      </c>
      <c r="M755">
        <v>31.726888249892198</v>
      </c>
      <c r="N755">
        <v>13.547681050409</v>
      </c>
      <c r="O755">
        <v>1.3418685553520799</v>
      </c>
      <c r="P755">
        <v>444.93570101244001</v>
      </c>
      <c r="Q755">
        <v>43898</v>
      </c>
      <c r="R755">
        <v>5.6874212862709703E-3</v>
      </c>
      <c r="S755">
        <v>891</v>
      </c>
      <c r="T755">
        <v>0.28793655470373403</v>
      </c>
      <c r="U755">
        <v>0.285510448739559</v>
      </c>
      <c r="V755">
        <v>3.4401380526360801</v>
      </c>
      <c r="W755">
        <v>72.3379246681193</v>
      </c>
      <c r="X755">
        <v>5.3327798455515403</v>
      </c>
      <c r="Y755">
        <v>0</v>
      </c>
      <c r="Z755">
        <v>0</v>
      </c>
      <c r="AA755">
        <v>0</v>
      </c>
      <c r="AB755">
        <v>0</v>
      </c>
      <c r="AC755">
        <v>306698.87627210002</v>
      </c>
      <c r="AD755">
        <v>0</v>
      </c>
      <c r="AE755">
        <f t="shared" si="89"/>
        <v>-6.7271448339610782E-2</v>
      </c>
      <c r="AF755">
        <f t="shared" si="88"/>
        <v>2.8418868139225197E-2</v>
      </c>
      <c r="AG755">
        <f t="shared" si="90"/>
        <v>0.41719892269641656</v>
      </c>
      <c r="AH755">
        <f t="shared" si="91"/>
        <v>0.38449901153983651</v>
      </c>
      <c r="AI755">
        <f t="shared" si="92"/>
        <v>0.56010785424678866</v>
      </c>
      <c r="AJ755">
        <f t="shared" si="93"/>
        <v>-6.7271448339610782E-2</v>
      </c>
      <c r="AK755">
        <f t="shared" si="94"/>
        <v>0.10714608850943116</v>
      </c>
      <c r="AL755" s="18">
        <f t="shared" si="95"/>
        <v>2.1089247885702867E-2</v>
      </c>
    </row>
    <row r="756" spans="1:38" ht="15.75">
      <c r="A756">
        <v>2023</v>
      </c>
      <c r="B756">
        <v>3</v>
      </c>
      <c r="C756" t="s">
        <v>48</v>
      </c>
      <c r="D756">
        <v>281502.28094507201</v>
      </c>
      <c r="E756">
        <v>194738.54597811101</v>
      </c>
      <c r="F756">
        <v>86763.734966960503</v>
      </c>
      <c r="G756">
        <v>70682.096748847805</v>
      </c>
      <c r="H756">
        <v>978078.99320817005</v>
      </c>
      <c r="I756">
        <v>460725.07675291301</v>
      </c>
      <c r="J756">
        <v>517353.916455256</v>
      </c>
      <c r="K756">
        <v>67548.708910261907</v>
      </c>
      <c r="L756">
        <v>12.2465916365914</v>
      </c>
      <c r="M756">
        <v>13.6622328546653</v>
      </c>
      <c r="N756">
        <v>7.2266245609677497</v>
      </c>
      <c r="O756">
        <v>0.89054139168338398</v>
      </c>
      <c r="P756">
        <v>203.10515071703901</v>
      </c>
      <c r="Q756">
        <v>38787</v>
      </c>
      <c r="R756">
        <v>0.96363441992967802</v>
      </c>
      <c r="S756">
        <v>529</v>
      </c>
      <c r="T756">
        <v>0.26493088622240601</v>
      </c>
      <c r="U756">
        <v>0.22126999862588001</v>
      </c>
      <c r="V756">
        <v>2.3707753419861</v>
      </c>
      <c r="W756">
        <v>63.265599171732298</v>
      </c>
      <c r="X756">
        <v>9.4716330543619005</v>
      </c>
      <c r="Y756">
        <v>0</v>
      </c>
      <c r="Z756">
        <v>0</v>
      </c>
      <c r="AA756">
        <v>0</v>
      </c>
      <c r="AB756">
        <v>1</v>
      </c>
      <c r="AC756">
        <v>298518.20442820399</v>
      </c>
      <c r="AD756">
        <v>0</v>
      </c>
      <c r="AE756">
        <f t="shared" si="89"/>
        <v>5.2596486857287655E-2</v>
      </c>
      <c r="AF756">
        <f t="shared" si="88"/>
        <v>4.0758783744057059E-2</v>
      </c>
      <c r="AG756">
        <f t="shared" si="90"/>
        <v>0.3082168097383578</v>
      </c>
      <c r="AH756">
        <f t="shared" si="91"/>
        <v>0.25108889530681855</v>
      </c>
      <c r="AI756">
        <f t="shared" si="92"/>
        <v>0.56010785424678866</v>
      </c>
      <c r="AJ756">
        <f t="shared" si="93"/>
        <v>5.2596486857287655E-2</v>
      </c>
      <c r="AK756">
        <f t="shared" si="94"/>
        <v>-0.17828756340495402</v>
      </c>
      <c r="AL756" s="18">
        <f t="shared" si="95"/>
        <v>2.1089247885702867E-2</v>
      </c>
    </row>
    <row r="757" spans="1:38" ht="15.75">
      <c r="A757">
        <v>2023</v>
      </c>
      <c r="B757">
        <v>4</v>
      </c>
      <c r="C757" t="s">
        <v>48</v>
      </c>
      <c r="D757">
        <v>296308.31196509599</v>
      </c>
      <c r="E757">
        <v>160019.08511464999</v>
      </c>
      <c r="F757">
        <v>136289.22685044599</v>
      </c>
      <c r="G757">
        <v>122652.97559764099</v>
      </c>
      <c r="H757">
        <v>1079855.8818284201</v>
      </c>
      <c r="I757">
        <v>660289.60664316395</v>
      </c>
      <c r="J757">
        <v>419566.27518525702</v>
      </c>
      <c r="K757">
        <v>131002.937836358</v>
      </c>
      <c r="L757">
        <v>13.1134917467534</v>
      </c>
      <c r="M757">
        <v>29.233277994873301</v>
      </c>
      <c r="N757">
        <v>11.3582726789397</v>
      </c>
      <c r="O757">
        <v>1.57374328132454</v>
      </c>
      <c r="P757">
        <v>134.29859428531901</v>
      </c>
      <c r="Q757">
        <v>8084</v>
      </c>
      <c r="R757">
        <v>-0.97074292158985998</v>
      </c>
      <c r="S757">
        <v>356</v>
      </c>
      <c r="T757">
        <v>0.28774651255139799</v>
      </c>
      <c r="U757">
        <v>0.98301515625025904</v>
      </c>
      <c r="V757">
        <v>1.29303957004629</v>
      </c>
      <c r="W757">
        <v>84.726135352278703</v>
      </c>
      <c r="X757">
        <v>2.38201552862717</v>
      </c>
      <c r="Y757">
        <v>0</v>
      </c>
      <c r="Z757">
        <v>0</v>
      </c>
      <c r="AA757">
        <v>0</v>
      </c>
      <c r="AB757">
        <v>0</v>
      </c>
      <c r="AC757">
        <v>298162.13102845801</v>
      </c>
      <c r="AD757">
        <v>0</v>
      </c>
      <c r="AE757">
        <f t="shared" si="89"/>
        <v>2.0217479157623716E-2</v>
      </c>
      <c r="AF757">
        <f t="shared" si="88"/>
        <v>5.1599082713228245E-2</v>
      </c>
      <c r="AG757">
        <f t="shared" si="90"/>
        <v>0.45995748801842712</v>
      </c>
      <c r="AH757">
        <f t="shared" si="91"/>
        <v>0.41393700630338393</v>
      </c>
      <c r="AI757">
        <f t="shared" si="92"/>
        <v>0.56010785424678866</v>
      </c>
      <c r="AJ757">
        <f t="shared" si="93"/>
        <v>2.0217479157623716E-2</v>
      </c>
      <c r="AK757">
        <f t="shared" si="94"/>
        <v>-2.4428854268184554E-2</v>
      </c>
      <c r="AL757" s="18">
        <f t="shared" si="95"/>
        <v>2.1089247885702867E-2</v>
      </c>
    </row>
    <row r="758" spans="1:38" ht="15.75">
      <c r="A758">
        <v>2024</v>
      </c>
      <c r="B758">
        <v>1</v>
      </c>
      <c r="C758" t="s">
        <v>48</v>
      </c>
      <c r="D758">
        <v>302298.91908648098</v>
      </c>
      <c r="E758">
        <v>156110.00220425599</v>
      </c>
      <c r="F758">
        <v>146188.91688222499</v>
      </c>
      <c r="G758">
        <v>130624.5458465</v>
      </c>
      <c r="H758">
        <v>1053343.5553756701</v>
      </c>
      <c r="I758">
        <v>605900.47370643204</v>
      </c>
      <c r="J758">
        <v>447443.08166923799</v>
      </c>
      <c r="K758">
        <v>130678.468744376</v>
      </c>
      <c r="L758">
        <v>65.131518428620396</v>
      </c>
      <c r="M758">
        <v>29.193555828193901</v>
      </c>
      <c r="N758">
        <v>12.400944134500699</v>
      </c>
      <c r="O758">
        <v>1.3541397744849399</v>
      </c>
      <c r="P758">
        <v>155.223908159941</v>
      </c>
      <c r="Q758">
        <v>5549</v>
      </c>
      <c r="R758">
        <v>-0.52495391630386201</v>
      </c>
      <c r="S758">
        <v>165</v>
      </c>
      <c r="T758">
        <v>0.93572584905841405</v>
      </c>
      <c r="U758">
        <v>0.92103438654533798</v>
      </c>
      <c r="V758">
        <v>1.3529190394111801</v>
      </c>
      <c r="W758">
        <v>64.327114320510006</v>
      </c>
      <c r="X758">
        <v>3.1160037717023399</v>
      </c>
      <c r="Y758">
        <v>0</v>
      </c>
      <c r="Z758">
        <v>0</v>
      </c>
      <c r="AA758">
        <v>1</v>
      </c>
      <c r="AB758">
        <v>0</v>
      </c>
      <c r="AC758">
        <v>304456.09422562202</v>
      </c>
      <c r="AD758">
        <v>1</v>
      </c>
      <c r="AE758">
        <f t="shared" si="89"/>
        <v>2.673907089364954E-2</v>
      </c>
      <c r="AF758" t="str">
        <f t="shared" si="88"/>
        <v/>
      </c>
      <c r="AG758">
        <f t="shared" si="90"/>
        <v>0.48359060404183452</v>
      </c>
      <c r="AH758">
        <f t="shared" si="91"/>
        <v>0.43210391304486018</v>
      </c>
      <c r="AI758">
        <f t="shared" si="92"/>
        <v>0.56010785424678866</v>
      </c>
      <c r="AJ758">
        <f t="shared" si="93"/>
        <v>2.673907089364954E-2</v>
      </c>
      <c r="AK758">
        <f t="shared" si="94"/>
        <v>7.732614531723403E-2</v>
      </c>
      <c r="AL758" s="18">
        <f t="shared" si="95"/>
        <v>2.1089247885702867E-2</v>
      </c>
    </row>
    <row r="759" spans="1:38" ht="15.75">
      <c r="A759">
        <v>2024</v>
      </c>
      <c r="B759">
        <v>2</v>
      </c>
      <c r="C759" t="s">
        <v>48</v>
      </c>
      <c r="D759">
        <v>310382.11131500802</v>
      </c>
      <c r="E759">
        <v>168181.38692017601</v>
      </c>
      <c r="F759">
        <v>142200.72439483201</v>
      </c>
      <c r="G759">
        <v>130555.124266491</v>
      </c>
      <c r="H759">
        <v>1097649.37200896</v>
      </c>
      <c r="I759">
        <v>445526.877616891</v>
      </c>
      <c r="J759">
        <v>652122.49439207104</v>
      </c>
      <c r="K759">
        <v>130217.002954511</v>
      </c>
      <c r="L759">
        <v>20.400836372495199</v>
      </c>
      <c r="M759">
        <v>20.020030805439202</v>
      </c>
      <c r="N759">
        <v>11.894064497804401</v>
      </c>
      <c r="O759">
        <v>0.68319507676579205</v>
      </c>
      <c r="P759">
        <v>134.11009389356099</v>
      </c>
      <c r="Q759">
        <v>24055</v>
      </c>
      <c r="R759">
        <v>-0.98957496304615</v>
      </c>
      <c r="S759">
        <v>527</v>
      </c>
      <c r="T759">
        <v>3.4368205901348002E-2</v>
      </c>
      <c r="U759">
        <v>0.402701286231963</v>
      </c>
      <c r="V759">
        <v>7.4366769566340096</v>
      </c>
      <c r="W759">
        <v>67.327796978336494</v>
      </c>
      <c r="X759">
        <v>4.58265911549175</v>
      </c>
      <c r="Y759">
        <v>0</v>
      </c>
      <c r="Z759">
        <v>0</v>
      </c>
      <c r="AA759">
        <v>0</v>
      </c>
      <c r="AB759">
        <v>0</v>
      </c>
      <c r="AC759">
        <v>311805.34387199301</v>
      </c>
      <c r="AD759">
        <v>0</v>
      </c>
      <c r="AE759">
        <f t="shared" si="89"/>
        <v>-5.6079713175774711E-2</v>
      </c>
      <c r="AF759" t="str">
        <f t="shared" si="88"/>
        <v/>
      </c>
      <c r="AG759">
        <f t="shared" si="90"/>
        <v>0.45814729396731224</v>
      </c>
      <c r="AH759">
        <f t="shared" si="91"/>
        <v>0.42062708998712262</v>
      </c>
      <c r="AI759">
        <f t="shared" si="92"/>
        <v>0.56010785424678866</v>
      </c>
      <c r="AJ759">
        <f t="shared" si="93"/>
        <v>-5.6079713175774711E-2</v>
      </c>
      <c r="AK759">
        <f t="shared" si="94"/>
        <v>0.10883377659798069</v>
      </c>
      <c r="AL759" s="18">
        <f t="shared" si="95"/>
        <v>2.1089247885702867E-2</v>
      </c>
    </row>
    <row r="760" spans="1:38" ht="15.75">
      <c r="A760">
        <v>2024</v>
      </c>
      <c r="B760">
        <v>3</v>
      </c>
      <c r="C760" t="s">
        <v>48</v>
      </c>
      <c r="D760">
        <v>292975.97153757099</v>
      </c>
      <c r="E760">
        <v>186485.202412185</v>
      </c>
      <c r="F760">
        <v>106490.76912538501</v>
      </c>
      <c r="G760">
        <v>96907.8016302123</v>
      </c>
      <c r="H760">
        <v>715328.97073555505</v>
      </c>
      <c r="I760">
        <v>419395.66991199099</v>
      </c>
      <c r="J760">
        <v>295933.30082356301</v>
      </c>
      <c r="K760">
        <v>99734.633887272503</v>
      </c>
      <c r="L760">
        <v>17.045032844409398</v>
      </c>
      <c r="M760">
        <v>32.746501107014303</v>
      </c>
      <c r="N760">
        <v>13.547305588722899</v>
      </c>
      <c r="O760">
        <v>1.4171966072923801</v>
      </c>
      <c r="P760">
        <v>55.380712962677002</v>
      </c>
      <c r="Q760">
        <v>12604</v>
      </c>
      <c r="R760">
        <v>0.92964625094449505</v>
      </c>
      <c r="S760">
        <v>477</v>
      </c>
      <c r="T760">
        <v>0.94679927779575901</v>
      </c>
      <c r="U760">
        <v>0.106682397481735</v>
      </c>
      <c r="V760">
        <v>5.4181564748934896</v>
      </c>
      <c r="W760">
        <v>74.208681269956102</v>
      </c>
      <c r="X760">
        <v>9.12249992758513</v>
      </c>
      <c r="Y760">
        <v>0</v>
      </c>
      <c r="Z760">
        <v>0</v>
      </c>
      <c r="AA760">
        <v>1</v>
      </c>
      <c r="AB760">
        <v>0</v>
      </c>
      <c r="AC760">
        <v>304557.58904678799</v>
      </c>
      <c r="AD760">
        <v>1</v>
      </c>
      <c r="AE760">
        <f t="shared" si="89"/>
        <v>6.3560084560863053E-2</v>
      </c>
      <c r="AF760" t="str">
        <f t="shared" si="88"/>
        <v/>
      </c>
      <c r="AG760">
        <f t="shared" si="90"/>
        <v>0.36347953235383235</v>
      </c>
      <c r="AH760">
        <f t="shared" si="91"/>
        <v>0.33077047623267264</v>
      </c>
      <c r="AI760">
        <f t="shared" si="92"/>
        <v>0.56010785424678866</v>
      </c>
      <c r="AJ760">
        <f t="shared" si="93"/>
        <v>6.3560084560863053E-2</v>
      </c>
      <c r="AK760">
        <f t="shared" si="94"/>
        <v>-0.10032881337617852</v>
      </c>
      <c r="AL760" s="18">
        <f t="shared" si="95"/>
        <v>2.1089247885702867E-2</v>
      </c>
    </row>
    <row r="761" spans="1:38" ht="15.75">
      <c r="A761">
        <v>2024</v>
      </c>
      <c r="B761">
        <v>4</v>
      </c>
      <c r="C761" t="s">
        <v>48</v>
      </c>
      <c r="D761">
        <v>311597.54906280001</v>
      </c>
      <c r="E761">
        <v>167775.36334195401</v>
      </c>
      <c r="F761">
        <v>143822.185720846</v>
      </c>
      <c r="G761">
        <v>137605.92060185201</v>
      </c>
      <c r="H761">
        <v>1118975.0147267</v>
      </c>
      <c r="I761">
        <v>480937.60108727502</v>
      </c>
      <c r="J761">
        <v>638037.41363942903</v>
      </c>
      <c r="K761">
        <v>145460.45313178599</v>
      </c>
      <c r="L761">
        <v>21.252410384507399</v>
      </c>
      <c r="M761">
        <v>21.567061376061599</v>
      </c>
      <c r="N761">
        <v>12.2974971550603</v>
      </c>
      <c r="O761">
        <v>0.75377648834722699</v>
      </c>
      <c r="P761">
        <v>343.34401032246097</v>
      </c>
      <c r="Q761">
        <v>9566</v>
      </c>
      <c r="R761">
        <v>0.97984298254988</v>
      </c>
      <c r="S761">
        <v>557</v>
      </c>
      <c r="T761">
        <v>0.41231757808312403</v>
      </c>
      <c r="U761">
        <v>0.235688663924601</v>
      </c>
      <c r="V761">
        <v>6.8275851796875404</v>
      </c>
      <c r="W761">
        <v>75.552112645165494</v>
      </c>
      <c r="X761">
        <v>2.2994558196245598</v>
      </c>
      <c r="Y761">
        <v>0</v>
      </c>
      <c r="Z761">
        <v>0</v>
      </c>
      <c r="AA761">
        <v>0</v>
      </c>
      <c r="AB761">
        <v>0</v>
      </c>
      <c r="AC761">
        <v>313728.989821408</v>
      </c>
      <c r="AD761">
        <v>0</v>
      </c>
      <c r="AE761" t="str">
        <f t="shared" si="89"/>
        <v/>
      </c>
      <c r="AF761" t="str">
        <f t="shared" si="88"/>
        <v/>
      </c>
      <c r="AG761">
        <f t="shared" si="90"/>
        <v>0.46156391843717542</v>
      </c>
      <c r="AH761">
        <f t="shared" si="91"/>
        <v>0.44161425857081638</v>
      </c>
      <c r="AI761">
        <f t="shared" si="92"/>
        <v>0.56010785424678866</v>
      </c>
      <c r="AJ761">
        <f t="shared" si="93"/>
        <v>-0.81434816666600751</v>
      </c>
      <c r="AK761">
        <f t="shared" si="94"/>
        <v>-0.7248398037004099</v>
      </c>
      <c r="AL761" s="18">
        <f t="shared" si="95"/>
        <v>2.1089247885702867E-2</v>
      </c>
    </row>
    <row r="762" spans="1:38" ht="15.75">
      <c r="A762">
        <v>2015</v>
      </c>
      <c r="B762">
        <v>1</v>
      </c>
      <c r="C762" t="s">
        <v>49</v>
      </c>
      <c r="D762">
        <v>57848.656245887498</v>
      </c>
      <c r="E762">
        <v>46165.101911407102</v>
      </c>
      <c r="F762">
        <v>11683.554334480399</v>
      </c>
      <c r="G762">
        <v>4231.5352628862502</v>
      </c>
      <c r="H762">
        <v>145284.855416743</v>
      </c>
      <c r="I762">
        <v>57961.440694787998</v>
      </c>
      <c r="J762">
        <v>87323.414721955196</v>
      </c>
      <c r="K762">
        <v>13632.5400105808</v>
      </c>
      <c r="L762">
        <v>2.6319549457600302</v>
      </c>
      <c r="M762">
        <v>4.8458197338706901</v>
      </c>
      <c r="N762">
        <v>2.9125783625197998</v>
      </c>
      <c r="O762">
        <v>0.66375600266368195</v>
      </c>
      <c r="P762">
        <v>225.805523697681</v>
      </c>
      <c r="Q762">
        <v>33483</v>
      </c>
      <c r="R762">
        <v>0.50062487675943901</v>
      </c>
      <c r="S762">
        <v>304</v>
      </c>
      <c r="T762">
        <v>0.82244212464892597</v>
      </c>
      <c r="U762">
        <v>0.97229358412233302</v>
      </c>
      <c r="V762">
        <v>3.7108326859123202</v>
      </c>
      <c r="W762">
        <v>67.741381859511506</v>
      </c>
      <c r="X762">
        <v>2.24527592120157</v>
      </c>
      <c r="Y762">
        <v>0</v>
      </c>
      <c r="Z762">
        <v>0</v>
      </c>
      <c r="AA762">
        <v>0</v>
      </c>
      <c r="AB762">
        <v>0</v>
      </c>
      <c r="AC762">
        <v>57110.288205453799</v>
      </c>
      <c r="AD762">
        <v>0</v>
      </c>
      <c r="AE762">
        <f t="shared" si="89"/>
        <v>-1.8202609142226239E-2</v>
      </c>
      <c r="AF762">
        <f t="shared" si="88"/>
        <v>-8.951002727282549E-2</v>
      </c>
      <c r="AG762">
        <f t="shared" si="90"/>
        <v>0.20196760119749518</v>
      </c>
      <c r="AH762">
        <f t="shared" si="91"/>
        <v>7.3148376081545938E-2</v>
      </c>
      <c r="AI762">
        <f t="shared" si="92"/>
        <v>0.56010785424678866</v>
      </c>
      <c r="AJ762">
        <f t="shared" si="93"/>
        <v>-1.8202609142226239E-2</v>
      </c>
      <c r="AK762">
        <f t="shared" si="94"/>
        <v>-8.747128476186275E-2</v>
      </c>
      <c r="AL762" s="18">
        <f t="shared" si="95"/>
        <v>2.1089247885702867E-2</v>
      </c>
    </row>
    <row r="763" spans="1:38" ht="15.75">
      <c r="A763">
        <v>2015</v>
      </c>
      <c r="B763">
        <v>2</v>
      </c>
      <c r="C763" t="s">
        <v>49</v>
      </c>
      <c r="D763">
        <v>56795.659766840603</v>
      </c>
      <c r="E763">
        <v>42126.981136053997</v>
      </c>
      <c r="F763">
        <v>14668.6786307865</v>
      </c>
      <c r="G763">
        <v>-3840.1998786373601</v>
      </c>
      <c r="H763">
        <v>119404.893241618</v>
      </c>
      <c r="I763">
        <v>70449.212961515703</v>
      </c>
      <c r="J763">
        <v>48955.6802801023</v>
      </c>
      <c r="K763">
        <v>-8490.3649051972407</v>
      </c>
      <c r="L763">
        <v>-1.4936603220083899</v>
      </c>
      <c r="M763">
        <v>-7.8442375974871004</v>
      </c>
      <c r="N763">
        <v>-3.2161160019352302</v>
      </c>
      <c r="O763">
        <v>1.43904062937001</v>
      </c>
      <c r="P763">
        <v>494.04115593851498</v>
      </c>
      <c r="Q763">
        <v>21875</v>
      </c>
      <c r="R763">
        <v>0.64099875632847703</v>
      </c>
      <c r="S763">
        <v>31</v>
      </c>
      <c r="T763">
        <v>0.12778295457384301</v>
      </c>
      <c r="U763">
        <v>0.121442615728375</v>
      </c>
      <c r="V763">
        <v>2.9707452807482602</v>
      </c>
      <c r="W763">
        <v>61.334387354431499</v>
      </c>
      <c r="X763">
        <v>7.5080975072765002</v>
      </c>
      <c r="Y763">
        <v>0</v>
      </c>
      <c r="Z763">
        <v>0</v>
      </c>
      <c r="AA763">
        <v>0</v>
      </c>
      <c r="AB763">
        <v>0</v>
      </c>
      <c r="AC763">
        <v>61022.820164479097</v>
      </c>
      <c r="AD763">
        <v>0</v>
      </c>
      <c r="AE763">
        <f t="shared" si="89"/>
        <v>-1.6580315886193801E-2</v>
      </c>
      <c r="AF763">
        <f t="shared" si="88"/>
        <v>-8.6677164891341987E-2</v>
      </c>
      <c r="AG763">
        <f t="shared" si="90"/>
        <v>0.25827111950111936</v>
      </c>
      <c r="AH763">
        <f t="shared" si="91"/>
        <v>-6.7614319375851495E-2</v>
      </c>
      <c r="AI763">
        <f t="shared" si="92"/>
        <v>0.56010785424678866</v>
      </c>
      <c r="AJ763">
        <f t="shared" si="93"/>
        <v>-1.6580315886193801E-2</v>
      </c>
      <c r="AK763">
        <f t="shared" si="94"/>
        <v>-5.204795427036564E-2</v>
      </c>
      <c r="AL763" s="18">
        <f t="shared" si="95"/>
        <v>2.1089247885702867E-2</v>
      </c>
    </row>
    <row r="764" spans="1:38" ht="15.75">
      <c r="A764">
        <v>2015</v>
      </c>
      <c r="B764">
        <v>3</v>
      </c>
      <c r="C764" t="s">
        <v>49</v>
      </c>
      <c r="D764">
        <v>55853.969786941598</v>
      </c>
      <c r="E764">
        <v>39934.357948336103</v>
      </c>
      <c r="F764">
        <v>15919.6118386054</v>
      </c>
      <c r="G764">
        <v>-3550.6715080971398</v>
      </c>
      <c r="H764">
        <v>209514.56941148001</v>
      </c>
      <c r="I764">
        <v>136262.73851247801</v>
      </c>
      <c r="J764">
        <v>73251.830899002307</v>
      </c>
      <c r="K764">
        <v>-5909.6659675322699</v>
      </c>
      <c r="L764">
        <v>-1.04920173198894</v>
      </c>
      <c r="M764">
        <v>-4.8472119597839303</v>
      </c>
      <c r="N764">
        <v>-1.6947134120891201</v>
      </c>
      <c r="O764">
        <v>1.86019566801481</v>
      </c>
      <c r="P764">
        <v>56.6687920617467</v>
      </c>
      <c r="Q764">
        <v>46930</v>
      </c>
      <c r="R764">
        <v>0.80669570073211605</v>
      </c>
      <c r="S764">
        <v>419</v>
      </c>
      <c r="T764">
        <v>0.55669567082085303</v>
      </c>
      <c r="U764">
        <v>0.24787557232394999</v>
      </c>
      <c r="V764">
        <v>2.7041194382012099</v>
      </c>
      <c r="W764">
        <v>84.7681263811901</v>
      </c>
      <c r="X764">
        <v>8.0542384558282993</v>
      </c>
      <c r="Y764">
        <v>0</v>
      </c>
      <c r="Z764">
        <v>0</v>
      </c>
      <c r="AA764">
        <v>0</v>
      </c>
      <c r="AB764">
        <v>0</v>
      </c>
      <c r="AC764">
        <v>57373.863725169896</v>
      </c>
      <c r="AD764">
        <v>0</v>
      </c>
      <c r="AE764">
        <f t="shared" si="89"/>
        <v>-1.7223494256576665E-2</v>
      </c>
      <c r="AF764">
        <f t="shared" si="88"/>
        <v>9.4174699033761425E-3</v>
      </c>
      <c r="AG764">
        <f t="shared" si="90"/>
        <v>0.28502202975601976</v>
      </c>
      <c r="AH764">
        <f t="shared" si="91"/>
        <v>-6.3570620345185749E-2</v>
      </c>
      <c r="AI764">
        <f t="shared" si="92"/>
        <v>0.56010785424678866</v>
      </c>
      <c r="AJ764">
        <f t="shared" si="93"/>
        <v>-1.7223494256576665E-2</v>
      </c>
      <c r="AK764">
        <f t="shared" si="94"/>
        <v>0.17442604140217621</v>
      </c>
      <c r="AL764" s="18">
        <f t="shared" si="95"/>
        <v>2.1089247885702867E-2</v>
      </c>
    </row>
    <row r="765" spans="1:38" ht="15.75">
      <c r="A765">
        <v>2015</v>
      </c>
      <c r="B765">
        <v>4</v>
      </c>
      <c r="C765" t="s">
        <v>49</v>
      </c>
      <c r="D765">
        <v>54891.969259109203</v>
      </c>
      <c r="E765">
        <v>46899.9499212019</v>
      </c>
      <c r="F765">
        <v>7992.0193379072998</v>
      </c>
      <c r="G765">
        <v>-2902.0402375097901</v>
      </c>
      <c r="H765">
        <v>206361.74557245101</v>
      </c>
      <c r="I765">
        <v>142786.08009396799</v>
      </c>
      <c r="J765">
        <v>63575.665478482799</v>
      </c>
      <c r="K765">
        <v>-495.49786691987401</v>
      </c>
      <c r="L765">
        <v>-0.64264629879389801</v>
      </c>
      <c r="M765">
        <v>-4.56470288697487</v>
      </c>
      <c r="N765">
        <v>-1.40628788996695</v>
      </c>
      <c r="O765">
        <v>2.2459234837627302</v>
      </c>
      <c r="P765">
        <v>246.53020570710001</v>
      </c>
      <c r="Q765">
        <v>1102</v>
      </c>
      <c r="R765">
        <v>0.29093685103633499</v>
      </c>
      <c r="S765">
        <v>974</v>
      </c>
      <c r="T765">
        <v>0.116548363433554</v>
      </c>
      <c r="U765">
        <v>0.56998731953874304</v>
      </c>
      <c r="V765">
        <v>2.17889874763598</v>
      </c>
      <c r="W765">
        <v>76.592854136286704</v>
      </c>
      <c r="X765">
        <v>5.4350719733242601</v>
      </c>
      <c r="Y765">
        <v>0</v>
      </c>
      <c r="Z765">
        <v>0</v>
      </c>
      <c r="AA765">
        <v>0</v>
      </c>
      <c r="AB765">
        <v>0</v>
      </c>
      <c r="AC765">
        <v>58358.298285066303</v>
      </c>
      <c r="AD765">
        <v>0</v>
      </c>
      <c r="AE765">
        <f t="shared" si="89"/>
        <v>-4.0467628352006582E-2</v>
      </c>
      <c r="AF765">
        <f t="shared" si="88"/>
        <v>9.9765874160951298E-2</v>
      </c>
      <c r="AG765">
        <f t="shared" si="90"/>
        <v>0.14559542034613823</v>
      </c>
      <c r="AH765">
        <f t="shared" si="91"/>
        <v>-5.2868211446580646E-2</v>
      </c>
      <c r="AI765">
        <f t="shared" si="92"/>
        <v>0.56010785424678866</v>
      </c>
      <c r="AJ765">
        <f t="shared" si="93"/>
        <v>-4.0467628352006582E-2</v>
      </c>
      <c r="AK765">
        <f t="shared" si="94"/>
        <v>-7.0649219506887045E-2</v>
      </c>
      <c r="AL765" s="18">
        <f t="shared" si="95"/>
        <v>2.1089247885702867E-2</v>
      </c>
    </row>
    <row r="766" spans="1:38" ht="15.75">
      <c r="A766">
        <v>2016</v>
      </c>
      <c r="B766">
        <v>1</v>
      </c>
      <c r="C766" t="s">
        <v>49</v>
      </c>
      <c r="D766">
        <v>52670.621447621801</v>
      </c>
      <c r="E766">
        <v>43586.505064356897</v>
      </c>
      <c r="F766">
        <v>9084.1163832648308</v>
      </c>
      <c r="G766">
        <v>-5748.2279697301801</v>
      </c>
      <c r="H766">
        <v>154527.40541515901</v>
      </c>
      <c r="I766">
        <v>75381.850286098706</v>
      </c>
      <c r="J766">
        <v>79145.555129060202</v>
      </c>
      <c r="K766">
        <v>-5062.8950377361298</v>
      </c>
      <c r="L766">
        <v>-0.61401945111639</v>
      </c>
      <c r="M766">
        <v>-7.2628563415301297</v>
      </c>
      <c r="N766">
        <v>-3.71987606618177</v>
      </c>
      <c r="O766">
        <v>0.95244578376101896</v>
      </c>
      <c r="P766">
        <v>139.736608137167</v>
      </c>
      <c r="Q766">
        <v>22912</v>
      </c>
      <c r="R766">
        <v>-0.53187501485584998</v>
      </c>
      <c r="S766">
        <v>699</v>
      </c>
      <c r="T766">
        <v>0.81015373527669798</v>
      </c>
      <c r="U766">
        <v>1.4086412162869899E-2</v>
      </c>
      <c r="V766">
        <v>7.3427531990331101</v>
      </c>
      <c r="W766">
        <v>65.666182470826698</v>
      </c>
      <c r="X766">
        <v>7.6474603133284997</v>
      </c>
      <c r="Y766">
        <v>0</v>
      </c>
      <c r="Z766">
        <v>0</v>
      </c>
      <c r="AA766">
        <v>0</v>
      </c>
      <c r="AB766">
        <v>0</v>
      </c>
      <c r="AC766">
        <v>55177.788522270101</v>
      </c>
      <c r="AD766">
        <v>0</v>
      </c>
      <c r="AE766">
        <f t="shared" si="89"/>
        <v>-1.5147883688777387E-2</v>
      </c>
      <c r="AF766">
        <f t="shared" si="88"/>
        <v>4.2972737926423199E-2</v>
      </c>
      <c r="AG766">
        <f t="shared" si="90"/>
        <v>0.17247027154024727</v>
      </c>
      <c r="AH766">
        <f t="shared" si="91"/>
        <v>-0.10913537398541034</v>
      </c>
      <c r="AI766">
        <f t="shared" si="92"/>
        <v>0.56010785424678866</v>
      </c>
      <c r="AJ766">
        <f t="shared" si="93"/>
        <v>-1.5147883688777387E-2</v>
      </c>
      <c r="AK766">
        <f t="shared" si="94"/>
        <v>-5.2547375288161141E-2</v>
      </c>
      <c r="AL766" s="18">
        <f t="shared" si="95"/>
        <v>2.1089247885702867E-2</v>
      </c>
    </row>
    <row r="767" spans="1:38" ht="15.75">
      <c r="A767">
        <v>2016</v>
      </c>
      <c r="B767">
        <v>2</v>
      </c>
      <c r="C767" t="s">
        <v>49</v>
      </c>
      <c r="D767">
        <v>51872.773000117602</v>
      </c>
      <c r="E767">
        <v>41296.148625240799</v>
      </c>
      <c r="F767">
        <v>10576.624374876799</v>
      </c>
      <c r="G767">
        <v>-4710.6031177038603</v>
      </c>
      <c r="H767">
        <v>135508.20896017901</v>
      </c>
      <c r="I767">
        <v>48706.389164444503</v>
      </c>
      <c r="J767">
        <v>86801.819795735195</v>
      </c>
      <c r="K767">
        <v>-3368.2526743550502</v>
      </c>
      <c r="L767">
        <v>-0.48673309288918398</v>
      </c>
      <c r="M767">
        <v>-5.4268483411856998</v>
      </c>
      <c r="N767">
        <v>-3.4762492647866901</v>
      </c>
      <c r="O767">
        <v>0.56112175158380195</v>
      </c>
      <c r="P767">
        <v>217.48667666582199</v>
      </c>
      <c r="Q767">
        <v>16455</v>
      </c>
      <c r="R767">
        <v>-0.110982075861391</v>
      </c>
      <c r="S767">
        <v>974</v>
      </c>
      <c r="T767">
        <v>0.47870168189035001</v>
      </c>
      <c r="U767">
        <v>0.10401029772813999</v>
      </c>
      <c r="V767">
        <v>6.4970626670587102</v>
      </c>
      <c r="W767">
        <v>77.428533762309897</v>
      </c>
      <c r="X767">
        <v>4.8373666128824802</v>
      </c>
      <c r="Y767">
        <v>0</v>
      </c>
      <c r="Z767">
        <v>0</v>
      </c>
      <c r="AA767">
        <v>0</v>
      </c>
      <c r="AB767">
        <v>0</v>
      </c>
      <c r="AC767">
        <v>53174.5903251985</v>
      </c>
      <c r="AD767">
        <v>0</v>
      </c>
      <c r="AE767">
        <f t="shared" si="89"/>
        <v>8.6889510731696956E-2</v>
      </c>
      <c r="AF767">
        <f t="shared" si="88"/>
        <v>1.5808613840953497E-2</v>
      </c>
      <c r="AG767">
        <f t="shared" si="90"/>
        <v>0.20389548819479583</v>
      </c>
      <c r="AH767">
        <f t="shared" si="91"/>
        <v>-9.0810705602593883E-2</v>
      </c>
      <c r="AI767">
        <f t="shared" si="92"/>
        <v>0.56010785424678866</v>
      </c>
      <c r="AJ767">
        <f t="shared" si="93"/>
        <v>8.6889510731696956E-2</v>
      </c>
      <c r="AK767">
        <f t="shared" si="94"/>
        <v>-3.5693289637970534E-2</v>
      </c>
      <c r="AL767" s="18">
        <f t="shared" si="95"/>
        <v>2.1089247885702867E-2</v>
      </c>
    </row>
    <row r="768" spans="1:38" ht="15.75">
      <c r="A768">
        <v>2016</v>
      </c>
      <c r="B768">
        <v>3</v>
      </c>
      <c r="C768" t="s">
        <v>49</v>
      </c>
      <c r="D768">
        <v>56379.972866394201</v>
      </c>
      <c r="E768">
        <v>39822.153231427401</v>
      </c>
      <c r="F768">
        <v>16557.819634966701</v>
      </c>
      <c r="G768">
        <v>4963.18482709407</v>
      </c>
      <c r="H768">
        <v>146834.98953013099</v>
      </c>
      <c r="I768">
        <v>47996.551910306</v>
      </c>
      <c r="J768">
        <v>98838.437619824996</v>
      </c>
      <c r="K768">
        <v>3753.8027227309499</v>
      </c>
      <c r="L768">
        <v>1.7848740888969901</v>
      </c>
      <c r="M768">
        <v>5.0215128310552704</v>
      </c>
      <c r="N768">
        <v>3.3801104511779898</v>
      </c>
      <c r="O768">
        <v>0.48560613730987201</v>
      </c>
      <c r="P768">
        <v>280.18015258589497</v>
      </c>
      <c r="Q768">
        <v>4059</v>
      </c>
      <c r="R768">
        <v>-0.346359735599581</v>
      </c>
      <c r="S768">
        <v>555</v>
      </c>
      <c r="T768">
        <v>0.38818100104567899</v>
      </c>
      <c r="U768">
        <v>0.42122973368549599</v>
      </c>
      <c r="V768">
        <v>6.8396690074844697</v>
      </c>
      <c r="W768">
        <v>71.905820337929001</v>
      </c>
      <c r="X768">
        <v>9.9021866570969799</v>
      </c>
      <c r="Y768">
        <v>0</v>
      </c>
      <c r="Z768">
        <v>0</v>
      </c>
      <c r="AA768">
        <v>0</v>
      </c>
      <c r="AB768">
        <v>0</v>
      </c>
      <c r="AC768">
        <v>54839.580887233897</v>
      </c>
      <c r="AD768">
        <v>0</v>
      </c>
      <c r="AE768">
        <f t="shared" si="89"/>
        <v>7.0740397476200007E-2</v>
      </c>
      <c r="AF768">
        <f t="shared" si="88"/>
        <v>-3.2774139815757219E-2</v>
      </c>
      <c r="AG768">
        <f t="shared" si="90"/>
        <v>0.29368264639297548</v>
      </c>
      <c r="AH768">
        <f t="shared" si="91"/>
        <v>8.8030989990994152E-2</v>
      </c>
      <c r="AI768">
        <f t="shared" si="92"/>
        <v>0.56010785424678866</v>
      </c>
      <c r="AJ768">
        <f t="shared" si="93"/>
        <v>7.0740397476200007E-2</v>
      </c>
      <c r="AK768">
        <f t="shared" si="94"/>
        <v>2.6356013401196407E-2</v>
      </c>
      <c r="AL768" s="18">
        <f t="shared" si="95"/>
        <v>2.1089247885702867E-2</v>
      </c>
    </row>
    <row r="769" spans="1:38" ht="15.75">
      <c r="A769">
        <v>2016</v>
      </c>
      <c r="B769">
        <v>4</v>
      </c>
      <c r="C769" t="s">
        <v>49</v>
      </c>
      <c r="D769">
        <v>60368.314556660298</v>
      </c>
      <c r="E769">
        <v>40871.706435659398</v>
      </c>
      <c r="F769">
        <v>19496.6081210009</v>
      </c>
      <c r="G769">
        <v>1654.36453206183</v>
      </c>
      <c r="H769">
        <v>230554.91727891099</v>
      </c>
      <c r="I769">
        <v>110635.158200672</v>
      </c>
      <c r="J769">
        <v>119919.759078238</v>
      </c>
      <c r="K769">
        <v>860.81245566548296</v>
      </c>
      <c r="L769">
        <v>0.72959819745209298</v>
      </c>
      <c r="M769">
        <v>1.3795595861583301</v>
      </c>
      <c r="N769">
        <v>0.71755768716070401</v>
      </c>
      <c r="O769">
        <v>0.92257655494863799</v>
      </c>
      <c r="P769">
        <v>348.20711589334599</v>
      </c>
      <c r="Q769">
        <v>28906</v>
      </c>
      <c r="R769">
        <v>-0.75368905202241798</v>
      </c>
      <c r="S769">
        <v>905</v>
      </c>
      <c r="T769">
        <v>0.67101247484487003</v>
      </c>
      <c r="U769">
        <v>0.64568532517424004</v>
      </c>
      <c r="V769">
        <v>4.9158148112876798</v>
      </c>
      <c r="W769">
        <v>61.144408485718102</v>
      </c>
      <c r="X769">
        <v>9.4553794854846895</v>
      </c>
      <c r="Y769">
        <v>0</v>
      </c>
      <c r="Z769">
        <v>1</v>
      </c>
      <c r="AA769">
        <v>0</v>
      </c>
      <c r="AB769">
        <v>0</v>
      </c>
      <c r="AC769">
        <v>62710.917114694697</v>
      </c>
      <c r="AD769">
        <v>1</v>
      </c>
      <c r="AE769">
        <f t="shared" si="89"/>
        <v>-9.001895012403402E-2</v>
      </c>
      <c r="AF769">
        <f t="shared" si="88"/>
        <v>-0.11042718312774431</v>
      </c>
      <c r="AG769">
        <f t="shared" si="90"/>
        <v>0.32296094837469475</v>
      </c>
      <c r="AH769">
        <f t="shared" si="91"/>
        <v>2.7404517489205069E-2</v>
      </c>
      <c r="AI769">
        <f t="shared" si="92"/>
        <v>0.56010785424678866</v>
      </c>
      <c r="AJ769">
        <f t="shared" si="93"/>
        <v>-9.001895012403402E-2</v>
      </c>
      <c r="AK769">
        <f t="shared" si="94"/>
        <v>3.3791761009741163E-2</v>
      </c>
      <c r="AL769" s="18">
        <f t="shared" si="95"/>
        <v>2.1089247885702867E-2</v>
      </c>
    </row>
    <row r="770" spans="1:38" ht="15.75">
      <c r="A770">
        <v>2017</v>
      </c>
      <c r="B770">
        <v>1</v>
      </c>
      <c r="C770" t="s">
        <v>49</v>
      </c>
      <c r="D770">
        <v>54934.022259512298</v>
      </c>
      <c r="E770">
        <v>42252.8333715935</v>
      </c>
      <c r="F770">
        <v>12681.188887918801</v>
      </c>
      <c r="G770">
        <v>-3788.5552859365398</v>
      </c>
      <c r="H770">
        <v>195401.88772458199</v>
      </c>
      <c r="I770">
        <v>118813.074559172</v>
      </c>
      <c r="J770">
        <v>76588.813165409796</v>
      </c>
      <c r="K770">
        <v>-5394.3158765315302</v>
      </c>
      <c r="L770">
        <v>-0.38743384476120202</v>
      </c>
      <c r="M770">
        <v>-4.9466170441293498</v>
      </c>
      <c r="N770">
        <v>-1.9388529609685601</v>
      </c>
      <c r="O770">
        <v>1.55131108119629</v>
      </c>
      <c r="P770">
        <v>497.68741789997</v>
      </c>
      <c r="Q770">
        <v>17473</v>
      </c>
      <c r="R770">
        <v>0.220723538643813</v>
      </c>
      <c r="S770">
        <v>41</v>
      </c>
      <c r="T770">
        <v>0.289449194304369</v>
      </c>
      <c r="U770">
        <v>0.68928408175096401</v>
      </c>
      <c r="V770">
        <v>3.3667764451529201</v>
      </c>
      <c r="W770">
        <v>84.193858084327999</v>
      </c>
      <c r="X770">
        <v>2.8120308664282798</v>
      </c>
      <c r="Y770">
        <v>0</v>
      </c>
      <c r="Z770">
        <v>0</v>
      </c>
      <c r="AA770">
        <v>0</v>
      </c>
      <c r="AB770">
        <v>0</v>
      </c>
      <c r="AC770">
        <v>57460.503683028503</v>
      </c>
      <c r="AD770">
        <v>0</v>
      </c>
      <c r="AE770">
        <f t="shared" si="89"/>
        <v>-4.0798261805566442E-2</v>
      </c>
      <c r="AF770">
        <f t="shared" ref="AF770:AF833" si="96">IF(C774=C770,(D774-D770)/D770,"")</f>
        <v>4.0457853974691482E-2</v>
      </c>
      <c r="AG770">
        <f t="shared" si="90"/>
        <v>0.23084399005068193</v>
      </c>
      <c r="AH770">
        <f t="shared" si="91"/>
        <v>-6.8965554133996063E-2</v>
      </c>
      <c r="AI770">
        <f t="shared" si="92"/>
        <v>0.56010785424678866</v>
      </c>
      <c r="AJ770">
        <f t="shared" si="93"/>
        <v>-4.0798261805566442E-2</v>
      </c>
      <c r="AK770">
        <f t="shared" si="94"/>
        <v>8.2212487981275801E-3</v>
      </c>
      <c r="AL770" s="18">
        <f t="shared" si="95"/>
        <v>2.1089247885702867E-2</v>
      </c>
    </row>
    <row r="771" spans="1:38" ht="15.75">
      <c r="A771">
        <v>2017</v>
      </c>
      <c r="B771">
        <v>2</v>
      </c>
      <c r="C771" t="s">
        <v>49</v>
      </c>
      <c r="D771">
        <v>52692.8096373359</v>
      </c>
      <c r="E771">
        <v>42600.204427167198</v>
      </c>
      <c r="F771">
        <v>10092.6052101687</v>
      </c>
      <c r="G771">
        <v>219.30611295044201</v>
      </c>
      <c r="H771">
        <v>159875.08032864099</v>
      </c>
      <c r="I771">
        <v>50886.742581902603</v>
      </c>
      <c r="J771">
        <v>108988.33774673899</v>
      </c>
      <c r="K771">
        <v>9399.6781297984307</v>
      </c>
      <c r="L771">
        <v>9.5597101255554706E-2</v>
      </c>
      <c r="M771">
        <v>0.201219797901728</v>
      </c>
      <c r="N771">
        <v>0.13717341845873199</v>
      </c>
      <c r="O771">
        <v>0.46690080456268901</v>
      </c>
      <c r="P771">
        <v>453.44625880068401</v>
      </c>
      <c r="Q771">
        <v>43235</v>
      </c>
      <c r="R771">
        <v>0.87615872655250004</v>
      </c>
      <c r="S771">
        <v>603</v>
      </c>
      <c r="T771">
        <v>0.15196252587821499</v>
      </c>
      <c r="U771">
        <v>3.8131614091472699E-2</v>
      </c>
      <c r="V771">
        <v>6.03642615181586</v>
      </c>
      <c r="W771">
        <v>67.006632504360695</v>
      </c>
      <c r="X771">
        <v>7.71596922227479</v>
      </c>
      <c r="Y771">
        <v>0</v>
      </c>
      <c r="Z771">
        <v>0</v>
      </c>
      <c r="AA771">
        <v>1</v>
      </c>
      <c r="AB771">
        <v>0</v>
      </c>
      <c r="AC771">
        <v>56267.365405141303</v>
      </c>
      <c r="AD771">
        <v>1</v>
      </c>
      <c r="AE771">
        <f t="shared" ref="AE771:AE834" si="97">IF(C772=C771,(D772-D771)/D771,"")</f>
        <v>3.4907193755392515E-2</v>
      </c>
      <c r="AF771">
        <f t="shared" si="96"/>
        <v>0.11250446030084991</v>
      </c>
      <c r="AG771">
        <f t="shared" ref="AG771:AG834" si="98">(D:D-E:E)/D:D</f>
        <v>0.19153666846828202</v>
      </c>
      <c r="AH771">
        <f t="shared" ref="AH771:AH834" si="99">G771/D771</f>
        <v>4.1619741756008201E-3</v>
      </c>
      <c r="AI771">
        <f t="shared" ref="AI771:AI834" si="100">_xlfn.STDEV.P(D:D)/AVERAGE(D:D)</f>
        <v>0.56010785424678866</v>
      </c>
      <c r="AJ771">
        <f t="shared" ref="AJ771:AJ834" si="101">(D772-D771)/D771</f>
        <v>3.4907193755392515E-2</v>
      </c>
      <c r="AK771">
        <f t="shared" ref="AK771:AK834" si="102">(E772-E771)/E771</f>
        <v>0.10530197086830033</v>
      </c>
      <c r="AL771" s="18">
        <f t="shared" ref="AL771:AL834" si="103">AVERAGE(AJ:AJ)</f>
        <v>2.1089247885702867E-2</v>
      </c>
    </row>
    <row r="772" spans="1:38" ht="15.75">
      <c r="A772">
        <v>2017</v>
      </c>
      <c r="B772">
        <v>3</v>
      </c>
      <c r="C772" t="s">
        <v>49</v>
      </c>
      <c r="D772">
        <v>54532.167752862399</v>
      </c>
      <c r="E772">
        <v>47086.089912740397</v>
      </c>
      <c r="F772">
        <v>7446.0778401220005</v>
      </c>
      <c r="G772">
        <v>-6619.3442842960703</v>
      </c>
      <c r="H772">
        <v>142086.13616478801</v>
      </c>
      <c r="I772">
        <v>54013.2094240976</v>
      </c>
      <c r="J772">
        <v>88072.926740690993</v>
      </c>
      <c r="K772">
        <v>-3480.7912331750499</v>
      </c>
      <c r="L772">
        <v>-1.33401517437524</v>
      </c>
      <c r="M772">
        <v>-7.5157537387000799</v>
      </c>
      <c r="N772">
        <v>-4.6586841355296498</v>
      </c>
      <c r="O772">
        <v>0.61327823910208201</v>
      </c>
      <c r="P772">
        <v>207.25434244828699</v>
      </c>
      <c r="Q772">
        <v>24824</v>
      </c>
      <c r="R772">
        <v>0.70586612359444201</v>
      </c>
      <c r="S772">
        <v>44</v>
      </c>
      <c r="T772">
        <v>4.5920056091262998E-2</v>
      </c>
      <c r="U772">
        <v>0.33874449424367198</v>
      </c>
      <c r="V772">
        <v>3.88235185158464</v>
      </c>
      <c r="W772">
        <v>62.422304029104197</v>
      </c>
      <c r="X772">
        <v>3.8872069335863002</v>
      </c>
      <c r="Y772">
        <v>0</v>
      </c>
      <c r="Z772">
        <v>1</v>
      </c>
      <c r="AA772">
        <v>0</v>
      </c>
      <c r="AB772">
        <v>0</v>
      </c>
      <c r="AC772">
        <v>59286.325018438401</v>
      </c>
      <c r="AD772">
        <v>1</v>
      </c>
      <c r="AE772">
        <f t="shared" si="97"/>
        <v>-1.5223237165739211E-2</v>
      </c>
      <c r="AF772">
        <f t="shared" si="96"/>
        <v>-1.4120107367702377E-3</v>
      </c>
      <c r="AG772">
        <f t="shared" si="98"/>
        <v>0.13654468815300591</v>
      </c>
      <c r="AH772">
        <f t="shared" si="99"/>
        <v>-0.12138421333798197</v>
      </c>
      <c r="AI772">
        <f t="shared" si="100"/>
        <v>0.56010785424678866</v>
      </c>
      <c r="AJ772">
        <f t="shared" si="101"/>
        <v>-1.5223237165739211E-2</v>
      </c>
      <c r="AK772">
        <f t="shared" si="102"/>
        <v>-7.0914239769574172E-2</v>
      </c>
      <c r="AL772" s="18">
        <f t="shared" si="103"/>
        <v>2.1089247885702867E-2</v>
      </c>
    </row>
    <row r="773" spans="1:38" ht="15.75">
      <c r="A773">
        <v>2017</v>
      </c>
      <c r="B773">
        <v>4</v>
      </c>
      <c r="C773" t="s">
        <v>49</v>
      </c>
      <c r="D773">
        <v>53702.011629998698</v>
      </c>
      <c r="E773">
        <v>43747.015642856597</v>
      </c>
      <c r="F773">
        <v>9954.9959871421397</v>
      </c>
      <c r="G773">
        <v>2148.3696433833402</v>
      </c>
      <c r="H773">
        <v>191414.80970136201</v>
      </c>
      <c r="I773">
        <v>130607.052082428</v>
      </c>
      <c r="J773">
        <v>60807.757618933399</v>
      </c>
      <c r="K773">
        <v>5851.83894928268</v>
      </c>
      <c r="L773">
        <v>0.300977382765511</v>
      </c>
      <c r="M773">
        <v>3.5330519123014299</v>
      </c>
      <c r="N773">
        <v>1.12236333580204</v>
      </c>
      <c r="O773">
        <v>2.14786825228631</v>
      </c>
      <c r="P773">
        <v>181.98785361760301</v>
      </c>
      <c r="Q773">
        <v>44809</v>
      </c>
      <c r="R773">
        <v>0.469308995706127</v>
      </c>
      <c r="S773">
        <v>24</v>
      </c>
      <c r="T773">
        <v>0.93222769818446305</v>
      </c>
      <c r="U773">
        <v>0.27163679741209601</v>
      </c>
      <c r="V773">
        <v>6.1971868738639699</v>
      </c>
      <c r="W773">
        <v>62.0682951830251</v>
      </c>
      <c r="X773">
        <v>6.1869771797677604</v>
      </c>
      <c r="Y773">
        <v>0</v>
      </c>
      <c r="Z773">
        <v>0</v>
      </c>
      <c r="AA773">
        <v>0</v>
      </c>
      <c r="AB773">
        <v>1</v>
      </c>
      <c r="AC773">
        <v>56874.448351684798</v>
      </c>
      <c r="AD773">
        <v>0</v>
      </c>
      <c r="AE773">
        <f t="shared" si="97"/>
        <v>6.4327632717610411E-2</v>
      </c>
      <c r="AF773">
        <f t="shared" si="96"/>
        <v>-2.7086529166658543E-2</v>
      </c>
      <c r="AG773">
        <f t="shared" si="98"/>
        <v>0.18537473150411932</v>
      </c>
      <c r="AH773">
        <f t="shared" si="99"/>
        <v>4.0005384866872114E-2</v>
      </c>
      <c r="AI773">
        <f t="shared" si="100"/>
        <v>0.56010785424678866</v>
      </c>
      <c r="AJ773">
        <f t="shared" si="101"/>
        <v>6.4327632717610411E-2</v>
      </c>
      <c r="AK773">
        <f t="shared" si="102"/>
        <v>4.4614256245838375E-2</v>
      </c>
      <c r="AL773" s="18">
        <f t="shared" si="103"/>
        <v>2.1089247885702867E-2</v>
      </c>
    </row>
    <row r="774" spans="1:38" ht="15.75">
      <c r="A774">
        <v>2018</v>
      </c>
      <c r="B774">
        <v>1</v>
      </c>
      <c r="C774" t="s">
        <v>49</v>
      </c>
      <c r="D774">
        <v>57156.534910330098</v>
      </c>
      <c r="E774">
        <v>45698.756208737701</v>
      </c>
      <c r="F774">
        <v>11457.7787015924</v>
      </c>
      <c r="G774">
        <v>-2337.9816298010201</v>
      </c>
      <c r="H774">
        <v>186671.94147052101</v>
      </c>
      <c r="I774">
        <v>116013.28318978399</v>
      </c>
      <c r="J774">
        <v>70658.658280736694</v>
      </c>
      <c r="K774">
        <v>7350.5146196576397</v>
      </c>
      <c r="L774">
        <v>-0.28659012147130197</v>
      </c>
      <c r="M774">
        <v>-3.3088395487385101</v>
      </c>
      <c r="N774">
        <v>-1.25245476710822</v>
      </c>
      <c r="O774">
        <v>1.64188347207001</v>
      </c>
      <c r="P774">
        <v>359.61767918095802</v>
      </c>
      <c r="Q774">
        <v>5549</v>
      </c>
      <c r="R774">
        <v>-0.35927605901538701</v>
      </c>
      <c r="S774">
        <v>825</v>
      </c>
      <c r="T774">
        <v>0.73599436739870305</v>
      </c>
      <c r="U774">
        <v>0.77043219540123298</v>
      </c>
      <c r="V774">
        <v>2.6176753477031802</v>
      </c>
      <c r="W774">
        <v>82.586092413523104</v>
      </c>
      <c r="X774">
        <v>2.7782509467748899</v>
      </c>
      <c r="Y774">
        <v>0</v>
      </c>
      <c r="Z774">
        <v>0</v>
      </c>
      <c r="AA774">
        <v>0</v>
      </c>
      <c r="AB774">
        <v>0</v>
      </c>
      <c r="AC774">
        <v>56916.094489080497</v>
      </c>
      <c r="AD774">
        <v>0</v>
      </c>
      <c r="AE774">
        <f t="shared" si="97"/>
        <v>2.5621756799764046E-2</v>
      </c>
      <c r="AF774">
        <f t="shared" si="96"/>
        <v>-2.3556806168102064E-3</v>
      </c>
      <c r="AG774">
        <f t="shared" si="98"/>
        <v>0.2004631442330769</v>
      </c>
      <c r="AH774">
        <f t="shared" si="99"/>
        <v>-4.0904887489575027E-2</v>
      </c>
      <c r="AI774">
        <f t="shared" si="100"/>
        <v>0.56010785424678866</v>
      </c>
      <c r="AJ774">
        <f t="shared" si="101"/>
        <v>2.5621756799764046E-2</v>
      </c>
      <c r="AK774">
        <f t="shared" si="102"/>
        <v>-6.3621766737307656E-2</v>
      </c>
      <c r="AL774" s="18">
        <f t="shared" si="103"/>
        <v>2.1089247885702867E-2</v>
      </c>
    </row>
    <row r="775" spans="1:38" ht="15.75">
      <c r="A775">
        <v>2018</v>
      </c>
      <c r="B775">
        <v>2</v>
      </c>
      <c r="C775" t="s">
        <v>49</v>
      </c>
      <c r="D775">
        <v>58620.985747319799</v>
      </c>
      <c r="E775">
        <v>42791.320601040301</v>
      </c>
      <c r="F775">
        <v>15829.6651462795</v>
      </c>
      <c r="G775">
        <v>9136.0100633964394</v>
      </c>
      <c r="H775">
        <v>197224.515489085</v>
      </c>
      <c r="I775">
        <v>93934.600477597007</v>
      </c>
      <c r="J775">
        <v>103289.915011488</v>
      </c>
      <c r="K775">
        <v>16084.874109361101</v>
      </c>
      <c r="L775">
        <v>1.0437570500728801</v>
      </c>
      <c r="M775">
        <v>8.8450165365905207</v>
      </c>
      <c r="N775">
        <v>4.6322892672549303</v>
      </c>
      <c r="O775">
        <v>0.90942664118901895</v>
      </c>
      <c r="P775">
        <v>426.074661145871</v>
      </c>
      <c r="Q775">
        <v>25402</v>
      </c>
      <c r="R775">
        <v>-0.51267797491630995</v>
      </c>
      <c r="S775">
        <v>573</v>
      </c>
      <c r="T775">
        <v>0.65014173464696401</v>
      </c>
      <c r="U775">
        <v>0.321983087284123</v>
      </c>
      <c r="V775">
        <v>1.2876952074711201</v>
      </c>
      <c r="W775">
        <v>72.391609557422896</v>
      </c>
      <c r="X775">
        <v>2.1025466677247402</v>
      </c>
      <c r="Y775">
        <v>1</v>
      </c>
      <c r="Z775">
        <v>0</v>
      </c>
      <c r="AA775">
        <v>0</v>
      </c>
      <c r="AB775">
        <v>0</v>
      </c>
      <c r="AC775">
        <v>61282.073314162</v>
      </c>
      <c r="AD775">
        <v>1</v>
      </c>
      <c r="AE775">
        <f t="shared" si="97"/>
        <v>-7.1063595190639775E-2</v>
      </c>
      <c r="AF775">
        <f t="shared" si="96"/>
        <v>5.9339142076300731E-3</v>
      </c>
      <c r="AG775">
        <f t="shared" si="98"/>
        <v>0.27003410032222536</v>
      </c>
      <c r="AH775">
        <f t="shared" si="99"/>
        <v>0.15584879624468181</v>
      </c>
      <c r="AI775">
        <f t="shared" si="100"/>
        <v>0.56010785424678866</v>
      </c>
      <c r="AJ775">
        <f t="shared" si="101"/>
        <v>-7.1063595190639775E-2</v>
      </c>
      <c r="AK775">
        <f t="shared" si="102"/>
        <v>1.7893510611499679E-2</v>
      </c>
      <c r="AL775" s="18">
        <f t="shared" si="103"/>
        <v>2.1089247885702867E-2</v>
      </c>
    </row>
    <row r="776" spans="1:38" ht="15.75">
      <c r="A776">
        <v>2018</v>
      </c>
      <c r="B776">
        <v>3</v>
      </c>
      <c r="C776" t="s">
        <v>49</v>
      </c>
      <c r="D776">
        <v>54455.167746496001</v>
      </c>
      <c r="E776">
        <v>43557.0075502951</v>
      </c>
      <c r="F776">
        <v>10898.160196200801</v>
      </c>
      <c r="G776">
        <v>-5857.6751653075498</v>
      </c>
      <c r="H776">
        <v>157573.15806199101</v>
      </c>
      <c r="I776">
        <v>101735.27687020801</v>
      </c>
      <c r="J776">
        <v>55837.881191782799</v>
      </c>
      <c r="K776">
        <v>-301.37254288492102</v>
      </c>
      <c r="L776">
        <v>-4.8563431529355698</v>
      </c>
      <c r="M776">
        <v>-10.490504009614099</v>
      </c>
      <c r="N776">
        <v>-3.7174321041424201</v>
      </c>
      <c r="O776">
        <v>1.82197595429498</v>
      </c>
      <c r="P776">
        <v>161.307145250833</v>
      </c>
      <c r="Q776">
        <v>39297</v>
      </c>
      <c r="R776">
        <v>0.49291951844355503</v>
      </c>
      <c r="S776">
        <v>107</v>
      </c>
      <c r="T776">
        <v>0.10202989464149</v>
      </c>
      <c r="U776">
        <v>0.60116253771106698</v>
      </c>
      <c r="V776">
        <v>3.1152371198886</v>
      </c>
      <c r="W776">
        <v>82.233194550486004</v>
      </c>
      <c r="X776">
        <v>8.1213568772681004</v>
      </c>
      <c r="Y776">
        <v>0</v>
      </c>
      <c r="Z776">
        <v>0</v>
      </c>
      <c r="AA776">
        <v>0</v>
      </c>
      <c r="AB776">
        <v>0</v>
      </c>
      <c r="AC776">
        <v>52446.320989028201</v>
      </c>
      <c r="AD776">
        <v>0</v>
      </c>
      <c r="AE776">
        <f t="shared" si="97"/>
        <v>-4.0542657605963581E-2</v>
      </c>
      <c r="AF776">
        <f t="shared" si="96"/>
        <v>-0.10766094656330107</v>
      </c>
      <c r="AG776">
        <f t="shared" si="98"/>
        <v>0.20013087181982209</v>
      </c>
      <c r="AH776">
        <f t="shared" si="99"/>
        <v>-0.10756876542143184</v>
      </c>
      <c r="AI776">
        <f t="shared" si="100"/>
        <v>0.56010785424678866</v>
      </c>
      <c r="AJ776">
        <f t="shared" si="101"/>
        <v>-4.0542657605963581E-2</v>
      </c>
      <c r="AK776">
        <f t="shared" si="102"/>
        <v>-5.0759259573263651E-3</v>
      </c>
      <c r="AL776" s="18">
        <f t="shared" si="103"/>
        <v>2.1089247885702867E-2</v>
      </c>
    </row>
    <row r="777" spans="1:38" ht="15.75">
      <c r="A777">
        <v>2018</v>
      </c>
      <c r="B777">
        <v>4</v>
      </c>
      <c r="C777" t="s">
        <v>49</v>
      </c>
      <c r="D777">
        <v>52247.410525674502</v>
      </c>
      <c r="E777">
        <v>43335.915405047097</v>
      </c>
      <c r="F777">
        <v>8911.49512062742</v>
      </c>
      <c r="G777">
        <v>-7336.0941340539302</v>
      </c>
      <c r="H777">
        <v>123033.49984430399</v>
      </c>
      <c r="I777">
        <v>37572.228933804297</v>
      </c>
      <c r="J777">
        <v>85461.270910499996</v>
      </c>
      <c r="K777">
        <v>-6072.6548423336899</v>
      </c>
      <c r="L777">
        <v>-1.04936510275771</v>
      </c>
      <c r="M777">
        <v>-8.5841154196463005</v>
      </c>
      <c r="N777">
        <v>-5.9626801995696797</v>
      </c>
      <c r="O777">
        <v>0.43964041879452098</v>
      </c>
      <c r="P777">
        <v>263.16737416806001</v>
      </c>
      <c r="Q777">
        <v>40074</v>
      </c>
      <c r="R777">
        <v>0.918016887217452</v>
      </c>
      <c r="S777">
        <v>663</v>
      </c>
      <c r="T777">
        <v>0.31100281315309097</v>
      </c>
      <c r="U777">
        <v>0.91604867620764296</v>
      </c>
      <c r="V777">
        <v>3.8476159504406602</v>
      </c>
      <c r="W777">
        <v>66.741196540990202</v>
      </c>
      <c r="X777">
        <v>2.7812886144806401</v>
      </c>
      <c r="Y777">
        <v>0</v>
      </c>
      <c r="Z777">
        <v>0</v>
      </c>
      <c r="AA777">
        <v>0</v>
      </c>
      <c r="AB777">
        <v>0</v>
      </c>
      <c r="AC777">
        <v>54499.957331194302</v>
      </c>
      <c r="AD777">
        <v>0</v>
      </c>
      <c r="AE777">
        <f t="shared" si="97"/>
        <v>9.138217177092639E-2</v>
      </c>
      <c r="AF777">
        <f t="shared" si="96"/>
        <v>6.5729873476344181E-2</v>
      </c>
      <c r="AG777">
        <f t="shared" si="98"/>
        <v>0.17056338354315714</v>
      </c>
      <c r="AH777">
        <f t="shared" si="99"/>
        <v>-0.1404106741414286</v>
      </c>
      <c r="AI777">
        <f t="shared" si="100"/>
        <v>0.56010785424678866</v>
      </c>
      <c r="AJ777">
        <f t="shared" si="101"/>
        <v>9.138217177092639E-2</v>
      </c>
      <c r="AK777">
        <f t="shared" si="102"/>
        <v>-1.4015938514481172E-2</v>
      </c>
      <c r="AL777" s="18">
        <f t="shared" si="103"/>
        <v>2.1089247885702867E-2</v>
      </c>
    </row>
    <row r="778" spans="1:38" ht="15.75">
      <c r="A778">
        <v>2019</v>
      </c>
      <c r="B778">
        <v>1</v>
      </c>
      <c r="C778" t="s">
        <v>49</v>
      </c>
      <c r="D778">
        <v>57021.892368917797</v>
      </c>
      <c r="E778">
        <v>42728.5218792612</v>
      </c>
      <c r="F778">
        <v>14293.3704896565</v>
      </c>
      <c r="G778">
        <v>3387.5643916736599</v>
      </c>
      <c r="H778">
        <v>134514.03136869401</v>
      </c>
      <c r="I778">
        <v>40539.631287449403</v>
      </c>
      <c r="J778">
        <v>93974.400081244807</v>
      </c>
      <c r="K778">
        <v>3340.2797389668599</v>
      </c>
      <c r="L778">
        <v>0.76880449828455499</v>
      </c>
      <c r="M778">
        <v>3.6047736285041099</v>
      </c>
      <c r="N778">
        <v>2.51837251267012</v>
      </c>
      <c r="O778">
        <v>0.43139015787705098</v>
      </c>
      <c r="P778">
        <v>473.65641386592102</v>
      </c>
      <c r="Q778">
        <v>2340</v>
      </c>
      <c r="R778">
        <v>-0.82343500283016702</v>
      </c>
      <c r="S778">
        <v>413</v>
      </c>
      <c r="T778">
        <v>2.5154129823113099E-2</v>
      </c>
      <c r="U778">
        <v>0.76353973509138595</v>
      </c>
      <c r="V778">
        <v>7.4059886537848998</v>
      </c>
      <c r="W778">
        <v>65.945516181912296</v>
      </c>
      <c r="X778">
        <v>5.4319608851213097</v>
      </c>
      <c r="Y778">
        <v>0</v>
      </c>
      <c r="Z778">
        <v>0</v>
      </c>
      <c r="AA778">
        <v>0</v>
      </c>
      <c r="AB778">
        <v>0</v>
      </c>
      <c r="AC778">
        <v>59597.480265513899</v>
      </c>
      <c r="AD778">
        <v>0</v>
      </c>
      <c r="AE778">
        <f t="shared" si="97"/>
        <v>3.4143820867905253E-2</v>
      </c>
      <c r="AF778">
        <f t="shared" si="96"/>
        <v>-4.8250633198029927E-2</v>
      </c>
      <c r="AG778">
        <f t="shared" si="98"/>
        <v>0.25066461135982582</v>
      </c>
      <c r="AH778">
        <f t="shared" si="99"/>
        <v>5.9408136961799529E-2</v>
      </c>
      <c r="AI778">
        <f t="shared" si="100"/>
        <v>0.56010785424678866</v>
      </c>
      <c r="AJ778">
        <f t="shared" si="101"/>
        <v>3.4143820867905253E-2</v>
      </c>
      <c r="AK778">
        <f t="shared" si="102"/>
        <v>-2.0780152294689103E-2</v>
      </c>
      <c r="AL778" s="18">
        <f t="shared" si="103"/>
        <v>2.1089247885702867E-2</v>
      </c>
    </row>
    <row r="779" spans="1:38" ht="15.75">
      <c r="A779">
        <v>2019</v>
      </c>
      <c r="B779">
        <v>2</v>
      </c>
      <c r="C779" t="s">
        <v>49</v>
      </c>
      <c r="D779">
        <v>58968.8376475111</v>
      </c>
      <c r="E779">
        <v>41840.616687283196</v>
      </c>
      <c r="F779">
        <v>17128.2209602279</v>
      </c>
      <c r="G779">
        <v>2549.6298946434399</v>
      </c>
      <c r="H779">
        <v>187492.058261739</v>
      </c>
      <c r="I779">
        <v>66505.292095794794</v>
      </c>
      <c r="J779">
        <v>120986.766165945</v>
      </c>
      <c r="K779">
        <v>10223.8719981349</v>
      </c>
      <c r="L779">
        <v>0.48318642201877499</v>
      </c>
      <c r="M779">
        <v>2.1073626276996</v>
      </c>
      <c r="N779">
        <v>1.35986020863035</v>
      </c>
      <c r="O779">
        <v>0.54969063314392896</v>
      </c>
      <c r="P779">
        <v>97.937227772668606</v>
      </c>
      <c r="Q779">
        <v>37731</v>
      </c>
      <c r="R779">
        <v>-3.5049111164334901E-2</v>
      </c>
      <c r="S779">
        <v>243</v>
      </c>
      <c r="T779">
        <v>0.28153511117354602</v>
      </c>
      <c r="U779">
        <v>0.90859358791637501</v>
      </c>
      <c r="V779">
        <v>3.8740970913825699</v>
      </c>
      <c r="W779">
        <v>69.648035761329695</v>
      </c>
      <c r="X779">
        <v>7.6074317571954504</v>
      </c>
      <c r="Y779">
        <v>0</v>
      </c>
      <c r="Z779">
        <v>0</v>
      </c>
      <c r="AA779">
        <v>0</v>
      </c>
      <c r="AB779">
        <v>0</v>
      </c>
      <c r="AC779">
        <v>57753.832493264701</v>
      </c>
      <c r="AD779">
        <v>0</v>
      </c>
      <c r="AE779">
        <f t="shared" si="97"/>
        <v>-0.17596352954913902</v>
      </c>
      <c r="AF779">
        <f t="shared" si="96"/>
        <v>-2.9956680107386512E-2</v>
      </c>
      <c r="AG779">
        <f t="shared" si="98"/>
        <v>0.29046224486588357</v>
      </c>
      <c r="AH779">
        <f t="shared" si="99"/>
        <v>4.3236902682124552E-2</v>
      </c>
      <c r="AI779">
        <f t="shared" si="100"/>
        <v>0.56010785424678866</v>
      </c>
      <c r="AJ779">
        <f t="shared" si="101"/>
        <v>-0.17596352954913902</v>
      </c>
      <c r="AK779">
        <f t="shared" si="102"/>
        <v>6.1113443425284596E-2</v>
      </c>
      <c r="AL779" s="18">
        <f t="shared" si="103"/>
        <v>2.1089247885702867E-2</v>
      </c>
    </row>
    <row r="780" spans="1:38" ht="15.75">
      <c r="A780">
        <v>2019</v>
      </c>
      <c r="B780">
        <v>3</v>
      </c>
      <c r="C780" t="s">
        <v>49</v>
      </c>
      <c r="D780">
        <v>48592.4728416449</v>
      </c>
      <c r="E780">
        <v>44397.640848080497</v>
      </c>
      <c r="F780">
        <v>4194.8319935643704</v>
      </c>
      <c r="G780">
        <v>-4796.3576609313895</v>
      </c>
      <c r="H780">
        <v>154573.60937799999</v>
      </c>
      <c r="I780">
        <v>55749.948725194001</v>
      </c>
      <c r="J780">
        <v>98823.660652806604</v>
      </c>
      <c r="K780">
        <v>-6103.2861332996699</v>
      </c>
      <c r="L780">
        <v>-1.31677286769345</v>
      </c>
      <c r="M780">
        <v>-4.85345071134559</v>
      </c>
      <c r="N780">
        <v>-3.1029602531970202</v>
      </c>
      <c r="O780">
        <v>0.564135636718196</v>
      </c>
      <c r="P780">
        <v>311.79629485133103</v>
      </c>
      <c r="Q780">
        <v>42740</v>
      </c>
      <c r="R780">
        <v>0.12784891584192601</v>
      </c>
      <c r="S780">
        <v>356</v>
      </c>
      <c r="T780">
        <v>0.65043826376658598</v>
      </c>
      <c r="U780">
        <v>0.95627160080768703</v>
      </c>
      <c r="V780">
        <v>6.35386177971926</v>
      </c>
      <c r="W780">
        <v>70.131419514302607</v>
      </c>
      <c r="X780">
        <v>7.9862029951780498</v>
      </c>
      <c r="Y780">
        <v>0</v>
      </c>
      <c r="Z780">
        <v>0</v>
      </c>
      <c r="AA780">
        <v>0</v>
      </c>
      <c r="AB780">
        <v>0</v>
      </c>
      <c r="AC780">
        <v>49500.404732893701</v>
      </c>
      <c r="AD780">
        <v>0</v>
      </c>
      <c r="AE780">
        <f t="shared" si="97"/>
        <v>0.14588994864392307</v>
      </c>
      <c r="AF780">
        <f t="shared" si="96"/>
        <v>0.12271936211421344</v>
      </c>
      <c r="AG780">
        <f t="shared" si="98"/>
        <v>8.6326785780890175E-2</v>
      </c>
      <c r="AH780">
        <f t="shared" si="99"/>
        <v>-9.8705774381187647E-2</v>
      </c>
      <c r="AI780">
        <f t="shared" si="100"/>
        <v>0.56010785424678866</v>
      </c>
      <c r="AJ780">
        <f t="shared" si="101"/>
        <v>0.14588994864392307</v>
      </c>
      <c r="AK780">
        <f t="shared" si="102"/>
        <v>-1.9846020034190476E-2</v>
      </c>
      <c r="AL780" s="18">
        <f t="shared" si="103"/>
        <v>2.1089247885702867E-2</v>
      </c>
    </row>
    <row r="781" spans="1:38" ht="15.75">
      <c r="A781">
        <v>2019</v>
      </c>
      <c r="B781">
        <v>4</v>
      </c>
      <c r="C781" t="s">
        <v>49</v>
      </c>
      <c r="D781">
        <v>55681.626208993701</v>
      </c>
      <c r="E781">
        <v>43516.524378338698</v>
      </c>
      <c r="F781">
        <v>12165.101830655</v>
      </c>
      <c r="G781">
        <v>-5523.3928587678602</v>
      </c>
      <c r="H781">
        <v>156647.45475933899</v>
      </c>
      <c r="I781">
        <v>96060.446869899999</v>
      </c>
      <c r="J781">
        <v>60587.007889439803</v>
      </c>
      <c r="K781">
        <v>2022.5472504920599</v>
      </c>
      <c r="L781">
        <v>-1.08522439871592</v>
      </c>
      <c r="M781">
        <v>-9.1164641582021098</v>
      </c>
      <c r="N781">
        <v>-3.5260023006779999</v>
      </c>
      <c r="O781">
        <v>1.58549580539102</v>
      </c>
      <c r="P781">
        <v>303.65843165142701</v>
      </c>
      <c r="Q781">
        <v>32212</v>
      </c>
      <c r="R781">
        <v>0.32230853943818499</v>
      </c>
      <c r="S781">
        <v>681</v>
      </c>
      <c r="T781">
        <v>0.72550568509176105</v>
      </c>
      <c r="U781">
        <v>0.92534281077011304</v>
      </c>
      <c r="V781">
        <v>2.5400698464337998</v>
      </c>
      <c r="W781">
        <v>67.755921295816705</v>
      </c>
      <c r="X781">
        <v>2.5673077854405402</v>
      </c>
      <c r="Y781">
        <v>0</v>
      </c>
      <c r="Z781">
        <v>0</v>
      </c>
      <c r="AA781">
        <v>0</v>
      </c>
      <c r="AB781">
        <v>0</v>
      </c>
      <c r="AC781">
        <v>55731.950072074898</v>
      </c>
      <c r="AD781">
        <v>0</v>
      </c>
      <c r="AE781">
        <f t="shared" si="97"/>
        <v>-2.5341864975886443E-2</v>
      </c>
      <c r="AF781">
        <f t="shared" si="96"/>
        <v>-1.6999350525542158E-2</v>
      </c>
      <c r="AG781">
        <f t="shared" si="98"/>
        <v>0.21847605141765947</v>
      </c>
      <c r="AH781">
        <f t="shared" si="99"/>
        <v>-9.9195968846824398E-2</v>
      </c>
      <c r="AI781">
        <f t="shared" si="100"/>
        <v>0.56010785424678866</v>
      </c>
      <c r="AJ781">
        <f t="shared" si="101"/>
        <v>-2.5341864975886443E-2</v>
      </c>
      <c r="AK781">
        <f t="shared" si="102"/>
        <v>-3.9320284501460002E-2</v>
      </c>
      <c r="AL781" s="18">
        <f t="shared" si="103"/>
        <v>2.1089247885702867E-2</v>
      </c>
    </row>
    <row r="782" spans="1:38" ht="15.75">
      <c r="A782">
        <v>2020</v>
      </c>
      <c r="B782">
        <v>1</v>
      </c>
      <c r="C782" t="s">
        <v>49</v>
      </c>
      <c r="D782">
        <v>54270.549955967603</v>
      </c>
      <c r="E782">
        <v>41805.4422592677</v>
      </c>
      <c r="F782">
        <v>12465.107696699901</v>
      </c>
      <c r="G782">
        <v>5004.7815272685102</v>
      </c>
      <c r="H782">
        <v>146107.611891076</v>
      </c>
      <c r="I782">
        <v>91754.400190454297</v>
      </c>
      <c r="J782">
        <v>54353.2117006224</v>
      </c>
      <c r="K782">
        <v>5765.4922686313803</v>
      </c>
      <c r="L782">
        <v>0.77129084181340202</v>
      </c>
      <c r="M782">
        <v>9.2078855520716196</v>
      </c>
      <c r="N782">
        <v>3.4254077953170401</v>
      </c>
      <c r="O782">
        <v>1.68811367938729</v>
      </c>
      <c r="P782">
        <v>261.03682679495103</v>
      </c>
      <c r="Q782">
        <v>28946</v>
      </c>
      <c r="R782">
        <v>0.97704933465184296</v>
      </c>
      <c r="S782">
        <v>353</v>
      </c>
      <c r="T782">
        <v>0.643632797550035</v>
      </c>
      <c r="U782">
        <v>0.27095373158010699</v>
      </c>
      <c r="V782">
        <v>1.86277595696641</v>
      </c>
      <c r="W782">
        <v>63.743139103654698</v>
      </c>
      <c r="X782">
        <v>8.2613034151688591</v>
      </c>
      <c r="Y782">
        <v>0</v>
      </c>
      <c r="Z782">
        <v>0</v>
      </c>
      <c r="AA782">
        <v>0</v>
      </c>
      <c r="AB782">
        <v>0</v>
      </c>
      <c r="AC782">
        <v>56372.5942199575</v>
      </c>
      <c r="AD782">
        <v>0</v>
      </c>
      <c r="AE782">
        <f t="shared" si="97"/>
        <v>5.4021510528478027E-2</v>
      </c>
      <c r="AF782">
        <f t="shared" si="96"/>
        <v>3.7890131246639099E-2</v>
      </c>
      <c r="AG782">
        <f t="shared" si="98"/>
        <v>0.22968456569563905</v>
      </c>
      <c r="AH782">
        <f t="shared" si="99"/>
        <v>9.2219104677014302E-2</v>
      </c>
      <c r="AI782">
        <f t="shared" si="100"/>
        <v>0.56010785424678866</v>
      </c>
      <c r="AJ782">
        <f t="shared" si="101"/>
        <v>5.4021510528478027E-2</v>
      </c>
      <c r="AK782">
        <f t="shared" si="102"/>
        <v>0.10615458210069743</v>
      </c>
      <c r="AL782" s="18">
        <f t="shared" si="103"/>
        <v>2.1089247885702867E-2</v>
      </c>
    </row>
    <row r="783" spans="1:38" ht="15.75">
      <c r="A783">
        <v>2020</v>
      </c>
      <c r="B783">
        <v>2</v>
      </c>
      <c r="C783" t="s">
        <v>49</v>
      </c>
      <c r="D783">
        <v>57202.327041800199</v>
      </c>
      <c r="E783">
        <v>46243.281511835099</v>
      </c>
      <c r="F783">
        <v>10959.0455299651</v>
      </c>
      <c r="G783">
        <v>-5280.98216695052</v>
      </c>
      <c r="H783">
        <v>160203.71820316999</v>
      </c>
      <c r="I783">
        <v>53363.133435481897</v>
      </c>
      <c r="J783">
        <v>106840.58476768799</v>
      </c>
      <c r="K783">
        <v>1246.51944349113</v>
      </c>
      <c r="L783">
        <v>-2.0970348042087901</v>
      </c>
      <c r="M783">
        <v>-4.9428615337826702</v>
      </c>
      <c r="N783">
        <v>-3.2964167287635502</v>
      </c>
      <c r="O783">
        <v>0.49946500715541298</v>
      </c>
      <c r="P783">
        <v>27.860915109669602</v>
      </c>
      <c r="Q783">
        <v>45854</v>
      </c>
      <c r="R783">
        <v>-0.83559682103613198</v>
      </c>
      <c r="S783">
        <v>373</v>
      </c>
      <c r="T783">
        <v>0.89166603553575796</v>
      </c>
      <c r="U783">
        <v>0.48458808319761798</v>
      </c>
      <c r="V783">
        <v>7.4853677049798204</v>
      </c>
      <c r="W783">
        <v>68.849293699471502</v>
      </c>
      <c r="X783">
        <v>7.7961760186743403</v>
      </c>
      <c r="Y783">
        <v>0</v>
      </c>
      <c r="Z783">
        <v>0</v>
      </c>
      <c r="AA783">
        <v>0</v>
      </c>
      <c r="AB783">
        <v>0</v>
      </c>
      <c r="AC783">
        <v>59156.9518567122</v>
      </c>
      <c r="AD783">
        <v>0</v>
      </c>
      <c r="AE783">
        <f t="shared" si="97"/>
        <v>-4.6267644453387359E-2</v>
      </c>
      <c r="AF783">
        <f t="shared" si="96"/>
        <v>-4.2752639742324364E-2</v>
      </c>
      <c r="AG783">
        <f t="shared" si="98"/>
        <v>0.19158391094748392</v>
      </c>
      <c r="AH783">
        <f t="shared" si="99"/>
        <v>-9.2321107200612304E-2</v>
      </c>
      <c r="AI783">
        <f t="shared" si="100"/>
        <v>0.56010785424678866</v>
      </c>
      <c r="AJ783">
        <f t="shared" si="101"/>
        <v>-4.6267644453387359E-2</v>
      </c>
      <c r="AK783">
        <f t="shared" si="102"/>
        <v>-0.11674422584571596</v>
      </c>
      <c r="AL783" s="18">
        <f t="shared" si="103"/>
        <v>2.1089247885702867E-2</v>
      </c>
    </row>
    <row r="784" spans="1:38" ht="15.75">
      <c r="A784">
        <v>2020</v>
      </c>
      <c r="B784">
        <v>3</v>
      </c>
      <c r="C784" t="s">
        <v>49</v>
      </c>
      <c r="D784">
        <v>54555.710112323803</v>
      </c>
      <c r="E784">
        <v>40844.645411170401</v>
      </c>
      <c r="F784">
        <v>13711.0647011533</v>
      </c>
      <c r="G784">
        <v>5526.2424283926302</v>
      </c>
      <c r="H784">
        <v>117253.764095702</v>
      </c>
      <c r="I784">
        <v>64135.556841239799</v>
      </c>
      <c r="J784">
        <v>53118.207254462599</v>
      </c>
      <c r="K784">
        <v>14805.7567629436</v>
      </c>
      <c r="L784">
        <v>1.4556771484264199</v>
      </c>
      <c r="M784">
        <v>10.403668937694301</v>
      </c>
      <c r="N784">
        <v>4.7130618543572798</v>
      </c>
      <c r="O784">
        <v>1.2074119243896599</v>
      </c>
      <c r="P784">
        <v>298.70998417277599</v>
      </c>
      <c r="Q784">
        <v>23953</v>
      </c>
      <c r="R784">
        <v>-0.134679784618566</v>
      </c>
      <c r="S784">
        <v>322</v>
      </c>
      <c r="T784">
        <v>0.67311330230995403</v>
      </c>
      <c r="U784">
        <v>0.178928511560835</v>
      </c>
      <c r="V784">
        <v>4.4482677519697802</v>
      </c>
      <c r="W784">
        <v>69.177068677181097</v>
      </c>
      <c r="X784">
        <v>5.7676548191282402</v>
      </c>
      <c r="Y784">
        <v>0</v>
      </c>
      <c r="Z784">
        <v>0</v>
      </c>
      <c r="AA784">
        <v>0</v>
      </c>
      <c r="AB784">
        <v>1</v>
      </c>
      <c r="AC784">
        <v>57918.543090361898</v>
      </c>
      <c r="AD784">
        <v>0</v>
      </c>
      <c r="AE784">
        <f t="shared" si="97"/>
        <v>3.2877331179762556E-3</v>
      </c>
      <c r="AF784">
        <f t="shared" si="96"/>
        <v>-5.1805526812062484E-2</v>
      </c>
      <c r="AG784">
        <f t="shared" si="98"/>
        <v>0.2513222662288499</v>
      </c>
      <c r="AH784">
        <f t="shared" si="99"/>
        <v>0.10129539908865169</v>
      </c>
      <c r="AI784">
        <f t="shared" si="100"/>
        <v>0.56010785424678866</v>
      </c>
      <c r="AJ784">
        <f t="shared" si="101"/>
        <v>3.2877331179762556E-3</v>
      </c>
      <c r="AK784">
        <f t="shared" si="102"/>
        <v>2.4306665116064014E-2</v>
      </c>
      <c r="AL784" s="18">
        <f t="shared" si="103"/>
        <v>2.1089247885702867E-2</v>
      </c>
    </row>
    <row r="785" spans="1:38" ht="15.75">
      <c r="A785">
        <v>2020</v>
      </c>
      <c r="B785">
        <v>4</v>
      </c>
      <c r="C785" t="s">
        <v>49</v>
      </c>
      <c r="D785">
        <v>54735.074727234802</v>
      </c>
      <c r="E785">
        <v>41837.4425289641</v>
      </c>
      <c r="F785">
        <v>12897.6321982707</v>
      </c>
      <c r="G785">
        <v>-395.40870461582301</v>
      </c>
      <c r="H785">
        <v>172496.3764412</v>
      </c>
      <c r="I785">
        <v>66538.053937763005</v>
      </c>
      <c r="J785">
        <v>105958.322503437</v>
      </c>
      <c r="K785">
        <v>1670.0275569498201</v>
      </c>
      <c r="L785">
        <v>-7.7003064648153596E-2</v>
      </c>
      <c r="M785">
        <v>-0.37317380576971299</v>
      </c>
      <c r="N785">
        <v>-0.22922725263774299</v>
      </c>
      <c r="O785">
        <v>0.62796439548771199</v>
      </c>
      <c r="P785">
        <v>318.980551529889</v>
      </c>
      <c r="Q785">
        <v>5558</v>
      </c>
      <c r="R785">
        <v>-3.8437164101773301E-2</v>
      </c>
      <c r="S785">
        <v>647</v>
      </c>
      <c r="T785">
        <v>0.240952042636942</v>
      </c>
      <c r="U785">
        <v>0.44644527220390601</v>
      </c>
      <c r="V785">
        <v>1.85893989536114</v>
      </c>
      <c r="W785">
        <v>60.932513696536901</v>
      </c>
      <c r="X785">
        <v>4.5646984479338704</v>
      </c>
      <c r="Y785">
        <v>0</v>
      </c>
      <c r="Z785">
        <v>0</v>
      </c>
      <c r="AA785">
        <v>1</v>
      </c>
      <c r="AB785">
        <v>0</v>
      </c>
      <c r="AC785">
        <v>56644.900347350202</v>
      </c>
      <c r="AD785">
        <v>1</v>
      </c>
      <c r="AE785">
        <f t="shared" si="97"/>
        <v>2.9081781605747231E-2</v>
      </c>
      <c r="AF785">
        <f t="shared" si="96"/>
        <v>-7.7729562803427577E-2</v>
      </c>
      <c r="AG785">
        <f t="shared" si="98"/>
        <v>0.23563742741823943</v>
      </c>
      <c r="AH785">
        <f t="shared" si="99"/>
        <v>-7.2240461273925614E-3</v>
      </c>
      <c r="AI785">
        <f t="shared" si="100"/>
        <v>0.56010785424678866</v>
      </c>
      <c r="AJ785">
        <f t="shared" si="101"/>
        <v>2.9081781605747231E-2</v>
      </c>
      <c r="AK785">
        <f t="shared" si="102"/>
        <v>4.1136186951227408E-2</v>
      </c>
      <c r="AL785" s="18">
        <f t="shared" si="103"/>
        <v>2.1089247885702867E-2</v>
      </c>
    </row>
    <row r="786" spans="1:38" ht="15.75">
      <c r="A786">
        <v>2021</v>
      </c>
      <c r="B786">
        <v>1</v>
      </c>
      <c r="C786" t="s">
        <v>49</v>
      </c>
      <c r="D786">
        <v>56326.868216626499</v>
      </c>
      <c r="E786">
        <v>43558.4753863968</v>
      </c>
      <c r="F786">
        <v>12768.392830229601</v>
      </c>
      <c r="G786">
        <v>-6048.8142336478404</v>
      </c>
      <c r="H786">
        <v>212252.25146543901</v>
      </c>
      <c r="I786">
        <v>71995.517290664298</v>
      </c>
      <c r="J786">
        <v>140256.734174774</v>
      </c>
      <c r="K786">
        <v>-1534.3530758428899</v>
      </c>
      <c r="L786">
        <v>-0.73116089188281097</v>
      </c>
      <c r="M786">
        <v>-4.3126729488156901</v>
      </c>
      <c r="N786">
        <v>-2.8498233549398999</v>
      </c>
      <c r="O786">
        <v>0.513312374726694</v>
      </c>
      <c r="P786">
        <v>421.07585099700498</v>
      </c>
      <c r="Q786">
        <v>48346</v>
      </c>
      <c r="R786">
        <v>0.32315348114811598</v>
      </c>
      <c r="S786">
        <v>299</v>
      </c>
      <c r="T786">
        <v>0.97371290164173496</v>
      </c>
      <c r="U786">
        <v>0.47219670275812098</v>
      </c>
      <c r="V786">
        <v>3.75517126691518</v>
      </c>
      <c r="W786">
        <v>69.873717841931494</v>
      </c>
      <c r="X786">
        <v>5.3932070404661303</v>
      </c>
      <c r="Y786">
        <v>0</v>
      </c>
      <c r="Z786">
        <v>0</v>
      </c>
      <c r="AA786">
        <v>1</v>
      </c>
      <c r="AB786">
        <v>0</v>
      </c>
      <c r="AC786">
        <v>60707.287293997302</v>
      </c>
      <c r="AD786">
        <v>1</v>
      </c>
      <c r="AE786">
        <f t="shared" si="97"/>
        <v>-2.7874648546562446E-2</v>
      </c>
      <c r="AF786">
        <f t="shared" si="96"/>
        <v>-1.5222273350413391E-2</v>
      </c>
      <c r="AG786">
        <f t="shared" si="98"/>
        <v>0.22668387635406897</v>
      </c>
      <c r="AH786">
        <f t="shared" si="99"/>
        <v>-0.10738772499093707</v>
      </c>
      <c r="AI786">
        <f t="shared" si="100"/>
        <v>0.56010785424678866</v>
      </c>
      <c r="AJ786">
        <f t="shared" si="101"/>
        <v>-2.7874648546562446E-2</v>
      </c>
      <c r="AK786">
        <f t="shared" si="102"/>
        <v>-0.10212745237526751</v>
      </c>
      <c r="AL786" s="18">
        <f t="shared" si="103"/>
        <v>2.1089247885702867E-2</v>
      </c>
    </row>
    <row r="787" spans="1:38" ht="15.75">
      <c r="A787">
        <v>2021</v>
      </c>
      <c r="B787">
        <v>2</v>
      </c>
      <c r="C787" t="s">
        <v>49</v>
      </c>
      <c r="D787">
        <v>54756.776561359497</v>
      </c>
      <c r="E787">
        <v>39109.959265833299</v>
      </c>
      <c r="F787">
        <v>15646.8172955261</v>
      </c>
      <c r="G787">
        <v>2790.5526417482101</v>
      </c>
      <c r="H787">
        <v>122007.55034156601</v>
      </c>
      <c r="I787">
        <v>42946.997156596197</v>
      </c>
      <c r="J787">
        <v>79060.553184970006</v>
      </c>
      <c r="K787">
        <v>8202.1656252082503</v>
      </c>
      <c r="L787">
        <v>0.30144848825648102</v>
      </c>
      <c r="M787">
        <v>3.5296396614117298</v>
      </c>
      <c r="N787">
        <v>2.2871966808086199</v>
      </c>
      <c r="O787">
        <v>0.54321650211727501</v>
      </c>
      <c r="P787">
        <v>368.32550407448798</v>
      </c>
      <c r="Q787">
        <v>34159</v>
      </c>
      <c r="R787">
        <v>-0.19420877793798799</v>
      </c>
      <c r="S787">
        <v>522</v>
      </c>
      <c r="T787">
        <v>0.81558698051576795</v>
      </c>
      <c r="U787">
        <v>0.62744560981694197</v>
      </c>
      <c r="V787">
        <v>1.00176718143393</v>
      </c>
      <c r="W787">
        <v>79.079359640243396</v>
      </c>
      <c r="X787">
        <v>7.9747849703689404</v>
      </c>
      <c r="Y787">
        <v>0</v>
      </c>
      <c r="Z787">
        <v>0</v>
      </c>
      <c r="AA787">
        <v>1</v>
      </c>
      <c r="AB787">
        <v>0</v>
      </c>
      <c r="AC787">
        <v>57087.315932253601</v>
      </c>
      <c r="AD787">
        <v>1</v>
      </c>
      <c r="AE787">
        <f t="shared" si="97"/>
        <v>-5.5287289393640485E-2</v>
      </c>
      <c r="AF787">
        <f t="shared" si="96"/>
        <v>-2.6292796310162334E-2</v>
      </c>
      <c r="AG787">
        <f t="shared" si="98"/>
        <v>0.28575124903476823</v>
      </c>
      <c r="AH787">
        <f t="shared" si="99"/>
        <v>5.0962690227412587E-2</v>
      </c>
      <c r="AI787">
        <f t="shared" si="100"/>
        <v>0.56010785424678866</v>
      </c>
      <c r="AJ787">
        <f t="shared" si="101"/>
        <v>-5.5287289393640485E-2</v>
      </c>
      <c r="AK787">
        <f t="shared" si="102"/>
        <v>4.4344968009903417E-2</v>
      </c>
      <c r="AL787" s="18">
        <f t="shared" si="103"/>
        <v>2.1089247885702867E-2</v>
      </c>
    </row>
    <row r="788" spans="1:38" ht="15.75">
      <c r="A788">
        <v>2021</v>
      </c>
      <c r="B788">
        <v>3</v>
      </c>
      <c r="C788" t="s">
        <v>49</v>
      </c>
      <c r="D788">
        <v>51729.422809348704</v>
      </c>
      <c r="E788">
        <v>40844.289158345302</v>
      </c>
      <c r="F788">
        <v>10885.1336510033</v>
      </c>
      <c r="G788">
        <v>3143.5251110508998</v>
      </c>
      <c r="H788">
        <v>196144.204971926</v>
      </c>
      <c r="I788">
        <v>117254.094834549</v>
      </c>
      <c r="J788">
        <v>78890.110137377094</v>
      </c>
      <c r="K788">
        <v>-271.83215589546597</v>
      </c>
      <c r="L788">
        <v>0.31959689932636298</v>
      </c>
      <c r="M788">
        <v>3.9846884553423099</v>
      </c>
      <c r="N788">
        <v>1.60266020171273</v>
      </c>
      <c r="O788">
        <v>1.48629650320383</v>
      </c>
      <c r="P788">
        <v>370.86161991733502</v>
      </c>
      <c r="Q788">
        <v>40992</v>
      </c>
      <c r="R788">
        <v>4.8468075766576899E-2</v>
      </c>
      <c r="S788">
        <v>239</v>
      </c>
      <c r="T788">
        <v>0.69859828672703905</v>
      </c>
      <c r="U788">
        <v>0.54294658457184097</v>
      </c>
      <c r="V788">
        <v>5.6665322598949404</v>
      </c>
      <c r="W788">
        <v>80.446851589761806</v>
      </c>
      <c r="X788">
        <v>4.9946965036815696</v>
      </c>
      <c r="Y788">
        <v>0</v>
      </c>
      <c r="Z788">
        <v>0</v>
      </c>
      <c r="AA788">
        <v>0</v>
      </c>
      <c r="AB788">
        <v>0</v>
      </c>
      <c r="AC788">
        <v>50516.116846529498</v>
      </c>
      <c r="AD788">
        <v>0</v>
      </c>
      <c r="AE788">
        <f t="shared" si="97"/>
        <v>-2.4142575788591612E-2</v>
      </c>
      <c r="AF788">
        <f t="shared" si="96"/>
        <v>8.529516120716496E-2</v>
      </c>
      <c r="AG788">
        <f t="shared" si="98"/>
        <v>0.21042441728223199</v>
      </c>
      <c r="AH788">
        <f t="shared" si="99"/>
        <v>6.0768609822624817E-2</v>
      </c>
      <c r="AI788">
        <f t="shared" si="100"/>
        <v>0.56010785424678866</v>
      </c>
      <c r="AJ788">
        <f t="shared" si="101"/>
        <v>-2.4142575788591612E-2</v>
      </c>
      <c r="AK788">
        <f t="shared" si="102"/>
        <v>9.1021338426321818E-2</v>
      </c>
      <c r="AL788" s="18">
        <f t="shared" si="103"/>
        <v>2.1089247885702867E-2</v>
      </c>
    </row>
    <row r="789" spans="1:38" ht="15.75">
      <c r="A789">
        <v>2021</v>
      </c>
      <c r="B789">
        <v>4</v>
      </c>
      <c r="C789" t="s">
        <v>49</v>
      </c>
      <c r="D789">
        <v>50480.541298673903</v>
      </c>
      <c r="E789">
        <v>44561.991024609597</v>
      </c>
      <c r="F789">
        <v>5918.5502740642996</v>
      </c>
      <c r="G789">
        <v>-5632.2880982706902</v>
      </c>
      <c r="H789">
        <v>166799.21585606501</v>
      </c>
      <c r="I789">
        <v>53561.453347328803</v>
      </c>
      <c r="J789">
        <v>113237.76250873601</v>
      </c>
      <c r="K789">
        <v>-7928.2150579950503</v>
      </c>
      <c r="L789">
        <v>-0.847912995067583</v>
      </c>
      <c r="M789">
        <v>-4.9738602860826999</v>
      </c>
      <c r="N789">
        <v>-3.37668739589934</v>
      </c>
      <c r="O789">
        <v>0.47299992653242701</v>
      </c>
      <c r="P789">
        <v>327.85607322814502</v>
      </c>
      <c r="Q789">
        <v>46177</v>
      </c>
      <c r="R789">
        <v>-0.88446740205586305</v>
      </c>
      <c r="S789">
        <v>374</v>
      </c>
      <c r="T789">
        <v>0.72255409661615599</v>
      </c>
      <c r="U789">
        <v>0.68398033256018897</v>
      </c>
      <c r="V789">
        <v>7.7437536485889398</v>
      </c>
      <c r="W789">
        <v>65.378255660616901</v>
      </c>
      <c r="X789">
        <v>6.4134365100211097</v>
      </c>
      <c r="Y789">
        <v>0</v>
      </c>
      <c r="Z789">
        <v>1</v>
      </c>
      <c r="AA789">
        <v>0</v>
      </c>
      <c r="AB789">
        <v>0</v>
      </c>
      <c r="AC789">
        <v>54223.630939333998</v>
      </c>
      <c r="AD789">
        <v>1</v>
      </c>
      <c r="AE789">
        <f t="shared" si="97"/>
        <v>9.882825747586528E-2</v>
      </c>
      <c r="AF789">
        <f t="shared" si="96"/>
        <v>0.15449242920301989</v>
      </c>
      <c r="AG789">
        <f t="shared" si="98"/>
        <v>0.11724419195599599</v>
      </c>
      <c r="AH789">
        <f t="shared" si="99"/>
        <v>-0.11157344896415854</v>
      </c>
      <c r="AI789">
        <f t="shared" si="100"/>
        <v>0.56010785424678866</v>
      </c>
      <c r="AJ789">
        <f t="shared" si="101"/>
        <v>9.882825747586528E-2</v>
      </c>
      <c r="AK789">
        <f t="shared" si="102"/>
        <v>-0.12801129861958116</v>
      </c>
      <c r="AL789" s="18">
        <f t="shared" si="103"/>
        <v>2.1089247885702867E-2</v>
      </c>
    </row>
    <row r="790" spans="1:38" ht="15.75">
      <c r="A790">
        <v>2022</v>
      </c>
      <c r="B790">
        <v>1</v>
      </c>
      <c r="C790" t="s">
        <v>49</v>
      </c>
      <c r="D790">
        <v>55469.445231660298</v>
      </c>
      <c r="E790">
        <v>38857.552684475202</v>
      </c>
      <c r="F790">
        <v>16611.8925471851</v>
      </c>
      <c r="G790">
        <v>8129.9635156385302</v>
      </c>
      <c r="H790">
        <v>116220.954898386</v>
      </c>
      <c r="I790">
        <v>61483.927987042698</v>
      </c>
      <c r="J790">
        <v>54737.026911343302</v>
      </c>
      <c r="K790">
        <v>8167.7782535510096</v>
      </c>
      <c r="L790">
        <v>3.0824826264101799</v>
      </c>
      <c r="M790">
        <v>14.852767814383601</v>
      </c>
      <c r="N790">
        <v>6.99526477195674</v>
      </c>
      <c r="O790">
        <v>1.1232602765697699</v>
      </c>
      <c r="P790">
        <v>175.489071717456</v>
      </c>
      <c r="Q790">
        <v>42113</v>
      </c>
      <c r="R790">
        <v>0.347397281981143</v>
      </c>
      <c r="S790">
        <v>408</v>
      </c>
      <c r="T790">
        <v>0.58114791497326002</v>
      </c>
      <c r="U790">
        <v>0.81476868134702396</v>
      </c>
      <c r="V790">
        <v>3.9618273828341102</v>
      </c>
      <c r="W790">
        <v>82.582866689154599</v>
      </c>
      <c r="X790">
        <v>5.8665457724180197</v>
      </c>
      <c r="Y790">
        <v>0</v>
      </c>
      <c r="Z790">
        <v>0</v>
      </c>
      <c r="AA790">
        <v>0</v>
      </c>
      <c r="AB790">
        <v>0</v>
      </c>
      <c r="AC790">
        <v>55593.8255029141</v>
      </c>
      <c r="AD790">
        <v>0</v>
      </c>
      <c r="AE790">
        <f t="shared" si="97"/>
        <v>-3.880293797856816E-2</v>
      </c>
      <c r="AF790">
        <f t="shared" si="96"/>
        <v>-3.7177343033810449E-2</v>
      </c>
      <c r="AG790">
        <f t="shared" si="98"/>
        <v>0.29947825289775071</v>
      </c>
      <c r="AH790">
        <f t="shared" si="99"/>
        <v>0.14656651930959264</v>
      </c>
      <c r="AI790">
        <f t="shared" si="100"/>
        <v>0.56010785424678866</v>
      </c>
      <c r="AJ790">
        <f t="shared" si="101"/>
        <v>-3.880293797856816E-2</v>
      </c>
      <c r="AK790">
        <f t="shared" si="102"/>
        <v>0.10270239374512971</v>
      </c>
      <c r="AL790" s="18">
        <f t="shared" si="103"/>
        <v>2.1089247885702867E-2</v>
      </c>
    </row>
    <row r="791" spans="1:38" ht="15.75">
      <c r="A791">
        <v>2022</v>
      </c>
      <c r="B791">
        <v>2</v>
      </c>
      <c r="C791" t="s">
        <v>49</v>
      </c>
      <c r="D791">
        <v>53317.0677886306</v>
      </c>
      <c r="E791">
        <v>42848.316360248296</v>
      </c>
      <c r="F791">
        <v>10468.7514283823</v>
      </c>
      <c r="G791">
        <v>4029.1159779406498</v>
      </c>
      <c r="H791">
        <v>148820.46206139299</v>
      </c>
      <c r="I791">
        <v>75289.844610585307</v>
      </c>
      <c r="J791">
        <v>73530.617450808</v>
      </c>
      <c r="K791">
        <v>11432.5144853245</v>
      </c>
      <c r="L791">
        <v>2.3912951834871699</v>
      </c>
      <c r="M791">
        <v>5.4795078806949098</v>
      </c>
      <c r="N791">
        <v>2.7073669320274698</v>
      </c>
      <c r="O791">
        <v>1.02392509706523</v>
      </c>
      <c r="P791">
        <v>187.27776715808099</v>
      </c>
      <c r="Q791">
        <v>39766</v>
      </c>
      <c r="R791">
        <v>0.43095425737535797</v>
      </c>
      <c r="S791">
        <v>319</v>
      </c>
      <c r="T791">
        <v>0.289958321803786</v>
      </c>
      <c r="U791">
        <v>0.84533512202264205</v>
      </c>
      <c r="V791">
        <v>4.45305506393884</v>
      </c>
      <c r="W791">
        <v>72.458797282761495</v>
      </c>
      <c r="X791">
        <v>9.8126987136030692</v>
      </c>
      <c r="Y791">
        <v>0</v>
      </c>
      <c r="Z791">
        <v>0</v>
      </c>
      <c r="AA791">
        <v>0</v>
      </c>
      <c r="AB791">
        <v>0</v>
      </c>
      <c r="AC791">
        <v>60190.704011760499</v>
      </c>
      <c r="AD791">
        <v>0</v>
      </c>
      <c r="AE791">
        <f t="shared" si="97"/>
        <v>5.2977866104583937E-2</v>
      </c>
      <c r="AF791">
        <f t="shared" si="96"/>
        <v>1.1616855549349582E-2</v>
      </c>
      <c r="AG791">
        <f t="shared" si="98"/>
        <v>0.19634897158794382</v>
      </c>
      <c r="AH791">
        <f t="shared" si="99"/>
        <v>7.5568971532973608E-2</v>
      </c>
      <c r="AI791">
        <f t="shared" si="100"/>
        <v>0.56010785424678866</v>
      </c>
      <c r="AJ791">
        <f t="shared" si="101"/>
        <v>5.2977866104583937E-2</v>
      </c>
      <c r="AK791">
        <f t="shared" si="102"/>
        <v>5.3429892138958449E-3</v>
      </c>
      <c r="AL791" s="18">
        <f t="shared" si="103"/>
        <v>2.1089247885702867E-2</v>
      </c>
    </row>
    <row r="792" spans="1:38" ht="15.75">
      <c r="A792">
        <v>2022</v>
      </c>
      <c r="B792">
        <v>3</v>
      </c>
      <c r="C792" t="s">
        <v>49</v>
      </c>
      <c r="D792">
        <v>56141.692267025697</v>
      </c>
      <c r="E792">
        <v>43077.2544523947</v>
      </c>
      <c r="F792">
        <v>13064.437814630901</v>
      </c>
      <c r="G792">
        <v>-5005.9223038521404</v>
      </c>
      <c r="H792">
        <v>169709.916922009</v>
      </c>
      <c r="I792">
        <v>89282.783952854501</v>
      </c>
      <c r="J792">
        <v>80427.132969154496</v>
      </c>
      <c r="K792">
        <v>-9916.9198526613</v>
      </c>
      <c r="L792">
        <v>-1.70297825773573</v>
      </c>
      <c r="M792">
        <v>-6.22417102170236</v>
      </c>
      <c r="N792">
        <v>-2.94969345023758</v>
      </c>
      <c r="O792">
        <v>1.1101077541468001</v>
      </c>
      <c r="P792">
        <v>31.891580928504101</v>
      </c>
      <c r="Q792">
        <v>33938</v>
      </c>
      <c r="R792">
        <v>0.52911326506206002</v>
      </c>
      <c r="S792">
        <v>849</v>
      </c>
      <c r="T792">
        <v>0.86904710247681605</v>
      </c>
      <c r="U792">
        <v>0.64332431367578802</v>
      </c>
      <c r="V792">
        <v>2.6059307356099901</v>
      </c>
      <c r="W792">
        <v>63.943007927081197</v>
      </c>
      <c r="X792">
        <v>7.0209976073844196</v>
      </c>
      <c r="Y792">
        <v>0</v>
      </c>
      <c r="Z792">
        <v>0</v>
      </c>
      <c r="AA792">
        <v>0</v>
      </c>
      <c r="AB792">
        <v>0</v>
      </c>
      <c r="AC792">
        <v>59281.310885859501</v>
      </c>
      <c r="AD792">
        <v>0</v>
      </c>
      <c r="AE792">
        <f t="shared" si="97"/>
        <v>3.8077058208294705E-2</v>
      </c>
      <c r="AF792">
        <f t="shared" si="96"/>
        <v>-2.8988787378997141E-2</v>
      </c>
      <c r="AG792">
        <f t="shared" si="98"/>
        <v>0.23270473844095849</v>
      </c>
      <c r="AH792">
        <f t="shared" si="99"/>
        <v>-8.9165860552306908E-2</v>
      </c>
      <c r="AI792">
        <f t="shared" si="100"/>
        <v>0.56010785424678866</v>
      </c>
      <c r="AJ792">
        <f t="shared" si="101"/>
        <v>3.8077058208294705E-2</v>
      </c>
      <c r="AK792">
        <f t="shared" si="102"/>
        <v>0.10032698282546984</v>
      </c>
      <c r="AL792" s="18">
        <f t="shared" si="103"/>
        <v>2.1089247885702867E-2</v>
      </c>
    </row>
    <row r="793" spans="1:38" ht="15.75">
      <c r="A793">
        <v>2022</v>
      </c>
      <c r="B793">
        <v>4</v>
      </c>
      <c r="C793" t="s">
        <v>49</v>
      </c>
      <c r="D793">
        <v>58279.402751389403</v>
      </c>
      <c r="E793">
        <v>47399.065420008497</v>
      </c>
      <c r="F793">
        <v>10880.337331380801</v>
      </c>
      <c r="G793">
        <v>756.09639437083297</v>
      </c>
      <c r="H793">
        <v>119923.256711036</v>
      </c>
      <c r="I793">
        <v>54929.097929374198</v>
      </c>
      <c r="J793">
        <v>64994.158781662001</v>
      </c>
      <c r="K793">
        <v>9713.3086880688297</v>
      </c>
      <c r="L793">
        <v>0.113926389901325</v>
      </c>
      <c r="M793">
        <v>1.1633297646190299</v>
      </c>
      <c r="N793">
        <v>0.63048354014659702</v>
      </c>
      <c r="O793">
        <v>0.84513899339631704</v>
      </c>
      <c r="P793">
        <v>60.298737474032698</v>
      </c>
      <c r="Q793">
        <v>42411</v>
      </c>
      <c r="R793">
        <v>-0.46225030131696998</v>
      </c>
      <c r="S793">
        <v>382</v>
      </c>
      <c r="T793">
        <v>0.51727540267326599</v>
      </c>
      <c r="U793">
        <v>0.839013603159801</v>
      </c>
      <c r="V793">
        <v>6.1054187403083997</v>
      </c>
      <c r="W793">
        <v>69.234001765290898</v>
      </c>
      <c r="X793">
        <v>7.2274615000210298</v>
      </c>
      <c r="Y793">
        <v>0</v>
      </c>
      <c r="Z793">
        <v>0</v>
      </c>
      <c r="AA793">
        <v>0</v>
      </c>
      <c r="AB793">
        <v>0</v>
      </c>
      <c r="AC793">
        <v>57169.605506964203</v>
      </c>
      <c r="AD793">
        <v>0</v>
      </c>
      <c r="AE793">
        <f t="shared" si="97"/>
        <v>-8.3600103689901784E-2</v>
      </c>
      <c r="AF793">
        <f t="shared" si="96"/>
        <v>-9.2952036686077016E-2</v>
      </c>
      <c r="AG793">
        <f t="shared" si="98"/>
        <v>0.1866926704412995</v>
      </c>
      <c r="AH793">
        <f t="shared" si="99"/>
        <v>1.297364692627718E-2</v>
      </c>
      <c r="AI793">
        <f t="shared" si="100"/>
        <v>0.56010785424678866</v>
      </c>
      <c r="AJ793">
        <f t="shared" si="101"/>
        <v>-8.3600103689901784E-2</v>
      </c>
      <c r="AK793">
        <f t="shared" si="102"/>
        <v>-0.10084073440030164</v>
      </c>
      <c r="AL793" s="18">
        <f t="shared" si="103"/>
        <v>2.1089247885702867E-2</v>
      </c>
    </row>
    <row r="794" spans="1:38" ht="15.75">
      <c r="A794">
        <v>2023</v>
      </c>
      <c r="B794">
        <v>1</v>
      </c>
      <c r="C794" t="s">
        <v>49</v>
      </c>
      <c r="D794">
        <v>53407.238638387702</v>
      </c>
      <c r="E794">
        <v>42619.308853166898</v>
      </c>
      <c r="F794">
        <v>10787.9297852208</v>
      </c>
      <c r="G794">
        <v>4914.9632332664896</v>
      </c>
      <c r="H794">
        <v>200074.471431304</v>
      </c>
      <c r="I794">
        <v>83146.422078540505</v>
      </c>
      <c r="J794">
        <v>116928.04935276401</v>
      </c>
      <c r="K794">
        <v>4269.7722922699904</v>
      </c>
      <c r="L794">
        <v>1.72089342376911</v>
      </c>
      <c r="M794">
        <v>4.2034082159690902</v>
      </c>
      <c r="N794">
        <v>2.4565668963689</v>
      </c>
      <c r="O794">
        <v>0.71109047434540795</v>
      </c>
      <c r="P794">
        <v>248.19073849466301</v>
      </c>
      <c r="Q794">
        <v>24682</v>
      </c>
      <c r="R794">
        <v>0.153579416994472</v>
      </c>
      <c r="S794">
        <v>437</v>
      </c>
      <c r="T794">
        <v>0.60857033786365</v>
      </c>
      <c r="U794">
        <v>0.72299995959374896</v>
      </c>
      <c r="V794">
        <v>3.6168806017581598</v>
      </c>
      <c r="W794">
        <v>74.636292421435897</v>
      </c>
      <c r="X794">
        <v>6.0184152413155703</v>
      </c>
      <c r="Y794">
        <v>0</v>
      </c>
      <c r="Z794">
        <v>0</v>
      </c>
      <c r="AA794">
        <v>0</v>
      </c>
      <c r="AB794">
        <v>0</v>
      </c>
      <c r="AC794">
        <v>56124.455122669598</v>
      </c>
      <c r="AD794">
        <v>0</v>
      </c>
      <c r="AE794">
        <f t="shared" si="97"/>
        <v>9.9088782447913429E-3</v>
      </c>
      <c r="AF794">
        <f t="shared" si="96"/>
        <v>4.4366744954253523E-2</v>
      </c>
      <c r="AG794">
        <f t="shared" si="98"/>
        <v>0.20199377575508512</v>
      </c>
      <c r="AH794">
        <f t="shared" si="99"/>
        <v>9.2028035123571147E-2</v>
      </c>
      <c r="AI794">
        <f t="shared" si="100"/>
        <v>0.56010785424678866</v>
      </c>
      <c r="AJ794">
        <f t="shared" si="101"/>
        <v>9.9088782447913429E-3</v>
      </c>
      <c r="AK794">
        <f t="shared" si="102"/>
        <v>-6.6428410114814124E-2</v>
      </c>
      <c r="AL794" s="18">
        <f t="shared" si="103"/>
        <v>2.1089247885702867E-2</v>
      </c>
    </row>
    <row r="795" spans="1:38" ht="15.75">
      <c r="A795">
        <v>2023</v>
      </c>
      <c r="B795">
        <v>2</v>
      </c>
      <c r="C795" t="s">
        <v>49</v>
      </c>
      <c r="D795">
        <v>53936.444463446001</v>
      </c>
      <c r="E795">
        <v>39788.175925858799</v>
      </c>
      <c r="F795">
        <v>14148.268537587101</v>
      </c>
      <c r="G795">
        <v>3024.7492252578099</v>
      </c>
      <c r="H795">
        <v>182529.02844537501</v>
      </c>
      <c r="I795">
        <v>116521.55132059001</v>
      </c>
      <c r="J795">
        <v>66007.477124784898</v>
      </c>
      <c r="K795">
        <v>3373.3817145009002</v>
      </c>
      <c r="L795">
        <v>0.97773779956394002</v>
      </c>
      <c r="M795">
        <v>4.5824342286853801</v>
      </c>
      <c r="N795">
        <v>1.6571332521846101</v>
      </c>
      <c r="O795">
        <v>1.7652780623672299</v>
      </c>
      <c r="P795">
        <v>320.716703280898</v>
      </c>
      <c r="Q795">
        <v>36550</v>
      </c>
      <c r="R795">
        <v>-0.63341327288115601</v>
      </c>
      <c r="S795">
        <v>437</v>
      </c>
      <c r="T795">
        <v>3.2184403215402099E-2</v>
      </c>
      <c r="U795">
        <v>4.7733789678756001E-2</v>
      </c>
      <c r="V795">
        <v>6.5256807248203996</v>
      </c>
      <c r="W795">
        <v>73.326970558115704</v>
      </c>
      <c r="X795">
        <v>6.6251253900969598</v>
      </c>
      <c r="Y795">
        <v>0</v>
      </c>
      <c r="Z795">
        <v>0</v>
      </c>
      <c r="AA795">
        <v>0</v>
      </c>
      <c r="AB795">
        <v>0</v>
      </c>
      <c r="AC795">
        <v>54858.874331458297</v>
      </c>
      <c r="AD795">
        <v>0</v>
      </c>
      <c r="AE795">
        <f t="shared" si="97"/>
        <v>1.0712019101395661E-2</v>
      </c>
      <c r="AF795">
        <f t="shared" si="96"/>
        <v>3.2360533245246674E-4</v>
      </c>
      <c r="AG795">
        <f t="shared" si="98"/>
        <v>0.26231370418151712</v>
      </c>
      <c r="AH795">
        <f t="shared" si="99"/>
        <v>5.6079877999888436E-2</v>
      </c>
      <c r="AI795">
        <f t="shared" si="100"/>
        <v>0.56010785424678866</v>
      </c>
      <c r="AJ795">
        <f t="shared" si="101"/>
        <v>1.0712019101395661E-2</v>
      </c>
      <c r="AK795">
        <f t="shared" si="102"/>
        <v>0.13593803557461423</v>
      </c>
      <c r="AL795" s="18">
        <f t="shared" si="103"/>
        <v>2.1089247885702867E-2</v>
      </c>
    </row>
    <row r="796" spans="1:38" ht="15.75">
      <c r="A796">
        <v>2023</v>
      </c>
      <c r="B796">
        <v>3</v>
      </c>
      <c r="C796" t="s">
        <v>49</v>
      </c>
      <c r="D796">
        <v>54514.212686799801</v>
      </c>
      <c r="E796">
        <v>45196.902400317202</v>
      </c>
      <c r="F796">
        <v>9317.3102864825905</v>
      </c>
      <c r="G796">
        <v>-3864.8032045903701</v>
      </c>
      <c r="H796">
        <v>199854.51490710999</v>
      </c>
      <c r="I796">
        <v>102935.035985929</v>
      </c>
      <c r="J796">
        <v>96919.478921180504</v>
      </c>
      <c r="K796">
        <v>-1111.9253215306101</v>
      </c>
      <c r="L796">
        <v>-0.42257885088750902</v>
      </c>
      <c r="M796">
        <v>-3.98764340007792</v>
      </c>
      <c r="N796">
        <v>-1.93380830369866</v>
      </c>
      <c r="O796">
        <v>1.0620675753905</v>
      </c>
      <c r="P796">
        <v>399.16770610682198</v>
      </c>
      <c r="Q796">
        <v>39133</v>
      </c>
      <c r="R796">
        <v>-0.56350589043769195</v>
      </c>
      <c r="S796">
        <v>202</v>
      </c>
      <c r="T796">
        <v>0.43777631105834303</v>
      </c>
      <c r="U796">
        <v>3.1243496473716201E-3</v>
      </c>
      <c r="V796">
        <v>7.1233995375233503</v>
      </c>
      <c r="W796">
        <v>81.923025172757605</v>
      </c>
      <c r="X796">
        <v>8.4513333921503193</v>
      </c>
      <c r="Y796">
        <v>0</v>
      </c>
      <c r="Z796">
        <v>0</v>
      </c>
      <c r="AA796">
        <v>0</v>
      </c>
      <c r="AB796">
        <v>0</v>
      </c>
      <c r="AC796">
        <v>55149.418657214701</v>
      </c>
      <c r="AD796">
        <v>0</v>
      </c>
      <c r="AE796">
        <f t="shared" si="97"/>
        <v>-3.0304007644601321E-2</v>
      </c>
      <c r="AF796">
        <f t="shared" si="96"/>
        <v>9.140339231288469E-2</v>
      </c>
      <c r="AG796">
        <f t="shared" si="98"/>
        <v>0.17091524993698964</v>
      </c>
      <c r="AH796">
        <f t="shared" si="99"/>
        <v>-7.0895331953059693E-2</v>
      </c>
      <c r="AI796">
        <f t="shared" si="100"/>
        <v>0.56010785424678866</v>
      </c>
      <c r="AJ796">
        <f t="shared" si="101"/>
        <v>-3.0304007644601321E-2</v>
      </c>
      <c r="AK796">
        <f t="shared" si="102"/>
        <v>-4.818886355840659E-2</v>
      </c>
      <c r="AL796" s="18">
        <f t="shared" si="103"/>
        <v>2.1089247885702867E-2</v>
      </c>
    </row>
    <row r="797" spans="1:38" ht="15.75">
      <c r="A797">
        <v>2023</v>
      </c>
      <c r="B797">
        <v>4</v>
      </c>
      <c r="C797" t="s">
        <v>49</v>
      </c>
      <c r="D797">
        <v>52862.213568799598</v>
      </c>
      <c r="E797">
        <v>43018.915037285697</v>
      </c>
      <c r="F797">
        <v>9843.2985315138794</v>
      </c>
      <c r="G797">
        <v>-6385.7263617685103</v>
      </c>
      <c r="H797">
        <v>175620.24583067099</v>
      </c>
      <c r="I797">
        <v>83536.733735568007</v>
      </c>
      <c r="J797">
        <v>92083.512095103797</v>
      </c>
      <c r="K797">
        <v>-6077.0639915225102</v>
      </c>
      <c r="L797">
        <v>-0.819814495814152</v>
      </c>
      <c r="M797">
        <v>-6.9347119983579004</v>
      </c>
      <c r="N797">
        <v>-3.6360992046016398</v>
      </c>
      <c r="O797">
        <v>0.90718448759090897</v>
      </c>
      <c r="P797">
        <v>175.10777900471601</v>
      </c>
      <c r="Q797">
        <v>26676</v>
      </c>
      <c r="R797">
        <v>-0.51863018155331797</v>
      </c>
      <c r="S797">
        <v>768</v>
      </c>
      <c r="T797">
        <v>0.57766917023316799</v>
      </c>
      <c r="U797">
        <v>0.36880088490229701</v>
      </c>
      <c r="V797">
        <v>2.4355695043646199</v>
      </c>
      <c r="W797">
        <v>77.760495031016603</v>
      </c>
      <c r="X797">
        <v>2.7307938173646402</v>
      </c>
      <c r="Y797">
        <v>1</v>
      </c>
      <c r="Z797">
        <v>0</v>
      </c>
      <c r="AA797">
        <v>0</v>
      </c>
      <c r="AB797">
        <v>0</v>
      </c>
      <c r="AC797">
        <v>58186.893124974296</v>
      </c>
      <c r="AD797">
        <v>1</v>
      </c>
      <c r="AE797">
        <f t="shared" si="97"/>
        <v>5.5134475236743079E-2</v>
      </c>
      <c r="AF797">
        <f t="shared" si="96"/>
        <v>-1.2570027215961815E-2</v>
      </c>
      <c r="AG797">
        <f t="shared" si="98"/>
        <v>0.18620670355967889</v>
      </c>
      <c r="AH797">
        <f t="shared" si="99"/>
        <v>-0.12079945069756787</v>
      </c>
      <c r="AI797">
        <f t="shared" si="100"/>
        <v>0.56010785424678866</v>
      </c>
      <c r="AJ797">
        <f t="shared" si="101"/>
        <v>5.5134475236743079E-2</v>
      </c>
      <c r="AK797">
        <f t="shared" si="102"/>
        <v>4.0942995414748086E-3</v>
      </c>
      <c r="AL797" s="18">
        <f t="shared" si="103"/>
        <v>2.1089247885702867E-2</v>
      </c>
    </row>
    <row r="798" spans="1:38" ht="15.75">
      <c r="A798">
        <v>2024</v>
      </c>
      <c r="B798">
        <v>1</v>
      </c>
      <c r="C798" t="s">
        <v>49</v>
      </c>
      <c r="D798">
        <v>55776.743973768003</v>
      </c>
      <c r="E798">
        <v>43195.047361397599</v>
      </c>
      <c r="F798">
        <v>12581.6966123703</v>
      </c>
      <c r="G798">
        <v>1577.03312390364</v>
      </c>
      <c r="H798">
        <v>152136.88206583</v>
      </c>
      <c r="I798">
        <v>88457.559477419796</v>
      </c>
      <c r="J798">
        <v>63679.322588410803</v>
      </c>
      <c r="K798">
        <v>-741.99832716795004</v>
      </c>
      <c r="L798">
        <v>0.369336268094766</v>
      </c>
      <c r="M798">
        <v>2.4765230844190098</v>
      </c>
      <c r="N798">
        <v>1.0365883029081999</v>
      </c>
      <c r="O798">
        <v>1.3891096180335001</v>
      </c>
      <c r="P798">
        <v>159.82757421175401</v>
      </c>
      <c r="Q798">
        <v>12333</v>
      </c>
      <c r="R798">
        <v>-0.27435993905733702</v>
      </c>
      <c r="S798">
        <v>648</v>
      </c>
      <c r="T798">
        <v>0.54870125560623595</v>
      </c>
      <c r="U798">
        <v>0.85754658993684396</v>
      </c>
      <c r="V798">
        <v>4.5991938269532104</v>
      </c>
      <c r="W798">
        <v>77.0874154274521</v>
      </c>
      <c r="X798">
        <v>2.6019841414234599</v>
      </c>
      <c r="Y798">
        <v>0</v>
      </c>
      <c r="Z798">
        <v>0</v>
      </c>
      <c r="AA798">
        <v>0</v>
      </c>
      <c r="AB798">
        <v>0</v>
      </c>
      <c r="AC798">
        <v>56523.117013800198</v>
      </c>
      <c r="AD798">
        <v>0</v>
      </c>
      <c r="AE798">
        <f t="shared" si="97"/>
        <v>-3.2681100749398263E-2</v>
      </c>
      <c r="AF798" t="str">
        <f t="shared" si="96"/>
        <v/>
      </c>
      <c r="AG798">
        <f t="shared" si="98"/>
        <v>0.22557244679409075</v>
      </c>
      <c r="AH798">
        <f t="shared" si="99"/>
        <v>2.8274026261649911E-2</v>
      </c>
      <c r="AI798">
        <f t="shared" si="100"/>
        <v>0.56010785424678866</v>
      </c>
      <c r="AJ798">
        <f t="shared" si="101"/>
        <v>-3.2681100749398263E-2</v>
      </c>
      <c r="AK798">
        <f t="shared" si="102"/>
        <v>7.7940422878890643E-3</v>
      </c>
      <c r="AL798" s="18">
        <f t="shared" si="103"/>
        <v>2.1089247885702867E-2</v>
      </c>
    </row>
    <row r="799" spans="1:38" ht="15.75">
      <c r="A799">
        <v>2024</v>
      </c>
      <c r="B799">
        <v>2</v>
      </c>
      <c r="C799" t="s">
        <v>49</v>
      </c>
      <c r="D799">
        <v>53953.898584487899</v>
      </c>
      <c r="E799">
        <v>43531.711387159703</v>
      </c>
      <c r="F799">
        <v>10422.1871973282</v>
      </c>
      <c r="G799">
        <v>-3347.7143502481699</v>
      </c>
      <c r="H799">
        <v>115101.52995420501</v>
      </c>
      <c r="I799">
        <v>64524.038577717802</v>
      </c>
      <c r="J799">
        <v>50577.491376487502</v>
      </c>
      <c r="K799">
        <v>-1014.57793894575</v>
      </c>
      <c r="L799">
        <v>-0.57400815842925301</v>
      </c>
      <c r="M799">
        <v>-6.6189806159592504</v>
      </c>
      <c r="N799">
        <v>-2.9084881422341602</v>
      </c>
      <c r="O799">
        <v>1.2757461238521099</v>
      </c>
      <c r="P799">
        <v>419.74240340854101</v>
      </c>
      <c r="Q799">
        <v>10967</v>
      </c>
      <c r="R799">
        <v>0.90067093333678105</v>
      </c>
      <c r="S799">
        <v>946</v>
      </c>
      <c r="T799">
        <v>0.55181017570695401</v>
      </c>
      <c r="U799">
        <v>0.94502191753523801</v>
      </c>
      <c r="V799">
        <v>4.62508733426791</v>
      </c>
      <c r="W799">
        <v>80.797804352987598</v>
      </c>
      <c r="X799">
        <v>8.05625643568826</v>
      </c>
      <c r="Y799">
        <v>0</v>
      </c>
      <c r="Z799">
        <v>0</v>
      </c>
      <c r="AA799">
        <v>0</v>
      </c>
      <c r="AB799">
        <v>0</v>
      </c>
      <c r="AC799">
        <v>51327.974759739503</v>
      </c>
      <c r="AD799">
        <v>0</v>
      </c>
      <c r="AE799">
        <f t="shared" si="97"/>
        <v>0.10273767450690166</v>
      </c>
      <c r="AF799" t="str">
        <f t="shared" si="96"/>
        <v/>
      </c>
      <c r="AG799">
        <f t="shared" si="98"/>
        <v>0.19316838024239907</v>
      </c>
      <c r="AH799">
        <f t="shared" si="99"/>
        <v>-6.2047682152308076E-2</v>
      </c>
      <c r="AI799">
        <f t="shared" si="100"/>
        <v>0.56010785424678866</v>
      </c>
      <c r="AJ799">
        <f t="shared" si="101"/>
        <v>0.10273767450690166</v>
      </c>
      <c r="AK799">
        <f t="shared" si="102"/>
        <v>-2.0541088966559721E-4</v>
      </c>
      <c r="AL799" s="18">
        <f t="shared" si="103"/>
        <v>2.1089247885702867E-2</v>
      </c>
    </row>
    <row r="800" spans="1:38" ht="15.75">
      <c r="A800">
        <v>2024</v>
      </c>
      <c r="B800">
        <v>3</v>
      </c>
      <c r="C800" t="s">
        <v>49</v>
      </c>
      <c r="D800">
        <v>59496.996655639399</v>
      </c>
      <c r="E800">
        <v>43522.769499595001</v>
      </c>
      <c r="F800">
        <v>15974.227156044401</v>
      </c>
      <c r="G800">
        <v>4824.5073657002104</v>
      </c>
      <c r="H800">
        <v>130865.681633263</v>
      </c>
      <c r="I800">
        <v>80545.708215439197</v>
      </c>
      <c r="J800">
        <v>50319.973417824098</v>
      </c>
      <c r="K800">
        <v>10097.3024156233</v>
      </c>
      <c r="L800">
        <v>0.505125248322847</v>
      </c>
      <c r="M800">
        <v>9.5876588122188906</v>
      </c>
      <c r="N800">
        <v>3.6866100458792199</v>
      </c>
      <c r="O800">
        <v>1.60067072266991</v>
      </c>
      <c r="P800">
        <v>225.783764406974</v>
      </c>
      <c r="Q800">
        <v>19735</v>
      </c>
      <c r="R800">
        <v>0.17470926227597799</v>
      </c>
      <c r="S800">
        <v>847</v>
      </c>
      <c r="T800">
        <v>0.77331954320307705</v>
      </c>
      <c r="U800">
        <v>6.7757282778601893E-2</v>
      </c>
      <c r="V800">
        <v>7.3547830145049904</v>
      </c>
      <c r="W800">
        <v>67.041252782379601</v>
      </c>
      <c r="X800">
        <v>9.1910323246345893</v>
      </c>
      <c r="Y800">
        <v>0</v>
      </c>
      <c r="Z800">
        <v>0</v>
      </c>
      <c r="AA800">
        <v>0</v>
      </c>
      <c r="AB800">
        <v>0</v>
      </c>
      <c r="AC800">
        <v>63892.8318433682</v>
      </c>
      <c r="AD800">
        <v>0</v>
      </c>
      <c r="AE800">
        <f t="shared" si="97"/>
        <v>-0.12268287410107012</v>
      </c>
      <c r="AF800" t="str">
        <f t="shared" si="96"/>
        <v/>
      </c>
      <c r="AG800">
        <f t="shared" si="98"/>
        <v>0.2684879582830218</v>
      </c>
      <c r="AH800">
        <f t="shared" si="99"/>
        <v>8.1088250447729465E-2</v>
      </c>
      <c r="AI800">
        <f t="shared" si="100"/>
        <v>0.56010785424678866</v>
      </c>
      <c r="AJ800">
        <f t="shared" si="101"/>
        <v>-0.12268287410107012</v>
      </c>
      <c r="AK800">
        <f t="shared" si="102"/>
        <v>-1.225765004903847E-2</v>
      </c>
      <c r="AL800" s="18">
        <f t="shared" si="103"/>
        <v>2.1089247885702867E-2</v>
      </c>
    </row>
    <row r="801" spans="1:38" ht="15.75">
      <c r="A801">
        <v>2024</v>
      </c>
      <c r="B801">
        <v>4</v>
      </c>
      <c r="C801" t="s">
        <v>49</v>
      </c>
      <c r="D801">
        <v>52197.734105543801</v>
      </c>
      <c r="E801">
        <v>42989.282621904</v>
      </c>
      <c r="F801">
        <v>9208.4514836398594</v>
      </c>
      <c r="G801">
        <v>2992.1070587110898</v>
      </c>
      <c r="H801">
        <v>184672.226231134</v>
      </c>
      <c r="I801">
        <v>65840.448164572605</v>
      </c>
      <c r="J801">
        <v>118831.77806656199</v>
      </c>
      <c r="K801">
        <v>11263.4607126479</v>
      </c>
      <c r="L801">
        <v>0.51838325676267605</v>
      </c>
      <c r="M801">
        <v>2.5179351074214402</v>
      </c>
      <c r="N801">
        <v>1.6202258021009499</v>
      </c>
      <c r="O801">
        <v>0.55406431878594797</v>
      </c>
      <c r="P801">
        <v>475.26695333858999</v>
      </c>
      <c r="Q801">
        <v>7080</v>
      </c>
      <c r="R801">
        <v>-0.96575582840567598</v>
      </c>
      <c r="S801">
        <v>983</v>
      </c>
      <c r="T801">
        <v>0.69424696232957706</v>
      </c>
      <c r="U801">
        <v>0.83191331257096002</v>
      </c>
      <c r="V801">
        <v>3.9494996142192398</v>
      </c>
      <c r="W801">
        <v>82.310813458179098</v>
      </c>
      <c r="X801">
        <v>2.9438976665951602</v>
      </c>
      <c r="Y801">
        <v>0</v>
      </c>
      <c r="Z801">
        <v>0</v>
      </c>
      <c r="AA801">
        <v>0</v>
      </c>
      <c r="AB801">
        <v>0</v>
      </c>
      <c r="AC801">
        <v>52415.209867222402</v>
      </c>
      <c r="AD801">
        <v>0</v>
      </c>
      <c r="AE801" t="str">
        <f t="shared" si="97"/>
        <v/>
      </c>
      <c r="AF801" t="str">
        <f t="shared" si="96"/>
        <v/>
      </c>
      <c r="AG801">
        <f t="shared" si="98"/>
        <v>0.17641477434672384</v>
      </c>
      <c r="AH801">
        <f t="shared" si="99"/>
        <v>5.7322546849659227E-2</v>
      </c>
      <c r="AI801">
        <f t="shared" si="100"/>
        <v>0.56010785424678866</v>
      </c>
      <c r="AJ801">
        <f t="shared" si="101"/>
        <v>8.1040290469185532</v>
      </c>
      <c r="AK801">
        <f t="shared" si="102"/>
        <v>8.3477099879543175</v>
      </c>
      <c r="AL801" s="18">
        <f t="shared" si="103"/>
        <v>2.1089247885702867E-2</v>
      </c>
    </row>
    <row r="802" spans="1:38" ht="15.75">
      <c r="A802">
        <v>2015</v>
      </c>
      <c r="B802">
        <v>1</v>
      </c>
      <c r="C802" t="s">
        <v>50</v>
      </c>
      <c r="D802">
        <v>475209.687480202</v>
      </c>
      <c r="E802">
        <v>401851.34653976298</v>
      </c>
      <c r="F802">
        <v>73358.340940438997</v>
      </c>
      <c r="G802">
        <v>60713.524696810797</v>
      </c>
      <c r="H802">
        <v>1631884.35889417</v>
      </c>
      <c r="I802">
        <v>519181.67340802698</v>
      </c>
      <c r="J802">
        <v>1112702.68548615</v>
      </c>
      <c r="K802">
        <v>64073.204276571203</v>
      </c>
      <c r="L802">
        <v>37.214286890360199</v>
      </c>
      <c r="M802">
        <v>5.4564013809569003</v>
      </c>
      <c r="N802">
        <v>3.7204550902094802</v>
      </c>
      <c r="O802">
        <v>0.466595147275295</v>
      </c>
      <c r="P802">
        <v>148.93661940502301</v>
      </c>
      <c r="Q802">
        <v>49747</v>
      </c>
      <c r="R802">
        <v>-0.96810862709337797</v>
      </c>
      <c r="S802">
        <v>874</v>
      </c>
      <c r="T802">
        <v>0.56089364380391005</v>
      </c>
      <c r="U802">
        <v>0.93619154111520997</v>
      </c>
      <c r="V802">
        <v>6.6723275530308399</v>
      </c>
      <c r="W802">
        <v>63.906003652627497</v>
      </c>
      <c r="X802">
        <v>5.1116678850234898</v>
      </c>
      <c r="Y802">
        <v>0</v>
      </c>
      <c r="Z802">
        <v>0</v>
      </c>
      <c r="AA802">
        <v>1</v>
      </c>
      <c r="AB802">
        <v>0</v>
      </c>
      <c r="AC802">
        <v>518405.235405315</v>
      </c>
      <c r="AD802">
        <v>1</v>
      </c>
      <c r="AE802">
        <f t="shared" si="97"/>
        <v>-2.1945253619930608E-2</v>
      </c>
      <c r="AF802">
        <f t="shared" si="96"/>
        <v>-2.1148855240259994E-2</v>
      </c>
      <c r="AG802">
        <f t="shared" si="98"/>
        <v>0.15437046607661012</v>
      </c>
      <c r="AH802">
        <f t="shared" si="99"/>
        <v>0.12776154673686071</v>
      </c>
      <c r="AI802">
        <f t="shared" si="100"/>
        <v>0.56010785424678866</v>
      </c>
      <c r="AJ802">
        <f t="shared" si="101"/>
        <v>-2.1945253619930608E-2</v>
      </c>
      <c r="AK802">
        <f t="shared" si="102"/>
        <v>-3.4365235572972108E-2</v>
      </c>
      <c r="AL802" s="18">
        <f t="shared" si="103"/>
        <v>2.1089247885702867E-2</v>
      </c>
    </row>
    <row r="803" spans="1:38" ht="15.75">
      <c r="A803">
        <v>2015</v>
      </c>
      <c r="B803">
        <v>2</v>
      </c>
      <c r="C803" t="s">
        <v>50</v>
      </c>
      <c r="D803">
        <v>464781.09036580101</v>
      </c>
      <c r="E803">
        <v>388041.63035060797</v>
      </c>
      <c r="F803">
        <v>76739.460015193603</v>
      </c>
      <c r="G803">
        <v>61924.2198227587</v>
      </c>
      <c r="H803">
        <v>1739987.5603692899</v>
      </c>
      <c r="I803">
        <v>1196978.8469487701</v>
      </c>
      <c r="J803">
        <v>543008.71342052496</v>
      </c>
      <c r="K803">
        <v>62044.238835226999</v>
      </c>
      <c r="L803">
        <v>7.5804078420712298</v>
      </c>
      <c r="M803">
        <v>11.4039090519717</v>
      </c>
      <c r="N803">
        <v>3.5588886514576998</v>
      </c>
      <c r="O803">
        <v>2.20434556088198</v>
      </c>
      <c r="P803">
        <v>428.734786537996</v>
      </c>
      <c r="Q803">
        <v>19462</v>
      </c>
      <c r="R803">
        <v>0.66013074439155806</v>
      </c>
      <c r="S803">
        <v>211</v>
      </c>
      <c r="T803">
        <v>0.61908856527380096</v>
      </c>
      <c r="U803">
        <v>0.58444890431151197</v>
      </c>
      <c r="V803">
        <v>5.2456785405754296</v>
      </c>
      <c r="W803">
        <v>75.481505344693005</v>
      </c>
      <c r="X803">
        <v>8.7764655269735599</v>
      </c>
      <c r="Y803">
        <v>0</v>
      </c>
      <c r="Z803">
        <v>0</v>
      </c>
      <c r="AA803">
        <v>0</v>
      </c>
      <c r="AB803">
        <v>0</v>
      </c>
      <c r="AC803">
        <v>460342.46435515699</v>
      </c>
      <c r="AD803">
        <v>0</v>
      </c>
      <c r="AE803">
        <f t="shared" si="97"/>
        <v>2.9454486185273767E-2</v>
      </c>
      <c r="AF803">
        <f t="shared" si="96"/>
        <v>-8.3459849391005342E-2</v>
      </c>
      <c r="AG803">
        <f t="shared" si="98"/>
        <v>0.16510882565122445</v>
      </c>
      <c r="AH803">
        <f t="shared" si="99"/>
        <v>0.13323308780488877</v>
      </c>
      <c r="AI803">
        <f t="shared" si="100"/>
        <v>0.56010785424678866</v>
      </c>
      <c r="AJ803">
        <f t="shared" si="101"/>
        <v>2.9454486185273767E-2</v>
      </c>
      <c r="AK803">
        <f t="shared" si="102"/>
        <v>4.4146061920078208E-2</v>
      </c>
      <c r="AL803" s="18">
        <f t="shared" si="103"/>
        <v>2.1089247885702867E-2</v>
      </c>
    </row>
    <row r="804" spans="1:38" ht="15.75">
      <c r="A804">
        <v>2015</v>
      </c>
      <c r="B804">
        <v>3</v>
      </c>
      <c r="C804" t="s">
        <v>50</v>
      </c>
      <c r="D804">
        <v>478470.97857115697</v>
      </c>
      <c r="E804">
        <v>405172.14019163401</v>
      </c>
      <c r="F804">
        <v>73298.838379522698</v>
      </c>
      <c r="G804">
        <v>67097.883439619298</v>
      </c>
      <c r="H804">
        <v>1742292.7400696001</v>
      </c>
      <c r="I804">
        <v>920633.31633430196</v>
      </c>
      <c r="J804">
        <v>821659.42373530101</v>
      </c>
      <c r="K804">
        <v>62574.914051914398</v>
      </c>
      <c r="L804">
        <v>7.3522129254837099</v>
      </c>
      <c r="M804">
        <v>8.1661429908013901</v>
      </c>
      <c r="N804">
        <v>3.8511256975643899</v>
      </c>
      <c r="O804">
        <v>1.1204561035143501</v>
      </c>
      <c r="P804">
        <v>38.814481018756602</v>
      </c>
      <c r="Q804">
        <v>21575</v>
      </c>
      <c r="R804">
        <v>-0.91860040949238397</v>
      </c>
      <c r="S804">
        <v>74</v>
      </c>
      <c r="T804">
        <v>7.1200098474498097E-2</v>
      </c>
      <c r="U804">
        <v>0.88720431425789104</v>
      </c>
      <c r="V804">
        <v>6.3607788287371001</v>
      </c>
      <c r="W804">
        <v>64.923529331122197</v>
      </c>
      <c r="X804">
        <v>6.9637437857140299</v>
      </c>
      <c r="Y804">
        <v>0</v>
      </c>
      <c r="Z804">
        <v>0</v>
      </c>
      <c r="AA804">
        <v>0</v>
      </c>
      <c r="AB804">
        <v>0</v>
      </c>
      <c r="AC804">
        <v>530609.46550284897</v>
      </c>
      <c r="AD804">
        <v>0</v>
      </c>
      <c r="AE804">
        <f t="shared" si="97"/>
        <v>-4.5176264364233207E-2</v>
      </c>
      <c r="AF804">
        <f t="shared" si="96"/>
        <v>-2.4922054268358477E-2</v>
      </c>
      <c r="AG804">
        <f t="shared" si="98"/>
        <v>0.15319390655293871</v>
      </c>
      <c r="AH804">
        <f t="shared" si="99"/>
        <v>0.140233967042247</v>
      </c>
      <c r="AI804">
        <f t="shared" si="100"/>
        <v>0.56010785424678866</v>
      </c>
      <c r="AJ804">
        <f t="shared" si="101"/>
        <v>-4.5176264364233207E-2</v>
      </c>
      <c r="AK804">
        <f t="shared" si="102"/>
        <v>-1.9367523871659988E-2</v>
      </c>
      <c r="AL804" s="18">
        <f t="shared" si="103"/>
        <v>2.1089247885702867E-2</v>
      </c>
    </row>
    <row r="805" spans="1:38" ht="15.75">
      <c r="A805">
        <v>2015</v>
      </c>
      <c r="B805">
        <v>4</v>
      </c>
      <c r="C805" t="s">
        <v>50</v>
      </c>
      <c r="D805">
        <v>456855.44715261302</v>
      </c>
      <c r="E805">
        <v>397324.95909434097</v>
      </c>
      <c r="F805">
        <v>59530.488058272</v>
      </c>
      <c r="G805">
        <v>52064.502717467403</v>
      </c>
      <c r="H805">
        <v>1173353.5456341</v>
      </c>
      <c r="I805">
        <v>700719.84910263401</v>
      </c>
      <c r="J805">
        <v>472633.696531475</v>
      </c>
      <c r="K805">
        <v>54227.363256286699</v>
      </c>
      <c r="L805">
        <v>11.8994469217406</v>
      </c>
      <c r="M805">
        <v>11.015825384341801</v>
      </c>
      <c r="N805">
        <v>4.43723913488755</v>
      </c>
      <c r="O805">
        <v>1.4825854657529001</v>
      </c>
      <c r="P805">
        <v>196.98752253238001</v>
      </c>
      <c r="Q805">
        <v>47969</v>
      </c>
      <c r="R805">
        <v>-0.482035645136066</v>
      </c>
      <c r="S805">
        <v>468</v>
      </c>
      <c r="T805">
        <v>0.624635558688176</v>
      </c>
      <c r="U805">
        <v>0.139154834518223</v>
      </c>
      <c r="V805">
        <v>7.8096900302914998</v>
      </c>
      <c r="W805">
        <v>71.082029410668298</v>
      </c>
      <c r="X805">
        <v>9.5836873340111506</v>
      </c>
      <c r="Y805">
        <v>0</v>
      </c>
      <c r="Z805">
        <v>0</v>
      </c>
      <c r="AA805">
        <v>0</v>
      </c>
      <c r="AB805">
        <v>0</v>
      </c>
      <c r="AC805">
        <v>452229.96503173001</v>
      </c>
      <c r="AD805">
        <v>0</v>
      </c>
      <c r="AE805">
        <f t="shared" si="97"/>
        <v>1.8176645348232007E-2</v>
      </c>
      <c r="AF805">
        <f t="shared" si="96"/>
        <v>-3.2240350000858689E-2</v>
      </c>
      <c r="AG805">
        <f t="shared" si="98"/>
        <v>0.13030486651587594</v>
      </c>
      <c r="AH805">
        <f t="shared" si="99"/>
        <v>0.11396274914081347</v>
      </c>
      <c r="AI805">
        <f t="shared" si="100"/>
        <v>0.56010785424678866</v>
      </c>
      <c r="AJ805">
        <f t="shared" si="101"/>
        <v>1.8176645348232007E-2</v>
      </c>
      <c r="AK805">
        <f t="shared" si="102"/>
        <v>2.8961759693137537E-2</v>
      </c>
      <c r="AL805" s="18">
        <f t="shared" si="103"/>
        <v>2.1089247885702867E-2</v>
      </c>
    </row>
    <row r="806" spans="1:38" ht="15.75">
      <c r="A806">
        <v>2016</v>
      </c>
      <c r="B806">
        <v>1</v>
      </c>
      <c r="C806" t="s">
        <v>50</v>
      </c>
      <c r="D806">
        <v>465159.54659091402</v>
      </c>
      <c r="E806">
        <v>408832.18907971698</v>
      </c>
      <c r="F806">
        <v>56327.357511197399</v>
      </c>
      <c r="G806">
        <v>41923.380047249499</v>
      </c>
      <c r="H806">
        <v>1660251.29157901</v>
      </c>
      <c r="I806">
        <v>1080877.8959995899</v>
      </c>
      <c r="J806">
        <v>579373.39557942096</v>
      </c>
      <c r="K806">
        <v>47642.132115406399</v>
      </c>
      <c r="L806">
        <v>7.3316592511763004</v>
      </c>
      <c r="M806">
        <v>7.2359863892822904</v>
      </c>
      <c r="N806">
        <v>2.52512256788413</v>
      </c>
      <c r="O806">
        <v>1.8655980827677201</v>
      </c>
      <c r="P806">
        <v>150.95219780644101</v>
      </c>
      <c r="Q806">
        <v>2825</v>
      </c>
      <c r="R806">
        <v>-0.67450178443523801</v>
      </c>
      <c r="S806">
        <v>38</v>
      </c>
      <c r="T806">
        <v>0.62070822633505895</v>
      </c>
      <c r="U806">
        <v>7.9226537880919795E-2</v>
      </c>
      <c r="V806">
        <v>4.4814592618879399</v>
      </c>
      <c r="W806">
        <v>77.453941100496095</v>
      </c>
      <c r="X806">
        <v>6.67257527947016</v>
      </c>
      <c r="Y806">
        <v>0</v>
      </c>
      <c r="Z806">
        <v>0</v>
      </c>
      <c r="AA806">
        <v>0</v>
      </c>
      <c r="AB806">
        <v>0</v>
      </c>
      <c r="AC806">
        <v>489801.50856983702</v>
      </c>
      <c r="AD806">
        <v>0</v>
      </c>
      <c r="AE806">
        <f t="shared" si="97"/>
        <v>-8.4205551221927993E-2</v>
      </c>
      <c r="AF806">
        <f t="shared" si="96"/>
        <v>-0.15703003929725606</v>
      </c>
      <c r="AG806">
        <f t="shared" si="98"/>
        <v>0.12109255399359632</v>
      </c>
      <c r="AH806">
        <f t="shared" si="99"/>
        <v>9.012688303292879E-2</v>
      </c>
      <c r="AI806">
        <f t="shared" si="100"/>
        <v>0.56010785424678866</v>
      </c>
      <c r="AJ806">
        <f t="shared" si="101"/>
        <v>-8.4205551221927993E-2</v>
      </c>
      <c r="AK806">
        <f t="shared" si="102"/>
        <v>1.5075782086004587E-2</v>
      </c>
      <c r="AL806" s="18">
        <f t="shared" si="103"/>
        <v>2.1089247885702867E-2</v>
      </c>
    </row>
    <row r="807" spans="1:38" ht="15.75">
      <c r="A807">
        <v>2016</v>
      </c>
      <c r="B807">
        <v>2</v>
      </c>
      <c r="C807" t="s">
        <v>50</v>
      </c>
      <c r="D807">
        <v>425990.53056408401</v>
      </c>
      <c r="E807">
        <v>414995.65407202701</v>
      </c>
      <c r="F807">
        <v>10994.876492056999</v>
      </c>
      <c r="G807">
        <v>5083.1488547870003</v>
      </c>
      <c r="H807">
        <v>944099.47482421098</v>
      </c>
      <c r="I807">
        <v>474347.09610061301</v>
      </c>
      <c r="J807">
        <v>469752.37872359698</v>
      </c>
      <c r="K807">
        <v>7989.7962350915204</v>
      </c>
      <c r="L807">
        <v>3.7393996091970898</v>
      </c>
      <c r="M807">
        <v>1.0820911367386401</v>
      </c>
      <c r="N807">
        <v>0.538412422666952</v>
      </c>
      <c r="O807">
        <v>1.0097811476537899</v>
      </c>
      <c r="P807">
        <v>416.410602012536</v>
      </c>
      <c r="Q807">
        <v>14054</v>
      </c>
      <c r="R807">
        <v>0.80716597060328299</v>
      </c>
      <c r="S807">
        <v>818</v>
      </c>
      <c r="T807">
        <v>0.31885377061487502</v>
      </c>
      <c r="U807">
        <v>0.86140718155418095</v>
      </c>
      <c r="V807">
        <v>2.3771300649972602</v>
      </c>
      <c r="W807">
        <v>64.010442635815195</v>
      </c>
      <c r="X807">
        <v>3.7054282337862601</v>
      </c>
      <c r="Y807">
        <v>0</v>
      </c>
      <c r="Z807">
        <v>0</v>
      </c>
      <c r="AA807">
        <v>0</v>
      </c>
      <c r="AB807">
        <v>0</v>
      </c>
      <c r="AC807">
        <v>440096.22812705202</v>
      </c>
      <c r="AD807">
        <v>0</v>
      </c>
      <c r="AE807">
        <f t="shared" si="97"/>
        <v>9.5203919813862989E-2</v>
      </c>
      <c r="AF807">
        <f t="shared" si="96"/>
        <v>1.184103829893038E-2</v>
      </c>
      <c r="AG807">
        <f t="shared" si="98"/>
        <v>2.5810142956694149E-2</v>
      </c>
      <c r="AH807">
        <f t="shared" si="99"/>
        <v>1.1932539552125832E-2</v>
      </c>
      <c r="AI807">
        <f t="shared" si="100"/>
        <v>0.56010785424678866</v>
      </c>
      <c r="AJ807">
        <f t="shared" si="101"/>
        <v>9.5203919813862989E-2</v>
      </c>
      <c r="AK807">
        <f t="shared" si="102"/>
        <v>-8.0207550566076327E-2</v>
      </c>
      <c r="AL807" s="18">
        <f t="shared" si="103"/>
        <v>2.1089247885702867E-2</v>
      </c>
    </row>
    <row r="808" spans="1:38" ht="15.75">
      <c r="A808">
        <v>2016</v>
      </c>
      <c r="B808">
        <v>3</v>
      </c>
      <c r="C808" t="s">
        <v>50</v>
      </c>
      <c r="D808">
        <v>466546.49887737201</v>
      </c>
      <c r="E808">
        <v>381709.86916334298</v>
      </c>
      <c r="F808">
        <v>84836.629714029506</v>
      </c>
      <c r="G808">
        <v>76146.101320816102</v>
      </c>
      <c r="H808">
        <v>1751677.0386973601</v>
      </c>
      <c r="I808">
        <v>598296.75162790006</v>
      </c>
      <c r="J808">
        <v>1153380.2870694599</v>
      </c>
      <c r="K808">
        <v>71631.629330898897</v>
      </c>
      <c r="L808">
        <v>42.4116757340635</v>
      </c>
      <c r="M808">
        <v>6.6019943443189604</v>
      </c>
      <c r="N808">
        <v>4.3470399873164904</v>
      </c>
      <c r="O808">
        <v>0.51873329060275897</v>
      </c>
      <c r="P808">
        <v>425.90869778543299</v>
      </c>
      <c r="Q808">
        <v>35735</v>
      </c>
      <c r="R808">
        <v>0.40697022099313301</v>
      </c>
      <c r="S808">
        <v>142</v>
      </c>
      <c r="T808">
        <v>0.56197523931374904</v>
      </c>
      <c r="U808">
        <v>0.53782827912674802</v>
      </c>
      <c r="V808">
        <v>5.1371679173672504</v>
      </c>
      <c r="W808">
        <v>68.688346566508699</v>
      </c>
      <c r="X808">
        <v>2.0471755202942901</v>
      </c>
      <c r="Y808">
        <v>0</v>
      </c>
      <c r="Z808">
        <v>0</v>
      </c>
      <c r="AA808">
        <v>0</v>
      </c>
      <c r="AB808">
        <v>0</v>
      </c>
      <c r="AC808">
        <v>497592.78697208897</v>
      </c>
      <c r="AD808">
        <v>0</v>
      </c>
      <c r="AE808">
        <f t="shared" si="97"/>
        <v>-5.2342545275806888E-2</v>
      </c>
      <c r="AF808">
        <f t="shared" si="96"/>
        <v>-9.897649173628735E-2</v>
      </c>
      <c r="AG808">
        <f t="shared" si="98"/>
        <v>0.1818396020936118</v>
      </c>
      <c r="AH808">
        <f t="shared" si="99"/>
        <v>0.1632122446616634</v>
      </c>
      <c r="AI808">
        <f t="shared" si="100"/>
        <v>0.56010785424678866</v>
      </c>
      <c r="AJ808">
        <f t="shared" si="101"/>
        <v>-5.2342545275806888E-2</v>
      </c>
      <c r="AK808">
        <f t="shared" si="102"/>
        <v>2.0145958384304413E-2</v>
      </c>
      <c r="AL808" s="18">
        <f t="shared" si="103"/>
        <v>2.1089247885702867E-2</v>
      </c>
    </row>
    <row r="809" spans="1:38" ht="15.75">
      <c r="A809">
        <v>2016</v>
      </c>
      <c r="B809">
        <v>4</v>
      </c>
      <c r="C809" t="s">
        <v>50</v>
      </c>
      <c r="D809">
        <v>442126.26763661398</v>
      </c>
      <c r="E809">
        <v>389399.78030238597</v>
      </c>
      <c r="F809">
        <v>52726.487334227997</v>
      </c>
      <c r="G809">
        <v>33057.813895367603</v>
      </c>
      <c r="H809">
        <v>1336933.1785176101</v>
      </c>
      <c r="I809">
        <v>737708.23774737201</v>
      </c>
      <c r="J809">
        <v>599224.94077023899</v>
      </c>
      <c r="K809">
        <v>38119.771692711103</v>
      </c>
      <c r="L809">
        <v>7.7569360187975498</v>
      </c>
      <c r="M809">
        <v>5.5167620114201803</v>
      </c>
      <c r="N809">
        <v>2.4726601468610401</v>
      </c>
      <c r="O809">
        <v>1.2311040271439999</v>
      </c>
      <c r="P809">
        <v>378.81359353382499</v>
      </c>
      <c r="Q809">
        <v>47051</v>
      </c>
      <c r="R809">
        <v>-0.22562604717228199</v>
      </c>
      <c r="S809">
        <v>469</v>
      </c>
      <c r="T809">
        <v>0.29767197934630302</v>
      </c>
      <c r="U809">
        <v>0.468892985508783</v>
      </c>
      <c r="V809">
        <v>1.15252264833578</v>
      </c>
      <c r="W809">
        <v>79.733075259028993</v>
      </c>
      <c r="X809">
        <v>4.5367102981930003</v>
      </c>
      <c r="Y809">
        <v>0</v>
      </c>
      <c r="Z809">
        <v>0</v>
      </c>
      <c r="AA809">
        <v>0</v>
      </c>
      <c r="AB809">
        <v>0</v>
      </c>
      <c r="AC809">
        <v>452529.74192382599</v>
      </c>
      <c r="AD809">
        <v>0</v>
      </c>
      <c r="AE809">
        <f t="shared" si="97"/>
        <v>-0.11311416350287765</v>
      </c>
      <c r="AF809">
        <f t="shared" si="96"/>
        <v>-1.5900563274354196E-3</v>
      </c>
      <c r="AG809">
        <f t="shared" si="98"/>
        <v>0.11925662688190287</v>
      </c>
      <c r="AH809">
        <f t="shared" si="99"/>
        <v>7.4770074332109124E-2</v>
      </c>
      <c r="AI809">
        <f t="shared" si="100"/>
        <v>0.56010785424678866</v>
      </c>
      <c r="AJ809">
        <f t="shared" si="101"/>
        <v>-0.11311416350287765</v>
      </c>
      <c r="AK809">
        <f t="shared" si="102"/>
        <v>8.7556675512215548E-2</v>
      </c>
      <c r="AL809" s="18">
        <f t="shared" si="103"/>
        <v>2.1089247885702867E-2</v>
      </c>
    </row>
    <row r="810" spans="1:38" ht="15.75">
      <c r="A810">
        <v>2017</v>
      </c>
      <c r="B810">
        <v>1</v>
      </c>
      <c r="C810" t="s">
        <v>50</v>
      </c>
      <c r="D810">
        <v>392115.52471024898</v>
      </c>
      <c r="E810">
        <v>423494.33051085001</v>
      </c>
      <c r="F810">
        <v>-31378.8058006014</v>
      </c>
      <c r="G810">
        <v>-41462.034094331597</v>
      </c>
      <c r="H810">
        <v>1449365.8616323301</v>
      </c>
      <c r="I810">
        <v>715121.21758993599</v>
      </c>
      <c r="J810">
        <v>734244.64404239994</v>
      </c>
      <c r="K810">
        <v>-33971.187627374398</v>
      </c>
      <c r="L810">
        <v>-21.295712612593</v>
      </c>
      <c r="M810">
        <v>-5.6468963622344397</v>
      </c>
      <c r="N810">
        <v>-2.8607017173452101</v>
      </c>
      <c r="O810">
        <v>0.97395496636219203</v>
      </c>
      <c r="P810">
        <v>87.691898528161104</v>
      </c>
      <c r="Q810">
        <v>44466</v>
      </c>
      <c r="R810">
        <v>0.76106105130565804</v>
      </c>
      <c r="S810">
        <v>360</v>
      </c>
      <c r="T810">
        <v>0.509769673499049</v>
      </c>
      <c r="U810">
        <v>0.52315606314411101</v>
      </c>
      <c r="V810">
        <v>2.5068814182300101</v>
      </c>
      <c r="W810">
        <v>77.967598737549295</v>
      </c>
      <c r="X810">
        <v>2.6782449898380301</v>
      </c>
      <c r="Y810">
        <v>0</v>
      </c>
      <c r="Z810">
        <v>0</v>
      </c>
      <c r="AA810">
        <v>1</v>
      </c>
      <c r="AB810">
        <v>0</v>
      </c>
      <c r="AC810">
        <v>407259.81051572901</v>
      </c>
      <c r="AD810">
        <v>1</v>
      </c>
      <c r="AE810">
        <f t="shared" si="97"/>
        <v>9.9254361504776109E-2</v>
      </c>
      <c r="AF810">
        <f t="shared" si="96"/>
        <v>0.17600696465151244</v>
      </c>
      <c r="AG810">
        <f t="shared" si="98"/>
        <v>-8.0024390321674133E-2</v>
      </c>
      <c r="AH810">
        <f t="shared" si="99"/>
        <v>-0.10573933313395249</v>
      </c>
      <c r="AI810">
        <f t="shared" si="100"/>
        <v>0.56010785424678866</v>
      </c>
      <c r="AJ810">
        <f t="shared" si="101"/>
        <v>9.9254361504776109E-2</v>
      </c>
      <c r="AK810">
        <f t="shared" si="102"/>
        <v>-3.8604733396470206E-2</v>
      </c>
      <c r="AL810" s="18">
        <f t="shared" si="103"/>
        <v>2.1089247885702867E-2</v>
      </c>
    </row>
    <row r="811" spans="1:38" ht="15.75">
      <c r="A811">
        <v>2017</v>
      </c>
      <c r="B811">
        <v>2</v>
      </c>
      <c r="C811" t="s">
        <v>50</v>
      </c>
      <c r="D811">
        <v>431034.700751475</v>
      </c>
      <c r="E811">
        <v>407145.444786562</v>
      </c>
      <c r="F811">
        <v>23889.2559649131</v>
      </c>
      <c r="G811">
        <v>17621.2667355095</v>
      </c>
      <c r="H811">
        <v>1266719.9324723</v>
      </c>
      <c r="I811">
        <v>852728.00860015897</v>
      </c>
      <c r="J811">
        <v>413991.92387214402</v>
      </c>
      <c r="K811">
        <v>23417.6879307995</v>
      </c>
      <c r="L811">
        <v>10.385580303590199</v>
      </c>
      <c r="M811">
        <v>4.2564276546012003</v>
      </c>
      <c r="N811">
        <v>1.3910941387902001</v>
      </c>
      <c r="O811">
        <v>2.05976967044292</v>
      </c>
      <c r="P811">
        <v>127.62070986024401</v>
      </c>
      <c r="Q811">
        <v>10200</v>
      </c>
      <c r="R811">
        <v>-0.125842483420642</v>
      </c>
      <c r="S811">
        <v>427</v>
      </c>
      <c r="T811">
        <v>3.2918586763953699E-2</v>
      </c>
      <c r="U811">
        <v>0.81245113172059402</v>
      </c>
      <c r="V811">
        <v>4.9326971623681599</v>
      </c>
      <c r="W811">
        <v>73.652283132409806</v>
      </c>
      <c r="X811">
        <v>9.6625054620268607</v>
      </c>
      <c r="Y811">
        <v>0</v>
      </c>
      <c r="Z811">
        <v>0</v>
      </c>
      <c r="AA811">
        <v>0</v>
      </c>
      <c r="AB811">
        <v>0</v>
      </c>
      <c r="AC811">
        <v>435256.95434527402</v>
      </c>
      <c r="AD811">
        <v>0</v>
      </c>
      <c r="AE811">
        <f t="shared" si="97"/>
        <v>-2.4743570636514466E-2</v>
      </c>
      <c r="AF811">
        <f t="shared" si="96"/>
        <v>8.7991219171630081E-2</v>
      </c>
      <c r="AG811">
        <f t="shared" si="98"/>
        <v>5.5423045808757308E-2</v>
      </c>
      <c r="AH811">
        <f t="shared" si="99"/>
        <v>4.0881318150924301E-2</v>
      </c>
      <c r="AI811">
        <f t="shared" si="100"/>
        <v>0.56010785424678866</v>
      </c>
      <c r="AJ811">
        <f t="shared" si="101"/>
        <v>-2.4743570636514466E-2</v>
      </c>
      <c r="AK811">
        <f t="shared" si="102"/>
        <v>4.8520290059295888E-2</v>
      </c>
      <c r="AL811" s="18">
        <f t="shared" si="103"/>
        <v>2.1089247885702867E-2</v>
      </c>
    </row>
    <row r="812" spans="1:38" ht="15.75">
      <c r="A812">
        <v>2017</v>
      </c>
      <c r="B812">
        <v>3</v>
      </c>
      <c r="C812" t="s">
        <v>50</v>
      </c>
      <c r="D812">
        <v>420369.363186642</v>
      </c>
      <c r="E812">
        <v>426900.25986392703</v>
      </c>
      <c r="F812">
        <v>-6530.8966772856002</v>
      </c>
      <c r="G812">
        <v>-20084.618551496598</v>
      </c>
      <c r="H812">
        <v>1039704.06870644</v>
      </c>
      <c r="I812">
        <v>371538.52803719899</v>
      </c>
      <c r="J812">
        <v>668165.54066924495</v>
      </c>
      <c r="K812">
        <v>-19475.064662336601</v>
      </c>
      <c r="L812">
        <v>-2.6242031302482598</v>
      </c>
      <c r="M812">
        <v>-3.0059345070952799</v>
      </c>
      <c r="N812">
        <v>-1.9317630041099101</v>
      </c>
      <c r="O812">
        <v>0.55605760163126705</v>
      </c>
      <c r="P812">
        <v>459.76983107546602</v>
      </c>
      <c r="Q812">
        <v>11269</v>
      </c>
      <c r="R812">
        <v>0.28564737655086297</v>
      </c>
      <c r="S812">
        <v>60</v>
      </c>
      <c r="T812">
        <v>0.61911641735183998</v>
      </c>
      <c r="U812">
        <v>0.73123414493057204</v>
      </c>
      <c r="V812">
        <v>5.7360835929391296</v>
      </c>
      <c r="W812">
        <v>76.693749613024494</v>
      </c>
      <c r="X812">
        <v>2.1380878839779198</v>
      </c>
      <c r="Y812">
        <v>0</v>
      </c>
      <c r="Z812">
        <v>0</v>
      </c>
      <c r="AA812">
        <v>0</v>
      </c>
      <c r="AB812">
        <v>1</v>
      </c>
      <c r="AC812">
        <v>404586.29724302603</v>
      </c>
      <c r="AD812">
        <v>0</v>
      </c>
      <c r="AE812">
        <f t="shared" si="97"/>
        <v>5.0084284499208709E-2</v>
      </c>
      <c r="AF812">
        <f t="shared" si="96"/>
        <v>0.13431594460519955</v>
      </c>
      <c r="AG812">
        <f t="shared" si="98"/>
        <v>-1.5536090993351811E-2</v>
      </c>
      <c r="AH812">
        <f t="shared" si="99"/>
        <v>-4.7778502218248295E-2</v>
      </c>
      <c r="AI812">
        <f t="shared" si="100"/>
        <v>0.56010785424678866</v>
      </c>
      <c r="AJ812">
        <f t="shared" si="101"/>
        <v>5.0084284499208709E-2</v>
      </c>
      <c r="AK812">
        <f t="shared" si="102"/>
        <v>1.8841399482874017E-2</v>
      </c>
      <c r="AL812" s="18">
        <f t="shared" si="103"/>
        <v>2.1089247885702867E-2</v>
      </c>
    </row>
    <row r="813" spans="1:38" ht="15.75">
      <c r="A813">
        <v>2017</v>
      </c>
      <c r="B813">
        <v>4</v>
      </c>
      <c r="C813" t="s">
        <v>50</v>
      </c>
      <c r="D813">
        <v>441423.26196723297</v>
      </c>
      <c r="E813">
        <v>434943.65819936601</v>
      </c>
      <c r="F813">
        <v>6479.6037678664397</v>
      </c>
      <c r="G813">
        <v>-5641.7221586631204</v>
      </c>
      <c r="H813">
        <v>1452375.8280791501</v>
      </c>
      <c r="I813">
        <v>726138.17764247197</v>
      </c>
      <c r="J813">
        <v>726237.65043668204</v>
      </c>
      <c r="K813">
        <v>-1172.63830904573</v>
      </c>
      <c r="L813">
        <v>-2.5160669475125799</v>
      </c>
      <c r="M813">
        <v>-0.776842422762133</v>
      </c>
      <c r="N813">
        <v>-0.38844781423583702</v>
      </c>
      <c r="O813">
        <v>0.99986302996801202</v>
      </c>
      <c r="P813">
        <v>38.558425365487899</v>
      </c>
      <c r="Q813">
        <v>20870</v>
      </c>
      <c r="R813">
        <v>-0.42832371067214198</v>
      </c>
      <c r="S813">
        <v>367</v>
      </c>
      <c r="T813">
        <v>7.6811027639920496E-2</v>
      </c>
      <c r="U813">
        <v>0.753057609914909</v>
      </c>
      <c r="V813">
        <v>6.0856833552694596</v>
      </c>
      <c r="W813">
        <v>82.815063043472506</v>
      </c>
      <c r="X813">
        <v>7.8442561680428904</v>
      </c>
      <c r="Y813">
        <v>0</v>
      </c>
      <c r="Z813">
        <v>0</v>
      </c>
      <c r="AA813">
        <v>0</v>
      </c>
      <c r="AB813">
        <v>0</v>
      </c>
      <c r="AC813">
        <v>457292.59699898103</v>
      </c>
      <c r="AD813">
        <v>0</v>
      </c>
      <c r="AE813">
        <f t="shared" si="97"/>
        <v>4.464496490777356E-2</v>
      </c>
      <c r="AF813">
        <f t="shared" si="96"/>
        <v>-4.755620167993805E-3</v>
      </c>
      <c r="AG813">
        <f t="shared" si="98"/>
        <v>1.4678890593554516E-2</v>
      </c>
      <c r="AH813">
        <f t="shared" si="99"/>
        <v>-1.2780754085139056E-2</v>
      </c>
      <c r="AI813">
        <f t="shared" si="100"/>
        <v>0.56010785424678866</v>
      </c>
      <c r="AJ813">
        <f t="shared" si="101"/>
        <v>4.464496490777356E-2</v>
      </c>
      <c r="AK813">
        <f t="shared" si="102"/>
        <v>-3.1102808688140807E-2</v>
      </c>
      <c r="AL813" s="18">
        <f t="shared" si="103"/>
        <v>2.1089247885702867E-2</v>
      </c>
    </row>
    <row r="814" spans="1:38" ht="15.75">
      <c r="A814">
        <v>2018</v>
      </c>
      <c r="B814">
        <v>1</v>
      </c>
      <c r="C814" t="s">
        <v>50</v>
      </c>
      <c r="D814">
        <v>461130.58800723503</v>
      </c>
      <c r="E814">
        <v>421415.68880827102</v>
      </c>
      <c r="F814">
        <v>39714.8991989645</v>
      </c>
      <c r="G814">
        <v>28739.569369475899</v>
      </c>
      <c r="H814">
        <v>999241.66635008203</v>
      </c>
      <c r="I814">
        <v>415966.261757006</v>
      </c>
      <c r="J814">
        <v>583275.40459307504</v>
      </c>
      <c r="K814">
        <v>31895.4703919284</v>
      </c>
      <c r="L814">
        <v>8.2567926052989495</v>
      </c>
      <c r="M814">
        <v>4.9272726302468097</v>
      </c>
      <c r="N814">
        <v>2.8761380091817599</v>
      </c>
      <c r="O814">
        <v>0.71315584110255303</v>
      </c>
      <c r="P814">
        <v>126.192967000593</v>
      </c>
      <c r="Q814">
        <v>18148</v>
      </c>
      <c r="R814">
        <v>-0.55438631519942905</v>
      </c>
      <c r="S814">
        <v>947</v>
      </c>
      <c r="T814">
        <v>0.80041006332510301</v>
      </c>
      <c r="U814">
        <v>0.48436815134265798</v>
      </c>
      <c r="V814">
        <v>5.01703941773855</v>
      </c>
      <c r="W814">
        <v>63.684581689933701</v>
      </c>
      <c r="X814">
        <v>4.5966106850349302</v>
      </c>
      <c r="Y814">
        <v>0</v>
      </c>
      <c r="Z814">
        <v>0</v>
      </c>
      <c r="AA814">
        <v>0</v>
      </c>
      <c r="AB814">
        <v>0</v>
      </c>
      <c r="AC814">
        <v>449503.58721686801</v>
      </c>
      <c r="AD814">
        <v>0</v>
      </c>
      <c r="AE814">
        <f t="shared" si="97"/>
        <v>1.6983001718632731E-2</v>
      </c>
      <c r="AF814">
        <f t="shared" si="96"/>
        <v>-5.7921479779697381E-2</v>
      </c>
      <c r="AG814">
        <f t="shared" si="98"/>
        <v>8.612505921715366E-2</v>
      </c>
      <c r="AH814">
        <f t="shared" si="99"/>
        <v>6.2324144433084067E-2</v>
      </c>
      <c r="AI814">
        <f t="shared" si="100"/>
        <v>0.56010785424678866</v>
      </c>
      <c r="AJ814">
        <f t="shared" si="101"/>
        <v>1.6983001718632731E-2</v>
      </c>
      <c r="AK814">
        <f t="shared" si="102"/>
        <v>4.9766964457855715E-2</v>
      </c>
      <c r="AL814" s="18">
        <f t="shared" si="103"/>
        <v>2.1089247885702867E-2</v>
      </c>
    </row>
    <row r="815" spans="1:38" ht="15.75">
      <c r="A815">
        <v>2018</v>
      </c>
      <c r="B815">
        <v>2</v>
      </c>
      <c r="C815" t="s">
        <v>50</v>
      </c>
      <c r="D815">
        <v>468961.96957587602</v>
      </c>
      <c r="E815">
        <v>442388.26841517503</v>
      </c>
      <c r="F815">
        <v>26573.701160700901</v>
      </c>
      <c r="G815">
        <v>9552.2454275712498</v>
      </c>
      <c r="H815">
        <v>1614165.6174024499</v>
      </c>
      <c r="I815">
        <v>936105.44970754103</v>
      </c>
      <c r="J815">
        <v>678060.16769491695</v>
      </c>
      <c r="K815">
        <v>18930.555546814099</v>
      </c>
      <c r="L815">
        <v>1.5000138176778699</v>
      </c>
      <c r="M815">
        <v>1.4087607387474701</v>
      </c>
      <c r="N815">
        <v>0.59177604358485103</v>
      </c>
      <c r="O815">
        <v>1.38056398872368</v>
      </c>
      <c r="P815">
        <v>325.42528247314601</v>
      </c>
      <c r="Q815">
        <v>45367</v>
      </c>
      <c r="R815">
        <v>-0.70957662657065801</v>
      </c>
      <c r="S815">
        <v>410</v>
      </c>
      <c r="T815">
        <v>0.73293262201752196</v>
      </c>
      <c r="U815">
        <v>0.234168686196642</v>
      </c>
      <c r="V815">
        <v>3.5988684688054899</v>
      </c>
      <c r="W815">
        <v>63.682533642797303</v>
      </c>
      <c r="X815">
        <v>6.0461235386784402</v>
      </c>
      <c r="Y815">
        <v>0</v>
      </c>
      <c r="Z815">
        <v>1</v>
      </c>
      <c r="AA815">
        <v>0</v>
      </c>
      <c r="AB815">
        <v>0</v>
      </c>
      <c r="AC815">
        <v>493659.52967368998</v>
      </c>
      <c r="AD815">
        <v>1</v>
      </c>
      <c r="AE815">
        <f t="shared" si="97"/>
        <v>1.6781108535055142E-2</v>
      </c>
      <c r="AF815">
        <f t="shared" si="96"/>
        <v>2.8878482323613692E-2</v>
      </c>
      <c r="AG815">
        <f t="shared" si="98"/>
        <v>5.6664938491140231E-2</v>
      </c>
      <c r="AH815">
        <f t="shared" si="99"/>
        <v>2.0368912720599059E-2</v>
      </c>
      <c r="AI815">
        <f t="shared" si="100"/>
        <v>0.56010785424678866</v>
      </c>
      <c r="AJ815">
        <f t="shared" si="101"/>
        <v>1.6781108535055142E-2</v>
      </c>
      <c r="AK815">
        <f t="shared" si="102"/>
        <v>-0.10238283553178949</v>
      </c>
      <c r="AL815" s="18">
        <f t="shared" si="103"/>
        <v>2.1089247885702867E-2</v>
      </c>
    </row>
    <row r="816" spans="1:38" ht="15.75">
      <c r="A816">
        <v>2018</v>
      </c>
      <c r="B816">
        <v>3</v>
      </c>
      <c r="C816" t="s">
        <v>50</v>
      </c>
      <c r="D816">
        <v>476831.67128614202</v>
      </c>
      <c r="E816">
        <v>397095.30308883102</v>
      </c>
      <c r="F816">
        <v>79736.3681973114</v>
      </c>
      <c r="G816">
        <v>65510.093699996098</v>
      </c>
      <c r="H816">
        <v>1618359.3792717</v>
      </c>
      <c r="I816">
        <v>676105.73819781595</v>
      </c>
      <c r="J816">
        <v>942253.64107388596</v>
      </c>
      <c r="K816">
        <v>68739.669575429798</v>
      </c>
      <c r="L816">
        <v>9.7683929559347895</v>
      </c>
      <c r="M816">
        <v>6.9524903746017097</v>
      </c>
      <c r="N816">
        <v>4.0479324023491703</v>
      </c>
      <c r="O816">
        <v>0.71754112557979399</v>
      </c>
      <c r="P816">
        <v>302.765444391958</v>
      </c>
      <c r="Q816">
        <v>9861</v>
      </c>
      <c r="R816">
        <v>0.25458593514967898</v>
      </c>
      <c r="S816">
        <v>855</v>
      </c>
      <c r="T816">
        <v>0.97098405787687003</v>
      </c>
      <c r="U816">
        <v>0.66742800600698904</v>
      </c>
      <c r="V816">
        <v>7.8033989108797899</v>
      </c>
      <c r="W816">
        <v>80.811950000797694</v>
      </c>
      <c r="X816">
        <v>4.1666571227196698</v>
      </c>
      <c r="Y816">
        <v>0</v>
      </c>
      <c r="Z816">
        <v>0</v>
      </c>
      <c r="AA816">
        <v>0</v>
      </c>
      <c r="AB816">
        <v>0</v>
      </c>
      <c r="AC816">
        <v>457356.78242468101</v>
      </c>
      <c r="AD816">
        <v>0</v>
      </c>
      <c r="AE816">
        <f t="shared" si="97"/>
        <v>-7.8660149786137126E-2</v>
      </c>
      <c r="AF816">
        <f t="shared" si="96"/>
        <v>-0.1235457720121917</v>
      </c>
      <c r="AG816">
        <f t="shared" si="98"/>
        <v>0.1672212082352684</v>
      </c>
      <c r="AH816">
        <f t="shared" si="99"/>
        <v>0.1373862049123078</v>
      </c>
      <c r="AI816">
        <f t="shared" si="100"/>
        <v>0.56010785424678866</v>
      </c>
      <c r="AJ816">
        <f t="shared" si="101"/>
        <v>-7.8660149786137126E-2</v>
      </c>
      <c r="AK816">
        <f t="shared" si="102"/>
        <v>5.683661219654404E-2</v>
      </c>
      <c r="AL816" s="18">
        <f t="shared" si="103"/>
        <v>2.1089247885702867E-2</v>
      </c>
    </row>
    <row r="817" spans="1:38" ht="15.75">
      <c r="A817">
        <v>2018</v>
      </c>
      <c r="B817">
        <v>4</v>
      </c>
      <c r="C817" t="s">
        <v>50</v>
      </c>
      <c r="D817">
        <v>439324.02059999999</v>
      </c>
      <c r="E817">
        <v>419664.85483556002</v>
      </c>
      <c r="F817">
        <v>19659.165764440899</v>
      </c>
      <c r="G817">
        <v>29.672684692697601</v>
      </c>
      <c r="H817">
        <v>1442752.01979869</v>
      </c>
      <c r="I817">
        <v>699174.34079130704</v>
      </c>
      <c r="J817">
        <v>743577.67900738597</v>
      </c>
      <c r="K817">
        <v>-391.36279119576301</v>
      </c>
      <c r="L817">
        <v>9.8880475257495104E-3</v>
      </c>
      <c r="M817">
        <v>3.9905292386275097E-3</v>
      </c>
      <c r="N817">
        <v>2.0566725456283002E-3</v>
      </c>
      <c r="O817">
        <v>0.94028419697138499</v>
      </c>
      <c r="P817">
        <v>122.204456231648</v>
      </c>
      <c r="Q817">
        <v>42607</v>
      </c>
      <c r="R817">
        <v>-0.60673591506799496</v>
      </c>
      <c r="S817">
        <v>945</v>
      </c>
      <c r="T817">
        <v>8.53697437403266E-4</v>
      </c>
      <c r="U817">
        <v>0.19720589723099999</v>
      </c>
      <c r="V817">
        <v>2.31875087682501</v>
      </c>
      <c r="W817">
        <v>77.927987138307302</v>
      </c>
      <c r="X817">
        <v>4.8198778207844901</v>
      </c>
      <c r="Y817">
        <v>0</v>
      </c>
      <c r="Z817">
        <v>0</v>
      </c>
      <c r="AA817">
        <v>0</v>
      </c>
      <c r="AB817">
        <v>0</v>
      </c>
      <c r="AC817">
        <v>461384.999219032</v>
      </c>
      <c r="AD817">
        <v>0</v>
      </c>
      <c r="AE817">
        <f t="shared" si="97"/>
        <v>-1.1159869235308529E-2</v>
      </c>
      <c r="AF817">
        <f t="shared" si="96"/>
        <v>-8.458207524943151E-2</v>
      </c>
      <c r="AG817">
        <f t="shared" si="98"/>
        <v>4.4748670326723236E-2</v>
      </c>
      <c r="AH817">
        <f t="shared" si="99"/>
        <v>6.754168518300591E-5</v>
      </c>
      <c r="AI817">
        <f t="shared" si="100"/>
        <v>0.56010785424678866</v>
      </c>
      <c r="AJ817">
        <f t="shared" si="101"/>
        <v>-1.1159869235308529E-2</v>
      </c>
      <c r="AK817">
        <f t="shared" si="102"/>
        <v>-2.6905676590893959E-2</v>
      </c>
      <c r="AL817" s="18">
        <f t="shared" si="103"/>
        <v>2.1089247885702867E-2</v>
      </c>
    </row>
    <row r="818" spans="1:38" ht="15.75">
      <c r="A818">
        <v>2019</v>
      </c>
      <c r="B818">
        <v>1</v>
      </c>
      <c r="C818" t="s">
        <v>50</v>
      </c>
      <c r="D818">
        <v>434421.221978174</v>
      </c>
      <c r="E818">
        <v>408373.48797478998</v>
      </c>
      <c r="F818">
        <v>26047.734003384299</v>
      </c>
      <c r="G818">
        <v>9190.1082857870206</v>
      </c>
      <c r="H818">
        <v>1361130.0649740901</v>
      </c>
      <c r="I818">
        <v>802504.79511962901</v>
      </c>
      <c r="J818">
        <v>558625.26985446399</v>
      </c>
      <c r="K818">
        <v>10467.854085577201</v>
      </c>
      <c r="L818">
        <v>2.0729154665935798</v>
      </c>
      <c r="M818">
        <v>1.64512935266628</v>
      </c>
      <c r="N818">
        <v>0.67518222705351305</v>
      </c>
      <c r="O818">
        <v>1.43657087931002</v>
      </c>
      <c r="P818">
        <v>67.140266743454504</v>
      </c>
      <c r="Q818">
        <v>27278</v>
      </c>
      <c r="R818">
        <v>-0.24530308672037399</v>
      </c>
      <c r="S818">
        <v>164</v>
      </c>
      <c r="T818">
        <v>0.46810204444960501</v>
      </c>
      <c r="U818">
        <v>0.74051836468244903</v>
      </c>
      <c r="V818">
        <v>6.8275308002264801</v>
      </c>
      <c r="W818">
        <v>78.769741873712704</v>
      </c>
      <c r="X818">
        <v>3.1509259424547502</v>
      </c>
      <c r="Y818">
        <v>0</v>
      </c>
      <c r="Z818">
        <v>0</v>
      </c>
      <c r="AA818">
        <v>0</v>
      </c>
      <c r="AB818">
        <v>0</v>
      </c>
      <c r="AC818">
        <v>420168.09359507298</v>
      </c>
      <c r="AD818">
        <v>0</v>
      </c>
      <c r="AE818">
        <f t="shared" si="97"/>
        <v>0.11068441207267221</v>
      </c>
      <c r="AF818">
        <f t="shared" si="96"/>
        <v>-1.7156821314393501E-3</v>
      </c>
      <c r="AG818">
        <f t="shared" si="98"/>
        <v>5.9959626016365966E-2</v>
      </c>
      <c r="AH818">
        <f t="shared" si="99"/>
        <v>2.1154832731096977E-2</v>
      </c>
      <c r="AI818">
        <f t="shared" si="100"/>
        <v>0.56010785424678866</v>
      </c>
      <c r="AJ818">
        <f t="shared" si="101"/>
        <v>0.11068441207267221</v>
      </c>
      <c r="AK818">
        <f t="shared" si="102"/>
        <v>-1.8059676750453685E-3</v>
      </c>
      <c r="AL818" s="18">
        <f t="shared" si="103"/>
        <v>2.1089247885702867E-2</v>
      </c>
    </row>
    <row r="819" spans="1:38" ht="15.75">
      <c r="A819">
        <v>2019</v>
      </c>
      <c r="B819">
        <v>2</v>
      </c>
      <c r="C819" t="s">
        <v>50</v>
      </c>
      <c r="D819">
        <v>482504.87952472002</v>
      </c>
      <c r="E819">
        <v>407635.97865616198</v>
      </c>
      <c r="F819">
        <v>74868.900868558398</v>
      </c>
      <c r="G819">
        <v>56020.512691264899</v>
      </c>
      <c r="H819">
        <v>1540522.11770749</v>
      </c>
      <c r="I819">
        <v>1060896.3341523199</v>
      </c>
      <c r="J819">
        <v>479625.78355517099</v>
      </c>
      <c r="K819">
        <v>53067.279465321801</v>
      </c>
      <c r="L819">
        <v>9.1615437875190793</v>
      </c>
      <c r="M819">
        <v>11.6800461134552</v>
      </c>
      <c r="N819">
        <v>3.6364627321697198</v>
      </c>
      <c r="O819">
        <v>2.2119251519143699</v>
      </c>
      <c r="P819">
        <v>403.10002304308603</v>
      </c>
      <c r="Q819">
        <v>1193</v>
      </c>
      <c r="R819">
        <v>-0.81786728802505404</v>
      </c>
      <c r="S819">
        <v>95</v>
      </c>
      <c r="T819">
        <v>0.81067205676241105</v>
      </c>
      <c r="U819">
        <v>0.85365447944931105</v>
      </c>
      <c r="V819">
        <v>5.9206450382506803</v>
      </c>
      <c r="W819">
        <v>62.323686661342599</v>
      </c>
      <c r="X819">
        <v>2.1286406912472402</v>
      </c>
      <c r="Y819">
        <v>0</v>
      </c>
      <c r="Z819">
        <v>0</v>
      </c>
      <c r="AA819">
        <v>0</v>
      </c>
      <c r="AB819">
        <v>0</v>
      </c>
      <c r="AC819">
        <v>487533.21736570902</v>
      </c>
      <c r="AD819">
        <v>0</v>
      </c>
      <c r="AE819">
        <f t="shared" si="97"/>
        <v>-0.13385096799664434</v>
      </c>
      <c r="AF819">
        <f t="shared" si="96"/>
        <v>-0.16152867454048006</v>
      </c>
      <c r="AG819">
        <f t="shared" si="98"/>
        <v>0.1551671372573597</v>
      </c>
      <c r="AH819">
        <f t="shared" si="99"/>
        <v>0.11610351536018988</v>
      </c>
      <c r="AI819">
        <f t="shared" si="100"/>
        <v>0.56010785424678866</v>
      </c>
      <c r="AJ819">
        <f t="shared" si="101"/>
        <v>-0.13385096799664434</v>
      </c>
      <c r="AK819">
        <f t="shared" si="102"/>
        <v>6.6410122250407811E-3</v>
      </c>
      <c r="AL819" s="18">
        <f t="shared" si="103"/>
        <v>2.1089247885702867E-2</v>
      </c>
    </row>
    <row r="820" spans="1:38" ht="15.75">
      <c r="A820">
        <v>2019</v>
      </c>
      <c r="B820">
        <v>3</v>
      </c>
      <c r="C820" t="s">
        <v>50</v>
      </c>
      <c r="D820">
        <v>417921.13433723198</v>
      </c>
      <c r="E820">
        <v>410343.09417378402</v>
      </c>
      <c r="F820">
        <v>7578.0401634483096</v>
      </c>
      <c r="G820">
        <v>258.927112392688</v>
      </c>
      <c r="H820">
        <v>1008483.7923162</v>
      </c>
      <c r="I820">
        <v>464014.28746059601</v>
      </c>
      <c r="J820">
        <v>544469.50485560799</v>
      </c>
      <c r="K820">
        <v>6361.0752138069802</v>
      </c>
      <c r="L820">
        <v>7.8685714947946905E-2</v>
      </c>
      <c r="M820">
        <v>4.7555852087869402E-2</v>
      </c>
      <c r="N820">
        <v>2.5674890797997299E-2</v>
      </c>
      <c r="O820">
        <v>0.85223191257268005</v>
      </c>
      <c r="P820">
        <v>355.33424060418503</v>
      </c>
      <c r="Q820">
        <v>48099</v>
      </c>
      <c r="R820">
        <v>0.63976426251889496</v>
      </c>
      <c r="S820">
        <v>929</v>
      </c>
      <c r="T820">
        <v>0.23291456088903301</v>
      </c>
      <c r="U820">
        <v>0.45085668261760797</v>
      </c>
      <c r="V820">
        <v>1.67665337015969</v>
      </c>
      <c r="W820">
        <v>68.378828565557995</v>
      </c>
      <c r="X820">
        <v>6.0550435522576196</v>
      </c>
      <c r="Y820">
        <v>0</v>
      </c>
      <c r="Z820">
        <v>0</v>
      </c>
      <c r="AA820">
        <v>0</v>
      </c>
      <c r="AB820">
        <v>0</v>
      </c>
      <c r="AC820">
        <v>424424.62532421103</v>
      </c>
      <c r="AD820">
        <v>0</v>
      </c>
      <c r="AE820">
        <f t="shared" si="97"/>
        <v>-3.7701015363798288E-2</v>
      </c>
      <c r="AF820">
        <f t="shared" si="96"/>
        <v>0.10436378888283795</v>
      </c>
      <c r="AG820">
        <f t="shared" si="98"/>
        <v>1.8132703854438326E-2</v>
      </c>
      <c r="AH820">
        <f t="shared" si="99"/>
        <v>6.1955974732723763E-4</v>
      </c>
      <c r="AI820">
        <f t="shared" si="100"/>
        <v>0.56010785424678866</v>
      </c>
      <c r="AJ820">
        <f t="shared" si="101"/>
        <v>-3.7701015363798288E-2</v>
      </c>
      <c r="AK820">
        <f t="shared" si="102"/>
        <v>-8.6556986153611057E-3</v>
      </c>
      <c r="AL820" s="18">
        <f t="shared" si="103"/>
        <v>2.1089247885702867E-2</v>
      </c>
    </row>
    <row r="821" spans="1:38" ht="15.75">
      <c r="A821">
        <v>2019</v>
      </c>
      <c r="B821">
        <v>4</v>
      </c>
      <c r="C821" t="s">
        <v>50</v>
      </c>
      <c r="D821">
        <v>402165.08323072799</v>
      </c>
      <c r="E821">
        <v>406791.288021721</v>
      </c>
      <c r="F821">
        <v>-4626.2047909939402</v>
      </c>
      <c r="G821">
        <v>-19413.6955001315</v>
      </c>
      <c r="H821">
        <v>1332594.1450475501</v>
      </c>
      <c r="I821">
        <v>828133.67154365499</v>
      </c>
      <c r="J821">
        <v>504460.47350389499</v>
      </c>
      <c r="K821">
        <v>-14841.603172766099</v>
      </c>
      <c r="L821">
        <v>-12.2616291014536</v>
      </c>
      <c r="M821">
        <v>-3.8484076592338998</v>
      </c>
      <c r="N821">
        <v>-1.45683481893421</v>
      </c>
      <c r="O821">
        <v>1.6416225156186799</v>
      </c>
      <c r="P821">
        <v>184.24303168968299</v>
      </c>
      <c r="Q821">
        <v>33655</v>
      </c>
      <c r="R821">
        <v>-1.51546212028106E-2</v>
      </c>
      <c r="S821">
        <v>258</v>
      </c>
      <c r="T821">
        <v>0.84294063987726098</v>
      </c>
      <c r="U821">
        <v>0.58655856074735402</v>
      </c>
      <c r="V821">
        <v>3.6058918068867398</v>
      </c>
      <c r="W821">
        <v>62.005714067942598</v>
      </c>
      <c r="X821">
        <v>4.8933192202887597</v>
      </c>
      <c r="Y821">
        <v>0</v>
      </c>
      <c r="Z821">
        <v>0</v>
      </c>
      <c r="AA821">
        <v>0</v>
      </c>
      <c r="AB821">
        <v>0</v>
      </c>
      <c r="AC821">
        <v>434503.98009726597</v>
      </c>
      <c r="AD821">
        <v>0</v>
      </c>
      <c r="AE821">
        <f t="shared" si="97"/>
        <v>7.8352923546328349E-2</v>
      </c>
      <c r="AF821">
        <f t="shared" si="96"/>
        <v>7.4183474610297756E-2</v>
      </c>
      <c r="AG821">
        <f t="shared" si="98"/>
        <v>-1.1503248252755175E-2</v>
      </c>
      <c r="AH821">
        <f t="shared" si="99"/>
        <v>-4.827295135662879E-2</v>
      </c>
      <c r="AI821">
        <f t="shared" si="100"/>
        <v>0.56010785424678866</v>
      </c>
      <c r="AJ821">
        <f t="shared" si="101"/>
        <v>7.8352923546328349E-2</v>
      </c>
      <c r="AK821">
        <f t="shared" si="102"/>
        <v>-7.5331677804918009E-3</v>
      </c>
      <c r="AL821" s="18">
        <f t="shared" si="103"/>
        <v>2.1089247885702867E-2</v>
      </c>
    </row>
    <row r="822" spans="1:38" ht="15.75">
      <c r="A822">
        <v>2020</v>
      </c>
      <c r="B822">
        <v>1</v>
      </c>
      <c r="C822" t="s">
        <v>50</v>
      </c>
      <c r="D822">
        <v>433675.893250108</v>
      </c>
      <c r="E822">
        <v>403726.86099741101</v>
      </c>
      <c r="F822">
        <v>29949.0322526973</v>
      </c>
      <c r="G822">
        <v>20948.284960187499</v>
      </c>
      <c r="H822">
        <v>1092612.6765860899</v>
      </c>
      <c r="I822">
        <v>540528.31873027305</v>
      </c>
      <c r="J822">
        <v>552084.357855818</v>
      </c>
      <c r="K822">
        <v>22862.981760587802</v>
      </c>
      <c r="L822">
        <v>4.2745722622617297</v>
      </c>
      <c r="M822">
        <v>3.79439929099718</v>
      </c>
      <c r="N822">
        <v>1.9172654142766401</v>
      </c>
      <c r="O822">
        <v>0.97906834533326303</v>
      </c>
      <c r="P822">
        <v>258.069184012515</v>
      </c>
      <c r="Q822">
        <v>36687</v>
      </c>
      <c r="R822">
        <v>9.4222639476561898E-2</v>
      </c>
      <c r="S822">
        <v>1</v>
      </c>
      <c r="T822">
        <v>0.61526916034358703</v>
      </c>
      <c r="U822">
        <v>0.239507744040304</v>
      </c>
      <c r="V822">
        <v>4.2662438614832698</v>
      </c>
      <c r="W822">
        <v>65.001230828659303</v>
      </c>
      <c r="X822">
        <v>6.4655378823980598</v>
      </c>
      <c r="Y822">
        <v>0</v>
      </c>
      <c r="Z822">
        <v>0</v>
      </c>
      <c r="AA822">
        <v>0</v>
      </c>
      <c r="AB822">
        <v>0</v>
      </c>
      <c r="AC822">
        <v>439900.02383560099</v>
      </c>
      <c r="AD822">
        <v>0</v>
      </c>
      <c r="AE822">
        <f t="shared" si="97"/>
        <v>-6.7122447494544407E-2</v>
      </c>
      <c r="AF822">
        <f t="shared" si="96"/>
        <v>1.336160491105317E-2</v>
      </c>
      <c r="AG822">
        <f t="shared" si="98"/>
        <v>6.9058558981107313E-2</v>
      </c>
      <c r="AH822">
        <f t="shared" si="99"/>
        <v>4.8304010636132544E-2</v>
      </c>
      <c r="AI822">
        <f t="shared" si="100"/>
        <v>0.56010785424678866</v>
      </c>
      <c r="AJ822">
        <f t="shared" si="101"/>
        <v>-6.7122447494544407E-2</v>
      </c>
      <c r="AK822">
        <f t="shared" si="102"/>
        <v>8.987938673793533E-2</v>
      </c>
      <c r="AL822" s="18">
        <f t="shared" si="103"/>
        <v>2.1089247885702867E-2</v>
      </c>
    </row>
    <row r="823" spans="1:38" ht="15.75">
      <c r="A823">
        <v>2020</v>
      </c>
      <c r="B823">
        <v>2</v>
      </c>
      <c r="C823" t="s">
        <v>50</v>
      </c>
      <c r="D823">
        <v>404566.50587577798</v>
      </c>
      <c r="E823">
        <v>440013.58367348998</v>
      </c>
      <c r="F823">
        <v>-35447.0777977119</v>
      </c>
      <c r="G823">
        <v>-49398.726736676101</v>
      </c>
      <c r="H823">
        <v>1048127.58640028</v>
      </c>
      <c r="I823">
        <v>336114.81209314702</v>
      </c>
      <c r="J823">
        <v>712012.77430713596</v>
      </c>
      <c r="K823">
        <v>-42884.799962878402</v>
      </c>
      <c r="L823">
        <v>-11.838426962699801</v>
      </c>
      <c r="M823">
        <v>-6.9378989421568003</v>
      </c>
      <c r="N823">
        <v>-4.7130451843493901</v>
      </c>
      <c r="O823">
        <v>0.47206289581001198</v>
      </c>
      <c r="P823">
        <v>447.06787567998498</v>
      </c>
      <c r="Q823">
        <v>29869</v>
      </c>
      <c r="R823">
        <v>0.16807731565324299</v>
      </c>
      <c r="S823">
        <v>6</v>
      </c>
      <c r="T823">
        <v>0.939564703234679</v>
      </c>
      <c r="U823">
        <v>0.651152450635479</v>
      </c>
      <c r="V823">
        <v>3.8944223937825302</v>
      </c>
      <c r="W823">
        <v>74.184981719648505</v>
      </c>
      <c r="X823">
        <v>6.34756150833514</v>
      </c>
      <c r="Y823">
        <v>0</v>
      </c>
      <c r="Z823">
        <v>0</v>
      </c>
      <c r="AA823">
        <v>0</v>
      </c>
      <c r="AB823">
        <v>0</v>
      </c>
      <c r="AC823">
        <v>408654.63628949597</v>
      </c>
      <c r="AD823">
        <v>0</v>
      </c>
      <c r="AE823">
        <f t="shared" si="97"/>
        <v>0.14081853210209599</v>
      </c>
      <c r="AF823">
        <f t="shared" si="96"/>
        <v>0.19231467775188429</v>
      </c>
      <c r="AG823">
        <f t="shared" si="98"/>
        <v>-8.761743071384169E-2</v>
      </c>
      <c r="AH823">
        <f t="shared" si="99"/>
        <v>-0.12210285829208997</v>
      </c>
      <c r="AI823">
        <f t="shared" si="100"/>
        <v>0.56010785424678866</v>
      </c>
      <c r="AJ823">
        <f t="shared" si="101"/>
        <v>0.14081853210209599</v>
      </c>
      <c r="AK823">
        <f t="shared" si="102"/>
        <v>-9.4111498362014975E-2</v>
      </c>
      <c r="AL823" s="18">
        <f t="shared" si="103"/>
        <v>2.1089247885702867E-2</v>
      </c>
    </row>
    <row r="824" spans="1:38" ht="15.75">
      <c r="A824">
        <v>2020</v>
      </c>
      <c r="B824">
        <v>3</v>
      </c>
      <c r="C824" t="s">
        <v>50</v>
      </c>
      <c r="D824">
        <v>461536.96737087902</v>
      </c>
      <c r="E824">
        <v>398603.24601433799</v>
      </c>
      <c r="F824">
        <v>62933.721356541202</v>
      </c>
      <c r="G824">
        <v>44944.2320540289</v>
      </c>
      <c r="H824">
        <v>1795135.8410444399</v>
      </c>
      <c r="I824">
        <v>1015671.31697798</v>
      </c>
      <c r="J824">
        <v>779464.52406646102</v>
      </c>
      <c r="K824">
        <v>47174.455447413398</v>
      </c>
      <c r="L824">
        <v>10.7766243146622</v>
      </c>
      <c r="M824">
        <v>5.7660394625216602</v>
      </c>
      <c r="N824">
        <v>2.5036674677432398</v>
      </c>
      <c r="O824">
        <v>1.3030372590650099</v>
      </c>
      <c r="P824">
        <v>255.64404511343801</v>
      </c>
      <c r="Q824">
        <v>15870</v>
      </c>
      <c r="R824">
        <v>-0.66000740650399703</v>
      </c>
      <c r="S824">
        <v>655</v>
      </c>
      <c r="T824">
        <v>0.21742297113421299</v>
      </c>
      <c r="U824">
        <v>0.26406713567366502</v>
      </c>
      <c r="V824">
        <v>6.2452977899549396</v>
      </c>
      <c r="W824">
        <v>64.445898395680501</v>
      </c>
      <c r="X824">
        <v>3.96710069178702</v>
      </c>
      <c r="Y824">
        <v>0</v>
      </c>
      <c r="Z824">
        <v>0</v>
      </c>
      <c r="AA824">
        <v>0</v>
      </c>
      <c r="AB824">
        <v>0</v>
      </c>
      <c r="AC824">
        <v>487880.40332395601</v>
      </c>
      <c r="AD824">
        <v>0</v>
      </c>
      <c r="AE824">
        <f t="shared" si="97"/>
        <v>-6.3998949136007496E-2</v>
      </c>
      <c r="AF824">
        <f t="shared" si="96"/>
        <v>1.3740748385833714E-2</v>
      </c>
      <c r="AG824">
        <f t="shared" si="98"/>
        <v>0.13635683770909979</v>
      </c>
      <c r="AH824">
        <f t="shared" si="99"/>
        <v>9.7379484703145988E-2</v>
      </c>
      <c r="AI824">
        <f t="shared" si="100"/>
        <v>0.56010785424678866</v>
      </c>
      <c r="AJ824">
        <f t="shared" si="101"/>
        <v>-6.3998949136007496E-2</v>
      </c>
      <c r="AK824">
        <f t="shared" si="102"/>
        <v>-6.4808966537805809E-2</v>
      </c>
      <c r="AL824" s="18">
        <f t="shared" si="103"/>
        <v>2.1089247885702867E-2</v>
      </c>
    </row>
    <row r="825" spans="1:38" ht="15.75">
      <c r="A825">
        <v>2020</v>
      </c>
      <c r="B825">
        <v>4</v>
      </c>
      <c r="C825" t="s">
        <v>50</v>
      </c>
      <c r="D825">
        <v>431999.08647172299</v>
      </c>
      <c r="E825">
        <v>372770.18158153398</v>
      </c>
      <c r="F825">
        <v>59228.9048901883</v>
      </c>
      <c r="G825">
        <v>47661.517715672198</v>
      </c>
      <c r="H825">
        <v>1354680.4501487899</v>
      </c>
      <c r="I825">
        <v>673705.44190750504</v>
      </c>
      <c r="J825">
        <v>680975.00824128801</v>
      </c>
      <c r="K825">
        <v>52288.9387052128</v>
      </c>
      <c r="L825">
        <v>18.1304108456508</v>
      </c>
      <c r="M825">
        <v>6.9990112909965196</v>
      </c>
      <c r="N825">
        <v>3.5182848996187399</v>
      </c>
      <c r="O825">
        <v>0.98932476780233503</v>
      </c>
      <c r="P825">
        <v>279.54077835977398</v>
      </c>
      <c r="Q825">
        <v>34843</v>
      </c>
      <c r="R825">
        <v>-0.68981278745799501</v>
      </c>
      <c r="S825">
        <v>592</v>
      </c>
      <c r="T825">
        <v>0.46938205058259502</v>
      </c>
      <c r="U825">
        <v>0.88147196382231696</v>
      </c>
      <c r="V825">
        <v>6.7303920879563002</v>
      </c>
      <c r="W825">
        <v>75.739249029263405</v>
      </c>
      <c r="X825">
        <v>7.7318954848189501</v>
      </c>
      <c r="Y825">
        <v>0</v>
      </c>
      <c r="Z825">
        <v>0</v>
      </c>
      <c r="AA825">
        <v>0</v>
      </c>
      <c r="AB825">
        <v>0</v>
      </c>
      <c r="AC825">
        <v>466221.66158795898</v>
      </c>
      <c r="AD825">
        <v>0</v>
      </c>
      <c r="AE825">
        <f t="shared" si="97"/>
        <v>1.7294973432611823E-2</v>
      </c>
      <c r="AF825">
        <f t="shared" si="96"/>
        <v>7.234945212459104E-2</v>
      </c>
      <c r="AG825">
        <f t="shared" si="98"/>
        <v>0.13710423643237474</v>
      </c>
      <c r="AH825">
        <f t="shared" si="99"/>
        <v>0.11032782060938905</v>
      </c>
      <c r="AI825">
        <f t="shared" si="100"/>
        <v>0.56010785424678866</v>
      </c>
      <c r="AJ825">
        <f t="shared" si="101"/>
        <v>1.7294973432611823E-2</v>
      </c>
      <c r="AK825">
        <f t="shared" si="102"/>
        <v>2.0020983511390682E-2</v>
      </c>
      <c r="AL825" s="18">
        <f t="shared" si="103"/>
        <v>2.1089247885702867E-2</v>
      </c>
    </row>
    <row r="826" spans="1:38" ht="15.75">
      <c r="A826">
        <v>2021</v>
      </c>
      <c r="B826">
        <v>1</v>
      </c>
      <c r="C826" t="s">
        <v>50</v>
      </c>
      <c r="D826">
        <v>439470.49919516401</v>
      </c>
      <c r="E826">
        <v>380233.40724051598</v>
      </c>
      <c r="F826">
        <v>59237.091954647898</v>
      </c>
      <c r="G826">
        <v>41896.348747409698</v>
      </c>
      <c r="H826">
        <v>979718.17285858898</v>
      </c>
      <c r="I826">
        <v>621374.11447940301</v>
      </c>
      <c r="J826">
        <v>358344.05837918498</v>
      </c>
      <c r="K826">
        <v>46489.454005664003</v>
      </c>
      <c r="L826">
        <v>10.2730799152486</v>
      </c>
      <c r="M826">
        <v>11.691654366172401</v>
      </c>
      <c r="N826">
        <v>4.2763674195371797</v>
      </c>
      <c r="O826">
        <v>1.73401539651563</v>
      </c>
      <c r="P826">
        <v>76.547462272488403</v>
      </c>
      <c r="Q826">
        <v>5284</v>
      </c>
      <c r="R826">
        <v>0.93137783312073796</v>
      </c>
      <c r="S826">
        <v>527</v>
      </c>
      <c r="T826">
        <v>0.14034197271804499</v>
      </c>
      <c r="U826">
        <v>0.267710296475274</v>
      </c>
      <c r="V826">
        <v>1.37069060315927</v>
      </c>
      <c r="W826">
        <v>74.875210542417406</v>
      </c>
      <c r="X826">
        <v>3.1622089356304302</v>
      </c>
      <c r="Y826">
        <v>0</v>
      </c>
      <c r="Z826">
        <v>0</v>
      </c>
      <c r="AA826">
        <v>0</v>
      </c>
      <c r="AB826">
        <v>0</v>
      </c>
      <c r="AC826">
        <v>436399.74440102198</v>
      </c>
      <c r="AD826">
        <v>0</v>
      </c>
      <c r="AE826">
        <f t="shared" si="97"/>
        <v>9.7617664816833483E-2</v>
      </c>
      <c r="AF826">
        <f t="shared" si="96"/>
        <v>5.061507518259091E-2</v>
      </c>
      <c r="AG826">
        <f t="shared" si="98"/>
        <v>0.13479196456447806</v>
      </c>
      <c r="AH826">
        <f t="shared" si="99"/>
        <v>9.5333700041613012E-2</v>
      </c>
      <c r="AI826">
        <f t="shared" si="100"/>
        <v>0.56010785424678866</v>
      </c>
      <c r="AJ826">
        <f t="shared" si="101"/>
        <v>9.7617664816833483E-2</v>
      </c>
      <c r="AK826">
        <f t="shared" si="102"/>
        <v>4.3805508001323747E-2</v>
      </c>
      <c r="AL826" s="18">
        <f t="shared" si="103"/>
        <v>2.1089247885702867E-2</v>
      </c>
    </row>
    <row r="827" spans="1:38" ht="15.75">
      <c r="A827">
        <v>2021</v>
      </c>
      <c r="B827">
        <v>2</v>
      </c>
      <c r="C827" t="s">
        <v>50</v>
      </c>
      <c r="D827">
        <v>482370.58308248402</v>
      </c>
      <c r="E827">
        <v>396889.724803761</v>
      </c>
      <c r="F827">
        <v>85480.858278723405</v>
      </c>
      <c r="G827">
        <v>73052.191763409603</v>
      </c>
      <c r="H827">
        <v>1108186.4990944499</v>
      </c>
      <c r="I827">
        <v>548029.35375790205</v>
      </c>
      <c r="J827">
        <v>560157.14533654903</v>
      </c>
      <c r="K827">
        <v>70172.578726701802</v>
      </c>
      <c r="L827">
        <v>14.8064698502938</v>
      </c>
      <c r="M827">
        <v>13.0413746163175</v>
      </c>
      <c r="N827">
        <v>6.5920485246033698</v>
      </c>
      <c r="O827">
        <v>0.97834930486986704</v>
      </c>
      <c r="P827">
        <v>73.097993711498404</v>
      </c>
      <c r="Q827">
        <v>49659</v>
      </c>
      <c r="R827">
        <v>0.96089779727278501</v>
      </c>
      <c r="S827">
        <v>984</v>
      </c>
      <c r="T827">
        <v>0.97666063721014196</v>
      </c>
      <c r="U827">
        <v>0.44918476839197102</v>
      </c>
      <c r="V827">
        <v>5.8102158482665098</v>
      </c>
      <c r="W827">
        <v>73.485616776109296</v>
      </c>
      <c r="X827">
        <v>5.9868634743555003</v>
      </c>
      <c r="Y827">
        <v>0</v>
      </c>
      <c r="Z827">
        <v>0</v>
      </c>
      <c r="AA827">
        <v>0</v>
      </c>
      <c r="AB827">
        <v>0</v>
      </c>
      <c r="AC827">
        <v>498579.55065340898</v>
      </c>
      <c r="AD827">
        <v>0</v>
      </c>
      <c r="AE827">
        <f t="shared" si="97"/>
        <v>-3.0042778064107111E-2</v>
      </c>
      <c r="AF827">
        <f t="shared" si="96"/>
        <v>-0.10886260366895886</v>
      </c>
      <c r="AG827">
        <f t="shared" si="98"/>
        <v>0.17720993210754321</v>
      </c>
      <c r="AH827">
        <f t="shared" si="99"/>
        <v>0.15144412683001005</v>
      </c>
      <c r="AI827">
        <f t="shared" si="100"/>
        <v>0.56010785424678866</v>
      </c>
      <c r="AJ827">
        <f t="shared" si="101"/>
        <v>-3.0042778064107111E-2</v>
      </c>
      <c r="AK827">
        <f t="shared" si="102"/>
        <v>0.14244564061004458</v>
      </c>
      <c r="AL827" s="18">
        <f t="shared" si="103"/>
        <v>2.1089247885702867E-2</v>
      </c>
    </row>
    <row r="828" spans="1:38" ht="15.75">
      <c r="A828">
        <v>2021</v>
      </c>
      <c r="B828">
        <v>3</v>
      </c>
      <c r="C828" t="s">
        <v>50</v>
      </c>
      <c r="D828">
        <v>467878.83071028301</v>
      </c>
      <c r="E828">
        <v>453424.93590497703</v>
      </c>
      <c r="F828">
        <v>14453.8948053064</v>
      </c>
      <c r="G828">
        <v>3770.6591120379298</v>
      </c>
      <c r="H828">
        <v>1298659.96239438</v>
      </c>
      <c r="I828">
        <v>678142.05419221497</v>
      </c>
      <c r="J828">
        <v>620517.90820216597</v>
      </c>
      <c r="K828">
        <v>887.78613417408496</v>
      </c>
      <c r="L828">
        <v>0.84066455908686399</v>
      </c>
      <c r="M828">
        <v>0.60766322167279596</v>
      </c>
      <c r="N828">
        <v>0.29034999316417198</v>
      </c>
      <c r="O828">
        <v>1.0928645978276399</v>
      </c>
      <c r="P828">
        <v>234.54827331331401</v>
      </c>
      <c r="Q828">
        <v>16223</v>
      </c>
      <c r="R828">
        <v>7.0058425537567803E-2</v>
      </c>
      <c r="S828">
        <v>813</v>
      </c>
      <c r="T828">
        <v>0.64457889588086803</v>
      </c>
      <c r="U828">
        <v>0.137415499826468</v>
      </c>
      <c r="V828">
        <v>1.4583696728115301</v>
      </c>
      <c r="W828">
        <v>81.788550350030704</v>
      </c>
      <c r="X828">
        <v>7.8458792192454903</v>
      </c>
      <c r="Y828">
        <v>0</v>
      </c>
      <c r="Z828">
        <v>0</v>
      </c>
      <c r="AA828">
        <v>0</v>
      </c>
      <c r="AB828">
        <v>0</v>
      </c>
      <c r="AC828">
        <v>449289.50878974103</v>
      </c>
      <c r="AD828">
        <v>0</v>
      </c>
      <c r="AE828">
        <f t="shared" si="97"/>
        <v>-9.8847109773829694E-3</v>
      </c>
      <c r="AF828">
        <f t="shared" si="96"/>
        <v>-2.2190607670540232E-2</v>
      </c>
      <c r="AG828">
        <f t="shared" si="98"/>
        <v>3.0892388919079E-2</v>
      </c>
      <c r="AH828">
        <f t="shared" si="99"/>
        <v>8.059050473204191E-3</v>
      </c>
      <c r="AI828">
        <f t="shared" si="100"/>
        <v>0.56010785424678866</v>
      </c>
      <c r="AJ828">
        <f t="shared" si="101"/>
        <v>-9.8847109773829694E-3</v>
      </c>
      <c r="AK828">
        <f t="shared" si="102"/>
        <v>-6.895065087497286E-2</v>
      </c>
      <c r="AL828" s="18">
        <f t="shared" si="103"/>
        <v>2.1089247885702867E-2</v>
      </c>
    </row>
    <row r="829" spans="1:38" ht="15.75">
      <c r="A829">
        <v>2021</v>
      </c>
      <c r="B829">
        <v>4</v>
      </c>
      <c r="C829" t="s">
        <v>50</v>
      </c>
      <c r="D829">
        <v>463253.98369627597</v>
      </c>
      <c r="E829">
        <v>422160.99145138601</v>
      </c>
      <c r="F829">
        <v>41092.992244890003</v>
      </c>
      <c r="G829">
        <v>24840.497499243102</v>
      </c>
      <c r="H829">
        <v>1618785.5677539599</v>
      </c>
      <c r="I829">
        <v>1105459.34745038</v>
      </c>
      <c r="J829">
        <v>513326.22030357999</v>
      </c>
      <c r="K829">
        <v>27139.753883772999</v>
      </c>
      <c r="L829">
        <v>3.51474411593879</v>
      </c>
      <c r="M829">
        <v>4.8391250079827399</v>
      </c>
      <c r="N829">
        <v>1.53451439116231</v>
      </c>
      <c r="O829">
        <v>2.15352207568242</v>
      </c>
      <c r="P829">
        <v>415.46113454038499</v>
      </c>
      <c r="Q829">
        <v>26896</v>
      </c>
      <c r="R829">
        <v>-3.7137594375988098E-2</v>
      </c>
      <c r="S829">
        <v>943</v>
      </c>
      <c r="T829">
        <v>0.107318660474015</v>
      </c>
      <c r="U829">
        <v>0.139638399229912</v>
      </c>
      <c r="V829">
        <v>4.58808776853963</v>
      </c>
      <c r="W829">
        <v>68.029481474186596</v>
      </c>
      <c r="X829">
        <v>5.3853827162140302</v>
      </c>
      <c r="Y829">
        <v>1</v>
      </c>
      <c r="Z829">
        <v>0</v>
      </c>
      <c r="AA829">
        <v>0</v>
      </c>
      <c r="AB829">
        <v>0</v>
      </c>
      <c r="AC829">
        <v>465748.14916263201</v>
      </c>
      <c r="AD829">
        <v>1</v>
      </c>
      <c r="AE829">
        <f t="shared" si="97"/>
        <v>-3.3235594252923294E-3</v>
      </c>
      <c r="AF829">
        <f t="shared" si="96"/>
        <v>7.5717439275854569E-3</v>
      </c>
      <c r="AG829">
        <f t="shared" si="98"/>
        <v>8.8705102796982807E-2</v>
      </c>
      <c r="AH829">
        <f t="shared" si="99"/>
        <v>5.3621767698665536E-2</v>
      </c>
      <c r="AI829">
        <f t="shared" si="100"/>
        <v>0.56010785424678866</v>
      </c>
      <c r="AJ829">
        <f t="shared" si="101"/>
        <v>-3.3235594252923294E-3</v>
      </c>
      <c r="AK829">
        <f t="shared" si="102"/>
        <v>-0.12975410789067629</v>
      </c>
      <c r="AL829" s="18">
        <f t="shared" si="103"/>
        <v>2.1089247885702867E-2</v>
      </c>
    </row>
    <row r="830" spans="1:38" ht="15.75">
      <c r="A830">
        <v>2022</v>
      </c>
      <c r="B830">
        <v>1</v>
      </c>
      <c r="C830" t="s">
        <v>50</v>
      </c>
      <c r="D830">
        <v>461714.331552458</v>
      </c>
      <c r="E830">
        <v>367383.868619368</v>
      </c>
      <c r="F830">
        <v>94330.462933090297</v>
      </c>
      <c r="G830">
        <v>75130.986743610207</v>
      </c>
      <c r="H830">
        <v>1284700.0164536301</v>
      </c>
      <c r="I830">
        <v>418764.25841406599</v>
      </c>
      <c r="J830">
        <v>865935.75803957204</v>
      </c>
      <c r="K830">
        <v>75953.408463015003</v>
      </c>
      <c r="L830">
        <v>32.500732284471802</v>
      </c>
      <c r="M830">
        <v>8.6762772002512492</v>
      </c>
      <c r="N830">
        <v>5.8481346447714797</v>
      </c>
      <c r="O830">
        <v>0.48359737373835199</v>
      </c>
      <c r="P830">
        <v>130.39501437989301</v>
      </c>
      <c r="Q830">
        <v>13271</v>
      </c>
      <c r="R830">
        <v>-0.721381633469106</v>
      </c>
      <c r="S830">
        <v>431</v>
      </c>
      <c r="T830">
        <v>0.46472375625003698</v>
      </c>
      <c r="U830">
        <v>0.60946158601076394</v>
      </c>
      <c r="V830">
        <v>3.9530087465724701</v>
      </c>
      <c r="W830">
        <v>60.4781587655932</v>
      </c>
      <c r="X830">
        <v>9.8841548552229206</v>
      </c>
      <c r="Y830">
        <v>0</v>
      </c>
      <c r="Z830">
        <v>0</v>
      </c>
      <c r="AA830">
        <v>0</v>
      </c>
      <c r="AB830">
        <v>0</v>
      </c>
      <c r="AC830">
        <v>446154.79487262398</v>
      </c>
      <c r="AD830">
        <v>0</v>
      </c>
      <c r="AE830">
        <f t="shared" si="97"/>
        <v>-6.8994752600673157E-2</v>
      </c>
      <c r="AF830">
        <f t="shared" si="96"/>
        <v>-2.168603096510632E-2</v>
      </c>
      <c r="AG830">
        <f t="shared" si="98"/>
        <v>0.20430481899038166</v>
      </c>
      <c r="AH830">
        <f t="shared" si="99"/>
        <v>0.16272179919343516</v>
      </c>
      <c r="AI830">
        <f t="shared" si="100"/>
        <v>0.56010785424678866</v>
      </c>
      <c r="AJ830">
        <f t="shared" si="101"/>
        <v>-6.8994752600673157E-2</v>
      </c>
      <c r="AK830">
        <f t="shared" si="102"/>
        <v>0.10562833423536484</v>
      </c>
      <c r="AL830" s="18">
        <f t="shared" si="103"/>
        <v>2.1089247885702867E-2</v>
      </c>
    </row>
    <row r="831" spans="1:38" ht="15.75">
      <c r="A831">
        <v>2022</v>
      </c>
      <c r="B831">
        <v>2</v>
      </c>
      <c r="C831" t="s">
        <v>50</v>
      </c>
      <c r="D831">
        <v>429858.46547481098</v>
      </c>
      <c r="E831">
        <v>406190.01468657597</v>
      </c>
      <c r="F831">
        <v>23668.450788235001</v>
      </c>
      <c r="G831">
        <v>5326.1009322420496</v>
      </c>
      <c r="H831">
        <v>1453259.7731534401</v>
      </c>
      <c r="I831">
        <v>520512.80843417998</v>
      </c>
      <c r="J831">
        <v>932746.96471926803</v>
      </c>
      <c r="K831">
        <v>9193.4260015831296</v>
      </c>
      <c r="L831">
        <v>0.58981783832499501</v>
      </c>
      <c r="M831">
        <v>0.57101241105030598</v>
      </c>
      <c r="N831">
        <v>0.36649338477764798</v>
      </c>
      <c r="O831">
        <v>0.55804288635861798</v>
      </c>
      <c r="P831">
        <v>356.01633966313</v>
      </c>
      <c r="Q831">
        <v>12809</v>
      </c>
      <c r="R831">
        <v>-0.33764717179786402</v>
      </c>
      <c r="S831">
        <v>840</v>
      </c>
      <c r="T831">
        <v>0.30154401328886499</v>
      </c>
      <c r="U831">
        <v>0.454076144312341</v>
      </c>
      <c r="V831">
        <v>4.6829993178240201</v>
      </c>
      <c r="W831">
        <v>81.262665109454801</v>
      </c>
      <c r="X831">
        <v>9.4528599611812893</v>
      </c>
      <c r="Y831">
        <v>0</v>
      </c>
      <c r="Z831">
        <v>0</v>
      </c>
      <c r="AA831">
        <v>1</v>
      </c>
      <c r="AB831">
        <v>0</v>
      </c>
      <c r="AC831">
        <v>440781.65891838801</v>
      </c>
      <c r="AD831">
        <v>1</v>
      </c>
      <c r="AE831">
        <f t="shared" si="97"/>
        <v>6.4295231769603417E-2</v>
      </c>
      <c r="AF831">
        <f t="shared" si="96"/>
        <v>1.4433226734646159E-2</v>
      </c>
      <c r="AG831">
        <f t="shared" si="98"/>
        <v>5.5061032151807035E-2</v>
      </c>
      <c r="AH831">
        <f t="shared" si="99"/>
        <v>1.2390359525335789E-2</v>
      </c>
      <c r="AI831">
        <f t="shared" si="100"/>
        <v>0.56010785424678866</v>
      </c>
      <c r="AJ831">
        <f t="shared" si="101"/>
        <v>6.4295231769603417E-2</v>
      </c>
      <c r="AK831">
        <f t="shared" si="102"/>
        <v>-8.3576268071394608E-2</v>
      </c>
      <c r="AL831" s="18">
        <f t="shared" si="103"/>
        <v>2.1089247885702867E-2</v>
      </c>
    </row>
    <row r="832" spans="1:38" ht="15.75">
      <c r="A832">
        <v>2022</v>
      </c>
      <c r="B832">
        <v>3</v>
      </c>
      <c r="C832" t="s">
        <v>50</v>
      </c>
      <c r="D832">
        <v>457496.31514064001</v>
      </c>
      <c r="E832">
        <v>372242.16913120699</v>
      </c>
      <c r="F832">
        <v>85254.146009432807</v>
      </c>
      <c r="G832">
        <v>73055.260674366902</v>
      </c>
      <c r="H832">
        <v>1468297.6351471499</v>
      </c>
      <c r="I832">
        <v>722077.19607805402</v>
      </c>
      <c r="J832">
        <v>746220.43906910205</v>
      </c>
      <c r="K832">
        <v>82070.895868973195</v>
      </c>
      <c r="L832">
        <v>23.082671116738599</v>
      </c>
      <c r="M832">
        <v>9.7900374808149309</v>
      </c>
      <c r="N832">
        <v>4.9755076168221901</v>
      </c>
      <c r="O832">
        <v>0.96764596394442504</v>
      </c>
      <c r="P832">
        <v>151.531853138473</v>
      </c>
      <c r="Q832">
        <v>32545</v>
      </c>
      <c r="R832">
        <v>0.62426421160607704</v>
      </c>
      <c r="S832">
        <v>184</v>
      </c>
      <c r="T832">
        <v>0.60956082190480898</v>
      </c>
      <c r="U832">
        <v>0.68173595206561</v>
      </c>
      <c r="V832">
        <v>4.5387920640081703</v>
      </c>
      <c r="W832">
        <v>77.355796970578396</v>
      </c>
      <c r="X832">
        <v>3.3820371680957302</v>
      </c>
      <c r="Y832">
        <v>0</v>
      </c>
      <c r="Z832">
        <v>0</v>
      </c>
      <c r="AA832">
        <v>0</v>
      </c>
      <c r="AB832">
        <v>0</v>
      </c>
      <c r="AC832">
        <v>507392.88236363098</v>
      </c>
      <c r="AD832">
        <v>0</v>
      </c>
      <c r="AE832">
        <f t="shared" si="97"/>
        <v>2.0252204852775128E-2</v>
      </c>
      <c r="AF832">
        <f t="shared" si="96"/>
        <v>8.9606108389300189E-4</v>
      </c>
      <c r="AG832">
        <f t="shared" si="98"/>
        <v>0.18634936105053621</v>
      </c>
      <c r="AH832">
        <f t="shared" si="99"/>
        <v>0.15968491604551791</v>
      </c>
      <c r="AI832">
        <f t="shared" si="100"/>
        <v>0.56010785424678866</v>
      </c>
      <c r="AJ832">
        <f t="shared" si="101"/>
        <v>2.0252204852775128E-2</v>
      </c>
      <c r="AK832">
        <f t="shared" si="102"/>
        <v>0.13294964034687615</v>
      </c>
      <c r="AL832" s="18">
        <f t="shared" si="103"/>
        <v>2.1089247885702867E-2</v>
      </c>
    </row>
    <row r="833" spans="1:38" ht="15.75">
      <c r="A833">
        <v>2022</v>
      </c>
      <c r="B833">
        <v>4</v>
      </c>
      <c r="C833" t="s">
        <v>50</v>
      </c>
      <c r="D833">
        <v>466761.62423425802</v>
      </c>
      <c r="E833">
        <v>421731.631639142</v>
      </c>
      <c r="F833">
        <v>45029.992595115502</v>
      </c>
      <c r="G833">
        <v>32853.440024502401</v>
      </c>
      <c r="H833">
        <v>1457421.7728082601</v>
      </c>
      <c r="I833">
        <v>784733.32102862</v>
      </c>
      <c r="J833">
        <v>672688.45177964796</v>
      </c>
      <c r="K833">
        <v>34003.135912800899</v>
      </c>
      <c r="L833">
        <v>3.8441512765756398</v>
      </c>
      <c r="M833">
        <v>4.8839012974856502</v>
      </c>
      <c r="N833">
        <v>2.25421635915305</v>
      </c>
      <c r="O833">
        <v>1.1665627958270199</v>
      </c>
      <c r="P833">
        <v>108.88445064562799</v>
      </c>
      <c r="Q833">
        <v>10033</v>
      </c>
      <c r="R833">
        <v>-0.619558591809373</v>
      </c>
      <c r="S833">
        <v>394</v>
      </c>
      <c r="T833">
        <v>0.90397617187657697</v>
      </c>
      <c r="U833">
        <v>0.88391839643427805</v>
      </c>
      <c r="V833">
        <v>4.5611820260109903</v>
      </c>
      <c r="W833">
        <v>76.079036279083496</v>
      </c>
      <c r="X833">
        <v>5.1539018890344002</v>
      </c>
      <c r="Y833">
        <v>0</v>
      </c>
      <c r="Z833">
        <v>0</v>
      </c>
      <c r="AA833">
        <v>1</v>
      </c>
      <c r="AB833">
        <v>0</v>
      </c>
      <c r="AC833">
        <v>482087.20811698597</v>
      </c>
      <c r="AD833">
        <v>1</v>
      </c>
      <c r="AE833">
        <f t="shared" si="97"/>
        <v>-3.2264957509278165E-2</v>
      </c>
      <c r="AF833">
        <f t="shared" si="96"/>
        <v>2.7836450820457929E-2</v>
      </c>
      <c r="AG833">
        <f t="shared" si="98"/>
        <v>9.6473210857875497E-2</v>
      </c>
      <c r="AH833">
        <f t="shared" si="99"/>
        <v>7.0385906464353928E-2</v>
      </c>
      <c r="AI833">
        <f t="shared" si="100"/>
        <v>0.56010785424678866</v>
      </c>
      <c r="AJ833">
        <f t="shared" si="101"/>
        <v>-3.2264957509278165E-2</v>
      </c>
      <c r="AK833">
        <f t="shared" si="102"/>
        <v>-1.2535061034151584E-2</v>
      </c>
      <c r="AL833" s="18">
        <f t="shared" si="103"/>
        <v>2.1089247885702867E-2</v>
      </c>
    </row>
    <row r="834" spans="1:38" ht="15.75">
      <c r="A834">
        <v>2023</v>
      </c>
      <c r="B834">
        <v>1</v>
      </c>
      <c r="C834" t="s">
        <v>50</v>
      </c>
      <c r="D834">
        <v>451701.58026137803</v>
      </c>
      <c r="E834">
        <v>416445.19989651302</v>
      </c>
      <c r="F834">
        <v>35256.380364864803</v>
      </c>
      <c r="G834">
        <v>22476.6860235397</v>
      </c>
      <c r="H834">
        <v>1607240.2769724999</v>
      </c>
      <c r="I834">
        <v>843529.93169223098</v>
      </c>
      <c r="J834">
        <v>763710.34528027102</v>
      </c>
      <c r="K834">
        <v>32378.938849133501</v>
      </c>
      <c r="L834">
        <v>4.4059663312608102</v>
      </c>
      <c r="M834">
        <v>2.94309042197027</v>
      </c>
      <c r="N834">
        <v>1.39846458215185</v>
      </c>
      <c r="O834">
        <v>1.10451552333321</v>
      </c>
      <c r="P834">
        <v>362.692501379541</v>
      </c>
      <c r="Q834">
        <v>17592</v>
      </c>
      <c r="R834">
        <v>-0.85978072145431605</v>
      </c>
      <c r="S834">
        <v>432</v>
      </c>
      <c r="T834">
        <v>0.856983805711375</v>
      </c>
      <c r="U834">
        <v>0.54615459120719601</v>
      </c>
      <c r="V834">
        <v>3.8815555776114099</v>
      </c>
      <c r="W834">
        <v>62.695591846298598</v>
      </c>
      <c r="X834">
        <v>5.1473086108033899</v>
      </c>
      <c r="Y834">
        <v>0</v>
      </c>
      <c r="Z834">
        <v>0</v>
      </c>
      <c r="AA834">
        <v>0</v>
      </c>
      <c r="AB834">
        <v>0</v>
      </c>
      <c r="AC834">
        <v>473715.98596972198</v>
      </c>
      <c r="AD834">
        <v>0</v>
      </c>
      <c r="AE834">
        <f t="shared" si="97"/>
        <v>-3.4622128356320052E-2</v>
      </c>
      <c r="AF834">
        <f t="shared" ref="AF834:AF897" si="104">IF(C838=C834,(D838-D834)/D834,"")</f>
        <v>1.1905971423467328E-2</v>
      </c>
      <c r="AG834">
        <f t="shared" si="98"/>
        <v>7.8052373304657974E-2</v>
      </c>
      <c r="AH834">
        <f t="shared" si="99"/>
        <v>4.9760034070577129E-2</v>
      </c>
      <c r="AI834">
        <f t="shared" si="100"/>
        <v>0.56010785424678866</v>
      </c>
      <c r="AJ834">
        <f t="shared" si="101"/>
        <v>-3.4622128356320052E-2</v>
      </c>
      <c r="AK834">
        <f t="shared" si="102"/>
        <v>-1.753912930696299E-2</v>
      </c>
      <c r="AL834" s="18">
        <f t="shared" si="103"/>
        <v>2.1089247885702867E-2</v>
      </c>
    </row>
    <row r="835" spans="1:38" ht="15.75">
      <c r="A835">
        <v>2023</v>
      </c>
      <c r="B835">
        <v>2</v>
      </c>
      <c r="C835" t="s">
        <v>50</v>
      </c>
      <c r="D835">
        <v>436062.71017081599</v>
      </c>
      <c r="E835">
        <v>409141.11368626403</v>
      </c>
      <c r="F835">
        <v>26921.596484551501</v>
      </c>
      <c r="G835">
        <v>12665.448534458101</v>
      </c>
      <c r="H835">
        <v>1354838.0586341801</v>
      </c>
      <c r="I835">
        <v>454388.699184431</v>
      </c>
      <c r="J835">
        <v>900449.35944975296</v>
      </c>
      <c r="K835">
        <v>18608.0059308989</v>
      </c>
      <c r="L835">
        <v>1.9732889779992699</v>
      </c>
      <c r="M835">
        <v>1.4065697755838</v>
      </c>
      <c r="N835">
        <v>0.93483117437859797</v>
      </c>
      <c r="O835">
        <v>0.50462437938997395</v>
      </c>
      <c r="P835">
        <v>337.50884905101702</v>
      </c>
      <c r="Q835">
        <v>32688</v>
      </c>
      <c r="R835">
        <v>0.61467434143961597</v>
      </c>
      <c r="S835">
        <v>136</v>
      </c>
      <c r="T835">
        <v>0.78091525215452595</v>
      </c>
      <c r="U835">
        <v>0.92718376887934695</v>
      </c>
      <c r="V835">
        <v>7.9295446602409898</v>
      </c>
      <c r="W835">
        <v>74.532068299026406</v>
      </c>
      <c r="X835">
        <v>2.8710529282493198</v>
      </c>
      <c r="Y835">
        <v>0</v>
      </c>
      <c r="Z835">
        <v>0</v>
      </c>
      <c r="AA835">
        <v>0</v>
      </c>
      <c r="AB835">
        <v>0</v>
      </c>
      <c r="AC835">
        <v>455658.41522777302</v>
      </c>
      <c r="AD835">
        <v>0</v>
      </c>
      <c r="AE835">
        <f t="shared" ref="AE835:AE898" si="105">IF(C836=C835,(D836-D835)/D835,"")</f>
        <v>5.0092679571911505E-2</v>
      </c>
      <c r="AF835">
        <f t="shared" si="104"/>
        <v>8.5256196516895255E-2</v>
      </c>
      <c r="AG835">
        <f t="shared" ref="AG835:AG898" si="106">(D:D-E:E)/D:D</f>
        <v>6.173790112437301E-2</v>
      </c>
      <c r="AH835">
        <f t="shared" ref="AH835:AH898" si="107">G835/D835</f>
        <v>2.9045016322300863E-2</v>
      </c>
      <c r="AI835">
        <f t="shared" ref="AI835:AI898" si="108">_xlfn.STDEV.P(D:D)/AVERAGE(D:D)</f>
        <v>0.56010785424678866</v>
      </c>
      <c r="AJ835">
        <f t="shared" ref="AJ835:AJ898" si="109">(D836-D835)/D835</f>
        <v>5.0092679571911505E-2</v>
      </c>
      <c r="AK835">
        <f t="shared" ref="AK835:AK898" si="110">(E836-E835)/E835</f>
        <v>-1.7397545731486358E-2</v>
      </c>
      <c r="AL835" s="18">
        <f t="shared" ref="AL835:AL898" si="111">AVERAGE(AJ:AJ)</f>
        <v>2.1089247885702867E-2</v>
      </c>
    </row>
    <row r="836" spans="1:38" ht="15.75">
      <c r="A836">
        <v>2023</v>
      </c>
      <c r="B836">
        <v>3</v>
      </c>
      <c r="C836" t="s">
        <v>50</v>
      </c>
      <c r="D836">
        <v>457906.25978466199</v>
      </c>
      <c r="E836">
        <v>402023.06245027599</v>
      </c>
      <c r="F836">
        <v>55883.197334386001</v>
      </c>
      <c r="G836">
        <v>43365.697905938403</v>
      </c>
      <c r="H836">
        <v>1253653.87468886</v>
      </c>
      <c r="I836">
        <v>429059.04961688397</v>
      </c>
      <c r="J836">
        <v>824594.82507197699</v>
      </c>
      <c r="K836">
        <v>49349.3016590267</v>
      </c>
      <c r="L836">
        <v>11.1503496669611</v>
      </c>
      <c r="M836">
        <v>5.2590310522689796</v>
      </c>
      <c r="N836">
        <v>3.4591444083161398</v>
      </c>
      <c r="O836">
        <v>0.52032711893314598</v>
      </c>
      <c r="P836">
        <v>147.35555363104001</v>
      </c>
      <c r="Q836">
        <v>26651</v>
      </c>
      <c r="R836">
        <v>-0.673416636004881</v>
      </c>
      <c r="S836">
        <v>134</v>
      </c>
      <c r="T836">
        <v>0.36241064181330102</v>
      </c>
      <c r="U836">
        <v>0.64148747080558799</v>
      </c>
      <c r="V836">
        <v>2.8985506426888201</v>
      </c>
      <c r="W836">
        <v>79.870756540108104</v>
      </c>
      <c r="X836">
        <v>3.8345516024612301</v>
      </c>
      <c r="Y836">
        <v>0</v>
      </c>
      <c r="Z836">
        <v>0</v>
      </c>
      <c r="AA836">
        <v>0</v>
      </c>
      <c r="AB836">
        <v>0</v>
      </c>
      <c r="AC836">
        <v>458957.87411482201</v>
      </c>
      <c r="AD836">
        <v>0</v>
      </c>
      <c r="AE836">
        <f t="shared" si="105"/>
        <v>4.7713589802735108E-2</v>
      </c>
      <c r="AF836">
        <f t="shared" si="104"/>
        <v>-0.1501876880382135</v>
      </c>
      <c r="AG836">
        <f t="shared" si="106"/>
        <v>0.12204069313371256</v>
      </c>
      <c r="AH836">
        <f t="shared" si="107"/>
        <v>9.4704313337694579E-2</v>
      </c>
      <c r="AI836">
        <f t="shared" si="108"/>
        <v>0.56010785424678866</v>
      </c>
      <c r="AJ836">
        <f t="shared" si="109"/>
        <v>4.7713589802735108E-2</v>
      </c>
      <c r="AK836">
        <f t="shared" si="110"/>
        <v>-2.9261264859035196E-2</v>
      </c>
      <c r="AL836" s="18">
        <f t="shared" si="111"/>
        <v>2.1089247885702867E-2</v>
      </c>
    </row>
    <row r="837" spans="1:38" ht="15.75">
      <c r="A837">
        <v>2023</v>
      </c>
      <c r="B837">
        <v>4</v>
      </c>
      <c r="C837" t="s">
        <v>50</v>
      </c>
      <c r="D837">
        <v>479754.61123213201</v>
      </c>
      <c r="E837">
        <v>390259.35914047802</v>
      </c>
      <c r="F837">
        <v>89495.2520916543</v>
      </c>
      <c r="G837">
        <v>76889.537205939094</v>
      </c>
      <c r="H837">
        <v>977481.11043568701</v>
      </c>
      <c r="I837">
        <v>446357.70969546802</v>
      </c>
      <c r="J837">
        <v>531123.400740218</v>
      </c>
      <c r="K837">
        <v>73012.179528010194</v>
      </c>
      <c r="L837">
        <v>14.572556224822099</v>
      </c>
      <c r="M837">
        <v>14.476774530886599</v>
      </c>
      <c r="N837">
        <v>7.8660893172316797</v>
      </c>
      <c r="O837">
        <v>0.84040301947416796</v>
      </c>
      <c r="P837">
        <v>222.407190489389</v>
      </c>
      <c r="Q837">
        <v>15220</v>
      </c>
      <c r="R837">
        <v>0.26515872844057198</v>
      </c>
      <c r="S837">
        <v>728</v>
      </c>
      <c r="T837">
        <v>0.36161634128183201</v>
      </c>
      <c r="U837">
        <v>0.75648384909991595</v>
      </c>
      <c r="V837">
        <v>3.5824006134753401</v>
      </c>
      <c r="W837">
        <v>77.879298815239494</v>
      </c>
      <c r="X837">
        <v>4.9558297890698597</v>
      </c>
      <c r="Y837">
        <v>0</v>
      </c>
      <c r="Z837">
        <v>0</v>
      </c>
      <c r="AA837">
        <v>1</v>
      </c>
      <c r="AB837">
        <v>0</v>
      </c>
      <c r="AC837">
        <v>500870.53684721998</v>
      </c>
      <c r="AD837">
        <v>1</v>
      </c>
      <c r="AE837">
        <f t="shared" si="105"/>
        <v>-4.7263922708302049E-2</v>
      </c>
      <c r="AF837">
        <f t="shared" si="104"/>
        <v>-4.9708576257648657E-2</v>
      </c>
      <c r="AG837">
        <f t="shared" si="106"/>
        <v>0.18654380801428339</v>
      </c>
      <c r="AH837">
        <f t="shared" si="107"/>
        <v>0.16026846935033554</v>
      </c>
      <c r="AI837">
        <f t="shared" si="108"/>
        <v>0.56010785424678866</v>
      </c>
      <c r="AJ837">
        <f t="shared" si="109"/>
        <v>-4.7263922708302049E-2</v>
      </c>
      <c r="AK837">
        <f t="shared" si="110"/>
        <v>2.2110648026900735E-2</v>
      </c>
      <c r="AL837" s="18">
        <f t="shared" si="111"/>
        <v>2.1089247885702867E-2</v>
      </c>
    </row>
    <row r="838" spans="1:38" ht="15.75">
      <c r="A838">
        <v>2024</v>
      </c>
      <c r="B838">
        <v>1</v>
      </c>
      <c r="C838" t="s">
        <v>50</v>
      </c>
      <c r="D838">
        <v>457079.52636790503</v>
      </c>
      <c r="E838">
        <v>398888.24646963697</v>
      </c>
      <c r="F838">
        <v>58191.279898268498</v>
      </c>
      <c r="G838">
        <v>38954.823564342099</v>
      </c>
      <c r="H838">
        <v>1818923.41406274</v>
      </c>
      <c r="I838">
        <v>897940.09855217696</v>
      </c>
      <c r="J838">
        <v>920983.315510571</v>
      </c>
      <c r="K838">
        <v>40976.0478806186</v>
      </c>
      <c r="L838">
        <v>5.7247156772944399</v>
      </c>
      <c r="M838">
        <v>4.2296991604833201</v>
      </c>
      <c r="N838">
        <v>2.1416417680463198</v>
      </c>
      <c r="O838">
        <v>0.97497976720064605</v>
      </c>
      <c r="P838">
        <v>286.70468345838498</v>
      </c>
      <c r="Q838">
        <v>39995</v>
      </c>
      <c r="R838">
        <v>-0.11019990035892401</v>
      </c>
      <c r="S838">
        <v>15</v>
      </c>
      <c r="T838">
        <v>0.74630616948760897</v>
      </c>
      <c r="U838">
        <v>0.49687739168679501</v>
      </c>
      <c r="V838">
        <v>4.2330512130011799</v>
      </c>
      <c r="W838">
        <v>75.990043712827898</v>
      </c>
      <c r="X838">
        <v>5.6456502753623798</v>
      </c>
      <c r="Y838">
        <v>0</v>
      </c>
      <c r="Z838">
        <v>0</v>
      </c>
      <c r="AA838">
        <v>0</v>
      </c>
      <c r="AB838">
        <v>0</v>
      </c>
      <c r="AC838">
        <v>460549.27870774898</v>
      </c>
      <c r="AD838">
        <v>0</v>
      </c>
      <c r="AE838">
        <f t="shared" si="105"/>
        <v>3.5355405312808869E-2</v>
      </c>
      <c r="AF838" t="str">
        <f t="shared" si="104"/>
        <v/>
      </c>
      <c r="AG838">
        <f t="shared" si="106"/>
        <v>0.12731106195167813</v>
      </c>
      <c r="AH838">
        <f t="shared" si="107"/>
        <v>8.522548335054328E-2</v>
      </c>
      <c r="AI838">
        <f t="shared" si="108"/>
        <v>0.56010785424678866</v>
      </c>
      <c r="AJ838">
        <f t="shared" si="109"/>
        <v>3.5355405312808869E-2</v>
      </c>
      <c r="AK838">
        <f t="shared" si="110"/>
        <v>-8.6604200412386728E-2</v>
      </c>
      <c r="AL838" s="18">
        <f t="shared" si="111"/>
        <v>2.1089247885702867E-2</v>
      </c>
    </row>
    <row r="839" spans="1:38" ht="15.75">
      <c r="A839">
        <v>2024</v>
      </c>
      <c r="B839">
        <v>2</v>
      </c>
      <c r="C839" t="s">
        <v>50</v>
      </c>
      <c r="D839">
        <v>473239.75828282902</v>
      </c>
      <c r="E839">
        <v>364342.84883023502</v>
      </c>
      <c r="F839">
        <v>108896.909452593</v>
      </c>
      <c r="G839">
        <v>102324.849609499</v>
      </c>
      <c r="H839">
        <v>1853489.40154858</v>
      </c>
      <c r="I839">
        <v>1189698.40458035</v>
      </c>
      <c r="J839">
        <v>663790.99696823198</v>
      </c>
      <c r="K839">
        <v>98502.235976503202</v>
      </c>
      <c r="L839">
        <v>13.6832952090289</v>
      </c>
      <c r="M839">
        <v>15.415221067603101</v>
      </c>
      <c r="N839">
        <v>5.52066008707724</v>
      </c>
      <c r="O839">
        <v>1.79227860880025</v>
      </c>
      <c r="P839">
        <v>186.8383540916</v>
      </c>
      <c r="Q839">
        <v>32238</v>
      </c>
      <c r="R839">
        <v>0.61014432165620502</v>
      </c>
      <c r="S839">
        <v>710</v>
      </c>
      <c r="T839">
        <v>0.238738445362599</v>
      </c>
      <c r="U839">
        <v>0.56789054830540497</v>
      </c>
      <c r="V839">
        <v>6.8458831434024203</v>
      </c>
      <c r="W839">
        <v>64.812971795494903</v>
      </c>
      <c r="X839">
        <v>7.67522215775465</v>
      </c>
      <c r="Y839">
        <v>0</v>
      </c>
      <c r="Z839">
        <v>0</v>
      </c>
      <c r="AA839">
        <v>0</v>
      </c>
      <c r="AB839">
        <v>1</v>
      </c>
      <c r="AC839">
        <v>493330.724090448</v>
      </c>
      <c r="AD839">
        <v>0</v>
      </c>
      <c r="AE839">
        <f t="shared" si="105"/>
        <v>-0.17772255927657266</v>
      </c>
      <c r="AF839" t="str">
        <f t="shared" si="104"/>
        <v/>
      </c>
      <c r="AG839">
        <f t="shared" si="106"/>
        <v>0.23010938440111448</v>
      </c>
      <c r="AH839">
        <f t="shared" si="107"/>
        <v>0.21622200548151144</v>
      </c>
      <c r="AI839">
        <f t="shared" si="108"/>
        <v>0.56010785424678866</v>
      </c>
      <c r="AJ839">
        <f t="shared" si="109"/>
        <v>-0.17772255927657266</v>
      </c>
      <c r="AK839">
        <f t="shared" si="110"/>
        <v>8.8060294653601268E-2</v>
      </c>
      <c r="AL839" s="18">
        <f t="shared" si="111"/>
        <v>2.1089247885702867E-2</v>
      </c>
    </row>
    <row r="840" spans="1:38" ht="15.75">
      <c r="A840">
        <v>2024</v>
      </c>
      <c r="B840">
        <v>3</v>
      </c>
      <c r="C840" t="s">
        <v>50</v>
      </c>
      <c r="D840">
        <v>389134.37728937803</v>
      </c>
      <c r="E840">
        <v>396426.98745315801</v>
      </c>
      <c r="F840">
        <v>-7292.6101637805696</v>
      </c>
      <c r="G840">
        <v>-26892.216356286201</v>
      </c>
      <c r="H840">
        <v>1549053.8151104499</v>
      </c>
      <c r="I840">
        <v>867580.50714164402</v>
      </c>
      <c r="J840">
        <v>681473.30796880904</v>
      </c>
      <c r="K840">
        <v>-29985.426978430402</v>
      </c>
      <c r="L840">
        <v>-4.84062053929458</v>
      </c>
      <c r="M840">
        <v>-3.94618777314122</v>
      </c>
      <c r="N840">
        <v>-1.7360414527863699</v>
      </c>
      <c r="O840">
        <v>1.2730953611778899</v>
      </c>
      <c r="P840">
        <v>273.99828845871798</v>
      </c>
      <c r="Q840">
        <v>15227</v>
      </c>
      <c r="R840">
        <v>0.36139719216115301</v>
      </c>
      <c r="S840">
        <v>681</v>
      </c>
      <c r="T840">
        <v>0.71122728147050196</v>
      </c>
      <c r="U840">
        <v>0.71239430195298803</v>
      </c>
      <c r="V840">
        <v>1.8082884262452099</v>
      </c>
      <c r="W840">
        <v>74.255986061144995</v>
      </c>
      <c r="X840">
        <v>6.5468894594861897</v>
      </c>
      <c r="Y840">
        <v>0</v>
      </c>
      <c r="Z840">
        <v>0</v>
      </c>
      <c r="AA840">
        <v>0</v>
      </c>
      <c r="AB840">
        <v>0</v>
      </c>
      <c r="AC840">
        <v>424986.957149125</v>
      </c>
      <c r="AD840">
        <v>0</v>
      </c>
      <c r="AE840">
        <f t="shared" si="105"/>
        <v>0.17159192084360111</v>
      </c>
      <c r="AF840" t="str">
        <f t="shared" si="104"/>
        <v/>
      </c>
      <c r="AG840">
        <f t="shared" si="106"/>
        <v>-1.8740596023868822E-2</v>
      </c>
      <c r="AH840">
        <f t="shared" si="107"/>
        <v>-6.9107788789084357E-2</v>
      </c>
      <c r="AI840">
        <f t="shared" si="108"/>
        <v>0.56010785424678866</v>
      </c>
      <c r="AJ840">
        <f t="shared" si="109"/>
        <v>0.17159192084360111</v>
      </c>
      <c r="AK840">
        <f t="shared" si="110"/>
        <v>-7.2586660262856217E-3</v>
      </c>
      <c r="AL840" s="18">
        <f t="shared" si="111"/>
        <v>2.1089247885702867E-2</v>
      </c>
    </row>
    <row r="841" spans="1:38" ht="15.75">
      <c r="A841">
        <v>2024</v>
      </c>
      <c r="B841">
        <v>4</v>
      </c>
      <c r="C841" t="s">
        <v>50</v>
      </c>
      <c r="D841">
        <v>455906.69255474099</v>
      </c>
      <c r="E841">
        <v>393549.45634742902</v>
      </c>
      <c r="F841">
        <v>62357.2362073115</v>
      </c>
      <c r="G841">
        <v>48489.464400570403</v>
      </c>
      <c r="H841">
        <v>1795466.8097521099</v>
      </c>
      <c r="I841">
        <v>651229.77153303905</v>
      </c>
      <c r="J841">
        <v>1144237.0382190701</v>
      </c>
      <c r="K841">
        <v>56283.070716451599</v>
      </c>
      <c r="L841">
        <v>6.6215908600575597</v>
      </c>
      <c r="M841">
        <v>4.2377114864277399</v>
      </c>
      <c r="N841">
        <v>2.7006605823732701</v>
      </c>
      <c r="O841">
        <v>0.56913886701887495</v>
      </c>
      <c r="P841">
        <v>391.52159019668397</v>
      </c>
      <c r="Q841">
        <v>28609</v>
      </c>
      <c r="R841">
        <v>-0.88046678471730699</v>
      </c>
      <c r="S841">
        <v>713</v>
      </c>
      <c r="T841">
        <v>0.90601945577648801</v>
      </c>
      <c r="U841">
        <v>0.35983203209255799</v>
      </c>
      <c r="V841">
        <v>1.4411077348496699</v>
      </c>
      <c r="W841">
        <v>75.014917589486203</v>
      </c>
      <c r="X841">
        <v>2.99854135233474</v>
      </c>
      <c r="Y841">
        <v>0</v>
      </c>
      <c r="Z841">
        <v>0</v>
      </c>
      <c r="AA841">
        <v>0</v>
      </c>
      <c r="AB841">
        <v>0</v>
      </c>
      <c r="AC841">
        <v>476151.33776672499</v>
      </c>
      <c r="AD841">
        <v>0</v>
      </c>
      <c r="AE841" t="str">
        <f t="shared" si="105"/>
        <v/>
      </c>
      <c r="AF841" t="str">
        <f t="shared" si="104"/>
        <v/>
      </c>
      <c r="AG841">
        <f t="shared" si="106"/>
        <v>0.13677631240261889</v>
      </c>
      <c r="AH841">
        <f t="shared" si="107"/>
        <v>0.10635830794422532</v>
      </c>
      <c r="AI841">
        <f t="shared" si="108"/>
        <v>0.56010785424678866</v>
      </c>
      <c r="AJ841">
        <f t="shared" si="109"/>
        <v>-0.7799970731786684</v>
      </c>
      <c r="AK841">
        <f t="shared" si="110"/>
        <v>-0.80100853000317151</v>
      </c>
      <c r="AL841" s="18">
        <f t="shared" si="111"/>
        <v>2.1089247885702867E-2</v>
      </c>
    </row>
    <row r="842" spans="1:38" ht="15.75">
      <c r="A842">
        <v>2015</v>
      </c>
      <c r="B842">
        <v>1</v>
      </c>
      <c r="C842" t="s">
        <v>51</v>
      </c>
      <c r="D842">
        <v>100300.80671947599</v>
      </c>
      <c r="E842">
        <v>78312.984835027601</v>
      </c>
      <c r="F842">
        <v>21987.821884449098</v>
      </c>
      <c r="G842">
        <v>2402.3396127494402</v>
      </c>
      <c r="H842">
        <v>348192.33475987997</v>
      </c>
      <c r="I842">
        <v>106616.48130035801</v>
      </c>
      <c r="J842">
        <v>241575.85345952201</v>
      </c>
      <c r="K842">
        <v>10602.1249861619</v>
      </c>
      <c r="L842">
        <v>1.2595875472429601</v>
      </c>
      <c r="M842">
        <v>0.99444525532928496</v>
      </c>
      <c r="N842">
        <v>0.68994615128622405</v>
      </c>
      <c r="O842">
        <v>0.44133749202804001</v>
      </c>
      <c r="P842">
        <v>87.451387606441202</v>
      </c>
      <c r="Q842">
        <v>46502</v>
      </c>
      <c r="R842">
        <v>-0.51343785427557598</v>
      </c>
      <c r="S842">
        <v>194</v>
      </c>
      <c r="T842">
        <v>0.53634962789955598</v>
      </c>
      <c r="U842">
        <v>0.28904973294577901</v>
      </c>
      <c r="V842">
        <v>3.4592088167722199</v>
      </c>
      <c r="W842">
        <v>68.572233239901394</v>
      </c>
      <c r="X842">
        <v>4.6134248304760899</v>
      </c>
      <c r="Y842">
        <v>0</v>
      </c>
      <c r="Z842">
        <v>0</v>
      </c>
      <c r="AA842">
        <v>1</v>
      </c>
      <c r="AB842">
        <v>0</v>
      </c>
      <c r="AC842">
        <v>104981.48051706101</v>
      </c>
      <c r="AD842">
        <v>1</v>
      </c>
      <c r="AE842">
        <f t="shared" si="105"/>
        <v>2.2219749525775856E-3</v>
      </c>
      <c r="AF842">
        <f t="shared" si="104"/>
        <v>8.4719093745903265E-2</v>
      </c>
      <c r="AG842">
        <f t="shared" si="106"/>
        <v>0.21921879398183233</v>
      </c>
      <c r="AH842">
        <f t="shared" si="107"/>
        <v>2.3951348860716232E-2</v>
      </c>
      <c r="AI842">
        <f t="shared" si="108"/>
        <v>0.56010785424678866</v>
      </c>
      <c r="AJ842">
        <f t="shared" si="109"/>
        <v>2.2219749525775856E-3</v>
      </c>
      <c r="AK842">
        <f t="shared" si="110"/>
        <v>-5.6676885960659215E-2</v>
      </c>
      <c r="AL842" s="18">
        <f t="shared" si="111"/>
        <v>2.1089247885702867E-2</v>
      </c>
    </row>
    <row r="843" spans="1:38" ht="15.75">
      <c r="A843">
        <v>2015</v>
      </c>
      <c r="B843">
        <v>2</v>
      </c>
      <c r="C843" t="s">
        <v>51</v>
      </c>
      <c r="D843">
        <v>100523.67259972999</v>
      </c>
      <c r="E843">
        <v>73874.448724293907</v>
      </c>
      <c r="F843">
        <v>26649.223875436001</v>
      </c>
      <c r="G843">
        <v>19166.4278413623</v>
      </c>
      <c r="H843">
        <v>230048.68894413399</v>
      </c>
      <c r="I843">
        <v>118836.655609512</v>
      </c>
      <c r="J843">
        <v>111212.033334621</v>
      </c>
      <c r="K843">
        <v>23382.9326638887</v>
      </c>
      <c r="L843">
        <v>3.6016552145413998</v>
      </c>
      <c r="M843">
        <v>17.234131295570499</v>
      </c>
      <c r="N843">
        <v>8.3314657994059704</v>
      </c>
      <c r="O843">
        <v>1.0685593280355701</v>
      </c>
      <c r="P843">
        <v>307.50398543545998</v>
      </c>
      <c r="Q843">
        <v>25130</v>
      </c>
      <c r="R843">
        <v>0.51115439056774603</v>
      </c>
      <c r="S843">
        <v>360</v>
      </c>
      <c r="T843">
        <v>0.65809256093966695</v>
      </c>
      <c r="U843">
        <v>0.432706449248703</v>
      </c>
      <c r="V843">
        <v>5.7561313507161804</v>
      </c>
      <c r="W843">
        <v>71.279782013845903</v>
      </c>
      <c r="X843">
        <v>4.66879664673821</v>
      </c>
      <c r="Y843">
        <v>0</v>
      </c>
      <c r="Z843">
        <v>0</v>
      </c>
      <c r="AA843">
        <v>0</v>
      </c>
      <c r="AB843">
        <v>0</v>
      </c>
      <c r="AC843">
        <v>103970.20845960701</v>
      </c>
      <c r="AD843">
        <v>0</v>
      </c>
      <c r="AE843">
        <f t="shared" si="105"/>
        <v>-1.5933489754275769E-3</v>
      </c>
      <c r="AF843">
        <f t="shared" si="104"/>
        <v>-3.385776993755342E-2</v>
      </c>
      <c r="AG843">
        <f t="shared" si="106"/>
        <v>0.26510396194485703</v>
      </c>
      <c r="AH843">
        <f t="shared" si="107"/>
        <v>0.19066581378975384</v>
      </c>
      <c r="AI843">
        <f t="shared" si="108"/>
        <v>0.56010785424678866</v>
      </c>
      <c r="AJ843">
        <f t="shared" si="109"/>
        <v>-1.5933489754275769E-3</v>
      </c>
      <c r="AK843">
        <f t="shared" si="110"/>
        <v>3.8855587947033234E-2</v>
      </c>
      <c r="AL843" s="18">
        <f t="shared" si="111"/>
        <v>2.1089247885702867E-2</v>
      </c>
    </row>
    <row r="844" spans="1:38" ht="15.75">
      <c r="A844">
        <v>2015</v>
      </c>
      <c r="B844">
        <v>3</v>
      </c>
      <c r="C844" t="s">
        <v>51</v>
      </c>
      <c r="D844">
        <v>100363.503308987</v>
      </c>
      <c r="E844">
        <v>76744.883863739306</v>
      </c>
      <c r="F844">
        <v>23618.619445248602</v>
      </c>
      <c r="G844">
        <v>17928.122403122899</v>
      </c>
      <c r="H844">
        <v>398799.51848484401</v>
      </c>
      <c r="I844">
        <v>161704.95046512401</v>
      </c>
      <c r="J844">
        <v>237094.56801971901</v>
      </c>
      <c r="K844">
        <v>14827.4392284844</v>
      </c>
      <c r="L844">
        <v>4.14257498652323</v>
      </c>
      <c r="M844">
        <v>7.5615913737980698</v>
      </c>
      <c r="N844">
        <v>4.4955225801768899</v>
      </c>
      <c r="O844">
        <v>0.68202722574258001</v>
      </c>
      <c r="P844">
        <v>374.50737950410701</v>
      </c>
      <c r="Q844">
        <v>8739</v>
      </c>
      <c r="R844">
        <v>0.71228719614003899</v>
      </c>
      <c r="S844">
        <v>461</v>
      </c>
      <c r="T844">
        <v>0.41555999443714198</v>
      </c>
      <c r="U844">
        <v>0.117763992276618</v>
      </c>
      <c r="V844">
        <v>3.3120090874447699</v>
      </c>
      <c r="W844">
        <v>78.121762642851607</v>
      </c>
      <c r="X844">
        <v>6.89603117865156</v>
      </c>
      <c r="Y844">
        <v>0</v>
      </c>
      <c r="Z844">
        <v>0</v>
      </c>
      <c r="AA844">
        <v>0</v>
      </c>
      <c r="AB844">
        <v>0</v>
      </c>
      <c r="AC844">
        <v>107737.665506142</v>
      </c>
      <c r="AD844">
        <v>0</v>
      </c>
      <c r="AE844">
        <f t="shared" si="105"/>
        <v>-6.5009147534600409E-2</v>
      </c>
      <c r="AF844">
        <f t="shared" si="104"/>
        <v>6.4043642450267557E-2</v>
      </c>
      <c r="AG844">
        <f t="shared" si="106"/>
        <v>0.23533075935515671</v>
      </c>
      <c r="AH844">
        <f t="shared" si="107"/>
        <v>0.17863189119582612</v>
      </c>
      <c r="AI844">
        <f t="shared" si="108"/>
        <v>0.56010785424678866</v>
      </c>
      <c r="AJ844">
        <f t="shared" si="109"/>
        <v>-6.5009147534600409E-2</v>
      </c>
      <c r="AK844">
        <f t="shared" si="110"/>
        <v>-7.0722593211765272E-2</v>
      </c>
      <c r="AL844" s="18">
        <f t="shared" si="111"/>
        <v>2.1089247885702867E-2</v>
      </c>
    </row>
    <row r="845" spans="1:38" ht="15.75">
      <c r="A845">
        <v>2015</v>
      </c>
      <c r="B845">
        <v>4</v>
      </c>
      <c r="C845" t="s">
        <v>51</v>
      </c>
      <c r="D845">
        <v>93838.957515283706</v>
      </c>
      <c r="E845">
        <v>71317.286661159902</v>
      </c>
      <c r="F845">
        <v>22521.670854123699</v>
      </c>
      <c r="G845">
        <v>17217.6177690279</v>
      </c>
      <c r="H845">
        <v>331866.343081714</v>
      </c>
      <c r="I845">
        <v>152792.56789567901</v>
      </c>
      <c r="J845">
        <v>179073.775186035</v>
      </c>
      <c r="K845">
        <v>24459.5013738372</v>
      </c>
      <c r="L845">
        <v>2.3344792465763602</v>
      </c>
      <c r="M845">
        <v>9.6148181112175592</v>
      </c>
      <c r="N845">
        <v>5.1881180866805998</v>
      </c>
      <c r="O845">
        <v>0.85323810109518605</v>
      </c>
      <c r="P845">
        <v>417.79724754966799</v>
      </c>
      <c r="Q845">
        <v>15185</v>
      </c>
      <c r="R845">
        <v>-0.62978253914430904</v>
      </c>
      <c r="S845">
        <v>916</v>
      </c>
      <c r="T845">
        <v>0.55579624114429704</v>
      </c>
      <c r="U845">
        <v>0.80789335693450404</v>
      </c>
      <c r="V845">
        <v>2.7995947606260501</v>
      </c>
      <c r="W845">
        <v>74.508056147855001</v>
      </c>
      <c r="X845">
        <v>4.7145007695446397</v>
      </c>
      <c r="Y845">
        <v>0</v>
      </c>
      <c r="Z845">
        <v>0</v>
      </c>
      <c r="AA845">
        <v>0</v>
      </c>
      <c r="AB845">
        <v>1</v>
      </c>
      <c r="AC845">
        <v>93233.996298667407</v>
      </c>
      <c r="AD845">
        <v>0</v>
      </c>
      <c r="AE845">
        <f t="shared" si="105"/>
        <v>0.15941399017580585</v>
      </c>
      <c r="AF845">
        <f t="shared" si="104"/>
        <v>0.1654382770755822</v>
      </c>
      <c r="AG845">
        <f t="shared" si="106"/>
        <v>0.24000342129179836</v>
      </c>
      <c r="AH845">
        <f t="shared" si="107"/>
        <v>0.18348048854041923</v>
      </c>
      <c r="AI845">
        <f t="shared" si="108"/>
        <v>0.56010785424678866</v>
      </c>
      <c r="AJ845">
        <f t="shared" si="109"/>
        <v>0.15941399017580585</v>
      </c>
      <c r="AK845">
        <f t="shared" si="110"/>
        <v>3.8729351913053781E-2</v>
      </c>
      <c r="AL845" s="18">
        <f t="shared" si="111"/>
        <v>2.1089247885702867E-2</v>
      </c>
    </row>
    <row r="846" spans="1:38" ht="15.75">
      <c r="A846">
        <v>2016</v>
      </c>
      <c r="B846">
        <v>1</v>
      </c>
      <c r="C846" t="s">
        <v>51</v>
      </c>
      <c r="D846">
        <v>108798.200166733</v>
      </c>
      <c r="E846">
        <v>74079.3589537441</v>
      </c>
      <c r="F846">
        <v>34718.8412129891</v>
      </c>
      <c r="G846">
        <v>18841.812869327201</v>
      </c>
      <c r="H846">
        <v>403163.76678047999</v>
      </c>
      <c r="I846">
        <v>148977.229034869</v>
      </c>
      <c r="J846">
        <v>254186.53774561099</v>
      </c>
      <c r="K846">
        <v>17180.118515242299</v>
      </c>
      <c r="L846">
        <v>3.4978392646855698</v>
      </c>
      <c r="M846">
        <v>7.4125927503619602</v>
      </c>
      <c r="N846">
        <v>4.6734886470059402</v>
      </c>
      <c r="O846">
        <v>0.58609409591929096</v>
      </c>
      <c r="P846">
        <v>429.11776471301198</v>
      </c>
      <c r="Q846">
        <v>23597</v>
      </c>
      <c r="R846">
        <v>-0.21574370606145499</v>
      </c>
      <c r="S846">
        <v>213</v>
      </c>
      <c r="T846">
        <v>0.12760230831514099</v>
      </c>
      <c r="U846">
        <v>0.17507794518050801</v>
      </c>
      <c r="V846">
        <v>2.1706364835625198</v>
      </c>
      <c r="W846">
        <v>74.650148825865401</v>
      </c>
      <c r="X846">
        <v>9.3403286527730796</v>
      </c>
      <c r="Y846">
        <v>0</v>
      </c>
      <c r="Z846">
        <v>0</v>
      </c>
      <c r="AA846">
        <v>0</v>
      </c>
      <c r="AB846">
        <v>0</v>
      </c>
      <c r="AC846">
        <v>111955.43203413799</v>
      </c>
      <c r="AD846">
        <v>0</v>
      </c>
      <c r="AE846">
        <f t="shared" si="105"/>
        <v>-0.10733665565483663</v>
      </c>
      <c r="AF846">
        <f t="shared" si="104"/>
        <v>-0.11149972634488463</v>
      </c>
      <c r="AG846">
        <f t="shared" si="106"/>
        <v>0.31911227538490855</v>
      </c>
      <c r="AH846">
        <f t="shared" si="107"/>
        <v>0.1731812919740599</v>
      </c>
      <c r="AI846">
        <f t="shared" si="108"/>
        <v>0.56010785424678866</v>
      </c>
      <c r="AJ846">
        <f t="shared" si="109"/>
        <v>-0.10733665565483663</v>
      </c>
      <c r="AK846">
        <f t="shared" si="110"/>
        <v>3.3169609915273249E-2</v>
      </c>
      <c r="AL846" s="18">
        <f t="shared" si="111"/>
        <v>2.1089247885702867E-2</v>
      </c>
    </row>
    <row r="847" spans="1:38" ht="15.75">
      <c r="A847">
        <v>2016</v>
      </c>
      <c r="B847">
        <v>2</v>
      </c>
      <c r="C847" t="s">
        <v>51</v>
      </c>
      <c r="D847">
        <v>97120.165219570394</v>
      </c>
      <c r="E847">
        <v>76536.542393013297</v>
      </c>
      <c r="F847">
        <v>20583.622826557101</v>
      </c>
      <c r="G847">
        <v>13483.615586046</v>
      </c>
      <c r="H847">
        <v>225585.54744625901</v>
      </c>
      <c r="I847">
        <v>128258.107183453</v>
      </c>
      <c r="J847">
        <v>97327.440262806005</v>
      </c>
      <c r="K847">
        <v>20617.255027392599</v>
      </c>
      <c r="L847">
        <v>1.4699772411490799</v>
      </c>
      <c r="M847">
        <v>13.853868497555499</v>
      </c>
      <c r="N847">
        <v>5.9771628717740404</v>
      </c>
      <c r="O847">
        <v>1.3178000658100899</v>
      </c>
      <c r="P847">
        <v>410.53352736613601</v>
      </c>
      <c r="Q847">
        <v>5941</v>
      </c>
      <c r="R847">
        <v>-0.46162711965662501</v>
      </c>
      <c r="S847">
        <v>580</v>
      </c>
      <c r="T847">
        <v>0.33116575422203398</v>
      </c>
      <c r="U847">
        <v>2.8184052345116801E-2</v>
      </c>
      <c r="V847">
        <v>4.1492709919166497</v>
      </c>
      <c r="W847">
        <v>76.284288810330807</v>
      </c>
      <c r="X847">
        <v>8.5232691305798003</v>
      </c>
      <c r="Y847">
        <v>0</v>
      </c>
      <c r="Z847">
        <v>0</v>
      </c>
      <c r="AA847">
        <v>0</v>
      </c>
      <c r="AB847">
        <v>0</v>
      </c>
      <c r="AC847">
        <v>107141.44310403601</v>
      </c>
      <c r="AD847">
        <v>0</v>
      </c>
      <c r="AE847">
        <f t="shared" si="105"/>
        <v>9.9577491332817888E-2</v>
      </c>
      <c r="AF847">
        <f t="shared" si="104"/>
        <v>6.0119859700187579E-2</v>
      </c>
      <c r="AG847">
        <f t="shared" si="106"/>
        <v>0.21193974268908422</v>
      </c>
      <c r="AH847">
        <f t="shared" si="107"/>
        <v>0.13883435592970919</v>
      </c>
      <c r="AI847">
        <f t="shared" si="108"/>
        <v>0.56010785424678866</v>
      </c>
      <c r="AJ847">
        <f t="shared" si="109"/>
        <v>9.9577491332817888E-2</v>
      </c>
      <c r="AK847">
        <f t="shared" si="110"/>
        <v>-7.4561743227827632E-2</v>
      </c>
      <c r="AL847" s="18">
        <f t="shared" si="111"/>
        <v>2.1089247885702867E-2</v>
      </c>
    </row>
    <row r="848" spans="1:38" ht="15.75">
      <c r="A848">
        <v>2016</v>
      </c>
      <c r="B848">
        <v>3</v>
      </c>
      <c r="C848" t="s">
        <v>51</v>
      </c>
      <c r="D848">
        <v>106791.14762996401</v>
      </c>
      <c r="E848">
        <v>70829.844371559695</v>
      </c>
      <c r="F848">
        <v>35961.303258404303</v>
      </c>
      <c r="G848">
        <v>28360.888071325298</v>
      </c>
      <c r="H848">
        <v>406869.96532396798</v>
      </c>
      <c r="I848">
        <v>277094.19209945202</v>
      </c>
      <c r="J848">
        <v>129775.773224515</v>
      </c>
      <c r="K848">
        <v>28844.4870024542</v>
      </c>
      <c r="L848">
        <v>6.4667672674380796</v>
      </c>
      <c r="M848">
        <v>21.853761581724701</v>
      </c>
      <c r="N848">
        <v>6.9705042122593399</v>
      </c>
      <c r="O848">
        <v>2.1351765835374499</v>
      </c>
      <c r="P848">
        <v>376.77356428025303</v>
      </c>
      <c r="Q848">
        <v>22627</v>
      </c>
      <c r="R848">
        <v>-0.980092748573271</v>
      </c>
      <c r="S848">
        <v>537</v>
      </c>
      <c r="T848">
        <v>0.91987672767524098</v>
      </c>
      <c r="U848">
        <v>0.43075034196576201</v>
      </c>
      <c r="V848">
        <v>2.42446570378217</v>
      </c>
      <c r="W848">
        <v>73.891601828719601</v>
      </c>
      <c r="X848">
        <v>3.7512493007305299</v>
      </c>
      <c r="Y848">
        <v>0</v>
      </c>
      <c r="Z848">
        <v>0</v>
      </c>
      <c r="AA848">
        <v>0</v>
      </c>
      <c r="AB848">
        <v>0</v>
      </c>
      <c r="AC848">
        <v>116728.930671622</v>
      </c>
      <c r="AD848">
        <v>0</v>
      </c>
      <c r="AE848">
        <f t="shared" si="105"/>
        <v>2.4087814358268279E-2</v>
      </c>
      <c r="AF848">
        <f t="shared" si="104"/>
        <v>-8.824994281747553E-2</v>
      </c>
      <c r="AG848">
        <f t="shared" si="106"/>
        <v>0.33674423448478891</v>
      </c>
      <c r="AH848">
        <f t="shared" si="107"/>
        <v>0.26557339911353905</v>
      </c>
      <c r="AI848">
        <f t="shared" si="108"/>
        <v>0.56010785424678866</v>
      </c>
      <c r="AJ848">
        <f t="shared" si="109"/>
        <v>2.4087814358268279E-2</v>
      </c>
      <c r="AK848">
        <f t="shared" si="110"/>
        <v>4.8803397780567276E-2</v>
      </c>
      <c r="AL848" s="18">
        <f t="shared" si="111"/>
        <v>2.1089247885702867E-2</v>
      </c>
    </row>
    <row r="849" spans="1:38" ht="15.75">
      <c r="A849">
        <v>2016</v>
      </c>
      <c r="B849">
        <v>4</v>
      </c>
      <c r="C849" t="s">
        <v>51</v>
      </c>
      <c r="D849">
        <v>109363.512969181</v>
      </c>
      <c r="E849">
        <v>74286.581441160597</v>
      </c>
      <c r="F849">
        <v>35076.931528021298</v>
      </c>
      <c r="G849">
        <v>26661.213450285199</v>
      </c>
      <c r="H849">
        <v>321204.18702784402</v>
      </c>
      <c r="I849">
        <v>200301.05528434701</v>
      </c>
      <c r="J849">
        <v>120903.131743497</v>
      </c>
      <c r="K849">
        <v>35503.587919260703</v>
      </c>
      <c r="L849">
        <v>8.5118786861820492</v>
      </c>
      <c r="M849">
        <v>22.0517145137715</v>
      </c>
      <c r="N849">
        <v>8.3003941190760298</v>
      </c>
      <c r="O849">
        <v>1.6567069222763899</v>
      </c>
      <c r="P849">
        <v>279.01027280639602</v>
      </c>
      <c r="Q849">
        <v>32181</v>
      </c>
      <c r="R849">
        <v>0.40095493938028298</v>
      </c>
      <c r="S849">
        <v>237</v>
      </c>
      <c r="T849">
        <v>9.0114120749500995E-2</v>
      </c>
      <c r="U849">
        <v>0.94172806995047398</v>
      </c>
      <c r="V849">
        <v>5.4663952079782998</v>
      </c>
      <c r="W849">
        <v>81.355418542841903</v>
      </c>
      <c r="X849">
        <v>9.9863613934552493</v>
      </c>
      <c r="Y849">
        <v>0</v>
      </c>
      <c r="Z849">
        <v>0</v>
      </c>
      <c r="AA849">
        <v>0</v>
      </c>
      <c r="AB849">
        <v>0</v>
      </c>
      <c r="AC849">
        <v>116564.493626368</v>
      </c>
      <c r="AD849">
        <v>0</v>
      </c>
      <c r="AE849">
        <f t="shared" si="105"/>
        <v>-0.11609248828201561</v>
      </c>
      <c r="AF849">
        <f t="shared" si="104"/>
        <v>-9.944530683524095E-3</v>
      </c>
      <c r="AG849">
        <f t="shared" si="106"/>
        <v>0.32073705914974765</v>
      </c>
      <c r="AH849">
        <f t="shared" si="107"/>
        <v>0.24378526920398411</v>
      </c>
      <c r="AI849">
        <f t="shared" si="108"/>
        <v>0.56010785424678866</v>
      </c>
      <c r="AJ849">
        <f t="shared" si="109"/>
        <v>-0.11609248828201561</v>
      </c>
      <c r="AK849">
        <f t="shared" si="110"/>
        <v>6.9512241357315055E-2</v>
      </c>
      <c r="AL849" s="18">
        <f t="shared" si="111"/>
        <v>2.1089247885702867E-2</v>
      </c>
    </row>
    <row r="850" spans="1:38" ht="15.75">
      <c r="A850">
        <v>2017</v>
      </c>
      <c r="B850">
        <v>1</v>
      </c>
      <c r="C850" t="s">
        <v>51</v>
      </c>
      <c r="D850">
        <v>96667.230621326293</v>
      </c>
      <c r="E850">
        <v>79450.408219908393</v>
      </c>
      <c r="F850">
        <v>17216.822401417801</v>
      </c>
      <c r="G850">
        <v>2095.40989567013</v>
      </c>
      <c r="H850">
        <v>269813.30425991898</v>
      </c>
      <c r="I850">
        <v>132383.31905589899</v>
      </c>
      <c r="J850">
        <v>137429.985204019</v>
      </c>
      <c r="K850">
        <v>-1360.9139649874901</v>
      </c>
      <c r="L850">
        <v>1.9578227257462799</v>
      </c>
      <c r="M850">
        <v>1.5247108500808</v>
      </c>
      <c r="N850">
        <v>0.77661474159612098</v>
      </c>
      <c r="O850">
        <v>0.96327827482024098</v>
      </c>
      <c r="P850">
        <v>46.472539586694403</v>
      </c>
      <c r="Q850">
        <v>7461</v>
      </c>
      <c r="R850">
        <v>-0.52504660998875097</v>
      </c>
      <c r="S850">
        <v>200</v>
      </c>
      <c r="T850">
        <v>2.09940708514538E-2</v>
      </c>
      <c r="U850">
        <v>0.155936639154232</v>
      </c>
      <c r="V850">
        <v>6.4701122271910698</v>
      </c>
      <c r="W850">
        <v>79.054163956551093</v>
      </c>
      <c r="X850">
        <v>8.3178423334039895</v>
      </c>
      <c r="Y850">
        <v>0</v>
      </c>
      <c r="Z850">
        <v>0</v>
      </c>
      <c r="AA850">
        <v>0</v>
      </c>
      <c r="AB850">
        <v>0</v>
      </c>
      <c r="AC850">
        <v>99822.092594340895</v>
      </c>
      <c r="AD850">
        <v>0</v>
      </c>
      <c r="AE850">
        <f t="shared" si="105"/>
        <v>6.5087054474028197E-2</v>
      </c>
      <c r="AF850">
        <f t="shared" si="104"/>
        <v>5.0300658253335601E-2</v>
      </c>
      <c r="AG850">
        <f t="shared" si="106"/>
        <v>0.17810402026371491</v>
      </c>
      <c r="AH850">
        <f t="shared" si="107"/>
        <v>2.1676527631979664E-2</v>
      </c>
      <c r="AI850">
        <f t="shared" si="108"/>
        <v>0.56010785424678866</v>
      </c>
      <c r="AJ850">
        <f t="shared" si="109"/>
        <v>6.5087054474028197E-2</v>
      </c>
      <c r="AK850">
        <f t="shared" si="110"/>
        <v>-0.10624660424339384</v>
      </c>
      <c r="AL850" s="18">
        <f t="shared" si="111"/>
        <v>2.1089247885702867E-2</v>
      </c>
    </row>
    <row r="851" spans="1:38" ht="15.75">
      <c r="A851">
        <v>2017</v>
      </c>
      <c r="B851">
        <v>2</v>
      </c>
      <c r="C851" t="s">
        <v>51</v>
      </c>
      <c r="D851">
        <v>102959.01592663</v>
      </c>
      <c r="E851">
        <v>71009.072140791701</v>
      </c>
      <c r="F851">
        <v>31949.943785838401</v>
      </c>
      <c r="G851">
        <v>17704.243393605899</v>
      </c>
      <c r="H851">
        <v>258801.72901815601</v>
      </c>
      <c r="I851">
        <v>132625.799683483</v>
      </c>
      <c r="J851">
        <v>126175.92933467199</v>
      </c>
      <c r="K851">
        <v>26831.2937876205</v>
      </c>
      <c r="L851">
        <v>2.8770755759339299</v>
      </c>
      <c r="M851">
        <v>14.0313952803522</v>
      </c>
      <c r="N851">
        <v>6.8408520533353299</v>
      </c>
      <c r="O851">
        <v>1.05111807285923</v>
      </c>
      <c r="P851">
        <v>463.44052948321399</v>
      </c>
      <c r="Q851">
        <v>13444</v>
      </c>
      <c r="R851">
        <v>0.74422081758605396</v>
      </c>
      <c r="S851">
        <v>179</v>
      </c>
      <c r="T851">
        <v>0.89388997394696401</v>
      </c>
      <c r="U851">
        <v>0.58798731160913797</v>
      </c>
      <c r="V851">
        <v>5.3042907391897298</v>
      </c>
      <c r="W851">
        <v>77.907699552030607</v>
      </c>
      <c r="X851">
        <v>9.0568620575060201</v>
      </c>
      <c r="Y851">
        <v>0</v>
      </c>
      <c r="Z851">
        <v>0</v>
      </c>
      <c r="AA851">
        <v>0</v>
      </c>
      <c r="AB851">
        <v>1</v>
      </c>
      <c r="AC851">
        <v>104980.27214841</v>
      </c>
      <c r="AD851">
        <v>0</v>
      </c>
      <c r="AE851">
        <f t="shared" si="105"/>
        <v>-5.4314631099504414E-2</v>
      </c>
      <c r="AF851">
        <f t="shared" si="104"/>
        <v>4.0806801081450621E-3</v>
      </c>
      <c r="AG851">
        <f t="shared" si="106"/>
        <v>0.31031710528980061</v>
      </c>
      <c r="AH851">
        <f t="shared" si="107"/>
        <v>0.17195427942145625</v>
      </c>
      <c r="AI851">
        <f t="shared" si="108"/>
        <v>0.56010785424678866</v>
      </c>
      <c r="AJ851">
        <f t="shared" si="109"/>
        <v>-5.4314631099504414E-2</v>
      </c>
      <c r="AK851">
        <f t="shared" si="110"/>
        <v>-9.823039187873089E-3</v>
      </c>
      <c r="AL851" s="18">
        <f t="shared" si="111"/>
        <v>2.1089247885702867E-2</v>
      </c>
    </row>
    <row r="852" spans="1:38" ht="15.75">
      <c r="A852">
        <v>2017</v>
      </c>
      <c r="B852">
        <v>3</v>
      </c>
      <c r="C852" t="s">
        <v>51</v>
      </c>
      <c r="D852">
        <v>97366.834958207095</v>
      </c>
      <c r="E852">
        <v>70311.547242458197</v>
      </c>
      <c r="F852">
        <v>27055.2877157488</v>
      </c>
      <c r="G852">
        <v>21520.944729437299</v>
      </c>
      <c r="H852">
        <v>248401.477708347</v>
      </c>
      <c r="I852">
        <v>143429.639053594</v>
      </c>
      <c r="J852">
        <v>104971.83865475201</v>
      </c>
      <c r="K852">
        <v>22911.4871705308</v>
      </c>
      <c r="L852">
        <v>3.80778131655063</v>
      </c>
      <c r="M852">
        <v>20.501636443864399</v>
      </c>
      <c r="N852">
        <v>8.6637748406253401</v>
      </c>
      <c r="O852">
        <v>1.3663630254713099</v>
      </c>
      <c r="P852">
        <v>460.30188637514499</v>
      </c>
      <c r="Q852">
        <v>21311</v>
      </c>
      <c r="R852">
        <v>-0.89008425069986696</v>
      </c>
      <c r="S852">
        <v>104</v>
      </c>
      <c r="T852">
        <v>0.85193074912389399</v>
      </c>
      <c r="U852">
        <v>0.77485579743070598</v>
      </c>
      <c r="V852">
        <v>2.84613930861522</v>
      </c>
      <c r="W852">
        <v>68.105853159351994</v>
      </c>
      <c r="X852">
        <v>4.4822226862052803</v>
      </c>
      <c r="Y852">
        <v>0</v>
      </c>
      <c r="Z852">
        <v>0</v>
      </c>
      <c r="AA852">
        <v>0</v>
      </c>
      <c r="AB852">
        <v>0</v>
      </c>
      <c r="AC852">
        <v>98604.645862691395</v>
      </c>
      <c r="AD852">
        <v>0</v>
      </c>
      <c r="AE852">
        <f t="shared" si="105"/>
        <v>0.11204132500842234</v>
      </c>
      <c r="AF852">
        <f t="shared" si="104"/>
        <v>5.4062351164473214E-2</v>
      </c>
      <c r="AG852">
        <f t="shared" si="106"/>
        <v>0.27786964347112525</v>
      </c>
      <c r="AH852">
        <f t="shared" si="107"/>
        <v>0.22102951932939757</v>
      </c>
      <c r="AI852">
        <f t="shared" si="108"/>
        <v>0.56010785424678866</v>
      </c>
      <c r="AJ852">
        <f t="shared" si="109"/>
        <v>0.11204132500842234</v>
      </c>
      <c r="AK852">
        <f t="shared" si="110"/>
        <v>1.6245572717845679E-2</v>
      </c>
      <c r="AL852" s="18">
        <f t="shared" si="111"/>
        <v>2.1089247885702867E-2</v>
      </c>
    </row>
    <row r="853" spans="1:38" ht="15.75">
      <c r="A853">
        <v>2017</v>
      </c>
      <c r="B853">
        <v>4</v>
      </c>
      <c r="C853" t="s">
        <v>51</v>
      </c>
      <c r="D853">
        <v>108275.94415880099</v>
      </c>
      <c r="E853">
        <v>71453.798596089793</v>
      </c>
      <c r="F853">
        <v>36822.145562711601</v>
      </c>
      <c r="G853">
        <v>30948.180859595799</v>
      </c>
      <c r="H853">
        <v>362736.28663085401</v>
      </c>
      <c r="I853">
        <v>220075.08608624901</v>
      </c>
      <c r="J853">
        <v>142661.200544605</v>
      </c>
      <c r="K853">
        <v>36598.714628628797</v>
      </c>
      <c r="L853">
        <v>4.0544347984889804</v>
      </c>
      <c r="M853">
        <v>21.693481297964698</v>
      </c>
      <c r="N853">
        <v>8.5318679162338107</v>
      </c>
      <c r="O853">
        <v>1.54264148378198</v>
      </c>
      <c r="P853">
        <v>70.217528263677906</v>
      </c>
      <c r="Q853">
        <v>23972</v>
      </c>
      <c r="R853">
        <v>-0.63650483462181195</v>
      </c>
      <c r="S853">
        <v>522</v>
      </c>
      <c r="T853">
        <v>0.57544092653066503</v>
      </c>
      <c r="U853">
        <v>0.39424198783491599</v>
      </c>
      <c r="V853">
        <v>3.1467178018165298</v>
      </c>
      <c r="W853">
        <v>70.175269805932999</v>
      </c>
      <c r="X853">
        <v>6.5912912482671802</v>
      </c>
      <c r="Y853">
        <v>0</v>
      </c>
      <c r="Z853">
        <v>0</v>
      </c>
      <c r="AA853">
        <v>0</v>
      </c>
      <c r="AB853">
        <v>0</v>
      </c>
      <c r="AC853">
        <v>111646.961862889</v>
      </c>
      <c r="AD853">
        <v>0</v>
      </c>
      <c r="AE853">
        <f t="shared" si="105"/>
        <v>-6.2306436190486272E-2</v>
      </c>
      <c r="AF853">
        <f t="shared" si="104"/>
        <v>-5.2175960797639385E-2</v>
      </c>
      <c r="AG853">
        <f t="shared" si="106"/>
        <v>0.34007688271650305</v>
      </c>
      <c r="AH853">
        <f t="shared" si="107"/>
        <v>0.28582693136534737</v>
      </c>
      <c r="AI853">
        <f t="shared" si="108"/>
        <v>0.56010785424678866</v>
      </c>
      <c r="AJ853">
        <f t="shared" si="109"/>
        <v>-6.2306436190486272E-2</v>
      </c>
      <c r="AK853">
        <f t="shared" si="110"/>
        <v>-6.2490972497105434E-3</v>
      </c>
      <c r="AL853" s="18">
        <f t="shared" si="111"/>
        <v>2.1089247885702867E-2</v>
      </c>
    </row>
    <row r="854" spans="1:38" ht="15.75">
      <c r="A854">
        <v>2018</v>
      </c>
      <c r="B854">
        <v>1</v>
      </c>
      <c r="C854" t="s">
        <v>51</v>
      </c>
      <c r="D854">
        <v>101529.655953106</v>
      </c>
      <c r="E854">
        <v>71007.276859801597</v>
      </c>
      <c r="F854">
        <v>30522.3790933044</v>
      </c>
      <c r="G854">
        <v>12248.6772351245</v>
      </c>
      <c r="H854">
        <v>356417.12225810898</v>
      </c>
      <c r="I854">
        <v>153009.41208243699</v>
      </c>
      <c r="J854">
        <v>203407.710175671</v>
      </c>
      <c r="K854">
        <v>21321.4245157921</v>
      </c>
      <c r="L854">
        <v>7.2501997511085703</v>
      </c>
      <c r="M854">
        <v>6.0217369462278798</v>
      </c>
      <c r="N854">
        <v>3.4366130217095301</v>
      </c>
      <c r="O854">
        <v>0.75223014875046701</v>
      </c>
      <c r="P854">
        <v>481.39265786825001</v>
      </c>
      <c r="Q854">
        <v>35684</v>
      </c>
      <c r="R854">
        <v>-0.45735390470781601</v>
      </c>
      <c r="S854">
        <v>995</v>
      </c>
      <c r="T854">
        <v>0.433808036518326</v>
      </c>
      <c r="U854">
        <v>0.35897042968700799</v>
      </c>
      <c r="V854">
        <v>4.7736230364475496</v>
      </c>
      <c r="W854">
        <v>79.919321514246107</v>
      </c>
      <c r="X854">
        <v>8.7394464172035704</v>
      </c>
      <c r="Y854">
        <v>0</v>
      </c>
      <c r="Z854">
        <v>0</v>
      </c>
      <c r="AA854">
        <v>0</v>
      </c>
      <c r="AB854">
        <v>0</v>
      </c>
      <c r="AC854">
        <v>102283.56825705001</v>
      </c>
      <c r="AD854">
        <v>0</v>
      </c>
      <c r="AE854">
        <f t="shared" si="105"/>
        <v>1.8216379878448787E-2</v>
      </c>
      <c r="AF854">
        <f t="shared" si="104"/>
        <v>-1.3597866517056471E-2</v>
      </c>
      <c r="AG854">
        <f t="shared" si="106"/>
        <v>0.30062525876579277</v>
      </c>
      <c r="AH854">
        <f t="shared" si="107"/>
        <v>0.12064137438604003</v>
      </c>
      <c r="AI854">
        <f t="shared" si="108"/>
        <v>0.56010785424678866</v>
      </c>
      <c r="AJ854">
        <f t="shared" si="109"/>
        <v>1.8216379878448787E-2</v>
      </c>
      <c r="AK854">
        <f t="shared" si="110"/>
        <v>4.5125351511513527E-2</v>
      </c>
      <c r="AL854" s="18">
        <f t="shared" si="111"/>
        <v>2.1089247885702867E-2</v>
      </c>
    </row>
    <row r="855" spans="1:38" ht="15.75">
      <c r="A855">
        <v>2018</v>
      </c>
      <c r="B855">
        <v>2</v>
      </c>
      <c r="C855" t="s">
        <v>51</v>
      </c>
      <c r="D855">
        <v>103379.15873487599</v>
      </c>
      <c r="E855">
        <v>74211.505187975505</v>
      </c>
      <c r="F855">
        <v>29167.653546901402</v>
      </c>
      <c r="G855">
        <v>21188.9088735101</v>
      </c>
      <c r="H855">
        <v>318309.173506758</v>
      </c>
      <c r="I855">
        <v>118792.692822122</v>
      </c>
      <c r="J855">
        <v>199516.480684635</v>
      </c>
      <c r="K855">
        <v>22769.966986166299</v>
      </c>
      <c r="L855">
        <v>2.58526087176151</v>
      </c>
      <c r="M855">
        <v>10.620129625783701</v>
      </c>
      <c r="N855">
        <v>6.6567069494339499</v>
      </c>
      <c r="O855">
        <v>0.59540290814316998</v>
      </c>
      <c r="P855">
        <v>241.72126083710501</v>
      </c>
      <c r="Q855">
        <v>11391</v>
      </c>
      <c r="R855">
        <v>0.314091514406035</v>
      </c>
      <c r="S855">
        <v>700</v>
      </c>
      <c r="T855">
        <v>0.18676841627000801</v>
      </c>
      <c r="U855">
        <v>0.73854987437010899</v>
      </c>
      <c r="V855">
        <v>4.3554660245108296</v>
      </c>
      <c r="W855">
        <v>71.343543977357498</v>
      </c>
      <c r="X855">
        <v>8.8114803028597901</v>
      </c>
      <c r="Y855">
        <v>0</v>
      </c>
      <c r="Z855">
        <v>0</v>
      </c>
      <c r="AA855">
        <v>0</v>
      </c>
      <c r="AB855">
        <v>0</v>
      </c>
      <c r="AC855">
        <v>113527.049158087</v>
      </c>
      <c r="AD855">
        <v>0</v>
      </c>
      <c r="AE855">
        <f t="shared" si="105"/>
        <v>-7.2397934220420831E-3</v>
      </c>
      <c r="AF855">
        <f t="shared" si="104"/>
        <v>-7.7876398334529834E-2</v>
      </c>
      <c r="AG855">
        <f t="shared" si="106"/>
        <v>0.28214249277945119</v>
      </c>
      <c r="AH855">
        <f t="shared" si="107"/>
        <v>0.20496306153787464</v>
      </c>
      <c r="AI855">
        <f t="shared" si="108"/>
        <v>0.56010785424678866</v>
      </c>
      <c r="AJ855">
        <f t="shared" si="109"/>
        <v>-7.2397934220420831E-3</v>
      </c>
      <c r="AK855">
        <f t="shared" si="110"/>
        <v>-3.1245310314827298E-2</v>
      </c>
      <c r="AL855" s="18">
        <f t="shared" si="111"/>
        <v>2.1089247885702867E-2</v>
      </c>
    </row>
    <row r="856" spans="1:38" ht="15.75">
      <c r="A856">
        <v>2018</v>
      </c>
      <c r="B856">
        <v>3</v>
      </c>
      <c r="C856" t="s">
        <v>51</v>
      </c>
      <c r="D856">
        <v>102630.71498149099</v>
      </c>
      <c r="E856">
        <v>71892.743679446794</v>
      </c>
      <c r="F856">
        <v>30737.9713020446</v>
      </c>
      <c r="G856">
        <v>14820.5862644354</v>
      </c>
      <c r="H856">
        <v>332904.49930073001</v>
      </c>
      <c r="I856">
        <v>201145.18656768199</v>
      </c>
      <c r="J856">
        <v>131759.312733047</v>
      </c>
      <c r="K856">
        <v>20705.9639981566</v>
      </c>
      <c r="L856">
        <v>2.0503624569354502</v>
      </c>
      <c r="M856">
        <v>11.2482267530211</v>
      </c>
      <c r="N856">
        <v>4.4519032622167201</v>
      </c>
      <c r="O856">
        <v>1.52661077532496</v>
      </c>
      <c r="P856">
        <v>414.33913324431302</v>
      </c>
      <c r="Q856">
        <v>20070</v>
      </c>
      <c r="R856">
        <v>-5.6181780170824799E-2</v>
      </c>
      <c r="S856">
        <v>632</v>
      </c>
      <c r="T856">
        <v>0.93279805687297901</v>
      </c>
      <c r="U856">
        <v>0.33457768911286201</v>
      </c>
      <c r="V856">
        <v>7.7731943532417498</v>
      </c>
      <c r="W856">
        <v>68.918916979942296</v>
      </c>
      <c r="X856">
        <v>3.11883602014254</v>
      </c>
      <c r="Y856">
        <v>0</v>
      </c>
      <c r="Z856">
        <v>0</v>
      </c>
      <c r="AA856">
        <v>0</v>
      </c>
      <c r="AB856">
        <v>0</v>
      </c>
      <c r="AC856">
        <v>103946.978211929</v>
      </c>
      <c r="AD856">
        <v>0</v>
      </c>
      <c r="AE856">
        <f t="shared" si="105"/>
        <v>-4.0652941448800194E-5</v>
      </c>
      <c r="AF856">
        <f t="shared" si="104"/>
        <v>-2.8312026446897674E-3</v>
      </c>
      <c r="AG856">
        <f t="shared" si="106"/>
        <v>0.29950070315292709</v>
      </c>
      <c r="AH856">
        <f t="shared" si="107"/>
        <v>0.14440692795629678</v>
      </c>
      <c r="AI856">
        <f t="shared" si="108"/>
        <v>0.56010785424678866</v>
      </c>
      <c r="AJ856">
        <f t="shared" si="109"/>
        <v>-4.0652941448800194E-5</v>
      </c>
      <c r="AK856">
        <f t="shared" si="110"/>
        <v>-2.390649010487627E-2</v>
      </c>
      <c r="AL856" s="18">
        <f t="shared" si="111"/>
        <v>2.1089247885702867E-2</v>
      </c>
    </row>
    <row r="857" spans="1:38" ht="15.75">
      <c r="A857">
        <v>2018</v>
      </c>
      <c r="B857">
        <v>4</v>
      </c>
      <c r="C857" t="s">
        <v>51</v>
      </c>
      <c r="D857">
        <v>102626.542741044</v>
      </c>
      <c r="E857">
        <v>70174.040514061693</v>
      </c>
      <c r="F857">
        <v>32452.502226982899</v>
      </c>
      <c r="G857">
        <v>12646.1741587612</v>
      </c>
      <c r="H857">
        <v>265919.275775516</v>
      </c>
      <c r="I857">
        <v>175142.82199465399</v>
      </c>
      <c r="J857">
        <v>90776.453780861397</v>
      </c>
      <c r="K857">
        <v>12217.217166877401</v>
      </c>
      <c r="L857">
        <v>6.7808159594011199</v>
      </c>
      <c r="M857">
        <v>13.9311171917882</v>
      </c>
      <c r="N857">
        <v>4.7556440283918704</v>
      </c>
      <c r="O857">
        <v>1.9293860323895999</v>
      </c>
      <c r="P857">
        <v>138.85635154925299</v>
      </c>
      <c r="Q857">
        <v>6305</v>
      </c>
      <c r="R857">
        <v>0.91421310571206404</v>
      </c>
      <c r="S857">
        <v>650</v>
      </c>
      <c r="T857">
        <v>0.67429150556723705</v>
      </c>
      <c r="U857">
        <v>0.93168099562096596</v>
      </c>
      <c r="V857">
        <v>6.8449651554337496</v>
      </c>
      <c r="W857">
        <v>74.464962266952398</v>
      </c>
      <c r="X857">
        <v>7.4031033939644999</v>
      </c>
      <c r="Y857">
        <v>0</v>
      </c>
      <c r="Z857">
        <v>0</v>
      </c>
      <c r="AA857">
        <v>0</v>
      </c>
      <c r="AB857">
        <v>0</v>
      </c>
      <c r="AC857">
        <v>101214.81493333601</v>
      </c>
      <c r="AD857">
        <v>0</v>
      </c>
      <c r="AE857">
        <f t="shared" si="105"/>
        <v>-2.414066995672233E-2</v>
      </c>
      <c r="AF857">
        <f t="shared" si="104"/>
        <v>-8.4428554610801506E-3</v>
      </c>
      <c r="AG857">
        <f t="shared" si="106"/>
        <v>0.3162193849681677</v>
      </c>
      <c r="AH857">
        <f t="shared" si="107"/>
        <v>0.12322517957826075</v>
      </c>
      <c r="AI857">
        <f t="shared" si="108"/>
        <v>0.56010785424678866</v>
      </c>
      <c r="AJ857">
        <f t="shared" si="109"/>
        <v>-2.414066995672233E-2</v>
      </c>
      <c r="AK857">
        <f t="shared" si="110"/>
        <v>4.7665692976931399E-2</v>
      </c>
      <c r="AL857" s="18">
        <f t="shared" si="111"/>
        <v>2.1089247885702867E-2</v>
      </c>
    </row>
    <row r="858" spans="1:38" ht="15.75">
      <c r="A858">
        <v>2019</v>
      </c>
      <c r="B858">
        <v>1</v>
      </c>
      <c r="C858" t="s">
        <v>51</v>
      </c>
      <c r="D858">
        <v>100149.069243933</v>
      </c>
      <c r="E858">
        <v>73518.934784155703</v>
      </c>
      <c r="F858">
        <v>26630.134459777699</v>
      </c>
      <c r="G858">
        <v>14387.610938752299</v>
      </c>
      <c r="H858">
        <v>372499.842855339</v>
      </c>
      <c r="I858">
        <v>185112.71331763201</v>
      </c>
      <c r="J858">
        <v>187387.12953770699</v>
      </c>
      <c r="K858">
        <v>17672.461468584799</v>
      </c>
      <c r="L858">
        <v>5.1071582752542</v>
      </c>
      <c r="M858">
        <v>7.6780144795681897</v>
      </c>
      <c r="N858">
        <v>3.8624475190288301</v>
      </c>
      <c r="O858">
        <v>0.98786247366248603</v>
      </c>
      <c r="P858">
        <v>401.28480511301001</v>
      </c>
      <c r="Q858">
        <v>30341</v>
      </c>
      <c r="R858">
        <v>-0.10214658146221101</v>
      </c>
      <c r="S858">
        <v>383</v>
      </c>
      <c r="T858">
        <v>0.99371480825957903</v>
      </c>
      <c r="U858">
        <v>0.91600054259584296</v>
      </c>
      <c r="V858">
        <v>1.5941372137130001</v>
      </c>
      <c r="W858">
        <v>68.329578887400601</v>
      </c>
      <c r="X858">
        <v>9.56110108082013</v>
      </c>
      <c r="Y858">
        <v>0</v>
      </c>
      <c r="Z858">
        <v>0</v>
      </c>
      <c r="AA858">
        <v>0</v>
      </c>
      <c r="AB858">
        <v>0</v>
      </c>
      <c r="AC858">
        <v>104274.764473669</v>
      </c>
      <c r="AD858">
        <v>0</v>
      </c>
      <c r="AE858">
        <f t="shared" si="105"/>
        <v>-4.8135315590812008E-2</v>
      </c>
      <c r="AF858">
        <f t="shared" si="104"/>
        <v>3.5415161250146675E-2</v>
      </c>
      <c r="AG858">
        <f t="shared" si="106"/>
        <v>0.26590496208121817</v>
      </c>
      <c r="AH858">
        <f t="shared" si="107"/>
        <v>0.14366195359947287</v>
      </c>
      <c r="AI858">
        <f t="shared" si="108"/>
        <v>0.56010785424678866</v>
      </c>
      <c r="AJ858">
        <f t="shared" si="109"/>
        <v>-4.8135315590812008E-2</v>
      </c>
      <c r="AK858">
        <f t="shared" si="110"/>
        <v>-4.4045545426667117E-2</v>
      </c>
      <c r="AL858" s="18">
        <f t="shared" si="111"/>
        <v>2.1089247885702867E-2</v>
      </c>
    </row>
    <row r="859" spans="1:38" ht="15.75">
      <c r="A859">
        <v>2019</v>
      </c>
      <c r="B859">
        <v>2</v>
      </c>
      <c r="C859" t="s">
        <v>51</v>
      </c>
      <c r="D859">
        <v>95328.362189750202</v>
      </c>
      <c r="E859">
        <v>70280.753202399996</v>
      </c>
      <c r="F859">
        <v>25047.608987350101</v>
      </c>
      <c r="G859">
        <v>16375.2367104153</v>
      </c>
      <c r="H859">
        <v>227474.48478817201</v>
      </c>
      <c r="I859">
        <v>88259.841019890402</v>
      </c>
      <c r="J859">
        <v>139214.643768282</v>
      </c>
      <c r="K859">
        <v>25185.933563946801</v>
      </c>
      <c r="L859">
        <v>2.2002699627384401</v>
      </c>
      <c r="M859">
        <v>11.762582058300699</v>
      </c>
      <c r="N859">
        <v>7.1987136164586296</v>
      </c>
      <c r="O859">
        <v>0.63398388726113997</v>
      </c>
      <c r="P859">
        <v>373.81135059358502</v>
      </c>
      <c r="Q859">
        <v>19132</v>
      </c>
      <c r="R859">
        <v>0.33505763644833902</v>
      </c>
      <c r="S859">
        <v>90</v>
      </c>
      <c r="T859">
        <v>0.76718461439913999</v>
      </c>
      <c r="U859">
        <v>0.97841339432293695</v>
      </c>
      <c r="V859">
        <v>5.8887597215865899</v>
      </c>
      <c r="W859">
        <v>70.418827807313406</v>
      </c>
      <c r="X859">
        <v>7.7308782856877896</v>
      </c>
      <c r="Y859">
        <v>0</v>
      </c>
      <c r="Z859">
        <v>0</v>
      </c>
      <c r="AA859">
        <v>0</v>
      </c>
      <c r="AB859">
        <v>1</v>
      </c>
      <c r="AC859">
        <v>99761.5706468922</v>
      </c>
      <c r="AD859">
        <v>0</v>
      </c>
      <c r="AE859">
        <f t="shared" si="105"/>
        <v>7.3554021898560501E-2</v>
      </c>
      <c r="AF859">
        <f t="shared" si="104"/>
        <v>5.7440221642982868E-2</v>
      </c>
      <c r="AG859">
        <f t="shared" si="106"/>
        <v>0.26275085831741424</v>
      </c>
      <c r="AH859">
        <f t="shared" si="107"/>
        <v>0.17177717453931021</v>
      </c>
      <c r="AI859">
        <f t="shared" si="108"/>
        <v>0.56010785424678866</v>
      </c>
      <c r="AJ859">
        <f t="shared" si="109"/>
        <v>7.3554021898560501E-2</v>
      </c>
      <c r="AK859">
        <f t="shared" si="110"/>
        <v>7.5706331515870931E-2</v>
      </c>
      <c r="AL859" s="18">
        <f t="shared" si="111"/>
        <v>2.1089247885702867E-2</v>
      </c>
    </row>
    <row r="860" spans="1:38" ht="15.75">
      <c r="A860">
        <v>2019</v>
      </c>
      <c r="B860">
        <v>3</v>
      </c>
      <c r="C860" t="s">
        <v>51</v>
      </c>
      <c r="D860">
        <v>102340.14662980899</v>
      </c>
      <c r="E860">
        <v>75601.451203525998</v>
      </c>
      <c r="F860">
        <v>26738.695426283499</v>
      </c>
      <c r="G860">
        <v>16120.4309752341</v>
      </c>
      <c r="H860">
        <v>262560.15615893097</v>
      </c>
      <c r="I860">
        <v>131148.95985302</v>
      </c>
      <c r="J860">
        <v>131411.196305911</v>
      </c>
      <c r="K860">
        <v>25138.398249099799</v>
      </c>
      <c r="L860">
        <v>6.8647628674563101</v>
      </c>
      <c r="M860">
        <v>12.2671670515101</v>
      </c>
      <c r="N860">
        <v>6.1397095473526999</v>
      </c>
      <c r="O860">
        <v>0.99800445882647404</v>
      </c>
      <c r="P860">
        <v>221.518706502665</v>
      </c>
      <c r="Q860">
        <v>9679</v>
      </c>
      <c r="R860">
        <v>-0.22443368510724199</v>
      </c>
      <c r="S860">
        <v>115</v>
      </c>
      <c r="T860">
        <v>0.768081407043537</v>
      </c>
      <c r="U860">
        <v>0.38925978624110202</v>
      </c>
      <c r="V860">
        <v>6.6344867482612901</v>
      </c>
      <c r="W860">
        <v>84.525058748930206</v>
      </c>
      <c r="X860">
        <v>5.1025760846022203</v>
      </c>
      <c r="Y860">
        <v>0</v>
      </c>
      <c r="Z860">
        <v>1</v>
      </c>
      <c r="AA860">
        <v>1</v>
      </c>
      <c r="AB860">
        <v>0</v>
      </c>
      <c r="AC860">
        <v>97532.008243737</v>
      </c>
      <c r="AD860">
        <v>1</v>
      </c>
      <c r="AE860">
        <f t="shared" si="105"/>
        <v>-5.6680098153096947E-3</v>
      </c>
      <c r="AF860">
        <f t="shared" si="104"/>
        <v>2.8494836804470659E-2</v>
      </c>
      <c r="AG860">
        <f t="shared" si="106"/>
        <v>0.26127278792167291</v>
      </c>
      <c r="AH860">
        <f t="shared" si="107"/>
        <v>0.15751815398062605</v>
      </c>
      <c r="AI860">
        <f t="shared" si="108"/>
        <v>0.56010785424678866</v>
      </c>
      <c r="AJ860">
        <f t="shared" si="109"/>
        <v>-5.6680098153096947E-3</v>
      </c>
      <c r="AK860">
        <f t="shared" si="110"/>
        <v>-3.5720403703559438E-2</v>
      </c>
      <c r="AL860" s="18">
        <f t="shared" si="111"/>
        <v>2.1089247885702867E-2</v>
      </c>
    </row>
    <row r="861" spans="1:38" ht="15.75">
      <c r="A861">
        <v>2019</v>
      </c>
      <c r="B861">
        <v>4</v>
      </c>
      <c r="C861" t="s">
        <v>51</v>
      </c>
      <c r="D861">
        <v>101760.081674211</v>
      </c>
      <c r="E861">
        <v>72900.9368459611</v>
      </c>
      <c r="F861">
        <v>28859.1448282499</v>
      </c>
      <c r="G861">
        <v>20851.365977285299</v>
      </c>
      <c r="H861">
        <v>348248.09274274099</v>
      </c>
      <c r="I861">
        <v>179181.79756275099</v>
      </c>
      <c r="J861">
        <v>169066.29517999</v>
      </c>
      <c r="K861">
        <v>29322.383834884498</v>
      </c>
      <c r="L861">
        <v>2.51365375691931</v>
      </c>
      <c r="M861">
        <v>12.333248300666099</v>
      </c>
      <c r="N861">
        <v>5.9875032805100501</v>
      </c>
      <c r="O861">
        <v>1.05983157300508</v>
      </c>
      <c r="P861">
        <v>174.786134166144</v>
      </c>
      <c r="Q861">
        <v>28003</v>
      </c>
      <c r="R861">
        <v>-0.37334433569736802</v>
      </c>
      <c r="S861">
        <v>274</v>
      </c>
      <c r="T861">
        <v>0.19320012747839099</v>
      </c>
      <c r="U861">
        <v>3.1597729817583298E-2</v>
      </c>
      <c r="V861">
        <v>6.9661316841579799</v>
      </c>
      <c r="W861">
        <v>63.438756437323697</v>
      </c>
      <c r="X861">
        <v>9.1152914476296498</v>
      </c>
      <c r="Y861">
        <v>0</v>
      </c>
      <c r="Z861">
        <v>0</v>
      </c>
      <c r="AA861">
        <v>0</v>
      </c>
      <c r="AB861">
        <v>0</v>
      </c>
      <c r="AC861">
        <v>96727.105913724896</v>
      </c>
      <c r="AD861">
        <v>0</v>
      </c>
      <c r="AE861">
        <f t="shared" si="105"/>
        <v>1.9023009555411693E-2</v>
      </c>
      <c r="AF861">
        <f t="shared" si="104"/>
        <v>-3.8430256158157039E-2</v>
      </c>
      <c r="AG861">
        <f t="shared" si="106"/>
        <v>0.28359985913379687</v>
      </c>
      <c r="AH861">
        <f t="shared" si="107"/>
        <v>0.20490712698169589</v>
      </c>
      <c r="AI861">
        <f t="shared" si="108"/>
        <v>0.56010785424678866</v>
      </c>
      <c r="AJ861">
        <f t="shared" si="109"/>
        <v>1.9023009555411693E-2</v>
      </c>
      <c r="AK861">
        <f t="shared" si="110"/>
        <v>1.7318247482021883E-2</v>
      </c>
      <c r="AL861" s="18">
        <f t="shared" si="111"/>
        <v>2.1089247885702867E-2</v>
      </c>
    </row>
    <row r="862" spans="1:38" ht="15.75">
      <c r="A862">
        <v>2020</v>
      </c>
      <c r="B862">
        <v>1</v>
      </c>
      <c r="C862" t="s">
        <v>51</v>
      </c>
      <c r="D862">
        <v>103695.86468025899</v>
      </c>
      <c r="E862">
        <v>74163.453311930702</v>
      </c>
      <c r="F862">
        <v>29532.4113683287</v>
      </c>
      <c r="G862">
        <v>23354.6355228106</v>
      </c>
      <c r="H862">
        <v>328218.511903601</v>
      </c>
      <c r="I862">
        <v>182489.34867446401</v>
      </c>
      <c r="J862">
        <v>145729.163229136</v>
      </c>
      <c r="K862">
        <v>18367.494883133899</v>
      </c>
      <c r="L862">
        <v>2.3784505088135899</v>
      </c>
      <c r="M862">
        <v>16.026054775384299</v>
      </c>
      <c r="N862">
        <v>7.1155753486780799</v>
      </c>
      <c r="O862">
        <v>1.25225002759076</v>
      </c>
      <c r="P862">
        <v>215.15243595234099</v>
      </c>
      <c r="Q862">
        <v>40587</v>
      </c>
      <c r="R862">
        <v>0.37331974796658801</v>
      </c>
      <c r="S862">
        <v>721</v>
      </c>
      <c r="T862">
        <v>0.61091857751726097</v>
      </c>
      <c r="U862">
        <v>0.810619866279358</v>
      </c>
      <c r="V862">
        <v>5.1012464200380903</v>
      </c>
      <c r="W862">
        <v>79.700876145052405</v>
      </c>
      <c r="X862">
        <v>7.8488636857453304</v>
      </c>
      <c r="Y862">
        <v>0</v>
      </c>
      <c r="Z862">
        <v>0</v>
      </c>
      <c r="AA862">
        <v>0</v>
      </c>
      <c r="AB862">
        <v>0</v>
      </c>
      <c r="AC862">
        <v>103606.90541407</v>
      </c>
      <c r="AD862">
        <v>0</v>
      </c>
      <c r="AE862">
        <f t="shared" si="105"/>
        <v>-2.7887517466427186E-2</v>
      </c>
      <c r="AF862">
        <f t="shared" si="104"/>
        <v>6.8633639507669875E-2</v>
      </c>
      <c r="AG862">
        <f t="shared" si="106"/>
        <v>0.2847983519824055</v>
      </c>
      <c r="AH862">
        <f t="shared" si="107"/>
        <v>0.22522243866545161</v>
      </c>
      <c r="AI862">
        <f t="shared" si="108"/>
        <v>0.56010785424678866</v>
      </c>
      <c r="AJ862">
        <f t="shared" si="109"/>
        <v>-2.7887517466427186E-2</v>
      </c>
      <c r="AK862">
        <f t="shared" si="110"/>
        <v>-1.3813149203917905E-2</v>
      </c>
      <c r="AL862" s="18">
        <f t="shared" si="111"/>
        <v>2.1089247885702867E-2</v>
      </c>
    </row>
    <row r="863" spans="1:38" ht="15.75">
      <c r="A863">
        <v>2020</v>
      </c>
      <c r="B863">
        <v>2</v>
      </c>
      <c r="C863" t="s">
        <v>51</v>
      </c>
      <c r="D863">
        <v>100804.044442792</v>
      </c>
      <c r="E863">
        <v>73139.022465855203</v>
      </c>
      <c r="F863">
        <v>27665.021976937602</v>
      </c>
      <c r="G863">
        <v>13346.095638054399</v>
      </c>
      <c r="H863">
        <v>310458.48669498198</v>
      </c>
      <c r="I863">
        <v>181339.24713204501</v>
      </c>
      <c r="J863">
        <v>129119.239562937</v>
      </c>
      <c r="K863">
        <v>13133.0792878103</v>
      </c>
      <c r="L863">
        <v>5.9648949246145797</v>
      </c>
      <c r="M863">
        <v>10.336256380714699</v>
      </c>
      <c r="N863">
        <v>4.2988342113406599</v>
      </c>
      <c r="O863">
        <v>1.4044324280864</v>
      </c>
      <c r="P863">
        <v>28.457601310262699</v>
      </c>
      <c r="Q863">
        <v>23412</v>
      </c>
      <c r="R863">
        <v>0.815668857582874</v>
      </c>
      <c r="S863">
        <v>701</v>
      </c>
      <c r="T863">
        <v>0.16643207666245699</v>
      </c>
      <c r="U863">
        <v>0.31892571543188902</v>
      </c>
      <c r="V863">
        <v>4.0251707862178998</v>
      </c>
      <c r="W863">
        <v>77.847286733202793</v>
      </c>
      <c r="X863">
        <v>2.10497700449306</v>
      </c>
      <c r="Y863">
        <v>0</v>
      </c>
      <c r="Z863">
        <v>0</v>
      </c>
      <c r="AA863">
        <v>0</v>
      </c>
      <c r="AB863">
        <v>0</v>
      </c>
      <c r="AC863">
        <v>108945.495041442</v>
      </c>
      <c r="AD863">
        <v>0</v>
      </c>
      <c r="AE863">
        <f t="shared" si="105"/>
        <v>4.4167552883314483E-2</v>
      </c>
      <c r="AF863">
        <f t="shared" si="104"/>
        <v>1.1351822946790779E-2</v>
      </c>
      <c r="AG863">
        <f t="shared" si="106"/>
        <v>0.27444357148424897</v>
      </c>
      <c r="AH863">
        <f t="shared" si="107"/>
        <v>0.13239643024073836</v>
      </c>
      <c r="AI863">
        <f t="shared" si="108"/>
        <v>0.56010785424678866</v>
      </c>
      <c r="AJ863">
        <f t="shared" si="109"/>
        <v>4.4167552883314483E-2</v>
      </c>
      <c r="AK863">
        <f t="shared" si="110"/>
        <v>3.0753779861875857E-2</v>
      </c>
      <c r="AL863" s="18">
        <f t="shared" si="111"/>
        <v>2.1089247885702867E-2</v>
      </c>
    </row>
    <row r="864" spans="1:38" ht="15.75">
      <c r="A864">
        <v>2020</v>
      </c>
      <c r="B864">
        <v>3</v>
      </c>
      <c r="C864" t="s">
        <v>51</v>
      </c>
      <c r="D864">
        <v>105256.312406571</v>
      </c>
      <c r="E864">
        <v>75388.323862082907</v>
      </c>
      <c r="F864">
        <v>29867.988544488799</v>
      </c>
      <c r="G864">
        <v>14635.2410521971</v>
      </c>
      <c r="H864">
        <v>303066.928021845</v>
      </c>
      <c r="I864">
        <v>210158.527982762</v>
      </c>
      <c r="J864">
        <v>92908.400039082597</v>
      </c>
      <c r="K864">
        <v>18171.3389860483</v>
      </c>
      <c r="L864">
        <v>5.1807577238422304</v>
      </c>
      <c r="M864">
        <v>15.752333530704099</v>
      </c>
      <c r="N864">
        <v>4.8290458968001504</v>
      </c>
      <c r="O864">
        <v>2.26199706263758</v>
      </c>
      <c r="P864">
        <v>160.55017045029601</v>
      </c>
      <c r="Q864">
        <v>21263</v>
      </c>
      <c r="R864">
        <v>-0.86708694808573195</v>
      </c>
      <c r="S864">
        <v>366</v>
      </c>
      <c r="T864">
        <v>0.178720129205897</v>
      </c>
      <c r="U864">
        <v>8.2346495745786299E-2</v>
      </c>
      <c r="V864">
        <v>7.1707173362940404</v>
      </c>
      <c r="W864">
        <v>82.881949472820807</v>
      </c>
      <c r="X864">
        <v>4.2110347625271896</v>
      </c>
      <c r="Y864">
        <v>0</v>
      </c>
      <c r="Z864">
        <v>0</v>
      </c>
      <c r="AA864">
        <v>0</v>
      </c>
      <c r="AB864">
        <v>0</v>
      </c>
      <c r="AC864">
        <v>105577.83854228799</v>
      </c>
      <c r="AD864">
        <v>0</v>
      </c>
      <c r="AE864">
        <f t="shared" si="105"/>
        <v>-7.0370095326582088E-2</v>
      </c>
      <c r="AF864">
        <f t="shared" si="104"/>
        <v>-2.0060711869981662E-2</v>
      </c>
      <c r="AG864">
        <f t="shared" si="106"/>
        <v>0.28376434497455827</v>
      </c>
      <c r="AH864">
        <f t="shared" si="107"/>
        <v>0.13904383231350448</v>
      </c>
      <c r="AI864">
        <f t="shared" si="108"/>
        <v>0.56010785424678866</v>
      </c>
      <c r="AJ864">
        <f t="shared" si="109"/>
        <v>-7.0370095326582088E-2</v>
      </c>
      <c r="AK864">
        <f t="shared" si="110"/>
        <v>-6.0364231927525859E-2</v>
      </c>
      <c r="AL864" s="18">
        <f t="shared" si="111"/>
        <v>2.1089247885702867E-2</v>
      </c>
    </row>
    <row r="865" spans="1:38" ht="15.75">
      <c r="A865">
        <v>2020</v>
      </c>
      <c r="B865">
        <v>4</v>
      </c>
      <c r="C865" t="s">
        <v>51</v>
      </c>
      <c r="D865">
        <v>97849.415668796093</v>
      </c>
      <c r="E865">
        <v>70837.565595844702</v>
      </c>
      <c r="F865">
        <v>27011.850072951402</v>
      </c>
      <c r="G865">
        <v>8303.0170869568901</v>
      </c>
      <c r="H865">
        <v>267715.93501561403</v>
      </c>
      <c r="I865">
        <v>152127.525055265</v>
      </c>
      <c r="J865">
        <v>115588.409960348</v>
      </c>
      <c r="K865">
        <v>6684.0488084888902</v>
      </c>
      <c r="L865">
        <v>2.6251238359504501</v>
      </c>
      <c r="M865">
        <v>7.1832609253861497</v>
      </c>
      <c r="N865">
        <v>3.1014280440469899</v>
      </c>
      <c r="O865">
        <v>1.3161140040549999</v>
      </c>
      <c r="P865">
        <v>295.86041737643598</v>
      </c>
      <c r="Q865">
        <v>20309</v>
      </c>
      <c r="R865">
        <v>0.26473666382922501</v>
      </c>
      <c r="S865">
        <v>374</v>
      </c>
      <c r="T865">
        <v>0.75781330569426597</v>
      </c>
      <c r="U865">
        <v>0.67068776466366098</v>
      </c>
      <c r="V865">
        <v>4.1439139612544302</v>
      </c>
      <c r="W865">
        <v>82.266009657015402</v>
      </c>
      <c r="X865">
        <v>6.9806279217703899</v>
      </c>
      <c r="Y865">
        <v>1</v>
      </c>
      <c r="Z865">
        <v>0</v>
      </c>
      <c r="AA865">
        <v>0</v>
      </c>
      <c r="AB865">
        <v>0</v>
      </c>
      <c r="AC865">
        <v>102738.38908702999</v>
      </c>
      <c r="AD865">
        <v>1</v>
      </c>
      <c r="AE865">
        <f t="shared" si="105"/>
        <v>0.13248391436738982</v>
      </c>
      <c r="AF865">
        <f t="shared" si="104"/>
        <v>5.5842496054888655E-2</v>
      </c>
      <c r="AG865">
        <f t="shared" si="106"/>
        <v>0.27605530281736157</v>
      </c>
      <c r="AH865">
        <f t="shared" si="107"/>
        <v>8.4855050285238431E-2</v>
      </c>
      <c r="AI865">
        <f t="shared" si="108"/>
        <v>0.56010785424678866</v>
      </c>
      <c r="AJ865">
        <f t="shared" si="109"/>
        <v>0.13248391436738982</v>
      </c>
      <c r="AK865">
        <f t="shared" si="110"/>
        <v>6.0536797109626256E-2</v>
      </c>
      <c r="AL865" s="18">
        <f t="shared" si="111"/>
        <v>2.1089247885702867E-2</v>
      </c>
    </row>
    <row r="866" spans="1:38" ht="15.75">
      <c r="A866">
        <v>2021</v>
      </c>
      <c r="B866">
        <v>1</v>
      </c>
      <c r="C866" t="s">
        <v>51</v>
      </c>
      <c r="D866">
        <v>110812.88927516001</v>
      </c>
      <c r="E866">
        <v>75125.844932060194</v>
      </c>
      <c r="F866">
        <v>35687.044343100199</v>
      </c>
      <c r="G866">
        <v>22431.996876671099</v>
      </c>
      <c r="H866">
        <v>395852.54547059402</v>
      </c>
      <c r="I866">
        <v>163511.74749543701</v>
      </c>
      <c r="J866">
        <v>232340.79797515701</v>
      </c>
      <c r="K866">
        <v>20190.677645163501</v>
      </c>
      <c r="L866">
        <v>15.103177612625201</v>
      </c>
      <c r="M866">
        <v>9.65478171382955</v>
      </c>
      <c r="N866">
        <v>5.6667557486598197</v>
      </c>
      <c r="O866">
        <v>0.70375822464430204</v>
      </c>
      <c r="P866">
        <v>295.19059739432998</v>
      </c>
      <c r="Q866">
        <v>4816</v>
      </c>
      <c r="R866">
        <v>-0.66609198859110896</v>
      </c>
      <c r="S866">
        <v>734</v>
      </c>
      <c r="T866">
        <v>0.61358418485587596</v>
      </c>
      <c r="U866">
        <v>5.2157230853329198E-2</v>
      </c>
      <c r="V866">
        <v>1.6950534240776201</v>
      </c>
      <c r="W866">
        <v>77.543869306462398</v>
      </c>
      <c r="X866">
        <v>4.9445576417383901</v>
      </c>
      <c r="Y866">
        <v>0</v>
      </c>
      <c r="Z866">
        <v>0</v>
      </c>
      <c r="AA866">
        <v>0</v>
      </c>
      <c r="AB866">
        <v>0</v>
      </c>
      <c r="AC866">
        <v>121841.63852439</v>
      </c>
      <c r="AD866">
        <v>0</v>
      </c>
      <c r="AE866">
        <f t="shared" si="105"/>
        <v>-7.999552421669498E-2</v>
      </c>
      <c r="AF866">
        <f t="shared" si="104"/>
        <v>-0.12436552256552839</v>
      </c>
      <c r="AG866">
        <f t="shared" si="106"/>
        <v>0.3220477741942559</v>
      </c>
      <c r="AH866">
        <f t="shared" si="107"/>
        <v>0.2024312967868756</v>
      </c>
      <c r="AI866">
        <f t="shared" si="108"/>
        <v>0.56010785424678866</v>
      </c>
      <c r="AJ866">
        <f t="shared" si="109"/>
        <v>-7.999552421669498E-2</v>
      </c>
      <c r="AK866">
        <f t="shared" si="110"/>
        <v>7.6184104208025186E-3</v>
      </c>
      <c r="AL866" s="18">
        <f t="shared" si="111"/>
        <v>2.1089247885702867E-2</v>
      </c>
    </row>
    <row r="867" spans="1:38" ht="15.75">
      <c r="A867">
        <v>2021</v>
      </c>
      <c r="B867">
        <v>2</v>
      </c>
      <c r="C867" t="s">
        <v>51</v>
      </c>
      <c r="D867">
        <v>101948.354107627</v>
      </c>
      <c r="E867">
        <v>75698.184451962195</v>
      </c>
      <c r="F867">
        <v>26250.1696556649</v>
      </c>
      <c r="G867">
        <v>17827.659639956099</v>
      </c>
      <c r="H867">
        <v>243153.923765955</v>
      </c>
      <c r="I867">
        <v>130331.71582242</v>
      </c>
      <c r="J867">
        <v>112822.207943534</v>
      </c>
      <c r="K867">
        <v>23943.9466060294</v>
      </c>
      <c r="L867">
        <v>4.6039469751644004</v>
      </c>
      <c r="M867">
        <v>15.8015518087348</v>
      </c>
      <c r="N867">
        <v>7.33184123202384</v>
      </c>
      <c r="O867">
        <v>1.15519557893822</v>
      </c>
      <c r="P867">
        <v>70.258475293962306</v>
      </c>
      <c r="Q867">
        <v>46311</v>
      </c>
      <c r="R867">
        <v>-0.86718271226141097</v>
      </c>
      <c r="S867">
        <v>771</v>
      </c>
      <c r="T867">
        <v>0.166362724311721</v>
      </c>
      <c r="U867">
        <v>0.14772352839713099</v>
      </c>
      <c r="V867">
        <v>3.2043668326870098</v>
      </c>
      <c r="W867">
        <v>74.816951647843595</v>
      </c>
      <c r="X867">
        <v>4.8672179095505301</v>
      </c>
      <c r="Y867">
        <v>0</v>
      </c>
      <c r="Z867">
        <v>0</v>
      </c>
      <c r="AA867">
        <v>0</v>
      </c>
      <c r="AB867">
        <v>0</v>
      </c>
      <c r="AC867">
        <v>107751.172703548</v>
      </c>
      <c r="AD867">
        <v>0</v>
      </c>
      <c r="AE867">
        <f t="shared" si="105"/>
        <v>1.1735763208064281E-2</v>
      </c>
      <c r="AF867">
        <f t="shared" si="104"/>
        <v>-1.2964400203878512E-2</v>
      </c>
      <c r="AG867">
        <f t="shared" si="106"/>
        <v>0.25748497742251408</v>
      </c>
      <c r="AH867">
        <f t="shared" si="107"/>
        <v>0.17486951894422362</v>
      </c>
      <c r="AI867">
        <f t="shared" si="108"/>
        <v>0.56010785424678866</v>
      </c>
      <c r="AJ867">
        <f t="shared" si="109"/>
        <v>1.1735763208064281E-2</v>
      </c>
      <c r="AK867">
        <f t="shared" si="110"/>
        <v>-7.5902660468904481E-2</v>
      </c>
      <c r="AL867" s="18">
        <f t="shared" si="111"/>
        <v>2.1089247885702867E-2</v>
      </c>
    </row>
    <row r="868" spans="1:38" ht="15.75">
      <c r="A868">
        <v>2021</v>
      </c>
      <c r="B868">
        <v>3</v>
      </c>
      <c r="C868" t="s">
        <v>51</v>
      </c>
      <c r="D868">
        <v>103144.795850886</v>
      </c>
      <c r="E868">
        <v>69952.490859392405</v>
      </c>
      <c r="F868">
        <v>33192.3049914941</v>
      </c>
      <c r="G868">
        <v>26394.016929133999</v>
      </c>
      <c r="H868">
        <v>249943.63117851401</v>
      </c>
      <c r="I868">
        <v>92198.059683381798</v>
      </c>
      <c r="J868">
        <v>157745.571495132</v>
      </c>
      <c r="K868">
        <v>22402.4464626962</v>
      </c>
      <c r="L868">
        <v>3.74810217726254</v>
      </c>
      <c r="M868">
        <v>16.732017690872802</v>
      </c>
      <c r="N868">
        <v>10.559987787919599</v>
      </c>
      <c r="O868">
        <v>0.58447320460103602</v>
      </c>
      <c r="P868">
        <v>242.43370274529599</v>
      </c>
      <c r="Q868">
        <v>2726</v>
      </c>
      <c r="R868">
        <v>-0.80221832003536597</v>
      </c>
      <c r="S868">
        <v>956</v>
      </c>
      <c r="T868">
        <v>0.47941151489658401</v>
      </c>
      <c r="U868">
        <v>0.42989186023075798</v>
      </c>
      <c r="V868">
        <v>6.0358315940224498</v>
      </c>
      <c r="W868">
        <v>73.997792156118606</v>
      </c>
      <c r="X868">
        <v>9.9453686655523494</v>
      </c>
      <c r="Y868">
        <v>0</v>
      </c>
      <c r="Z868">
        <v>0</v>
      </c>
      <c r="AA868">
        <v>0</v>
      </c>
      <c r="AB868">
        <v>0</v>
      </c>
      <c r="AC868">
        <v>101956.489921</v>
      </c>
      <c r="AD868">
        <v>0</v>
      </c>
      <c r="AE868">
        <f t="shared" si="105"/>
        <v>1.6362960920683861E-3</v>
      </c>
      <c r="AF868">
        <f t="shared" si="104"/>
        <v>-0.11770484820677568</v>
      </c>
      <c r="AG868">
        <f t="shared" si="106"/>
        <v>0.32180300244598797</v>
      </c>
      <c r="AH868">
        <f t="shared" si="107"/>
        <v>0.25589286120931592</v>
      </c>
      <c r="AI868">
        <f t="shared" si="108"/>
        <v>0.56010785424678866</v>
      </c>
      <c r="AJ868">
        <f t="shared" si="109"/>
        <v>1.6362960920683861E-3</v>
      </c>
      <c r="AK868">
        <f t="shared" si="110"/>
        <v>3.037994763552803E-2</v>
      </c>
      <c r="AL868" s="18">
        <f t="shared" si="111"/>
        <v>2.1089247885702867E-2</v>
      </c>
    </row>
    <row r="869" spans="1:38" ht="15.75">
      <c r="A869">
        <v>2021</v>
      </c>
      <c r="B869">
        <v>4</v>
      </c>
      <c r="C869" t="s">
        <v>51</v>
      </c>
      <c r="D869">
        <v>103313.571277254</v>
      </c>
      <c r="E869">
        <v>72077.643868675499</v>
      </c>
      <c r="F869">
        <v>31235.927408579199</v>
      </c>
      <c r="G869">
        <v>18549.347291259</v>
      </c>
      <c r="H869">
        <v>366325.41509250703</v>
      </c>
      <c r="I869">
        <v>141999.35595839101</v>
      </c>
      <c r="J869">
        <v>224326.059134115</v>
      </c>
      <c r="K869">
        <v>14463.923084652</v>
      </c>
      <c r="L869">
        <v>3.1387391528880699</v>
      </c>
      <c r="M869">
        <v>8.2689221942641495</v>
      </c>
      <c r="N869">
        <v>5.0636255435825497</v>
      </c>
      <c r="O869">
        <v>0.63300428183198998</v>
      </c>
      <c r="P869">
        <v>351.96661476896401</v>
      </c>
      <c r="Q869">
        <v>49298</v>
      </c>
      <c r="R869">
        <v>-0.91417545467961103</v>
      </c>
      <c r="S869">
        <v>806</v>
      </c>
      <c r="T869">
        <v>0.95064378494460799</v>
      </c>
      <c r="U869">
        <v>0.137074442685472</v>
      </c>
      <c r="V869">
        <v>4.5772034571608602</v>
      </c>
      <c r="W869">
        <v>61.421048767039501</v>
      </c>
      <c r="X869">
        <v>3.6532880578457201</v>
      </c>
      <c r="Y869">
        <v>0</v>
      </c>
      <c r="Z869">
        <v>0</v>
      </c>
      <c r="AA869">
        <v>0</v>
      </c>
      <c r="AB869">
        <v>0</v>
      </c>
      <c r="AC869">
        <v>105066.533636843</v>
      </c>
      <c r="AD869">
        <v>0</v>
      </c>
      <c r="AE869">
        <f t="shared" si="105"/>
        <v>-6.0805030802166982E-2</v>
      </c>
      <c r="AF869">
        <f t="shared" si="104"/>
        <v>-2.3914865828338305E-2</v>
      </c>
      <c r="AG869">
        <f t="shared" si="106"/>
        <v>0.30234098988557129</v>
      </c>
      <c r="AH869">
        <f t="shared" si="107"/>
        <v>0.17954414954333217</v>
      </c>
      <c r="AI869">
        <f t="shared" si="108"/>
        <v>0.56010785424678866</v>
      </c>
      <c r="AJ869">
        <f t="shared" si="109"/>
        <v>-6.0805030802166982E-2</v>
      </c>
      <c r="AK869">
        <f t="shared" si="110"/>
        <v>2.3248831420580884E-2</v>
      </c>
      <c r="AL869" s="18">
        <f t="shared" si="111"/>
        <v>2.1089247885702867E-2</v>
      </c>
    </row>
    <row r="870" spans="1:38" ht="15.75">
      <c r="A870">
        <v>2022</v>
      </c>
      <c r="B870">
        <v>1</v>
      </c>
      <c r="C870" t="s">
        <v>51</v>
      </c>
      <c r="D870">
        <v>97031.586393458696</v>
      </c>
      <c r="E870">
        <v>73753.364860171001</v>
      </c>
      <c r="F870">
        <v>23278.2215332876</v>
      </c>
      <c r="G870">
        <v>13137.211122831301</v>
      </c>
      <c r="H870">
        <v>293072.70128301601</v>
      </c>
      <c r="I870">
        <v>193865.54457326501</v>
      </c>
      <c r="J870">
        <v>99207.156709750503</v>
      </c>
      <c r="K870">
        <v>9364.5610291620906</v>
      </c>
      <c r="L870">
        <v>1.87207273396839</v>
      </c>
      <c r="M870">
        <v>13.242201025140499</v>
      </c>
      <c r="N870">
        <v>4.4825775533917396</v>
      </c>
      <c r="O870">
        <v>1.9541487832420801</v>
      </c>
      <c r="P870">
        <v>26.759017042341601</v>
      </c>
      <c r="Q870">
        <v>46015</v>
      </c>
      <c r="R870">
        <v>0.49113590347070202</v>
      </c>
      <c r="S870">
        <v>417</v>
      </c>
      <c r="T870">
        <v>0.18752804794656</v>
      </c>
      <c r="U870">
        <v>0.170732076113049</v>
      </c>
      <c r="V870">
        <v>7.0922931559328397</v>
      </c>
      <c r="W870">
        <v>70.492373087489895</v>
      </c>
      <c r="X870">
        <v>7.2366121133931003</v>
      </c>
      <c r="Y870">
        <v>0</v>
      </c>
      <c r="Z870">
        <v>0</v>
      </c>
      <c r="AA870">
        <v>0</v>
      </c>
      <c r="AB870">
        <v>0</v>
      </c>
      <c r="AC870">
        <v>103666.59104329201</v>
      </c>
      <c r="AD870">
        <v>0</v>
      </c>
      <c r="AE870">
        <f t="shared" si="105"/>
        <v>3.7050496493095254E-2</v>
      </c>
      <c r="AF870">
        <f t="shared" si="104"/>
        <v>-4.3337346118375655E-2</v>
      </c>
      <c r="AG870">
        <f t="shared" si="106"/>
        <v>0.2399035447992735</v>
      </c>
      <c r="AH870">
        <f t="shared" si="107"/>
        <v>0.13539107842224185</v>
      </c>
      <c r="AI870">
        <f t="shared" si="108"/>
        <v>0.56010785424678866</v>
      </c>
      <c r="AJ870">
        <f t="shared" si="109"/>
        <v>3.7050496493095254E-2</v>
      </c>
      <c r="AK870">
        <f t="shared" si="110"/>
        <v>-7.938604393799896E-2</v>
      </c>
      <c r="AL870" s="18">
        <f t="shared" si="111"/>
        <v>2.1089247885702867E-2</v>
      </c>
    </row>
    <row r="871" spans="1:38" ht="15.75">
      <c r="A871">
        <v>2022</v>
      </c>
      <c r="B871">
        <v>2</v>
      </c>
      <c r="C871" t="s">
        <v>51</v>
      </c>
      <c r="D871">
        <v>100626.65484484901</v>
      </c>
      <c r="E871">
        <v>67898.376996806197</v>
      </c>
      <c r="F871">
        <v>32728.277848043701</v>
      </c>
      <c r="G871">
        <v>13709.1970268849</v>
      </c>
      <c r="H871">
        <v>361571.78806032398</v>
      </c>
      <c r="I871">
        <v>116522.45960368399</v>
      </c>
      <c r="J871">
        <v>245049.32845664001</v>
      </c>
      <c r="K871">
        <v>23693.3414565926</v>
      </c>
      <c r="L871">
        <v>1.8897923891759101</v>
      </c>
      <c r="M871">
        <v>5.5944642302134104</v>
      </c>
      <c r="N871">
        <v>3.7915560559712902</v>
      </c>
      <c r="O871">
        <v>0.47550613722372198</v>
      </c>
      <c r="P871">
        <v>96.927967539481699</v>
      </c>
      <c r="Q871">
        <v>2381</v>
      </c>
      <c r="R871">
        <v>-0.32214856606058001</v>
      </c>
      <c r="S871">
        <v>877</v>
      </c>
      <c r="T871">
        <v>0.77976105527912198</v>
      </c>
      <c r="U871">
        <v>0.239035943149806</v>
      </c>
      <c r="V871">
        <v>2.7987819772948899</v>
      </c>
      <c r="W871">
        <v>67.678017371801502</v>
      </c>
      <c r="X871">
        <v>6.7841469186930903</v>
      </c>
      <c r="Y871">
        <v>0</v>
      </c>
      <c r="Z871">
        <v>0</v>
      </c>
      <c r="AA871">
        <v>0</v>
      </c>
      <c r="AB871">
        <v>0</v>
      </c>
      <c r="AC871">
        <v>102983.27260987399</v>
      </c>
      <c r="AD871">
        <v>0</v>
      </c>
      <c r="AE871">
        <f t="shared" si="105"/>
        <v>-9.5625771797212572E-2</v>
      </c>
      <c r="AF871">
        <f t="shared" si="104"/>
        <v>3.0437459966252408E-2</v>
      </c>
      <c r="AG871">
        <f t="shared" si="106"/>
        <v>0.32524461732832949</v>
      </c>
      <c r="AH871">
        <f t="shared" si="107"/>
        <v>0.13623822681994543</v>
      </c>
      <c r="AI871">
        <f t="shared" si="108"/>
        <v>0.56010785424678866</v>
      </c>
      <c r="AJ871">
        <f t="shared" si="109"/>
        <v>-9.5625771797212572E-2</v>
      </c>
      <c r="AK871">
        <f t="shared" si="110"/>
        <v>7.8749240493617687E-2</v>
      </c>
      <c r="AL871" s="18">
        <f t="shared" si="111"/>
        <v>2.1089247885702867E-2</v>
      </c>
    </row>
    <row r="872" spans="1:38" ht="15.75">
      <c r="A872">
        <v>2022</v>
      </c>
      <c r="B872">
        <v>3</v>
      </c>
      <c r="C872" t="s">
        <v>51</v>
      </c>
      <c r="D872">
        <v>91004.1533119386</v>
      </c>
      <c r="E872">
        <v>73245.322616054007</v>
      </c>
      <c r="F872">
        <v>17758.830695884499</v>
      </c>
      <c r="G872">
        <v>6278.1899929873998</v>
      </c>
      <c r="H872">
        <v>252701.758746359</v>
      </c>
      <c r="I872">
        <v>172846.477496557</v>
      </c>
      <c r="J872">
        <v>79855.2812498024</v>
      </c>
      <c r="K872">
        <v>12799.538571274499</v>
      </c>
      <c r="L872">
        <v>2.1854020185940302</v>
      </c>
      <c r="M872">
        <v>7.8619596534235896</v>
      </c>
      <c r="N872">
        <v>2.4844267108124498</v>
      </c>
      <c r="O872">
        <v>2.1644965090769701</v>
      </c>
      <c r="P872">
        <v>204.41079298591001</v>
      </c>
      <c r="Q872">
        <v>26525</v>
      </c>
      <c r="R872">
        <v>0.50166125018873498</v>
      </c>
      <c r="S872">
        <v>215</v>
      </c>
      <c r="T872">
        <v>0.46818389602876698</v>
      </c>
      <c r="U872">
        <v>0.81012663501195903</v>
      </c>
      <c r="V872">
        <v>6.3732421362076197</v>
      </c>
      <c r="W872">
        <v>72.6289479657041</v>
      </c>
      <c r="X872">
        <v>8.8354350942538407</v>
      </c>
      <c r="Y872">
        <v>0</v>
      </c>
      <c r="Z872">
        <v>0</v>
      </c>
      <c r="AA872">
        <v>1</v>
      </c>
      <c r="AB872">
        <v>0</v>
      </c>
      <c r="AC872">
        <v>95696.478511776106</v>
      </c>
      <c r="AD872">
        <v>1</v>
      </c>
      <c r="AE872">
        <f t="shared" si="105"/>
        <v>0.10811251368109472</v>
      </c>
      <c r="AF872">
        <f t="shared" si="104"/>
        <v>0.15712543501317919</v>
      </c>
      <c r="AG872">
        <f t="shared" si="106"/>
        <v>0.19514307918466023</v>
      </c>
      <c r="AH872">
        <f t="shared" si="107"/>
        <v>6.8987950159454761E-2</v>
      </c>
      <c r="AI872">
        <f t="shared" si="108"/>
        <v>0.56010785424678866</v>
      </c>
      <c r="AJ872">
        <f t="shared" si="109"/>
        <v>0.10811251368109472</v>
      </c>
      <c r="AK872">
        <f t="shared" si="110"/>
        <v>7.6652604251405236E-3</v>
      </c>
      <c r="AL872" s="18">
        <f t="shared" si="111"/>
        <v>2.1089247885702867E-2</v>
      </c>
    </row>
    <row r="873" spans="1:38" ht="15.75">
      <c r="A873">
        <v>2022</v>
      </c>
      <c r="B873">
        <v>4</v>
      </c>
      <c r="C873" t="s">
        <v>51</v>
      </c>
      <c r="D873">
        <v>100842.841081912</v>
      </c>
      <c r="E873">
        <v>73806.767088829496</v>
      </c>
      <c r="F873">
        <v>27036.073993082999</v>
      </c>
      <c r="G873">
        <v>19866.648921231299</v>
      </c>
      <c r="H873">
        <v>303314.53234190401</v>
      </c>
      <c r="I873">
        <v>109890.48282209699</v>
      </c>
      <c r="J873">
        <v>193424.04951980701</v>
      </c>
      <c r="K873">
        <v>16787.826556004398</v>
      </c>
      <c r="L873">
        <v>17.9057038251553</v>
      </c>
      <c r="M873">
        <v>10.271033498963501</v>
      </c>
      <c r="N873">
        <v>6.5498506675034696</v>
      </c>
      <c r="O873">
        <v>0.56813246902290404</v>
      </c>
      <c r="P873">
        <v>322.51462994379398</v>
      </c>
      <c r="Q873">
        <v>35320</v>
      </c>
      <c r="R873">
        <v>-0.78962343024205595</v>
      </c>
      <c r="S873">
        <v>831</v>
      </c>
      <c r="T873">
        <v>3.9665409691215202E-2</v>
      </c>
      <c r="U873">
        <v>0.113655969066134</v>
      </c>
      <c r="V873">
        <v>6.2744689303639003</v>
      </c>
      <c r="W873">
        <v>77.894692408657306</v>
      </c>
      <c r="X873">
        <v>3.2279760146056402</v>
      </c>
      <c r="Y873">
        <v>0</v>
      </c>
      <c r="Z873">
        <v>0</v>
      </c>
      <c r="AA873">
        <v>0</v>
      </c>
      <c r="AB873">
        <v>0</v>
      </c>
      <c r="AC873">
        <v>101494.844245246</v>
      </c>
      <c r="AD873">
        <v>0</v>
      </c>
      <c r="AE873">
        <f t="shared" si="105"/>
        <v>-7.9493457804210702E-2</v>
      </c>
      <c r="AF873">
        <f t="shared" si="104"/>
        <v>4.6250307277752789E-3</v>
      </c>
      <c r="AG873">
        <f t="shared" si="106"/>
        <v>0.26810107393862309</v>
      </c>
      <c r="AH873">
        <f t="shared" si="107"/>
        <v>0.19700604136186661</v>
      </c>
      <c r="AI873">
        <f t="shared" si="108"/>
        <v>0.56010785424678866</v>
      </c>
      <c r="AJ873">
        <f t="shared" si="109"/>
        <v>-7.9493457804210702E-2</v>
      </c>
      <c r="AK873">
        <f t="shared" si="110"/>
        <v>-2.103137817300129E-2</v>
      </c>
      <c r="AL873" s="18">
        <f t="shared" si="111"/>
        <v>2.1089247885702867E-2</v>
      </c>
    </row>
    <row r="874" spans="1:38" ht="15.75">
      <c r="A874">
        <v>2023</v>
      </c>
      <c r="B874">
        <v>1</v>
      </c>
      <c r="C874" t="s">
        <v>51</v>
      </c>
      <c r="D874">
        <v>92826.494949510306</v>
      </c>
      <c r="E874">
        <v>72254.509058457697</v>
      </c>
      <c r="F874">
        <v>20571.9858910525</v>
      </c>
      <c r="G874">
        <v>1602.4012064992601</v>
      </c>
      <c r="H874">
        <v>226348.088783541</v>
      </c>
      <c r="I874">
        <v>134293.292190359</v>
      </c>
      <c r="J874">
        <v>92054.796593181207</v>
      </c>
      <c r="K874">
        <v>4374.4099066643203</v>
      </c>
      <c r="L874">
        <v>1.4518592188181301</v>
      </c>
      <c r="M874">
        <v>1.7407036523917001</v>
      </c>
      <c r="N874">
        <v>0.70793670718008805</v>
      </c>
      <c r="O874">
        <v>1.4588407900551099</v>
      </c>
      <c r="P874">
        <v>268.15931994205602</v>
      </c>
      <c r="Q874">
        <v>1421</v>
      </c>
      <c r="R874">
        <v>0.92294176904949798</v>
      </c>
      <c r="S874">
        <v>873</v>
      </c>
      <c r="T874">
        <v>0.56552353038157199</v>
      </c>
      <c r="U874">
        <v>1.04272273334745E-2</v>
      </c>
      <c r="V874">
        <v>2.43284980708086</v>
      </c>
      <c r="W874">
        <v>79.405626321800497</v>
      </c>
      <c r="X874">
        <v>4.2061809144161604</v>
      </c>
      <c r="Y874">
        <v>0</v>
      </c>
      <c r="Z874">
        <v>0</v>
      </c>
      <c r="AA874">
        <v>1</v>
      </c>
      <c r="AB874">
        <v>0</v>
      </c>
      <c r="AC874">
        <v>93681.686482287594</v>
      </c>
      <c r="AD874">
        <v>1</v>
      </c>
      <c r="AE874">
        <f t="shared" si="105"/>
        <v>0.11702455941727871</v>
      </c>
      <c r="AF874">
        <f t="shared" si="104"/>
        <v>0.11558528610721064</v>
      </c>
      <c r="AG874">
        <f t="shared" si="106"/>
        <v>0.22161760930693347</v>
      </c>
      <c r="AH874">
        <f t="shared" si="107"/>
        <v>1.726232588412209E-2</v>
      </c>
      <c r="AI874">
        <f t="shared" si="108"/>
        <v>0.56010785424678866</v>
      </c>
      <c r="AJ874">
        <f t="shared" si="109"/>
        <v>0.11702455941727871</v>
      </c>
      <c r="AK874">
        <f t="shared" si="110"/>
        <v>6.7977046607087421E-2</v>
      </c>
      <c r="AL874" s="18">
        <f t="shared" si="111"/>
        <v>2.1089247885702867E-2</v>
      </c>
    </row>
    <row r="875" spans="1:38" ht="15.75">
      <c r="A875">
        <v>2023</v>
      </c>
      <c r="B875">
        <v>2</v>
      </c>
      <c r="C875" t="s">
        <v>51</v>
      </c>
      <c r="D875">
        <v>103689.474623227</v>
      </c>
      <c r="E875">
        <v>77166.157188296696</v>
      </c>
      <c r="F875">
        <v>26523.317434931199</v>
      </c>
      <c r="G875">
        <v>12986.359894244501</v>
      </c>
      <c r="H875">
        <v>285058.87454178301</v>
      </c>
      <c r="I875">
        <v>160102.459905689</v>
      </c>
      <c r="J875">
        <v>124956.414636093</v>
      </c>
      <c r="K875">
        <v>10439.846104288799</v>
      </c>
      <c r="L875">
        <v>8.2641593175196792</v>
      </c>
      <c r="M875">
        <v>10.392711676358701</v>
      </c>
      <c r="N875">
        <v>4.55567640724023</v>
      </c>
      <c r="O875">
        <v>1.28126643495614</v>
      </c>
      <c r="P875">
        <v>430.162444312736</v>
      </c>
      <c r="Q875">
        <v>7035</v>
      </c>
      <c r="R875">
        <v>0.29819054727484201</v>
      </c>
      <c r="S875">
        <v>396</v>
      </c>
      <c r="T875">
        <v>0.841214145511053</v>
      </c>
      <c r="U875">
        <v>0.345890075582023</v>
      </c>
      <c r="V875">
        <v>5.3262273892679604</v>
      </c>
      <c r="W875">
        <v>72.239783926390004</v>
      </c>
      <c r="X875">
        <v>9.7373124410884095</v>
      </c>
      <c r="Y875">
        <v>0</v>
      </c>
      <c r="Z875">
        <v>1</v>
      </c>
      <c r="AA875">
        <v>0</v>
      </c>
      <c r="AB875">
        <v>1</v>
      </c>
      <c r="AC875">
        <v>102124.89045709</v>
      </c>
      <c r="AD875">
        <v>1</v>
      </c>
      <c r="AE875">
        <f t="shared" si="105"/>
        <v>1.556325626800426E-2</v>
      </c>
      <c r="AF875">
        <f t="shared" si="104"/>
        <v>-4.2466170002306144E-4</v>
      </c>
      <c r="AG875">
        <f t="shared" si="106"/>
        <v>0.25579565844370605</v>
      </c>
      <c r="AH875">
        <f t="shared" si="107"/>
        <v>0.12524279770374577</v>
      </c>
      <c r="AI875">
        <f t="shared" si="108"/>
        <v>0.56010785424678866</v>
      </c>
      <c r="AJ875">
        <f t="shared" si="109"/>
        <v>1.556325626800426E-2</v>
      </c>
      <c r="AK875">
        <f t="shared" si="110"/>
        <v>-7.401293248680911E-2</v>
      </c>
      <c r="AL875" s="18">
        <f t="shared" si="111"/>
        <v>2.1089247885702867E-2</v>
      </c>
    </row>
    <row r="876" spans="1:38" ht="15.75">
      <c r="A876">
        <v>2023</v>
      </c>
      <c r="B876">
        <v>3</v>
      </c>
      <c r="C876" t="s">
        <v>51</v>
      </c>
      <c r="D876">
        <v>105303.220489083</v>
      </c>
      <c r="E876">
        <v>71454.863606052793</v>
      </c>
      <c r="F876">
        <v>33848.356883030297</v>
      </c>
      <c r="G876">
        <v>18215.5001849662</v>
      </c>
      <c r="H876">
        <v>413375.48102424003</v>
      </c>
      <c r="I876">
        <v>218470.897556574</v>
      </c>
      <c r="J876">
        <v>194904.583467666</v>
      </c>
      <c r="K876">
        <v>14493.0076856245</v>
      </c>
      <c r="L876">
        <v>2.8566208782246898</v>
      </c>
      <c r="M876">
        <v>9.3458552184269603</v>
      </c>
      <c r="N876">
        <v>4.4065265167234298</v>
      </c>
      <c r="O876">
        <v>1.12091205691331</v>
      </c>
      <c r="P876">
        <v>349.55884545021797</v>
      </c>
      <c r="Q876">
        <v>6247</v>
      </c>
      <c r="R876">
        <v>-0.21177323297454301</v>
      </c>
      <c r="S876">
        <v>284</v>
      </c>
      <c r="T876">
        <v>0.43425976018686302</v>
      </c>
      <c r="U876">
        <v>9.4386200420168806E-2</v>
      </c>
      <c r="V876">
        <v>6.0859193573266701</v>
      </c>
      <c r="W876">
        <v>68.423216816176904</v>
      </c>
      <c r="X876">
        <v>8.3594361394938392</v>
      </c>
      <c r="Y876">
        <v>0</v>
      </c>
      <c r="Z876">
        <v>0</v>
      </c>
      <c r="AA876">
        <v>0</v>
      </c>
      <c r="AB876">
        <v>0</v>
      </c>
      <c r="AC876">
        <v>105529.65096951</v>
      </c>
      <c r="AD876">
        <v>0</v>
      </c>
      <c r="AE876">
        <f t="shared" si="105"/>
        <v>-3.7928357270944638E-2</v>
      </c>
      <c r="AF876">
        <f t="shared" si="104"/>
        <v>5.2321910725381782E-2</v>
      </c>
      <c r="AG876">
        <f t="shared" si="106"/>
        <v>0.32143705316723281</v>
      </c>
      <c r="AH876">
        <f t="shared" si="107"/>
        <v>0.17298141595635849</v>
      </c>
      <c r="AI876">
        <f t="shared" si="108"/>
        <v>0.56010785424678866</v>
      </c>
      <c r="AJ876">
        <f t="shared" si="109"/>
        <v>-3.7928357270944638E-2</v>
      </c>
      <c r="AK876">
        <f t="shared" si="110"/>
        <v>8.5193307985560879E-2</v>
      </c>
      <c r="AL876" s="18">
        <f t="shared" si="111"/>
        <v>2.1089247885702867E-2</v>
      </c>
    </row>
    <row r="877" spans="1:38" ht="15.75">
      <c r="A877">
        <v>2023</v>
      </c>
      <c r="B877">
        <v>4</v>
      </c>
      <c r="C877" t="s">
        <v>51</v>
      </c>
      <c r="D877">
        <v>101309.24232059201</v>
      </c>
      <c r="E877">
        <v>77542.339808309494</v>
      </c>
      <c r="F877">
        <v>23766.902512282799</v>
      </c>
      <c r="G877">
        <v>14713.831062720799</v>
      </c>
      <c r="H877">
        <v>357593.661444748</v>
      </c>
      <c r="I877">
        <v>133515.09089670601</v>
      </c>
      <c r="J877">
        <v>224078.570548041</v>
      </c>
      <c r="K877">
        <v>19819.854975080601</v>
      </c>
      <c r="L877">
        <v>1.5924341198542</v>
      </c>
      <c r="M877">
        <v>6.5663713521263496</v>
      </c>
      <c r="N877">
        <v>4.1146789356595601</v>
      </c>
      <c r="O877">
        <v>0.59584051509326097</v>
      </c>
      <c r="P877">
        <v>175.485479151569</v>
      </c>
      <c r="Q877">
        <v>25718</v>
      </c>
      <c r="R877">
        <v>-0.34197477243213398</v>
      </c>
      <c r="S877">
        <v>180</v>
      </c>
      <c r="T877">
        <v>0.316805133165657</v>
      </c>
      <c r="U877">
        <v>0.89650823511153099</v>
      </c>
      <c r="V877">
        <v>1.2242608673880899</v>
      </c>
      <c r="W877">
        <v>60.700471281820199</v>
      </c>
      <c r="X877">
        <v>6.7986368336506597</v>
      </c>
      <c r="Y877">
        <v>0</v>
      </c>
      <c r="Z877">
        <v>0</v>
      </c>
      <c r="AA877">
        <v>0</v>
      </c>
      <c r="AB877">
        <v>1</v>
      </c>
      <c r="AC877">
        <v>103842.96070448701</v>
      </c>
      <c r="AD877">
        <v>0</v>
      </c>
      <c r="AE877">
        <f t="shared" si="105"/>
        <v>2.2175959019390921E-2</v>
      </c>
      <c r="AF877">
        <f t="shared" si="104"/>
        <v>8.762230434945889E-2</v>
      </c>
      <c r="AG877">
        <f t="shared" si="106"/>
        <v>0.2345975743957536</v>
      </c>
      <c r="AH877">
        <f t="shared" si="107"/>
        <v>0.14523680886052864</v>
      </c>
      <c r="AI877">
        <f t="shared" si="108"/>
        <v>0.56010785424678866</v>
      </c>
      <c r="AJ877">
        <f t="shared" si="109"/>
        <v>2.2175959019390921E-2</v>
      </c>
      <c r="AK877">
        <f t="shared" si="110"/>
        <v>-5.157162132636417E-2</v>
      </c>
      <c r="AL877" s="18">
        <f t="shared" si="111"/>
        <v>2.1089247885702867E-2</v>
      </c>
    </row>
    <row r="878" spans="1:38" ht="15.75">
      <c r="A878">
        <v>2024</v>
      </c>
      <c r="B878">
        <v>1</v>
      </c>
      <c r="C878" t="s">
        <v>51</v>
      </c>
      <c r="D878">
        <v>103555.871926579</v>
      </c>
      <c r="E878">
        <v>73543.355622955103</v>
      </c>
      <c r="F878">
        <v>30012.516303624099</v>
      </c>
      <c r="G878">
        <v>20076.049919012599</v>
      </c>
      <c r="H878">
        <v>350834.68677761999</v>
      </c>
      <c r="I878">
        <v>225928.942376558</v>
      </c>
      <c r="J878">
        <v>124905.74440106101</v>
      </c>
      <c r="K878">
        <v>20783.013266327001</v>
      </c>
      <c r="L878">
        <v>2.07317125766208</v>
      </c>
      <c r="M878">
        <v>16.072959666730899</v>
      </c>
      <c r="N878">
        <v>5.7223674498690604</v>
      </c>
      <c r="O878">
        <v>1.8087954518017999</v>
      </c>
      <c r="P878">
        <v>147.19653978585899</v>
      </c>
      <c r="Q878">
        <v>4567</v>
      </c>
      <c r="R878">
        <v>0.62081986547005996</v>
      </c>
      <c r="S878">
        <v>849</v>
      </c>
      <c r="T878">
        <v>0.96965974650270303</v>
      </c>
      <c r="U878">
        <v>0.28519574830514899</v>
      </c>
      <c r="V878">
        <v>1.9547302774999999</v>
      </c>
      <c r="W878">
        <v>78.976385242764906</v>
      </c>
      <c r="X878">
        <v>9.4373221304035795</v>
      </c>
      <c r="Y878">
        <v>0</v>
      </c>
      <c r="Z878">
        <v>0</v>
      </c>
      <c r="AA878">
        <v>0</v>
      </c>
      <c r="AB878">
        <v>0</v>
      </c>
      <c r="AC878">
        <v>106382.44101564201</v>
      </c>
      <c r="AD878">
        <v>0</v>
      </c>
      <c r="AE878">
        <f t="shared" si="105"/>
        <v>8.6494127675836399E-4</v>
      </c>
      <c r="AF878" t="str">
        <f t="shared" si="104"/>
        <v/>
      </c>
      <c r="AG878">
        <f t="shared" si="106"/>
        <v>0.28981955098502515</v>
      </c>
      <c r="AH878">
        <f t="shared" si="107"/>
        <v>0.1938668425605696</v>
      </c>
      <c r="AI878">
        <f t="shared" si="108"/>
        <v>0.56010785424678866</v>
      </c>
      <c r="AJ878">
        <f t="shared" si="109"/>
        <v>8.6494127675836399E-4</v>
      </c>
      <c r="AK878">
        <f t="shared" si="110"/>
        <v>-3.1575718681430172E-2</v>
      </c>
      <c r="AL878" s="18">
        <f t="shared" si="111"/>
        <v>2.1089247885702867E-2</v>
      </c>
    </row>
    <row r="879" spans="1:38" ht="15.75">
      <c r="A879">
        <v>2024</v>
      </c>
      <c r="B879">
        <v>2</v>
      </c>
      <c r="C879" t="s">
        <v>51</v>
      </c>
      <c r="D879">
        <v>103645.441674659</v>
      </c>
      <c r="E879">
        <v>71221.171314916297</v>
      </c>
      <c r="F879">
        <v>32424.270359743499</v>
      </c>
      <c r="G879">
        <v>20401.555663270799</v>
      </c>
      <c r="H879">
        <v>352963.38501477899</v>
      </c>
      <c r="I879">
        <v>246320.764287047</v>
      </c>
      <c r="J879">
        <v>106642.62072773201</v>
      </c>
      <c r="K879">
        <v>25287.453420710099</v>
      </c>
      <c r="L879">
        <v>2.5043239506194799</v>
      </c>
      <c r="M879">
        <v>19.130771097006001</v>
      </c>
      <c r="N879">
        <v>5.7800770644854804</v>
      </c>
      <c r="O879">
        <v>2.3097778599789298</v>
      </c>
      <c r="P879">
        <v>33.255707485889602</v>
      </c>
      <c r="Q879">
        <v>12036</v>
      </c>
      <c r="R879">
        <v>-0.63020520955360104</v>
      </c>
      <c r="S879">
        <v>940</v>
      </c>
      <c r="T879">
        <v>0.126701845034664</v>
      </c>
      <c r="U879">
        <v>0.113334085447705</v>
      </c>
      <c r="V879">
        <v>5.7591236991873798</v>
      </c>
      <c r="W879">
        <v>84.940420901013695</v>
      </c>
      <c r="X879">
        <v>7.3295607869831896</v>
      </c>
      <c r="Y879">
        <v>0</v>
      </c>
      <c r="Z879">
        <v>0</v>
      </c>
      <c r="AA879">
        <v>0</v>
      </c>
      <c r="AB879">
        <v>0</v>
      </c>
      <c r="AC879">
        <v>116048.732435175</v>
      </c>
      <c r="AD879">
        <v>0</v>
      </c>
      <c r="AE879">
        <f t="shared" si="105"/>
        <v>6.9153494839140794E-2</v>
      </c>
      <c r="AF879" t="str">
        <f t="shared" si="104"/>
        <v/>
      </c>
      <c r="AG879">
        <f t="shared" si="106"/>
        <v>0.31283836351937067</v>
      </c>
      <c r="AH879">
        <f t="shared" si="107"/>
        <v>0.19683987383941959</v>
      </c>
      <c r="AI879">
        <f t="shared" si="108"/>
        <v>0.56010785424678866</v>
      </c>
      <c r="AJ879">
        <f t="shared" si="109"/>
        <v>6.9153494839140794E-2</v>
      </c>
      <c r="AK879">
        <f t="shared" si="110"/>
        <v>-2.3096151303346808E-2</v>
      </c>
      <c r="AL879" s="18">
        <f t="shared" si="111"/>
        <v>2.1089247885702867E-2</v>
      </c>
    </row>
    <row r="880" spans="1:38" ht="15.75">
      <c r="A880">
        <v>2024</v>
      </c>
      <c r="B880">
        <v>3</v>
      </c>
      <c r="C880" t="s">
        <v>51</v>
      </c>
      <c r="D880">
        <v>110812.886190608</v>
      </c>
      <c r="E880">
        <v>69576.236366225407</v>
      </c>
      <c r="F880">
        <v>41236.649824382701</v>
      </c>
      <c r="G880">
        <v>21721.715687255499</v>
      </c>
      <c r="H880">
        <v>315961.54652007698</v>
      </c>
      <c r="I880">
        <v>120093.69030059699</v>
      </c>
      <c r="J880">
        <v>195867.856219479</v>
      </c>
      <c r="K880">
        <v>28982.151737847202</v>
      </c>
      <c r="L880">
        <v>2.8218098358014401</v>
      </c>
      <c r="M880">
        <v>11.089984904371001</v>
      </c>
      <c r="N880">
        <v>6.8747972424154504</v>
      </c>
      <c r="O880">
        <v>0.613136287998306</v>
      </c>
      <c r="P880">
        <v>432.65786633827702</v>
      </c>
      <c r="Q880">
        <v>28152</v>
      </c>
      <c r="R880">
        <v>-0.190335608300329</v>
      </c>
      <c r="S880">
        <v>723</v>
      </c>
      <c r="T880">
        <v>0.53950359045000595</v>
      </c>
      <c r="U880">
        <v>8.8234325285634393E-2</v>
      </c>
      <c r="V880">
        <v>3.87547220036604</v>
      </c>
      <c r="W880">
        <v>73.644428830623397</v>
      </c>
      <c r="X880">
        <v>5.6958466053312797</v>
      </c>
      <c r="Y880">
        <v>0</v>
      </c>
      <c r="Z880">
        <v>0</v>
      </c>
      <c r="AA880">
        <v>0</v>
      </c>
      <c r="AB880">
        <v>0</v>
      </c>
      <c r="AC880">
        <v>110851.646909206</v>
      </c>
      <c r="AD880">
        <v>0</v>
      </c>
      <c r="AE880">
        <f t="shared" si="105"/>
        <v>-5.6554307674111914E-3</v>
      </c>
      <c r="AF880" t="str">
        <f t="shared" si="104"/>
        <v/>
      </c>
      <c r="AG880">
        <f t="shared" si="106"/>
        <v>0.37212865075503848</v>
      </c>
      <c r="AH880">
        <f t="shared" si="107"/>
        <v>0.19602156783365629</v>
      </c>
      <c r="AI880">
        <f t="shared" si="108"/>
        <v>0.56010785424678866</v>
      </c>
      <c r="AJ880">
        <f t="shared" si="109"/>
        <v>-5.6554307674111914E-3</v>
      </c>
      <c r="AK880">
        <f t="shared" si="110"/>
        <v>1.5830210296946236E-2</v>
      </c>
      <c r="AL880" s="18">
        <f t="shared" si="111"/>
        <v>2.1089247885702867E-2</v>
      </c>
    </row>
    <row r="881" spans="1:38" ht="15.75">
      <c r="A881">
        <v>2024</v>
      </c>
      <c r="B881">
        <v>4</v>
      </c>
      <c r="C881" t="s">
        <v>51</v>
      </c>
      <c r="D881">
        <v>110186.19158462</v>
      </c>
      <c r="E881">
        <v>70677.642819572793</v>
      </c>
      <c r="F881">
        <v>39508.548765047897</v>
      </c>
      <c r="G881">
        <v>33444.0792657649</v>
      </c>
      <c r="H881">
        <v>293486.98351055</v>
      </c>
      <c r="I881">
        <v>142134.83246114201</v>
      </c>
      <c r="J881">
        <v>151352.151049407</v>
      </c>
      <c r="K881">
        <v>42776.292687477297</v>
      </c>
      <c r="L881">
        <v>8.7534013707010807</v>
      </c>
      <c r="M881">
        <v>22.096864189824</v>
      </c>
      <c r="N881">
        <v>11.395421652341399</v>
      </c>
      <c r="O881">
        <v>0.93910018110508298</v>
      </c>
      <c r="P881">
        <v>453.17769881864899</v>
      </c>
      <c r="Q881">
        <v>30870</v>
      </c>
      <c r="R881">
        <v>0.63005420850170901</v>
      </c>
      <c r="S881">
        <v>800</v>
      </c>
      <c r="T881">
        <v>0.51899545643216405</v>
      </c>
      <c r="U881">
        <v>0.67251136929740596</v>
      </c>
      <c r="V881">
        <v>1.31032575561597</v>
      </c>
      <c r="W881">
        <v>65.526646626180394</v>
      </c>
      <c r="X881">
        <v>5.6454693320105296</v>
      </c>
      <c r="Y881">
        <v>0</v>
      </c>
      <c r="Z881">
        <v>0</v>
      </c>
      <c r="AA881">
        <v>0</v>
      </c>
      <c r="AB881">
        <v>0</v>
      </c>
      <c r="AC881">
        <v>108239.337621286</v>
      </c>
      <c r="AD881">
        <v>0</v>
      </c>
      <c r="AE881" t="str">
        <f t="shared" si="105"/>
        <v/>
      </c>
      <c r="AF881" t="str">
        <f t="shared" si="104"/>
        <v/>
      </c>
      <c r="AG881">
        <f t="shared" si="106"/>
        <v>0.35856170539033211</v>
      </c>
      <c r="AH881">
        <f t="shared" si="107"/>
        <v>0.30352332524425946</v>
      </c>
      <c r="AI881">
        <f t="shared" si="108"/>
        <v>0.56010785424678866</v>
      </c>
      <c r="AJ881">
        <f t="shared" si="109"/>
        <v>3.3680955710299214</v>
      </c>
      <c r="AK881">
        <f t="shared" si="110"/>
        <v>3.6508094416418859</v>
      </c>
      <c r="AL881" s="18">
        <f t="shared" si="111"/>
        <v>2.1089247885702867E-2</v>
      </c>
    </row>
    <row r="882" spans="1:38" ht="15.75">
      <c r="A882">
        <v>2015</v>
      </c>
      <c r="B882">
        <v>1</v>
      </c>
      <c r="C882" t="s">
        <v>52</v>
      </c>
      <c r="D882">
        <v>481303.81544943299</v>
      </c>
      <c r="E882">
        <v>328708.24853826198</v>
      </c>
      <c r="F882">
        <v>152595.56691117099</v>
      </c>
      <c r="G882">
        <v>133148.201407329</v>
      </c>
      <c r="H882">
        <v>1442474.72223502</v>
      </c>
      <c r="I882">
        <v>788073.28231531696</v>
      </c>
      <c r="J882">
        <v>654401.43991971097</v>
      </c>
      <c r="K882">
        <v>133171.345809522</v>
      </c>
      <c r="L882">
        <v>18.743727930851801</v>
      </c>
      <c r="M882">
        <v>20.3465630246268</v>
      </c>
      <c r="N882">
        <v>9.2305396659585597</v>
      </c>
      <c r="O882">
        <v>1.2042658133698501</v>
      </c>
      <c r="P882">
        <v>242.424073215833</v>
      </c>
      <c r="Q882">
        <v>22077</v>
      </c>
      <c r="R882">
        <v>0.71093505823221004</v>
      </c>
      <c r="S882">
        <v>398</v>
      </c>
      <c r="T882">
        <v>0.19078157009156299</v>
      </c>
      <c r="U882">
        <v>0.244957363993449</v>
      </c>
      <c r="V882">
        <v>6.1147415902060498</v>
      </c>
      <c r="W882">
        <v>62.223381118886699</v>
      </c>
      <c r="X882">
        <v>4.8047573782090698</v>
      </c>
      <c r="Y882">
        <v>0</v>
      </c>
      <c r="Z882">
        <v>0</v>
      </c>
      <c r="AA882">
        <v>0</v>
      </c>
      <c r="AB882">
        <v>1</v>
      </c>
      <c r="AC882">
        <v>502480.97664992302</v>
      </c>
      <c r="AD882">
        <v>0</v>
      </c>
      <c r="AE882">
        <f t="shared" si="105"/>
        <v>-5.1406580466141057E-2</v>
      </c>
      <c r="AF882">
        <f t="shared" si="104"/>
        <v>1.0566461236649612E-2</v>
      </c>
      <c r="AG882">
        <f t="shared" si="106"/>
        <v>0.31704624400012282</v>
      </c>
      <c r="AH882">
        <f t="shared" si="107"/>
        <v>0.27664065218971423</v>
      </c>
      <c r="AI882">
        <f t="shared" si="108"/>
        <v>0.56010785424678866</v>
      </c>
      <c r="AJ882">
        <f t="shared" si="109"/>
        <v>-5.1406580466141057E-2</v>
      </c>
      <c r="AK882">
        <f t="shared" si="110"/>
        <v>1.0407704760502288E-2</v>
      </c>
      <c r="AL882" s="18">
        <f t="shared" si="111"/>
        <v>2.1089247885702867E-2</v>
      </c>
    </row>
    <row r="883" spans="1:38" ht="15.75">
      <c r="A883">
        <v>2015</v>
      </c>
      <c r="B883">
        <v>2</v>
      </c>
      <c r="C883" t="s">
        <v>52</v>
      </c>
      <c r="D883">
        <v>456561.63213187101</v>
      </c>
      <c r="E883">
        <v>332129.34694139002</v>
      </c>
      <c r="F883">
        <v>124432.28519048</v>
      </c>
      <c r="G883">
        <v>107958.195414456</v>
      </c>
      <c r="H883">
        <v>1375683.48806525</v>
      </c>
      <c r="I883">
        <v>860946.04765602003</v>
      </c>
      <c r="J883">
        <v>514737.44040923798</v>
      </c>
      <c r="K883">
        <v>115501.091880743</v>
      </c>
      <c r="L883">
        <v>25.435560157594399</v>
      </c>
      <c r="M883">
        <v>20.973449168303102</v>
      </c>
      <c r="N883">
        <v>7.84760421645296</v>
      </c>
      <c r="O883">
        <v>1.67259262697411</v>
      </c>
      <c r="P883">
        <v>212.16536874386</v>
      </c>
      <c r="Q883">
        <v>37705</v>
      </c>
      <c r="R883">
        <v>1.4087073873419301E-2</v>
      </c>
      <c r="S883">
        <v>208</v>
      </c>
      <c r="T883">
        <v>0.86694349594186904</v>
      </c>
      <c r="U883">
        <v>0.62676946175780701</v>
      </c>
      <c r="V883">
        <v>5.1549742972432897</v>
      </c>
      <c r="W883">
        <v>60.774523831946503</v>
      </c>
      <c r="X883">
        <v>4.2231551827259901</v>
      </c>
      <c r="Y883">
        <v>0</v>
      </c>
      <c r="Z883">
        <v>0</v>
      </c>
      <c r="AA883">
        <v>0</v>
      </c>
      <c r="AB883">
        <v>0</v>
      </c>
      <c r="AC883">
        <v>486378.88789303601</v>
      </c>
      <c r="AD883">
        <v>0</v>
      </c>
      <c r="AE883">
        <f t="shared" si="105"/>
        <v>5.7874835950029992E-2</v>
      </c>
      <c r="AF883">
        <f t="shared" si="104"/>
        <v>0.11702223516143417</v>
      </c>
      <c r="AG883">
        <f t="shared" si="106"/>
        <v>0.27254214203120025</v>
      </c>
      <c r="AH883">
        <f t="shared" si="107"/>
        <v>0.23645919371357488</v>
      </c>
      <c r="AI883">
        <f t="shared" si="108"/>
        <v>0.56010785424678866</v>
      </c>
      <c r="AJ883">
        <f t="shared" si="109"/>
        <v>5.7874835950029992E-2</v>
      </c>
      <c r="AK883">
        <f t="shared" si="110"/>
        <v>-2.4177149196897257E-2</v>
      </c>
      <c r="AL883" s="18">
        <f t="shared" si="111"/>
        <v>2.1089247885702867E-2</v>
      </c>
    </row>
    <row r="884" spans="1:38" ht="15.75">
      <c r="A884">
        <v>2015</v>
      </c>
      <c r="B884">
        <v>3</v>
      </c>
      <c r="C884" t="s">
        <v>52</v>
      </c>
      <c r="D884">
        <v>482985.06169258099</v>
      </c>
      <c r="E884">
        <v>324099.40616771998</v>
      </c>
      <c r="F884">
        <v>158885.65552486101</v>
      </c>
      <c r="G884">
        <v>149453.60038154799</v>
      </c>
      <c r="H884">
        <v>1585707.56159906</v>
      </c>
      <c r="I884">
        <v>508161.87988322298</v>
      </c>
      <c r="J884">
        <v>1077545.68171584</v>
      </c>
      <c r="K884">
        <v>151656.45154137901</v>
      </c>
      <c r="L884">
        <v>43.798536236108397</v>
      </c>
      <c r="M884">
        <v>13.8698157226675</v>
      </c>
      <c r="N884">
        <v>9.4250417921218901</v>
      </c>
      <c r="O884">
        <v>0.47159195986387098</v>
      </c>
      <c r="P884">
        <v>202.82583118145399</v>
      </c>
      <c r="Q884">
        <v>12659</v>
      </c>
      <c r="R884">
        <v>0.49624160022185199</v>
      </c>
      <c r="S884">
        <v>815</v>
      </c>
      <c r="T884">
        <v>0.46664580075137502</v>
      </c>
      <c r="U884">
        <v>0.99462928799155303</v>
      </c>
      <c r="V884">
        <v>3.0925523978553802</v>
      </c>
      <c r="W884">
        <v>78.403649291706202</v>
      </c>
      <c r="X884">
        <v>6.38230667936348</v>
      </c>
      <c r="Y884">
        <v>0</v>
      </c>
      <c r="Z884">
        <v>0</v>
      </c>
      <c r="AA884">
        <v>0</v>
      </c>
      <c r="AB884">
        <v>0</v>
      </c>
      <c r="AC884">
        <v>483653.60161088197</v>
      </c>
      <c r="AD884">
        <v>0</v>
      </c>
      <c r="AE884">
        <f t="shared" si="105"/>
        <v>-6.5180541916637372E-2</v>
      </c>
      <c r="AF884">
        <f t="shared" si="104"/>
        <v>-6.9684456966678007E-2</v>
      </c>
      <c r="AG884">
        <f t="shared" si="106"/>
        <v>0.3289659828568185</v>
      </c>
      <c r="AH884">
        <f t="shared" si="107"/>
        <v>0.30943731439187844</v>
      </c>
      <c r="AI884">
        <f t="shared" si="108"/>
        <v>0.56010785424678866</v>
      </c>
      <c r="AJ884">
        <f t="shared" si="109"/>
        <v>-6.5180541916637372E-2</v>
      </c>
      <c r="AK884">
        <f t="shared" si="110"/>
        <v>2.1918901152141537E-2</v>
      </c>
      <c r="AL884" s="18">
        <f t="shared" si="111"/>
        <v>2.1089247885702867E-2</v>
      </c>
    </row>
    <row r="885" spans="1:38" ht="15.75">
      <c r="A885">
        <v>2015</v>
      </c>
      <c r="B885">
        <v>4</v>
      </c>
      <c r="C885" t="s">
        <v>52</v>
      </c>
      <c r="D885">
        <v>451503.83363381802</v>
      </c>
      <c r="E885">
        <v>331203.309014978</v>
      </c>
      <c r="F885">
        <v>120300.524618839</v>
      </c>
      <c r="G885">
        <v>104748.577154489</v>
      </c>
      <c r="H885">
        <v>1252801.0850810399</v>
      </c>
      <c r="I885">
        <v>625472.04509143101</v>
      </c>
      <c r="J885">
        <v>627329.03998961404</v>
      </c>
      <c r="K885">
        <v>106572.327534991</v>
      </c>
      <c r="L885">
        <v>96.896998868409995</v>
      </c>
      <c r="M885">
        <v>16.697549527792201</v>
      </c>
      <c r="N885">
        <v>8.3611499384767303</v>
      </c>
      <c r="O885">
        <v>0.99703983909589999</v>
      </c>
      <c r="P885">
        <v>209.88822793080701</v>
      </c>
      <c r="Q885">
        <v>39736</v>
      </c>
      <c r="R885">
        <v>6.13762821248875E-2</v>
      </c>
      <c r="S885">
        <v>626</v>
      </c>
      <c r="T885">
        <v>0.74976755833424602</v>
      </c>
      <c r="U885">
        <v>0.67037591043533795</v>
      </c>
      <c r="V885">
        <v>2.9376475798130701</v>
      </c>
      <c r="W885">
        <v>66.391091788973995</v>
      </c>
      <c r="X885">
        <v>5.7131343845074696</v>
      </c>
      <c r="Y885">
        <v>0</v>
      </c>
      <c r="Z885">
        <v>0</v>
      </c>
      <c r="AA885">
        <v>1</v>
      </c>
      <c r="AB885">
        <v>0</v>
      </c>
      <c r="AC885">
        <v>433114.71482973098</v>
      </c>
      <c r="AD885">
        <v>1</v>
      </c>
      <c r="AE885">
        <f t="shared" si="105"/>
        <v>7.7265478886068967E-2</v>
      </c>
      <c r="AF885">
        <f t="shared" si="104"/>
        <v>1.0195461170472361E-2</v>
      </c>
      <c r="AG885">
        <f t="shared" si="106"/>
        <v>0.26644408232512823</v>
      </c>
      <c r="AH885">
        <f t="shared" si="107"/>
        <v>0.23199930842545838</v>
      </c>
      <c r="AI885">
        <f t="shared" si="108"/>
        <v>0.56010785424678866</v>
      </c>
      <c r="AJ885">
        <f t="shared" si="109"/>
        <v>7.7265478886068967E-2</v>
      </c>
      <c r="AK885">
        <f t="shared" si="110"/>
        <v>-9.3015333403338174E-2</v>
      </c>
      <c r="AL885" s="18">
        <f t="shared" si="111"/>
        <v>2.1089247885702867E-2</v>
      </c>
    </row>
    <row r="886" spans="1:38" ht="15.75">
      <c r="A886">
        <v>2016</v>
      </c>
      <c r="B886">
        <v>1</v>
      </c>
      <c r="C886" t="s">
        <v>52</v>
      </c>
      <c r="D886">
        <v>486389.49355843099</v>
      </c>
      <c r="E886">
        <v>300396.32280266099</v>
      </c>
      <c r="F886">
        <v>185993.17075577</v>
      </c>
      <c r="G886">
        <v>180322.28351212299</v>
      </c>
      <c r="H886">
        <v>1443990.1282148401</v>
      </c>
      <c r="I886">
        <v>713891.187884368</v>
      </c>
      <c r="J886">
        <v>730098.94033047499</v>
      </c>
      <c r="K886">
        <v>177751.912785764</v>
      </c>
      <c r="L886">
        <v>21.123702629139</v>
      </c>
      <c r="M886">
        <v>24.6983351914607</v>
      </c>
      <c r="N886">
        <v>12.4877781356476</v>
      </c>
      <c r="O886">
        <v>0.97780060817678904</v>
      </c>
      <c r="P886">
        <v>402.46981696652199</v>
      </c>
      <c r="Q886">
        <v>31806</v>
      </c>
      <c r="R886">
        <v>0.95115326887111795</v>
      </c>
      <c r="S886">
        <v>398</v>
      </c>
      <c r="T886">
        <v>0.100429556630887</v>
      </c>
      <c r="U886">
        <v>0.84860875683919601</v>
      </c>
      <c r="V886">
        <v>3.2632407262404799</v>
      </c>
      <c r="W886">
        <v>70.982907696441302</v>
      </c>
      <c r="X886">
        <v>4.5909756001645299</v>
      </c>
      <c r="Y886">
        <v>0</v>
      </c>
      <c r="Z886">
        <v>0</v>
      </c>
      <c r="AA886">
        <v>0</v>
      </c>
      <c r="AB886">
        <v>0</v>
      </c>
      <c r="AC886">
        <v>504062.76724538702</v>
      </c>
      <c r="AD886">
        <v>0</v>
      </c>
      <c r="AE886">
        <f t="shared" si="105"/>
        <v>4.8520787490301573E-2</v>
      </c>
      <c r="AF886">
        <f t="shared" si="104"/>
        <v>-5.3023971031402974E-2</v>
      </c>
      <c r="AG886">
        <f t="shared" si="106"/>
        <v>0.38239553530451875</v>
      </c>
      <c r="AH886">
        <f t="shared" si="107"/>
        <v>0.37073638699076977</v>
      </c>
      <c r="AI886">
        <f t="shared" si="108"/>
        <v>0.56010785424678866</v>
      </c>
      <c r="AJ886">
        <f t="shared" si="109"/>
        <v>4.8520787490301573E-2</v>
      </c>
      <c r="AK886">
        <f t="shared" si="110"/>
        <v>0.12944429175921512</v>
      </c>
      <c r="AL886" s="18">
        <f t="shared" si="111"/>
        <v>2.1089247885702867E-2</v>
      </c>
    </row>
    <row r="887" spans="1:38" ht="15.75">
      <c r="A887">
        <v>2016</v>
      </c>
      <c r="B887">
        <v>2</v>
      </c>
      <c r="C887" t="s">
        <v>52</v>
      </c>
      <c r="D887">
        <v>509989.49481289502</v>
      </c>
      <c r="E887">
        <v>339280.912054924</v>
      </c>
      <c r="F887">
        <v>170708.58275797</v>
      </c>
      <c r="G887">
        <v>152010.18933595499</v>
      </c>
      <c r="H887">
        <v>1050280.83689686</v>
      </c>
      <c r="I887">
        <v>469698.21576469898</v>
      </c>
      <c r="J887">
        <v>580582.62113216706</v>
      </c>
      <c r="K887">
        <v>150366.925877701</v>
      </c>
      <c r="L887">
        <v>18.2335335724961</v>
      </c>
      <c r="M887">
        <v>26.182352658012299</v>
      </c>
      <c r="N887">
        <v>14.4732898093314</v>
      </c>
      <c r="O887">
        <v>0.80901184201614895</v>
      </c>
      <c r="P887">
        <v>426.06470943422698</v>
      </c>
      <c r="Q887">
        <v>14887</v>
      </c>
      <c r="R887">
        <v>-0.47868240310509103</v>
      </c>
      <c r="S887">
        <v>476</v>
      </c>
      <c r="T887">
        <v>0.73175603730142802</v>
      </c>
      <c r="U887">
        <v>0.17705769678257</v>
      </c>
      <c r="V887">
        <v>4.0358714190576501</v>
      </c>
      <c r="W887">
        <v>75.508445136094906</v>
      </c>
      <c r="X887">
        <v>2.2085328554607901</v>
      </c>
      <c r="Y887">
        <v>0</v>
      </c>
      <c r="Z887">
        <v>0</v>
      </c>
      <c r="AA887">
        <v>0</v>
      </c>
      <c r="AB887">
        <v>0</v>
      </c>
      <c r="AC887">
        <v>511995.50770808099</v>
      </c>
      <c r="AD887">
        <v>0</v>
      </c>
      <c r="AE887">
        <f t="shared" si="105"/>
        <v>-0.11894555767199541</v>
      </c>
      <c r="AF887">
        <f t="shared" si="104"/>
        <v>-0.10313651222241035</v>
      </c>
      <c r="AG887">
        <f t="shared" si="106"/>
        <v>0.33472960618649722</v>
      </c>
      <c r="AH887">
        <f t="shared" si="107"/>
        <v>0.29806533444718208</v>
      </c>
      <c r="AI887">
        <f t="shared" si="108"/>
        <v>0.56010785424678866</v>
      </c>
      <c r="AJ887">
        <f t="shared" si="109"/>
        <v>-0.11894555767199541</v>
      </c>
      <c r="AK887">
        <f t="shared" si="110"/>
        <v>-6.2892679817191433E-2</v>
      </c>
      <c r="AL887" s="18">
        <f t="shared" si="111"/>
        <v>2.1089247885702867E-2</v>
      </c>
    </row>
    <row r="888" spans="1:38" ht="15.75">
      <c r="A888">
        <v>2016</v>
      </c>
      <c r="B888">
        <v>3</v>
      </c>
      <c r="C888" t="s">
        <v>52</v>
      </c>
      <c r="D888">
        <v>449328.50994551601</v>
      </c>
      <c r="E888">
        <v>317942.62628496898</v>
      </c>
      <c r="F888">
        <v>131385.88366054601</v>
      </c>
      <c r="G888">
        <v>125941.024976594</v>
      </c>
      <c r="H888">
        <v>1442796.6725238999</v>
      </c>
      <c r="I888">
        <v>622123.28227315296</v>
      </c>
      <c r="J888">
        <v>820673.39025074802</v>
      </c>
      <c r="K888">
        <v>129531.022528673</v>
      </c>
      <c r="L888">
        <v>50.931894001866297</v>
      </c>
      <c r="M888">
        <v>15.3460592816485</v>
      </c>
      <c r="N888">
        <v>8.7289517209853695</v>
      </c>
      <c r="O888">
        <v>0.75806440133640696</v>
      </c>
      <c r="P888">
        <v>392.89392936133299</v>
      </c>
      <c r="Q888">
        <v>9301</v>
      </c>
      <c r="R888">
        <v>-0.303223879795885</v>
      </c>
      <c r="S888">
        <v>33</v>
      </c>
      <c r="T888">
        <v>0.30407458883135102</v>
      </c>
      <c r="U888">
        <v>0.66073536762473095</v>
      </c>
      <c r="V888">
        <v>2.9532967099118199</v>
      </c>
      <c r="W888">
        <v>79.068920520289396</v>
      </c>
      <c r="X888">
        <v>2.9642000178105801</v>
      </c>
      <c r="Y888">
        <v>0</v>
      </c>
      <c r="Z888">
        <v>0</v>
      </c>
      <c r="AA888">
        <v>0</v>
      </c>
      <c r="AB888">
        <v>0</v>
      </c>
      <c r="AC888">
        <v>476963.32693931501</v>
      </c>
      <c r="AD888">
        <v>0</v>
      </c>
      <c r="AE888">
        <f t="shared" si="105"/>
        <v>1.5086097014536134E-2</v>
      </c>
      <c r="AF888">
        <f t="shared" si="104"/>
        <v>5.3086421956889319E-2</v>
      </c>
      <c r="AG888">
        <f t="shared" si="106"/>
        <v>0.29240495706911279</v>
      </c>
      <c r="AH888">
        <f t="shared" si="107"/>
        <v>0.28028718896974769</v>
      </c>
      <c r="AI888">
        <f t="shared" si="108"/>
        <v>0.56010785424678866</v>
      </c>
      <c r="AJ888">
        <f t="shared" si="109"/>
        <v>1.5086097014536134E-2</v>
      </c>
      <c r="AK888">
        <f t="shared" si="110"/>
        <v>1.2748365326985568E-2</v>
      </c>
      <c r="AL888" s="18">
        <f t="shared" si="111"/>
        <v>2.1089247885702867E-2</v>
      </c>
    </row>
    <row r="889" spans="1:38" ht="15.75">
      <c r="A889">
        <v>2016</v>
      </c>
      <c r="B889">
        <v>4</v>
      </c>
      <c r="C889" t="s">
        <v>52</v>
      </c>
      <c r="D889">
        <v>456107.12343795103</v>
      </c>
      <c r="E889">
        <v>321995.87503787101</v>
      </c>
      <c r="F889">
        <v>134111.24840007999</v>
      </c>
      <c r="G889">
        <v>128679.686143288</v>
      </c>
      <c r="H889">
        <v>912222.72679726896</v>
      </c>
      <c r="I889">
        <v>367166.95803191501</v>
      </c>
      <c r="J889">
        <v>545055.76876535395</v>
      </c>
      <c r="K889">
        <v>136471.366292761</v>
      </c>
      <c r="L889">
        <v>16.279546278938799</v>
      </c>
      <c r="M889">
        <v>23.608535771444</v>
      </c>
      <c r="N889">
        <v>14.106169728424801</v>
      </c>
      <c r="O889">
        <v>0.67363190901292902</v>
      </c>
      <c r="P889">
        <v>183.33318184105099</v>
      </c>
      <c r="Q889">
        <v>47123</v>
      </c>
      <c r="R889">
        <v>0.10941148190745401</v>
      </c>
      <c r="S889">
        <v>602</v>
      </c>
      <c r="T889">
        <v>0.74331549365527105</v>
      </c>
      <c r="U889">
        <v>0.35976346169672602</v>
      </c>
      <c r="V889">
        <v>6.9289901983008697</v>
      </c>
      <c r="W889">
        <v>68.197217965928601</v>
      </c>
      <c r="X889">
        <v>7.6155585965967001</v>
      </c>
      <c r="Y889">
        <v>0</v>
      </c>
      <c r="Z889">
        <v>0</v>
      </c>
      <c r="AA889">
        <v>0</v>
      </c>
      <c r="AB889">
        <v>0</v>
      </c>
      <c r="AC889">
        <v>472805.83273021103</v>
      </c>
      <c r="AD889">
        <v>0</v>
      </c>
      <c r="AE889">
        <f t="shared" si="105"/>
        <v>9.8487120091428557E-3</v>
      </c>
      <c r="AF889">
        <f t="shared" si="104"/>
        <v>-1.8125981568364494E-2</v>
      </c>
      <c r="AG889">
        <f t="shared" si="106"/>
        <v>0.29403454037113841</v>
      </c>
      <c r="AH889">
        <f t="shared" si="107"/>
        <v>0.28212601718068459</v>
      </c>
      <c r="AI889">
        <f t="shared" si="108"/>
        <v>0.56010785424678866</v>
      </c>
      <c r="AJ889">
        <f t="shared" si="109"/>
        <v>9.8487120091428557E-3</v>
      </c>
      <c r="AK889">
        <f t="shared" si="110"/>
        <v>1.0514539798364721E-2</v>
      </c>
      <c r="AL889" s="18">
        <f t="shared" si="111"/>
        <v>2.1089247885702867E-2</v>
      </c>
    </row>
    <row r="890" spans="1:38" ht="15.75">
      <c r="A890">
        <v>2017</v>
      </c>
      <c r="B890">
        <v>1</v>
      </c>
      <c r="C890" t="s">
        <v>52</v>
      </c>
      <c r="D890">
        <v>460599.19114200998</v>
      </c>
      <c r="E890">
        <v>325381.51348086598</v>
      </c>
      <c r="F890">
        <v>135217.67766114301</v>
      </c>
      <c r="G890">
        <v>117845.133503836</v>
      </c>
      <c r="H890">
        <v>1565756.0088986401</v>
      </c>
      <c r="I890">
        <v>1075602.9719131</v>
      </c>
      <c r="J890">
        <v>490153.03698554001</v>
      </c>
      <c r="K890">
        <v>125011.76121897899</v>
      </c>
      <c r="L890">
        <v>69.430833337017106</v>
      </c>
      <c r="M890">
        <v>24.042518277268801</v>
      </c>
      <c r="N890">
        <v>7.5264046782569398</v>
      </c>
      <c r="O890">
        <v>2.19442274300309</v>
      </c>
      <c r="P890">
        <v>362.37522674347298</v>
      </c>
      <c r="Q890">
        <v>34380</v>
      </c>
      <c r="R890">
        <v>-0.70272488867586702</v>
      </c>
      <c r="S890">
        <v>589</v>
      </c>
      <c r="T890">
        <v>0.25131295872544301</v>
      </c>
      <c r="U890">
        <v>0.92175524502689299</v>
      </c>
      <c r="V890">
        <v>7.4824296095072702</v>
      </c>
      <c r="W890">
        <v>79.971261505015804</v>
      </c>
      <c r="X890">
        <v>9.8542368262239108</v>
      </c>
      <c r="Y890">
        <v>0</v>
      </c>
      <c r="Z890">
        <v>0</v>
      </c>
      <c r="AA890">
        <v>0</v>
      </c>
      <c r="AB890">
        <v>0</v>
      </c>
      <c r="AC890">
        <v>472065.78629007202</v>
      </c>
      <c r="AD890">
        <v>0</v>
      </c>
      <c r="AE890">
        <f t="shared" si="105"/>
        <v>-6.9653489538952281E-3</v>
      </c>
      <c r="AF890">
        <f t="shared" si="104"/>
        <v>-5.0588875457015028E-2</v>
      </c>
      <c r="AG890">
        <f t="shared" si="106"/>
        <v>0.29356907320198544</v>
      </c>
      <c r="AH890">
        <f t="shared" si="107"/>
        <v>0.25585180297787907</v>
      </c>
      <c r="AI890">
        <f t="shared" si="108"/>
        <v>0.56010785424678866</v>
      </c>
      <c r="AJ890">
        <f t="shared" si="109"/>
        <v>-6.9653489538952281E-3</v>
      </c>
      <c r="AK890">
        <f t="shared" si="110"/>
        <v>3.3447208971086786E-2</v>
      </c>
      <c r="AL890" s="18">
        <f t="shared" si="111"/>
        <v>2.1089247885702867E-2</v>
      </c>
    </row>
    <row r="891" spans="1:38" ht="15.75">
      <c r="A891">
        <v>2017</v>
      </c>
      <c r="B891">
        <v>2</v>
      </c>
      <c r="C891" t="s">
        <v>52</v>
      </c>
      <c r="D891">
        <v>457390.95704782399</v>
      </c>
      <c r="E891">
        <v>336264.61695758899</v>
      </c>
      <c r="F891">
        <v>121126.340090235</v>
      </c>
      <c r="G891">
        <v>103196.83874787801</v>
      </c>
      <c r="H891">
        <v>1478472.2297359901</v>
      </c>
      <c r="I891">
        <v>992454.60900821805</v>
      </c>
      <c r="J891">
        <v>486017.62072777201</v>
      </c>
      <c r="K891">
        <v>105697.773646731</v>
      </c>
      <c r="L891">
        <v>11.464628336247101</v>
      </c>
      <c r="M891">
        <v>21.2331475952147</v>
      </c>
      <c r="N891">
        <v>6.9799646332421501</v>
      </c>
      <c r="O891">
        <v>2.0420136363000498</v>
      </c>
      <c r="P891">
        <v>237.95132303936501</v>
      </c>
      <c r="Q891">
        <v>15287</v>
      </c>
      <c r="R891">
        <v>0.281896381324721</v>
      </c>
      <c r="S891">
        <v>388</v>
      </c>
      <c r="T891">
        <v>0.38793507567886898</v>
      </c>
      <c r="U891">
        <v>0.50340410884446096</v>
      </c>
      <c r="V891">
        <v>3.3020244277147399</v>
      </c>
      <c r="W891">
        <v>76.570940007268206</v>
      </c>
      <c r="X891">
        <v>9.9602498000482793</v>
      </c>
      <c r="Y891">
        <v>0</v>
      </c>
      <c r="Z891">
        <v>0</v>
      </c>
      <c r="AA891">
        <v>0</v>
      </c>
      <c r="AB891">
        <v>0</v>
      </c>
      <c r="AC891">
        <v>471338.63122013101</v>
      </c>
      <c r="AD891">
        <v>0</v>
      </c>
      <c r="AE891">
        <f t="shared" si="105"/>
        <v>3.4523629141773704E-2</v>
      </c>
      <c r="AF891">
        <f t="shared" si="104"/>
        <v>-7.703558549343785E-2</v>
      </c>
      <c r="AG891">
        <f t="shared" si="106"/>
        <v>0.26482014614375127</v>
      </c>
      <c r="AH891">
        <f t="shared" si="107"/>
        <v>0.22562063625820203</v>
      </c>
      <c r="AI891">
        <f t="shared" si="108"/>
        <v>0.56010785424678866</v>
      </c>
      <c r="AJ891">
        <f t="shared" si="109"/>
        <v>3.4523629141773704E-2</v>
      </c>
      <c r="AK891">
        <f t="shared" si="110"/>
        <v>-8.6437394649550331E-2</v>
      </c>
      <c r="AL891" s="18">
        <f t="shared" si="111"/>
        <v>2.1089247885702867E-2</v>
      </c>
    </row>
    <row r="892" spans="1:38" ht="15.75">
      <c r="A892">
        <v>2017</v>
      </c>
      <c r="B892">
        <v>3</v>
      </c>
      <c r="C892" t="s">
        <v>52</v>
      </c>
      <c r="D892">
        <v>473181.75282174401</v>
      </c>
      <c r="E892">
        <v>307198.779554946</v>
      </c>
      <c r="F892">
        <v>165982.97326679801</v>
      </c>
      <c r="G892">
        <v>160223.81065544099</v>
      </c>
      <c r="H892">
        <v>1470161.4666384701</v>
      </c>
      <c r="I892">
        <v>614484.05498515896</v>
      </c>
      <c r="J892">
        <v>855677.41165331798</v>
      </c>
      <c r="K892">
        <v>157228.86438841099</v>
      </c>
      <c r="L892">
        <v>20.163160470855001</v>
      </c>
      <c r="M892">
        <v>18.7247914311376</v>
      </c>
      <c r="N892">
        <v>10.8983818642582</v>
      </c>
      <c r="O892">
        <v>0.71812583412464803</v>
      </c>
      <c r="P892">
        <v>124.360080442523</v>
      </c>
      <c r="Q892">
        <v>23486</v>
      </c>
      <c r="R892">
        <v>-0.44984642972415401</v>
      </c>
      <c r="S892">
        <v>178</v>
      </c>
      <c r="T892">
        <v>0.90691043182958597</v>
      </c>
      <c r="U892">
        <v>0.59053543968202504</v>
      </c>
      <c r="V892">
        <v>6.1678247652432798</v>
      </c>
      <c r="W892">
        <v>60.784492200421298</v>
      </c>
      <c r="X892">
        <v>4.5224392015920198</v>
      </c>
      <c r="Y892">
        <v>0</v>
      </c>
      <c r="Z892">
        <v>0</v>
      </c>
      <c r="AA892">
        <v>0</v>
      </c>
      <c r="AB892">
        <v>0</v>
      </c>
      <c r="AC892">
        <v>508319.476534207</v>
      </c>
      <c r="AD892">
        <v>0</v>
      </c>
      <c r="AE892">
        <f t="shared" si="105"/>
        <v>-5.3556627121198019E-2</v>
      </c>
      <c r="AF892">
        <f t="shared" si="104"/>
        <v>-2.963645638608526E-2</v>
      </c>
      <c r="AG892">
        <f t="shared" si="106"/>
        <v>0.35078058753742086</v>
      </c>
      <c r="AH892">
        <f t="shared" si="107"/>
        <v>0.33860944489083067</v>
      </c>
      <c r="AI892">
        <f t="shared" si="108"/>
        <v>0.56010785424678866</v>
      </c>
      <c r="AJ892">
        <f t="shared" si="109"/>
        <v>-5.3556627121198019E-2</v>
      </c>
      <c r="AK892">
        <f t="shared" si="110"/>
        <v>2.4069880133037555E-2</v>
      </c>
      <c r="AL892" s="18">
        <f t="shared" si="111"/>
        <v>2.1089247885702867E-2</v>
      </c>
    </row>
    <row r="893" spans="1:38" ht="15.75">
      <c r="A893">
        <v>2017</v>
      </c>
      <c r="B893">
        <v>4</v>
      </c>
      <c r="C893" t="s">
        <v>52</v>
      </c>
      <c r="D893">
        <v>447839.73412531498</v>
      </c>
      <c r="E893">
        <v>314593.01735584898</v>
      </c>
      <c r="F893">
        <v>133246.716769466</v>
      </c>
      <c r="G893">
        <v>115258.42540851999</v>
      </c>
      <c r="H893">
        <v>975651.33054412703</v>
      </c>
      <c r="I893">
        <v>613789.70660972898</v>
      </c>
      <c r="J893">
        <v>361861.62393439701</v>
      </c>
      <c r="K893">
        <v>112653.063193532</v>
      </c>
      <c r="L893">
        <v>28.781689664575101</v>
      </c>
      <c r="M893">
        <v>31.851519416553401</v>
      </c>
      <c r="N893">
        <v>11.813485186786901</v>
      </c>
      <c r="O893">
        <v>1.69620005552454</v>
      </c>
      <c r="P893">
        <v>33.847232139210398</v>
      </c>
      <c r="Q893">
        <v>43202</v>
      </c>
      <c r="R893">
        <v>0.77252276905962602</v>
      </c>
      <c r="S893">
        <v>943</v>
      </c>
      <c r="T893">
        <v>0.81833833563447</v>
      </c>
      <c r="U893">
        <v>0.773669771365049</v>
      </c>
      <c r="V893">
        <v>2.6470843324341899</v>
      </c>
      <c r="W893">
        <v>63.792261226732002</v>
      </c>
      <c r="X893">
        <v>5.1141077038541596</v>
      </c>
      <c r="Y893">
        <v>0</v>
      </c>
      <c r="Z893">
        <v>0</v>
      </c>
      <c r="AA893">
        <v>0</v>
      </c>
      <c r="AB893">
        <v>0</v>
      </c>
      <c r="AC893">
        <v>483831.69006371399</v>
      </c>
      <c r="AD893">
        <v>0</v>
      </c>
      <c r="AE893">
        <f t="shared" si="105"/>
        <v>-2.3539086187113988E-2</v>
      </c>
      <c r="AF893">
        <f t="shared" si="104"/>
        <v>3.2751012186285421E-2</v>
      </c>
      <c r="AG893">
        <f t="shared" si="106"/>
        <v>0.29753214513159026</v>
      </c>
      <c r="AH893">
        <f t="shared" si="107"/>
        <v>0.25736533993267391</v>
      </c>
      <c r="AI893">
        <f t="shared" si="108"/>
        <v>0.56010785424678866</v>
      </c>
      <c r="AJ893">
        <f t="shared" si="109"/>
        <v>-2.3539086187113988E-2</v>
      </c>
      <c r="AK893">
        <f t="shared" si="110"/>
        <v>4.9865799188687568E-3</v>
      </c>
      <c r="AL893" s="18">
        <f t="shared" si="111"/>
        <v>2.1089247885702867E-2</v>
      </c>
    </row>
    <row r="894" spans="1:38" ht="15.75">
      <c r="A894">
        <v>2018</v>
      </c>
      <c r="B894">
        <v>1</v>
      </c>
      <c r="C894" t="s">
        <v>52</v>
      </c>
      <c r="D894">
        <v>437297.99602572498</v>
      </c>
      <c r="E894">
        <v>316161.76057881198</v>
      </c>
      <c r="F894">
        <v>121136.23544691299</v>
      </c>
      <c r="G894">
        <v>114931.181421922</v>
      </c>
      <c r="H894">
        <v>1041512.05383455</v>
      </c>
      <c r="I894">
        <v>418794.504544925</v>
      </c>
      <c r="J894">
        <v>622717.54928962898</v>
      </c>
      <c r="K894">
        <v>114075.162108894</v>
      </c>
      <c r="L894">
        <v>16.883242770915999</v>
      </c>
      <c r="M894">
        <v>18.4563903093836</v>
      </c>
      <c r="N894">
        <v>11.0350313276527</v>
      </c>
      <c r="O894">
        <v>0.67252722365487905</v>
      </c>
      <c r="P894">
        <v>46.391300298982998</v>
      </c>
      <c r="Q894">
        <v>4101</v>
      </c>
      <c r="R894">
        <v>-0.49330327105428101</v>
      </c>
      <c r="S894">
        <v>937</v>
      </c>
      <c r="T894">
        <v>0.62860492606323204</v>
      </c>
      <c r="U894">
        <v>0.73036965918795504</v>
      </c>
      <c r="V894">
        <v>3.5925350889036101</v>
      </c>
      <c r="W894">
        <v>65.330508726749997</v>
      </c>
      <c r="X894">
        <v>2.3036908877033002</v>
      </c>
      <c r="Y894">
        <v>0</v>
      </c>
      <c r="Z894">
        <v>0</v>
      </c>
      <c r="AA894">
        <v>0</v>
      </c>
      <c r="AB894">
        <v>0</v>
      </c>
      <c r="AC894">
        <v>419505.530519174</v>
      </c>
      <c r="AD894">
        <v>0</v>
      </c>
      <c r="AE894">
        <f t="shared" si="105"/>
        <v>-3.4627231981628398E-2</v>
      </c>
      <c r="AF894">
        <f t="shared" si="104"/>
        <v>9.8548640675848995E-2</v>
      </c>
      <c r="AG894">
        <f t="shared" si="106"/>
        <v>0.2770107262046243</v>
      </c>
      <c r="AH894">
        <f t="shared" si="107"/>
        <v>0.26282119393741959</v>
      </c>
      <c r="AI894">
        <f t="shared" si="108"/>
        <v>0.56010785424678866</v>
      </c>
      <c r="AJ894">
        <f t="shared" si="109"/>
        <v>-3.4627231981628398E-2</v>
      </c>
      <c r="AK894">
        <f t="shared" si="110"/>
        <v>-2.0243091651356109E-2</v>
      </c>
      <c r="AL894" s="18">
        <f t="shared" si="111"/>
        <v>2.1089247885702867E-2</v>
      </c>
    </row>
    <row r="895" spans="1:38" ht="15.75">
      <c r="A895">
        <v>2018</v>
      </c>
      <c r="B895">
        <v>2</v>
      </c>
      <c r="C895" t="s">
        <v>52</v>
      </c>
      <c r="D895">
        <v>422155.57687224098</v>
      </c>
      <c r="E895">
        <v>309761.66908276099</v>
      </c>
      <c r="F895">
        <v>112393.90778948</v>
      </c>
      <c r="G895">
        <v>93508.954144666597</v>
      </c>
      <c r="H895">
        <v>963389.43085670297</v>
      </c>
      <c r="I895">
        <v>662310.79126041604</v>
      </c>
      <c r="J895">
        <v>301078.63959628699</v>
      </c>
      <c r="K895">
        <v>96080.032397894596</v>
      </c>
      <c r="L895">
        <v>18.3011387386263</v>
      </c>
      <c r="M895">
        <v>31.0579834790178</v>
      </c>
      <c r="N895">
        <v>9.7062466277539396</v>
      </c>
      <c r="O895">
        <v>2.19979335680704</v>
      </c>
      <c r="P895">
        <v>103.82642272945</v>
      </c>
      <c r="Q895">
        <v>47172</v>
      </c>
      <c r="R895">
        <v>-8.0308963275504297E-2</v>
      </c>
      <c r="S895">
        <v>584</v>
      </c>
      <c r="T895">
        <v>0.82882225710538104</v>
      </c>
      <c r="U895">
        <v>0.87766926785176003</v>
      </c>
      <c r="V895">
        <v>5.4984776946551799</v>
      </c>
      <c r="W895">
        <v>82.250181867351401</v>
      </c>
      <c r="X895">
        <v>6.2831802194038104</v>
      </c>
      <c r="Y895">
        <v>0</v>
      </c>
      <c r="Z895">
        <v>0</v>
      </c>
      <c r="AA895">
        <v>0</v>
      </c>
      <c r="AB895">
        <v>1</v>
      </c>
      <c r="AC895">
        <v>423099.222860293</v>
      </c>
      <c r="AD895">
        <v>0</v>
      </c>
      <c r="AE895">
        <f t="shared" si="105"/>
        <v>8.7651916962613902E-2</v>
      </c>
      <c r="AF895">
        <f t="shared" si="104"/>
        <v>0.20390805841755369</v>
      </c>
      <c r="AG895">
        <f t="shared" si="106"/>
        <v>0.2662381215527429</v>
      </c>
      <c r="AH895">
        <f t="shared" si="107"/>
        <v>0.22150353866571251</v>
      </c>
      <c r="AI895">
        <f t="shared" si="108"/>
        <v>0.56010785424678866</v>
      </c>
      <c r="AJ895">
        <f t="shared" si="109"/>
        <v>8.7651916962613902E-2</v>
      </c>
      <c r="AK895">
        <f t="shared" si="110"/>
        <v>1.0357542222800564E-3</v>
      </c>
      <c r="AL895" s="18">
        <f t="shared" si="111"/>
        <v>2.1089247885702867E-2</v>
      </c>
    </row>
    <row r="896" spans="1:38" ht="15.75">
      <c r="A896">
        <v>2018</v>
      </c>
      <c r="B896">
        <v>3</v>
      </c>
      <c r="C896" t="s">
        <v>52</v>
      </c>
      <c r="D896">
        <v>459158.32244155102</v>
      </c>
      <c r="E896">
        <v>310082.50603941397</v>
      </c>
      <c r="F896">
        <v>149075.81640213699</v>
      </c>
      <c r="G896">
        <v>129858.7411267</v>
      </c>
      <c r="H896">
        <v>1147574.4804596601</v>
      </c>
      <c r="I896">
        <v>776465.53149052395</v>
      </c>
      <c r="J896">
        <v>371108.94896913797</v>
      </c>
      <c r="K896">
        <v>139167.278043639</v>
      </c>
      <c r="L896">
        <v>14.5267548502867</v>
      </c>
      <c r="M896">
        <v>34.992080219951603</v>
      </c>
      <c r="N896">
        <v>11.315931413417699</v>
      </c>
      <c r="O896">
        <v>2.0922845801681098</v>
      </c>
      <c r="P896">
        <v>290.56066164478301</v>
      </c>
      <c r="Q896">
        <v>20152</v>
      </c>
      <c r="R896">
        <v>0.73923399689973801</v>
      </c>
      <c r="S896">
        <v>242</v>
      </c>
      <c r="T896">
        <v>0.56010514967213398</v>
      </c>
      <c r="U896">
        <v>0.90067938702001704</v>
      </c>
      <c r="V896">
        <v>1.2172172278146101</v>
      </c>
      <c r="W896">
        <v>66.784767094157999</v>
      </c>
      <c r="X896">
        <v>7.8500132594936103</v>
      </c>
      <c r="Y896">
        <v>0</v>
      </c>
      <c r="Z896">
        <v>0</v>
      </c>
      <c r="AA896">
        <v>0</v>
      </c>
      <c r="AB896">
        <v>0</v>
      </c>
      <c r="AC896">
        <v>463544.69921733998</v>
      </c>
      <c r="AD896">
        <v>0</v>
      </c>
      <c r="AE896">
        <f t="shared" si="105"/>
        <v>7.2929447424558858E-3</v>
      </c>
      <c r="AF896">
        <f t="shared" si="104"/>
        <v>1.3403806720463825E-2</v>
      </c>
      <c r="AG896">
        <f t="shared" si="106"/>
        <v>0.32467192494613617</v>
      </c>
      <c r="AH896">
        <f t="shared" si="107"/>
        <v>0.28281909480848078</v>
      </c>
      <c r="AI896">
        <f t="shared" si="108"/>
        <v>0.56010785424678866</v>
      </c>
      <c r="AJ896">
        <f t="shared" si="109"/>
        <v>7.2929447424558858E-3</v>
      </c>
      <c r="AK896">
        <f t="shared" si="110"/>
        <v>4.5605921239205663E-2</v>
      </c>
      <c r="AL896" s="18">
        <f t="shared" si="111"/>
        <v>2.1089247885702867E-2</v>
      </c>
    </row>
    <row r="897" spans="1:38" ht="15.75">
      <c r="A897">
        <v>2018</v>
      </c>
      <c r="B897">
        <v>4</v>
      </c>
      <c r="C897" t="s">
        <v>52</v>
      </c>
      <c r="D897">
        <v>462506.93871515599</v>
      </c>
      <c r="E897">
        <v>324224.104387503</v>
      </c>
      <c r="F897">
        <v>138282.83432765299</v>
      </c>
      <c r="G897">
        <v>122327.23942899</v>
      </c>
      <c r="H897">
        <v>1202961.12571672</v>
      </c>
      <c r="I897">
        <v>637698.01449734601</v>
      </c>
      <c r="J897">
        <v>565263.11121937796</v>
      </c>
      <c r="K897">
        <v>126313.759763284</v>
      </c>
      <c r="L897">
        <v>101.085743665134</v>
      </c>
      <c r="M897">
        <v>21.640761090018302</v>
      </c>
      <c r="N897">
        <v>10.168843931353701</v>
      </c>
      <c r="O897">
        <v>1.12814369422004</v>
      </c>
      <c r="P897">
        <v>105.840013399626</v>
      </c>
      <c r="Q897">
        <v>17615</v>
      </c>
      <c r="R897">
        <v>-0.95387322600554603</v>
      </c>
      <c r="S897">
        <v>673</v>
      </c>
      <c r="T897">
        <v>0.19003781452016</v>
      </c>
      <c r="U897">
        <v>0.77266873486416898</v>
      </c>
      <c r="V897">
        <v>4.4229641647513303</v>
      </c>
      <c r="W897">
        <v>67.749328559171204</v>
      </c>
      <c r="X897">
        <v>3.2934187713259599</v>
      </c>
      <c r="Y897">
        <v>0</v>
      </c>
      <c r="Z897">
        <v>0</v>
      </c>
      <c r="AA897">
        <v>0</v>
      </c>
      <c r="AB897">
        <v>0</v>
      </c>
      <c r="AC897">
        <v>474725.34247087501</v>
      </c>
      <c r="AD897">
        <v>0</v>
      </c>
      <c r="AE897">
        <f t="shared" si="105"/>
        <v>3.8672242277845159E-2</v>
      </c>
      <c r="AF897">
        <f t="shared" si="104"/>
        <v>-5.1050366166948212E-2</v>
      </c>
      <c r="AG897">
        <f t="shared" si="106"/>
        <v>0.2989854264928492</v>
      </c>
      <c r="AH897">
        <f t="shared" si="107"/>
        <v>0.26448736048980148</v>
      </c>
      <c r="AI897">
        <f t="shared" si="108"/>
        <v>0.56010785424678866</v>
      </c>
      <c r="AJ897">
        <f t="shared" si="109"/>
        <v>3.8672242277845159E-2</v>
      </c>
      <c r="AK897">
        <f t="shared" si="110"/>
        <v>-1.1361606601655895E-2</v>
      </c>
      <c r="AL897" s="18">
        <f t="shared" si="111"/>
        <v>2.1089247885702867E-2</v>
      </c>
    </row>
    <row r="898" spans="1:38" ht="15.75">
      <c r="A898">
        <v>2019</v>
      </c>
      <c r="B898">
        <v>1</v>
      </c>
      <c r="C898" t="s">
        <v>52</v>
      </c>
      <c r="D898">
        <v>480393.11910433299</v>
      </c>
      <c r="E898">
        <v>320540.39766267798</v>
      </c>
      <c r="F898">
        <v>159852.72144165501</v>
      </c>
      <c r="G898">
        <v>149554.90743021001</v>
      </c>
      <c r="H898">
        <v>1163288.2065604001</v>
      </c>
      <c r="I898">
        <v>708279.43224343099</v>
      </c>
      <c r="J898">
        <v>455008.77431697201</v>
      </c>
      <c r="K898">
        <v>147208.151532602</v>
      </c>
      <c r="L898">
        <v>45.544098039240197</v>
      </c>
      <c r="M898">
        <v>32.868576579586197</v>
      </c>
      <c r="N898">
        <v>12.856221406422801</v>
      </c>
      <c r="O898">
        <v>1.5566280744951599</v>
      </c>
      <c r="P898">
        <v>68.309309269741902</v>
      </c>
      <c r="Q898">
        <v>27965</v>
      </c>
      <c r="R898">
        <v>-0.81380800291396505</v>
      </c>
      <c r="S898">
        <v>73</v>
      </c>
      <c r="T898">
        <v>6.4157861942991098E-2</v>
      </c>
      <c r="U898">
        <v>0.87170891089729996</v>
      </c>
      <c r="V898">
        <v>4.5957235455167904</v>
      </c>
      <c r="W898">
        <v>74.702590797213205</v>
      </c>
      <c r="X898">
        <v>4.9702860514676299</v>
      </c>
      <c r="Y898">
        <v>0</v>
      </c>
      <c r="Z898">
        <v>0</v>
      </c>
      <c r="AA898">
        <v>0</v>
      </c>
      <c r="AB898">
        <v>0</v>
      </c>
      <c r="AC898">
        <v>492806.19566362898</v>
      </c>
      <c r="AD898">
        <v>0</v>
      </c>
      <c r="AE898">
        <f t="shared" si="105"/>
        <v>5.7959576627536785E-2</v>
      </c>
      <c r="AF898">
        <f t="shared" ref="AF898:AF961" si="112">IF(C902=C898,(D902-D898)/D898,"")</f>
        <v>-9.1231847729701762E-2</v>
      </c>
      <c r="AG898">
        <f t="shared" si="106"/>
        <v>0.3327539781162806</v>
      </c>
      <c r="AH898">
        <f t="shared" si="107"/>
        <v>0.31131775515237819</v>
      </c>
      <c r="AI898">
        <f t="shared" si="108"/>
        <v>0.56010785424678866</v>
      </c>
      <c r="AJ898">
        <f t="shared" si="109"/>
        <v>5.7959576627536785E-2</v>
      </c>
      <c r="AK898">
        <f t="shared" si="110"/>
        <v>-1.0990575515973971E-2</v>
      </c>
      <c r="AL898" s="18">
        <f t="shared" si="111"/>
        <v>2.1089247885702867E-2</v>
      </c>
    </row>
    <row r="899" spans="1:38" ht="15.75">
      <c r="A899">
        <v>2019</v>
      </c>
      <c r="B899">
        <v>2</v>
      </c>
      <c r="C899" t="s">
        <v>52</v>
      </c>
      <c r="D899">
        <v>508236.50090240198</v>
      </c>
      <c r="E899">
        <v>317017.47421624599</v>
      </c>
      <c r="F899">
        <v>191219.026686155</v>
      </c>
      <c r="G899">
        <v>184546.378120612</v>
      </c>
      <c r="H899">
        <v>1134729.6977563801</v>
      </c>
      <c r="I899">
        <v>770973.09305993596</v>
      </c>
      <c r="J899">
        <v>363756.60469644499</v>
      </c>
      <c r="K899">
        <v>182749.82324748</v>
      </c>
      <c r="L899">
        <v>22.119044854165399</v>
      </c>
      <c r="M899">
        <v>50.733478303333101</v>
      </c>
      <c r="N899">
        <v>16.263465958941801</v>
      </c>
      <c r="O899">
        <v>2.1194751740750202</v>
      </c>
      <c r="P899">
        <v>138.418595492013</v>
      </c>
      <c r="Q899">
        <v>40590</v>
      </c>
      <c r="R899">
        <v>-6.9822674170909801E-2</v>
      </c>
      <c r="S899">
        <v>501</v>
      </c>
      <c r="T899">
        <v>0.15886717289590399</v>
      </c>
      <c r="U899">
        <v>0.73724648836387696</v>
      </c>
      <c r="V899">
        <v>5.8293908078957601</v>
      </c>
      <c r="W899">
        <v>73.577072227644507</v>
      </c>
      <c r="X899">
        <v>6.5271180483394504</v>
      </c>
      <c r="Y899">
        <v>0</v>
      </c>
      <c r="Z899">
        <v>0</v>
      </c>
      <c r="AA899">
        <v>0</v>
      </c>
      <c r="AB899">
        <v>0</v>
      </c>
      <c r="AC899">
        <v>554215.58823069697</v>
      </c>
      <c r="AD899">
        <v>0</v>
      </c>
      <c r="AE899">
        <f t="shared" ref="AE899:AE962" si="113">IF(C900=C899,(D900-D899)/D899,"")</f>
        <v>-8.4456171440930719E-2</v>
      </c>
      <c r="AF899">
        <f t="shared" si="112"/>
        <v>-8.6604550586126511E-2</v>
      </c>
      <c r="AG899">
        <f t="shared" ref="AG899:AG962" si="114">(D:D-E:E)/D:D</f>
        <v>0.3762402471027485</v>
      </c>
      <c r="AH899">
        <f t="shared" ref="AH899:AH962" si="115">G899/D899</f>
        <v>0.36311122438655963</v>
      </c>
      <c r="AI899">
        <f t="shared" ref="AI899:AI962" si="116">_xlfn.STDEV.P(D:D)/AVERAGE(D:D)</f>
        <v>0.56010785424678866</v>
      </c>
      <c r="AJ899">
        <f t="shared" ref="AJ899:AJ962" si="117">(D900-D899)/D899</f>
        <v>-8.4456171440930719E-2</v>
      </c>
      <c r="AK899">
        <f t="shared" ref="AK899:AK962" si="118">(E900-E899)/E899</f>
        <v>4.5241798897052724E-2</v>
      </c>
      <c r="AL899" s="18">
        <f t="shared" ref="AL899:AL962" si="119">AVERAGE(AJ:AJ)</f>
        <v>2.1089247885702867E-2</v>
      </c>
    </row>
    <row r="900" spans="1:38" ht="15.75">
      <c r="A900">
        <v>2019</v>
      </c>
      <c r="B900">
        <v>3</v>
      </c>
      <c r="C900" t="s">
        <v>52</v>
      </c>
      <c r="D900">
        <v>465312.79184964998</v>
      </c>
      <c r="E900">
        <v>331359.91503158899</v>
      </c>
      <c r="F900">
        <v>133952.87681806099</v>
      </c>
      <c r="G900">
        <v>117812.32524577</v>
      </c>
      <c r="H900">
        <v>1464698.4540027599</v>
      </c>
      <c r="I900">
        <v>553208.84786596999</v>
      </c>
      <c r="J900">
        <v>911489.60613679804</v>
      </c>
      <c r="K900">
        <v>121734.449982469</v>
      </c>
      <c r="L900">
        <v>15.1070636137134</v>
      </c>
      <c r="M900">
        <v>12.925251637821599</v>
      </c>
      <c r="N900">
        <v>8.0434525566549109</v>
      </c>
      <c r="O900">
        <v>0.60692831178915596</v>
      </c>
      <c r="P900">
        <v>86.434401376173199</v>
      </c>
      <c r="Q900">
        <v>12932</v>
      </c>
      <c r="R900">
        <v>-0.17712752514667501</v>
      </c>
      <c r="S900">
        <v>183</v>
      </c>
      <c r="T900">
        <v>0.51977848633797696</v>
      </c>
      <c r="U900">
        <v>0.39567149213682901</v>
      </c>
      <c r="V900">
        <v>3.0751255790299101</v>
      </c>
      <c r="W900">
        <v>79.281430497946801</v>
      </c>
      <c r="X900">
        <v>9.1959990692707994</v>
      </c>
      <c r="Y900">
        <v>0</v>
      </c>
      <c r="Z900">
        <v>0</v>
      </c>
      <c r="AA900">
        <v>1</v>
      </c>
      <c r="AB900">
        <v>1</v>
      </c>
      <c r="AC900">
        <v>477162.07710502698</v>
      </c>
      <c r="AD900">
        <v>1</v>
      </c>
      <c r="AE900">
        <f t="shared" si="113"/>
        <v>-5.677256712768973E-2</v>
      </c>
      <c r="AF900">
        <f t="shared" si="112"/>
        <v>-2.4114491459756738E-2</v>
      </c>
      <c r="AG900">
        <f t="shared" si="114"/>
        <v>0.28787705638950778</v>
      </c>
      <c r="AH900">
        <f t="shared" si="115"/>
        <v>0.25318952607655165</v>
      </c>
      <c r="AI900">
        <f t="shared" si="116"/>
        <v>0.56010785424678866</v>
      </c>
      <c r="AJ900">
        <f t="shared" si="117"/>
        <v>-5.677256712768973E-2</v>
      </c>
      <c r="AK900">
        <f t="shared" si="118"/>
        <v>-4.1819226552698693E-2</v>
      </c>
      <c r="AL900" s="18">
        <f t="shared" si="119"/>
        <v>2.1089247885702867E-2</v>
      </c>
    </row>
    <row r="901" spans="1:38" ht="15.75">
      <c r="A901">
        <v>2019</v>
      </c>
      <c r="B901">
        <v>4</v>
      </c>
      <c r="C901" t="s">
        <v>52</v>
      </c>
      <c r="D901">
        <v>438895.790138993</v>
      </c>
      <c r="E901">
        <v>317502.69967439998</v>
      </c>
      <c r="F901">
        <v>121393.090464593</v>
      </c>
      <c r="G901">
        <v>102529.431449436</v>
      </c>
      <c r="H901">
        <v>1052561.8944035601</v>
      </c>
      <c r="I901">
        <v>585134.57871651906</v>
      </c>
      <c r="J901">
        <v>467427.31568704703</v>
      </c>
      <c r="K901">
        <v>107195.11714570499</v>
      </c>
      <c r="L901">
        <v>41.965465270633999</v>
      </c>
      <c r="M901">
        <v>21.934839494506999</v>
      </c>
      <c r="N901">
        <v>9.7409408410642708</v>
      </c>
      <c r="O901">
        <v>1.2518193932600099</v>
      </c>
      <c r="P901">
        <v>134.49317087238001</v>
      </c>
      <c r="Q901">
        <v>4909</v>
      </c>
      <c r="R901">
        <v>-0.74069919901774195</v>
      </c>
      <c r="S901">
        <v>604</v>
      </c>
      <c r="T901">
        <v>0.69124041113660994</v>
      </c>
      <c r="U901">
        <v>0.25899607329963198</v>
      </c>
      <c r="V901">
        <v>7.3116840194260497</v>
      </c>
      <c r="W901">
        <v>70.732372946525302</v>
      </c>
      <c r="X901">
        <v>8.5138186245845606</v>
      </c>
      <c r="Y901">
        <v>0</v>
      </c>
      <c r="Z901">
        <v>0</v>
      </c>
      <c r="AA901">
        <v>0</v>
      </c>
      <c r="AB901">
        <v>0</v>
      </c>
      <c r="AC901">
        <v>451285.90026984399</v>
      </c>
      <c r="AD901">
        <v>0</v>
      </c>
      <c r="AE901">
        <f t="shared" si="113"/>
        <v>-5.3083738316222605E-3</v>
      </c>
      <c r="AF901">
        <f t="shared" si="112"/>
        <v>7.9327657845118527E-2</v>
      </c>
      <c r="AG901">
        <f t="shared" si="114"/>
        <v>0.2765875025279903</v>
      </c>
      <c r="AH901">
        <f t="shared" si="115"/>
        <v>0.23360768946306404</v>
      </c>
      <c r="AI901">
        <f t="shared" si="116"/>
        <v>0.56010785424678866</v>
      </c>
      <c r="AJ901">
        <f t="shared" si="117"/>
        <v>-5.3083738316222605E-3</v>
      </c>
      <c r="AK901">
        <f t="shared" si="118"/>
        <v>2.6228088769717245E-2</v>
      </c>
      <c r="AL901" s="18">
        <f t="shared" si="119"/>
        <v>2.1089247885702867E-2</v>
      </c>
    </row>
    <row r="902" spans="1:38" ht="15.75">
      <c r="A902">
        <v>2020</v>
      </c>
      <c r="B902">
        <v>1</v>
      </c>
      <c r="C902" t="s">
        <v>52</v>
      </c>
      <c r="D902">
        <v>436565.96721181</v>
      </c>
      <c r="E902">
        <v>325830.18866608501</v>
      </c>
      <c r="F902">
        <v>110735.778545725</v>
      </c>
      <c r="G902">
        <v>99556.939127312697</v>
      </c>
      <c r="H902">
        <v>1021822.4473254</v>
      </c>
      <c r="I902">
        <v>315545.35867424897</v>
      </c>
      <c r="J902">
        <v>706277.08865115</v>
      </c>
      <c r="K902">
        <v>97735.237219062095</v>
      </c>
      <c r="L902">
        <v>17.084432829392298</v>
      </c>
      <c r="M902">
        <v>14.096017091174</v>
      </c>
      <c r="N902">
        <v>9.7430761467318501</v>
      </c>
      <c r="O902">
        <v>0.44677275214587298</v>
      </c>
      <c r="P902">
        <v>251.149264533126</v>
      </c>
      <c r="Q902">
        <v>8426</v>
      </c>
      <c r="R902">
        <v>0.52289884161482503</v>
      </c>
      <c r="S902">
        <v>427</v>
      </c>
      <c r="T902">
        <v>0.68516120061418595</v>
      </c>
      <c r="U902">
        <v>0.704263286820345</v>
      </c>
      <c r="V902">
        <v>3.5057747789176501</v>
      </c>
      <c r="W902">
        <v>82.029252211854299</v>
      </c>
      <c r="X902">
        <v>7.1521857330843801</v>
      </c>
      <c r="Y902">
        <v>0</v>
      </c>
      <c r="Z902">
        <v>0</v>
      </c>
      <c r="AA902">
        <v>0</v>
      </c>
      <c r="AB902">
        <v>0</v>
      </c>
      <c r="AC902">
        <v>447262.466084457</v>
      </c>
      <c r="AD902">
        <v>0</v>
      </c>
      <c r="AE902">
        <f t="shared" si="113"/>
        <v>6.3346531831365932E-2</v>
      </c>
      <c r="AF902">
        <f t="shared" si="112"/>
        <v>0.10569935343713088</v>
      </c>
      <c r="AG902">
        <f t="shared" si="114"/>
        <v>0.2536518805003391</v>
      </c>
      <c r="AH902">
        <f t="shared" si="115"/>
        <v>0.22804557983103241</v>
      </c>
      <c r="AI902">
        <f t="shared" si="116"/>
        <v>0.56010785424678866</v>
      </c>
      <c r="AJ902">
        <f t="shared" si="117"/>
        <v>6.3346531831365932E-2</v>
      </c>
      <c r="AK902">
        <f t="shared" si="118"/>
        <v>4.559959267507703E-2</v>
      </c>
      <c r="AL902" s="18">
        <f t="shared" si="119"/>
        <v>2.1089247885702867E-2</v>
      </c>
    </row>
    <row r="903" spans="1:38" ht="15.75">
      <c r="A903">
        <v>2020</v>
      </c>
      <c r="B903">
        <v>2</v>
      </c>
      <c r="C903" t="s">
        <v>52</v>
      </c>
      <c r="D903">
        <v>464220.90715028398</v>
      </c>
      <c r="E903">
        <v>340687.91255050199</v>
      </c>
      <c r="F903">
        <v>123532.994599782</v>
      </c>
      <c r="G903">
        <v>108751.331741501</v>
      </c>
      <c r="H903">
        <v>1727227.0400843199</v>
      </c>
      <c r="I903">
        <v>615078.09668115096</v>
      </c>
      <c r="J903">
        <v>1112148.94340317</v>
      </c>
      <c r="K903">
        <v>110200.427958278</v>
      </c>
      <c r="L903">
        <v>58.000098977041198</v>
      </c>
      <c r="M903">
        <v>9.7784862707977496</v>
      </c>
      <c r="N903">
        <v>6.2962962724455904</v>
      </c>
      <c r="O903">
        <v>0.553053707715633</v>
      </c>
      <c r="P903">
        <v>207.00571925054101</v>
      </c>
      <c r="Q903">
        <v>6361</v>
      </c>
      <c r="R903">
        <v>-0.95466935786198004</v>
      </c>
      <c r="S903">
        <v>164</v>
      </c>
      <c r="T903">
        <v>0.52704399682868097</v>
      </c>
      <c r="U903">
        <v>0.84980226080235299</v>
      </c>
      <c r="V903">
        <v>1.4193329070235401</v>
      </c>
      <c r="W903">
        <v>65.686452761823006</v>
      </c>
      <c r="X903">
        <v>4.0750399617694404</v>
      </c>
      <c r="Y903">
        <v>0</v>
      </c>
      <c r="Z903">
        <v>0</v>
      </c>
      <c r="AA903">
        <v>0</v>
      </c>
      <c r="AB903">
        <v>0</v>
      </c>
      <c r="AC903">
        <v>456553.92161961802</v>
      </c>
      <c r="AD903">
        <v>0</v>
      </c>
      <c r="AE903">
        <f t="shared" si="113"/>
        <v>-2.1819130697896136E-2</v>
      </c>
      <c r="AF903">
        <f t="shared" si="112"/>
        <v>-3.8345898889306652E-2</v>
      </c>
      <c r="AG903">
        <f t="shared" si="114"/>
        <v>0.26610820989971096</v>
      </c>
      <c r="AH903">
        <f t="shared" si="115"/>
        <v>0.23426633756995893</v>
      </c>
      <c r="AI903">
        <f t="shared" si="116"/>
        <v>0.56010785424678866</v>
      </c>
      <c r="AJ903">
        <f t="shared" si="117"/>
        <v>-2.1819130697896136E-2</v>
      </c>
      <c r="AK903">
        <f t="shared" si="118"/>
        <v>2.9540867525224956E-3</v>
      </c>
      <c r="AL903" s="18">
        <f t="shared" si="119"/>
        <v>2.1089247885702867E-2</v>
      </c>
    </row>
    <row r="904" spans="1:38" ht="15.75">
      <c r="A904">
        <v>2020</v>
      </c>
      <c r="B904">
        <v>3</v>
      </c>
      <c r="C904" t="s">
        <v>52</v>
      </c>
      <c r="D904">
        <v>454092.01050447603</v>
      </c>
      <c r="E904">
        <v>341694.33419971197</v>
      </c>
      <c r="F904">
        <v>112397.676304764</v>
      </c>
      <c r="G904">
        <v>96504.959474763993</v>
      </c>
      <c r="H904">
        <v>1527826.28273493</v>
      </c>
      <c r="I904">
        <v>541072.01552968903</v>
      </c>
      <c r="J904">
        <v>986754.267205243</v>
      </c>
      <c r="K904">
        <v>93648.278487648</v>
      </c>
      <c r="L904">
        <v>12.3754799266845</v>
      </c>
      <c r="M904">
        <v>9.7800397406025308</v>
      </c>
      <c r="N904">
        <v>6.31648771626132</v>
      </c>
      <c r="O904">
        <v>0.54833511595764595</v>
      </c>
      <c r="P904">
        <v>366.20878087300002</v>
      </c>
      <c r="Q904">
        <v>41905</v>
      </c>
      <c r="R904">
        <v>0.28793519850704402</v>
      </c>
      <c r="S904">
        <v>909</v>
      </c>
      <c r="T904">
        <v>1.2098021698452199E-2</v>
      </c>
      <c r="U904">
        <v>0.28815694946174403</v>
      </c>
      <c r="V904">
        <v>1.0645559151105799</v>
      </c>
      <c r="W904">
        <v>65.751815527592498</v>
      </c>
      <c r="X904">
        <v>5.3560059216907003</v>
      </c>
      <c r="Y904">
        <v>0</v>
      </c>
      <c r="Z904">
        <v>0</v>
      </c>
      <c r="AA904">
        <v>0</v>
      </c>
      <c r="AB904">
        <v>0</v>
      </c>
      <c r="AC904">
        <v>464252.61829072097</v>
      </c>
      <c r="AD904">
        <v>0</v>
      </c>
      <c r="AE904">
        <f t="shared" si="113"/>
        <v>4.3207883535604646E-2</v>
      </c>
      <c r="AF904">
        <f t="shared" si="112"/>
        <v>-1.9073281205076323E-3</v>
      </c>
      <c r="AG904">
        <f t="shared" si="114"/>
        <v>0.24752180990785377</v>
      </c>
      <c r="AH904">
        <f t="shared" si="115"/>
        <v>0.21252291879690038</v>
      </c>
      <c r="AI904">
        <f t="shared" si="116"/>
        <v>0.56010785424678866</v>
      </c>
      <c r="AJ904">
        <f t="shared" si="117"/>
        <v>4.3207883535604646E-2</v>
      </c>
      <c r="AK904">
        <f t="shared" si="118"/>
        <v>-0.11852894738810139</v>
      </c>
      <c r="AL904" s="18">
        <f t="shared" si="119"/>
        <v>2.1089247885702867E-2</v>
      </c>
    </row>
    <row r="905" spans="1:38" ht="15.75">
      <c r="A905">
        <v>2020</v>
      </c>
      <c r="B905">
        <v>4</v>
      </c>
      <c r="C905" t="s">
        <v>52</v>
      </c>
      <c r="D905">
        <v>473712.36520880199</v>
      </c>
      <c r="E905">
        <v>301193.66443854198</v>
      </c>
      <c r="F905">
        <v>172518.70077026001</v>
      </c>
      <c r="G905">
        <v>158243.59601106099</v>
      </c>
      <c r="H905">
        <v>1070197.45573828</v>
      </c>
      <c r="I905">
        <v>321949.91462259297</v>
      </c>
      <c r="J905">
        <v>748247.54111568897</v>
      </c>
      <c r="K905">
        <v>167216.57303220499</v>
      </c>
      <c r="L905">
        <v>26.400115486507801</v>
      </c>
      <c r="M905">
        <v>21.148562115567898</v>
      </c>
      <c r="N905">
        <v>14.786392470153601</v>
      </c>
      <c r="O905">
        <v>0.43027193132174202</v>
      </c>
      <c r="P905">
        <v>464.93151813537798</v>
      </c>
      <c r="Q905">
        <v>48052</v>
      </c>
      <c r="R905">
        <v>-0.19868999645393601</v>
      </c>
      <c r="S905">
        <v>515</v>
      </c>
      <c r="T905">
        <v>0.74174980495727505</v>
      </c>
      <c r="U905">
        <v>0.36325144712146201</v>
      </c>
      <c r="V905">
        <v>2.5714628188169399</v>
      </c>
      <c r="W905">
        <v>83.706716244704197</v>
      </c>
      <c r="X905">
        <v>8.1880221563772899</v>
      </c>
      <c r="Y905">
        <v>1</v>
      </c>
      <c r="Z905">
        <v>0</v>
      </c>
      <c r="AA905">
        <v>0</v>
      </c>
      <c r="AB905">
        <v>0</v>
      </c>
      <c r="AC905">
        <v>499828.30730497697</v>
      </c>
      <c r="AD905">
        <v>1</v>
      </c>
      <c r="AE905">
        <f t="shared" si="113"/>
        <v>1.8995371729394778E-2</v>
      </c>
      <c r="AF905">
        <f t="shared" si="112"/>
        <v>-0.13287340940287207</v>
      </c>
      <c r="AG905">
        <f t="shared" si="114"/>
        <v>0.36418449979497064</v>
      </c>
      <c r="AH905">
        <f t="shared" si="115"/>
        <v>0.3340499586522524</v>
      </c>
      <c r="AI905">
        <f t="shared" si="116"/>
        <v>0.56010785424678866</v>
      </c>
      <c r="AJ905">
        <f t="shared" si="117"/>
        <v>1.8995371729394778E-2</v>
      </c>
      <c r="AK905">
        <f t="shared" si="118"/>
        <v>3.8522839250725282E-4</v>
      </c>
      <c r="AL905" s="18">
        <f t="shared" si="119"/>
        <v>2.1089247885702867E-2</v>
      </c>
    </row>
    <row r="906" spans="1:38" ht="15.75">
      <c r="A906">
        <v>2021</v>
      </c>
      <c r="B906">
        <v>1</v>
      </c>
      <c r="C906" t="s">
        <v>52</v>
      </c>
      <c r="D906">
        <v>482710.707678754</v>
      </c>
      <c r="E906">
        <v>301309.69278972701</v>
      </c>
      <c r="F906">
        <v>181401.01488902699</v>
      </c>
      <c r="G906">
        <v>161691.846870218</v>
      </c>
      <c r="H906">
        <v>1003419.81403351</v>
      </c>
      <c r="I906">
        <v>528596.67436427705</v>
      </c>
      <c r="J906">
        <v>474823.13966923603</v>
      </c>
      <c r="K906">
        <v>167716.14424197</v>
      </c>
      <c r="L906">
        <v>49.292852694672902</v>
      </c>
      <c r="M906">
        <v>34.0530680503173</v>
      </c>
      <c r="N906">
        <v>16.114077538518501</v>
      </c>
      <c r="O906">
        <v>1.11324960854371</v>
      </c>
      <c r="P906">
        <v>128.058529792228</v>
      </c>
      <c r="Q906">
        <v>7635</v>
      </c>
      <c r="R906">
        <v>-0.81216028566384801</v>
      </c>
      <c r="S906">
        <v>782</v>
      </c>
      <c r="T906">
        <v>0.89826964963384404</v>
      </c>
      <c r="U906">
        <v>0.44794201128238598</v>
      </c>
      <c r="V906">
        <v>1.33968166103685</v>
      </c>
      <c r="W906">
        <v>64.707008722433002</v>
      </c>
      <c r="X906">
        <v>2.5325755784194799</v>
      </c>
      <c r="Y906">
        <v>0</v>
      </c>
      <c r="Z906">
        <v>0</v>
      </c>
      <c r="AA906">
        <v>0</v>
      </c>
      <c r="AB906">
        <v>0</v>
      </c>
      <c r="AC906">
        <v>459076.96059765399</v>
      </c>
      <c r="AD906">
        <v>0</v>
      </c>
      <c r="AE906">
        <f t="shared" si="113"/>
        <v>-7.51811963543777E-2</v>
      </c>
      <c r="AF906">
        <f t="shared" si="112"/>
        <v>2.5223904303910898E-2</v>
      </c>
      <c r="AG906">
        <f t="shared" si="114"/>
        <v>0.37579654232520182</v>
      </c>
      <c r="AH906">
        <f t="shared" si="115"/>
        <v>0.33496635624214205</v>
      </c>
      <c r="AI906">
        <f t="shared" si="116"/>
        <v>0.56010785424678866</v>
      </c>
      <c r="AJ906">
        <f t="shared" si="117"/>
        <v>-7.51811963543777E-2</v>
      </c>
      <c r="AK906">
        <f t="shared" si="118"/>
        <v>-7.4436208073827059E-2</v>
      </c>
      <c r="AL906" s="18">
        <f t="shared" si="119"/>
        <v>2.1089247885702867E-2</v>
      </c>
    </row>
    <row r="907" spans="1:38" ht="15.75">
      <c r="A907">
        <v>2021</v>
      </c>
      <c r="B907">
        <v>2</v>
      </c>
      <c r="C907" t="s">
        <v>52</v>
      </c>
      <c r="D907">
        <v>446419.93918239698</v>
      </c>
      <c r="E907">
        <v>278881.34180256998</v>
      </c>
      <c r="F907">
        <v>167538.59737982601</v>
      </c>
      <c r="G907">
        <v>152871.42699012801</v>
      </c>
      <c r="H907">
        <v>1729600.0811878601</v>
      </c>
      <c r="I907">
        <v>593504.89176853502</v>
      </c>
      <c r="J907">
        <v>1136095.1894193301</v>
      </c>
      <c r="K907">
        <v>149360.32922976601</v>
      </c>
      <c r="L907">
        <v>17.621548530081601</v>
      </c>
      <c r="M907">
        <v>13.4558642985067</v>
      </c>
      <c r="N907">
        <v>8.8385418486531293</v>
      </c>
      <c r="O907">
        <v>0.52240771486047799</v>
      </c>
      <c r="P907">
        <v>263.07041823318002</v>
      </c>
      <c r="Q907">
        <v>8839</v>
      </c>
      <c r="R907">
        <v>0.98228554748627395</v>
      </c>
      <c r="S907">
        <v>461</v>
      </c>
      <c r="T907">
        <v>0.82886257316755096</v>
      </c>
      <c r="U907">
        <v>0.92384662419269503</v>
      </c>
      <c r="V907">
        <v>5.4483811088254104</v>
      </c>
      <c r="W907">
        <v>62.646975536844998</v>
      </c>
      <c r="X907">
        <v>9.1623585132507106</v>
      </c>
      <c r="Y907">
        <v>0</v>
      </c>
      <c r="Z907">
        <v>0</v>
      </c>
      <c r="AA907">
        <v>0</v>
      </c>
      <c r="AB907">
        <v>0</v>
      </c>
      <c r="AC907">
        <v>439582.984460045</v>
      </c>
      <c r="AD907">
        <v>0</v>
      </c>
      <c r="AE907">
        <f t="shared" si="113"/>
        <v>1.5245665042674656E-2</v>
      </c>
      <c r="AF907">
        <f t="shared" si="112"/>
        <v>5.059657369758154E-2</v>
      </c>
      <c r="AG907">
        <f t="shared" si="114"/>
        <v>0.37529371489693825</v>
      </c>
      <c r="AH907">
        <f t="shared" si="115"/>
        <v>0.34243861793025387</v>
      </c>
      <c r="AI907">
        <f t="shared" si="116"/>
        <v>0.56010785424678866</v>
      </c>
      <c r="AJ907">
        <f t="shared" si="117"/>
        <v>1.5245665042674656E-2</v>
      </c>
      <c r="AK907">
        <f t="shared" si="118"/>
        <v>0.11164752806029089</v>
      </c>
      <c r="AL907" s="18">
        <f t="shared" si="119"/>
        <v>2.1089247885702867E-2</v>
      </c>
    </row>
    <row r="908" spans="1:38" ht="15.75">
      <c r="A908">
        <v>2021</v>
      </c>
      <c r="B908">
        <v>3</v>
      </c>
      <c r="C908" t="s">
        <v>52</v>
      </c>
      <c r="D908">
        <v>453225.90804354299</v>
      </c>
      <c r="E908">
        <v>310017.75423696399</v>
      </c>
      <c r="F908">
        <v>143208.15380657799</v>
      </c>
      <c r="G908">
        <v>129551.131283539</v>
      </c>
      <c r="H908">
        <v>1146644.11892575</v>
      </c>
      <c r="I908">
        <v>647325.64820959</v>
      </c>
      <c r="J908">
        <v>499318.47071616398</v>
      </c>
      <c r="K908">
        <v>133672.18799902601</v>
      </c>
      <c r="L908">
        <v>65.650477005665195</v>
      </c>
      <c r="M908">
        <v>25.945591617655701</v>
      </c>
      <c r="N908">
        <v>11.2982859411437</v>
      </c>
      <c r="O908">
        <v>1.2964183906137901</v>
      </c>
      <c r="P908">
        <v>334.88699820392299</v>
      </c>
      <c r="Q908">
        <v>21243</v>
      </c>
      <c r="R908">
        <v>0.54229396821722198</v>
      </c>
      <c r="S908">
        <v>779</v>
      </c>
      <c r="T908">
        <v>0.59706202094288696</v>
      </c>
      <c r="U908">
        <v>0.34186537193669397</v>
      </c>
      <c r="V908">
        <v>4.21728170241522</v>
      </c>
      <c r="W908">
        <v>67.175004476974195</v>
      </c>
      <c r="X908">
        <v>4.8330450907815603</v>
      </c>
      <c r="Y908">
        <v>0</v>
      </c>
      <c r="Z908">
        <v>1</v>
      </c>
      <c r="AA908">
        <v>0</v>
      </c>
      <c r="AB908">
        <v>0</v>
      </c>
      <c r="AC908">
        <v>480602.943041127</v>
      </c>
      <c r="AD908">
        <v>1</v>
      </c>
      <c r="AE908">
        <f t="shared" si="113"/>
        <v>-9.3678051326787734E-2</v>
      </c>
      <c r="AF908">
        <f t="shared" si="112"/>
        <v>-4.971678635256941E-3</v>
      </c>
      <c r="AG908">
        <f t="shared" si="114"/>
        <v>0.31597521515213228</v>
      </c>
      <c r="AH908">
        <f t="shared" si="115"/>
        <v>0.28584228964927699</v>
      </c>
      <c r="AI908">
        <f t="shared" si="116"/>
        <v>0.56010785424678866</v>
      </c>
      <c r="AJ908">
        <f t="shared" si="117"/>
        <v>-9.3678051326787734E-2</v>
      </c>
      <c r="AK908">
        <f t="shared" si="118"/>
        <v>-5.2073115540275008E-2</v>
      </c>
      <c r="AL908" s="18">
        <f t="shared" si="119"/>
        <v>2.1089247885702867E-2</v>
      </c>
    </row>
    <row r="909" spans="1:38" ht="15.75">
      <c r="A909">
        <v>2021</v>
      </c>
      <c r="B909">
        <v>4</v>
      </c>
      <c r="C909" t="s">
        <v>52</v>
      </c>
      <c r="D909">
        <v>410768.58816720999</v>
      </c>
      <c r="E909">
        <v>293874.16390104598</v>
      </c>
      <c r="F909">
        <v>116894.424266163</v>
      </c>
      <c r="G909">
        <v>104935.226140333</v>
      </c>
      <c r="H909">
        <v>1048267.4985328499</v>
      </c>
      <c r="I909">
        <v>389976.432859566</v>
      </c>
      <c r="J909">
        <v>658291.06567329098</v>
      </c>
      <c r="K909">
        <v>108284.314613037</v>
      </c>
      <c r="L909">
        <v>12.223247971262699</v>
      </c>
      <c r="M909">
        <v>15.9405514691297</v>
      </c>
      <c r="N909">
        <v>10.010348149417901</v>
      </c>
      <c r="O909">
        <v>0.59240730004546505</v>
      </c>
      <c r="P909">
        <v>93.357525308428293</v>
      </c>
      <c r="Q909">
        <v>19189</v>
      </c>
      <c r="R909">
        <v>0.64695275197642599</v>
      </c>
      <c r="S909">
        <v>412</v>
      </c>
      <c r="T909">
        <v>0.97972064345381005</v>
      </c>
      <c r="U909">
        <v>0.82875807374333899</v>
      </c>
      <c r="V909">
        <v>5.1710623747001696</v>
      </c>
      <c r="W909">
        <v>83.231222881078395</v>
      </c>
      <c r="X909">
        <v>5.56223293469795</v>
      </c>
      <c r="Y909">
        <v>1</v>
      </c>
      <c r="Z909">
        <v>0</v>
      </c>
      <c r="AA909">
        <v>0</v>
      </c>
      <c r="AB909">
        <v>0</v>
      </c>
      <c r="AC909">
        <v>401750.922616973</v>
      </c>
      <c r="AD909">
        <v>1</v>
      </c>
      <c r="AE909">
        <f t="shared" si="113"/>
        <v>0.20478189090316815</v>
      </c>
      <c r="AF909">
        <f t="shared" si="112"/>
        <v>6.0919679799923285E-2</v>
      </c>
      <c r="AG909">
        <f t="shared" si="114"/>
        <v>0.28457488628263916</v>
      </c>
      <c r="AH909">
        <f t="shared" si="115"/>
        <v>0.25546068799598043</v>
      </c>
      <c r="AI909">
        <f t="shared" si="116"/>
        <v>0.56010785424678866</v>
      </c>
      <c r="AJ909">
        <f t="shared" si="117"/>
        <v>0.20478189090316815</v>
      </c>
      <c r="AK909">
        <f t="shared" si="118"/>
        <v>5.1548435332140928E-3</v>
      </c>
      <c r="AL909" s="18">
        <f t="shared" si="119"/>
        <v>2.1089247885702867E-2</v>
      </c>
    </row>
    <row r="910" spans="1:38" ht="15.75">
      <c r="A910">
        <v>2022</v>
      </c>
      <c r="B910">
        <v>1</v>
      </c>
      <c r="C910" t="s">
        <v>52</v>
      </c>
      <c r="D910">
        <v>494886.556375716</v>
      </c>
      <c r="E910">
        <v>295389.03923440998</v>
      </c>
      <c r="F910">
        <v>199497.517141305</v>
      </c>
      <c r="G910">
        <v>189922.58436676499</v>
      </c>
      <c r="H910">
        <v>1601371.98924791</v>
      </c>
      <c r="I910">
        <v>657040.53191066603</v>
      </c>
      <c r="J910">
        <v>944331.45733724395</v>
      </c>
      <c r="K910">
        <v>185687.16539904801</v>
      </c>
      <c r="L910">
        <v>20.623084265360799</v>
      </c>
      <c r="M910">
        <v>20.1118561593082</v>
      </c>
      <c r="N910">
        <v>11.8599916597744</v>
      </c>
      <c r="O910">
        <v>0.69577321268460102</v>
      </c>
      <c r="P910">
        <v>443.938496899261</v>
      </c>
      <c r="Q910">
        <v>15897</v>
      </c>
      <c r="R910">
        <v>0.88396577114652297</v>
      </c>
      <c r="S910">
        <v>58</v>
      </c>
      <c r="T910">
        <v>0.68272117773530205</v>
      </c>
      <c r="U910">
        <v>0.55900307007482997</v>
      </c>
      <c r="V910">
        <v>1.8815969144676501</v>
      </c>
      <c r="W910">
        <v>64.730882773731693</v>
      </c>
      <c r="X910">
        <v>4.3157575093802896</v>
      </c>
      <c r="Y910">
        <v>0</v>
      </c>
      <c r="Z910">
        <v>0</v>
      </c>
      <c r="AA910">
        <v>1</v>
      </c>
      <c r="AB910">
        <v>0</v>
      </c>
      <c r="AC910">
        <v>497951.88809522497</v>
      </c>
      <c r="AD910">
        <v>1</v>
      </c>
      <c r="AE910">
        <f t="shared" si="113"/>
        <v>-5.2293394328456026E-2</v>
      </c>
      <c r="AF910">
        <f t="shared" si="112"/>
        <v>-8.2956400812684378E-2</v>
      </c>
      <c r="AG910">
        <f t="shared" si="114"/>
        <v>0.40311767327510156</v>
      </c>
      <c r="AH910">
        <f t="shared" si="115"/>
        <v>0.38376994064590531</v>
      </c>
      <c r="AI910">
        <f t="shared" si="116"/>
        <v>0.56010785424678866</v>
      </c>
      <c r="AJ910">
        <f t="shared" si="117"/>
        <v>-5.2293394328456026E-2</v>
      </c>
      <c r="AK910">
        <f t="shared" si="118"/>
        <v>2.7005267606225219E-2</v>
      </c>
      <c r="AL910" s="18">
        <f t="shared" si="119"/>
        <v>2.1089247885702867E-2</v>
      </c>
    </row>
    <row r="911" spans="1:38" ht="15.75">
      <c r="A911">
        <v>2022</v>
      </c>
      <c r="B911">
        <v>2</v>
      </c>
      <c r="C911" t="s">
        <v>52</v>
      </c>
      <c r="D911">
        <v>469007.258535309</v>
      </c>
      <c r="E911">
        <v>303366.09928688098</v>
      </c>
      <c r="F911">
        <v>165641.15924842801</v>
      </c>
      <c r="G911">
        <v>157677.19847581099</v>
      </c>
      <c r="H911">
        <v>1059087.4888999299</v>
      </c>
      <c r="I911">
        <v>416542.34657167603</v>
      </c>
      <c r="J911">
        <v>642545.14232826303</v>
      </c>
      <c r="K911">
        <v>162312.10185507301</v>
      </c>
      <c r="L911">
        <v>30.927348631089199</v>
      </c>
      <c r="M911">
        <v>24.5394740522772</v>
      </c>
      <c r="N911">
        <v>14.888023900611699</v>
      </c>
      <c r="O911">
        <v>0.64826938861032402</v>
      </c>
      <c r="P911">
        <v>285.80280144219103</v>
      </c>
      <c r="Q911">
        <v>20773</v>
      </c>
      <c r="R911">
        <v>-0.39183034297650399</v>
      </c>
      <c r="S911">
        <v>903</v>
      </c>
      <c r="T911">
        <v>0.78409470057984798</v>
      </c>
      <c r="U911">
        <v>2.1589911142675298E-2</v>
      </c>
      <c r="V911">
        <v>3.6846056615721299</v>
      </c>
      <c r="W911">
        <v>61.719265049278697</v>
      </c>
      <c r="X911">
        <v>8.3368462353196602</v>
      </c>
      <c r="Y911">
        <v>0</v>
      </c>
      <c r="Z911">
        <v>0</v>
      </c>
      <c r="AA911">
        <v>0</v>
      </c>
      <c r="AB911">
        <v>0</v>
      </c>
      <c r="AC911">
        <v>463505.92703849199</v>
      </c>
      <c r="AD911">
        <v>0</v>
      </c>
      <c r="AE911">
        <f t="shared" si="113"/>
        <v>-3.8452803720037274E-2</v>
      </c>
      <c r="AF911">
        <f t="shared" si="112"/>
        <v>-3.426412613243205E-2</v>
      </c>
      <c r="AG911">
        <f t="shared" si="114"/>
        <v>0.35317397808664786</v>
      </c>
      <c r="AH911">
        <f t="shared" si="115"/>
        <v>0.33619351429278643</v>
      </c>
      <c r="AI911">
        <f t="shared" si="116"/>
        <v>0.56010785424678866</v>
      </c>
      <c r="AJ911">
        <f t="shared" si="117"/>
        <v>-3.8452803720037274E-2</v>
      </c>
      <c r="AK911">
        <f t="shared" si="118"/>
        <v>-1.225103374652084E-2</v>
      </c>
      <c r="AL911" s="18">
        <f t="shared" si="119"/>
        <v>2.1089247885702867E-2</v>
      </c>
    </row>
    <row r="912" spans="1:38" ht="15.75">
      <c r="A912">
        <v>2022</v>
      </c>
      <c r="B912">
        <v>3</v>
      </c>
      <c r="C912" t="s">
        <v>52</v>
      </c>
      <c r="D912">
        <v>450972.61447957798</v>
      </c>
      <c r="E912">
        <v>299649.55096696701</v>
      </c>
      <c r="F912">
        <v>151323.06351261001</v>
      </c>
      <c r="G912">
        <v>138489.41473910699</v>
      </c>
      <c r="H912">
        <v>950046.68041069503</v>
      </c>
      <c r="I912">
        <v>556678.10835836094</v>
      </c>
      <c r="J912">
        <v>393368.57205233403</v>
      </c>
      <c r="K912">
        <v>141638.81514467299</v>
      </c>
      <c r="L912">
        <v>16.368686000330499</v>
      </c>
      <c r="M912">
        <v>35.206019132784803</v>
      </c>
      <c r="N912">
        <v>14.577116850641399</v>
      </c>
      <c r="O912">
        <v>1.4151565425117301</v>
      </c>
      <c r="P912">
        <v>150.45464057177401</v>
      </c>
      <c r="Q912">
        <v>4413</v>
      </c>
      <c r="R912">
        <v>-0.19262364508667201</v>
      </c>
      <c r="S912">
        <v>83</v>
      </c>
      <c r="T912">
        <v>0.919298438377674</v>
      </c>
      <c r="U912">
        <v>0.77789247583315402</v>
      </c>
      <c r="V912">
        <v>6.6865816201164598</v>
      </c>
      <c r="W912">
        <v>74.343606063614601</v>
      </c>
      <c r="X912">
        <v>3.52123090330088</v>
      </c>
      <c r="Y912">
        <v>0</v>
      </c>
      <c r="Z912">
        <v>0</v>
      </c>
      <c r="AA912">
        <v>1</v>
      </c>
      <c r="AB912">
        <v>0</v>
      </c>
      <c r="AC912">
        <v>481005.73469663801</v>
      </c>
      <c r="AD912">
        <v>1</v>
      </c>
      <c r="AE912">
        <f t="shared" si="113"/>
        <v>-3.3660880864956437E-2</v>
      </c>
      <c r="AF912">
        <f t="shared" si="112"/>
        <v>9.36830200399307E-3</v>
      </c>
      <c r="AG912">
        <f t="shared" si="114"/>
        <v>0.33554823209661555</v>
      </c>
      <c r="AH912">
        <f t="shared" si="115"/>
        <v>0.30709052011711102</v>
      </c>
      <c r="AI912">
        <f t="shared" si="116"/>
        <v>0.56010785424678866</v>
      </c>
      <c r="AJ912">
        <f t="shared" si="117"/>
        <v>-3.3660880864956437E-2</v>
      </c>
      <c r="AK912">
        <f t="shared" si="118"/>
        <v>8.4189234473383237E-2</v>
      </c>
      <c r="AL912" s="18">
        <f t="shared" si="119"/>
        <v>2.1089247885702867E-2</v>
      </c>
    </row>
    <row r="913" spans="1:38" ht="15.75">
      <c r="A913">
        <v>2022</v>
      </c>
      <c r="B913">
        <v>4</v>
      </c>
      <c r="C913" t="s">
        <v>52</v>
      </c>
      <c r="D913">
        <v>435792.47903022298</v>
      </c>
      <c r="E913">
        <v>324876.817273169</v>
      </c>
      <c r="F913">
        <v>110915.66175705301</v>
      </c>
      <c r="G913">
        <v>103362.44223382301</v>
      </c>
      <c r="H913">
        <v>890952.13322450896</v>
      </c>
      <c r="I913">
        <v>387379.97268722701</v>
      </c>
      <c r="J913">
        <v>503572.16053728102</v>
      </c>
      <c r="K913">
        <v>111343.004256339</v>
      </c>
      <c r="L913">
        <v>74.296494868253603</v>
      </c>
      <c r="M913">
        <v>20.525845218199201</v>
      </c>
      <c r="N913">
        <v>11.6013462877896</v>
      </c>
      <c r="O913">
        <v>0.76926407582563106</v>
      </c>
      <c r="P913">
        <v>225.88594832812001</v>
      </c>
      <c r="Q913">
        <v>39685</v>
      </c>
      <c r="R913">
        <v>-0.95603458653118301</v>
      </c>
      <c r="S913">
        <v>107</v>
      </c>
      <c r="T913">
        <v>0.98547539900443204</v>
      </c>
      <c r="U913">
        <v>0.42196938060874101</v>
      </c>
      <c r="V913">
        <v>7.6526900606538204</v>
      </c>
      <c r="W913">
        <v>60.885474332021502</v>
      </c>
      <c r="X913">
        <v>7.9673355039884504</v>
      </c>
      <c r="Y913">
        <v>0</v>
      </c>
      <c r="Z913">
        <v>0</v>
      </c>
      <c r="AA913">
        <v>0</v>
      </c>
      <c r="AB913">
        <v>0</v>
      </c>
      <c r="AC913">
        <v>414509.924230123</v>
      </c>
      <c r="AD913">
        <v>0</v>
      </c>
      <c r="AE913">
        <f t="shared" si="113"/>
        <v>4.1396009995686232E-2</v>
      </c>
      <c r="AF913">
        <f t="shared" si="112"/>
        <v>8.1678293501048327E-2</v>
      </c>
      <c r="AG913">
        <f t="shared" si="114"/>
        <v>0.25451485992570738</v>
      </c>
      <c r="AH913">
        <f t="shared" si="115"/>
        <v>0.23718271243192943</v>
      </c>
      <c r="AI913">
        <f t="shared" si="116"/>
        <v>0.56010785424678866</v>
      </c>
      <c r="AJ913">
        <f t="shared" si="117"/>
        <v>4.1396009995686232E-2</v>
      </c>
      <c r="AK913">
        <f t="shared" si="118"/>
        <v>2.0057809363857586E-2</v>
      </c>
      <c r="AL913" s="18">
        <f t="shared" si="119"/>
        <v>2.1089247885702867E-2</v>
      </c>
    </row>
    <row r="914" spans="1:38" ht="15.75">
      <c r="A914">
        <v>2023</v>
      </c>
      <c r="B914">
        <v>1</v>
      </c>
      <c r="C914" t="s">
        <v>52</v>
      </c>
      <c r="D914">
        <v>453832.54884820298</v>
      </c>
      <c r="E914">
        <v>331393.13454077102</v>
      </c>
      <c r="F914">
        <v>122439.414307431</v>
      </c>
      <c r="G914">
        <v>108048.747250446</v>
      </c>
      <c r="H914">
        <v>1051780.7911012</v>
      </c>
      <c r="I914">
        <v>402270.32668374898</v>
      </c>
      <c r="J914">
        <v>649510.464417457</v>
      </c>
      <c r="K914">
        <v>117928.09281249301</v>
      </c>
      <c r="L914">
        <v>13.8919821962297</v>
      </c>
      <c r="M914">
        <v>16.635412848560399</v>
      </c>
      <c r="N914">
        <v>10.2729340718725</v>
      </c>
      <c r="O914">
        <v>0.61934387314997796</v>
      </c>
      <c r="P914">
        <v>481.74649749155299</v>
      </c>
      <c r="Q914">
        <v>6153</v>
      </c>
      <c r="R914">
        <v>6.1369269576618804E-3</v>
      </c>
      <c r="S914">
        <v>131</v>
      </c>
      <c r="T914">
        <v>0.95421681683470605</v>
      </c>
      <c r="U914">
        <v>0.598117878535535</v>
      </c>
      <c r="V914">
        <v>6.2804835478398404</v>
      </c>
      <c r="W914">
        <v>77.845216241919402</v>
      </c>
      <c r="X914">
        <v>8.9895149071206593</v>
      </c>
      <c r="Y914">
        <v>0</v>
      </c>
      <c r="Z914">
        <v>0</v>
      </c>
      <c r="AA914">
        <v>1</v>
      </c>
      <c r="AB914">
        <v>0</v>
      </c>
      <c r="AC914">
        <v>487369.299362241</v>
      </c>
      <c r="AD914">
        <v>1</v>
      </c>
      <c r="AE914">
        <f t="shared" si="113"/>
        <v>-1.9730056353306465E-3</v>
      </c>
      <c r="AF914">
        <f t="shared" si="112"/>
        <v>3.5194416862419482E-2</v>
      </c>
      <c r="AG914">
        <f t="shared" si="114"/>
        <v>0.26978984785946952</v>
      </c>
      <c r="AH914">
        <f t="shared" si="115"/>
        <v>0.23808064786156607</v>
      </c>
      <c r="AI914">
        <f t="shared" si="116"/>
        <v>0.56010785424678866</v>
      </c>
      <c r="AJ914">
        <f t="shared" si="117"/>
        <v>-1.9730056353306465E-3</v>
      </c>
      <c r="AK914">
        <f t="shared" si="118"/>
        <v>-3.040927738643345E-3</v>
      </c>
      <c r="AL914" s="18">
        <f t="shared" si="119"/>
        <v>2.1089247885702867E-2</v>
      </c>
    </row>
    <row r="915" spans="1:38" ht="15.75">
      <c r="A915">
        <v>2023</v>
      </c>
      <c r="B915">
        <v>2</v>
      </c>
      <c r="C915" t="s">
        <v>52</v>
      </c>
      <c r="D915">
        <v>452937.134671829</v>
      </c>
      <c r="E915">
        <v>330385.39196555002</v>
      </c>
      <c r="F915">
        <v>122551.74270627899</v>
      </c>
      <c r="G915">
        <v>114241.37721369301</v>
      </c>
      <c r="H915">
        <v>1493391.43895744</v>
      </c>
      <c r="I915">
        <v>463504.435124785</v>
      </c>
      <c r="J915">
        <v>1029887.00383266</v>
      </c>
      <c r="K915">
        <v>121964.81420198501</v>
      </c>
      <c r="L915">
        <v>11.950701459632899</v>
      </c>
      <c r="M915">
        <v>11.0926127612593</v>
      </c>
      <c r="N915">
        <v>7.64979457050097</v>
      </c>
      <c r="O915">
        <v>0.450053679092833</v>
      </c>
      <c r="P915">
        <v>337.81925150493799</v>
      </c>
      <c r="Q915">
        <v>21878</v>
      </c>
      <c r="R915">
        <v>-0.87233801594777205</v>
      </c>
      <c r="S915">
        <v>476</v>
      </c>
      <c r="T915">
        <v>0.61266124715199899</v>
      </c>
      <c r="U915">
        <v>0.800886770479179</v>
      </c>
      <c r="V915">
        <v>3.8503499478009702</v>
      </c>
      <c r="W915">
        <v>67.991736780864699</v>
      </c>
      <c r="X915">
        <v>5.7059531638704604</v>
      </c>
      <c r="Y915">
        <v>0</v>
      </c>
      <c r="Z915">
        <v>0</v>
      </c>
      <c r="AA915">
        <v>0</v>
      </c>
      <c r="AB915">
        <v>0</v>
      </c>
      <c r="AC915">
        <v>478636.8085789</v>
      </c>
      <c r="AD915">
        <v>0</v>
      </c>
      <c r="AE915">
        <f t="shared" si="113"/>
        <v>4.990377875202714E-3</v>
      </c>
      <c r="AF915">
        <f t="shared" si="112"/>
        <v>2.3316811837662477E-2</v>
      </c>
      <c r="AG915">
        <f t="shared" si="114"/>
        <v>0.27057119702731508</v>
      </c>
      <c r="AH915">
        <f t="shared" si="115"/>
        <v>0.25222347312384846</v>
      </c>
      <c r="AI915">
        <f t="shared" si="116"/>
        <v>0.56010785424678866</v>
      </c>
      <c r="AJ915">
        <f t="shared" si="117"/>
        <v>4.990377875202714E-3</v>
      </c>
      <c r="AK915">
        <f t="shared" si="118"/>
        <v>-5.122451703018608E-2</v>
      </c>
      <c r="AL915" s="18">
        <f t="shared" si="119"/>
        <v>2.1089247885702867E-2</v>
      </c>
    </row>
    <row r="916" spans="1:38" ht="15.75">
      <c r="A916">
        <v>2023</v>
      </c>
      <c r="B916">
        <v>3</v>
      </c>
      <c r="C916" t="s">
        <v>52</v>
      </c>
      <c r="D916">
        <v>455197.46212755301</v>
      </c>
      <c r="E916">
        <v>313461.559828286</v>
      </c>
      <c r="F916">
        <v>141735.90229926701</v>
      </c>
      <c r="G916">
        <v>123010.066352624</v>
      </c>
      <c r="H916">
        <v>1713409.23783751</v>
      </c>
      <c r="I916">
        <v>536119.15046461299</v>
      </c>
      <c r="J916">
        <v>1177290.0873729</v>
      </c>
      <c r="K916">
        <v>129285.655755314</v>
      </c>
      <c r="L916">
        <v>17.829635498831099</v>
      </c>
      <c r="M916">
        <v>10.448577429808999</v>
      </c>
      <c r="N916">
        <v>7.1792577999564697</v>
      </c>
      <c r="O916">
        <v>0.45538406907081902</v>
      </c>
      <c r="P916">
        <v>388.51558872930002</v>
      </c>
      <c r="Q916">
        <v>47698</v>
      </c>
      <c r="R916">
        <v>0.94626277672319403</v>
      </c>
      <c r="S916">
        <v>725</v>
      </c>
      <c r="T916">
        <v>4.3847018710963102E-2</v>
      </c>
      <c r="U916">
        <v>0.23437158640380501</v>
      </c>
      <c r="V916">
        <v>3.7758219088153</v>
      </c>
      <c r="W916">
        <v>71.244448539142496</v>
      </c>
      <c r="X916">
        <v>9.3709392215961493</v>
      </c>
      <c r="Y916">
        <v>0</v>
      </c>
      <c r="Z916">
        <v>0</v>
      </c>
      <c r="AA916">
        <v>0</v>
      </c>
      <c r="AB916">
        <v>0</v>
      </c>
      <c r="AC916">
        <v>470538.773779154</v>
      </c>
      <c r="AD916">
        <v>0</v>
      </c>
      <c r="AE916">
        <f t="shared" si="113"/>
        <v>3.556654915161489E-2</v>
      </c>
      <c r="AF916">
        <f t="shared" si="112"/>
        <v>5.3100157061830638E-3</v>
      </c>
      <c r="AG916">
        <f t="shared" si="114"/>
        <v>0.31137234736943792</v>
      </c>
      <c r="AH916">
        <f t="shared" si="115"/>
        <v>0.27023451707679946</v>
      </c>
      <c r="AI916">
        <f t="shared" si="116"/>
        <v>0.56010785424678866</v>
      </c>
      <c r="AJ916">
        <f t="shared" si="117"/>
        <v>3.556654915161489E-2</v>
      </c>
      <c r="AK916">
        <f t="shared" si="118"/>
        <v>8.2068885888739854E-2</v>
      </c>
      <c r="AL916" s="18">
        <f t="shared" si="119"/>
        <v>2.1089247885702867E-2</v>
      </c>
    </row>
    <row r="917" spans="1:38" ht="15.75">
      <c r="A917">
        <v>2023</v>
      </c>
      <c r="B917">
        <v>4</v>
      </c>
      <c r="C917" t="s">
        <v>52</v>
      </c>
      <c r="D917">
        <v>471387.26503800298</v>
      </c>
      <c r="E917">
        <v>339187.00081234</v>
      </c>
      <c r="F917">
        <v>132200.26422566301</v>
      </c>
      <c r="G917">
        <v>115649.674490431</v>
      </c>
      <c r="H917">
        <v>1541484.5043604199</v>
      </c>
      <c r="I917">
        <v>608697.91802604205</v>
      </c>
      <c r="J917">
        <v>932786.586334383</v>
      </c>
      <c r="K917">
        <v>123760.363205549</v>
      </c>
      <c r="L917">
        <v>15.2389620170357</v>
      </c>
      <c r="M917">
        <v>12.3982994807961</v>
      </c>
      <c r="N917">
        <v>7.5024869963526397</v>
      </c>
      <c r="O917">
        <v>0.65255860980813596</v>
      </c>
      <c r="P917">
        <v>376.09783284653798</v>
      </c>
      <c r="Q917">
        <v>23447</v>
      </c>
      <c r="R917">
        <v>-0.27364699836780798</v>
      </c>
      <c r="S917">
        <v>654</v>
      </c>
      <c r="T917">
        <v>0.82915140315515301</v>
      </c>
      <c r="U917">
        <v>0.95140551571015797</v>
      </c>
      <c r="V917">
        <v>2.0579379989422502</v>
      </c>
      <c r="W917">
        <v>72.443184411951606</v>
      </c>
      <c r="X917">
        <v>6.6445361887262999</v>
      </c>
      <c r="Y917">
        <v>0</v>
      </c>
      <c r="Z917">
        <v>0</v>
      </c>
      <c r="AA917">
        <v>0</v>
      </c>
      <c r="AB917">
        <v>0</v>
      </c>
      <c r="AC917">
        <v>502246.89106204797</v>
      </c>
      <c r="AD917">
        <v>0</v>
      </c>
      <c r="AE917">
        <f t="shared" si="113"/>
        <v>-3.3567819864086272E-3</v>
      </c>
      <c r="AF917">
        <f t="shared" si="112"/>
        <v>3.6228491434441304E-2</v>
      </c>
      <c r="AG917">
        <f t="shared" si="114"/>
        <v>0.28044937576963402</v>
      </c>
      <c r="AH917">
        <f t="shared" si="115"/>
        <v>0.24533898785133151</v>
      </c>
      <c r="AI917">
        <f t="shared" si="116"/>
        <v>0.56010785424678866</v>
      </c>
      <c r="AJ917">
        <f t="shared" si="117"/>
        <v>-3.3567819864086272E-3</v>
      </c>
      <c r="AK917">
        <f t="shared" si="118"/>
        <v>1.2636058445029538E-2</v>
      </c>
      <c r="AL917" s="18">
        <f t="shared" si="119"/>
        <v>2.1089247885702867E-2</v>
      </c>
    </row>
    <row r="918" spans="1:38" ht="15.75">
      <c r="A918">
        <v>2024</v>
      </c>
      <c r="B918">
        <v>1</v>
      </c>
      <c r="C918" t="s">
        <v>52</v>
      </c>
      <c r="D918">
        <v>469804.92075810098</v>
      </c>
      <c r="E918">
        <v>343472.98757839901</v>
      </c>
      <c r="F918">
        <v>126331.933179702</v>
      </c>
      <c r="G918">
        <v>116637.095442294</v>
      </c>
      <c r="H918">
        <v>1090498.8456659401</v>
      </c>
      <c r="I918">
        <v>717933.769768956</v>
      </c>
      <c r="J918">
        <v>372565.07589698501</v>
      </c>
      <c r="K918">
        <v>120568.927682911</v>
      </c>
      <c r="L918">
        <v>13.8451441767257</v>
      </c>
      <c r="M918">
        <v>31.306502672446999</v>
      </c>
      <c r="N918">
        <v>10.69575597497</v>
      </c>
      <c r="O918">
        <v>1.9270023311778799</v>
      </c>
      <c r="P918">
        <v>281.76559232074101</v>
      </c>
      <c r="Q918">
        <v>28386</v>
      </c>
      <c r="R918">
        <v>0.95491053666992198</v>
      </c>
      <c r="S918">
        <v>301</v>
      </c>
      <c r="T918">
        <v>0.38153884247354602</v>
      </c>
      <c r="U918">
        <v>0.97293481250370195</v>
      </c>
      <c r="V918">
        <v>1.0394329486696701</v>
      </c>
      <c r="W918">
        <v>84.641650575612601</v>
      </c>
      <c r="X918">
        <v>9.8436930808786407</v>
      </c>
      <c r="Y918">
        <v>1</v>
      </c>
      <c r="Z918">
        <v>0</v>
      </c>
      <c r="AA918">
        <v>1</v>
      </c>
      <c r="AB918">
        <v>0</v>
      </c>
      <c r="AC918">
        <v>469041.97220344399</v>
      </c>
      <c r="AD918">
        <v>1</v>
      </c>
      <c r="AE918">
        <f t="shared" si="113"/>
        <v>-1.3424159399314267E-2</v>
      </c>
      <c r="AF918" t="str">
        <f t="shared" si="112"/>
        <v/>
      </c>
      <c r="AG918">
        <f t="shared" si="114"/>
        <v>0.2689029586489779</v>
      </c>
      <c r="AH918">
        <f t="shared" si="115"/>
        <v>0.24826707914017265</v>
      </c>
      <c r="AI918">
        <f t="shared" si="116"/>
        <v>0.56010785424678866</v>
      </c>
      <c r="AJ918">
        <f t="shared" si="117"/>
        <v>-1.3424159399314267E-2</v>
      </c>
      <c r="AK918">
        <f t="shared" si="118"/>
        <v>-9.7628988374085818E-2</v>
      </c>
      <c r="AL918" s="18">
        <f t="shared" si="119"/>
        <v>2.1089247885702867E-2</v>
      </c>
    </row>
    <row r="919" spans="1:38" ht="15.75">
      <c r="A919">
        <v>2024</v>
      </c>
      <c r="B919">
        <v>2</v>
      </c>
      <c r="C919" t="s">
        <v>52</v>
      </c>
      <c r="D919">
        <v>463498.18461526203</v>
      </c>
      <c r="E919">
        <v>309940.06726729497</v>
      </c>
      <c r="F919">
        <v>153558.11734796601</v>
      </c>
      <c r="G919">
        <v>135665.18803126999</v>
      </c>
      <c r="H919">
        <v>1474916.77103245</v>
      </c>
      <c r="I919">
        <v>974687.81352763996</v>
      </c>
      <c r="J919">
        <v>500228.95750481798</v>
      </c>
      <c r="K919">
        <v>140990.486024374</v>
      </c>
      <c r="L919">
        <v>13.929719264880999</v>
      </c>
      <c r="M919">
        <v>27.120618667895499</v>
      </c>
      <c r="N919">
        <v>9.1981588856911394</v>
      </c>
      <c r="O919">
        <v>1.9484833872662199</v>
      </c>
      <c r="P919">
        <v>264.74127428499497</v>
      </c>
      <c r="Q919">
        <v>36175</v>
      </c>
      <c r="R919">
        <v>-0.73245746528642097</v>
      </c>
      <c r="S919">
        <v>719</v>
      </c>
      <c r="T919">
        <v>0.48426042944661202</v>
      </c>
      <c r="U919">
        <v>0.84595936542301198</v>
      </c>
      <c r="V919">
        <v>5.5116759496925196</v>
      </c>
      <c r="W919">
        <v>80.032806621386797</v>
      </c>
      <c r="X919">
        <v>8.2909114928192995</v>
      </c>
      <c r="Y919">
        <v>0</v>
      </c>
      <c r="Z919">
        <v>0</v>
      </c>
      <c r="AA919">
        <v>0</v>
      </c>
      <c r="AB919">
        <v>0</v>
      </c>
      <c r="AC919">
        <v>472736.82527139201</v>
      </c>
      <c r="AD919">
        <v>0</v>
      </c>
      <c r="AE919">
        <f t="shared" si="113"/>
        <v>-1.269393712788947E-2</v>
      </c>
      <c r="AF919" t="str">
        <f t="shared" si="112"/>
        <v/>
      </c>
      <c r="AG919">
        <f t="shared" si="114"/>
        <v>0.33130252166021257</v>
      </c>
      <c r="AH919">
        <f t="shared" si="115"/>
        <v>0.29269842371417742</v>
      </c>
      <c r="AI919">
        <f t="shared" si="116"/>
        <v>0.56010785424678866</v>
      </c>
      <c r="AJ919">
        <f t="shared" si="117"/>
        <v>-1.269393712788947E-2</v>
      </c>
      <c r="AK919">
        <f t="shared" si="118"/>
        <v>-1.2064794590517083E-2</v>
      </c>
      <c r="AL919" s="18">
        <f t="shared" si="119"/>
        <v>2.1089247885702867E-2</v>
      </c>
    </row>
    <row r="920" spans="1:38" ht="15.75">
      <c r="A920">
        <v>2024</v>
      </c>
      <c r="B920">
        <v>3</v>
      </c>
      <c r="C920" t="s">
        <v>52</v>
      </c>
      <c r="D920">
        <v>457614.56780086498</v>
      </c>
      <c r="E920">
        <v>306200.70402034401</v>
      </c>
      <c r="F920">
        <v>151413.863780521</v>
      </c>
      <c r="G920">
        <v>134090.03835823399</v>
      </c>
      <c r="H920">
        <v>1687734.0834576599</v>
      </c>
      <c r="I920">
        <v>1003850.45804187</v>
      </c>
      <c r="J920">
        <v>683883.62541579094</v>
      </c>
      <c r="K920">
        <v>142543.21198568301</v>
      </c>
      <c r="L920">
        <v>34.331536561309903</v>
      </c>
      <c r="M920">
        <v>19.607142703074501</v>
      </c>
      <c r="N920">
        <v>7.9449742511286798</v>
      </c>
      <c r="O920">
        <v>1.46786736914712</v>
      </c>
      <c r="P920">
        <v>62.314229241103497</v>
      </c>
      <c r="Q920">
        <v>8670</v>
      </c>
      <c r="R920">
        <v>-0.41376379352610199</v>
      </c>
      <c r="S920">
        <v>454</v>
      </c>
      <c r="T920">
        <v>0.73043629435369095</v>
      </c>
      <c r="U920">
        <v>0.69861530601111999</v>
      </c>
      <c r="V920">
        <v>3.37773436981968</v>
      </c>
      <c r="W920">
        <v>69.497629715455602</v>
      </c>
      <c r="X920">
        <v>9.6649082311945502</v>
      </c>
      <c r="Y920">
        <v>0</v>
      </c>
      <c r="Z920">
        <v>0</v>
      </c>
      <c r="AA920">
        <v>0</v>
      </c>
      <c r="AB920">
        <v>0</v>
      </c>
      <c r="AC920">
        <v>456169.84879179799</v>
      </c>
      <c r="AD920">
        <v>0</v>
      </c>
      <c r="AE920">
        <f t="shared" si="113"/>
        <v>6.7415569567918124E-2</v>
      </c>
      <c r="AF920" t="str">
        <f t="shared" si="112"/>
        <v/>
      </c>
      <c r="AG920">
        <f t="shared" si="114"/>
        <v>0.33087640655358258</v>
      </c>
      <c r="AH920">
        <f t="shared" si="115"/>
        <v>0.29301960163249097</v>
      </c>
      <c r="AI920">
        <f t="shared" si="116"/>
        <v>0.56010785424678866</v>
      </c>
      <c r="AJ920">
        <f t="shared" si="117"/>
        <v>6.7415569567918124E-2</v>
      </c>
      <c r="AK920">
        <f t="shared" si="118"/>
        <v>8.583377215922329E-2</v>
      </c>
      <c r="AL920" s="18">
        <f t="shared" si="119"/>
        <v>2.1089247885702867E-2</v>
      </c>
    </row>
    <row r="921" spans="1:38" ht="15.75">
      <c r="A921">
        <v>2024</v>
      </c>
      <c r="B921">
        <v>4</v>
      </c>
      <c r="C921" t="s">
        <v>52</v>
      </c>
      <c r="D921">
        <v>488464.91453173698</v>
      </c>
      <c r="E921">
        <v>332483.06548421999</v>
      </c>
      <c r="F921">
        <v>155981.849047517</v>
      </c>
      <c r="G921">
        <v>142960.04591602</v>
      </c>
      <c r="H921">
        <v>1736368.8273016701</v>
      </c>
      <c r="I921">
        <v>924469.381613923</v>
      </c>
      <c r="J921">
        <v>811899.44568775198</v>
      </c>
      <c r="K921">
        <v>142259.59870874399</v>
      </c>
      <c r="L921">
        <v>18.793129648350099</v>
      </c>
      <c r="M921">
        <v>17.608097489821599</v>
      </c>
      <c r="N921">
        <v>8.2332764599432</v>
      </c>
      <c r="O921">
        <v>1.1386500958019601</v>
      </c>
      <c r="P921">
        <v>302.78711162130702</v>
      </c>
      <c r="Q921">
        <v>7221</v>
      </c>
      <c r="R921">
        <v>0.66407428535288804</v>
      </c>
      <c r="S921">
        <v>877</v>
      </c>
      <c r="T921">
        <v>0.54564361832431296</v>
      </c>
      <c r="U921">
        <v>0.86862726547953095</v>
      </c>
      <c r="V921">
        <v>7.1791578728757104</v>
      </c>
      <c r="W921">
        <v>71.1241664183772</v>
      </c>
      <c r="X921">
        <v>6.0612799716098396</v>
      </c>
      <c r="Y921">
        <v>0</v>
      </c>
      <c r="Z921">
        <v>0</v>
      </c>
      <c r="AA921">
        <v>0</v>
      </c>
      <c r="AB921">
        <v>0</v>
      </c>
      <c r="AC921">
        <v>523250.039413216</v>
      </c>
      <c r="AD921">
        <v>0</v>
      </c>
      <c r="AE921" t="str">
        <f t="shared" si="113"/>
        <v/>
      </c>
      <c r="AF921" t="str">
        <f t="shared" si="112"/>
        <v/>
      </c>
      <c r="AG921">
        <f t="shared" si="114"/>
        <v>0.31933071221102494</v>
      </c>
      <c r="AH921">
        <f t="shared" si="115"/>
        <v>0.29267208690529495</v>
      </c>
      <c r="AI921">
        <f t="shared" si="116"/>
        <v>0.56010785424678866</v>
      </c>
      <c r="AJ921">
        <f t="shared" si="117"/>
        <v>-0.769318503891395</v>
      </c>
      <c r="AK921">
        <f t="shared" si="118"/>
        <v>-0.73407652003483481</v>
      </c>
      <c r="AL921" s="18">
        <f t="shared" si="119"/>
        <v>2.1089247885702867E-2</v>
      </c>
    </row>
    <row r="922" spans="1:38" ht="15.75">
      <c r="A922">
        <v>2015</v>
      </c>
      <c r="B922">
        <v>1</v>
      </c>
      <c r="C922" t="s">
        <v>53</v>
      </c>
      <c r="D922">
        <v>112679.81728074299</v>
      </c>
      <c r="E922">
        <v>88415.053803049697</v>
      </c>
      <c r="F922">
        <v>24264.763477693199</v>
      </c>
      <c r="G922">
        <v>14010.0005896082</v>
      </c>
      <c r="H922">
        <v>309159.45753079298</v>
      </c>
      <c r="I922">
        <v>182289.86676786101</v>
      </c>
      <c r="J922">
        <v>126869.59076293099</v>
      </c>
      <c r="K922">
        <v>16509.753563680799</v>
      </c>
      <c r="L922">
        <v>2.2835679138798399</v>
      </c>
      <c r="M922">
        <v>11.0428358012026</v>
      </c>
      <c r="N922">
        <v>4.5316422475003204</v>
      </c>
      <c r="O922">
        <v>1.4368286811020601</v>
      </c>
      <c r="P922">
        <v>362.19477937512198</v>
      </c>
      <c r="Q922">
        <v>11288</v>
      </c>
      <c r="R922">
        <v>-4.2560200817636E-2</v>
      </c>
      <c r="S922">
        <v>606</v>
      </c>
      <c r="T922">
        <v>0.14679375943696199</v>
      </c>
      <c r="U922">
        <v>0.29179464672372502</v>
      </c>
      <c r="V922">
        <v>4.55276827564452</v>
      </c>
      <c r="W922">
        <v>68.553532932425895</v>
      </c>
      <c r="X922">
        <v>6.5469020707807504</v>
      </c>
      <c r="Y922">
        <v>0</v>
      </c>
      <c r="Z922">
        <v>0</v>
      </c>
      <c r="AA922">
        <v>0</v>
      </c>
      <c r="AB922">
        <v>0</v>
      </c>
      <c r="AC922">
        <v>108568.35838067401</v>
      </c>
      <c r="AD922">
        <v>0</v>
      </c>
      <c r="AE922">
        <f t="shared" si="113"/>
        <v>-6.0306237009227964E-2</v>
      </c>
      <c r="AF922">
        <f t="shared" si="112"/>
        <v>-7.1082617418725888E-2</v>
      </c>
      <c r="AG922">
        <f t="shared" si="114"/>
        <v>0.21534258808067974</v>
      </c>
      <c r="AH922">
        <f t="shared" si="115"/>
        <v>0.12433460514674186</v>
      </c>
      <c r="AI922">
        <f t="shared" si="116"/>
        <v>0.56010785424678866</v>
      </c>
      <c r="AJ922">
        <f t="shared" si="117"/>
        <v>-6.0306237009227964E-2</v>
      </c>
      <c r="AK922">
        <f t="shared" si="118"/>
        <v>-9.3491248065991749E-3</v>
      </c>
      <c r="AL922" s="18">
        <f t="shared" si="119"/>
        <v>2.1089247885702867E-2</v>
      </c>
    </row>
    <row r="923" spans="1:38" ht="15.75">
      <c r="A923">
        <v>2015</v>
      </c>
      <c r="B923">
        <v>2</v>
      </c>
      <c r="C923" t="s">
        <v>53</v>
      </c>
      <c r="D923">
        <v>105884.52151365401</v>
      </c>
      <c r="E923">
        <v>87588.450430262805</v>
      </c>
      <c r="F923">
        <v>18296.071083391598</v>
      </c>
      <c r="G923">
        <v>5216.0216881101696</v>
      </c>
      <c r="H923">
        <v>397365.22995479603</v>
      </c>
      <c r="I923">
        <v>139054.22356157401</v>
      </c>
      <c r="J923">
        <v>258311.006393221</v>
      </c>
      <c r="K923">
        <v>7622.8532419562898</v>
      </c>
      <c r="L923">
        <v>1.0201035771032301</v>
      </c>
      <c r="M923">
        <v>2.0192796896040499</v>
      </c>
      <c r="N923">
        <v>1.3126517608758901</v>
      </c>
      <c r="O923">
        <v>0.53832093917784696</v>
      </c>
      <c r="P923">
        <v>23.8970273777575</v>
      </c>
      <c r="Q923">
        <v>21533</v>
      </c>
      <c r="R923">
        <v>-0.44685936914340002</v>
      </c>
      <c r="S923">
        <v>579</v>
      </c>
      <c r="T923">
        <v>0.66979872777461502</v>
      </c>
      <c r="U923">
        <v>0.938329778576518</v>
      </c>
      <c r="V923">
        <v>1.6005376178342501</v>
      </c>
      <c r="W923">
        <v>68.186909667865507</v>
      </c>
      <c r="X923">
        <v>5.5525178991540098</v>
      </c>
      <c r="Y923">
        <v>0</v>
      </c>
      <c r="Z923">
        <v>0</v>
      </c>
      <c r="AA923">
        <v>0</v>
      </c>
      <c r="AB923">
        <v>0</v>
      </c>
      <c r="AC923">
        <v>109999.609163815</v>
      </c>
      <c r="AD923">
        <v>0</v>
      </c>
      <c r="AE923">
        <f t="shared" si="113"/>
        <v>6.2262237983564658E-2</v>
      </c>
      <c r="AF923">
        <f t="shared" si="112"/>
        <v>-2.652207717563208E-2</v>
      </c>
      <c r="AG923">
        <f t="shared" si="114"/>
        <v>0.1727926879381694</v>
      </c>
      <c r="AH923">
        <f t="shared" si="115"/>
        <v>4.9261418133126796E-2</v>
      </c>
      <c r="AI923">
        <f t="shared" si="116"/>
        <v>0.56010785424678866</v>
      </c>
      <c r="AJ923">
        <f t="shared" si="117"/>
        <v>6.2262237983564658E-2</v>
      </c>
      <c r="AK923">
        <f t="shared" si="118"/>
        <v>-8.1974185598256699E-3</v>
      </c>
      <c r="AL923" s="18">
        <f t="shared" si="119"/>
        <v>2.1089247885702867E-2</v>
      </c>
    </row>
    <row r="924" spans="1:38" ht="15.75">
      <c r="A924">
        <v>2015</v>
      </c>
      <c r="B924">
        <v>3</v>
      </c>
      <c r="C924" t="s">
        <v>53</v>
      </c>
      <c r="D924">
        <v>112477.128790913</v>
      </c>
      <c r="E924">
        <v>86870.451241079398</v>
      </c>
      <c r="F924">
        <v>25606.6775498344</v>
      </c>
      <c r="G924">
        <v>12898.1068615893</v>
      </c>
      <c r="H924">
        <v>355677.09365498798</v>
      </c>
      <c r="I924">
        <v>129884.231721698</v>
      </c>
      <c r="J924">
        <v>225792.86193329</v>
      </c>
      <c r="K924">
        <v>11207.7960317737</v>
      </c>
      <c r="L924">
        <v>4.1386086303679797</v>
      </c>
      <c r="M924">
        <v>5.7123625393437196</v>
      </c>
      <c r="N924">
        <v>3.6263529734362701</v>
      </c>
      <c r="O924">
        <v>0.57523621698932004</v>
      </c>
      <c r="P924">
        <v>226.75614794302101</v>
      </c>
      <c r="Q924">
        <v>45967</v>
      </c>
      <c r="R924">
        <v>0.78696407663967605</v>
      </c>
      <c r="S924">
        <v>219</v>
      </c>
      <c r="T924">
        <v>0.26608773586894902</v>
      </c>
      <c r="U924">
        <v>0.38401502972718399</v>
      </c>
      <c r="V924">
        <v>5.3628128298495898</v>
      </c>
      <c r="W924">
        <v>71.000828825100101</v>
      </c>
      <c r="X924">
        <v>5.1395587534153897</v>
      </c>
      <c r="Y924">
        <v>0</v>
      </c>
      <c r="Z924">
        <v>0</v>
      </c>
      <c r="AA924">
        <v>0</v>
      </c>
      <c r="AB924">
        <v>0</v>
      </c>
      <c r="AC924">
        <v>114228.60239253999</v>
      </c>
      <c r="AD924">
        <v>0</v>
      </c>
      <c r="AE924">
        <f t="shared" si="113"/>
        <v>-4.0688024247065767E-2</v>
      </c>
      <c r="AF924">
        <f t="shared" si="112"/>
        <v>-2.3365208226468596E-2</v>
      </c>
      <c r="AG924">
        <f t="shared" si="114"/>
        <v>0.22766119499222462</v>
      </c>
      <c r="AH924">
        <f t="shared" si="115"/>
        <v>0.11467315177973617</v>
      </c>
      <c r="AI924">
        <f t="shared" si="116"/>
        <v>0.56010785424678866</v>
      </c>
      <c r="AJ924">
        <f t="shared" si="117"/>
        <v>-4.0688024247065767E-2</v>
      </c>
      <c r="AK924">
        <f t="shared" si="118"/>
        <v>3.8827621505011609E-2</v>
      </c>
      <c r="AL924" s="18">
        <f t="shared" si="119"/>
        <v>2.1089247885702867E-2</v>
      </c>
    </row>
    <row r="925" spans="1:38" ht="15.75">
      <c r="A925">
        <v>2015</v>
      </c>
      <c r="B925">
        <v>4</v>
      </c>
      <c r="C925" t="s">
        <v>53</v>
      </c>
      <c r="D925">
        <v>107900.656647428</v>
      </c>
      <c r="E925">
        <v>90243.424241837594</v>
      </c>
      <c r="F925">
        <v>17657.232405591199</v>
      </c>
      <c r="G925">
        <v>1912.81744828868</v>
      </c>
      <c r="H925">
        <v>347640.29662062001</v>
      </c>
      <c r="I925">
        <v>222837.464046751</v>
      </c>
      <c r="J925">
        <v>124802.832573868</v>
      </c>
      <c r="K925">
        <v>1143.83181645283</v>
      </c>
      <c r="L925">
        <v>0.21335351173556</v>
      </c>
      <c r="M925">
        <v>1.53267150179185</v>
      </c>
      <c r="N925">
        <v>0.55022891962842402</v>
      </c>
      <c r="O925">
        <v>1.78551607724814</v>
      </c>
      <c r="P925">
        <v>211.63480144120601</v>
      </c>
      <c r="Q925">
        <v>9072</v>
      </c>
      <c r="R925">
        <v>0.243902699620937</v>
      </c>
      <c r="S925">
        <v>640</v>
      </c>
      <c r="T925">
        <v>0.97549049833105494</v>
      </c>
      <c r="U925">
        <v>0.13850677782515899</v>
      </c>
      <c r="V925">
        <v>3.3862000712842901</v>
      </c>
      <c r="W925">
        <v>67.982508008168907</v>
      </c>
      <c r="X925">
        <v>2.59743546253367</v>
      </c>
      <c r="Y925">
        <v>0</v>
      </c>
      <c r="Z925">
        <v>0</v>
      </c>
      <c r="AA925">
        <v>0</v>
      </c>
      <c r="AB925">
        <v>0</v>
      </c>
      <c r="AC925">
        <v>108153.856927542</v>
      </c>
      <c r="AD925">
        <v>0</v>
      </c>
      <c r="AE925">
        <f t="shared" si="113"/>
        <v>-2.9938795644400714E-2</v>
      </c>
      <c r="AF925">
        <f t="shared" si="112"/>
        <v>0.10244375558390535</v>
      </c>
      <c r="AG925">
        <f t="shared" si="114"/>
        <v>0.1636434193657087</v>
      </c>
      <c r="AH925">
        <f t="shared" si="115"/>
        <v>1.7727579309724947E-2</v>
      </c>
      <c r="AI925">
        <f t="shared" si="116"/>
        <v>0.56010785424678866</v>
      </c>
      <c r="AJ925">
        <f t="shared" si="117"/>
        <v>-2.9938795644400714E-2</v>
      </c>
      <c r="AK925">
        <f t="shared" si="118"/>
        <v>-6.9802447378180574E-2</v>
      </c>
      <c r="AL925" s="18">
        <f t="shared" si="119"/>
        <v>2.1089247885702867E-2</v>
      </c>
    </row>
    <row r="926" spans="1:38" ht="15.75">
      <c r="A926">
        <v>2016</v>
      </c>
      <c r="B926">
        <v>1</v>
      </c>
      <c r="C926" t="s">
        <v>53</v>
      </c>
      <c r="D926">
        <v>104670.240938164</v>
      </c>
      <c r="E926">
        <v>83944.2123699699</v>
      </c>
      <c r="F926">
        <v>20726.028568194</v>
      </c>
      <c r="G926">
        <v>6040.6205424353102</v>
      </c>
      <c r="H926">
        <v>417969.39704429102</v>
      </c>
      <c r="I926">
        <v>164232.51280516901</v>
      </c>
      <c r="J926">
        <v>253736.88423912099</v>
      </c>
      <c r="K926">
        <v>5234.1856229938503</v>
      </c>
      <c r="L926">
        <v>0.61976545513898496</v>
      </c>
      <c r="M926">
        <v>2.38066316631468</v>
      </c>
      <c r="N926">
        <v>1.4452303410613501</v>
      </c>
      <c r="O926">
        <v>0.64725518049002295</v>
      </c>
      <c r="P926">
        <v>105.812618024233</v>
      </c>
      <c r="Q926">
        <v>8943</v>
      </c>
      <c r="R926">
        <v>-0.52069573396780999</v>
      </c>
      <c r="S926">
        <v>318</v>
      </c>
      <c r="T926">
        <v>0.43279292420686</v>
      </c>
      <c r="U926">
        <v>0.56068508188946398</v>
      </c>
      <c r="V926">
        <v>7.3890545830390302</v>
      </c>
      <c r="W926">
        <v>74.239147939437501</v>
      </c>
      <c r="X926">
        <v>3.66884441627893</v>
      </c>
      <c r="Y926">
        <v>0</v>
      </c>
      <c r="Z926">
        <v>0</v>
      </c>
      <c r="AA926">
        <v>0</v>
      </c>
      <c r="AB926">
        <v>0</v>
      </c>
      <c r="AC926">
        <v>101615.64834637901</v>
      </c>
      <c r="AD926">
        <v>0</v>
      </c>
      <c r="AE926">
        <f t="shared" si="113"/>
        <v>-1.5228749466065413E-2</v>
      </c>
      <c r="AF926">
        <f t="shared" si="112"/>
        <v>2.1188689500076976E-2</v>
      </c>
      <c r="AG926">
        <f t="shared" si="114"/>
        <v>0.19801261927388139</v>
      </c>
      <c r="AH926">
        <f t="shared" si="115"/>
        <v>5.771096434185076E-2</v>
      </c>
      <c r="AI926">
        <f t="shared" si="116"/>
        <v>0.56010785424678866</v>
      </c>
      <c r="AJ926">
        <f t="shared" si="117"/>
        <v>-1.5228749466065413E-2</v>
      </c>
      <c r="AK926">
        <f t="shared" si="118"/>
        <v>-9.0279407650019239E-2</v>
      </c>
      <c r="AL926" s="18">
        <f t="shared" si="119"/>
        <v>2.1089247885702867E-2</v>
      </c>
    </row>
    <row r="927" spans="1:38" ht="15.75">
      <c r="A927">
        <v>2016</v>
      </c>
      <c r="B927">
        <v>2</v>
      </c>
      <c r="C927" t="s">
        <v>53</v>
      </c>
      <c r="D927">
        <v>103076.244062364</v>
      </c>
      <c r="E927">
        <v>76365.7786015616</v>
      </c>
      <c r="F927">
        <v>26710.465460803</v>
      </c>
      <c r="G927">
        <v>11053.501206856299</v>
      </c>
      <c r="H927">
        <v>270987.95598163101</v>
      </c>
      <c r="I927">
        <v>94239.121932775801</v>
      </c>
      <c r="J927">
        <v>176748.834048855</v>
      </c>
      <c r="K927">
        <v>10705.7843913792</v>
      </c>
      <c r="L927">
        <v>2.25183503480342</v>
      </c>
      <c r="M927">
        <v>6.2537901685965096</v>
      </c>
      <c r="N927">
        <v>4.07896401403372</v>
      </c>
      <c r="O927">
        <v>0.53318101044291399</v>
      </c>
      <c r="P927">
        <v>142.59746047169901</v>
      </c>
      <c r="Q927">
        <v>7817</v>
      </c>
      <c r="R927">
        <v>0.36230814466089201</v>
      </c>
      <c r="S927">
        <v>911</v>
      </c>
      <c r="T927">
        <v>0.63084278140404604</v>
      </c>
      <c r="U927">
        <v>0.61444894231611802</v>
      </c>
      <c r="V927">
        <v>2.3161766643950901</v>
      </c>
      <c r="W927">
        <v>83.591251795279604</v>
      </c>
      <c r="X927">
        <v>5.2765672144380602</v>
      </c>
      <c r="Y927">
        <v>0</v>
      </c>
      <c r="Z927">
        <v>0</v>
      </c>
      <c r="AA927">
        <v>0</v>
      </c>
      <c r="AB927">
        <v>0</v>
      </c>
      <c r="AC927">
        <v>104488.031572222</v>
      </c>
      <c r="AD927">
        <v>0</v>
      </c>
      <c r="AE927">
        <f t="shared" si="113"/>
        <v>6.5707023526548405E-2</v>
      </c>
      <c r="AF927">
        <f t="shared" si="112"/>
        <v>0.11844227366162539</v>
      </c>
      <c r="AG927">
        <f t="shared" si="114"/>
        <v>0.25913308836361776</v>
      </c>
      <c r="AH927">
        <f t="shared" si="115"/>
        <v>0.10723616588288397</v>
      </c>
      <c r="AI927">
        <f t="shared" si="116"/>
        <v>0.56010785424678866</v>
      </c>
      <c r="AJ927">
        <f t="shared" si="117"/>
        <v>6.5707023526548405E-2</v>
      </c>
      <c r="AK927">
        <f t="shared" si="118"/>
        <v>8.8439969170135566E-2</v>
      </c>
      <c r="AL927" s="18">
        <f t="shared" si="119"/>
        <v>2.1089247885702867E-2</v>
      </c>
    </row>
    <row r="928" spans="1:38" ht="15.75">
      <c r="A928">
        <v>2016</v>
      </c>
      <c r="B928">
        <v>3</v>
      </c>
      <c r="C928" t="s">
        <v>53</v>
      </c>
      <c r="D928">
        <v>109849.077255998</v>
      </c>
      <c r="E928">
        <v>83119.565706737107</v>
      </c>
      <c r="F928">
        <v>26729.511549260798</v>
      </c>
      <c r="G928">
        <v>13954.189690348099</v>
      </c>
      <c r="H928">
        <v>386946.85379585798</v>
      </c>
      <c r="I928">
        <v>235670.970115189</v>
      </c>
      <c r="J928">
        <v>151275.88368066799</v>
      </c>
      <c r="K928">
        <v>23353.218497164002</v>
      </c>
      <c r="L928">
        <v>9.2218992649062397</v>
      </c>
      <c r="M928">
        <v>9.2243319627894902</v>
      </c>
      <c r="N928">
        <v>3.6062290088317801</v>
      </c>
      <c r="O928">
        <v>1.5578885700821401</v>
      </c>
      <c r="P928">
        <v>38.714921512749598</v>
      </c>
      <c r="Q928">
        <v>30052</v>
      </c>
      <c r="R928">
        <v>0.28969575539390702</v>
      </c>
      <c r="S928">
        <v>527</v>
      </c>
      <c r="T928">
        <v>0.51231531125666196</v>
      </c>
      <c r="U928">
        <v>0.48170547984400902</v>
      </c>
      <c r="V928">
        <v>6.25861132235657</v>
      </c>
      <c r="W928">
        <v>67.047344264983295</v>
      </c>
      <c r="X928">
        <v>3.75253457487679</v>
      </c>
      <c r="Y928">
        <v>0</v>
      </c>
      <c r="Z928">
        <v>0</v>
      </c>
      <c r="AA928">
        <v>0</v>
      </c>
      <c r="AB928">
        <v>0</v>
      </c>
      <c r="AC928">
        <v>107274.975721134</v>
      </c>
      <c r="AD928">
        <v>0</v>
      </c>
      <c r="AE928">
        <f t="shared" si="113"/>
        <v>8.2889434447796756E-2</v>
      </c>
      <c r="AF928">
        <f t="shared" si="112"/>
        <v>-6.7650349550480507E-2</v>
      </c>
      <c r="AG928">
        <f t="shared" si="114"/>
        <v>0.24332941356411258</v>
      </c>
      <c r="AH928">
        <f t="shared" si="115"/>
        <v>0.12703055900805185</v>
      </c>
      <c r="AI928">
        <f t="shared" si="116"/>
        <v>0.56010785424678866</v>
      </c>
      <c r="AJ928">
        <f t="shared" si="117"/>
        <v>8.2889434447796756E-2</v>
      </c>
      <c r="AK928">
        <f t="shared" si="118"/>
        <v>4.3177512731300285E-2</v>
      </c>
      <c r="AL928" s="18">
        <f t="shared" si="119"/>
        <v>2.1089247885702867E-2</v>
      </c>
    </row>
    <row r="929" spans="1:38" ht="15.75">
      <c r="A929">
        <v>2016</v>
      </c>
      <c r="B929">
        <v>4</v>
      </c>
      <c r="C929" t="s">
        <v>53</v>
      </c>
      <c r="D929">
        <v>118954.40514436</v>
      </c>
      <c r="E929">
        <v>86708.461813259899</v>
      </c>
      <c r="F929">
        <v>32245.943331100902</v>
      </c>
      <c r="G929">
        <v>18291.672387173701</v>
      </c>
      <c r="H929">
        <v>240463.708671992</v>
      </c>
      <c r="I929">
        <v>156762.63998788601</v>
      </c>
      <c r="J929">
        <v>83701.068684105601</v>
      </c>
      <c r="K929">
        <v>19961.684449754499</v>
      </c>
      <c r="L929">
        <v>1.9491991406617999</v>
      </c>
      <c r="M929">
        <v>21.853570897891299</v>
      </c>
      <c r="N929">
        <v>7.6068328514905996</v>
      </c>
      <c r="O929">
        <v>1.872886958941</v>
      </c>
      <c r="P929">
        <v>257.85872617001598</v>
      </c>
      <c r="Q929">
        <v>46602</v>
      </c>
      <c r="R929">
        <v>0.32013200326699898</v>
      </c>
      <c r="S929">
        <v>562</v>
      </c>
      <c r="T929">
        <v>0.74515165352678503</v>
      </c>
      <c r="U929">
        <v>0.33799603131192202</v>
      </c>
      <c r="V929">
        <v>3.45951310032246</v>
      </c>
      <c r="W929">
        <v>62.966396117734703</v>
      </c>
      <c r="X929">
        <v>3.1748571891216102</v>
      </c>
      <c r="Y929">
        <v>0</v>
      </c>
      <c r="Z929">
        <v>0</v>
      </c>
      <c r="AA929">
        <v>0</v>
      </c>
      <c r="AB929">
        <v>0</v>
      </c>
      <c r="AC929">
        <v>124742.51701031601</v>
      </c>
      <c r="AD929">
        <v>0</v>
      </c>
      <c r="AE929">
        <f t="shared" si="113"/>
        <v>-0.10143667194515074</v>
      </c>
      <c r="AF929">
        <f t="shared" si="112"/>
        <v>-6.179455588516744E-2</v>
      </c>
      <c r="AG929">
        <f t="shared" si="114"/>
        <v>0.27107817732321271</v>
      </c>
      <c r="AH929">
        <f t="shared" si="115"/>
        <v>0.15377044982046187</v>
      </c>
      <c r="AI929">
        <f t="shared" si="116"/>
        <v>0.56010785424678866</v>
      </c>
      <c r="AJ929">
        <f t="shared" si="117"/>
        <v>-0.10143667194515074</v>
      </c>
      <c r="AK929">
        <f t="shared" si="118"/>
        <v>-4.2838662049001879E-3</v>
      </c>
      <c r="AL929" s="18">
        <f t="shared" si="119"/>
        <v>2.1089247885702867E-2</v>
      </c>
    </row>
    <row r="930" spans="1:38" ht="15.75">
      <c r="A930">
        <v>2017</v>
      </c>
      <c r="B930">
        <v>1</v>
      </c>
      <c r="C930" t="s">
        <v>53</v>
      </c>
      <c r="D930">
        <v>106888.06617330101</v>
      </c>
      <c r="E930">
        <v>86337.014364019196</v>
      </c>
      <c r="F930">
        <v>20551.051809281998</v>
      </c>
      <c r="G930">
        <v>6684.5698202021604</v>
      </c>
      <c r="H930">
        <v>316792.97597933898</v>
      </c>
      <c r="I930">
        <v>218961.97615314601</v>
      </c>
      <c r="J930">
        <v>97830.999826192594</v>
      </c>
      <c r="K930">
        <v>14377.686368386599</v>
      </c>
      <c r="L930">
        <v>1.3123808539221</v>
      </c>
      <c r="M930">
        <v>6.8327726713189296</v>
      </c>
      <c r="N930">
        <v>2.1100751364632901</v>
      </c>
      <c r="O930">
        <v>2.2381655767819599</v>
      </c>
      <c r="P930">
        <v>392.06852674176201</v>
      </c>
      <c r="Q930">
        <v>1794</v>
      </c>
      <c r="R930">
        <v>0.12467265478355601</v>
      </c>
      <c r="S930">
        <v>9</v>
      </c>
      <c r="T930">
        <v>0.103937762588925</v>
      </c>
      <c r="U930">
        <v>5.0539636804626697E-2</v>
      </c>
      <c r="V930">
        <v>7.0091574119952904</v>
      </c>
      <c r="W930">
        <v>61.246234865875998</v>
      </c>
      <c r="X930">
        <v>2.7099293322009101</v>
      </c>
      <c r="Y930">
        <v>0</v>
      </c>
      <c r="Z930">
        <v>0</v>
      </c>
      <c r="AA930">
        <v>0</v>
      </c>
      <c r="AB930">
        <v>0</v>
      </c>
      <c r="AC930">
        <v>105926.928461865</v>
      </c>
      <c r="AD930">
        <v>0</v>
      </c>
      <c r="AE930">
        <f t="shared" si="113"/>
        <v>7.8556595669867044E-2</v>
      </c>
      <c r="AF930">
        <f t="shared" si="112"/>
        <v>-5.8003725770376421E-2</v>
      </c>
      <c r="AG930">
        <f t="shared" si="114"/>
        <v>0.19226703733194817</v>
      </c>
      <c r="AH930">
        <f t="shared" si="115"/>
        <v>6.253803684093466E-2</v>
      </c>
      <c r="AI930">
        <f t="shared" si="116"/>
        <v>0.56010785424678866</v>
      </c>
      <c r="AJ930">
        <f t="shared" si="117"/>
        <v>7.8556595669867044E-2</v>
      </c>
      <c r="AK930">
        <f t="shared" si="118"/>
        <v>4.7805340045766906E-2</v>
      </c>
      <c r="AL930" s="18">
        <f t="shared" si="119"/>
        <v>2.1089247885702867E-2</v>
      </c>
    </row>
    <row r="931" spans="1:38" ht="15.75">
      <c r="A931">
        <v>2017</v>
      </c>
      <c r="B931">
        <v>2</v>
      </c>
      <c r="C931" t="s">
        <v>53</v>
      </c>
      <c r="D931">
        <v>115284.82876961101</v>
      </c>
      <c r="E931">
        <v>90464.384694227396</v>
      </c>
      <c r="F931">
        <v>24820.444075383901</v>
      </c>
      <c r="G931">
        <v>16045.6518412594</v>
      </c>
      <c r="H931">
        <v>437335.31463356601</v>
      </c>
      <c r="I931">
        <v>229412.40486587401</v>
      </c>
      <c r="J931">
        <v>207922.90976769099</v>
      </c>
      <c r="K931">
        <v>19113.127508845599</v>
      </c>
      <c r="L931">
        <v>4.7433468113256296</v>
      </c>
      <c r="M931">
        <v>7.7171158575968697</v>
      </c>
      <c r="N931">
        <v>3.6689586466859399</v>
      </c>
      <c r="O931">
        <v>1.10335318566959</v>
      </c>
      <c r="P931">
        <v>420.84528326236398</v>
      </c>
      <c r="Q931">
        <v>47824</v>
      </c>
      <c r="R931">
        <v>-0.13801331586366</v>
      </c>
      <c r="S931">
        <v>193</v>
      </c>
      <c r="T931">
        <v>0.20629823724476201</v>
      </c>
      <c r="U931">
        <v>0.468255908820643</v>
      </c>
      <c r="V931">
        <v>6.4574927569147196</v>
      </c>
      <c r="W931">
        <v>83.482381840423997</v>
      </c>
      <c r="X931">
        <v>7.3079890430155698</v>
      </c>
      <c r="Y931">
        <v>0</v>
      </c>
      <c r="Z931">
        <v>0</v>
      </c>
      <c r="AA931">
        <v>0</v>
      </c>
      <c r="AB931">
        <v>1</v>
      </c>
      <c r="AC931">
        <v>114866.51198978499</v>
      </c>
      <c r="AD931">
        <v>0</v>
      </c>
      <c r="AE931">
        <f t="shared" si="113"/>
        <v>-0.11161121654171</v>
      </c>
      <c r="AF931">
        <f t="shared" si="112"/>
        <v>-8.7380028916228078E-2</v>
      </c>
      <c r="AG931">
        <f t="shared" si="114"/>
        <v>0.2152967076438618</v>
      </c>
      <c r="AH931">
        <f t="shared" si="115"/>
        <v>0.13918268355436048</v>
      </c>
      <c r="AI931">
        <f t="shared" si="116"/>
        <v>0.56010785424678866</v>
      </c>
      <c r="AJ931">
        <f t="shared" si="117"/>
        <v>-0.11161121654171</v>
      </c>
      <c r="AK931">
        <f t="shared" si="118"/>
        <v>-5.9860841287537707E-2</v>
      </c>
      <c r="AL931" s="18">
        <f t="shared" si="119"/>
        <v>2.1089247885702867E-2</v>
      </c>
    </row>
    <row r="932" spans="1:38" ht="15.75">
      <c r="A932">
        <v>2017</v>
      </c>
      <c r="B932">
        <v>3</v>
      </c>
      <c r="C932" t="s">
        <v>53</v>
      </c>
      <c r="D932">
        <v>102417.74878183199</v>
      </c>
      <c r="E932">
        <v>85049.110519871494</v>
      </c>
      <c r="F932">
        <v>17368.638261961401</v>
      </c>
      <c r="G932">
        <v>10818.5295401487</v>
      </c>
      <c r="H932">
        <v>259988.721698421</v>
      </c>
      <c r="I932">
        <v>137216.01755220699</v>
      </c>
      <c r="J932">
        <v>122772.704146214</v>
      </c>
      <c r="K932">
        <v>20020.609056518599</v>
      </c>
      <c r="L932">
        <v>2.92987712877345</v>
      </c>
      <c r="M932">
        <v>8.8118361612891896</v>
      </c>
      <c r="N932">
        <v>4.1611534029148602</v>
      </c>
      <c r="O932">
        <v>1.1176427081771401</v>
      </c>
      <c r="P932">
        <v>166.58776225836999</v>
      </c>
      <c r="Q932">
        <v>39660</v>
      </c>
      <c r="R932">
        <v>0.21170593676779101</v>
      </c>
      <c r="S932">
        <v>523</v>
      </c>
      <c r="T932">
        <v>0.41905505058908898</v>
      </c>
      <c r="U932">
        <v>0.22322939186093299</v>
      </c>
      <c r="V932">
        <v>2.14191640487239</v>
      </c>
      <c r="W932">
        <v>71.425384231812004</v>
      </c>
      <c r="X932">
        <v>8.4054194858411897</v>
      </c>
      <c r="Y932">
        <v>0</v>
      </c>
      <c r="Z932">
        <v>0</v>
      </c>
      <c r="AA932">
        <v>0</v>
      </c>
      <c r="AB932">
        <v>0</v>
      </c>
      <c r="AC932">
        <v>112272.43971155099</v>
      </c>
      <c r="AD932">
        <v>0</v>
      </c>
      <c r="AE932">
        <f t="shared" si="113"/>
        <v>8.9690720947358971E-2</v>
      </c>
      <c r="AF932">
        <f t="shared" si="112"/>
        <v>2.4574543225525087E-4</v>
      </c>
      <c r="AG932">
        <f t="shared" si="114"/>
        <v>0.16958621399654844</v>
      </c>
      <c r="AH932">
        <f t="shared" si="115"/>
        <v>0.10563139366785039</v>
      </c>
      <c r="AI932">
        <f t="shared" si="116"/>
        <v>0.56010785424678866</v>
      </c>
      <c r="AJ932">
        <f t="shared" si="117"/>
        <v>8.9690720947358971E-2</v>
      </c>
      <c r="AK932">
        <f t="shared" si="118"/>
        <v>-0.10826992514771822</v>
      </c>
      <c r="AL932" s="18">
        <f t="shared" si="119"/>
        <v>2.1089247885702867E-2</v>
      </c>
    </row>
    <row r="933" spans="1:38" ht="15.75">
      <c r="A933">
        <v>2017</v>
      </c>
      <c r="B933">
        <v>4</v>
      </c>
      <c r="C933" t="s">
        <v>53</v>
      </c>
      <c r="D933">
        <v>111603.67050788</v>
      </c>
      <c r="E933">
        <v>75840.849690004994</v>
      </c>
      <c r="F933">
        <v>35762.820817875203</v>
      </c>
      <c r="G933">
        <v>25360.7228265251</v>
      </c>
      <c r="H933">
        <v>303925.467860726</v>
      </c>
      <c r="I933">
        <v>124703.076483932</v>
      </c>
      <c r="J933">
        <v>179222.39137679301</v>
      </c>
      <c r="K933">
        <v>35070.1747037233</v>
      </c>
      <c r="L933">
        <v>2.8698215330251799</v>
      </c>
      <c r="M933">
        <v>14.1504209556088</v>
      </c>
      <c r="N933">
        <v>8.3443888414598604</v>
      </c>
      <c r="O933">
        <v>0.69580076198045804</v>
      </c>
      <c r="P933">
        <v>172.00304237946301</v>
      </c>
      <c r="Q933">
        <v>33141</v>
      </c>
      <c r="R933">
        <v>0.78502297555705802</v>
      </c>
      <c r="S933">
        <v>324</v>
      </c>
      <c r="T933">
        <v>0.87703086050949197</v>
      </c>
      <c r="U933">
        <v>0.37176605082660602</v>
      </c>
      <c r="V933">
        <v>5.0083077450158902</v>
      </c>
      <c r="W933">
        <v>82.509443222023194</v>
      </c>
      <c r="X933">
        <v>5.2648051877936402</v>
      </c>
      <c r="Y933">
        <v>0</v>
      </c>
      <c r="Z933">
        <v>0</v>
      </c>
      <c r="AA933">
        <v>0</v>
      </c>
      <c r="AB933">
        <v>0</v>
      </c>
      <c r="AC933">
        <v>109007.007178828</v>
      </c>
      <c r="AD933">
        <v>0</v>
      </c>
      <c r="AE933">
        <f t="shared" si="113"/>
        <v>-9.7806016265838527E-2</v>
      </c>
      <c r="AF933">
        <f t="shared" si="112"/>
        <v>-2.2891731724079975E-2</v>
      </c>
      <c r="AG933">
        <f t="shared" si="114"/>
        <v>0.32044484428807296</v>
      </c>
      <c r="AH933">
        <f t="shared" si="115"/>
        <v>0.22723914644666149</v>
      </c>
      <c r="AI933">
        <f t="shared" si="116"/>
        <v>0.56010785424678866</v>
      </c>
      <c r="AJ933">
        <f t="shared" si="117"/>
        <v>-9.7806016265838527E-2</v>
      </c>
      <c r="AK933">
        <f t="shared" si="118"/>
        <v>0.19962421997877677</v>
      </c>
      <c r="AL933" s="18">
        <f t="shared" si="119"/>
        <v>2.1089247885702867E-2</v>
      </c>
    </row>
    <row r="934" spans="1:38" ht="15.75">
      <c r="A934">
        <v>2018</v>
      </c>
      <c r="B934">
        <v>1</v>
      </c>
      <c r="C934" t="s">
        <v>53</v>
      </c>
      <c r="D934">
        <v>100688.16009485901</v>
      </c>
      <c r="E934">
        <v>90980.520151899895</v>
      </c>
      <c r="F934">
        <v>9707.6399429598296</v>
      </c>
      <c r="G934">
        <v>840.34778665757005</v>
      </c>
      <c r="H934">
        <v>209384.32549386099</v>
      </c>
      <c r="I934">
        <v>121992.864276016</v>
      </c>
      <c r="J934">
        <v>87391.461217844699</v>
      </c>
      <c r="K934">
        <v>1422.7092095865</v>
      </c>
      <c r="L934">
        <v>0.100145274400437</v>
      </c>
      <c r="M934">
        <v>0.96159026859935004</v>
      </c>
      <c r="N934">
        <v>0.401342261258331</v>
      </c>
      <c r="O934">
        <v>1.39593574218789</v>
      </c>
      <c r="P934">
        <v>194.656861098712</v>
      </c>
      <c r="Q934">
        <v>33924</v>
      </c>
      <c r="R934">
        <v>-0.99327524335412598</v>
      </c>
      <c r="S934">
        <v>420</v>
      </c>
      <c r="T934">
        <v>0.489466656752653</v>
      </c>
      <c r="U934">
        <v>0.88489477060139199</v>
      </c>
      <c r="V934">
        <v>5.1309502969318599</v>
      </c>
      <c r="W934">
        <v>66.016120337859405</v>
      </c>
      <c r="X934">
        <v>6.5461748344002597</v>
      </c>
      <c r="Y934">
        <v>0</v>
      </c>
      <c r="Z934">
        <v>0</v>
      </c>
      <c r="AA934">
        <v>0</v>
      </c>
      <c r="AB934">
        <v>0</v>
      </c>
      <c r="AC934">
        <v>102030.205240232</v>
      </c>
      <c r="AD934">
        <v>0</v>
      </c>
      <c r="AE934">
        <f t="shared" si="113"/>
        <v>4.4921637251090545E-2</v>
      </c>
      <c r="AF934">
        <f t="shared" si="112"/>
        <v>1.6021639479122406E-2</v>
      </c>
      <c r="AG934">
        <f t="shared" si="114"/>
        <v>9.6412924159240534E-2</v>
      </c>
      <c r="AH934">
        <f t="shared" si="115"/>
        <v>8.346043724166502E-3</v>
      </c>
      <c r="AI934">
        <f t="shared" si="116"/>
        <v>0.56010785424678866</v>
      </c>
      <c r="AJ934">
        <f t="shared" si="117"/>
        <v>4.4921637251090545E-2</v>
      </c>
      <c r="AK934">
        <f t="shared" si="118"/>
        <v>-6.5929655785665911E-2</v>
      </c>
      <c r="AL934" s="18">
        <f t="shared" si="119"/>
        <v>2.1089247885702867E-2</v>
      </c>
    </row>
    <row r="935" spans="1:38" ht="15.75">
      <c r="A935">
        <v>2018</v>
      </c>
      <c r="B935">
        <v>2</v>
      </c>
      <c r="C935" t="s">
        <v>53</v>
      </c>
      <c r="D935">
        <v>105211.23709811999</v>
      </c>
      <c r="E935">
        <v>84982.205775084294</v>
      </c>
      <c r="F935">
        <v>20229.031323035801</v>
      </c>
      <c r="G935">
        <v>11893.684525157099</v>
      </c>
      <c r="H935">
        <v>235022.279385854</v>
      </c>
      <c r="I935">
        <v>84999.253363838696</v>
      </c>
      <c r="J935">
        <v>150023.02602201499</v>
      </c>
      <c r="K935">
        <v>19426.7389458584</v>
      </c>
      <c r="L935">
        <v>1.66348118853699</v>
      </c>
      <c r="M935">
        <v>7.9279060291796597</v>
      </c>
      <c r="N935">
        <v>5.0606625704750199</v>
      </c>
      <c r="O935">
        <v>0.566574716013028</v>
      </c>
      <c r="P935">
        <v>252.376414880791</v>
      </c>
      <c r="Q935">
        <v>2125</v>
      </c>
      <c r="R935">
        <v>6.0589615934012403E-3</v>
      </c>
      <c r="S935">
        <v>981</v>
      </c>
      <c r="T935">
        <v>0.34493493594381902</v>
      </c>
      <c r="U935">
        <v>0.82338371750405803</v>
      </c>
      <c r="V935">
        <v>5.39802296209725</v>
      </c>
      <c r="W935">
        <v>84.542185862299604</v>
      </c>
      <c r="X935">
        <v>9.5561193863056708</v>
      </c>
      <c r="Y935">
        <v>0</v>
      </c>
      <c r="Z935">
        <v>0</v>
      </c>
      <c r="AA935">
        <v>1</v>
      </c>
      <c r="AB935">
        <v>0</v>
      </c>
      <c r="AC935">
        <v>107321.24898600799</v>
      </c>
      <c r="AD935">
        <v>1</v>
      </c>
      <c r="AE935">
        <f t="shared" si="113"/>
        <v>-2.6312014749539196E-2</v>
      </c>
      <c r="AF935">
        <f t="shared" si="112"/>
        <v>9.1756500437456645E-2</v>
      </c>
      <c r="AG935">
        <f t="shared" si="114"/>
        <v>0.19227063459172242</v>
      </c>
      <c r="AH935">
        <f t="shared" si="115"/>
        <v>0.11304576253642042</v>
      </c>
      <c r="AI935">
        <f t="shared" si="116"/>
        <v>0.56010785424678866</v>
      </c>
      <c r="AJ935">
        <f t="shared" si="117"/>
        <v>-2.6312014749539196E-2</v>
      </c>
      <c r="AK935">
        <f t="shared" si="118"/>
        <v>4.7115918518053281E-2</v>
      </c>
      <c r="AL935" s="18">
        <f t="shared" si="119"/>
        <v>2.1089247885702867E-2</v>
      </c>
    </row>
    <row r="936" spans="1:38" ht="15.75">
      <c r="A936">
        <v>2018</v>
      </c>
      <c r="B936">
        <v>3</v>
      </c>
      <c r="C936" t="s">
        <v>53</v>
      </c>
      <c r="D936">
        <v>102442.91747577699</v>
      </c>
      <c r="E936">
        <v>88986.220457867603</v>
      </c>
      <c r="F936">
        <v>13456.697017909601</v>
      </c>
      <c r="G936">
        <v>6514.7505689798099</v>
      </c>
      <c r="H936">
        <v>323214.560262357</v>
      </c>
      <c r="I936">
        <v>136571.120137233</v>
      </c>
      <c r="J936">
        <v>186643.44012512401</v>
      </c>
      <c r="K936">
        <v>11517.130726146999</v>
      </c>
      <c r="L936">
        <v>1.1117645322976299</v>
      </c>
      <c r="M936">
        <v>3.49047926067606</v>
      </c>
      <c r="N936">
        <v>2.0156117235843798</v>
      </c>
      <c r="O936">
        <v>0.73172204737373703</v>
      </c>
      <c r="P936">
        <v>208.44291243615601</v>
      </c>
      <c r="Q936">
        <v>35927</v>
      </c>
      <c r="R936">
        <v>-7.1466195147773304E-2</v>
      </c>
      <c r="S936">
        <v>115</v>
      </c>
      <c r="T936">
        <v>0.60000446850928102</v>
      </c>
      <c r="U936">
        <v>0.61052255577368497</v>
      </c>
      <c r="V936">
        <v>4.5828615490343703</v>
      </c>
      <c r="W936">
        <v>69.706002933207202</v>
      </c>
      <c r="X936">
        <v>5.6596643330683696</v>
      </c>
      <c r="Y936">
        <v>1</v>
      </c>
      <c r="Z936">
        <v>0</v>
      </c>
      <c r="AA936">
        <v>0</v>
      </c>
      <c r="AB936">
        <v>0</v>
      </c>
      <c r="AC936">
        <v>114280.80246686999</v>
      </c>
      <c r="AD936">
        <v>1</v>
      </c>
      <c r="AE936">
        <f t="shared" si="113"/>
        <v>6.4484221166153363E-2</v>
      </c>
      <c r="AF936">
        <f t="shared" si="112"/>
        <v>-6.2110862802052828E-3</v>
      </c>
      <c r="AG936">
        <f t="shared" si="114"/>
        <v>0.13135800257827757</v>
      </c>
      <c r="AH936">
        <f t="shared" si="115"/>
        <v>6.3593957781612837E-2</v>
      </c>
      <c r="AI936">
        <f t="shared" si="116"/>
        <v>0.56010785424678866</v>
      </c>
      <c r="AJ936">
        <f t="shared" si="117"/>
        <v>6.4484221166153363E-2</v>
      </c>
      <c r="AK936">
        <f t="shared" si="118"/>
        <v>5.1119551692842033E-2</v>
      </c>
      <c r="AL936" s="18">
        <f t="shared" si="119"/>
        <v>2.1089247885702867E-2</v>
      </c>
    </row>
    <row r="937" spans="1:38" ht="15.75">
      <c r="A937">
        <v>2018</v>
      </c>
      <c r="B937">
        <v>4</v>
      </c>
      <c r="C937" t="s">
        <v>53</v>
      </c>
      <c r="D937">
        <v>109048.869223191</v>
      </c>
      <c r="E937">
        <v>93535.156154514203</v>
      </c>
      <c r="F937">
        <v>15513.7130686772</v>
      </c>
      <c r="G937">
        <v>5575.8959689595104</v>
      </c>
      <c r="H937">
        <v>307657.31350664498</v>
      </c>
      <c r="I937">
        <v>198630.099281356</v>
      </c>
      <c r="J937">
        <v>109027.214225288</v>
      </c>
      <c r="K937">
        <v>5509.4807894826499</v>
      </c>
      <c r="L937">
        <v>0.57602644070406195</v>
      </c>
      <c r="M937">
        <v>5.1142240114818902</v>
      </c>
      <c r="N937">
        <v>1.81237231301477</v>
      </c>
      <c r="O937">
        <v>1.8218396268560699</v>
      </c>
      <c r="P937">
        <v>102.80237455274801</v>
      </c>
      <c r="Q937">
        <v>48743</v>
      </c>
      <c r="R937">
        <v>0.53535086607455795</v>
      </c>
      <c r="S937">
        <v>614</v>
      </c>
      <c r="T937">
        <v>0.49852612414639702</v>
      </c>
      <c r="U937">
        <v>0.467789770472541</v>
      </c>
      <c r="V937">
        <v>4.4818796564399799</v>
      </c>
      <c r="W937">
        <v>70.925601902466795</v>
      </c>
      <c r="X937">
        <v>5.1431383666494304</v>
      </c>
      <c r="Y937">
        <v>0</v>
      </c>
      <c r="Z937">
        <v>0</v>
      </c>
      <c r="AA937">
        <v>0</v>
      </c>
      <c r="AB937">
        <v>0</v>
      </c>
      <c r="AC937">
        <v>110773.78897250201</v>
      </c>
      <c r="AD937">
        <v>0</v>
      </c>
      <c r="AE937">
        <f t="shared" si="113"/>
        <v>-6.1876109083403782E-2</v>
      </c>
      <c r="AF937">
        <f t="shared" si="112"/>
        <v>-4.8325516733915604E-3</v>
      </c>
      <c r="AG937">
        <f t="shared" si="114"/>
        <v>0.14226386003989441</v>
      </c>
      <c r="AH937">
        <f t="shared" si="115"/>
        <v>5.1132084254329031E-2</v>
      </c>
      <c r="AI937">
        <f t="shared" si="116"/>
        <v>0.56010785424678866</v>
      </c>
      <c r="AJ937">
        <f t="shared" si="117"/>
        <v>-6.1876109083403782E-2</v>
      </c>
      <c r="AK937">
        <f t="shared" si="118"/>
        <v>-0.16707147983057391</v>
      </c>
      <c r="AL937" s="18">
        <f t="shared" si="119"/>
        <v>2.1089247885702867E-2</v>
      </c>
    </row>
    <row r="938" spans="1:38" ht="15.75">
      <c r="A938">
        <v>2019</v>
      </c>
      <c r="B938">
        <v>1</v>
      </c>
      <c r="C938" t="s">
        <v>53</v>
      </c>
      <c r="D938">
        <v>102301.349495715</v>
      </c>
      <c r="E938">
        <v>77908.099199595701</v>
      </c>
      <c r="F938">
        <v>24393.250296120201</v>
      </c>
      <c r="G938">
        <v>13787.7927500769</v>
      </c>
      <c r="H938">
        <v>314379.366380708</v>
      </c>
      <c r="I938">
        <v>151323.80911257901</v>
      </c>
      <c r="J938">
        <v>163055.557268128</v>
      </c>
      <c r="K938">
        <v>22131.7396971198</v>
      </c>
      <c r="L938">
        <v>1.8972500037375</v>
      </c>
      <c r="M938">
        <v>8.4558864359368204</v>
      </c>
      <c r="N938">
        <v>4.3857180923827297</v>
      </c>
      <c r="O938">
        <v>0.92805060831960495</v>
      </c>
      <c r="P938">
        <v>451.35506420213301</v>
      </c>
      <c r="Q938">
        <v>1100</v>
      </c>
      <c r="R938">
        <v>0.69572257952380401</v>
      </c>
      <c r="S938">
        <v>882</v>
      </c>
      <c r="T938">
        <v>0.63573677825526898</v>
      </c>
      <c r="U938">
        <v>0.96355013816305402</v>
      </c>
      <c r="V938">
        <v>2.1071892328659798</v>
      </c>
      <c r="W938">
        <v>61.311942020735003</v>
      </c>
      <c r="X938">
        <v>6.6330014816308704</v>
      </c>
      <c r="Y938">
        <v>1</v>
      </c>
      <c r="Z938">
        <v>0</v>
      </c>
      <c r="AA938">
        <v>0</v>
      </c>
      <c r="AB938">
        <v>0</v>
      </c>
      <c r="AC938">
        <v>99866.631930491902</v>
      </c>
      <c r="AD938">
        <v>1</v>
      </c>
      <c r="AE938">
        <f t="shared" si="113"/>
        <v>0.12281072133608797</v>
      </c>
      <c r="AF938">
        <f t="shared" si="112"/>
        <v>6.7113630998099305E-2</v>
      </c>
      <c r="AG938">
        <f t="shared" si="114"/>
        <v>0.23844504902783353</v>
      </c>
      <c r="AH938">
        <f t="shared" si="115"/>
        <v>0.13477625483967265</v>
      </c>
      <c r="AI938">
        <f t="shared" si="116"/>
        <v>0.56010785424678866</v>
      </c>
      <c r="AJ938">
        <f t="shared" si="117"/>
        <v>0.12281072133608797</v>
      </c>
      <c r="AK938">
        <f t="shared" si="118"/>
        <v>7.9869979307510761E-2</v>
      </c>
      <c r="AL938" s="18">
        <f t="shared" si="119"/>
        <v>2.1089247885702867E-2</v>
      </c>
    </row>
    <row r="939" spans="1:38" ht="15.75">
      <c r="A939">
        <v>2019</v>
      </c>
      <c r="B939">
        <v>2</v>
      </c>
      <c r="C939" t="s">
        <v>53</v>
      </c>
      <c r="D939">
        <v>114865.05202093899</v>
      </c>
      <c r="E939">
        <v>84130.617470554906</v>
      </c>
      <c r="F939">
        <v>30734.434550384402</v>
      </c>
      <c r="G939">
        <v>20833.5793032154</v>
      </c>
      <c r="H939">
        <v>315084.308190529</v>
      </c>
      <c r="I939">
        <v>144252.248147084</v>
      </c>
      <c r="J939">
        <v>170832.060043445</v>
      </c>
      <c r="K939">
        <v>17338.371791114601</v>
      </c>
      <c r="L939">
        <v>2.6513700755825398</v>
      </c>
      <c r="M939">
        <v>12.1953568305136</v>
      </c>
      <c r="N939">
        <v>6.6120650129670899</v>
      </c>
      <c r="O939">
        <v>0.84440969751461303</v>
      </c>
      <c r="P939">
        <v>195.36284653313601</v>
      </c>
      <c r="Q939">
        <v>3214</v>
      </c>
      <c r="R939">
        <v>0.853881246240217</v>
      </c>
      <c r="S939">
        <v>342</v>
      </c>
      <c r="T939">
        <v>0.82734315833824101</v>
      </c>
      <c r="U939">
        <v>0.16678897075371901</v>
      </c>
      <c r="V939">
        <v>6.9521616670693804</v>
      </c>
      <c r="W939">
        <v>66.040948701934397</v>
      </c>
      <c r="X939">
        <v>6.7123031329225302</v>
      </c>
      <c r="Y939">
        <v>0</v>
      </c>
      <c r="Z939">
        <v>0</v>
      </c>
      <c r="AA939">
        <v>0</v>
      </c>
      <c r="AB939">
        <v>0</v>
      </c>
      <c r="AC939">
        <v>120997.583877777</v>
      </c>
      <c r="AD939">
        <v>0</v>
      </c>
      <c r="AE939">
        <f t="shared" si="113"/>
        <v>-0.11368485117666211</v>
      </c>
      <c r="AF939">
        <f t="shared" si="112"/>
        <v>-3.339645045378728E-2</v>
      </c>
      <c r="AG939">
        <f t="shared" si="114"/>
        <v>0.26756993541239543</v>
      </c>
      <c r="AH939">
        <f t="shared" si="115"/>
        <v>0.1813743948805038</v>
      </c>
      <c r="AI939">
        <f t="shared" si="116"/>
        <v>0.56010785424678866</v>
      </c>
      <c r="AJ939">
        <f t="shared" si="117"/>
        <v>-0.11368485117666211</v>
      </c>
      <c r="AK939">
        <f t="shared" si="118"/>
        <v>3.1691000591843273E-2</v>
      </c>
      <c r="AL939" s="18">
        <f t="shared" si="119"/>
        <v>2.1089247885702867E-2</v>
      </c>
    </row>
    <row r="940" spans="1:38" ht="15.75">
      <c r="A940">
        <v>2019</v>
      </c>
      <c r="B940">
        <v>3</v>
      </c>
      <c r="C940" t="s">
        <v>53</v>
      </c>
      <c r="D940">
        <v>101806.63567653899</v>
      </c>
      <c r="E940">
        <v>86796.800918606401</v>
      </c>
      <c r="F940">
        <v>15009.8347579329</v>
      </c>
      <c r="G940">
        <v>-326.28025431478801</v>
      </c>
      <c r="H940">
        <v>241664.66448648501</v>
      </c>
      <c r="I940">
        <v>126366.22222946001</v>
      </c>
      <c r="J940">
        <v>115298.442257024</v>
      </c>
      <c r="K940">
        <v>4387.7746660925404</v>
      </c>
      <c r="L940">
        <v>-3.5905285287883199E-2</v>
      </c>
      <c r="M940">
        <v>-0.28298756507693301</v>
      </c>
      <c r="N940">
        <v>-0.13501363759906801</v>
      </c>
      <c r="O940">
        <v>1.09599245016479</v>
      </c>
      <c r="P940">
        <v>236.09111646925399</v>
      </c>
      <c r="Q940">
        <v>16646</v>
      </c>
      <c r="R940">
        <v>-0.76857340086206005</v>
      </c>
      <c r="S940">
        <v>185</v>
      </c>
      <c r="T940">
        <v>0.156196478733825</v>
      </c>
      <c r="U940">
        <v>0.52479801371992996</v>
      </c>
      <c r="V940">
        <v>5.1743853557707196</v>
      </c>
      <c r="W940">
        <v>75.808526018322695</v>
      </c>
      <c r="X940">
        <v>7.9653923361902201</v>
      </c>
      <c r="Y940">
        <v>0</v>
      </c>
      <c r="Z940">
        <v>0</v>
      </c>
      <c r="AA940">
        <v>0</v>
      </c>
      <c r="AB940">
        <v>0</v>
      </c>
      <c r="AC940">
        <v>105101.436863938</v>
      </c>
      <c r="AD940">
        <v>0</v>
      </c>
      <c r="AE940">
        <f t="shared" si="113"/>
        <v>6.5960820791109986E-2</v>
      </c>
      <c r="AF940">
        <f t="shared" si="112"/>
        <v>0.1105907036379218</v>
      </c>
      <c r="AG940">
        <f t="shared" si="114"/>
        <v>0.14743473898520704</v>
      </c>
      <c r="AH940">
        <f t="shared" si="115"/>
        <v>-3.2049016466023758E-3</v>
      </c>
      <c r="AI940">
        <f t="shared" si="116"/>
        <v>0.56010785424678866</v>
      </c>
      <c r="AJ940">
        <f t="shared" si="117"/>
        <v>6.5960820791109986E-2</v>
      </c>
      <c r="AK940">
        <f t="shared" si="118"/>
        <v>-9.3462135001203733E-2</v>
      </c>
      <c r="AL940" s="18">
        <f t="shared" si="119"/>
        <v>2.1089247885702867E-2</v>
      </c>
    </row>
    <row r="941" spans="1:38" ht="15.75">
      <c r="A941">
        <v>2019</v>
      </c>
      <c r="B941">
        <v>4</v>
      </c>
      <c r="C941" t="s">
        <v>53</v>
      </c>
      <c r="D941">
        <v>108521.88492774501</v>
      </c>
      <c r="E941">
        <v>78684.586593479005</v>
      </c>
      <c r="F941">
        <v>29837.298334266401</v>
      </c>
      <c r="G941">
        <v>16493.732448761999</v>
      </c>
      <c r="H941">
        <v>293929.39800132602</v>
      </c>
      <c r="I941">
        <v>186611.06137322501</v>
      </c>
      <c r="J941">
        <v>107318.33662810001</v>
      </c>
      <c r="K941">
        <v>19415.950660692499</v>
      </c>
      <c r="L941">
        <v>13.004634464289699</v>
      </c>
      <c r="M941">
        <v>15.3689788408845</v>
      </c>
      <c r="N941">
        <v>5.6114606299733296</v>
      </c>
      <c r="O941">
        <v>1.7388553273976299</v>
      </c>
      <c r="P941">
        <v>492.84573744307397</v>
      </c>
      <c r="Q941">
        <v>15999</v>
      </c>
      <c r="R941">
        <v>0.99149645411905896</v>
      </c>
      <c r="S941">
        <v>940</v>
      </c>
      <c r="T941">
        <v>0.29250769502906299</v>
      </c>
      <c r="U941">
        <v>0.54107092079861596</v>
      </c>
      <c r="V941">
        <v>3.2155149793720299</v>
      </c>
      <c r="W941">
        <v>79.387393790901896</v>
      </c>
      <c r="X941">
        <v>9.4426514655716396</v>
      </c>
      <c r="Y941">
        <v>0</v>
      </c>
      <c r="Z941">
        <v>0</v>
      </c>
      <c r="AA941">
        <v>0</v>
      </c>
      <c r="AB941">
        <v>0</v>
      </c>
      <c r="AC941">
        <v>111963.940673095</v>
      </c>
      <c r="AD941">
        <v>0</v>
      </c>
      <c r="AE941">
        <f t="shared" si="113"/>
        <v>5.9460779644827629E-3</v>
      </c>
      <c r="AF941">
        <f t="shared" si="112"/>
        <v>1.411265364446729E-2</v>
      </c>
      <c r="AG941">
        <f t="shared" si="114"/>
        <v>0.27494268417961948</v>
      </c>
      <c r="AH941">
        <f t="shared" si="115"/>
        <v>0.15198531116321556</v>
      </c>
      <c r="AI941">
        <f t="shared" si="116"/>
        <v>0.56010785424678866</v>
      </c>
      <c r="AJ941">
        <f t="shared" si="117"/>
        <v>5.9460779644827629E-3</v>
      </c>
      <c r="AK941">
        <f t="shared" si="118"/>
        <v>0.12407994073791226</v>
      </c>
      <c r="AL941" s="18">
        <f t="shared" si="119"/>
        <v>2.1089247885702867E-2</v>
      </c>
    </row>
    <row r="942" spans="1:38" ht="15.75">
      <c r="A942">
        <v>2020</v>
      </c>
      <c r="B942">
        <v>1</v>
      </c>
      <c r="C942" t="s">
        <v>53</v>
      </c>
      <c r="D942">
        <v>109167.164516378</v>
      </c>
      <c r="E942">
        <v>88447.765434985005</v>
      </c>
      <c r="F942">
        <v>20719.399081393101</v>
      </c>
      <c r="G942">
        <v>8708.2415775311692</v>
      </c>
      <c r="H942">
        <v>365149.843003747</v>
      </c>
      <c r="I942">
        <v>147700.80389673801</v>
      </c>
      <c r="J942">
        <v>217449.03910700799</v>
      </c>
      <c r="K942">
        <v>8580.1346393558997</v>
      </c>
      <c r="L942">
        <v>0.92755208117217902</v>
      </c>
      <c r="M942">
        <v>4.0047275505530102</v>
      </c>
      <c r="N942">
        <v>2.3848405646012498</v>
      </c>
      <c r="O942">
        <v>0.67924330456136695</v>
      </c>
      <c r="P942">
        <v>345.69432580973199</v>
      </c>
      <c r="Q942">
        <v>33229</v>
      </c>
      <c r="R942">
        <v>0.70844927834140803</v>
      </c>
      <c r="S942">
        <v>973</v>
      </c>
      <c r="T942">
        <v>0.54379018992987205</v>
      </c>
      <c r="U942">
        <v>0.97139626698949799</v>
      </c>
      <c r="V942">
        <v>3.2309272931975199</v>
      </c>
      <c r="W942">
        <v>64.011911907926006</v>
      </c>
      <c r="X942">
        <v>6.0870880657973103</v>
      </c>
      <c r="Y942">
        <v>0</v>
      </c>
      <c r="Z942">
        <v>0</v>
      </c>
      <c r="AA942">
        <v>0</v>
      </c>
      <c r="AB942">
        <v>1</v>
      </c>
      <c r="AC942">
        <v>118832.46478384599</v>
      </c>
      <c r="AD942">
        <v>0</v>
      </c>
      <c r="AE942">
        <f t="shared" si="113"/>
        <v>1.7054601483147264E-2</v>
      </c>
      <c r="AF942">
        <f t="shared" si="112"/>
        <v>-9.0533665256794779E-2</v>
      </c>
      <c r="AG942">
        <f t="shared" si="114"/>
        <v>0.18979515656728937</v>
      </c>
      <c r="AH942">
        <f t="shared" si="115"/>
        <v>7.976978806868891E-2</v>
      </c>
      <c r="AI942">
        <f t="shared" si="116"/>
        <v>0.56010785424678866</v>
      </c>
      <c r="AJ942">
        <f t="shared" si="117"/>
        <v>1.7054601483147264E-2</v>
      </c>
      <c r="AK942">
        <f t="shared" si="118"/>
        <v>-1.3861274798346267E-2</v>
      </c>
      <c r="AL942" s="18">
        <f t="shared" si="119"/>
        <v>2.1089247885702867E-2</v>
      </c>
    </row>
    <row r="943" spans="1:38" ht="15.75">
      <c r="A943">
        <v>2020</v>
      </c>
      <c r="B943">
        <v>2</v>
      </c>
      <c r="C943" t="s">
        <v>53</v>
      </c>
      <c r="D943">
        <v>111028.96700225001</v>
      </c>
      <c r="E943">
        <v>87221.766652991006</v>
      </c>
      <c r="F943">
        <v>23807.200349259801</v>
      </c>
      <c r="G943">
        <v>18144.859612583801</v>
      </c>
      <c r="H943">
        <v>257061.86582792501</v>
      </c>
      <c r="I943">
        <v>84418.005320773795</v>
      </c>
      <c r="J943">
        <v>172643.860507151</v>
      </c>
      <c r="K943">
        <v>13293.0537122147</v>
      </c>
      <c r="L943">
        <v>4.8335151405221897</v>
      </c>
      <c r="M943">
        <v>10.5099941343308</v>
      </c>
      <c r="N943">
        <v>7.0585575009907799</v>
      </c>
      <c r="O943">
        <v>0.48897195111827901</v>
      </c>
      <c r="P943">
        <v>208.330861031148</v>
      </c>
      <c r="Q943">
        <v>9174</v>
      </c>
      <c r="R943">
        <v>-0.89084781610064701</v>
      </c>
      <c r="S943">
        <v>666</v>
      </c>
      <c r="T943">
        <v>0.52986309083667704</v>
      </c>
      <c r="U943">
        <v>0.27331931995714098</v>
      </c>
      <c r="V943">
        <v>6.5722600840449301</v>
      </c>
      <c r="W943">
        <v>60.201315540632002</v>
      </c>
      <c r="X943">
        <v>8.7402164103008797</v>
      </c>
      <c r="Y943">
        <v>1</v>
      </c>
      <c r="Z943">
        <v>0</v>
      </c>
      <c r="AA943">
        <v>0</v>
      </c>
      <c r="AB943">
        <v>1</v>
      </c>
      <c r="AC943">
        <v>117781.42355774299</v>
      </c>
      <c r="AD943">
        <v>1</v>
      </c>
      <c r="AE943">
        <f t="shared" si="113"/>
        <v>1.8342385809333131E-2</v>
      </c>
      <c r="AF943">
        <f t="shared" si="112"/>
        <v>-4.9214953781586308E-2</v>
      </c>
      <c r="AG943">
        <f t="shared" si="114"/>
        <v>0.21442332566037967</v>
      </c>
      <c r="AH943">
        <f t="shared" si="115"/>
        <v>0.16342455579376952</v>
      </c>
      <c r="AI943">
        <f t="shared" si="116"/>
        <v>0.56010785424678866</v>
      </c>
      <c r="AJ943">
        <f t="shared" si="117"/>
        <v>1.8342385809333131E-2</v>
      </c>
      <c r="AK943">
        <f t="shared" si="118"/>
        <v>2.2539325137085762E-2</v>
      </c>
      <c r="AL943" s="18">
        <f t="shared" si="119"/>
        <v>2.1089247885702867E-2</v>
      </c>
    </row>
    <row r="944" spans="1:38" ht="15.75">
      <c r="A944">
        <v>2020</v>
      </c>
      <c r="B944">
        <v>3</v>
      </c>
      <c r="C944" t="s">
        <v>53</v>
      </c>
      <c r="D944">
        <v>113065.50315101699</v>
      </c>
      <c r="E944">
        <v>89187.686410613795</v>
      </c>
      <c r="F944">
        <v>23877.816740403599</v>
      </c>
      <c r="G944">
        <v>13461.458055474201</v>
      </c>
      <c r="H944">
        <v>349548.21829379897</v>
      </c>
      <c r="I944">
        <v>196294.78460876801</v>
      </c>
      <c r="J944">
        <v>153253.43368503099</v>
      </c>
      <c r="K944">
        <v>17766.600975232501</v>
      </c>
      <c r="L944">
        <v>1.8327721501713401</v>
      </c>
      <c r="M944">
        <v>8.7837888729726199</v>
      </c>
      <c r="N944">
        <v>3.8511018940911099</v>
      </c>
      <c r="O944">
        <v>1.28085080959553</v>
      </c>
      <c r="P944">
        <v>59.543234757637002</v>
      </c>
      <c r="Q944">
        <v>7511</v>
      </c>
      <c r="R944">
        <v>-0.13199996680904499</v>
      </c>
      <c r="S944">
        <v>528</v>
      </c>
      <c r="T944">
        <v>0.21101322898736</v>
      </c>
      <c r="U944">
        <v>6.3771690348347603E-3</v>
      </c>
      <c r="V944">
        <v>5.9746906575909504</v>
      </c>
      <c r="W944">
        <v>72.1402914623621</v>
      </c>
      <c r="X944">
        <v>9.5997113026962495</v>
      </c>
      <c r="Y944">
        <v>0</v>
      </c>
      <c r="Z944">
        <v>0</v>
      </c>
      <c r="AA944">
        <v>0</v>
      </c>
      <c r="AB944">
        <v>0</v>
      </c>
      <c r="AC944">
        <v>115965.29270282399</v>
      </c>
      <c r="AD944">
        <v>0</v>
      </c>
      <c r="AE944">
        <f t="shared" si="113"/>
        <v>-2.6640189664383005E-2</v>
      </c>
      <c r="AF944">
        <f t="shared" si="112"/>
        <v>-5.7214836291043444E-3</v>
      </c>
      <c r="AG944">
        <f t="shared" si="114"/>
        <v>0.21118569391152464</v>
      </c>
      <c r="AH944">
        <f t="shared" si="115"/>
        <v>0.11905893203777883</v>
      </c>
      <c r="AI944">
        <f t="shared" si="116"/>
        <v>0.56010785424678866</v>
      </c>
      <c r="AJ944">
        <f t="shared" si="117"/>
        <v>-2.6640189664383005E-2</v>
      </c>
      <c r="AK944">
        <f t="shared" si="118"/>
        <v>-6.7348414644655144E-2</v>
      </c>
      <c r="AL944" s="18">
        <f t="shared" si="119"/>
        <v>2.1089247885702867E-2</v>
      </c>
    </row>
    <row r="945" spans="1:38" ht="15.75">
      <c r="A945">
        <v>2020</v>
      </c>
      <c r="B945">
        <v>4</v>
      </c>
      <c r="C945" t="s">
        <v>53</v>
      </c>
      <c r="D945">
        <v>110053.41670257501</v>
      </c>
      <c r="E945">
        <v>83181.037125034301</v>
      </c>
      <c r="F945">
        <v>26872.3795775412</v>
      </c>
      <c r="G945">
        <v>17823.921734204501</v>
      </c>
      <c r="H945">
        <v>418509.53711464902</v>
      </c>
      <c r="I945">
        <v>133461.28386674801</v>
      </c>
      <c r="J945">
        <v>285048.25324789999</v>
      </c>
      <c r="K945">
        <v>22735.037315212201</v>
      </c>
      <c r="L945">
        <v>12.836747431529499</v>
      </c>
      <c r="M945">
        <v>6.2529489414914696</v>
      </c>
      <c r="N945">
        <v>4.2589045537860004</v>
      </c>
      <c r="O945">
        <v>0.46820593477091099</v>
      </c>
      <c r="P945">
        <v>404.36661755434699</v>
      </c>
      <c r="Q945">
        <v>4864</v>
      </c>
      <c r="R945">
        <v>0.78671314931930103</v>
      </c>
      <c r="S945">
        <v>294</v>
      </c>
      <c r="T945">
        <v>0.27053484413398898</v>
      </c>
      <c r="U945">
        <v>0.62863121556889201</v>
      </c>
      <c r="V945">
        <v>7.4218484826492297</v>
      </c>
      <c r="W945">
        <v>67.9118632909464</v>
      </c>
      <c r="X945">
        <v>3.73715326271935</v>
      </c>
      <c r="Y945">
        <v>0</v>
      </c>
      <c r="Z945">
        <v>0</v>
      </c>
      <c r="AA945">
        <v>0</v>
      </c>
      <c r="AB945">
        <v>0</v>
      </c>
      <c r="AC945">
        <v>117430.308509922</v>
      </c>
      <c r="AD945">
        <v>0</v>
      </c>
      <c r="AE945">
        <f t="shared" si="113"/>
        <v>-9.7857531717179563E-2</v>
      </c>
      <c r="AF945">
        <f t="shared" si="112"/>
        <v>4.8442191563383363E-2</v>
      </c>
      <c r="AG945">
        <f t="shared" si="114"/>
        <v>0.24417578647435079</v>
      </c>
      <c r="AH945">
        <f t="shared" si="115"/>
        <v>0.1619570047731872</v>
      </c>
      <c r="AI945">
        <f t="shared" si="116"/>
        <v>0.56010785424678866</v>
      </c>
      <c r="AJ945">
        <f t="shared" si="117"/>
        <v>-9.7857531717179563E-2</v>
      </c>
      <c r="AK945">
        <f t="shared" si="118"/>
        <v>-8.1202839290484639E-3</v>
      </c>
      <c r="AL945" s="18">
        <f t="shared" si="119"/>
        <v>2.1089247885702867E-2</v>
      </c>
    </row>
    <row r="946" spans="1:38" ht="15.75">
      <c r="A946">
        <v>2021</v>
      </c>
      <c r="B946">
        <v>1</v>
      </c>
      <c r="C946" t="s">
        <v>53</v>
      </c>
      <c r="D946">
        <v>99283.860987018794</v>
      </c>
      <c r="E946">
        <v>82505.583486066302</v>
      </c>
      <c r="F946">
        <v>16778.277500952401</v>
      </c>
      <c r="G946">
        <v>1179.86528610746</v>
      </c>
      <c r="H946">
        <v>371369.62561905303</v>
      </c>
      <c r="I946">
        <v>227987.25994445701</v>
      </c>
      <c r="J946">
        <v>143382.36567459599</v>
      </c>
      <c r="K946">
        <v>4139.4241360922397</v>
      </c>
      <c r="L946">
        <v>0.613880410665951</v>
      </c>
      <c r="M946">
        <v>0.82288033159192397</v>
      </c>
      <c r="N946">
        <v>0.31770645866384201</v>
      </c>
      <c r="O946">
        <v>1.59006485122354</v>
      </c>
      <c r="P946">
        <v>360.68829629194499</v>
      </c>
      <c r="Q946">
        <v>23522</v>
      </c>
      <c r="R946">
        <v>-0.82804320624991601</v>
      </c>
      <c r="S946">
        <v>255</v>
      </c>
      <c r="T946">
        <v>0.842466407212625</v>
      </c>
      <c r="U946">
        <v>0.33821651718250501</v>
      </c>
      <c r="V946">
        <v>2.5277418275809902</v>
      </c>
      <c r="W946">
        <v>81.786301615471004</v>
      </c>
      <c r="X946">
        <v>9.2170709475760404</v>
      </c>
      <c r="Y946">
        <v>0</v>
      </c>
      <c r="Z946">
        <v>0</v>
      </c>
      <c r="AA946">
        <v>0</v>
      </c>
      <c r="AB946">
        <v>0</v>
      </c>
      <c r="AC946">
        <v>102819.531735615</v>
      </c>
      <c r="AD946">
        <v>0</v>
      </c>
      <c r="AE946">
        <f t="shared" si="113"/>
        <v>6.3261243804966602E-2</v>
      </c>
      <c r="AF946">
        <f t="shared" si="112"/>
        <v>0.17991555998658967</v>
      </c>
      <c r="AG946">
        <f t="shared" si="114"/>
        <v>0.16899299981037427</v>
      </c>
      <c r="AH946">
        <f t="shared" si="115"/>
        <v>1.1883757081744892E-2</v>
      </c>
      <c r="AI946">
        <f t="shared" si="116"/>
        <v>0.56010785424678866</v>
      </c>
      <c r="AJ946">
        <f t="shared" si="117"/>
        <v>6.3261243804966602E-2</v>
      </c>
      <c r="AK946">
        <f t="shared" si="118"/>
        <v>8.1335844873383717E-2</v>
      </c>
      <c r="AL946" s="18">
        <f t="shared" si="119"/>
        <v>2.1089247885702867E-2</v>
      </c>
    </row>
    <row r="947" spans="1:38" ht="15.75">
      <c r="A947">
        <v>2021</v>
      </c>
      <c r="B947">
        <v>2</v>
      </c>
      <c r="C947" t="s">
        <v>53</v>
      </c>
      <c r="D947">
        <v>105564.681522817</v>
      </c>
      <c r="E947">
        <v>89216.244825677</v>
      </c>
      <c r="F947">
        <v>16348.4366971402</v>
      </c>
      <c r="G947">
        <v>7766.81157234683</v>
      </c>
      <c r="H947">
        <v>366860.73779748997</v>
      </c>
      <c r="I947">
        <v>227075.05293983599</v>
      </c>
      <c r="J947">
        <v>139785.68485765401</v>
      </c>
      <c r="K947">
        <v>6474.8971280065698</v>
      </c>
      <c r="L947">
        <v>1.0435299286572199</v>
      </c>
      <c r="M947">
        <v>5.5562281504403499</v>
      </c>
      <c r="N947">
        <v>2.1171007884289201</v>
      </c>
      <c r="O947">
        <v>1.6244514105365599</v>
      </c>
      <c r="P947">
        <v>409.81017865476298</v>
      </c>
      <c r="Q947">
        <v>38289</v>
      </c>
      <c r="R947">
        <v>0.14526821809954199</v>
      </c>
      <c r="S947">
        <v>410</v>
      </c>
      <c r="T947">
        <v>0.57538170360994101</v>
      </c>
      <c r="U947">
        <v>0.978098119315713</v>
      </c>
      <c r="V947">
        <v>6.76065224015551</v>
      </c>
      <c r="W947">
        <v>70.895990973363794</v>
      </c>
      <c r="X947">
        <v>6.2929672228396596</v>
      </c>
      <c r="Y947">
        <v>0</v>
      </c>
      <c r="Z947">
        <v>0</v>
      </c>
      <c r="AA947">
        <v>0</v>
      </c>
      <c r="AB947">
        <v>0</v>
      </c>
      <c r="AC947">
        <v>105251.27079587</v>
      </c>
      <c r="AD947">
        <v>0</v>
      </c>
      <c r="AE947">
        <f t="shared" si="113"/>
        <v>6.4926252834131656E-2</v>
      </c>
      <c r="AF947">
        <f t="shared" si="112"/>
        <v>-3.9615865250292835E-2</v>
      </c>
      <c r="AG947">
        <f t="shared" si="114"/>
        <v>0.1548665373807471</v>
      </c>
      <c r="AH947">
        <f t="shared" si="115"/>
        <v>7.3573959209720083E-2</v>
      </c>
      <c r="AI947">
        <f t="shared" si="116"/>
        <v>0.56010785424678866</v>
      </c>
      <c r="AJ947">
        <f t="shared" si="117"/>
        <v>6.4926252834131656E-2</v>
      </c>
      <c r="AK947">
        <f t="shared" si="118"/>
        <v>-4.1174402005904213E-2</v>
      </c>
      <c r="AL947" s="18">
        <f t="shared" si="119"/>
        <v>2.1089247885702867E-2</v>
      </c>
    </row>
    <row r="948" spans="1:38" ht="15.75">
      <c r="A948">
        <v>2021</v>
      </c>
      <c r="B948">
        <v>3</v>
      </c>
      <c r="C948" t="s">
        <v>53</v>
      </c>
      <c r="D948">
        <v>112418.600725722</v>
      </c>
      <c r="E948">
        <v>85542.819295767404</v>
      </c>
      <c r="F948">
        <v>26875.781429955001</v>
      </c>
      <c r="G948">
        <v>12817.3519277834</v>
      </c>
      <c r="H948">
        <v>361037.245915721</v>
      </c>
      <c r="I948">
        <v>126799.856891667</v>
      </c>
      <c r="J948">
        <v>234237.38902405399</v>
      </c>
      <c r="K948">
        <v>22764.6849204358</v>
      </c>
      <c r="L948">
        <v>1.61110974418414</v>
      </c>
      <c r="M948">
        <v>5.4719496239207297</v>
      </c>
      <c r="N948">
        <v>3.5501467155484301</v>
      </c>
      <c r="O948">
        <v>0.541330559651369</v>
      </c>
      <c r="P948">
        <v>441.05760516512203</v>
      </c>
      <c r="Q948">
        <v>39775</v>
      </c>
      <c r="R948">
        <v>0.97084070000243305</v>
      </c>
      <c r="S948">
        <v>670</v>
      </c>
      <c r="T948">
        <v>0.52208380916227604</v>
      </c>
      <c r="U948">
        <v>0.19409453928960499</v>
      </c>
      <c r="V948">
        <v>5.8264240942886998</v>
      </c>
      <c r="W948">
        <v>82.574418090436396</v>
      </c>
      <c r="X948">
        <v>3.3096465451073498</v>
      </c>
      <c r="Y948">
        <v>0</v>
      </c>
      <c r="Z948">
        <v>0</v>
      </c>
      <c r="AA948">
        <v>0</v>
      </c>
      <c r="AB948">
        <v>0</v>
      </c>
      <c r="AC948">
        <v>110963.85435726499</v>
      </c>
      <c r="AD948">
        <v>0</v>
      </c>
      <c r="AE948">
        <f t="shared" si="113"/>
        <v>2.6383931589760011E-2</v>
      </c>
      <c r="AF948">
        <f t="shared" si="112"/>
        <v>-6.2097790517567954E-2</v>
      </c>
      <c r="AG948">
        <f t="shared" si="114"/>
        <v>0.23906881295850599</v>
      </c>
      <c r="AH948">
        <f t="shared" si="115"/>
        <v>0.11401451223410147</v>
      </c>
      <c r="AI948">
        <f t="shared" si="116"/>
        <v>0.56010785424678866</v>
      </c>
      <c r="AJ948">
        <f t="shared" si="117"/>
        <v>2.6383931589760011E-2</v>
      </c>
      <c r="AK948">
        <f t="shared" si="118"/>
        <v>8.7959893618905129E-3</v>
      </c>
      <c r="AL948" s="18">
        <f t="shared" si="119"/>
        <v>2.1089247885702867E-2</v>
      </c>
    </row>
    <row r="949" spans="1:38" ht="15.75">
      <c r="A949">
        <v>2021</v>
      </c>
      <c r="B949">
        <v>4</v>
      </c>
      <c r="C949" t="s">
        <v>53</v>
      </c>
      <c r="D949">
        <v>115384.645396686</v>
      </c>
      <c r="E949">
        <v>86295.253024279096</v>
      </c>
      <c r="F949">
        <v>29089.392372407801</v>
      </c>
      <c r="G949">
        <v>11054.4012531308</v>
      </c>
      <c r="H949">
        <v>406914.00258455699</v>
      </c>
      <c r="I949">
        <v>263448.43556727498</v>
      </c>
      <c r="J949">
        <v>143465.56701728099</v>
      </c>
      <c r="K949">
        <v>6356.8219848992103</v>
      </c>
      <c r="L949">
        <v>3.4636396956435198</v>
      </c>
      <c r="M949">
        <v>7.7052643940683199</v>
      </c>
      <c r="N949">
        <v>2.7166431194103899</v>
      </c>
      <c r="O949">
        <v>1.83631822634863</v>
      </c>
      <c r="P949">
        <v>63.203811414050499</v>
      </c>
      <c r="Q949">
        <v>24115</v>
      </c>
      <c r="R949">
        <v>-0.69092120394170098</v>
      </c>
      <c r="S949">
        <v>616</v>
      </c>
      <c r="T949">
        <v>0.46754026226686901</v>
      </c>
      <c r="U949">
        <v>0.84971304458039398</v>
      </c>
      <c r="V949">
        <v>3.2902476661352198</v>
      </c>
      <c r="W949">
        <v>68.489251820131301</v>
      </c>
      <c r="X949">
        <v>9.1644938426150198</v>
      </c>
      <c r="Y949">
        <v>0</v>
      </c>
      <c r="Z949">
        <v>0</v>
      </c>
      <c r="AA949">
        <v>0</v>
      </c>
      <c r="AB949">
        <v>1</v>
      </c>
      <c r="AC949">
        <v>124956.146098835</v>
      </c>
      <c r="AD949">
        <v>0</v>
      </c>
      <c r="AE949">
        <f t="shared" si="113"/>
        <v>1.5270030352700725E-2</v>
      </c>
      <c r="AF949">
        <f t="shared" si="112"/>
        <v>2.6276150342644106E-2</v>
      </c>
      <c r="AG949">
        <f t="shared" si="114"/>
        <v>0.25210800165307257</v>
      </c>
      <c r="AH949">
        <f t="shared" si="115"/>
        <v>9.580478594120026E-2</v>
      </c>
      <c r="AI949">
        <f t="shared" si="116"/>
        <v>0.56010785424678866</v>
      </c>
      <c r="AJ949">
        <f t="shared" si="117"/>
        <v>1.5270030352700725E-2</v>
      </c>
      <c r="AK949">
        <f t="shared" si="118"/>
        <v>1.087525064788058E-2</v>
      </c>
      <c r="AL949" s="18">
        <f t="shared" si="119"/>
        <v>2.1089247885702867E-2</v>
      </c>
    </row>
    <row r="950" spans="1:38" ht="15.75">
      <c r="A950">
        <v>2022</v>
      </c>
      <c r="B950">
        <v>1</v>
      </c>
      <c r="C950" t="s">
        <v>53</v>
      </c>
      <c r="D950">
        <v>117146.572434129</v>
      </c>
      <c r="E950">
        <v>87233.735530640406</v>
      </c>
      <c r="F950">
        <v>29912.8369034891</v>
      </c>
      <c r="G950">
        <v>23570.1014065659</v>
      </c>
      <c r="H950">
        <v>349720.99570218002</v>
      </c>
      <c r="I950">
        <v>230961.13094806901</v>
      </c>
      <c r="J950">
        <v>118759.86475411001</v>
      </c>
      <c r="K950">
        <v>31725.680842215399</v>
      </c>
      <c r="L950">
        <v>16.5831820351553</v>
      </c>
      <c r="M950">
        <v>19.846857737138102</v>
      </c>
      <c r="N950">
        <v>6.7396872639119501</v>
      </c>
      <c r="O950">
        <v>1.9447742840249</v>
      </c>
      <c r="P950">
        <v>165.77526518189401</v>
      </c>
      <c r="Q950">
        <v>28531</v>
      </c>
      <c r="R950">
        <v>-0.90686517697178104</v>
      </c>
      <c r="S950">
        <v>979</v>
      </c>
      <c r="T950">
        <v>0.72999831098997003</v>
      </c>
      <c r="U950">
        <v>0.18451199559871101</v>
      </c>
      <c r="V950">
        <v>3.4264778605892001</v>
      </c>
      <c r="W950">
        <v>76.582015921445404</v>
      </c>
      <c r="X950">
        <v>5.8567147561958297</v>
      </c>
      <c r="Y950">
        <v>0</v>
      </c>
      <c r="Z950">
        <v>0</v>
      </c>
      <c r="AA950">
        <v>0</v>
      </c>
      <c r="AB950">
        <v>0</v>
      </c>
      <c r="AC950">
        <v>118522.79447031301</v>
      </c>
      <c r="AD950">
        <v>0</v>
      </c>
      <c r="AE950">
        <f t="shared" si="113"/>
        <v>-0.13456584159621046</v>
      </c>
      <c r="AF950">
        <f t="shared" si="112"/>
        <v>-0.12669223806208535</v>
      </c>
      <c r="AG950">
        <f t="shared" si="114"/>
        <v>0.25534538725243927</v>
      </c>
      <c r="AH950">
        <f t="shared" si="115"/>
        <v>0.20120180144254124</v>
      </c>
      <c r="AI950">
        <f t="shared" si="116"/>
        <v>0.56010785424678866</v>
      </c>
      <c r="AJ950">
        <f t="shared" si="117"/>
        <v>-0.13456584159621046</v>
      </c>
      <c r="AK950">
        <f t="shared" si="118"/>
        <v>-7.5104606345056307E-2</v>
      </c>
      <c r="AL950" s="18">
        <f t="shared" si="119"/>
        <v>2.1089247885702867E-2</v>
      </c>
    </row>
    <row r="951" spans="1:38" ht="15.75">
      <c r="A951">
        <v>2022</v>
      </c>
      <c r="B951">
        <v>2</v>
      </c>
      <c r="C951" t="s">
        <v>53</v>
      </c>
      <c r="D951">
        <v>101382.64532441901</v>
      </c>
      <c r="E951">
        <v>80682.080163602906</v>
      </c>
      <c r="F951">
        <v>20700.565160817001</v>
      </c>
      <c r="G951">
        <v>2206.7869138856199</v>
      </c>
      <c r="H951">
        <v>353179.20080332598</v>
      </c>
      <c r="I951">
        <v>243295.681736559</v>
      </c>
      <c r="J951">
        <v>109883.51906676601</v>
      </c>
      <c r="K951">
        <v>6192.8595689142203</v>
      </c>
      <c r="L951">
        <v>0.69495827947300004</v>
      </c>
      <c r="M951">
        <v>2.0082965422182602</v>
      </c>
      <c r="N951">
        <v>0.62483490218737603</v>
      </c>
      <c r="O951">
        <v>2.2141234991639598</v>
      </c>
      <c r="P951">
        <v>177.274414362388</v>
      </c>
      <c r="Q951">
        <v>9653</v>
      </c>
      <c r="R951">
        <v>0.72769836594110904</v>
      </c>
      <c r="S951">
        <v>414</v>
      </c>
      <c r="T951">
        <v>0.53080792809041599</v>
      </c>
      <c r="U951">
        <v>0.38542417808664398</v>
      </c>
      <c r="V951">
        <v>2.0436283811010099</v>
      </c>
      <c r="W951">
        <v>60.553479073553603</v>
      </c>
      <c r="X951">
        <v>3.7506774207015399</v>
      </c>
      <c r="Y951">
        <v>0</v>
      </c>
      <c r="Z951">
        <v>0</v>
      </c>
      <c r="AA951">
        <v>0</v>
      </c>
      <c r="AB951">
        <v>0</v>
      </c>
      <c r="AC951">
        <v>99194.740036440795</v>
      </c>
      <c r="AD951">
        <v>0</v>
      </c>
      <c r="AE951">
        <f t="shared" si="113"/>
        <v>3.9997069224058934E-2</v>
      </c>
      <c r="AF951">
        <f t="shared" si="112"/>
        <v>0.17511226808735603</v>
      </c>
      <c r="AG951">
        <f t="shared" si="114"/>
        <v>0.2041825313846902</v>
      </c>
      <c r="AH951">
        <f t="shared" si="115"/>
        <v>2.1766909975805233E-2</v>
      </c>
      <c r="AI951">
        <f t="shared" si="116"/>
        <v>0.56010785424678866</v>
      </c>
      <c r="AJ951">
        <f t="shared" si="117"/>
        <v>3.9997069224058934E-2</v>
      </c>
      <c r="AK951">
        <f t="shared" si="118"/>
        <v>4.9211296016483226E-2</v>
      </c>
      <c r="AL951" s="18">
        <f t="shared" si="119"/>
        <v>2.1089247885702867E-2</v>
      </c>
    </row>
    <row r="952" spans="1:38" ht="15.75">
      <c r="A952">
        <v>2022</v>
      </c>
      <c r="B952">
        <v>3</v>
      </c>
      <c r="C952" t="s">
        <v>53</v>
      </c>
      <c r="D952">
        <v>105437.65400757801</v>
      </c>
      <c r="E952">
        <v>84652.549893759598</v>
      </c>
      <c r="F952">
        <v>20785.104113818401</v>
      </c>
      <c r="G952">
        <v>3594.15337234464</v>
      </c>
      <c r="H952">
        <v>333105.08304880199</v>
      </c>
      <c r="I952">
        <v>131344.86824349299</v>
      </c>
      <c r="J952">
        <v>201760.21480530899</v>
      </c>
      <c r="K952">
        <v>12014.3709873346</v>
      </c>
      <c r="L952">
        <v>2.5538904088941399</v>
      </c>
      <c r="M952">
        <v>1.7813984663987701</v>
      </c>
      <c r="N952">
        <v>1.07898484749873</v>
      </c>
      <c r="O952">
        <v>0.65099488702584996</v>
      </c>
      <c r="P952">
        <v>116.873411934926</v>
      </c>
      <c r="Q952">
        <v>10644</v>
      </c>
      <c r="R952">
        <v>0.99896540804770395</v>
      </c>
      <c r="S952">
        <v>853</v>
      </c>
      <c r="T952">
        <v>0.28927169372447797</v>
      </c>
      <c r="U952">
        <v>6.2024875352783101E-2</v>
      </c>
      <c r="V952">
        <v>7.0065465055746001</v>
      </c>
      <c r="W952">
        <v>67.842440951747506</v>
      </c>
      <c r="X952">
        <v>3.56570731942612</v>
      </c>
      <c r="Y952">
        <v>0</v>
      </c>
      <c r="Z952">
        <v>0</v>
      </c>
      <c r="AA952">
        <v>0</v>
      </c>
      <c r="AB952">
        <v>0</v>
      </c>
      <c r="AC952">
        <v>101021.319138629</v>
      </c>
      <c r="AD952">
        <v>0</v>
      </c>
      <c r="AE952">
        <f t="shared" si="113"/>
        <v>0.12309507263743914</v>
      </c>
      <c r="AF952">
        <f t="shared" si="112"/>
        <v>-5.3873235892979467E-2</v>
      </c>
      <c r="AG952">
        <f t="shared" si="114"/>
        <v>0.19713170128315397</v>
      </c>
      <c r="AH952">
        <f t="shared" si="115"/>
        <v>3.4087948998621699E-2</v>
      </c>
      <c r="AI952">
        <f t="shared" si="116"/>
        <v>0.56010785424678866</v>
      </c>
      <c r="AJ952">
        <f t="shared" si="117"/>
        <v>0.12309507263743914</v>
      </c>
      <c r="AK952">
        <f t="shared" si="118"/>
        <v>-1.71963719710151E-2</v>
      </c>
      <c r="AL952" s="18">
        <f t="shared" si="119"/>
        <v>2.1089247885702867E-2</v>
      </c>
    </row>
    <row r="953" spans="1:38" ht="15.75">
      <c r="A953">
        <v>2022</v>
      </c>
      <c r="B953">
        <v>4</v>
      </c>
      <c r="C953" t="s">
        <v>53</v>
      </c>
      <c r="D953">
        <v>118416.509686362</v>
      </c>
      <c r="E953">
        <v>83196.833157491594</v>
      </c>
      <c r="F953">
        <v>35219.676528871198</v>
      </c>
      <c r="G953">
        <v>16526.450350530798</v>
      </c>
      <c r="H953">
        <v>395263.19652561599</v>
      </c>
      <c r="I953">
        <v>187826.86092413199</v>
      </c>
      <c r="J953">
        <v>207436.33560148301</v>
      </c>
      <c r="K953">
        <v>20125.343904494999</v>
      </c>
      <c r="L953">
        <v>2.1433624865159602</v>
      </c>
      <c r="M953">
        <v>7.9669987915138698</v>
      </c>
      <c r="N953">
        <v>4.1811255122660498</v>
      </c>
      <c r="O953">
        <v>0.90546750346080496</v>
      </c>
      <c r="P953">
        <v>391.05531137874402</v>
      </c>
      <c r="Q953">
        <v>13113</v>
      </c>
      <c r="R953">
        <v>0.89988521377508002</v>
      </c>
      <c r="S953">
        <v>751</v>
      </c>
      <c r="T953">
        <v>0.29341091001939501</v>
      </c>
      <c r="U953">
        <v>0.63966426678984101</v>
      </c>
      <c r="V953">
        <v>3.9100952949567098</v>
      </c>
      <c r="W953">
        <v>74.864961348724407</v>
      </c>
      <c r="X953">
        <v>5.3598863876475997</v>
      </c>
      <c r="Y953">
        <v>0</v>
      </c>
      <c r="Z953">
        <v>0</v>
      </c>
      <c r="AA953">
        <v>0</v>
      </c>
      <c r="AB953">
        <v>0</v>
      </c>
      <c r="AC953">
        <v>120061.28047609499</v>
      </c>
      <c r="AD953">
        <v>0</v>
      </c>
      <c r="AE953">
        <f t="shared" si="113"/>
        <v>-0.13605787518892351</v>
      </c>
      <c r="AF953">
        <f t="shared" si="112"/>
        <v>-8.8555109512425637E-2</v>
      </c>
      <c r="AG953">
        <f t="shared" si="114"/>
        <v>0.29742201169544052</v>
      </c>
      <c r="AH953">
        <f t="shared" si="115"/>
        <v>0.13956204581863424</v>
      </c>
      <c r="AI953">
        <f t="shared" si="116"/>
        <v>0.56010785424678866</v>
      </c>
      <c r="AJ953">
        <f t="shared" si="117"/>
        <v>-0.13605787518892351</v>
      </c>
      <c r="AK953">
        <f t="shared" si="118"/>
        <v>2.5403521561518566E-2</v>
      </c>
      <c r="AL953" s="18">
        <f t="shared" si="119"/>
        <v>2.1089247885702867E-2</v>
      </c>
    </row>
    <row r="954" spans="1:38" ht="15.75">
      <c r="A954">
        <v>2023</v>
      </c>
      <c r="B954">
        <v>1</v>
      </c>
      <c r="C954" t="s">
        <v>53</v>
      </c>
      <c r="D954">
        <v>102305.01099114701</v>
      </c>
      <c r="E954">
        <v>85310.325702457994</v>
      </c>
      <c r="F954">
        <v>16994.685288689099</v>
      </c>
      <c r="G954">
        <v>5774.3696439477098</v>
      </c>
      <c r="H954">
        <v>365493.64004713902</v>
      </c>
      <c r="I954">
        <v>170007.06707215801</v>
      </c>
      <c r="J954">
        <v>195486.57297498101</v>
      </c>
      <c r="K954">
        <v>11222.331548011</v>
      </c>
      <c r="L954">
        <v>1.03763690957809</v>
      </c>
      <c r="M954">
        <v>2.95384463294404</v>
      </c>
      <c r="N954">
        <v>1.57988238679145</v>
      </c>
      <c r="O954">
        <v>0.86966109480018305</v>
      </c>
      <c r="P954">
        <v>135.78710005251</v>
      </c>
      <c r="Q954">
        <v>35070</v>
      </c>
      <c r="R954">
        <v>-0.334194390710987</v>
      </c>
      <c r="S954">
        <v>78</v>
      </c>
      <c r="T954">
        <v>0.52489028275515004</v>
      </c>
      <c r="U954">
        <v>0.20889103424340399</v>
      </c>
      <c r="V954">
        <v>1.4694593997896199</v>
      </c>
      <c r="W954">
        <v>72.5733484270812</v>
      </c>
      <c r="X954">
        <v>5.9964972474793798</v>
      </c>
      <c r="Y954">
        <v>0</v>
      </c>
      <c r="Z954">
        <v>0</v>
      </c>
      <c r="AA954">
        <v>0</v>
      </c>
      <c r="AB954">
        <v>0</v>
      </c>
      <c r="AC954">
        <v>109873.19032989199</v>
      </c>
      <c r="AD954">
        <v>0</v>
      </c>
      <c r="AE954">
        <f t="shared" si="113"/>
        <v>0.16451764324802687</v>
      </c>
      <c r="AF954">
        <f t="shared" si="112"/>
        <v>0.18327979483570531</v>
      </c>
      <c r="AG954">
        <f t="shared" si="114"/>
        <v>0.16611781890292404</v>
      </c>
      <c r="AH954">
        <f t="shared" si="115"/>
        <v>5.6442686316190288E-2</v>
      </c>
      <c r="AI954">
        <f t="shared" si="116"/>
        <v>0.56010785424678866</v>
      </c>
      <c r="AJ954">
        <f t="shared" si="117"/>
        <v>0.16451764324802687</v>
      </c>
      <c r="AK954">
        <f t="shared" si="118"/>
        <v>9.1208803737515373E-2</v>
      </c>
      <c r="AL954" s="18">
        <f t="shared" si="119"/>
        <v>2.1089247885702867E-2</v>
      </c>
    </row>
    <row r="955" spans="1:38" ht="15.75">
      <c r="A955">
        <v>2023</v>
      </c>
      <c r="B955">
        <v>2</v>
      </c>
      <c r="C955" t="s">
        <v>53</v>
      </c>
      <c r="D955">
        <v>119135.990291874</v>
      </c>
      <c r="E955">
        <v>93091.378456236998</v>
      </c>
      <c r="F955">
        <v>26044.611835637701</v>
      </c>
      <c r="G955">
        <v>6835.8936850438304</v>
      </c>
      <c r="H955">
        <v>284233.15493292501</v>
      </c>
      <c r="I955">
        <v>188250.13065400801</v>
      </c>
      <c r="J955">
        <v>95983.024278916593</v>
      </c>
      <c r="K955">
        <v>2637.7263947918</v>
      </c>
      <c r="L955">
        <v>1.81059155215223</v>
      </c>
      <c r="M955">
        <v>7.1219819717072399</v>
      </c>
      <c r="N955">
        <v>2.4050303655310699</v>
      </c>
      <c r="O955">
        <v>1.96128567596467</v>
      </c>
      <c r="P955">
        <v>158.309719333533</v>
      </c>
      <c r="Q955">
        <v>31373</v>
      </c>
      <c r="R955">
        <v>0.35650012092627498</v>
      </c>
      <c r="S955">
        <v>537</v>
      </c>
      <c r="T955">
        <v>0.88234761183975297</v>
      </c>
      <c r="U955">
        <v>0.82855140846504105</v>
      </c>
      <c r="V955">
        <v>5.5644607377969404</v>
      </c>
      <c r="W955">
        <v>71.460345794804894</v>
      </c>
      <c r="X955">
        <v>9.46364833713662</v>
      </c>
      <c r="Y955">
        <v>0</v>
      </c>
      <c r="Z955">
        <v>0</v>
      </c>
      <c r="AA955">
        <v>0</v>
      </c>
      <c r="AB955">
        <v>0</v>
      </c>
      <c r="AC955">
        <v>115661.559317926</v>
      </c>
      <c r="AD955">
        <v>0</v>
      </c>
      <c r="AE955">
        <f t="shared" si="113"/>
        <v>-0.16265952751282384</v>
      </c>
      <c r="AF955">
        <f t="shared" si="112"/>
        <v>-7.2850155414782097E-2</v>
      </c>
      <c r="AG955">
        <f t="shared" si="114"/>
        <v>0.2186124593569895</v>
      </c>
      <c r="AH955">
        <f t="shared" si="115"/>
        <v>5.7378913528115368E-2</v>
      </c>
      <c r="AI955">
        <f t="shared" si="116"/>
        <v>0.56010785424678866</v>
      </c>
      <c r="AJ955">
        <f t="shared" si="117"/>
        <v>-0.16265952751282384</v>
      </c>
      <c r="AK955">
        <f t="shared" si="118"/>
        <v>-4.1667508130627771E-2</v>
      </c>
      <c r="AL955" s="18">
        <f t="shared" si="119"/>
        <v>2.1089247885702867E-2</v>
      </c>
    </row>
    <row r="956" spans="1:38" ht="15.75">
      <c r="A956">
        <v>2023</v>
      </c>
      <c r="B956">
        <v>3</v>
      </c>
      <c r="C956" t="s">
        <v>53</v>
      </c>
      <c r="D956">
        <v>99757.386401225405</v>
      </c>
      <c r="E956">
        <v>89212.492687520396</v>
      </c>
      <c r="F956">
        <v>10544.893713705</v>
      </c>
      <c r="G956">
        <v>-1386.3753556684401</v>
      </c>
      <c r="H956">
        <v>215101.15231746901</v>
      </c>
      <c r="I956">
        <v>95276.791837718207</v>
      </c>
      <c r="J956">
        <v>119824.36047975</v>
      </c>
      <c r="K956">
        <v>4051.0523747638299</v>
      </c>
      <c r="L956">
        <v>-0.144731539920431</v>
      </c>
      <c r="M956">
        <v>-1.1570062632654099</v>
      </c>
      <c r="N956">
        <v>-0.644522514515534</v>
      </c>
      <c r="O956">
        <v>0.79513707777158604</v>
      </c>
      <c r="P956">
        <v>482.27077412624902</v>
      </c>
      <c r="Q956">
        <v>40054</v>
      </c>
      <c r="R956">
        <v>-0.215747994397265</v>
      </c>
      <c r="S956">
        <v>574</v>
      </c>
      <c r="T956">
        <v>0.69530810809353005</v>
      </c>
      <c r="U956">
        <v>7.0658792674386198E-2</v>
      </c>
      <c r="V956">
        <v>2.9927998005961101</v>
      </c>
      <c r="W956">
        <v>76.709083682135997</v>
      </c>
      <c r="X956">
        <v>4.4824810523479099</v>
      </c>
      <c r="Y956">
        <v>0</v>
      </c>
      <c r="Z956">
        <v>0</v>
      </c>
      <c r="AA956">
        <v>0</v>
      </c>
      <c r="AB956">
        <v>0</v>
      </c>
      <c r="AC956">
        <v>102251.172285801</v>
      </c>
      <c r="AD956">
        <v>0</v>
      </c>
      <c r="AE956">
        <f t="shared" si="113"/>
        <v>8.1926126942728342E-2</v>
      </c>
      <c r="AF956">
        <f t="shared" si="112"/>
        <v>3.0388220958827768E-2</v>
      </c>
      <c r="AG956">
        <f t="shared" si="114"/>
        <v>0.1057053927946079</v>
      </c>
      <c r="AH956">
        <f t="shared" si="115"/>
        <v>-1.3897470710513823E-2</v>
      </c>
      <c r="AI956">
        <f t="shared" si="116"/>
        <v>0.56010785424678866</v>
      </c>
      <c r="AJ956">
        <f t="shared" si="117"/>
        <v>8.1926126942728342E-2</v>
      </c>
      <c r="AK956">
        <f t="shared" si="118"/>
        <v>-1.7659075171169117E-2</v>
      </c>
      <c r="AL956" s="18">
        <f t="shared" si="119"/>
        <v>2.1089247885702867E-2</v>
      </c>
    </row>
    <row r="957" spans="1:38" ht="15.75">
      <c r="A957">
        <v>2023</v>
      </c>
      <c r="B957">
        <v>4</v>
      </c>
      <c r="C957" t="s">
        <v>53</v>
      </c>
      <c r="D957">
        <v>107930.122703007</v>
      </c>
      <c r="E957">
        <v>87637.082572944099</v>
      </c>
      <c r="F957">
        <v>20293.040130063699</v>
      </c>
      <c r="G957">
        <v>10467.779430058201</v>
      </c>
      <c r="H957">
        <v>389562.07504189998</v>
      </c>
      <c r="I957">
        <v>143958.145572457</v>
      </c>
      <c r="J957">
        <v>245603.92946944301</v>
      </c>
      <c r="K957">
        <v>12860.9671232195</v>
      </c>
      <c r="L957">
        <v>1.45540781839353</v>
      </c>
      <c r="M957">
        <v>4.2620569844590301</v>
      </c>
      <c r="N957">
        <v>2.6870632694243501</v>
      </c>
      <c r="O957">
        <v>0.58613942327159396</v>
      </c>
      <c r="P957">
        <v>332.95560985561002</v>
      </c>
      <c r="Q957">
        <v>41431</v>
      </c>
      <c r="R957">
        <v>0.269642635059678</v>
      </c>
      <c r="S957">
        <v>246</v>
      </c>
      <c r="T957">
        <v>0.22852514770674401</v>
      </c>
      <c r="U957">
        <v>0.49371920446210499</v>
      </c>
      <c r="V957">
        <v>7.1879478505068599</v>
      </c>
      <c r="W957">
        <v>61.947344139878901</v>
      </c>
      <c r="X957">
        <v>2.4471061460246002</v>
      </c>
      <c r="Y957">
        <v>0</v>
      </c>
      <c r="Z957">
        <v>0</v>
      </c>
      <c r="AA957">
        <v>0</v>
      </c>
      <c r="AB957">
        <v>0</v>
      </c>
      <c r="AC957">
        <v>108479.819550271</v>
      </c>
      <c r="AD957">
        <v>0</v>
      </c>
      <c r="AE957">
        <f t="shared" si="113"/>
        <v>0.12160951349401483</v>
      </c>
      <c r="AF957">
        <f t="shared" si="112"/>
        <v>5.9270982978024314E-2</v>
      </c>
      <c r="AG957">
        <f t="shared" si="114"/>
        <v>0.18802017103143279</v>
      </c>
      <c r="AH957">
        <f t="shared" si="115"/>
        <v>9.6986635129310036E-2</v>
      </c>
      <c r="AI957">
        <f t="shared" si="116"/>
        <v>0.56010785424678866</v>
      </c>
      <c r="AJ957">
        <f t="shared" si="117"/>
        <v>0.12160951349401483</v>
      </c>
      <c r="AK957">
        <f t="shared" si="118"/>
        <v>-6.4166930962826094E-2</v>
      </c>
      <c r="AL957" s="18">
        <f t="shared" si="119"/>
        <v>2.1089247885702867E-2</v>
      </c>
    </row>
    <row r="958" spans="1:38" ht="15.75">
      <c r="A958">
        <v>2024</v>
      </c>
      <c r="B958">
        <v>1</v>
      </c>
      <c r="C958" t="s">
        <v>53</v>
      </c>
      <c r="D958">
        <v>121055.45241626901</v>
      </c>
      <c r="E958">
        <v>82013.679945702504</v>
      </c>
      <c r="F958">
        <v>39041.772470566902</v>
      </c>
      <c r="G958">
        <v>30313.406865315799</v>
      </c>
      <c r="H958">
        <v>314911.52012539399</v>
      </c>
      <c r="I958">
        <v>171760.21338372701</v>
      </c>
      <c r="J958">
        <v>143151.30674166599</v>
      </c>
      <c r="K958">
        <v>39499.483195157598</v>
      </c>
      <c r="L958">
        <v>4.2859886140852304</v>
      </c>
      <c r="M958">
        <v>21.175780756245501</v>
      </c>
      <c r="N958">
        <v>9.6260076015146705</v>
      </c>
      <c r="O958">
        <v>1.19985082423096</v>
      </c>
      <c r="P958">
        <v>395.79398892058799</v>
      </c>
      <c r="Q958">
        <v>18440</v>
      </c>
      <c r="R958">
        <v>5.1087472919439401E-2</v>
      </c>
      <c r="S958">
        <v>378</v>
      </c>
      <c r="T958">
        <v>0.45426774320262198</v>
      </c>
      <c r="U958">
        <v>0.80713282871167302</v>
      </c>
      <c r="V958">
        <v>4.1940974925338903</v>
      </c>
      <c r="W958">
        <v>81.168135219746503</v>
      </c>
      <c r="X958">
        <v>9.9101758455610103</v>
      </c>
      <c r="Y958">
        <v>0</v>
      </c>
      <c r="Z958">
        <v>0</v>
      </c>
      <c r="AA958">
        <v>0</v>
      </c>
      <c r="AB958">
        <v>0</v>
      </c>
      <c r="AC958">
        <v>127729.03619193799</v>
      </c>
      <c r="AD958">
        <v>0</v>
      </c>
      <c r="AE958">
        <f t="shared" si="113"/>
        <v>-8.7551095973828527E-2</v>
      </c>
      <c r="AF958" t="str">
        <f t="shared" si="112"/>
        <v/>
      </c>
      <c r="AG958">
        <f t="shared" si="114"/>
        <v>0.32251147462829655</v>
      </c>
      <c r="AH958">
        <f t="shared" si="115"/>
        <v>0.25040926501251826</v>
      </c>
      <c r="AI958">
        <f t="shared" si="116"/>
        <v>0.56010785424678866</v>
      </c>
      <c r="AJ958">
        <f t="shared" si="117"/>
        <v>-8.7551095973828527E-2</v>
      </c>
      <c r="AK958">
        <f t="shared" si="118"/>
        <v>4.1335381706597008E-2</v>
      </c>
      <c r="AL958" s="18">
        <f t="shared" si="119"/>
        <v>2.1089247885702867E-2</v>
      </c>
    </row>
    <row r="959" spans="1:38" ht="15.75">
      <c r="A959">
        <v>2024</v>
      </c>
      <c r="B959">
        <v>2</v>
      </c>
      <c r="C959" t="s">
        <v>53</v>
      </c>
      <c r="D959">
        <v>110456.91488361701</v>
      </c>
      <c r="E959">
        <v>85403.746711420798</v>
      </c>
      <c r="F959">
        <v>25053.1681721963</v>
      </c>
      <c r="G959">
        <v>16538.381551475901</v>
      </c>
      <c r="H959">
        <v>263711.19786208001</v>
      </c>
      <c r="I959">
        <v>102627.83937511301</v>
      </c>
      <c r="J959">
        <v>161083.358486966</v>
      </c>
      <c r="K959">
        <v>22167.2811658059</v>
      </c>
      <c r="L959">
        <v>12.124810463521399</v>
      </c>
      <c r="M959">
        <v>10.266970906752</v>
      </c>
      <c r="N959">
        <v>6.2713990477285</v>
      </c>
      <c r="O959">
        <v>0.63711012943287704</v>
      </c>
      <c r="P959">
        <v>44.653315055703104</v>
      </c>
      <c r="Q959">
        <v>17784</v>
      </c>
      <c r="R959">
        <v>-0.94819738504205398</v>
      </c>
      <c r="S959">
        <v>558</v>
      </c>
      <c r="T959">
        <v>0.66526292432246004</v>
      </c>
      <c r="U959">
        <v>0.37188050458859101</v>
      </c>
      <c r="V959">
        <v>6.6416142209990703</v>
      </c>
      <c r="W959">
        <v>73.340614693165406</v>
      </c>
      <c r="X959">
        <v>2.8437250400753502</v>
      </c>
      <c r="Y959">
        <v>0</v>
      </c>
      <c r="Z959">
        <v>0</v>
      </c>
      <c r="AA959">
        <v>0</v>
      </c>
      <c r="AB959">
        <v>0</v>
      </c>
      <c r="AC959">
        <v>115878.689766228</v>
      </c>
      <c r="AD959">
        <v>0</v>
      </c>
      <c r="AE959">
        <f t="shared" si="113"/>
        <v>-6.9421448084399956E-2</v>
      </c>
      <c r="AF959" t="str">
        <f t="shared" si="112"/>
        <v/>
      </c>
      <c r="AG959">
        <f t="shared" si="114"/>
        <v>0.22681394097049962</v>
      </c>
      <c r="AH959">
        <f t="shared" si="115"/>
        <v>0.14972699145998761</v>
      </c>
      <c r="AI959">
        <f t="shared" si="116"/>
        <v>0.56010785424678866</v>
      </c>
      <c r="AJ959">
        <f t="shared" si="117"/>
        <v>-6.9421448084399956E-2</v>
      </c>
      <c r="AK959">
        <f t="shared" si="118"/>
        <v>-1.8917792147072946E-3</v>
      </c>
      <c r="AL959" s="18">
        <f t="shared" si="119"/>
        <v>2.1089247885702867E-2</v>
      </c>
    </row>
    <row r="960" spans="1:38" ht="15.75">
      <c r="A960">
        <v>2024</v>
      </c>
      <c r="B960">
        <v>3</v>
      </c>
      <c r="C960" t="s">
        <v>53</v>
      </c>
      <c r="D960">
        <v>102788.835901461</v>
      </c>
      <c r="E960">
        <v>85242.181678534005</v>
      </c>
      <c r="F960">
        <v>17546.654222927398</v>
      </c>
      <c r="G960">
        <v>-468.97999381567899</v>
      </c>
      <c r="H960">
        <v>263992.49424304499</v>
      </c>
      <c r="I960">
        <v>161881.09926166499</v>
      </c>
      <c r="J960">
        <v>102111.39498137899</v>
      </c>
      <c r="K960">
        <v>4595.9372366090602</v>
      </c>
      <c r="L960">
        <v>-7.3480051783207698E-2</v>
      </c>
      <c r="M960">
        <v>-0.45928272148392202</v>
      </c>
      <c r="N960">
        <v>-0.17764898777156499</v>
      </c>
      <c r="O960">
        <v>1.5853382405674199</v>
      </c>
      <c r="P960">
        <v>112.228567374346</v>
      </c>
      <c r="Q960">
        <v>2722</v>
      </c>
      <c r="R960">
        <v>-0.82011225749033101</v>
      </c>
      <c r="S960">
        <v>673</v>
      </c>
      <c r="T960">
        <v>0.24071242978226601</v>
      </c>
      <c r="U960">
        <v>0.345443609460514</v>
      </c>
      <c r="V960">
        <v>6.8320171270369698</v>
      </c>
      <c r="W960">
        <v>69.159816667870103</v>
      </c>
      <c r="X960">
        <v>8.0369742621248506</v>
      </c>
      <c r="Y960">
        <v>0</v>
      </c>
      <c r="Z960">
        <v>0</v>
      </c>
      <c r="AA960">
        <v>1</v>
      </c>
      <c r="AB960">
        <v>0</v>
      </c>
      <c r="AC960">
        <v>107230.333644962</v>
      </c>
      <c r="AD960">
        <v>1</v>
      </c>
      <c r="AE960">
        <f t="shared" si="113"/>
        <v>0.11225354549353349</v>
      </c>
      <c r="AF960" t="str">
        <f t="shared" si="112"/>
        <v/>
      </c>
      <c r="AG960">
        <f t="shared" si="114"/>
        <v>0.17070583657303193</v>
      </c>
      <c r="AH960">
        <f t="shared" si="115"/>
        <v>-4.5625576912386558E-3</v>
      </c>
      <c r="AI960">
        <f t="shared" si="116"/>
        <v>0.56010785424678866</v>
      </c>
      <c r="AJ960">
        <f t="shared" si="117"/>
        <v>0.11225354549353349</v>
      </c>
      <c r="AK960">
        <f t="shared" si="118"/>
        <v>2.7164155341521556E-2</v>
      </c>
      <c r="AL960" s="18">
        <f t="shared" si="119"/>
        <v>2.1089247885702867E-2</v>
      </c>
    </row>
    <row r="961" spans="1:38" ht="15.75">
      <c r="A961">
        <v>2024</v>
      </c>
      <c r="B961">
        <v>4</v>
      </c>
      <c r="C961" t="s">
        <v>53</v>
      </c>
      <c r="D961">
        <v>114327.247168553</v>
      </c>
      <c r="E961">
        <v>87557.713543299906</v>
      </c>
      <c r="F961">
        <v>26769.533625253898</v>
      </c>
      <c r="G961">
        <v>15410.2910161416</v>
      </c>
      <c r="H961">
        <v>280804.85428613599</v>
      </c>
      <c r="I961">
        <v>92107.948783446802</v>
      </c>
      <c r="J961">
        <v>188696.90550268901</v>
      </c>
      <c r="K961">
        <v>18443.0664830524</v>
      </c>
      <c r="L961">
        <v>1.55456393572368</v>
      </c>
      <c r="M961">
        <v>8.1666898432110209</v>
      </c>
      <c r="N961">
        <v>5.4879005048960998</v>
      </c>
      <c r="O961">
        <v>0.48812644032540198</v>
      </c>
      <c r="P961">
        <v>374.26006640681902</v>
      </c>
      <c r="Q961">
        <v>46462</v>
      </c>
      <c r="R961">
        <v>0.71667162729775802</v>
      </c>
      <c r="S961">
        <v>285</v>
      </c>
      <c r="T961">
        <v>0.28163579335345601</v>
      </c>
      <c r="U961">
        <v>1.43074897942346E-2</v>
      </c>
      <c r="V961">
        <v>1.82713846973764</v>
      </c>
      <c r="W961">
        <v>81.932654757801402</v>
      </c>
      <c r="X961">
        <v>8.6925042824389696</v>
      </c>
      <c r="Y961">
        <v>0</v>
      </c>
      <c r="Z961">
        <v>0</v>
      </c>
      <c r="AA961">
        <v>0</v>
      </c>
      <c r="AB961">
        <v>1</v>
      </c>
      <c r="AC961">
        <v>122653.289131111</v>
      </c>
      <c r="AD961">
        <v>0</v>
      </c>
      <c r="AE961" t="str">
        <f t="shared" si="113"/>
        <v/>
      </c>
      <c r="AF961" t="str">
        <f t="shared" si="112"/>
        <v/>
      </c>
      <c r="AG961">
        <f t="shared" si="114"/>
        <v>0.23414832673952776</v>
      </c>
      <c r="AH961">
        <f t="shared" si="115"/>
        <v>0.13479106160425749</v>
      </c>
      <c r="AI961">
        <f t="shared" si="116"/>
        <v>0.56010785424678866</v>
      </c>
      <c r="AJ961">
        <f t="shared" si="117"/>
        <v>2.6024879000402663</v>
      </c>
      <c r="AK961">
        <f t="shared" si="118"/>
        <v>2.3590496393763347</v>
      </c>
      <c r="AL961" s="18">
        <f t="shared" si="119"/>
        <v>2.1089247885702867E-2</v>
      </c>
    </row>
    <row r="962" spans="1:38" ht="15.75">
      <c r="A962">
        <v>2015</v>
      </c>
      <c r="B962">
        <v>1</v>
      </c>
      <c r="C962" t="s">
        <v>54</v>
      </c>
      <c r="D962">
        <v>411862.52456962498</v>
      </c>
      <c r="E962">
        <v>294110.70610223798</v>
      </c>
      <c r="F962">
        <v>117751.818467387</v>
      </c>
      <c r="G962">
        <v>109249.14058848799</v>
      </c>
      <c r="H962">
        <v>1489304.2958635399</v>
      </c>
      <c r="I962">
        <v>677312.40798216697</v>
      </c>
      <c r="J962">
        <v>811991.88788137597</v>
      </c>
      <c r="K962">
        <v>116754.598843399</v>
      </c>
      <c r="L962">
        <v>24.6362747423989</v>
      </c>
      <c r="M962">
        <v>13.4544620727108</v>
      </c>
      <c r="N962">
        <v>7.3355821837029502</v>
      </c>
      <c r="O962">
        <v>0.834136914531731</v>
      </c>
      <c r="P962">
        <v>415.59171449594697</v>
      </c>
      <c r="Q962">
        <v>21707</v>
      </c>
      <c r="R962">
        <v>0.70680544436175596</v>
      </c>
      <c r="S962">
        <v>375</v>
      </c>
      <c r="T962">
        <v>0.61548841934265697</v>
      </c>
      <c r="U962">
        <v>7.0287614029918594E-2</v>
      </c>
      <c r="V962">
        <v>7.6374494327082498</v>
      </c>
      <c r="W962">
        <v>74.340144653094995</v>
      </c>
      <c r="X962">
        <v>6.0625601175264103</v>
      </c>
      <c r="Y962">
        <v>0</v>
      </c>
      <c r="Z962">
        <v>0</v>
      </c>
      <c r="AA962">
        <v>0</v>
      </c>
      <c r="AB962">
        <v>1</v>
      </c>
      <c r="AC962">
        <v>396092.70398132497</v>
      </c>
      <c r="AD962">
        <v>0</v>
      </c>
      <c r="AE962">
        <f t="shared" si="113"/>
        <v>4.7204728175994505E-2</v>
      </c>
      <c r="AF962">
        <f t="shared" ref="AF962:AF1025" si="120">IF(C966=C962,(D966-D962)/D962,"")</f>
        <v>1.8063928565339268E-2</v>
      </c>
      <c r="AG962">
        <f t="shared" si="114"/>
        <v>0.28590078349670572</v>
      </c>
      <c r="AH962">
        <f t="shared" si="115"/>
        <v>0.265256327223866</v>
      </c>
      <c r="AI962">
        <f t="shared" si="116"/>
        <v>0.56010785424678866</v>
      </c>
      <c r="AJ962">
        <f t="shared" si="117"/>
        <v>4.7204728175994505E-2</v>
      </c>
      <c r="AK962">
        <f t="shared" si="118"/>
        <v>-2.0608021283125381E-2</v>
      </c>
      <c r="AL962" s="18">
        <f t="shared" si="119"/>
        <v>2.1089247885702867E-2</v>
      </c>
    </row>
    <row r="963" spans="1:38" ht="15.75">
      <c r="A963">
        <v>2015</v>
      </c>
      <c r="B963">
        <v>2</v>
      </c>
      <c r="C963" t="s">
        <v>54</v>
      </c>
      <c r="D963">
        <v>431304.38308781298</v>
      </c>
      <c r="E963">
        <v>288049.66641128802</v>
      </c>
      <c r="F963">
        <v>143254.716676524</v>
      </c>
      <c r="G963">
        <v>132183.83700485001</v>
      </c>
      <c r="H963">
        <v>1572230.7166863801</v>
      </c>
      <c r="I963">
        <v>844901.81941921206</v>
      </c>
      <c r="J963">
        <v>727328.89726717002</v>
      </c>
      <c r="K963">
        <v>142144.005244103</v>
      </c>
      <c r="L963">
        <v>16.355513923090601</v>
      </c>
      <c r="M963">
        <v>18.173873951868501</v>
      </c>
      <c r="N963">
        <v>8.4074071064735296</v>
      </c>
      <c r="O963">
        <v>1.16165028310274</v>
      </c>
      <c r="P963">
        <v>151.35980196887601</v>
      </c>
      <c r="Q963">
        <v>8988</v>
      </c>
      <c r="R963">
        <v>-0.78166059649142206</v>
      </c>
      <c r="S963">
        <v>468</v>
      </c>
      <c r="T963">
        <v>0.84325948064774203</v>
      </c>
      <c r="U963">
        <v>2.7287650650565501E-2</v>
      </c>
      <c r="V963">
        <v>2.6112689520988002</v>
      </c>
      <c r="W963">
        <v>82.622960508606596</v>
      </c>
      <c r="X963">
        <v>7.1191714886660096</v>
      </c>
      <c r="Y963">
        <v>0</v>
      </c>
      <c r="Z963">
        <v>0</v>
      </c>
      <c r="AA963">
        <v>0</v>
      </c>
      <c r="AB963">
        <v>0</v>
      </c>
      <c r="AC963">
        <v>437052.95194163203</v>
      </c>
      <c r="AD963">
        <v>0</v>
      </c>
      <c r="AE963">
        <f t="shared" ref="AE963:AE1026" si="121">IF(C964=C963,(D964-D963)/D963,"")</f>
        <v>-7.6103061454133494E-2</v>
      </c>
      <c r="AF963">
        <f t="shared" si="120"/>
        <v>-6.4791268715614858E-2</v>
      </c>
      <c r="AG963">
        <f t="shared" ref="AG963:AG1026" si="122">(D:D-E:E)/D:D</f>
        <v>0.33214296513967606</v>
      </c>
      <c r="AH963">
        <f t="shared" ref="AH963:AH1026" si="123">G963/D963</f>
        <v>0.3064745970317152</v>
      </c>
      <c r="AI963">
        <f t="shared" ref="AI963:AI1026" si="124">_xlfn.STDEV.P(D:D)/AVERAGE(D:D)</f>
        <v>0.56010785424678866</v>
      </c>
      <c r="AJ963">
        <f t="shared" ref="AJ963:AJ1026" si="125">(D964-D963)/D963</f>
        <v>-7.6103061454133494E-2</v>
      </c>
      <c r="AK963">
        <f t="shared" ref="AK963:AK1026" si="126">(E964-E963)/E963</f>
        <v>2.4427348524480821E-2</v>
      </c>
      <c r="AL963" s="18">
        <f t="shared" ref="AL963:AL1026" si="127">AVERAGE(AJ:AJ)</f>
        <v>2.1089247885702867E-2</v>
      </c>
    </row>
    <row r="964" spans="1:38" ht="15.75">
      <c r="A964">
        <v>2015</v>
      </c>
      <c r="B964">
        <v>3</v>
      </c>
      <c r="C964" t="s">
        <v>54</v>
      </c>
      <c r="D964">
        <v>398480.79911624402</v>
      </c>
      <c r="E964">
        <v>295085.95600507699</v>
      </c>
      <c r="F964">
        <v>103394.843111166</v>
      </c>
      <c r="G964">
        <v>85875.907031741997</v>
      </c>
      <c r="H964">
        <v>1411424.91875616</v>
      </c>
      <c r="I964">
        <v>882940.06546059402</v>
      </c>
      <c r="J964">
        <v>528484.853295565</v>
      </c>
      <c r="K964">
        <v>88651.879893561505</v>
      </c>
      <c r="L964">
        <v>9.3303404460555104</v>
      </c>
      <c r="M964">
        <v>16.249454737676999</v>
      </c>
      <c r="N964">
        <v>6.08434114280917</v>
      </c>
      <c r="O964">
        <v>1.6707007967299099</v>
      </c>
      <c r="P964">
        <v>176.45674109812799</v>
      </c>
      <c r="Q964">
        <v>44556</v>
      </c>
      <c r="R964">
        <v>0.82606927616495296</v>
      </c>
      <c r="S964">
        <v>506</v>
      </c>
      <c r="T964">
        <v>0.53935441600689604</v>
      </c>
      <c r="U964">
        <v>0.85458576880948101</v>
      </c>
      <c r="V964">
        <v>1.5681147438730001</v>
      </c>
      <c r="W964">
        <v>81.092310085951596</v>
      </c>
      <c r="X964">
        <v>4.3463572256705696</v>
      </c>
      <c r="Y964">
        <v>0</v>
      </c>
      <c r="Z964">
        <v>0</v>
      </c>
      <c r="AA964">
        <v>0</v>
      </c>
      <c r="AB964">
        <v>0</v>
      </c>
      <c r="AC964">
        <v>390649.86604396201</v>
      </c>
      <c r="AD964">
        <v>0</v>
      </c>
      <c r="AE964">
        <f t="shared" si="121"/>
        <v>-3.3221418709733332E-3</v>
      </c>
      <c r="AF964">
        <f t="shared" si="120"/>
        <v>1.8509329731700358E-2</v>
      </c>
      <c r="AG964">
        <f t="shared" si="122"/>
        <v>0.2594725852298968</v>
      </c>
      <c r="AH964">
        <f t="shared" si="123"/>
        <v>0.21550826845910448</v>
      </c>
      <c r="AI964">
        <f t="shared" si="124"/>
        <v>0.56010785424678866</v>
      </c>
      <c r="AJ964">
        <f t="shared" si="125"/>
        <v>-3.3221418709733332E-3</v>
      </c>
      <c r="AK964">
        <f t="shared" si="126"/>
        <v>0.14908800565857855</v>
      </c>
      <c r="AL964" s="18">
        <f t="shared" si="127"/>
        <v>2.1089247885702867E-2</v>
      </c>
    </row>
    <row r="965" spans="1:38" ht="15.75">
      <c r="A965">
        <v>2015</v>
      </c>
      <c r="B965">
        <v>4</v>
      </c>
      <c r="C965" t="s">
        <v>54</v>
      </c>
      <c r="D965">
        <v>397156.98936872103</v>
      </c>
      <c r="E965">
        <v>339079.73268372897</v>
      </c>
      <c r="F965">
        <v>58077.256684991997</v>
      </c>
      <c r="G965">
        <v>48224.046310542297</v>
      </c>
      <c r="H965">
        <v>994853.87096061604</v>
      </c>
      <c r="I965">
        <v>409456.10990650399</v>
      </c>
      <c r="J965">
        <v>585397.76105411199</v>
      </c>
      <c r="K965">
        <v>57461.028604292202</v>
      </c>
      <c r="L965">
        <v>11.3910794103912</v>
      </c>
      <c r="M965">
        <v>8.2378255468053592</v>
      </c>
      <c r="N965">
        <v>4.8473497182031204</v>
      </c>
      <c r="O965">
        <v>0.69944939517569304</v>
      </c>
      <c r="P965">
        <v>21.730035146377801</v>
      </c>
      <c r="Q965">
        <v>18013</v>
      </c>
      <c r="R965">
        <v>0.50527137069813599</v>
      </c>
      <c r="S965">
        <v>446</v>
      </c>
      <c r="T965">
        <v>0.128568264602968</v>
      </c>
      <c r="U965">
        <v>0.98490424913491204</v>
      </c>
      <c r="V965">
        <v>5.2564359971357701</v>
      </c>
      <c r="W965">
        <v>72.519487273514997</v>
      </c>
      <c r="X965">
        <v>5.0577541409831204</v>
      </c>
      <c r="Y965">
        <v>0</v>
      </c>
      <c r="Z965">
        <v>0</v>
      </c>
      <c r="AA965">
        <v>0</v>
      </c>
      <c r="AB965">
        <v>0</v>
      </c>
      <c r="AC965">
        <v>411325.613300497</v>
      </c>
      <c r="AD965">
        <v>0</v>
      </c>
      <c r="AE965">
        <f t="shared" si="121"/>
        <v>5.5759790249870531E-2</v>
      </c>
      <c r="AF965">
        <f t="shared" si="120"/>
        <v>5.002634706940836E-2</v>
      </c>
      <c r="AG965">
        <f t="shared" si="122"/>
        <v>0.14623249304338204</v>
      </c>
      <c r="AH965">
        <f t="shared" si="123"/>
        <v>0.12142313392795671</v>
      </c>
      <c r="AI965">
        <f t="shared" si="124"/>
        <v>0.56010785424678866</v>
      </c>
      <c r="AJ965">
        <f t="shared" si="125"/>
        <v>5.5759790249870531E-2</v>
      </c>
      <c r="AK965">
        <f t="shared" si="126"/>
        <v>8.7502230738675871E-3</v>
      </c>
      <c r="AL965" s="18">
        <f t="shared" si="127"/>
        <v>2.1089247885702867E-2</v>
      </c>
    </row>
    <row r="966" spans="1:38" ht="15.75">
      <c r="A966">
        <v>2016</v>
      </c>
      <c r="B966">
        <v>1</v>
      </c>
      <c r="C966" t="s">
        <v>54</v>
      </c>
      <c r="D966">
        <v>419302.37979219097</v>
      </c>
      <c r="E966">
        <v>342046.75598453899</v>
      </c>
      <c r="F966">
        <v>77255.623807651195</v>
      </c>
      <c r="G966">
        <v>63119.631268833698</v>
      </c>
      <c r="H966">
        <v>1021815.10286575</v>
      </c>
      <c r="I966">
        <v>572694.00866725401</v>
      </c>
      <c r="J966">
        <v>449121.09419850103</v>
      </c>
      <c r="K966">
        <v>69601.507977536705</v>
      </c>
      <c r="L966">
        <v>14.953726479910999</v>
      </c>
      <c r="M966">
        <v>14.0540339975517</v>
      </c>
      <c r="N966">
        <v>6.1772067267170003</v>
      </c>
      <c r="O966">
        <v>1.27514386668762</v>
      </c>
      <c r="P966">
        <v>404.64662910162099</v>
      </c>
      <c r="Q966">
        <v>23272</v>
      </c>
      <c r="R966">
        <v>-0.31889857712181702</v>
      </c>
      <c r="S966">
        <v>642</v>
      </c>
      <c r="T966">
        <v>3.37301074577189E-2</v>
      </c>
      <c r="U966">
        <v>0.55116460147365198</v>
      </c>
      <c r="V966">
        <v>7.7866859244792002</v>
      </c>
      <c r="W966">
        <v>84.531115017059705</v>
      </c>
      <c r="X966">
        <v>4.2540206267339196</v>
      </c>
      <c r="Y966">
        <v>0</v>
      </c>
      <c r="Z966">
        <v>0</v>
      </c>
      <c r="AA966">
        <v>0</v>
      </c>
      <c r="AB966">
        <v>0</v>
      </c>
      <c r="AC966">
        <v>417025.80937745998</v>
      </c>
      <c r="AD966">
        <v>0</v>
      </c>
      <c r="AE966">
        <f t="shared" si="121"/>
        <v>-3.80220949262065E-2</v>
      </c>
      <c r="AF966">
        <f t="shared" si="120"/>
        <v>-5.7539678593208174E-2</v>
      </c>
      <c r="AG966">
        <f t="shared" si="122"/>
        <v>0.18424799746173723</v>
      </c>
      <c r="AH966">
        <f t="shared" si="123"/>
        <v>0.15053487485598391</v>
      </c>
      <c r="AI966">
        <f t="shared" si="124"/>
        <v>0.56010785424678866</v>
      </c>
      <c r="AJ966">
        <f t="shared" si="125"/>
        <v>-3.80220949262065E-2</v>
      </c>
      <c r="AK966">
        <f t="shared" si="126"/>
        <v>-6.4126753490945113E-2</v>
      </c>
      <c r="AL966" s="18">
        <f t="shared" si="127"/>
        <v>2.1089247885702867E-2</v>
      </c>
    </row>
    <row r="967" spans="1:38" ht="15.75">
      <c r="A967">
        <v>2016</v>
      </c>
      <c r="B967">
        <v>2</v>
      </c>
      <c r="C967" t="s">
        <v>54</v>
      </c>
      <c r="D967">
        <v>403359.624904948</v>
      </c>
      <c r="E967">
        <v>320112.407981141</v>
      </c>
      <c r="F967">
        <v>83247.216923806394</v>
      </c>
      <c r="G967">
        <v>74003.297987562793</v>
      </c>
      <c r="H967">
        <v>1089244.53686166</v>
      </c>
      <c r="I967">
        <v>444715.53124381899</v>
      </c>
      <c r="J967">
        <v>644529.00561784196</v>
      </c>
      <c r="K967">
        <v>78030.445120417498</v>
      </c>
      <c r="L967">
        <v>7.8981736553745998</v>
      </c>
      <c r="M967">
        <v>11.481763790696</v>
      </c>
      <c r="N967">
        <v>6.7940022174250698</v>
      </c>
      <c r="O967">
        <v>0.68998528750078103</v>
      </c>
      <c r="P967">
        <v>431.21302559675001</v>
      </c>
      <c r="Q967">
        <v>35148</v>
      </c>
      <c r="R967">
        <v>-0.77134850879759498</v>
      </c>
      <c r="S967">
        <v>483</v>
      </c>
      <c r="T967">
        <v>0.42310548127632902</v>
      </c>
      <c r="U967">
        <v>0.25230714075863803</v>
      </c>
      <c r="V967">
        <v>7.8839058068649903</v>
      </c>
      <c r="W967">
        <v>67.597189199270503</v>
      </c>
      <c r="X967">
        <v>4.58979384789526</v>
      </c>
      <c r="Y967">
        <v>1</v>
      </c>
      <c r="Z967">
        <v>0</v>
      </c>
      <c r="AA967">
        <v>0</v>
      </c>
      <c r="AB967">
        <v>1</v>
      </c>
      <c r="AC967">
        <v>426152.32140365301</v>
      </c>
      <c r="AD967">
        <v>1</v>
      </c>
      <c r="AE967">
        <f t="shared" si="121"/>
        <v>6.1899767843110291E-3</v>
      </c>
      <c r="AF967">
        <f t="shared" si="120"/>
        <v>-0.10730229513273253</v>
      </c>
      <c r="AG967">
        <f t="shared" si="122"/>
        <v>0.20638460516077747</v>
      </c>
      <c r="AH967">
        <f t="shared" si="123"/>
        <v>0.18346729176228713</v>
      </c>
      <c r="AI967">
        <f t="shared" si="124"/>
        <v>0.56010785424678866</v>
      </c>
      <c r="AJ967">
        <f t="shared" si="125"/>
        <v>6.1899767843110291E-3</v>
      </c>
      <c r="AK967">
        <f t="shared" si="126"/>
        <v>-2.0321635732043881E-3</v>
      </c>
      <c r="AL967" s="18">
        <f t="shared" si="127"/>
        <v>2.1089247885702867E-2</v>
      </c>
    </row>
    <row r="968" spans="1:38" ht="15.75">
      <c r="A968">
        <v>2016</v>
      </c>
      <c r="B968">
        <v>3</v>
      </c>
      <c r="C968" t="s">
        <v>54</v>
      </c>
      <c r="D968">
        <v>405856.41161883803</v>
      </c>
      <c r="E968">
        <v>319461.88720631099</v>
      </c>
      <c r="F968">
        <v>86394.524412526895</v>
      </c>
      <c r="G968">
        <v>75768.6402508303</v>
      </c>
      <c r="H968">
        <v>902274.80503214803</v>
      </c>
      <c r="I968">
        <v>420888.69775993901</v>
      </c>
      <c r="J968">
        <v>481386.10727220902</v>
      </c>
      <c r="K968">
        <v>82619.041675464599</v>
      </c>
      <c r="L968">
        <v>15.311733069942401</v>
      </c>
      <c r="M968">
        <v>15.739681537586501</v>
      </c>
      <c r="N968">
        <v>8.3975125791227896</v>
      </c>
      <c r="O968">
        <v>0.87432664009545003</v>
      </c>
      <c r="P968">
        <v>227.324058246042</v>
      </c>
      <c r="Q968">
        <v>47492</v>
      </c>
      <c r="R968">
        <v>0.16338116949536</v>
      </c>
      <c r="S968">
        <v>35</v>
      </c>
      <c r="T968">
        <v>6.1784344228770098E-2</v>
      </c>
      <c r="U968">
        <v>0.46975194529944098</v>
      </c>
      <c r="V968">
        <v>2.8645372387881198</v>
      </c>
      <c r="W968">
        <v>83.699239138612398</v>
      </c>
      <c r="X968">
        <v>4.8791880783513797</v>
      </c>
      <c r="Y968">
        <v>0</v>
      </c>
      <c r="Z968">
        <v>0</v>
      </c>
      <c r="AA968">
        <v>0</v>
      </c>
      <c r="AB968">
        <v>0</v>
      </c>
      <c r="AC968">
        <v>433803.21011869097</v>
      </c>
      <c r="AD968">
        <v>0</v>
      </c>
      <c r="AE968">
        <f t="shared" si="121"/>
        <v>2.751931673700718E-2</v>
      </c>
      <c r="AF968">
        <f t="shared" si="120"/>
        <v>7.2639370357300961E-2</v>
      </c>
      <c r="AG968">
        <f t="shared" si="122"/>
        <v>0.21286967986516589</v>
      </c>
      <c r="AH968">
        <f t="shared" si="123"/>
        <v>0.18668829192228895</v>
      </c>
      <c r="AI968">
        <f t="shared" si="124"/>
        <v>0.56010785424678866</v>
      </c>
      <c r="AJ968">
        <f t="shared" si="125"/>
        <v>2.751931673700718E-2</v>
      </c>
      <c r="AK968">
        <f t="shared" si="126"/>
        <v>3.5518694882861267E-2</v>
      </c>
      <c r="AL968" s="18">
        <f t="shared" si="127"/>
        <v>2.1089247885702867E-2</v>
      </c>
    </row>
    <row r="969" spans="1:38" ht="15.75">
      <c r="A969">
        <v>2016</v>
      </c>
      <c r="B969">
        <v>4</v>
      </c>
      <c r="C969" t="s">
        <v>54</v>
      </c>
      <c r="D969">
        <v>417025.30275992199</v>
      </c>
      <c r="E969">
        <v>330808.75650469499</v>
      </c>
      <c r="F969">
        <v>86216.546255226698</v>
      </c>
      <c r="G969">
        <v>70261.967100510898</v>
      </c>
      <c r="H969">
        <v>1166409.5039387101</v>
      </c>
      <c r="I969">
        <v>380867.98054932</v>
      </c>
      <c r="J969">
        <v>785541.52338939102</v>
      </c>
      <c r="K969">
        <v>68699.740764427697</v>
      </c>
      <c r="L969">
        <v>7.8526116253773104</v>
      </c>
      <c r="M969">
        <v>8.9443988647920598</v>
      </c>
      <c r="N969">
        <v>6.0237821162509002</v>
      </c>
      <c r="O969">
        <v>0.484847674131829</v>
      </c>
      <c r="P969">
        <v>415.75052780234898</v>
      </c>
      <c r="Q969">
        <v>5555</v>
      </c>
      <c r="R969">
        <v>-0.55210255326551805</v>
      </c>
      <c r="S969">
        <v>18</v>
      </c>
      <c r="T969">
        <v>0.62307103340251901</v>
      </c>
      <c r="U969">
        <v>0.73675634533142298</v>
      </c>
      <c r="V969">
        <v>3.4437288081470601</v>
      </c>
      <c r="W969">
        <v>83.609942375253496</v>
      </c>
      <c r="X969">
        <v>7.674096750236</v>
      </c>
      <c r="Y969">
        <v>0</v>
      </c>
      <c r="Z969">
        <v>0</v>
      </c>
      <c r="AA969">
        <v>1</v>
      </c>
      <c r="AB969">
        <v>0</v>
      </c>
      <c r="AC969">
        <v>400276.25627540099</v>
      </c>
      <c r="AD969">
        <v>1</v>
      </c>
      <c r="AE969">
        <f t="shared" si="121"/>
        <v>-5.2393576576142534E-2</v>
      </c>
      <c r="AF969">
        <f t="shared" si="120"/>
        <v>-3.2309711428914999E-2</v>
      </c>
      <c r="AG969">
        <f t="shared" si="122"/>
        <v>0.20674176287298604</v>
      </c>
      <c r="AH969">
        <f t="shared" si="123"/>
        <v>0.16848370263269163</v>
      </c>
      <c r="AI969">
        <f t="shared" si="124"/>
        <v>0.56010785424678866</v>
      </c>
      <c r="AJ969">
        <f t="shared" si="125"/>
        <v>-5.2393576576142534E-2</v>
      </c>
      <c r="AK969">
        <f t="shared" si="126"/>
        <v>4.4591132024184056E-2</v>
      </c>
      <c r="AL969" s="18">
        <f t="shared" si="127"/>
        <v>2.1089247885702867E-2</v>
      </c>
    </row>
    <row r="970" spans="1:38" ht="15.75">
      <c r="A970">
        <v>2017</v>
      </c>
      <c r="B970">
        <v>1</v>
      </c>
      <c r="C970" t="s">
        <v>54</v>
      </c>
      <c r="D970">
        <v>395175.855625581</v>
      </c>
      <c r="E970">
        <v>345559.893440752</v>
      </c>
      <c r="F970">
        <v>49615.962184828699</v>
      </c>
      <c r="G970">
        <v>41260.570713358</v>
      </c>
      <c r="H970">
        <v>1362218.0358706301</v>
      </c>
      <c r="I970">
        <v>739860.81277795695</v>
      </c>
      <c r="J970">
        <v>622357.22309267404</v>
      </c>
      <c r="K970">
        <v>43780.7139197297</v>
      </c>
      <c r="L970">
        <v>6.2363052327062602</v>
      </c>
      <c r="M970">
        <v>6.6297247275965097</v>
      </c>
      <c r="N970">
        <v>3.0289255924428602</v>
      </c>
      <c r="O970">
        <v>1.1888040908425099</v>
      </c>
      <c r="P970">
        <v>119.97708131083201</v>
      </c>
      <c r="Q970">
        <v>38165</v>
      </c>
      <c r="R970">
        <v>-0.276044101295429</v>
      </c>
      <c r="S970">
        <v>749</v>
      </c>
      <c r="T970">
        <v>0.89110314416770198</v>
      </c>
      <c r="U970">
        <v>0.32143574530701702</v>
      </c>
      <c r="V970">
        <v>3.84204041297453</v>
      </c>
      <c r="W970">
        <v>80.210057494938994</v>
      </c>
      <c r="X970">
        <v>6.7609370465968297</v>
      </c>
      <c r="Y970">
        <v>0</v>
      </c>
      <c r="Z970">
        <v>0</v>
      </c>
      <c r="AA970">
        <v>0</v>
      </c>
      <c r="AB970">
        <v>0</v>
      </c>
      <c r="AC970">
        <v>393884.54281238001</v>
      </c>
      <c r="AD970">
        <v>0</v>
      </c>
      <c r="AE970">
        <f t="shared" si="121"/>
        <v>-8.8815254619366568E-2</v>
      </c>
      <c r="AF970">
        <f t="shared" si="120"/>
        <v>4.1727602427273858E-2</v>
      </c>
      <c r="AG970">
        <f t="shared" si="122"/>
        <v>0.12555413363067114</v>
      </c>
      <c r="AH970">
        <f t="shared" si="123"/>
        <v>0.10441065699229189</v>
      </c>
      <c r="AI970">
        <f t="shared" si="124"/>
        <v>0.56010785424678866</v>
      </c>
      <c r="AJ970">
        <f t="shared" si="125"/>
        <v>-8.8815254619366568E-2</v>
      </c>
      <c r="AK970">
        <f t="shared" si="126"/>
        <v>-6.0158083448486971E-2</v>
      </c>
      <c r="AL970" s="18">
        <f t="shared" si="127"/>
        <v>2.1089247885702867E-2</v>
      </c>
    </row>
    <row r="971" spans="1:38" ht="15.75">
      <c r="A971">
        <v>2017</v>
      </c>
      <c r="B971">
        <v>2</v>
      </c>
      <c r="C971" t="s">
        <v>54</v>
      </c>
      <c r="D971">
        <v>360078.21138876898</v>
      </c>
      <c r="E971">
        <v>324771.67253469297</v>
      </c>
      <c r="F971">
        <v>35306.538854076302</v>
      </c>
      <c r="G971">
        <v>21164.014908217599</v>
      </c>
      <c r="H971">
        <v>933707.59665207996</v>
      </c>
      <c r="I971">
        <v>591562.91245366598</v>
      </c>
      <c r="J971">
        <v>342144.68419841299</v>
      </c>
      <c r="K971">
        <v>18651.46454881</v>
      </c>
      <c r="L971">
        <v>14.316005989318001</v>
      </c>
      <c r="M971">
        <v>6.18569157600718</v>
      </c>
      <c r="N971">
        <v>2.2666641017063198</v>
      </c>
      <c r="O971">
        <v>1.7289846657696799</v>
      </c>
      <c r="P971">
        <v>111.96961160889499</v>
      </c>
      <c r="Q971">
        <v>28943</v>
      </c>
      <c r="R971">
        <v>-0.59007796224488196</v>
      </c>
      <c r="S971">
        <v>57</v>
      </c>
      <c r="T971">
        <v>0.67051359861876703</v>
      </c>
      <c r="U971">
        <v>0.21782458732864299</v>
      </c>
      <c r="V971">
        <v>5.73660813146489</v>
      </c>
      <c r="W971">
        <v>62.278304330844897</v>
      </c>
      <c r="X971">
        <v>3.1776196887832699</v>
      </c>
      <c r="Y971">
        <v>0</v>
      </c>
      <c r="Z971">
        <v>0</v>
      </c>
      <c r="AA971">
        <v>0</v>
      </c>
      <c r="AB971">
        <v>1</v>
      </c>
      <c r="AC971">
        <v>386472.093971856</v>
      </c>
      <c r="AD971">
        <v>0</v>
      </c>
      <c r="AE971">
        <f t="shared" si="121"/>
        <v>0.20900835442186488</v>
      </c>
      <c r="AF971">
        <f t="shared" si="120"/>
        <v>0.22545042704791396</v>
      </c>
      <c r="AG971">
        <f t="shared" si="122"/>
        <v>9.8052416773300025E-2</v>
      </c>
      <c r="AH971">
        <f t="shared" si="123"/>
        <v>5.8776160952897123E-2</v>
      </c>
      <c r="AI971">
        <f t="shared" si="124"/>
        <v>0.56010785424678866</v>
      </c>
      <c r="AJ971">
        <f t="shared" si="125"/>
        <v>0.20900835442186488</v>
      </c>
      <c r="AK971">
        <f t="shared" si="126"/>
        <v>3.8522796463544798E-2</v>
      </c>
      <c r="AL971" s="18">
        <f t="shared" si="127"/>
        <v>2.1089247885702867E-2</v>
      </c>
    </row>
    <row r="972" spans="1:38" ht="15.75">
      <c r="A972">
        <v>2017</v>
      </c>
      <c r="B972">
        <v>3</v>
      </c>
      <c r="C972" t="s">
        <v>54</v>
      </c>
      <c r="D972">
        <v>435337.56581430399</v>
      </c>
      <c r="E972">
        <v>337282.78557287197</v>
      </c>
      <c r="F972">
        <v>98054.7802414326</v>
      </c>
      <c r="G972">
        <v>83679.435257460194</v>
      </c>
      <c r="H972">
        <v>1412948.07926895</v>
      </c>
      <c r="I972">
        <v>507033.78737453901</v>
      </c>
      <c r="J972">
        <v>905914.291894419</v>
      </c>
      <c r="K972">
        <v>86835.519599919106</v>
      </c>
      <c r="L972">
        <v>18.7009390888187</v>
      </c>
      <c r="M972">
        <v>9.2370145836282607</v>
      </c>
      <c r="N972">
        <v>5.9223290993647</v>
      </c>
      <c r="O972">
        <v>0.55969288917414695</v>
      </c>
      <c r="P972">
        <v>232.41786357309999</v>
      </c>
      <c r="Q972">
        <v>46048</v>
      </c>
      <c r="R972">
        <v>-0.40898228990441299</v>
      </c>
      <c r="S972">
        <v>337</v>
      </c>
      <c r="T972">
        <v>0.35948773385211902</v>
      </c>
      <c r="U972">
        <v>6.34495608766035E-2</v>
      </c>
      <c r="V972">
        <v>7.8576769129567898</v>
      </c>
      <c r="W972">
        <v>62.963200720503103</v>
      </c>
      <c r="X972">
        <v>4.0681979083596298</v>
      </c>
      <c r="Y972">
        <v>0</v>
      </c>
      <c r="Z972">
        <v>0</v>
      </c>
      <c r="AA972">
        <v>0</v>
      </c>
      <c r="AB972">
        <v>0</v>
      </c>
      <c r="AC972">
        <v>444956.12284654903</v>
      </c>
      <c r="AD972">
        <v>0</v>
      </c>
      <c r="AE972">
        <f t="shared" si="121"/>
        <v>-7.3015132947818251E-2</v>
      </c>
      <c r="AF972">
        <f t="shared" si="120"/>
        <v>2.2775141823267921E-2</v>
      </c>
      <c r="AG972">
        <f t="shared" si="122"/>
        <v>0.22523849982488739</v>
      </c>
      <c r="AH972">
        <f t="shared" si="123"/>
        <v>0.19221735459685596</v>
      </c>
      <c r="AI972">
        <f t="shared" si="124"/>
        <v>0.56010785424678866</v>
      </c>
      <c r="AJ972">
        <f t="shared" si="125"/>
        <v>-7.3015132947818251E-2</v>
      </c>
      <c r="AK972">
        <f t="shared" si="126"/>
        <v>-5.7008636556761451E-2</v>
      </c>
      <c r="AL972" s="18">
        <f t="shared" si="127"/>
        <v>2.1089247885702867E-2</v>
      </c>
    </row>
    <row r="973" spans="1:38" ht="15.75">
      <c r="A973">
        <v>2017</v>
      </c>
      <c r="B973">
        <v>4</v>
      </c>
      <c r="C973" t="s">
        <v>54</v>
      </c>
      <c r="D973">
        <v>403551.335569193</v>
      </c>
      <c r="E973">
        <v>318054.75383329601</v>
      </c>
      <c r="F973">
        <v>85496.581735896994</v>
      </c>
      <c r="G973">
        <v>68397.039910018095</v>
      </c>
      <c r="H973">
        <v>1280039.9604718301</v>
      </c>
      <c r="I973">
        <v>694470.47648747498</v>
      </c>
      <c r="J973">
        <v>585569.48398436396</v>
      </c>
      <c r="K973">
        <v>66405.800361266694</v>
      </c>
      <c r="L973">
        <v>16.702391981081899</v>
      </c>
      <c r="M973">
        <v>11.6804310642397</v>
      </c>
      <c r="N973">
        <v>5.34335192823246</v>
      </c>
      <c r="O973">
        <v>1.1859745008604601</v>
      </c>
      <c r="P973">
        <v>425.71620984359902</v>
      </c>
      <c r="Q973">
        <v>49673</v>
      </c>
      <c r="R973">
        <v>-9.7891988487084997E-2</v>
      </c>
      <c r="S973">
        <v>878</v>
      </c>
      <c r="T973">
        <v>0.48369002626478502</v>
      </c>
      <c r="U973">
        <v>0.83714743132511704</v>
      </c>
      <c r="V973">
        <v>3.2260449357607999</v>
      </c>
      <c r="W973">
        <v>68.471073789575499</v>
      </c>
      <c r="X973">
        <v>8.0128389465851395</v>
      </c>
      <c r="Y973">
        <v>0</v>
      </c>
      <c r="Z973">
        <v>0</v>
      </c>
      <c r="AA973">
        <v>1</v>
      </c>
      <c r="AB973">
        <v>0</v>
      </c>
      <c r="AC973">
        <v>405521.041665597</v>
      </c>
      <c r="AD973">
        <v>1</v>
      </c>
      <c r="AE973">
        <f t="shared" si="121"/>
        <v>2.010713466564339E-2</v>
      </c>
      <c r="AF973">
        <f t="shared" si="120"/>
        <v>8.1557264636471019E-2</v>
      </c>
      <c r="AG973">
        <f t="shared" si="122"/>
        <v>0.21186048514820918</v>
      </c>
      <c r="AH973">
        <f t="shared" si="123"/>
        <v>0.16948782938246706</v>
      </c>
      <c r="AI973">
        <f t="shared" si="124"/>
        <v>0.56010785424678866</v>
      </c>
      <c r="AJ973">
        <f t="shared" si="125"/>
        <v>2.010713466564339E-2</v>
      </c>
      <c r="AK973">
        <f t="shared" si="126"/>
        <v>-2.9510913188090852E-2</v>
      </c>
      <c r="AL973" s="18">
        <f t="shared" si="127"/>
        <v>2.1089247885702867E-2</v>
      </c>
    </row>
    <row r="974" spans="1:38" ht="15.75">
      <c r="A974">
        <v>2018</v>
      </c>
      <c r="B974">
        <v>1</v>
      </c>
      <c r="C974" t="s">
        <v>54</v>
      </c>
      <c r="D974">
        <v>411665.59661798301</v>
      </c>
      <c r="E974">
        <v>308668.66760386201</v>
      </c>
      <c r="F974">
        <v>102996.92901412</v>
      </c>
      <c r="G974">
        <v>87155.817497546406</v>
      </c>
      <c r="H974">
        <v>1614458.71657465</v>
      </c>
      <c r="I974">
        <v>745844.91319273703</v>
      </c>
      <c r="J974">
        <v>868613.80338191695</v>
      </c>
      <c r="K974">
        <v>82535.188632390898</v>
      </c>
      <c r="L974">
        <v>13.562855281675301</v>
      </c>
      <c r="M974">
        <v>10.0338973613138</v>
      </c>
      <c r="N974">
        <v>5.3984543923465598</v>
      </c>
      <c r="O974">
        <v>0.85866113373839503</v>
      </c>
      <c r="P974">
        <v>159.05408988740999</v>
      </c>
      <c r="Q974">
        <v>41777</v>
      </c>
      <c r="R974">
        <v>0.90197507274850397</v>
      </c>
      <c r="S974">
        <v>480</v>
      </c>
      <c r="T974">
        <v>6.4512610738033799E-2</v>
      </c>
      <c r="U974">
        <v>0.48598178456410202</v>
      </c>
      <c r="V974">
        <v>3.9842376676301998</v>
      </c>
      <c r="W974">
        <v>77.813606632164806</v>
      </c>
      <c r="X974">
        <v>7.1653272896987499</v>
      </c>
      <c r="Y974">
        <v>0</v>
      </c>
      <c r="Z974">
        <v>0</v>
      </c>
      <c r="AA974">
        <v>0</v>
      </c>
      <c r="AB974">
        <v>0</v>
      </c>
      <c r="AC974">
        <v>442831.13559236401</v>
      </c>
      <c r="AD974">
        <v>0</v>
      </c>
      <c r="AE974">
        <f t="shared" si="121"/>
        <v>7.188456247533867E-2</v>
      </c>
      <c r="AF974">
        <f t="shared" si="120"/>
        <v>-2.730786419889221E-4</v>
      </c>
      <c r="AG974">
        <f t="shared" si="122"/>
        <v>0.25019561960068282</v>
      </c>
      <c r="AH974">
        <f t="shared" si="123"/>
        <v>0.21171508674412054</v>
      </c>
      <c r="AI974">
        <f t="shared" si="124"/>
        <v>0.56010785424678866</v>
      </c>
      <c r="AJ974">
        <f t="shared" si="125"/>
        <v>7.188456247533867E-2</v>
      </c>
      <c r="AK974">
        <f t="shared" si="126"/>
        <v>-5.0848048851060729E-2</v>
      </c>
      <c r="AL974" s="18">
        <f t="shared" si="127"/>
        <v>2.1089247885702867E-2</v>
      </c>
    </row>
    <row r="975" spans="1:38" ht="15.75">
      <c r="A975">
        <v>2018</v>
      </c>
      <c r="B975">
        <v>2</v>
      </c>
      <c r="C975" t="s">
        <v>54</v>
      </c>
      <c r="D975">
        <v>441257.99791701598</v>
      </c>
      <c r="E975">
        <v>292973.468114749</v>
      </c>
      <c r="F975">
        <v>148284.529802267</v>
      </c>
      <c r="G975">
        <v>129618.423448669</v>
      </c>
      <c r="H975">
        <v>1737675.64975763</v>
      </c>
      <c r="I975">
        <v>866597.04040669894</v>
      </c>
      <c r="J975">
        <v>871078.60935093905</v>
      </c>
      <c r="K975">
        <v>128971.430881268</v>
      </c>
      <c r="L975">
        <v>16.3430577838073</v>
      </c>
      <c r="M975">
        <v>14.8802211484967</v>
      </c>
      <c r="N975">
        <v>7.4592990623277897</v>
      </c>
      <c r="O975">
        <v>0.99485514981526202</v>
      </c>
      <c r="P975">
        <v>83.579259616101595</v>
      </c>
      <c r="Q975">
        <v>39718</v>
      </c>
      <c r="R975">
        <v>0.68011803655249403</v>
      </c>
      <c r="S975">
        <v>349</v>
      </c>
      <c r="T975">
        <v>0.124903944627167</v>
      </c>
      <c r="U975">
        <v>0.97686146879656299</v>
      </c>
      <c r="V975">
        <v>7.89858603271934</v>
      </c>
      <c r="W975">
        <v>83.417986983183695</v>
      </c>
      <c r="X975">
        <v>5.9682784752501101</v>
      </c>
      <c r="Y975">
        <v>0</v>
      </c>
      <c r="Z975">
        <v>0</v>
      </c>
      <c r="AA975">
        <v>0</v>
      </c>
      <c r="AB975">
        <v>0</v>
      </c>
      <c r="AC975">
        <v>440173.11746227002</v>
      </c>
      <c r="AD975">
        <v>0</v>
      </c>
      <c r="AE975">
        <f t="shared" si="121"/>
        <v>9.052397279054469E-3</v>
      </c>
      <c r="AF975">
        <f t="shared" si="120"/>
        <v>-6.2430405671207181E-2</v>
      </c>
      <c r="AG975">
        <f t="shared" si="122"/>
        <v>0.33604950052407595</v>
      </c>
      <c r="AH975">
        <f t="shared" si="123"/>
        <v>0.29374747667020268</v>
      </c>
      <c r="AI975">
        <f t="shared" si="124"/>
        <v>0.56010785424678866</v>
      </c>
      <c r="AJ975">
        <f t="shared" si="125"/>
        <v>9.052397279054469E-3</v>
      </c>
      <c r="AK975">
        <f t="shared" si="126"/>
        <v>4.472564810047832E-2</v>
      </c>
      <c r="AL975" s="18">
        <f t="shared" si="127"/>
        <v>2.1089247885702867E-2</v>
      </c>
    </row>
    <row r="976" spans="1:38" ht="15.75">
      <c r="A976">
        <v>2018</v>
      </c>
      <c r="B976">
        <v>3</v>
      </c>
      <c r="C976" t="s">
        <v>54</v>
      </c>
      <c r="D976">
        <v>445252.440616721</v>
      </c>
      <c r="E976">
        <v>306076.89635242597</v>
      </c>
      <c r="F976">
        <v>139175.54426429499</v>
      </c>
      <c r="G976">
        <v>133111.84460250501</v>
      </c>
      <c r="H976">
        <v>1187415.2390122199</v>
      </c>
      <c r="I976">
        <v>364676.54113477498</v>
      </c>
      <c r="J976">
        <v>822738.69787744398</v>
      </c>
      <c r="K976">
        <v>139354.27718442999</v>
      </c>
      <c r="L976">
        <v>19.6729956891885</v>
      </c>
      <c r="M976">
        <v>16.179115549799199</v>
      </c>
      <c r="N976">
        <v>11.210218652173999</v>
      </c>
      <c r="O976">
        <v>0.44324709907968601</v>
      </c>
      <c r="P976">
        <v>50.082624656943601</v>
      </c>
      <c r="Q976">
        <v>3677</v>
      </c>
      <c r="R976">
        <v>-0.26791858639386901</v>
      </c>
      <c r="S976">
        <v>935</v>
      </c>
      <c r="T976">
        <v>0.58996064647608804</v>
      </c>
      <c r="U976">
        <v>0.77636746179905503</v>
      </c>
      <c r="V976">
        <v>6.5152741913130603</v>
      </c>
      <c r="W976">
        <v>60.857128389830002</v>
      </c>
      <c r="X976">
        <v>9.2513210611235106</v>
      </c>
      <c r="Y976">
        <v>0</v>
      </c>
      <c r="Z976">
        <v>0</v>
      </c>
      <c r="AA976">
        <v>0</v>
      </c>
      <c r="AB976">
        <v>0</v>
      </c>
      <c r="AC976">
        <v>422402.55647274898</v>
      </c>
      <c r="AD976">
        <v>0</v>
      </c>
      <c r="AE976">
        <f t="shared" si="121"/>
        <v>-1.9738380245455638E-2</v>
      </c>
      <c r="AF976">
        <f t="shared" si="120"/>
        <v>-0.12488618277940729</v>
      </c>
      <c r="AG976">
        <f t="shared" si="122"/>
        <v>0.31257671282278071</v>
      </c>
      <c r="AH976">
        <f t="shared" si="123"/>
        <v>0.29895814701909607</v>
      </c>
      <c r="AI976">
        <f t="shared" si="124"/>
        <v>0.56010785424678866</v>
      </c>
      <c r="AJ976">
        <f t="shared" si="125"/>
        <v>-1.9738380245455638E-2</v>
      </c>
      <c r="AK976">
        <f t="shared" si="126"/>
        <v>1.841071767369086E-2</v>
      </c>
      <c r="AL976" s="18">
        <f t="shared" si="127"/>
        <v>2.1089247885702867E-2</v>
      </c>
    </row>
    <row r="977" spans="1:38" ht="15.75">
      <c r="A977">
        <v>2018</v>
      </c>
      <c r="B977">
        <v>4</v>
      </c>
      <c r="C977" t="s">
        <v>54</v>
      </c>
      <c r="D977">
        <v>436463.878638611</v>
      </c>
      <c r="E977">
        <v>311711.99167761003</v>
      </c>
      <c r="F977">
        <v>124751.886961</v>
      </c>
      <c r="G977">
        <v>109498.17446112999</v>
      </c>
      <c r="H977">
        <v>961449.74294199003</v>
      </c>
      <c r="I977">
        <v>339565.69350319402</v>
      </c>
      <c r="J977">
        <v>621884.04943879601</v>
      </c>
      <c r="K977">
        <v>106593.827320867</v>
      </c>
      <c r="L977">
        <v>77.673180990481598</v>
      </c>
      <c r="M977">
        <v>17.6074904252559</v>
      </c>
      <c r="N977">
        <v>11.388860963868</v>
      </c>
      <c r="O977">
        <v>0.54602734032111999</v>
      </c>
      <c r="P977">
        <v>279.83785244950502</v>
      </c>
      <c r="Q977">
        <v>31729</v>
      </c>
      <c r="R977">
        <v>-0.41019349380714898</v>
      </c>
      <c r="S977">
        <v>363</v>
      </c>
      <c r="T977">
        <v>0.57495488555285601</v>
      </c>
      <c r="U977">
        <v>0.680623928402736</v>
      </c>
      <c r="V977">
        <v>3.3775172615040998</v>
      </c>
      <c r="W977">
        <v>69.048851791205706</v>
      </c>
      <c r="X977">
        <v>4.5141607857673796</v>
      </c>
      <c r="Y977">
        <v>0</v>
      </c>
      <c r="Z977">
        <v>0</v>
      </c>
      <c r="AA977">
        <v>0</v>
      </c>
      <c r="AB977">
        <v>0</v>
      </c>
      <c r="AC977">
        <v>473922.32377614803</v>
      </c>
      <c r="AD977">
        <v>0</v>
      </c>
      <c r="AE977">
        <f t="shared" si="121"/>
        <v>-5.7073907651661288E-2</v>
      </c>
      <c r="AF977">
        <f t="shared" si="120"/>
        <v>-5.0986989672632564E-2</v>
      </c>
      <c r="AG977">
        <f t="shared" si="122"/>
        <v>0.2858240809070357</v>
      </c>
      <c r="AH977">
        <f t="shared" si="123"/>
        <v>0.25087568483941763</v>
      </c>
      <c r="AI977">
        <f t="shared" si="124"/>
        <v>0.56010785424678866</v>
      </c>
      <c r="AJ977">
        <f t="shared" si="125"/>
        <v>-5.7073907651661288E-2</v>
      </c>
      <c r="AK977">
        <f t="shared" si="126"/>
        <v>5.4398453990680863E-2</v>
      </c>
      <c r="AL977" s="18">
        <f t="shared" si="127"/>
        <v>2.1089247885702867E-2</v>
      </c>
    </row>
    <row r="978" spans="1:38" ht="15.75">
      <c r="A978">
        <v>2019</v>
      </c>
      <c r="B978">
        <v>1</v>
      </c>
      <c r="C978" t="s">
        <v>54</v>
      </c>
      <c r="D978">
        <v>411553.17953590502</v>
      </c>
      <c r="E978">
        <v>328668.64211522799</v>
      </c>
      <c r="F978">
        <v>82884.537420677007</v>
      </c>
      <c r="G978">
        <v>66140.712626563603</v>
      </c>
      <c r="H978">
        <v>1376884.67035773</v>
      </c>
      <c r="I978">
        <v>687030.56219127798</v>
      </c>
      <c r="J978">
        <v>689854.10816645797</v>
      </c>
      <c r="K978">
        <v>71916.5986533213</v>
      </c>
      <c r="L978">
        <v>7.8580499919708204</v>
      </c>
      <c r="M978">
        <v>9.5876377111614204</v>
      </c>
      <c r="N978">
        <v>4.80364943052051</v>
      </c>
      <c r="O978">
        <v>0.995907038978597</v>
      </c>
      <c r="P978">
        <v>127.871189202415</v>
      </c>
      <c r="Q978">
        <v>43417</v>
      </c>
      <c r="R978">
        <v>-0.19600772524288701</v>
      </c>
      <c r="S978">
        <v>629</v>
      </c>
      <c r="T978">
        <v>0.45217295559044102</v>
      </c>
      <c r="U978">
        <v>0.88506455091666703</v>
      </c>
      <c r="V978">
        <v>3.4164497058473202</v>
      </c>
      <c r="W978">
        <v>69.361672228263799</v>
      </c>
      <c r="X978">
        <v>8.8829378773754506</v>
      </c>
      <c r="Y978">
        <v>0</v>
      </c>
      <c r="Z978">
        <v>0</v>
      </c>
      <c r="AA978">
        <v>0</v>
      </c>
      <c r="AB978">
        <v>0</v>
      </c>
      <c r="AC978">
        <v>414360.08633907902</v>
      </c>
      <c r="AD978">
        <v>0</v>
      </c>
      <c r="AE978">
        <f t="shared" si="121"/>
        <v>5.2408842228341673E-3</v>
      </c>
      <c r="AF978">
        <f t="shared" si="120"/>
        <v>-2.5566970175906666E-2</v>
      </c>
      <c r="AG978">
        <f t="shared" si="122"/>
        <v>0.20139447717095318</v>
      </c>
      <c r="AH978">
        <f t="shared" si="123"/>
        <v>0.16071000277813019</v>
      </c>
      <c r="AI978">
        <f t="shared" si="124"/>
        <v>0.56010785424678866</v>
      </c>
      <c r="AJ978">
        <f t="shared" si="125"/>
        <v>5.2408842228341673E-3</v>
      </c>
      <c r="AK978">
        <f t="shared" si="126"/>
        <v>-4.5345299869943047E-2</v>
      </c>
      <c r="AL978" s="18">
        <f t="shared" si="127"/>
        <v>2.1089247885702867E-2</v>
      </c>
    </row>
    <row r="979" spans="1:38" ht="15.75">
      <c r="A979">
        <v>2019</v>
      </c>
      <c r="B979">
        <v>2</v>
      </c>
      <c r="C979" t="s">
        <v>54</v>
      </c>
      <c r="D979">
        <v>413710.08210139198</v>
      </c>
      <c r="E979">
        <v>313765.06398066599</v>
      </c>
      <c r="F979">
        <v>99945.018120725596</v>
      </c>
      <c r="G979">
        <v>87522.432103427505</v>
      </c>
      <c r="H979">
        <v>1626487.7018558199</v>
      </c>
      <c r="I979">
        <v>1119447.4881321499</v>
      </c>
      <c r="J979">
        <v>507040.21372367698</v>
      </c>
      <c r="K979">
        <v>95290.388415608904</v>
      </c>
      <c r="L979">
        <v>22.7899882819186</v>
      </c>
      <c r="M979">
        <v>17.2614379953549</v>
      </c>
      <c r="N979">
        <v>5.3810694051706598</v>
      </c>
      <c r="O979">
        <v>2.2078080945710101</v>
      </c>
      <c r="P979">
        <v>482.73357959957099</v>
      </c>
      <c r="Q979">
        <v>43120</v>
      </c>
      <c r="R979">
        <v>0.34879342307061101</v>
      </c>
      <c r="S979">
        <v>974</v>
      </c>
      <c r="T979">
        <v>0.70167491698476603</v>
      </c>
      <c r="U979">
        <v>1.65227297865265E-2</v>
      </c>
      <c r="V979">
        <v>2.02308277591949</v>
      </c>
      <c r="W979">
        <v>80.742142788909106</v>
      </c>
      <c r="X979">
        <v>7.1645890949853603</v>
      </c>
      <c r="Y979">
        <v>0</v>
      </c>
      <c r="Z979">
        <v>0</v>
      </c>
      <c r="AA979">
        <v>1</v>
      </c>
      <c r="AB979">
        <v>0</v>
      </c>
      <c r="AC979">
        <v>406068.41141511902</v>
      </c>
      <c r="AD979">
        <v>1</v>
      </c>
      <c r="AE979">
        <f t="shared" si="121"/>
        <v>-5.8165174617645671E-2</v>
      </c>
      <c r="AF979">
        <f t="shared" si="120"/>
        <v>7.0429694855848449E-2</v>
      </c>
      <c r="AG979">
        <f t="shared" si="122"/>
        <v>0.24158226363028659</v>
      </c>
      <c r="AH979">
        <f t="shared" si="123"/>
        <v>0.21155498956870364</v>
      </c>
      <c r="AI979">
        <f t="shared" si="124"/>
        <v>0.56010785424678866</v>
      </c>
      <c r="AJ979">
        <f t="shared" si="125"/>
        <v>-5.8165174617645671E-2</v>
      </c>
      <c r="AK979">
        <f t="shared" si="126"/>
        <v>5.310140236564646E-3</v>
      </c>
      <c r="AL979" s="18">
        <f t="shared" si="127"/>
        <v>2.1089247885702867E-2</v>
      </c>
    </row>
    <row r="980" spans="1:38" ht="15.75">
      <c r="A980">
        <v>2019</v>
      </c>
      <c r="B980">
        <v>3</v>
      </c>
      <c r="C980" t="s">
        <v>54</v>
      </c>
      <c r="D980">
        <v>389646.56293488399</v>
      </c>
      <c r="E980">
        <v>315431.200471738</v>
      </c>
      <c r="F980">
        <v>74215.3624631454</v>
      </c>
      <c r="G980">
        <v>64809.160438761901</v>
      </c>
      <c r="H980">
        <v>1541706.94404997</v>
      </c>
      <c r="I980">
        <v>732226.35164281202</v>
      </c>
      <c r="J980">
        <v>809480.59240716102</v>
      </c>
      <c r="K980">
        <v>66886.752396434895</v>
      </c>
      <c r="L980">
        <v>11.810578704947901</v>
      </c>
      <c r="M980">
        <v>8.0062648872208602</v>
      </c>
      <c r="N980">
        <v>4.2037276078235797</v>
      </c>
      <c r="O980">
        <v>0.90456319584560096</v>
      </c>
      <c r="P980">
        <v>444.36993101514099</v>
      </c>
      <c r="Q980">
        <v>3904</v>
      </c>
      <c r="R980">
        <v>-0.58973163822774499</v>
      </c>
      <c r="S980">
        <v>345</v>
      </c>
      <c r="T980">
        <v>0.38941354254910399</v>
      </c>
      <c r="U980">
        <v>2.9087618588974299E-2</v>
      </c>
      <c r="V980">
        <v>7.5168103996999101</v>
      </c>
      <c r="W980">
        <v>83.728192022910093</v>
      </c>
      <c r="X980">
        <v>9.5932244267844098</v>
      </c>
      <c r="Y980">
        <v>0</v>
      </c>
      <c r="Z980">
        <v>0</v>
      </c>
      <c r="AA980">
        <v>0</v>
      </c>
      <c r="AB980">
        <v>0</v>
      </c>
      <c r="AC980">
        <v>385530.51848145103</v>
      </c>
      <c r="AD980">
        <v>0</v>
      </c>
      <c r="AE980">
        <f t="shared" si="121"/>
        <v>6.3040043895390183E-2</v>
      </c>
      <c r="AF980">
        <f t="shared" si="120"/>
        <v>8.9634770904317443E-2</v>
      </c>
      <c r="AG980">
        <f t="shared" si="122"/>
        <v>0.19046841297442299</v>
      </c>
      <c r="AH980">
        <f t="shared" si="123"/>
        <v>0.16632806908550229</v>
      </c>
      <c r="AI980">
        <f t="shared" si="124"/>
        <v>0.56010785424678866</v>
      </c>
      <c r="AJ980">
        <f t="shared" si="125"/>
        <v>6.3040043895390183E-2</v>
      </c>
      <c r="AK980">
        <f t="shared" si="126"/>
        <v>3.0233749941171308E-2</v>
      </c>
      <c r="AL980" s="18">
        <f t="shared" si="127"/>
        <v>2.1089247885702867E-2</v>
      </c>
    </row>
    <row r="981" spans="1:38" ht="15.75">
      <c r="A981">
        <v>2019</v>
      </c>
      <c r="B981">
        <v>4</v>
      </c>
      <c r="C981" t="s">
        <v>54</v>
      </c>
      <c r="D981">
        <v>414209.89936598699</v>
      </c>
      <c r="E981">
        <v>324967.86851044401</v>
      </c>
      <c r="F981">
        <v>89242.030855542806</v>
      </c>
      <c r="G981">
        <v>78974.963651608006</v>
      </c>
      <c r="H981">
        <v>1547345.6243592999</v>
      </c>
      <c r="I981">
        <v>521895.831885227</v>
      </c>
      <c r="J981">
        <v>1025449.79247407</v>
      </c>
      <c r="K981">
        <v>78987.721287239998</v>
      </c>
      <c r="L981">
        <v>18.9908490692778</v>
      </c>
      <c r="M981">
        <v>7.7014949177635401</v>
      </c>
      <c r="N981">
        <v>5.1038993750545103</v>
      </c>
      <c r="O981">
        <v>0.50894332976172496</v>
      </c>
      <c r="P981">
        <v>44.769220692310398</v>
      </c>
      <c r="Q981">
        <v>17471</v>
      </c>
      <c r="R981">
        <v>-0.61366957775645803</v>
      </c>
      <c r="S981">
        <v>293</v>
      </c>
      <c r="T981">
        <v>8.1511036033943093E-2</v>
      </c>
      <c r="U981">
        <v>4.0399680276966797E-2</v>
      </c>
      <c r="V981">
        <v>3.3099706252755499</v>
      </c>
      <c r="W981">
        <v>78.2481401964328</v>
      </c>
      <c r="X981">
        <v>6.1740515005769101</v>
      </c>
      <c r="Y981">
        <v>0</v>
      </c>
      <c r="Z981">
        <v>0</v>
      </c>
      <c r="AA981">
        <v>0</v>
      </c>
      <c r="AB981">
        <v>0</v>
      </c>
      <c r="AC981">
        <v>425278.86240344902</v>
      </c>
      <c r="AD981">
        <v>0</v>
      </c>
      <c r="AE981">
        <f t="shared" si="121"/>
        <v>-3.181693078134628E-2</v>
      </c>
      <c r="AF981">
        <f t="shared" si="120"/>
        <v>-5.7365294282711025E-2</v>
      </c>
      <c r="AG981">
        <f t="shared" si="122"/>
        <v>0.21545122652100265</v>
      </c>
      <c r="AH981">
        <f t="shared" si="123"/>
        <v>0.19066411443205858</v>
      </c>
      <c r="AI981">
        <f t="shared" si="124"/>
        <v>0.56010785424678866</v>
      </c>
      <c r="AJ981">
        <f t="shared" si="125"/>
        <v>-3.181693078134628E-2</v>
      </c>
      <c r="AK981">
        <f t="shared" si="126"/>
        <v>-1.8631638382938912E-2</v>
      </c>
      <c r="AL981" s="18">
        <f t="shared" si="127"/>
        <v>2.1089247885702867E-2</v>
      </c>
    </row>
    <row r="982" spans="1:38" ht="15.75">
      <c r="A982">
        <v>2020</v>
      </c>
      <c r="B982">
        <v>1</v>
      </c>
      <c r="C982" t="s">
        <v>54</v>
      </c>
      <c r="D982">
        <v>401031.01166891097</v>
      </c>
      <c r="E982">
        <v>318913.18469828297</v>
      </c>
      <c r="F982">
        <v>82117.826970628696</v>
      </c>
      <c r="G982">
        <v>74535.772368255697</v>
      </c>
      <c r="H982">
        <v>1396630.9447425599</v>
      </c>
      <c r="I982">
        <v>839751.434384658</v>
      </c>
      <c r="J982">
        <v>556879.51035790995</v>
      </c>
      <c r="K982">
        <v>84120.251558775693</v>
      </c>
      <c r="L982">
        <v>27.4869479221611</v>
      </c>
      <c r="M982">
        <v>13.384542074523599</v>
      </c>
      <c r="N982">
        <v>5.3368266433473801</v>
      </c>
      <c r="O982">
        <v>1.5079589368352599</v>
      </c>
      <c r="P982">
        <v>79.004858313269594</v>
      </c>
      <c r="Q982">
        <v>48013</v>
      </c>
      <c r="R982">
        <v>-0.37999997757690901</v>
      </c>
      <c r="S982">
        <v>354</v>
      </c>
      <c r="T982">
        <v>0.52846833950787397</v>
      </c>
      <c r="U982">
        <v>0.97521146297415096</v>
      </c>
      <c r="V982">
        <v>5.1260203810042402</v>
      </c>
      <c r="W982">
        <v>73.067201641165994</v>
      </c>
      <c r="X982">
        <v>7.3868498430709604</v>
      </c>
      <c r="Y982">
        <v>0</v>
      </c>
      <c r="Z982">
        <v>0</v>
      </c>
      <c r="AA982">
        <v>0</v>
      </c>
      <c r="AB982">
        <v>0</v>
      </c>
      <c r="AC982">
        <v>433234.15615086502</v>
      </c>
      <c r="AD982">
        <v>0</v>
      </c>
      <c r="AE982">
        <f t="shared" si="121"/>
        <v>0.10427259752219253</v>
      </c>
      <c r="AF982">
        <f t="shared" si="120"/>
        <v>3.9777031105758448E-2</v>
      </c>
      <c r="AG982">
        <f t="shared" si="122"/>
        <v>0.20476677509026167</v>
      </c>
      <c r="AH982">
        <f t="shared" si="123"/>
        <v>0.18586037039397849</v>
      </c>
      <c r="AI982">
        <f t="shared" si="124"/>
        <v>0.56010785424678866</v>
      </c>
      <c r="AJ982">
        <f t="shared" si="125"/>
        <v>0.10427259752219253</v>
      </c>
      <c r="AK982">
        <f t="shared" si="126"/>
        <v>-3.6887042051205747E-3</v>
      </c>
      <c r="AL982" s="18">
        <f t="shared" si="127"/>
        <v>2.1089247885702867E-2</v>
      </c>
    </row>
    <row r="983" spans="1:38" ht="15.75">
      <c r="A983">
        <v>2020</v>
      </c>
      <c r="B983">
        <v>2</v>
      </c>
      <c r="C983" t="s">
        <v>54</v>
      </c>
      <c r="D983">
        <v>442847.55694258102</v>
      </c>
      <c r="E983">
        <v>317736.80829281802</v>
      </c>
      <c r="F983">
        <v>125110.748649762</v>
      </c>
      <c r="G983">
        <v>114246.62430642299</v>
      </c>
      <c r="H983">
        <v>1102591.68788944</v>
      </c>
      <c r="I983">
        <v>438020.72867740202</v>
      </c>
      <c r="J983">
        <v>664570.95921204402</v>
      </c>
      <c r="K983">
        <v>117840.851411884</v>
      </c>
      <c r="L983">
        <v>21.8122352899159</v>
      </c>
      <c r="M983">
        <v>17.191034715371998</v>
      </c>
      <c r="N983">
        <v>10.3616438942244</v>
      </c>
      <c r="O983">
        <v>0.65910302369629103</v>
      </c>
      <c r="P983">
        <v>340.30024722944302</v>
      </c>
      <c r="Q983">
        <v>7238</v>
      </c>
      <c r="R983">
        <v>-0.45001774042016202</v>
      </c>
      <c r="S983">
        <v>363</v>
      </c>
      <c r="T983">
        <v>0.58209593228254097</v>
      </c>
      <c r="U983">
        <v>0.84755949166549704</v>
      </c>
      <c r="V983">
        <v>5.4245117739692503</v>
      </c>
      <c r="W983">
        <v>64.139031757720005</v>
      </c>
      <c r="X983">
        <v>4.5179895956677001</v>
      </c>
      <c r="Y983">
        <v>0</v>
      </c>
      <c r="Z983">
        <v>0</v>
      </c>
      <c r="AA983">
        <v>1</v>
      </c>
      <c r="AB983">
        <v>0</v>
      </c>
      <c r="AC983">
        <v>452597.49900152901</v>
      </c>
      <c r="AD983">
        <v>1</v>
      </c>
      <c r="AE983">
        <f t="shared" si="121"/>
        <v>-4.1267278816090498E-2</v>
      </c>
      <c r="AF983">
        <f t="shared" si="120"/>
        <v>-2.5634127812171517E-2</v>
      </c>
      <c r="AG983">
        <f t="shared" si="122"/>
        <v>0.28251425730679752</v>
      </c>
      <c r="AH983">
        <f t="shared" si="123"/>
        <v>0.25798183260890395</v>
      </c>
      <c r="AI983">
        <f t="shared" si="124"/>
        <v>0.56010785424678866</v>
      </c>
      <c r="AJ983">
        <f t="shared" si="125"/>
        <v>-4.1267278816090498E-2</v>
      </c>
      <c r="AK983">
        <f t="shared" si="126"/>
        <v>1.1456386509379003E-2</v>
      </c>
      <c r="AL983" s="18">
        <f t="shared" si="127"/>
        <v>2.1089247885702867E-2</v>
      </c>
    </row>
    <row r="984" spans="1:38" ht="15.75">
      <c r="A984">
        <v>2020</v>
      </c>
      <c r="B984">
        <v>3</v>
      </c>
      <c r="C984" t="s">
        <v>54</v>
      </c>
      <c r="D984">
        <v>424572.44333720702</v>
      </c>
      <c r="E984">
        <v>321376.92397687701</v>
      </c>
      <c r="F984">
        <v>103195.51936033</v>
      </c>
      <c r="G984">
        <v>93886.855832657704</v>
      </c>
      <c r="H984">
        <v>980657.56285176799</v>
      </c>
      <c r="I984">
        <v>431689.44459763903</v>
      </c>
      <c r="J984">
        <v>548968.11825412803</v>
      </c>
      <c r="K984">
        <v>100770.39834132099</v>
      </c>
      <c r="L984">
        <v>53.274961818994399</v>
      </c>
      <c r="M984">
        <v>17.102424113670502</v>
      </c>
      <c r="N984">
        <v>9.5738675139192608</v>
      </c>
      <c r="O984">
        <v>0.786365237330232</v>
      </c>
      <c r="P984">
        <v>308.16255601716</v>
      </c>
      <c r="Q984">
        <v>47332</v>
      </c>
      <c r="R984">
        <v>-0.12893511690550699</v>
      </c>
      <c r="S984">
        <v>214</v>
      </c>
      <c r="T984">
        <v>0.44851570721823097</v>
      </c>
      <c r="U984">
        <v>0.53106801982236296</v>
      </c>
      <c r="V984">
        <v>7.3036084472419498</v>
      </c>
      <c r="W984">
        <v>73.791168402451206</v>
      </c>
      <c r="X984">
        <v>4.0431789933155597</v>
      </c>
      <c r="Y984">
        <v>0</v>
      </c>
      <c r="Z984">
        <v>0</v>
      </c>
      <c r="AA984">
        <v>0</v>
      </c>
      <c r="AB984">
        <v>0</v>
      </c>
      <c r="AC984">
        <v>433558.87098388001</v>
      </c>
      <c r="AD984">
        <v>0</v>
      </c>
      <c r="AE984">
        <f t="shared" si="121"/>
        <v>-8.0372189195660845E-2</v>
      </c>
      <c r="AF984">
        <f t="shared" si="120"/>
        <v>3.8717184853519557E-4</v>
      </c>
      <c r="AG984">
        <f t="shared" si="122"/>
        <v>0.24305750639207011</v>
      </c>
      <c r="AH984">
        <f t="shared" si="123"/>
        <v>0.22113271199301598</v>
      </c>
      <c r="AI984">
        <f t="shared" si="124"/>
        <v>0.56010785424678866</v>
      </c>
      <c r="AJ984">
        <f t="shared" si="125"/>
        <v>-8.0372189195660845E-2</v>
      </c>
      <c r="AK984">
        <f t="shared" si="126"/>
        <v>-1.3338186175580665E-2</v>
      </c>
      <c r="AL984" s="18">
        <f t="shared" si="127"/>
        <v>2.1089247885702867E-2</v>
      </c>
    </row>
    <row r="985" spans="1:38" ht="15.75">
      <c r="A985">
        <v>2020</v>
      </c>
      <c r="B985">
        <v>4</v>
      </c>
      <c r="C985" t="s">
        <v>54</v>
      </c>
      <c r="D985">
        <v>390448.62659404502</v>
      </c>
      <c r="E985">
        <v>317090.33873233799</v>
      </c>
      <c r="F985">
        <v>73358.287861707198</v>
      </c>
      <c r="G985">
        <v>55728.055065929599</v>
      </c>
      <c r="H985">
        <v>1047871.4384980201</v>
      </c>
      <c r="I985">
        <v>715753.31992943096</v>
      </c>
      <c r="J985">
        <v>332118.11856859399</v>
      </c>
      <c r="K985">
        <v>53870.081543008098</v>
      </c>
      <c r="L985">
        <v>41.452689555720397</v>
      </c>
      <c r="M985">
        <v>16.7795889324297</v>
      </c>
      <c r="N985">
        <v>5.3182149086731298</v>
      </c>
      <c r="O985">
        <v>2.1551167488671701</v>
      </c>
      <c r="P985">
        <v>438.76474063540002</v>
      </c>
      <c r="Q985">
        <v>24423</v>
      </c>
      <c r="R985">
        <v>6.05863069293473E-2</v>
      </c>
      <c r="S985">
        <v>796</v>
      </c>
      <c r="T985">
        <v>0.98474160713667303</v>
      </c>
      <c r="U985">
        <v>0.50228012926852705</v>
      </c>
      <c r="V985">
        <v>7.6574580810091399</v>
      </c>
      <c r="W985">
        <v>72.625719284674901</v>
      </c>
      <c r="X985">
        <v>5.7749966941703201</v>
      </c>
      <c r="Y985">
        <v>0</v>
      </c>
      <c r="Z985">
        <v>0</v>
      </c>
      <c r="AA985">
        <v>0</v>
      </c>
      <c r="AB985">
        <v>0</v>
      </c>
      <c r="AC985">
        <v>423902.13335788599</v>
      </c>
      <c r="AD985">
        <v>0</v>
      </c>
      <c r="AE985">
        <f t="shared" si="121"/>
        <v>6.7958256971875561E-2</v>
      </c>
      <c r="AF985">
        <f t="shared" si="120"/>
        <v>7.6761897399884649E-2</v>
      </c>
      <c r="AG985">
        <f t="shared" si="122"/>
        <v>0.18788204866188118</v>
      </c>
      <c r="AH985">
        <f t="shared" si="123"/>
        <v>0.14272826505257719</v>
      </c>
      <c r="AI985">
        <f t="shared" si="124"/>
        <v>0.56010785424678866</v>
      </c>
      <c r="AJ985">
        <f t="shared" si="125"/>
        <v>6.7958256971875561E-2</v>
      </c>
      <c r="AK985">
        <f t="shared" si="126"/>
        <v>-8.7706968346252436E-3</v>
      </c>
      <c r="AL985" s="18">
        <f t="shared" si="127"/>
        <v>2.1089247885702867E-2</v>
      </c>
    </row>
    <row r="986" spans="1:38" ht="15.75">
      <c r="A986">
        <v>2021</v>
      </c>
      <c r="B986">
        <v>1</v>
      </c>
      <c r="C986" t="s">
        <v>54</v>
      </c>
      <c r="D986">
        <v>416982.83469443902</v>
      </c>
      <c r="E986">
        <v>314309.23550212802</v>
      </c>
      <c r="F986">
        <v>102673.59919230999</v>
      </c>
      <c r="G986">
        <v>88690.549533907702</v>
      </c>
      <c r="H986">
        <v>1470851.1574564001</v>
      </c>
      <c r="I986">
        <v>1004194.8212801</v>
      </c>
      <c r="J986">
        <v>466656.33617630199</v>
      </c>
      <c r="K986">
        <v>93351.138621803795</v>
      </c>
      <c r="L986">
        <v>9.0100716545557002</v>
      </c>
      <c r="M986">
        <v>19.005538478406098</v>
      </c>
      <c r="N986">
        <v>6.02987930385037</v>
      </c>
      <c r="O986">
        <v>2.1518936815651002</v>
      </c>
      <c r="P986">
        <v>169.64674479302201</v>
      </c>
      <c r="Q986">
        <v>14532</v>
      </c>
      <c r="R986">
        <v>-0.97800319785907996</v>
      </c>
      <c r="S986">
        <v>72</v>
      </c>
      <c r="T986">
        <v>0.47079941493580801</v>
      </c>
      <c r="U986">
        <v>0.89536154285258496</v>
      </c>
      <c r="V986">
        <v>4.9195830732567298</v>
      </c>
      <c r="W986">
        <v>67.304524985450399</v>
      </c>
      <c r="X986">
        <v>7.9410742629401598</v>
      </c>
      <c r="Y986">
        <v>0</v>
      </c>
      <c r="Z986">
        <v>0</v>
      </c>
      <c r="AA986">
        <v>0</v>
      </c>
      <c r="AB986">
        <v>1</v>
      </c>
      <c r="AC986">
        <v>434317.72242154699</v>
      </c>
      <c r="AD986">
        <v>0</v>
      </c>
      <c r="AE986">
        <f t="shared" si="121"/>
        <v>3.480409783007675E-2</v>
      </c>
      <c r="AF986">
        <f t="shared" si="120"/>
        <v>-9.2465798936311017E-2</v>
      </c>
      <c r="AG986">
        <f t="shared" si="122"/>
        <v>0.24622979808641096</v>
      </c>
      <c r="AH986">
        <f t="shared" si="123"/>
        <v>0.21269592451904951</v>
      </c>
      <c r="AI986">
        <f t="shared" si="124"/>
        <v>0.56010785424678866</v>
      </c>
      <c r="AJ986">
        <f t="shared" si="125"/>
        <v>3.480409783007675E-2</v>
      </c>
      <c r="AK986">
        <f t="shared" si="126"/>
        <v>-2.058986257687993E-2</v>
      </c>
      <c r="AL986" s="18">
        <f t="shared" si="127"/>
        <v>2.1089247885702867E-2</v>
      </c>
    </row>
    <row r="987" spans="1:38" ht="15.75">
      <c r="A987">
        <v>2021</v>
      </c>
      <c r="B987">
        <v>2</v>
      </c>
      <c r="C987" t="s">
        <v>54</v>
      </c>
      <c r="D987">
        <v>431495.546066607</v>
      </c>
      <c r="E987">
        <v>307837.65153649502</v>
      </c>
      <c r="F987">
        <v>123657.894530112</v>
      </c>
      <c r="G987">
        <v>111613.160680138</v>
      </c>
      <c r="H987">
        <v>1512028.9472978001</v>
      </c>
      <c r="I987">
        <v>671506.401464127</v>
      </c>
      <c r="J987">
        <v>840522.54583367403</v>
      </c>
      <c r="K987">
        <v>110144.86306341299</v>
      </c>
      <c r="L987">
        <v>11.8959917309278</v>
      </c>
      <c r="M987">
        <v>13.2790204419126</v>
      </c>
      <c r="N987">
        <v>7.3816814737314198</v>
      </c>
      <c r="O987">
        <v>0.79891539470614903</v>
      </c>
      <c r="P987">
        <v>414.34673621983598</v>
      </c>
      <c r="Q987">
        <v>3026</v>
      </c>
      <c r="R987">
        <v>-4.7271011221657201E-2</v>
      </c>
      <c r="S987">
        <v>706</v>
      </c>
      <c r="T987">
        <v>0.144908840406173</v>
      </c>
      <c r="U987">
        <v>0.103219591455778</v>
      </c>
      <c r="V987">
        <v>5.3140766682492</v>
      </c>
      <c r="W987">
        <v>62.889069911833403</v>
      </c>
      <c r="X987">
        <v>8.7410175909010608</v>
      </c>
      <c r="Y987">
        <v>1</v>
      </c>
      <c r="Z987">
        <v>0</v>
      </c>
      <c r="AA987">
        <v>0</v>
      </c>
      <c r="AB987">
        <v>0</v>
      </c>
      <c r="AC987">
        <v>440643.76794191397</v>
      </c>
      <c r="AD987">
        <v>1</v>
      </c>
      <c r="AE987">
        <f t="shared" si="121"/>
        <v>-1.5663476235818923E-2</v>
      </c>
      <c r="AF987">
        <f t="shared" si="120"/>
        <v>-0.12294567991339576</v>
      </c>
      <c r="AG987">
        <f t="shared" si="122"/>
        <v>0.28657977042252891</v>
      </c>
      <c r="AH987">
        <f t="shared" si="123"/>
        <v>0.25866584649035762</v>
      </c>
      <c r="AI987">
        <f t="shared" si="124"/>
        <v>0.56010785424678866</v>
      </c>
      <c r="AJ987">
        <f t="shared" si="125"/>
        <v>-1.5663476235818923E-2</v>
      </c>
      <c r="AK987">
        <f t="shared" si="126"/>
        <v>9.274016722943787E-2</v>
      </c>
      <c r="AL987" s="18">
        <f t="shared" si="127"/>
        <v>2.1089247885702867E-2</v>
      </c>
    </row>
    <row r="988" spans="1:38" ht="15.75">
      <c r="A988">
        <v>2021</v>
      </c>
      <c r="B988">
        <v>3</v>
      </c>
      <c r="C988" t="s">
        <v>54</v>
      </c>
      <c r="D988">
        <v>424736.82583493099</v>
      </c>
      <c r="E988">
        <v>336386.56681950699</v>
      </c>
      <c r="F988">
        <v>88350.259015424104</v>
      </c>
      <c r="G988">
        <v>81351.980104822302</v>
      </c>
      <c r="H988">
        <v>1275964.2855168299</v>
      </c>
      <c r="I988">
        <v>781305.91880458803</v>
      </c>
      <c r="J988">
        <v>494658.366712249</v>
      </c>
      <c r="K988">
        <v>79633.690338762695</v>
      </c>
      <c r="L988">
        <v>9.2010590705230406</v>
      </c>
      <c r="M988">
        <v>16.446094027586899</v>
      </c>
      <c r="N988">
        <v>6.3757254829330998</v>
      </c>
      <c r="O988">
        <v>1.57948590660164</v>
      </c>
      <c r="P988">
        <v>45.426451913776603</v>
      </c>
      <c r="Q988">
        <v>45420</v>
      </c>
      <c r="R988">
        <v>0.23163779957974001</v>
      </c>
      <c r="S988">
        <v>910</v>
      </c>
      <c r="T988">
        <v>0.17503114581802801</v>
      </c>
      <c r="U988">
        <v>0.67970152037118203</v>
      </c>
      <c r="V988">
        <v>4.4307145739890004</v>
      </c>
      <c r="W988">
        <v>62.748899044054497</v>
      </c>
      <c r="X988">
        <v>9.2999210766563802</v>
      </c>
      <c r="Y988">
        <v>0</v>
      </c>
      <c r="Z988">
        <v>0</v>
      </c>
      <c r="AA988">
        <v>0</v>
      </c>
      <c r="AB988">
        <v>0</v>
      </c>
      <c r="AC988">
        <v>452601.48822369799</v>
      </c>
      <c r="AD988">
        <v>0</v>
      </c>
      <c r="AE988">
        <f t="shared" si="121"/>
        <v>-1.016305053808924E-2</v>
      </c>
      <c r="AF988">
        <f t="shared" si="120"/>
        <v>-3.6421455731559346E-2</v>
      </c>
      <c r="AG988">
        <f t="shared" si="122"/>
        <v>0.20801177021029088</v>
      </c>
      <c r="AH988">
        <f t="shared" si="123"/>
        <v>0.19153502864957322</v>
      </c>
      <c r="AI988">
        <f t="shared" si="124"/>
        <v>0.56010785424678866</v>
      </c>
      <c r="AJ988">
        <f t="shared" si="125"/>
        <v>-1.016305053808924E-2</v>
      </c>
      <c r="AK988">
        <f t="shared" si="126"/>
        <v>-5.1193099261074265E-2</v>
      </c>
      <c r="AL988" s="18">
        <f t="shared" si="127"/>
        <v>2.1089247885702867E-2</v>
      </c>
    </row>
    <row r="989" spans="1:38" ht="15.75">
      <c r="A989">
        <v>2021</v>
      </c>
      <c r="B989">
        <v>4</v>
      </c>
      <c r="C989" t="s">
        <v>54</v>
      </c>
      <c r="D989">
        <v>420420.20400858298</v>
      </c>
      <c r="E989">
        <v>319165.89591422398</v>
      </c>
      <c r="F989">
        <v>101254.308094359</v>
      </c>
      <c r="G989">
        <v>88981.615289472305</v>
      </c>
      <c r="H989">
        <v>1135060.3115268201</v>
      </c>
      <c r="I989">
        <v>698898.35653188801</v>
      </c>
      <c r="J989">
        <v>436161.95499494002</v>
      </c>
      <c r="K989">
        <v>85474.562046574996</v>
      </c>
      <c r="L989">
        <v>31.2745884146976</v>
      </c>
      <c r="M989">
        <v>20.4010492594441</v>
      </c>
      <c r="N989">
        <v>7.8393733254383999</v>
      </c>
      <c r="O989">
        <v>1.60238266664041</v>
      </c>
      <c r="P989">
        <v>20.7693290808832</v>
      </c>
      <c r="Q989">
        <v>37051</v>
      </c>
      <c r="R989">
        <v>-0.41764366419925603</v>
      </c>
      <c r="S989">
        <v>321</v>
      </c>
      <c r="T989">
        <v>0.68968868066229105</v>
      </c>
      <c r="U989">
        <v>0.479026958975733</v>
      </c>
      <c r="V989">
        <v>3.1123029007516099</v>
      </c>
      <c r="W989">
        <v>71.695808484293494</v>
      </c>
      <c r="X989">
        <v>3.6770391036107601</v>
      </c>
      <c r="Y989">
        <v>0</v>
      </c>
      <c r="Z989">
        <v>0</v>
      </c>
      <c r="AA989">
        <v>0</v>
      </c>
      <c r="AB989">
        <v>0</v>
      </c>
      <c r="AC989">
        <v>414929.873562427</v>
      </c>
      <c r="AD989">
        <v>0</v>
      </c>
      <c r="AE989">
        <f t="shared" si="121"/>
        <v>-9.9885828194012413E-2</v>
      </c>
      <c r="AF989">
        <f t="shared" si="120"/>
        <v>-3.6556156902008079E-2</v>
      </c>
      <c r="AG989">
        <f t="shared" si="122"/>
        <v>0.24084072822601996</v>
      </c>
      <c r="AH989">
        <f t="shared" si="123"/>
        <v>0.21164923674233249</v>
      </c>
      <c r="AI989">
        <f t="shared" si="124"/>
        <v>0.56010785424678866</v>
      </c>
      <c r="AJ989">
        <f t="shared" si="125"/>
        <v>-9.9885828194012413E-2</v>
      </c>
      <c r="AK989">
        <f t="shared" si="126"/>
        <v>4.5332450722339893E-2</v>
      </c>
      <c r="AL989" s="18">
        <f t="shared" si="127"/>
        <v>2.1089247885702867E-2</v>
      </c>
    </row>
    <row r="990" spans="1:38" ht="15.75">
      <c r="A990">
        <v>2022</v>
      </c>
      <c r="B990">
        <v>1</v>
      </c>
      <c r="C990" t="s">
        <v>54</v>
      </c>
      <c r="D990">
        <v>378426.18374169001</v>
      </c>
      <c r="E990">
        <v>333634.468163007</v>
      </c>
      <c r="F990">
        <v>44791.715578682597</v>
      </c>
      <c r="G990">
        <v>25291.2513267678</v>
      </c>
      <c r="H990">
        <v>970171.93271631596</v>
      </c>
      <c r="I990">
        <v>519576.74166278302</v>
      </c>
      <c r="J990">
        <v>450595.19105353201</v>
      </c>
      <c r="K990">
        <v>35192.501903374701</v>
      </c>
      <c r="L990">
        <v>2.8322147126591601</v>
      </c>
      <c r="M990">
        <v>5.6128542489844504</v>
      </c>
      <c r="N990">
        <v>2.6068834269361498</v>
      </c>
      <c r="O990">
        <v>1.1530898508880301</v>
      </c>
      <c r="P990">
        <v>277.43831613732999</v>
      </c>
      <c r="Q990">
        <v>13122</v>
      </c>
      <c r="R990">
        <v>-0.316513930240722</v>
      </c>
      <c r="S990">
        <v>481</v>
      </c>
      <c r="T990">
        <v>0.20870041614180901</v>
      </c>
      <c r="U990">
        <v>0.40559621043580601</v>
      </c>
      <c r="V990">
        <v>3.34145333808085</v>
      </c>
      <c r="W990">
        <v>68.600342706779699</v>
      </c>
      <c r="X990">
        <v>8.0836515148789303</v>
      </c>
      <c r="Y990">
        <v>0</v>
      </c>
      <c r="Z990">
        <v>0</v>
      </c>
      <c r="AA990">
        <v>0</v>
      </c>
      <c r="AB990">
        <v>0</v>
      </c>
      <c r="AC990">
        <v>392442.757919722</v>
      </c>
      <c r="AD990">
        <v>0</v>
      </c>
      <c r="AE990">
        <f t="shared" si="121"/>
        <v>4.9809011547880067E-5</v>
      </c>
      <c r="AF990">
        <f t="shared" si="120"/>
        <v>2.8737858539614865E-2</v>
      </c>
      <c r="AG990">
        <f t="shared" si="122"/>
        <v>0.1183631511324211</v>
      </c>
      <c r="AH990">
        <f t="shared" si="123"/>
        <v>6.6832720391333603E-2</v>
      </c>
      <c r="AI990">
        <f t="shared" si="124"/>
        <v>0.56010785424678866</v>
      </c>
      <c r="AJ990">
        <f t="shared" si="125"/>
        <v>4.9809011547880067E-5</v>
      </c>
      <c r="AK990">
        <f t="shared" si="126"/>
        <v>-7.7120560393375767E-2</v>
      </c>
      <c r="AL990" s="18">
        <f t="shared" si="127"/>
        <v>2.1089247885702867E-2</v>
      </c>
    </row>
    <row r="991" spans="1:38" ht="15.75">
      <c r="A991">
        <v>2022</v>
      </c>
      <c r="B991">
        <v>2</v>
      </c>
      <c r="C991" t="s">
        <v>54</v>
      </c>
      <c r="D991">
        <v>378445.03277584602</v>
      </c>
      <c r="E991">
        <v>307904.39101173001</v>
      </c>
      <c r="F991">
        <v>70540.641764115499</v>
      </c>
      <c r="G991">
        <v>56376.365222571301</v>
      </c>
      <c r="H991">
        <v>787796.57037067995</v>
      </c>
      <c r="I991">
        <v>541833.42473433504</v>
      </c>
      <c r="J991">
        <v>245963.14563634401</v>
      </c>
      <c r="K991">
        <v>65156.462811240803</v>
      </c>
      <c r="L991">
        <v>12.7349299600815</v>
      </c>
      <c r="M991">
        <v>22.9206554814205</v>
      </c>
      <c r="N991">
        <v>7.1562085115507301</v>
      </c>
      <c r="O991">
        <v>2.2029049243638799</v>
      </c>
      <c r="P991">
        <v>267.402775043318</v>
      </c>
      <c r="Q991">
        <v>40480</v>
      </c>
      <c r="R991">
        <v>-0.13840389427245001</v>
      </c>
      <c r="S991">
        <v>411</v>
      </c>
      <c r="T991">
        <v>0.68860187631611103</v>
      </c>
      <c r="U991">
        <v>0.278111247424356</v>
      </c>
      <c r="V991">
        <v>4.1278887812570701</v>
      </c>
      <c r="W991">
        <v>70.724149392169096</v>
      </c>
      <c r="X991">
        <v>9.6746813462713401</v>
      </c>
      <c r="Y991">
        <v>0</v>
      </c>
      <c r="Z991">
        <v>0</v>
      </c>
      <c r="AA991">
        <v>0</v>
      </c>
      <c r="AB991">
        <v>0</v>
      </c>
      <c r="AC991">
        <v>377036.63404835499</v>
      </c>
      <c r="AD991">
        <v>0</v>
      </c>
      <c r="AE991">
        <f t="shared" si="121"/>
        <v>8.1444481734368815E-2</v>
      </c>
      <c r="AF991">
        <f t="shared" si="120"/>
        <v>4.4663288295426944E-3</v>
      </c>
      <c r="AG991">
        <f t="shared" si="122"/>
        <v>0.18639600379138127</v>
      </c>
      <c r="AH991">
        <f t="shared" si="123"/>
        <v>0.14896843752726216</v>
      </c>
      <c r="AI991">
        <f t="shared" si="124"/>
        <v>0.56010785424678866</v>
      </c>
      <c r="AJ991">
        <f t="shared" si="125"/>
        <v>8.1444481734368815E-2</v>
      </c>
      <c r="AK991">
        <f t="shared" si="126"/>
        <v>9.2675788500680714E-2</v>
      </c>
      <c r="AL991" s="18">
        <f t="shared" si="127"/>
        <v>2.1089247885702867E-2</v>
      </c>
    </row>
    <row r="992" spans="1:38" ht="15.75">
      <c r="A992">
        <v>2022</v>
      </c>
      <c r="B992">
        <v>3</v>
      </c>
      <c r="C992" t="s">
        <v>54</v>
      </c>
      <c r="D992">
        <v>409267.29233522102</v>
      </c>
      <c r="E992">
        <v>336439.673231564</v>
      </c>
      <c r="F992">
        <v>72827.619103657096</v>
      </c>
      <c r="G992">
        <v>57931.452679615199</v>
      </c>
      <c r="H992">
        <v>1279666.7228244401</v>
      </c>
      <c r="I992">
        <v>419448.045637061</v>
      </c>
      <c r="J992">
        <v>860218.67718738702</v>
      </c>
      <c r="K992">
        <v>61868.976133126002</v>
      </c>
      <c r="L992">
        <v>51.608055655909702</v>
      </c>
      <c r="M992">
        <v>6.7345030067273903</v>
      </c>
      <c r="N992">
        <v>4.5270734673595499</v>
      </c>
      <c r="O992">
        <v>0.48760629914303799</v>
      </c>
      <c r="P992">
        <v>175.99395658740099</v>
      </c>
      <c r="Q992">
        <v>48609</v>
      </c>
      <c r="R992">
        <v>-0.27007179999283998</v>
      </c>
      <c r="S992">
        <v>178</v>
      </c>
      <c r="T992">
        <v>0.93982664264424698</v>
      </c>
      <c r="U992">
        <v>0.25013395714924402</v>
      </c>
      <c r="V992">
        <v>3.2019356832307202</v>
      </c>
      <c r="W992">
        <v>75.710187410963798</v>
      </c>
      <c r="X992">
        <v>8.0930157823143496</v>
      </c>
      <c r="Y992">
        <v>0</v>
      </c>
      <c r="Z992">
        <v>0</v>
      </c>
      <c r="AA992">
        <v>0</v>
      </c>
      <c r="AB992">
        <v>1</v>
      </c>
      <c r="AC992">
        <v>425239.700913215</v>
      </c>
      <c r="AD992">
        <v>0</v>
      </c>
      <c r="AE992">
        <f t="shared" si="121"/>
        <v>-1.0301422439828862E-2</v>
      </c>
      <c r="AF992">
        <f t="shared" si="120"/>
        <v>2.4471312324205172E-2</v>
      </c>
      <c r="AG992">
        <f t="shared" si="122"/>
        <v>0.17794634574415408</v>
      </c>
      <c r="AH992">
        <f t="shared" si="123"/>
        <v>0.14154918744927444</v>
      </c>
      <c r="AI992">
        <f t="shared" si="124"/>
        <v>0.56010785424678866</v>
      </c>
      <c r="AJ992">
        <f t="shared" si="125"/>
        <v>-1.0301422439828862E-2</v>
      </c>
      <c r="AK992">
        <f t="shared" si="126"/>
        <v>3.2522814686479582E-3</v>
      </c>
      <c r="AL992" s="18">
        <f t="shared" si="127"/>
        <v>2.1089247885702867E-2</v>
      </c>
    </row>
    <row r="993" spans="1:38" ht="15.75">
      <c r="A993">
        <v>2022</v>
      </c>
      <c r="B993">
        <v>4</v>
      </c>
      <c r="C993" t="s">
        <v>54</v>
      </c>
      <c r="D993">
        <v>405051.25706607098</v>
      </c>
      <c r="E993">
        <v>337533.86974613299</v>
      </c>
      <c r="F993">
        <v>67517.387319937407</v>
      </c>
      <c r="G993">
        <v>52442.404072881902</v>
      </c>
      <c r="H993">
        <v>952633.27294329496</v>
      </c>
      <c r="I993">
        <v>635615.04636851</v>
      </c>
      <c r="J993">
        <v>317018.22657478502</v>
      </c>
      <c r="K993">
        <v>51125.164930208797</v>
      </c>
      <c r="L993">
        <v>16.402290258237802</v>
      </c>
      <c r="M993">
        <v>16.5423939940281</v>
      </c>
      <c r="N993">
        <v>5.5049939533241004</v>
      </c>
      <c r="O993">
        <v>2.0049795030272999</v>
      </c>
      <c r="P993">
        <v>410.805870385942</v>
      </c>
      <c r="Q993">
        <v>34381</v>
      </c>
      <c r="R993">
        <v>0.63781422707491897</v>
      </c>
      <c r="S993">
        <v>508</v>
      </c>
      <c r="T993">
        <v>0.50367757342106201</v>
      </c>
      <c r="U993">
        <v>0.83047702868662399</v>
      </c>
      <c r="V993">
        <v>2.0323878231608701</v>
      </c>
      <c r="W993">
        <v>73.691705862808604</v>
      </c>
      <c r="X993">
        <v>7.68992473442351</v>
      </c>
      <c r="Y993">
        <v>0</v>
      </c>
      <c r="Z993">
        <v>0</v>
      </c>
      <c r="AA993">
        <v>0</v>
      </c>
      <c r="AB993">
        <v>0</v>
      </c>
      <c r="AC993">
        <v>411615.58200209698</v>
      </c>
      <c r="AD993">
        <v>0</v>
      </c>
      <c r="AE993">
        <f t="shared" si="121"/>
        <v>-3.8883758323349407E-2</v>
      </c>
      <c r="AF993">
        <f t="shared" si="120"/>
        <v>5.002661751420448E-2</v>
      </c>
      <c r="AG993">
        <f t="shared" si="122"/>
        <v>0.16668850211449834</v>
      </c>
      <c r="AH993">
        <f t="shared" si="123"/>
        <v>0.12947103152509812</v>
      </c>
      <c r="AI993">
        <f t="shared" si="124"/>
        <v>0.56010785424678866</v>
      </c>
      <c r="AJ993">
        <f t="shared" si="125"/>
        <v>-3.8883758323349407E-2</v>
      </c>
      <c r="AK993">
        <f t="shared" si="126"/>
        <v>-6.1350989781902461E-2</v>
      </c>
      <c r="AL993" s="18">
        <f t="shared" si="127"/>
        <v>2.1089247885702867E-2</v>
      </c>
    </row>
    <row r="994" spans="1:38" ht="15.75">
      <c r="A994">
        <v>2023</v>
      </c>
      <c r="B994">
        <v>1</v>
      </c>
      <c r="C994" t="s">
        <v>54</v>
      </c>
      <c r="D994">
        <v>389301.341877745</v>
      </c>
      <c r="E994">
        <v>316825.83275229199</v>
      </c>
      <c r="F994">
        <v>72475.5091254531</v>
      </c>
      <c r="G994">
        <v>56829.451237570298</v>
      </c>
      <c r="H994">
        <v>1551550.6132842901</v>
      </c>
      <c r="I994">
        <v>922713.72502540599</v>
      </c>
      <c r="J994">
        <v>628836.88825889002</v>
      </c>
      <c r="K994">
        <v>52080.1176436362</v>
      </c>
      <c r="L994">
        <v>10.396252939281799</v>
      </c>
      <c r="M994">
        <v>9.0372324363665104</v>
      </c>
      <c r="N994">
        <v>3.6627520076367102</v>
      </c>
      <c r="O994">
        <v>1.46733396569688</v>
      </c>
      <c r="P994">
        <v>315.030383591793</v>
      </c>
      <c r="Q994">
        <v>33007</v>
      </c>
      <c r="R994">
        <v>-0.335522596244129</v>
      </c>
      <c r="S994">
        <v>829</v>
      </c>
      <c r="T994">
        <v>0.55810844121652403</v>
      </c>
      <c r="U994">
        <v>0.22336033273424</v>
      </c>
      <c r="V994">
        <v>7.5954046303358203</v>
      </c>
      <c r="W994">
        <v>77.4166616915915</v>
      </c>
      <c r="X994">
        <v>3.8947202949552699</v>
      </c>
      <c r="Y994">
        <v>0</v>
      </c>
      <c r="Z994">
        <v>0</v>
      </c>
      <c r="AA994">
        <v>0</v>
      </c>
      <c r="AB994">
        <v>0</v>
      </c>
      <c r="AC994">
        <v>414214.89375089499</v>
      </c>
      <c r="AD994">
        <v>0</v>
      </c>
      <c r="AE994">
        <f t="shared" si="121"/>
        <v>-2.3544869117079661E-2</v>
      </c>
      <c r="AF994">
        <f t="shared" si="120"/>
        <v>-1.0864402950961917E-2</v>
      </c>
      <c r="AG994">
        <f t="shared" si="122"/>
        <v>0.18616814618690167</v>
      </c>
      <c r="AH994">
        <f t="shared" si="123"/>
        <v>0.14597805125320334</v>
      </c>
      <c r="AI994">
        <f t="shared" si="124"/>
        <v>0.56010785424678866</v>
      </c>
      <c r="AJ994">
        <f t="shared" si="125"/>
        <v>-2.3544869117079661E-2</v>
      </c>
      <c r="AK994">
        <f t="shared" si="126"/>
        <v>9.7924948279753385E-2</v>
      </c>
      <c r="AL994" s="18">
        <f t="shared" si="127"/>
        <v>2.1089247885702867E-2</v>
      </c>
    </row>
    <row r="995" spans="1:38" ht="15.75">
      <c r="A995">
        <v>2023</v>
      </c>
      <c r="B995">
        <v>2</v>
      </c>
      <c r="C995" t="s">
        <v>54</v>
      </c>
      <c r="D995">
        <v>380135.29273613001</v>
      </c>
      <c r="E995">
        <v>347850.98603824998</v>
      </c>
      <c r="F995">
        <v>32284.306697879299</v>
      </c>
      <c r="G995">
        <v>16525.062118897698</v>
      </c>
      <c r="H995">
        <v>774740.24805406795</v>
      </c>
      <c r="I995">
        <v>264987.69044454303</v>
      </c>
      <c r="J995">
        <v>509752.557609524</v>
      </c>
      <c r="K995">
        <v>16917.313896305899</v>
      </c>
      <c r="L995">
        <v>6.9034491101307998</v>
      </c>
      <c r="M995">
        <v>3.2417811097195401</v>
      </c>
      <c r="N995">
        <v>2.13298097787021</v>
      </c>
      <c r="O995">
        <v>0.51983592134819001</v>
      </c>
      <c r="P995">
        <v>56.153620421385902</v>
      </c>
      <c r="Q995">
        <v>16876</v>
      </c>
      <c r="R995">
        <v>0.91930839144194798</v>
      </c>
      <c r="S995">
        <v>860</v>
      </c>
      <c r="T995">
        <v>0.75262665743428203</v>
      </c>
      <c r="U995">
        <v>0.81703977860917898</v>
      </c>
      <c r="V995">
        <v>5.6609958084051399</v>
      </c>
      <c r="W995">
        <v>78.383633045354998</v>
      </c>
      <c r="X995">
        <v>4.1742301936664097</v>
      </c>
      <c r="Y995">
        <v>1</v>
      </c>
      <c r="Z995">
        <v>0</v>
      </c>
      <c r="AA995">
        <v>0</v>
      </c>
      <c r="AB995">
        <v>0</v>
      </c>
      <c r="AC995">
        <v>408915.46801218099</v>
      </c>
      <c r="AD995">
        <v>1</v>
      </c>
      <c r="AE995">
        <f t="shared" si="121"/>
        <v>0.10298256458150544</v>
      </c>
      <c r="AF995">
        <f t="shared" si="120"/>
        <v>-2.0239607390889233E-3</v>
      </c>
      <c r="AG995">
        <f t="shared" si="122"/>
        <v>8.4928464456706224E-2</v>
      </c>
      <c r="AH995">
        <f t="shared" si="123"/>
        <v>4.3471528254990337E-2</v>
      </c>
      <c r="AI995">
        <f t="shared" si="124"/>
        <v>0.56010785424678866</v>
      </c>
      <c r="AJ995">
        <f t="shared" si="125"/>
        <v>0.10298256458150544</v>
      </c>
      <c r="AK995">
        <f t="shared" si="126"/>
        <v>-2.7031672687031012E-2</v>
      </c>
      <c r="AL995" s="18">
        <f t="shared" si="127"/>
        <v>2.1089247885702867E-2</v>
      </c>
    </row>
    <row r="996" spans="1:38" ht="15.75">
      <c r="A996">
        <v>2023</v>
      </c>
      <c r="B996">
        <v>3</v>
      </c>
      <c r="C996" t="s">
        <v>54</v>
      </c>
      <c r="D996">
        <v>419282.600070038</v>
      </c>
      <c r="E996">
        <v>338447.99203980301</v>
      </c>
      <c r="F996">
        <v>80834.608030234303</v>
      </c>
      <c r="G996">
        <v>68033.669402465093</v>
      </c>
      <c r="H996">
        <v>1652494.0638635899</v>
      </c>
      <c r="I996">
        <v>955553.24012364203</v>
      </c>
      <c r="J996">
        <v>696940.82373995299</v>
      </c>
      <c r="K996">
        <v>77204.621327355606</v>
      </c>
      <c r="L996">
        <v>17.675870619077301</v>
      </c>
      <c r="M996">
        <v>9.7617569648711395</v>
      </c>
      <c r="N996">
        <v>4.1170295791199196</v>
      </c>
      <c r="O996">
        <v>1.37106796958156</v>
      </c>
      <c r="P996">
        <v>180.211900289391</v>
      </c>
      <c r="Q996">
        <v>16139</v>
      </c>
      <c r="R996">
        <v>-0.82340281978465701</v>
      </c>
      <c r="S996">
        <v>931</v>
      </c>
      <c r="T996">
        <v>0.94592786129607498</v>
      </c>
      <c r="U996">
        <v>0.50747435466340696</v>
      </c>
      <c r="V996">
        <v>7.4848971500858799</v>
      </c>
      <c r="W996">
        <v>68.419819718145305</v>
      </c>
      <c r="X996">
        <v>7.7276712331151698</v>
      </c>
      <c r="Y996">
        <v>0</v>
      </c>
      <c r="Z996">
        <v>0</v>
      </c>
      <c r="AA996">
        <v>0</v>
      </c>
      <c r="AB996">
        <v>1</v>
      </c>
      <c r="AC996">
        <v>413770.67759351397</v>
      </c>
      <c r="AD996">
        <v>0</v>
      </c>
      <c r="AE996">
        <f t="shared" si="121"/>
        <v>1.4386481351521449E-2</v>
      </c>
      <c r="AF996">
        <f t="shared" si="120"/>
        <v>-9.4482866533160639E-2</v>
      </c>
      <c r="AG996">
        <f t="shared" si="122"/>
        <v>0.19279266064638068</v>
      </c>
      <c r="AH996">
        <f t="shared" si="123"/>
        <v>0.16226208621846119</v>
      </c>
      <c r="AI996">
        <f t="shared" si="124"/>
        <v>0.56010785424678866</v>
      </c>
      <c r="AJ996">
        <f t="shared" si="125"/>
        <v>1.4386481351521449E-2</v>
      </c>
      <c r="AK996">
        <f t="shared" si="126"/>
        <v>-6.8476800144857811E-2</v>
      </c>
      <c r="AL996" s="18">
        <f t="shared" si="127"/>
        <v>2.1089247885702867E-2</v>
      </c>
    </row>
    <row r="997" spans="1:38" ht="15.75">
      <c r="A997">
        <v>2023</v>
      </c>
      <c r="B997">
        <v>4</v>
      </c>
      <c r="C997" t="s">
        <v>54</v>
      </c>
      <c r="D997">
        <v>425314.60137696302</v>
      </c>
      <c r="E997">
        <v>315272.15652946499</v>
      </c>
      <c r="F997">
        <v>110042.444847498</v>
      </c>
      <c r="G997">
        <v>99468.368357985193</v>
      </c>
      <c r="H997">
        <v>937498.60258314305</v>
      </c>
      <c r="I997">
        <v>618736.52264715999</v>
      </c>
      <c r="J997">
        <v>318762.079935983</v>
      </c>
      <c r="K997">
        <v>98760.048706403104</v>
      </c>
      <c r="L997">
        <v>29.868061750945301</v>
      </c>
      <c r="M997">
        <v>31.204580035982101</v>
      </c>
      <c r="N997">
        <v>10.6099751065136</v>
      </c>
      <c r="O997">
        <v>1.9410606266950601</v>
      </c>
      <c r="P997">
        <v>461.72604703757702</v>
      </c>
      <c r="Q997">
        <v>1572</v>
      </c>
      <c r="R997">
        <v>-0.370055598898546</v>
      </c>
      <c r="S997">
        <v>808</v>
      </c>
      <c r="T997">
        <v>0.76932450390368001</v>
      </c>
      <c r="U997">
        <v>0.91303309805378996</v>
      </c>
      <c r="V997">
        <v>1.5495785274752001</v>
      </c>
      <c r="W997">
        <v>80.630374872614297</v>
      </c>
      <c r="X997">
        <v>6.3793604149844398</v>
      </c>
      <c r="Y997">
        <v>0</v>
      </c>
      <c r="Z997">
        <v>0</v>
      </c>
      <c r="AA997">
        <v>0</v>
      </c>
      <c r="AB997">
        <v>0</v>
      </c>
      <c r="AC997">
        <v>447017.89180534502</v>
      </c>
      <c r="AD997">
        <v>0</v>
      </c>
      <c r="AE997">
        <f t="shared" si="121"/>
        <v>-9.4618868048360782E-2</v>
      </c>
      <c r="AF997">
        <f t="shared" si="120"/>
        <v>-3.6364575610144508E-2</v>
      </c>
      <c r="AG997">
        <f t="shared" si="122"/>
        <v>0.25873187633632566</v>
      </c>
      <c r="AH997">
        <f t="shared" si="123"/>
        <v>0.23387010000586558</v>
      </c>
      <c r="AI997">
        <f t="shared" si="124"/>
        <v>0.56010785424678866</v>
      </c>
      <c r="AJ997">
        <f t="shared" si="125"/>
        <v>-9.4618868048360782E-2</v>
      </c>
      <c r="AK997">
        <f t="shared" si="126"/>
        <v>5.6481181546286065E-3</v>
      </c>
      <c r="AL997" s="18">
        <f t="shared" si="127"/>
        <v>2.1089247885702867E-2</v>
      </c>
    </row>
    <row r="998" spans="1:38" ht="15.75">
      <c r="A998">
        <v>2024</v>
      </c>
      <c r="B998">
        <v>1</v>
      </c>
      <c r="C998" t="s">
        <v>54</v>
      </c>
      <c r="D998">
        <v>385071.81523023499</v>
      </c>
      <c r="E998">
        <v>317052.85092040797</v>
      </c>
      <c r="F998">
        <v>68018.964309827395</v>
      </c>
      <c r="G998">
        <v>50665.350149557802</v>
      </c>
      <c r="H998">
        <v>1011707.58178655</v>
      </c>
      <c r="I998">
        <v>487276.22730257898</v>
      </c>
      <c r="J998">
        <v>524431.354483973</v>
      </c>
      <c r="K998">
        <v>52096.611269032401</v>
      </c>
      <c r="L998">
        <v>6.3709823878621803</v>
      </c>
      <c r="M998">
        <v>9.6610070538995707</v>
      </c>
      <c r="N998">
        <v>5.0079045627086103</v>
      </c>
      <c r="O998">
        <v>0.92915159083507803</v>
      </c>
      <c r="P998">
        <v>250.94929270206799</v>
      </c>
      <c r="Q998">
        <v>12363</v>
      </c>
      <c r="R998">
        <v>-0.57649697253840704</v>
      </c>
      <c r="S998">
        <v>964</v>
      </c>
      <c r="T998">
        <v>0.19159396790299499</v>
      </c>
      <c r="U998">
        <v>0.55153424964636</v>
      </c>
      <c r="V998">
        <v>7.6296182732688598</v>
      </c>
      <c r="W998">
        <v>61.868946168044502</v>
      </c>
      <c r="X998">
        <v>2.34467372925491</v>
      </c>
      <c r="Y998">
        <v>0</v>
      </c>
      <c r="Z998">
        <v>0</v>
      </c>
      <c r="AA998">
        <v>0</v>
      </c>
      <c r="AB998">
        <v>0</v>
      </c>
      <c r="AC998">
        <v>410882.04898277699</v>
      </c>
      <c r="AD998">
        <v>0</v>
      </c>
      <c r="AE998">
        <f t="shared" si="121"/>
        <v>-1.4817759120421258E-2</v>
      </c>
      <c r="AF998" t="str">
        <f t="shared" si="120"/>
        <v/>
      </c>
      <c r="AG998">
        <f t="shared" si="122"/>
        <v>0.17663968542895922</v>
      </c>
      <c r="AH998">
        <f t="shared" si="123"/>
        <v>0.13157376921825586</v>
      </c>
      <c r="AI998">
        <f t="shared" si="124"/>
        <v>0.56010785424678866</v>
      </c>
      <c r="AJ998">
        <f t="shared" si="125"/>
        <v>-1.4817759120421258E-2</v>
      </c>
      <c r="AK998">
        <f t="shared" si="126"/>
        <v>-2.9824345796911879E-2</v>
      </c>
      <c r="AL998" s="18">
        <f t="shared" si="127"/>
        <v>2.1089247885702867E-2</v>
      </c>
    </row>
    <row r="999" spans="1:38" ht="15.75">
      <c r="A999">
        <v>2024</v>
      </c>
      <c r="B999">
        <v>2</v>
      </c>
      <c r="C999" t="s">
        <v>54</v>
      </c>
      <c r="D999">
        <v>379365.91382809001</v>
      </c>
      <c r="E999">
        <v>307596.95705866098</v>
      </c>
      <c r="F999">
        <v>71768.9567694289</v>
      </c>
      <c r="G999">
        <v>52611.886134552798</v>
      </c>
      <c r="H999">
        <v>1017492.86766047</v>
      </c>
      <c r="I999">
        <v>595505.51221455203</v>
      </c>
      <c r="J999">
        <v>421987.355445917</v>
      </c>
      <c r="K999">
        <v>55475.001918768299</v>
      </c>
      <c r="L999">
        <v>17.5091463792319</v>
      </c>
      <c r="M999">
        <v>12.4676451688836</v>
      </c>
      <c r="N999">
        <v>5.1707375851708601</v>
      </c>
      <c r="O999">
        <v>1.4111927870096399</v>
      </c>
      <c r="P999">
        <v>426.18959509539701</v>
      </c>
      <c r="Q999">
        <v>4135</v>
      </c>
      <c r="R999">
        <v>-0.78575842982423505</v>
      </c>
      <c r="S999">
        <v>389</v>
      </c>
      <c r="T999">
        <v>0.58860758569385496</v>
      </c>
      <c r="U999">
        <v>0.25782569593593901</v>
      </c>
      <c r="V999">
        <v>5.8289614012241104</v>
      </c>
      <c r="W999">
        <v>67.725670315510698</v>
      </c>
      <c r="X999">
        <v>8.7526298750578793</v>
      </c>
      <c r="Y999">
        <v>0</v>
      </c>
      <c r="Z999">
        <v>0</v>
      </c>
      <c r="AA999">
        <v>0</v>
      </c>
      <c r="AB999">
        <v>0</v>
      </c>
      <c r="AC999">
        <v>396388.54948857799</v>
      </c>
      <c r="AD999">
        <v>0</v>
      </c>
      <c r="AE999">
        <f t="shared" si="121"/>
        <v>7.9518029653744438E-4</v>
      </c>
      <c r="AF999" t="str">
        <f t="shared" si="120"/>
        <v/>
      </c>
      <c r="AG999">
        <f t="shared" si="122"/>
        <v>0.18918135276104747</v>
      </c>
      <c r="AH999">
        <f t="shared" si="123"/>
        <v>0.13868374626401969</v>
      </c>
      <c r="AI999">
        <f t="shared" si="124"/>
        <v>0.56010785424678866</v>
      </c>
      <c r="AJ999">
        <f t="shared" si="125"/>
        <v>7.9518029653744438E-4</v>
      </c>
      <c r="AK999">
        <f t="shared" si="126"/>
        <v>4.0464149895160798E-2</v>
      </c>
      <c r="AL999" s="18">
        <f t="shared" si="127"/>
        <v>2.1089247885702867E-2</v>
      </c>
    </row>
    <row r="1000" spans="1:38" ht="15.75">
      <c r="A1000">
        <v>2024</v>
      </c>
      <c r="B1000">
        <v>3</v>
      </c>
      <c r="C1000" t="s">
        <v>54</v>
      </c>
      <c r="D1000">
        <v>379667.57812794403</v>
      </c>
      <c r="E1000">
        <v>320043.60643637797</v>
      </c>
      <c r="F1000">
        <v>59623.971691565603</v>
      </c>
      <c r="G1000">
        <v>43176.123630773203</v>
      </c>
      <c r="H1000">
        <v>942616.36738024198</v>
      </c>
      <c r="I1000">
        <v>549344.82125514804</v>
      </c>
      <c r="J1000">
        <v>393271.546125094</v>
      </c>
      <c r="K1000">
        <v>46853.187475979001</v>
      </c>
      <c r="L1000">
        <v>4.3717128746180602</v>
      </c>
      <c r="M1000">
        <v>10.9787051863242</v>
      </c>
      <c r="N1000">
        <v>4.58045554107765</v>
      </c>
      <c r="O1000">
        <v>1.3968588032056799</v>
      </c>
      <c r="P1000">
        <v>499.95246896443098</v>
      </c>
      <c r="Q1000">
        <v>18131</v>
      </c>
      <c r="R1000">
        <v>-0.32081851720834698</v>
      </c>
      <c r="S1000">
        <v>759</v>
      </c>
      <c r="T1000">
        <v>0.38645641400057301</v>
      </c>
      <c r="U1000">
        <v>0.753276727131303</v>
      </c>
      <c r="V1000">
        <v>7.6967287595564304</v>
      </c>
      <c r="W1000">
        <v>60.584439384886103</v>
      </c>
      <c r="X1000">
        <v>6.3033176015819103</v>
      </c>
      <c r="Y1000">
        <v>0</v>
      </c>
      <c r="Z1000">
        <v>0</v>
      </c>
      <c r="AA1000">
        <v>0</v>
      </c>
      <c r="AB1000">
        <v>0</v>
      </c>
      <c r="AC1000">
        <v>399437.49338394799</v>
      </c>
      <c r="AD1000">
        <v>0</v>
      </c>
      <c r="AE1000">
        <f t="shared" si="121"/>
        <v>7.9492271681353283E-2</v>
      </c>
      <c r="AF1000" t="str">
        <f t="shared" si="120"/>
        <v/>
      </c>
      <c r="AG1000">
        <f t="shared" si="122"/>
        <v>0.15704256862163088</v>
      </c>
      <c r="AH1000">
        <f t="shared" si="123"/>
        <v>0.11372086034753091</v>
      </c>
      <c r="AI1000">
        <f t="shared" si="124"/>
        <v>0.56010785424678866</v>
      </c>
      <c r="AJ1000">
        <f t="shared" si="125"/>
        <v>7.9492271681353283E-2</v>
      </c>
      <c r="AK1000">
        <f t="shared" si="126"/>
        <v>5.5771795238253936E-2</v>
      </c>
      <c r="AL1000" s="18">
        <f t="shared" si="127"/>
        <v>2.1089247885702867E-2</v>
      </c>
    </row>
    <row r="1001" spans="1:38" ht="15.75">
      <c r="A1001">
        <v>2024</v>
      </c>
      <c r="B1001">
        <v>4</v>
      </c>
      <c r="C1001" t="s">
        <v>54</v>
      </c>
      <c r="D1001">
        <v>409848.21639709198</v>
      </c>
      <c r="E1001">
        <v>337893.01292185998</v>
      </c>
      <c r="F1001">
        <v>71955.203475232396</v>
      </c>
      <c r="G1001">
        <v>62157.899173219703</v>
      </c>
      <c r="H1001">
        <v>1178806.00460088</v>
      </c>
      <c r="I1001">
        <v>575452.29346298298</v>
      </c>
      <c r="J1001">
        <v>603353.71113790001</v>
      </c>
      <c r="K1001">
        <v>61338.8198232504</v>
      </c>
      <c r="L1001">
        <v>14.0688815047381</v>
      </c>
      <c r="M1001">
        <v>10.3020662715395</v>
      </c>
      <c r="N1001">
        <v>5.2729540679821101</v>
      </c>
      <c r="O1001">
        <v>0.95375611824397999</v>
      </c>
      <c r="P1001">
        <v>307.28627814405201</v>
      </c>
      <c r="Q1001">
        <v>13156</v>
      </c>
      <c r="R1001">
        <v>-0.19172777777261499</v>
      </c>
      <c r="S1001">
        <v>559</v>
      </c>
      <c r="T1001">
        <v>0.35181791542014101</v>
      </c>
      <c r="U1001">
        <v>0.31583149515305697</v>
      </c>
      <c r="V1001">
        <v>5.2813251792791398</v>
      </c>
      <c r="W1001">
        <v>63.321543710688097</v>
      </c>
      <c r="X1001">
        <v>4.0242523482571197</v>
      </c>
      <c r="Y1001">
        <v>0</v>
      </c>
      <c r="Z1001">
        <v>0</v>
      </c>
      <c r="AA1001">
        <v>0</v>
      </c>
      <c r="AB1001">
        <v>0</v>
      </c>
      <c r="AC1001">
        <v>425060.48723462602</v>
      </c>
      <c r="AD1001">
        <v>0</v>
      </c>
      <c r="AE1001" t="str">
        <f t="shared" si="121"/>
        <v/>
      </c>
      <c r="AF1001" t="str">
        <f t="shared" si="120"/>
        <v/>
      </c>
      <c r="AG1001">
        <f t="shared" si="122"/>
        <v>0.17556549131231636</v>
      </c>
      <c r="AH1001">
        <f t="shared" si="123"/>
        <v>0.15166077754257304</v>
      </c>
      <c r="AI1001">
        <f t="shared" si="124"/>
        <v>0.56010785424678866</v>
      </c>
      <c r="AJ1001">
        <f t="shared" si="125"/>
        <v>-0.60265697172116939</v>
      </c>
      <c r="AK1001">
        <f t="shared" si="126"/>
        <v>-0.62722448269146458</v>
      </c>
      <c r="AL1001" s="18">
        <f t="shared" si="127"/>
        <v>2.1089247885702867E-2</v>
      </c>
    </row>
    <row r="1002" spans="1:38" ht="15.75">
      <c r="A1002">
        <v>2015</v>
      </c>
      <c r="B1002">
        <v>1</v>
      </c>
      <c r="C1002" t="s">
        <v>55</v>
      </c>
      <c r="D1002">
        <v>162850.33143789801</v>
      </c>
      <c r="E1002">
        <v>125958.24268688601</v>
      </c>
      <c r="F1002">
        <v>36892.088751011703</v>
      </c>
      <c r="G1002">
        <v>18195.456947218499</v>
      </c>
      <c r="H1002">
        <v>583422.65618036198</v>
      </c>
      <c r="I1002">
        <v>246306.46040849201</v>
      </c>
      <c r="J1002">
        <v>337116.19577186898</v>
      </c>
      <c r="K1002">
        <v>27067.5391350932</v>
      </c>
      <c r="L1002">
        <v>4.5869144457906801</v>
      </c>
      <c r="M1002">
        <v>5.3973843960708496</v>
      </c>
      <c r="N1002">
        <v>3.11874363370515</v>
      </c>
      <c r="O1002">
        <v>0.730627787978397</v>
      </c>
      <c r="P1002">
        <v>54.807438242029903</v>
      </c>
      <c r="Q1002">
        <v>30575</v>
      </c>
      <c r="R1002">
        <v>-0.95543514385785799</v>
      </c>
      <c r="S1002">
        <v>395</v>
      </c>
      <c r="T1002">
        <v>0.465932783301092</v>
      </c>
      <c r="U1002">
        <v>0.66637652419240301</v>
      </c>
      <c r="V1002">
        <v>5.6985965449966898</v>
      </c>
      <c r="W1002">
        <v>64.862055768261499</v>
      </c>
      <c r="X1002">
        <v>3.60038906522905</v>
      </c>
      <c r="Y1002">
        <v>0</v>
      </c>
      <c r="Z1002">
        <v>0</v>
      </c>
      <c r="AA1002">
        <v>0</v>
      </c>
      <c r="AB1002">
        <v>0</v>
      </c>
      <c r="AC1002">
        <v>167513.045247011</v>
      </c>
      <c r="AD1002">
        <v>0</v>
      </c>
      <c r="AE1002">
        <f t="shared" si="121"/>
        <v>-2.935995331224938E-2</v>
      </c>
      <c r="AF1002">
        <f t="shared" si="120"/>
        <v>-2.5100301393889288E-2</v>
      </c>
      <c r="AG1002">
        <f t="shared" si="122"/>
        <v>0.2265398444404185</v>
      </c>
      <c r="AH1002">
        <f t="shared" si="123"/>
        <v>0.11173116312727449</v>
      </c>
      <c r="AI1002">
        <f t="shared" si="124"/>
        <v>0.56010785424678866</v>
      </c>
      <c r="AJ1002">
        <f t="shared" si="125"/>
        <v>-2.935995331224938E-2</v>
      </c>
      <c r="AK1002">
        <f t="shared" si="126"/>
        <v>0.10628762159347628</v>
      </c>
      <c r="AL1002" s="18">
        <f t="shared" si="127"/>
        <v>2.1089247885702867E-2</v>
      </c>
    </row>
    <row r="1003" spans="1:38" ht="15.75">
      <c r="A1003">
        <v>2015</v>
      </c>
      <c r="B1003">
        <v>2</v>
      </c>
      <c r="C1003" t="s">
        <v>55</v>
      </c>
      <c r="D1003">
        <v>158069.05330999699</v>
      </c>
      <c r="E1003">
        <v>139346.044722169</v>
      </c>
      <c r="F1003">
        <v>18723.008587828401</v>
      </c>
      <c r="G1003">
        <v>12845.819633589699</v>
      </c>
      <c r="H1003">
        <v>448474.66164404398</v>
      </c>
      <c r="I1003">
        <v>239276.88563679901</v>
      </c>
      <c r="J1003">
        <v>209197.77600724401</v>
      </c>
      <c r="K1003">
        <v>8836.5026931798893</v>
      </c>
      <c r="L1003">
        <v>5.7972397870346102</v>
      </c>
      <c r="M1003">
        <v>6.1405144350793304</v>
      </c>
      <c r="N1003">
        <v>2.8643356542148499</v>
      </c>
      <c r="O1003">
        <v>1.1437831233373701</v>
      </c>
      <c r="P1003">
        <v>338.55151496193798</v>
      </c>
      <c r="Q1003">
        <v>6307</v>
      </c>
      <c r="R1003">
        <v>0.16882924976689501</v>
      </c>
      <c r="S1003">
        <v>473</v>
      </c>
      <c r="T1003">
        <v>0.53523933691473302</v>
      </c>
      <c r="U1003">
        <v>0.91269237344441501</v>
      </c>
      <c r="V1003">
        <v>1.1091130934275399</v>
      </c>
      <c r="W1003">
        <v>76.065844337146302</v>
      </c>
      <c r="X1003">
        <v>2.5892034768427301</v>
      </c>
      <c r="Y1003">
        <v>0</v>
      </c>
      <c r="Z1003">
        <v>0</v>
      </c>
      <c r="AA1003">
        <v>0</v>
      </c>
      <c r="AB1003">
        <v>0</v>
      </c>
      <c r="AC1003">
        <v>169389.91235817599</v>
      </c>
      <c r="AD1003">
        <v>0</v>
      </c>
      <c r="AE1003">
        <f t="shared" si="121"/>
        <v>7.7216840393154199E-2</v>
      </c>
      <c r="AF1003">
        <f t="shared" si="120"/>
        <v>1.8855999160169043E-2</v>
      </c>
      <c r="AG1003">
        <f t="shared" si="122"/>
        <v>0.11844828697182984</v>
      </c>
      <c r="AH1003">
        <f t="shared" si="123"/>
        <v>8.1267138409421166E-2</v>
      </c>
      <c r="AI1003">
        <f t="shared" si="124"/>
        <v>0.56010785424678866</v>
      </c>
      <c r="AJ1003">
        <f t="shared" si="125"/>
        <v>7.7216840393154199E-2</v>
      </c>
      <c r="AK1003">
        <f t="shared" si="126"/>
        <v>-0.13043880084193235</v>
      </c>
      <c r="AL1003" s="18">
        <f t="shared" si="127"/>
        <v>2.1089247885702867E-2</v>
      </c>
    </row>
    <row r="1004" spans="1:38" ht="15.75">
      <c r="A1004">
        <v>2015</v>
      </c>
      <c r="B1004">
        <v>3</v>
      </c>
      <c r="C1004" t="s">
        <v>55</v>
      </c>
      <c r="D1004">
        <v>170274.64617053201</v>
      </c>
      <c r="E1004">
        <v>121169.913746543</v>
      </c>
      <c r="F1004">
        <v>49104.732423989</v>
      </c>
      <c r="G1004">
        <v>37937.382854659401</v>
      </c>
      <c r="H1004">
        <v>420350.81826810102</v>
      </c>
      <c r="I1004">
        <v>212570.923592754</v>
      </c>
      <c r="J1004">
        <v>207779.89467534699</v>
      </c>
      <c r="K1004">
        <v>44899.350210248798</v>
      </c>
      <c r="L1004">
        <v>4.4671992481571401</v>
      </c>
      <c r="M1004">
        <v>18.258447437340301</v>
      </c>
      <c r="N1004">
        <v>9.0251716437632297</v>
      </c>
      <c r="O1004">
        <v>1.0230581930214799</v>
      </c>
      <c r="P1004">
        <v>426.32937530107301</v>
      </c>
      <c r="Q1004">
        <v>48500</v>
      </c>
      <c r="R1004">
        <v>-0.204441565372704</v>
      </c>
      <c r="S1004">
        <v>762</v>
      </c>
      <c r="T1004">
        <v>0.21217845510890701</v>
      </c>
      <c r="U1004">
        <v>0.73842510124288296</v>
      </c>
      <c r="V1004">
        <v>7.6386909839083099</v>
      </c>
      <c r="W1004">
        <v>60.343595867273898</v>
      </c>
      <c r="X1004">
        <v>5.5229114494303797</v>
      </c>
      <c r="Y1004">
        <v>0</v>
      </c>
      <c r="Z1004">
        <v>0</v>
      </c>
      <c r="AA1004">
        <v>0</v>
      </c>
      <c r="AB1004">
        <v>1</v>
      </c>
      <c r="AC1004">
        <v>167839.98585477599</v>
      </c>
      <c r="AD1004">
        <v>0</v>
      </c>
      <c r="AE1004">
        <f t="shared" si="121"/>
        <v>-2.1027809719928004E-2</v>
      </c>
      <c r="AF1004">
        <f t="shared" si="120"/>
        <v>-0.1037670473783654</v>
      </c>
      <c r="AG1004">
        <f t="shared" si="122"/>
        <v>0.28838546153729816</v>
      </c>
      <c r="AH1004">
        <f t="shared" si="123"/>
        <v>0.22280112575694139</v>
      </c>
      <c r="AI1004">
        <f t="shared" si="124"/>
        <v>0.56010785424678866</v>
      </c>
      <c r="AJ1004">
        <f t="shared" si="125"/>
        <v>-2.1027809719928004E-2</v>
      </c>
      <c r="AK1004">
        <f t="shared" si="126"/>
        <v>0.17552786128626582</v>
      </c>
      <c r="AL1004" s="18">
        <f t="shared" si="127"/>
        <v>2.1089247885702867E-2</v>
      </c>
    </row>
    <row r="1005" spans="1:38" ht="15.75">
      <c r="A1005">
        <v>2015</v>
      </c>
      <c r="B1005">
        <v>4</v>
      </c>
      <c r="C1005" t="s">
        <v>55</v>
      </c>
      <c r="D1005">
        <v>166694.14331073</v>
      </c>
      <c r="E1005">
        <v>142438.60955871499</v>
      </c>
      <c r="F1005">
        <v>24255.533752014198</v>
      </c>
      <c r="G1005">
        <v>8952.2269731282395</v>
      </c>
      <c r="H1005">
        <v>464581.24906492</v>
      </c>
      <c r="I1005">
        <v>283189.89883079001</v>
      </c>
      <c r="J1005">
        <v>181391.350234129</v>
      </c>
      <c r="K1005">
        <v>18567.6059673665</v>
      </c>
      <c r="L1005">
        <v>2.6025016479882201</v>
      </c>
      <c r="M1005">
        <v>4.9353108412133198</v>
      </c>
      <c r="N1005">
        <v>1.92694539246831</v>
      </c>
      <c r="O1005">
        <v>1.56120949794609</v>
      </c>
      <c r="P1005">
        <v>357.45373593821398</v>
      </c>
      <c r="Q1005">
        <v>8988</v>
      </c>
      <c r="R1005">
        <v>-0.91260055174996302</v>
      </c>
      <c r="S1005">
        <v>211</v>
      </c>
      <c r="T1005">
        <v>0.68110949864425896</v>
      </c>
      <c r="U1005">
        <v>0.22377256908520601</v>
      </c>
      <c r="V1005">
        <v>4.7459114022378497</v>
      </c>
      <c r="W1005">
        <v>74.063071090114505</v>
      </c>
      <c r="X1005">
        <v>7.6010364996476198</v>
      </c>
      <c r="Y1005">
        <v>1</v>
      </c>
      <c r="Z1005">
        <v>0</v>
      </c>
      <c r="AA1005">
        <v>0</v>
      </c>
      <c r="AB1005">
        <v>0</v>
      </c>
      <c r="AC1005">
        <v>180822.36933963199</v>
      </c>
      <c r="AD1005">
        <v>1</v>
      </c>
      <c r="AE1005">
        <f t="shared" si="121"/>
        <v>-4.758058151589209E-2</v>
      </c>
      <c r="AF1005">
        <f t="shared" si="120"/>
        <v>2.3630642035636862E-2</v>
      </c>
      <c r="AG1005">
        <f t="shared" si="122"/>
        <v>0.14550921388282329</v>
      </c>
      <c r="AH1005">
        <f t="shared" si="123"/>
        <v>5.3704508120844041E-2</v>
      </c>
      <c r="AI1005">
        <f t="shared" si="124"/>
        <v>0.56010785424678866</v>
      </c>
      <c r="AJ1005">
        <f t="shared" si="125"/>
        <v>-4.758058151589209E-2</v>
      </c>
      <c r="AK1005">
        <f t="shared" si="126"/>
        <v>-6.6697170228559977E-2</v>
      </c>
      <c r="AL1005" s="18">
        <f t="shared" si="127"/>
        <v>2.1089247885702867E-2</v>
      </c>
    </row>
    <row r="1006" spans="1:38" ht="15.75">
      <c r="A1006">
        <v>2016</v>
      </c>
      <c r="B1006">
        <v>1</v>
      </c>
      <c r="C1006" t="s">
        <v>55</v>
      </c>
      <c r="D1006">
        <v>158762.73903671201</v>
      </c>
      <c r="E1006">
        <v>132938.35736985799</v>
      </c>
      <c r="F1006">
        <v>25824.381666854599</v>
      </c>
      <c r="G1006">
        <v>11487.603549499499</v>
      </c>
      <c r="H1006">
        <v>420616.118742108</v>
      </c>
      <c r="I1006">
        <v>203127.293624496</v>
      </c>
      <c r="J1006">
        <v>217488.82511761101</v>
      </c>
      <c r="K1006">
        <v>9722.5509467607208</v>
      </c>
      <c r="L1006">
        <v>1.30615770714994</v>
      </c>
      <c r="M1006">
        <v>5.2819281833387697</v>
      </c>
      <c r="N1006">
        <v>2.7311372621320902</v>
      </c>
      <c r="O1006">
        <v>0.93396657743059197</v>
      </c>
      <c r="P1006">
        <v>301.35215559825201</v>
      </c>
      <c r="Q1006">
        <v>49481</v>
      </c>
      <c r="R1006">
        <v>-0.69472841733831103</v>
      </c>
      <c r="S1006">
        <v>703</v>
      </c>
      <c r="T1006">
        <v>0.170870433838475</v>
      </c>
      <c r="U1006">
        <v>0.989073976367847</v>
      </c>
      <c r="V1006">
        <v>6.0789563813160701</v>
      </c>
      <c r="W1006">
        <v>61.231968750727198</v>
      </c>
      <c r="X1006">
        <v>7.6302480402773103</v>
      </c>
      <c r="Y1006">
        <v>0</v>
      </c>
      <c r="Z1006">
        <v>0</v>
      </c>
      <c r="AA1006">
        <v>0</v>
      </c>
      <c r="AB1006">
        <v>0</v>
      </c>
      <c r="AC1006">
        <v>162536.154141654</v>
      </c>
      <c r="AD1006">
        <v>0</v>
      </c>
      <c r="AE1006">
        <f t="shared" si="121"/>
        <v>1.4404287955867212E-2</v>
      </c>
      <c r="AF1006">
        <f t="shared" si="120"/>
        <v>-2.5652478912084397E-2</v>
      </c>
      <c r="AG1006">
        <f t="shared" si="122"/>
        <v>0.16266021752674878</v>
      </c>
      <c r="AH1006">
        <f t="shared" si="123"/>
        <v>7.2357050648030996E-2</v>
      </c>
      <c r="AI1006">
        <f t="shared" si="124"/>
        <v>0.56010785424678866</v>
      </c>
      <c r="AJ1006">
        <f t="shared" si="125"/>
        <v>1.4404287955867212E-2</v>
      </c>
      <c r="AK1006">
        <f t="shared" si="126"/>
        <v>-6.1045248295372827E-2</v>
      </c>
      <c r="AL1006" s="18">
        <f t="shared" si="127"/>
        <v>2.1089247885702867E-2</v>
      </c>
    </row>
    <row r="1007" spans="1:38" ht="15.75">
      <c r="A1007">
        <v>2016</v>
      </c>
      <c r="B1007">
        <v>2</v>
      </c>
      <c r="C1007" t="s">
        <v>55</v>
      </c>
      <c r="D1007">
        <v>161049.60324645901</v>
      </c>
      <c r="E1007">
        <v>124823.102336236</v>
      </c>
      <c r="F1007">
        <v>36226.500910222501</v>
      </c>
      <c r="G1007">
        <v>23603.7276609195</v>
      </c>
      <c r="H1007">
        <v>325868.61330258998</v>
      </c>
      <c r="I1007">
        <v>136991.97352870501</v>
      </c>
      <c r="J1007">
        <v>188876.639773884</v>
      </c>
      <c r="K1007">
        <v>32608.1693214154</v>
      </c>
      <c r="L1007">
        <v>6.2200744101598904</v>
      </c>
      <c r="M1007">
        <v>12.496901516872001</v>
      </c>
      <c r="N1007">
        <v>7.2433265117809702</v>
      </c>
      <c r="O1007">
        <v>0.72529865891678003</v>
      </c>
      <c r="P1007">
        <v>193.02050581124001</v>
      </c>
      <c r="Q1007">
        <v>23568</v>
      </c>
      <c r="R1007">
        <v>0.48597500565191099</v>
      </c>
      <c r="S1007">
        <v>276</v>
      </c>
      <c r="T1007">
        <v>0.808708644820744</v>
      </c>
      <c r="U1007">
        <v>0.19032122315601699</v>
      </c>
      <c r="V1007">
        <v>7.1022246403478997</v>
      </c>
      <c r="W1007">
        <v>78.938733928597202</v>
      </c>
      <c r="X1007">
        <v>7.7812026772924403</v>
      </c>
      <c r="Y1007">
        <v>0</v>
      </c>
      <c r="Z1007">
        <v>0</v>
      </c>
      <c r="AA1007">
        <v>0</v>
      </c>
      <c r="AB1007">
        <v>0</v>
      </c>
      <c r="AC1007">
        <v>162704.55244180199</v>
      </c>
      <c r="AD1007">
        <v>0</v>
      </c>
      <c r="AE1007">
        <f t="shared" si="121"/>
        <v>-5.2430146875413995E-2</v>
      </c>
      <c r="AF1007">
        <f t="shared" si="120"/>
        <v>1.6902844926436292E-2</v>
      </c>
      <c r="AG1007">
        <f t="shared" si="122"/>
        <v>0.22494001959622661</v>
      </c>
      <c r="AH1007">
        <f t="shared" si="123"/>
        <v>0.14656184917635601</v>
      </c>
      <c r="AI1007">
        <f t="shared" si="124"/>
        <v>0.56010785424678866</v>
      </c>
      <c r="AJ1007">
        <f t="shared" si="125"/>
        <v>-5.2430146875413995E-2</v>
      </c>
      <c r="AK1007">
        <f t="shared" si="126"/>
        <v>6.4943942228198326E-2</v>
      </c>
      <c r="AL1007" s="18">
        <f t="shared" si="127"/>
        <v>2.1089247885702867E-2</v>
      </c>
    </row>
    <row r="1008" spans="1:38" ht="15.75">
      <c r="A1008">
        <v>2016</v>
      </c>
      <c r="B1008">
        <v>3</v>
      </c>
      <c r="C1008" t="s">
        <v>55</v>
      </c>
      <c r="D1008">
        <v>152605.74889402001</v>
      </c>
      <c r="E1008">
        <v>132929.606683105</v>
      </c>
      <c r="F1008">
        <v>19676.142210915001</v>
      </c>
      <c r="G1008">
        <v>13318.343741676799</v>
      </c>
      <c r="H1008">
        <v>518736.37899974099</v>
      </c>
      <c r="I1008">
        <v>305384.313750114</v>
      </c>
      <c r="J1008">
        <v>213352.06524962699</v>
      </c>
      <c r="K1008">
        <v>10906.319251983399</v>
      </c>
      <c r="L1008">
        <v>10.6231214376966</v>
      </c>
      <c r="M1008">
        <v>6.2424255073856498</v>
      </c>
      <c r="N1008">
        <v>2.5674589793293499</v>
      </c>
      <c r="O1008">
        <v>1.43136328862252</v>
      </c>
      <c r="P1008">
        <v>215.97608634713399</v>
      </c>
      <c r="Q1008">
        <v>4469</v>
      </c>
      <c r="R1008">
        <v>-0.47319402238723002</v>
      </c>
      <c r="S1008">
        <v>348</v>
      </c>
      <c r="T1008">
        <v>0.80994500915290202</v>
      </c>
      <c r="U1008">
        <v>0.61053742730673199</v>
      </c>
      <c r="V1008">
        <v>1.7761642601893901</v>
      </c>
      <c r="W1008">
        <v>77.064541803560303</v>
      </c>
      <c r="X1008">
        <v>9.8734131431590502</v>
      </c>
      <c r="Y1008">
        <v>0</v>
      </c>
      <c r="Z1008">
        <v>0</v>
      </c>
      <c r="AA1008">
        <v>0</v>
      </c>
      <c r="AB1008">
        <v>0</v>
      </c>
      <c r="AC1008">
        <v>159885.42419737601</v>
      </c>
      <c r="AD1008">
        <v>0</v>
      </c>
      <c r="AE1008">
        <f t="shared" si="121"/>
        <v>0.11813109386359047</v>
      </c>
      <c r="AF1008">
        <f t="shared" si="120"/>
        <v>4.0212541871045109E-2</v>
      </c>
      <c r="AG1008">
        <f t="shared" si="122"/>
        <v>0.12893447562437171</v>
      </c>
      <c r="AH1008">
        <f t="shared" si="123"/>
        <v>8.7272883480464275E-2</v>
      </c>
      <c r="AI1008">
        <f t="shared" si="124"/>
        <v>0.56010785424678866</v>
      </c>
      <c r="AJ1008">
        <f t="shared" si="125"/>
        <v>0.11813109386359047</v>
      </c>
      <c r="AK1008">
        <f t="shared" si="126"/>
        <v>-7.0953129754853614E-2</v>
      </c>
      <c r="AL1008" s="18">
        <f t="shared" si="127"/>
        <v>2.1089247885702867E-2</v>
      </c>
    </row>
    <row r="1009" spans="1:38" ht="15.75">
      <c r="A1009">
        <v>2016</v>
      </c>
      <c r="B1009">
        <v>4</v>
      </c>
      <c r="C1009" t="s">
        <v>55</v>
      </c>
      <c r="D1009">
        <v>170633.23294074301</v>
      </c>
      <c r="E1009">
        <v>123497.83505185699</v>
      </c>
      <c r="F1009">
        <v>47135.397888886298</v>
      </c>
      <c r="G1009">
        <v>40488.729463025396</v>
      </c>
      <c r="H1009">
        <v>562242.98226819304</v>
      </c>
      <c r="I1009">
        <v>267112.56546801899</v>
      </c>
      <c r="J1009">
        <v>295130.416800173</v>
      </c>
      <c r="K1009">
        <v>36905.987590709898</v>
      </c>
      <c r="L1009">
        <v>5.2834717497177897</v>
      </c>
      <c r="M1009">
        <v>13.7189280257885</v>
      </c>
      <c r="N1009">
        <v>7.2012867638981204</v>
      </c>
      <c r="O1009">
        <v>0.90506620213556399</v>
      </c>
      <c r="P1009">
        <v>403.67608028413702</v>
      </c>
      <c r="Q1009">
        <v>21929</v>
      </c>
      <c r="R1009">
        <v>-0.59547824463197396</v>
      </c>
      <c r="S1009">
        <v>975</v>
      </c>
      <c r="T1009">
        <v>0.53395640858056204</v>
      </c>
      <c r="U1009">
        <v>0.242276193984688</v>
      </c>
      <c r="V1009">
        <v>2.2099831759314998</v>
      </c>
      <c r="W1009">
        <v>80.575029372283595</v>
      </c>
      <c r="X1009">
        <v>8.3867532843586403</v>
      </c>
      <c r="Y1009">
        <v>0</v>
      </c>
      <c r="Z1009">
        <v>0</v>
      </c>
      <c r="AA1009">
        <v>0</v>
      </c>
      <c r="AB1009">
        <v>1</v>
      </c>
      <c r="AC1009">
        <v>174781.08322084101</v>
      </c>
      <c r="AD1009">
        <v>0</v>
      </c>
      <c r="AE1009">
        <f t="shared" si="121"/>
        <v>-9.3435208630968741E-2</v>
      </c>
      <c r="AF1009">
        <f t="shared" si="120"/>
        <v>-3.5266944528049952E-2</v>
      </c>
      <c r="AG1009">
        <f t="shared" si="122"/>
        <v>0.27623808725030169</v>
      </c>
      <c r="AH1009">
        <f t="shared" si="123"/>
        <v>0.23728513353015002</v>
      </c>
      <c r="AI1009">
        <f t="shared" si="124"/>
        <v>0.56010785424678866</v>
      </c>
      <c r="AJ1009">
        <f t="shared" si="125"/>
        <v>-9.3435208630968741E-2</v>
      </c>
      <c r="AK1009">
        <f t="shared" si="126"/>
        <v>1.9405867611789956E-2</v>
      </c>
      <c r="AL1009" s="18">
        <f t="shared" si="127"/>
        <v>2.1089247885702867E-2</v>
      </c>
    </row>
    <row r="1010" spans="1:38" ht="15.75">
      <c r="A1010">
        <v>2017</v>
      </c>
      <c r="B1010">
        <v>1</v>
      </c>
      <c r="C1010" t="s">
        <v>55</v>
      </c>
      <c r="D1010">
        <v>154690.081221548</v>
      </c>
      <c r="E1010">
        <v>125894.417689216</v>
      </c>
      <c r="F1010">
        <v>28795.663532331499</v>
      </c>
      <c r="G1010">
        <v>16831.718070691801</v>
      </c>
      <c r="H1010">
        <v>364860.17980141001</v>
      </c>
      <c r="I1010">
        <v>238473.03458726601</v>
      </c>
      <c r="J1010">
        <v>126387.14521414301</v>
      </c>
      <c r="K1010">
        <v>16901.575571858299</v>
      </c>
      <c r="L1010">
        <v>2.7211369628629098</v>
      </c>
      <c r="M1010">
        <v>13.3175870395466</v>
      </c>
      <c r="N1010">
        <v>4.6131967812582699</v>
      </c>
      <c r="O1010">
        <v>1.8868456454428899</v>
      </c>
      <c r="P1010">
        <v>305.46535803542002</v>
      </c>
      <c r="Q1010">
        <v>17104</v>
      </c>
      <c r="R1010">
        <v>-0.50487586622646896</v>
      </c>
      <c r="S1010">
        <v>54</v>
      </c>
      <c r="T1010">
        <v>0.99100064009337097</v>
      </c>
      <c r="U1010">
        <v>0.172603229241129</v>
      </c>
      <c r="V1010">
        <v>6.2605515239963596</v>
      </c>
      <c r="W1010">
        <v>79.784071851378897</v>
      </c>
      <c r="X1010">
        <v>3.1613096668901801</v>
      </c>
      <c r="Y1010">
        <v>0</v>
      </c>
      <c r="Z1010">
        <v>0</v>
      </c>
      <c r="AA1010">
        <v>0</v>
      </c>
      <c r="AB1010">
        <v>0</v>
      </c>
      <c r="AC1010">
        <v>152179.06083083199</v>
      </c>
      <c r="AD1010">
        <v>0</v>
      </c>
      <c r="AE1010">
        <f t="shared" si="121"/>
        <v>5.8709119694902175E-2</v>
      </c>
      <c r="AF1010">
        <f t="shared" si="120"/>
        <v>5.8604853525684161E-2</v>
      </c>
      <c r="AG1010">
        <f t="shared" si="122"/>
        <v>0.18615067821375492</v>
      </c>
      <c r="AH1010">
        <f t="shared" si="123"/>
        <v>0.10880929105328557</v>
      </c>
      <c r="AI1010">
        <f t="shared" si="124"/>
        <v>0.56010785424678866</v>
      </c>
      <c r="AJ1010">
        <f t="shared" si="125"/>
        <v>5.8709119694902175E-2</v>
      </c>
      <c r="AK1010">
        <f t="shared" si="126"/>
        <v>6.0328916698000438E-2</v>
      </c>
      <c r="AL1010" s="18">
        <f t="shared" si="127"/>
        <v>2.1089247885702867E-2</v>
      </c>
    </row>
    <row r="1011" spans="1:38" ht="15.75">
      <c r="A1011">
        <v>2017</v>
      </c>
      <c r="B1011">
        <v>2</v>
      </c>
      <c r="C1011" t="s">
        <v>55</v>
      </c>
      <c r="D1011">
        <v>163771.799715598</v>
      </c>
      <c r="E1011">
        <v>133489.49152673199</v>
      </c>
      <c r="F1011">
        <v>30282.3081888659</v>
      </c>
      <c r="G1011">
        <v>23502.098960005202</v>
      </c>
      <c r="H1011">
        <v>556929.57779819099</v>
      </c>
      <c r="I1011">
        <v>323634.73179267201</v>
      </c>
      <c r="J1011">
        <v>233294.84600551799</v>
      </c>
      <c r="K1011">
        <v>26729.395651443901</v>
      </c>
      <c r="L1011">
        <v>12.9492479751347</v>
      </c>
      <c r="M1011">
        <v>10.0739897869193</v>
      </c>
      <c r="N1011">
        <v>4.2199408860488701</v>
      </c>
      <c r="O1011">
        <v>1.3872348118012701</v>
      </c>
      <c r="P1011">
        <v>189.26913494562999</v>
      </c>
      <c r="Q1011">
        <v>24771</v>
      </c>
      <c r="R1011">
        <v>-0.94783342663055603</v>
      </c>
      <c r="S1011">
        <v>100</v>
      </c>
      <c r="T1011">
        <v>0.90644713189404302</v>
      </c>
      <c r="U1011">
        <v>2.2529826129237202E-3</v>
      </c>
      <c r="V1011">
        <v>2.8664705712968801</v>
      </c>
      <c r="W1011">
        <v>79.996477528702101</v>
      </c>
      <c r="X1011">
        <v>2.0788866705728499</v>
      </c>
      <c r="Y1011">
        <v>0</v>
      </c>
      <c r="Z1011">
        <v>0</v>
      </c>
      <c r="AA1011">
        <v>0</v>
      </c>
      <c r="AB1011">
        <v>0</v>
      </c>
      <c r="AC1011">
        <v>178622.254458134</v>
      </c>
      <c r="AD1011">
        <v>0</v>
      </c>
      <c r="AE1011">
        <f t="shared" si="121"/>
        <v>-3.0709717809469725E-2</v>
      </c>
      <c r="AF1011">
        <f t="shared" si="120"/>
        <v>-2.2920010595819901E-2</v>
      </c>
      <c r="AG1011">
        <f t="shared" si="122"/>
        <v>0.18490551023713184</v>
      </c>
      <c r="AH1011">
        <f t="shared" si="123"/>
        <v>0.14350516389768175</v>
      </c>
      <c r="AI1011">
        <f t="shared" si="124"/>
        <v>0.56010785424678866</v>
      </c>
      <c r="AJ1011">
        <f t="shared" si="125"/>
        <v>-3.0709717809469725E-2</v>
      </c>
      <c r="AK1011">
        <f t="shared" si="126"/>
        <v>3.5233771032105128E-2</v>
      </c>
      <c r="AL1011" s="18">
        <f t="shared" si="127"/>
        <v>2.1089247885702867E-2</v>
      </c>
    </row>
    <row r="1012" spans="1:38" ht="15.75">
      <c r="A1012">
        <v>2017</v>
      </c>
      <c r="B1012">
        <v>3</v>
      </c>
      <c r="C1012" t="s">
        <v>55</v>
      </c>
      <c r="D1012">
        <v>158742.41396118299</v>
      </c>
      <c r="E1012">
        <v>138192.829706377</v>
      </c>
      <c r="F1012">
        <v>20549.584254805399</v>
      </c>
      <c r="G1012">
        <v>2308.72209068858</v>
      </c>
      <c r="H1012">
        <v>321559.93662308902</v>
      </c>
      <c r="I1012">
        <v>136622.93715130401</v>
      </c>
      <c r="J1012">
        <v>184936.99947178501</v>
      </c>
      <c r="K1012">
        <v>2366.5375132194299</v>
      </c>
      <c r="L1012">
        <v>0.92714544883295702</v>
      </c>
      <c r="M1012">
        <v>1.24838301544997</v>
      </c>
      <c r="N1012">
        <v>0.71797566417445602</v>
      </c>
      <c r="O1012">
        <v>0.73875394075563405</v>
      </c>
      <c r="P1012">
        <v>181.388467036207</v>
      </c>
      <c r="Q1012">
        <v>33908</v>
      </c>
      <c r="R1012">
        <v>0.61370120227753</v>
      </c>
      <c r="S1012">
        <v>717</v>
      </c>
      <c r="T1012">
        <v>0.31942735858453902</v>
      </c>
      <c r="U1012">
        <v>0.74932751368245498</v>
      </c>
      <c r="V1012">
        <v>6.0035340490646503</v>
      </c>
      <c r="W1012">
        <v>67.017411927010997</v>
      </c>
      <c r="X1012">
        <v>4.5858271422233399</v>
      </c>
      <c r="Y1012">
        <v>0</v>
      </c>
      <c r="Z1012">
        <v>0</v>
      </c>
      <c r="AA1012">
        <v>0</v>
      </c>
      <c r="AB1012">
        <v>0</v>
      </c>
      <c r="AC1012">
        <v>161375.627783092</v>
      </c>
      <c r="AD1012">
        <v>0</v>
      </c>
      <c r="AE1012">
        <f t="shared" si="121"/>
        <v>3.6997712660670194E-2</v>
      </c>
      <c r="AF1012">
        <f t="shared" si="120"/>
        <v>-2.9866677241265412E-2</v>
      </c>
      <c r="AG1012">
        <f t="shared" si="122"/>
        <v>0.12945238605122222</v>
      </c>
      <c r="AH1012">
        <f t="shared" si="123"/>
        <v>1.4543826272247113E-2</v>
      </c>
      <c r="AI1012">
        <f t="shared" si="124"/>
        <v>0.56010785424678866</v>
      </c>
      <c r="AJ1012">
        <f t="shared" si="125"/>
        <v>3.6997712660670194E-2</v>
      </c>
      <c r="AK1012">
        <f t="shared" si="126"/>
        <v>8.1692096337028803E-3</v>
      </c>
      <c r="AL1012" s="18">
        <f t="shared" si="127"/>
        <v>2.1089247885702867E-2</v>
      </c>
    </row>
    <row r="1013" spans="1:38" ht="15.75">
      <c r="A1013">
        <v>2017</v>
      </c>
      <c r="B1013">
        <v>4</v>
      </c>
      <c r="C1013" t="s">
        <v>55</v>
      </c>
      <c r="D1013">
        <v>164615.52017998</v>
      </c>
      <c r="E1013">
        <v>139321.755902123</v>
      </c>
      <c r="F1013">
        <v>25293.764277857499</v>
      </c>
      <c r="G1013">
        <v>9697.6062851040897</v>
      </c>
      <c r="H1013">
        <v>591178.87534933304</v>
      </c>
      <c r="I1013">
        <v>358674.18264541298</v>
      </c>
      <c r="J1013">
        <v>232504.69270391899</v>
      </c>
      <c r="K1013">
        <v>7778.1245411850696</v>
      </c>
      <c r="L1013">
        <v>1.76447442233191</v>
      </c>
      <c r="M1013">
        <v>4.1709292712871804</v>
      </c>
      <c r="N1013">
        <v>1.6403844402210199</v>
      </c>
      <c r="O1013">
        <v>1.54265352012556</v>
      </c>
      <c r="P1013">
        <v>480.99880982066497</v>
      </c>
      <c r="Q1013">
        <v>42012</v>
      </c>
      <c r="R1013">
        <v>0.16632342286747101</v>
      </c>
      <c r="S1013">
        <v>639</v>
      </c>
      <c r="T1013">
        <v>0.69795971108792298</v>
      </c>
      <c r="U1013">
        <v>0.53085631739973305</v>
      </c>
      <c r="V1013">
        <v>7.7821119707782298</v>
      </c>
      <c r="W1013">
        <v>82.578493511854504</v>
      </c>
      <c r="X1013">
        <v>6.0960068529132698</v>
      </c>
      <c r="Y1013">
        <v>0</v>
      </c>
      <c r="Z1013">
        <v>0</v>
      </c>
      <c r="AA1013">
        <v>0</v>
      </c>
      <c r="AB1013">
        <v>0</v>
      </c>
      <c r="AC1013">
        <v>169154.12872489099</v>
      </c>
      <c r="AD1013">
        <v>0</v>
      </c>
      <c r="AE1013">
        <f t="shared" si="121"/>
        <v>-5.2233799439256445E-3</v>
      </c>
      <c r="AF1013">
        <f t="shared" si="120"/>
        <v>7.3111518978231796E-3</v>
      </c>
      <c r="AG1013">
        <f t="shared" si="122"/>
        <v>0.15365358169267654</v>
      </c>
      <c r="AH1013">
        <f t="shared" si="123"/>
        <v>5.8910643871861852E-2</v>
      </c>
      <c r="AI1013">
        <f t="shared" si="124"/>
        <v>0.56010785424678866</v>
      </c>
      <c r="AJ1013">
        <f t="shared" si="125"/>
        <v>-5.2233799439256445E-3</v>
      </c>
      <c r="AK1013">
        <f t="shared" si="126"/>
        <v>3.2821384628093954E-2</v>
      </c>
      <c r="AL1013" s="18">
        <f t="shared" si="127"/>
        <v>2.1089247885702867E-2</v>
      </c>
    </row>
    <row r="1014" spans="1:38" ht="15.75">
      <c r="A1014">
        <v>2018</v>
      </c>
      <c r="B1014">
        <v>1</v>
      </c>
      <c r="C1014" t="s">
        <v>55</v>
      </c>
      <c r="D1014">
        <v>163755.670773413</v>
      </c>
      <c r="E1014">
        <v>143894.48883964799</v>
      </c>
      <c r="F1014">
        <v>19861.181933764801</v>
      </c>
      <c r="G1014">
        <v>4976.9192286831903</v>
      </c>
      <c r="H1014">
        <v>552209.00100536295</v>
      </c>
      <c r="I1014">
        <v>170593.45683857601</v>
      </c>
      <c r="J1014">
        <v>381615.54416678601</v>
      </c>
      <c r="K1014">
        <v>787.513113901726</v>
      </c>
      <c r="L1014">
        <v>0.85896336348861102</v>
      </c>
      <c r="M1014">
        <v>1.3041709921826401</v>
      </c>
      <c r="N1014">
        <v>0.90127455720969896</v>
      </c>
      <c r="O1014">
        <v>0.447029633478497</v>
      </c>
      <c r="P1014">
        <v>111.697029324836</v>
      </c>
      <c r="Q1014">
        <v>49036</v>
      </c>
      <c r="R1014">
        <v>-0.33558165204248203</v>
      </c>
      <c r="S1014">
        <v>67</v>
      </c>
      <c r="T1014">
        <v>0.58576035837089102</v>
      </c>
      <c r="U1014">
        <v>0.30245537983101001</v>
      </c>
      <c r="V1014">
        <v>5.4789045439452702</v>
      </c>
      <c r="W1014">
        <v>80.737315912125496</v>
      </c>
      <c r="X1014">
        <v>9.98457002873789</v>
      </c>
      <c r="Y1014">
        <v>0</v>
      </c>
      <c r="Z1014">
        <v>0</v>
      </c>
      <c r="AA1014">
        <v>0</v>
      </c>
      <c r="AB1014">
        <v>0</v>
      </c>
      <c r="AC1014">
        <v>164410.079337968</v>
      </c>
      <c r="AD1014">
        <v>0</v>
      </c>
      <c r="AE1014">
        <f t="shared" si="121"/>
        <v>-2.2823774132161669E-2</v>
      </c>
      <c r="AF1014">
        <f t="shared" si="120"/>
        <v>7.001549175237172E-2</v>
      </c>
      <c r="AG1014">
        <f t="shared" si="122"/>
        <v>0.12128546046656739</v>
      </c>
      <c r="AH1014">
        <f t="shared" si="123"/>
        <v>3.0392347362246167E-2</v>
      </c>
      <c r="AI1014">
        <f t="shared" si="124"/>
        <v>0.56010785424678866</v>
      </c>
      <c r="AJ1014">
        <f t="shared" si="125"/>
        <v>-2.2823774132161669E-2</v>
      </c>
      <c r="AK1014">
        <f t="shared" si="126"/>
        <v>-0.12098554865639273</v>
      </c>
      <c r="AL1014" s="18">
        <f t="shared" si="127"/>
        <v>2.1089247885702867E-2</v>
      </c>
    </row>
    <row r="1015" spans="1:38" ht="15.75">
      <c r="A1015">
        <v>2018</v>
      </c>
      <c r="B1015">
        <v>2</v>
      </c>
      <c r="C1015" t="s">
        <v>55</v>
      </c>
      <c r="D1015">
        <v>160018.14833082</v>
      </c>
      <c r="E1015">
        <v>126485.335158752</v>
      </c>
      <c r="F1015">
        <v>33532.813172067799</v>
      </c>
      <c r="G1015">
        <v>27592.378588772001</v>
      </c>
      <c r="H1015">
        <v>600052.05170232197</v>
      </c>
      <c r="I1015">
        <v>313868.48374810303</v>
      </c>
      <c r="J1015">
        <v>286183.567954219</v>
      </c>
      <c r="K1015">
        <v>27558.792968777299</v>
      </c>
      <c r="L1015">
        <v>6.7366725466524997</v>
      </c>
      <c r="M1015">
        <v>9.6414964653686894</v>
      </c>
      <c r="N1015">
        <v>4.5983308465479897</v>
      </c>
      <c r="O1015">
        <v>1.0967383137745801</v>
      </c>
      <c r="P1015">
        <v>159.32058569163499</v>
      </c>
      <c r="Q1015">
        <v>23825</v>
      </c>
      <c r="R1015">
        <v>0.77517742420794999</v>
      </c>
      <c r="S1015">
        <v>593</v>
      </c>
      <c r="T1015">
        <v>0.54794630407060896</v>
      </c>
      <c r="U1015">
        <v>0.77351725227129398</v>
      </c>
      <c r="V1015">
        <v>5.7212289841106099</v>
      </c>
      <c r="W1015">
        <v>67.361422318852902</v>
      </c>
      <c r="X1015">
        <v>6.2299280923182296</v>
      </c>
      <c r="Y1015">
        <v>0</v>
      </c>
      <c r="Z1015">
        <v>0</v>
      </c>
      <c r="AA1015">
        <v>0</v>
      </c>
      <c r="AB1015">
        <v>0</v>
      </c>
      <c r="AC1015">
        <v>174603.98712065301</v>
      </c>
      <c r="AD1015">
        <v>0</v>
      </c>
      <c r="AE1015">
        <f t="shared" si="121"/>
        <v>-3.7601002603003759E-2</v>
      </c>
      <c r="AF1015">
        <f t="shared" si="120"/>
        <v>-6.8969597973246519E-3</v>
      </c>
      <c r="AG1015">
        <f t="shared" si="122"/>
        <v>0.20955631296734278</v>
      </c>
      <c r="AH1015">
        <f t="shared" si="123"/>
        <v>0.17243280763209295</v>
      </c>
      <c r="AI1015">
        <f t="shared" si="124"/>
        <v>0.56010785424678866</v>
      </c>
      <c r="AJ1015">
        <f t="shared" si="125"/>
        <v>-3.7601002603003759E-2</v>
      </c>
      <c r="AK1015">
        <f t="shared" si="126"/>
        <v>5.9751330436294124E-2</v>
      </c>
      <c r="AL1015" s="18">
        <f t="shared" si="127"/>
        <v>2.1089247885702867E-2</v>
      </c>
    </row>
    <row r="1016" spans="1:38" ht="15.75">
      <c r="A1016">
        <v>2018</v>
      </c>
      <c r="B1016">
        <v>3</v>
      </c>
      <c r="C1016" t="s">
        <v>55</v>
      </c>
      <c r="D1016">
        <v>154001.30551890499</v>
      </c>
      <c r="E1016">
        <v>134043.002215168</v>
      </c>
      <c r="F1016">
        <v>19958.303303736498</v>
      </c>
      <c r="G1016">
        <v>3780.0014033637799</v>
      </c>
      <c r="H1016">
        <v>507053.41858446703</v>
      </c>
      <c r="I1016">
        <v>339378.817495964</v>
      </c>
      <c r="J1016">
        <v>167674.601088503</v>
      </c>
      <c r="K1016">
        <v>1314.3144312418301</v>
      </c>
      <c r="L1016">
        <v>0.48696495892918501</v>
      </c>
      <c r="M1016">
        <v>2.25436731551763</v>
      </c>
      <c r="N1016">
        <v>0.74548386123031096</v>
      </c>
      <c r="O1016">
        <v>2.0240323536945901</v>
      </c>
      <c r="P1016">
        <v>60.148683479968099</v>
      </c>
      <c r="Q1016">
        <v>1213</v>
      </c>
      <c r="R1016">
        <v>0.72227556335769705</v>
      </c>
      <c r="S1016">
        <v>668</v>
      </c>
      <c r="T1016">
        <v>0.38838504464674001</v>
      </c>
      <c r="U1016">
        <v>0.844571147668567</v>
      </c>
      <c r="V1016">
        <v>1.03059451350208</v>
      </c>
      <c r="W1016">
        <v>73.004485047463007</v>
      </c>
      <c r="X1016">
        <v>3.73722839868149</v>
      </c>
      <c r="Y1016">
        <v>0</v>
      </c>
      <c r="Z1016">
        <v>0</v>
      </c>
      <c r="AA1016">
        <v>0</v>
      </c>
      <c r="AB1016">
        <v>0</v>
      </c>
      <c r="AC1016">
        <v>156877.56280850299</v>
      </c>
      <c r="AD1016">
        <v>0</v>
      </c>
      <c r="AE1016">
        <f t="shared" si="121"/>
        <v>7.6737945136440985E-2</v>
      </c>
      <c r="AF1016">
        <f t="shared" si="120"/>
        <v>5.1422628181602384E-2</v>
      </c>
      <c r="AG1016">
        <f t="shared" si="122"/>
        <v>0.12959827344636982</v>
      </c>
      <c r="AH1016">
        <f t="shared" si="123"/>
        <v>2.4545255578367498E-2</v>
      </c>
      <c r="AI1016">
        <f t="shared" si="124"/>
        <v>0.56010785424678866</v>
      </c>
      <c r="AJ1016">
        <f t="shared" si="125"/>
        <v>7.6737945136440985E-2</v>
      </c>
      <c r="AK1016">
        <f t="shared" si="126"/>
        <v>-5.1701122094054064E-3</v>
      </c>
      <c r="AL1016" s="18">
        <f t="shared" si="127"/>
        <v>2.1089247885702867E-2</v>
      </c>
    </row>
    <row r="1017" spans="1:38" ht="15.75">
      <c r="A1017">
        <v>2018</v>
      </c>
      <c r="B1017">
        <v>4</v>
      </c>
      <c r="C1017" t="s">
        <v>55</v>
      </c>
      <c r="D1017">
        <v>165819.04925275501</v>
      </c>
      <c r="E1017">
        <v>133349.98485283001</v>
      </c>
      <c r="F1017">
        <v>32469.064399925301</v>
      </c>
      <c r="G1017">
        <v>19501.758436436499</v>
      </c>
      <c r="H1017">
        <v>573930.05216208904</v>
      </c>
      <c r="I1017">
        <v>193833.18913322399</v>
      </c>
      <c r="J1017">
        <v>380096.86302886502</v>
      </c>
      <c r="K1017">
        <v>22431.595919089399</v>
      </c>
      <c r="L1017">
        <v>5.3850119455172596</v>
      </c>
      <c r="M1017">
        <v>5.1307338558475601</v>
      </c>
      <c r="N1017">
        <v>3.3979329646479002</v>
      </c>
      <c r="O1017">
        <v>0.50995735031494904</v>
      </c>
      <c r="P1017">
        <v>486.85734234702699</v>
      </c>
      <c r="Q1017">
        <v>6362</v>
      </c>
      <c r="R1017">
        <v>0.92151256998294095</v>
      </c>
      <c r="S1017">
        <v>502</v>
      </c>
      <c r="T1017">
        <v>0.93374763524973103</v>
      </c>
      <c r="U1017">
        <v>0.34684330456547302</v>
      </c>
      <c r="V1017">
        <v>7.3061592929172603</v>
      </c>
      <c r="W1017">
        <v>68.1309558026677</v>
      </c>
      <c r="X1017">
        <v>7.8623737575292196</v>
      </c>
      <c r="Y1017">
        <v>0</v>
      </c>
      <c r="Z1017">
        <v>0</v>
      </c>
      <c r="AA1017">
        <v>0</v>
      </c>
      <c r="AB1017">
        <v>0</v>
      </c>
      <c r="AC1017">
        <v>175668.46740962699</v>
      </c>
      <c r="AD1017">
        <v>0</v>
      </c>
      <c r="AE1017">
        <f t="shared" si="121"/>
        <v>5.6700695001372287E-2</v>
      </c>
      <c r="AF1017">
        <f t="shared" si="120"/>
        <v>1.0314789876298652E-3</v>
      </c>
      <c r="AG1017">
        <f t="shared" si="122"/>
        <v>0.19581021930980311</v>
      </c>
      <c r="AH1017">
        <f t="shared" si="123"/>
        <v>0.11760867357712514</v>
      </c>
      <c r="AI1017">
        <f t="shared" si="124"/>
        <v>0.56010785424678866</v>
      </c>
      <c r="AJ1017">
        <f t="shared" si="125"/>
        <v>5.6700695001372287E-2</v>
      </c>
      <c r="AK1017">
        <f t="shared" si="126"/>
        <v>-1.2376618064782465E-2</v>
      </c>
      <c r="AL1017" s="18">
        <f t="shared" si="127"/>
        <v>2.1089247885702867E-2</v>
      </c>
    </row>
    <row r="1018" spans="1:38" ht="15.75">
      <c r="A1018">
        <v>2019</v>
      </c>
      <c r="B1018">
        <v>1</v>
      </c>
      <c r="C1018" t="s">
        <v>55</v>
      </c>
      <c r="D1018">
        <v>175221.104589853</v>
      </c>
      <c r="E1018">
        <v>131699.563021362</v>
      </c>
      <c r="F1018">
        <v>43521.541568490102</v>
      </c>
      <c r="G1018">
        <v>35502.587534576698</v>
      </c>
      <c r="H1018">
        <v>520425.13775559398</v>
      </c>
      <c r="I1018">
        <v>282576.01995831798</v>
      </c>
      <c r="J1018">
        <v>237849.11779727601</v>
      </c>
      <c r="K1018">
        <v>32905.658850509899</v>
      </c>
      <c r="L1018">
        <v>4.4339442177218498</v>
      </c>
      <c r="M1018">
        <v>14.926516382892901</v>
      </c>
      <c r="N1018">
        <v>6.8218433274930801</v>
      </c>
      <c r="O1018">
        <v>1.1880473746350499</v>
      </c>
      <c r="P1018">
        <v>163.68149945089499</v>
      </c>
      <c r="Q1018">
        <v>40853</v>
      </c>
      <c r="R1018">
        <v>0.723539420340787</v>
      </c>
      <c r="S1018">
        <v>534</v>
      </c>
      <c r="T1018">
        <v>0.410313627642937</v>
      </c>
      <c r="U1018">
        <v>0.920285944636417</v>
      </c>
      <c r="V1018">
        <v>7.1604388873870697</v>
      </c>
      <c r="W1018">
        <v>72.083766584721999</v>
      </c>
      <c r="X1018">
        <v>4.8741101978047796</v>
      </c>
      <c r="Y1018">
        <v>0</v>
      </c>
      <c r="Z1018">
        <v>0</v>
      </c>
      <c r="AA1018">
        <v>0</v>
      </c>
      <c r="AB1018">
        <v>0</v>
      </c>
      <c r="AC1018">
        <v>173711.42647240299</v>
      </c>
      <c r="AD1018">
        <v>0</v>
      </c>
      <c r="AE1018">
        <f t="shared" si="121"/>
        <v>-9.3062961982133915E-2</v>
      </c>
      <c r="AF1018">
        <f t="shared" si="120"/>
        <v>-9.6708478859237265E-2</v>
      </c>
      <c r="AG1018">
        <f t="shared" si="122"/>
        <v>0.24838070545419513</v>
      </c>
      <c r="AH1018">
        <f t="shared" si="123"/>
        <v>0.20261593269645808</v>
      </c>
      <c r="AI1018">
        <f t="shared" si="124"/>
        <v>0.56010785424678866</v>
      </c>
      <c r="AJ1018">
        <f t="shared" si="125"/>
        <v>-9.3062961982133915E-2</v>
      </c>
      <c r="AK1018">
        <f t="shared" si="126"/>
        <v>-4.7453193112875484E-2</v>
      </c>
      <c r="AL1018" s="18">
        <f t="shared" si="127"/>
        <v>2.1089247885702867E-2</v>
      </c>
    </row>
    <row r="1019" spans="1:38" ht="15.75">
      <c r="A1019">
        <v>2019</v>
      </c>
      <c r="B1019">
        <v>2</v>
      </c>
      <c r="C1019" t="s">
        <v>55</v>
      </c>
      <c r="D1019">
        <v>158914.50959494</v>
      </c>
      <c r="E1019">
        <v>125449.998224428</v>
      </c>
      <c r="F1019">
        <v>33464.511370512198</v>
      </c>
      <c r="G1019">
        <v>17945.326278566601</v>
      </c>
      <c r="H1019">
        <v>482578.31855759298</v>
      </c>
      <c r="I1019">
        <v>240589.383649633</v>
      </c>
      <c r="J1019">
        <v>241988.93490795899</v>
      </c>
      <c r="K1019">
        <v>17452.0069718169</v>
      </c>
      <c r="L1019">
        <v>1.9629410042975799</v>
      </c>
      <c r="M1019">
        <v>7.4157631568534601</v>
      </c>
      <c r="N1019">
        <v>3.7186350046153001</v>
      </c>
      <c r="O1019">
        <v>0.99421646589394996</v>
      </c>
      <c r="P1019">
        <v>63.433420087785201</v>
      </c>
      <c r="Q1019">
        <v>14549</v>
      </c>
      <c r="R1019">
        <v>-0.24658959516815401</v>
      </c>
      <c r="S1019">
        <v>748</v>
      </c>
      <c r="T1019">
        <v>0.53753920442433201</v>
      </c>
      <c r="U1019">
        <v>0.19133920300134</v>
      </c>
      <c r="V1019">
        <v>2.7968147309180602</v>
      </c>
      <c r="W1019">
        <v>63.121062495219803</v>
      </c>
      <c r="X1019">
        <v>7.70705127908598</v>
      </c>
      <c r="Y1019">
        <v>0</v>
      </c>
      <c r="Z1019">
        <v>0</v>
      </c>
      <c r="AA1019">
        <v>0</v>
      </c>
      <c r="AB1019">
        <v>0</v>
      </c>
      <c r="AC1019">
        <v>163405.14331785301</v>
      </c>
      <c r="AD1019">
        <v>0</v>
      </c>
      <c r="AE1019">
        <f t="shared" si="121"/>
        <v>1.8915502459825158E-2</v>
      </c>
      <c r="AF1019">
        <f t="shared" si="120"/>
        <v>1.4960769566856988E-3</v>
      </c>
      <c r="AG1019">
        <f t="shared" si="122"/>
        <v>0.21058184967382956</v>
      </c>
      <c r="AH1019">
        <f t="shared" si="123"/>
        <v>0.11292440397234815</v>
      </c>
      <c r="AI1019">
        <f t="shared" si="124"/>
        <v>0.56010785424678866</v>
      </c>
      <c r="AJ1019">
        <f t="shared" si="125"/>
        <v>1.8915502459825158E-2</v>
      </c>
      <c r="AK1019">
        <f t="shared" si="126"/>
        <v>6.1522397099349861E-2</v>
      </c>
      <c r="AL1019" s="18">
        <f t="shared" si="127"/>
        <v>2.1089247885702867E-2</v>
      </c>
    </row>
    <row r="1020" spans="1:38" ht="15.75">
      <c r="A1020">
        <v>2019</v>
      </c>
      <c r="B1020">
        <v>3</v>
      </c>
      <c r="C1020" t="s">
        <v>55</v>
      </c>
      <c r="D1020">
        <v>161920.45739208499</v>
      </c>
      <c r="E1020">
        <v>133167.98283130399</v>
      </c>
      <c r="F1020">
        <v>28752.474560781098</v>
      </c>
      <c r="G1020">
        <v>10455.509338023099</v>
      </c>
      <c r="H1020">
        <v>484990.65195386298</v>
      </c>
      <c r="I1020">
        <v>310423.213243593</v>
      </c>
      <c r="J1020">
        <v>174567.43871027001</v>
      </c>
      <c r="K1020">
        <v>9161.4759498678504</v>
      </c>
      <c r="L1020">
        <v>4.05655530925916</v>
      </c>
      <c r="M1020">
        <v>5.9893811900260401</v>
      </c>
      <c r="N1020">
        <v>2.1558166731464699</v>
      </c>
      <c r="O1020">
        <v>1.7782423545710699</v>
      </c>
      <c r="P1020">
        <v>427.71766555271699</v>
      </c>
      <c r="Q1020">
        <v>12769</v>
      </c>
      <c r="R1020">
        <v>0.457740586194326</v>
      </c>
      <c r="S1020">
        <v>305</v>
      </c>
      <c r="T1020">
        <v>0.34458379465963201</v>
      </c>
      <c r="U1020">
        <v>0.74819372643516102</v>
      </c>
      <c r="V1020">
        <v>7.3535238619183101</v>
      </c>
      <c r="W1020">
        <v>84.540960782182296</v>
      </c>
      <c r="X1020">
        <v>4.8784758181490604</v>
      </c>
      <c r="Y1020">
        <v>0</v>
      </c>
      <c r="Z1020">
        <v>1</v>
      </c>
      <c r="AA1020">
        <v>0</v>
      </c>
      <c r="AB1020">
        <v>0</v>
      </c>
      <c r="AC1020">
        <v>158555.592284946</v>
      </c>
      <c r="AD1020">
        <v>1</v>
      </c>
      <c r="AE1020">
        <f t="shared" si="121"/>
        <v>2.5133517970916532E-2</v>
      </c>
      <c r="AF1020">
        <f t="shared" si="120"/>
        <v>2.5795615693284087E-2</v>
      </c>
      <c r="AG1020">
        <f t="shared" si="122"/>
        <v>0.1775715991905695</v>
      </c>
      <c r="AH1020">
        <f t="shared" si="123"/>
        <v>6.4571886137311435E-2</v>
      </c>
      <c r="AI1020">
        <f t="shared" si="124"/>
        <v>0.56010785424678866</v>
      </c>
      <c r="AJ1020">
        <f t="shared" si="125"/>
        <v>2.5133517970916532E-2</v>
      </c>
      <c r="AK1020">
        <f t="shared" si="126"/>
        <v>7.11649173623006E-2</v>
      </c>
      <c r="AL1020" s="18">
        <f t="shared" si="127"/>
        <v>2.1089247885702867E-2</v>
      </c>
    </row>
    <row r="1021" spans="1:38" ht="15.75">
      <c r="A1021">
        <v>2019</v>
      </c>
      <c r="B1021">
        <v>4</v>
      </c>
      <c r="C1021" t="s">
        <v>55</v>
      </c>
      <c r="D1021">
        <v>165990.08811780799</v>
      </c>
      <c r="E1021">
        <v>142644.871324798</v>
      </c>
      <c r="F1021">
        <v>23345.216793009698</v>
      </c>
      <c r="G1021">
        <v>4289.2469731988704</v>
      </c>
      <c r="H1021">
        <v>613253.13985234499</v>
      </c>
      <c r="I1021">
        <v>244259.89601588601</v>
      </c>
      <c r="J1021">
        <v>368993.24383645802</v>
      </c>
      <c r="K1021">
        <v>7878.6062425864402</v>
      </c>
      <c r="L1021">
        <v>0.44762813989879402</v>
      </c>
      <c r="M1021">
        <v>1.16241883688794</v>
      </c>
      <c r="N1021">
        <v>0.69942519564296202</v>
      </c>
      <c r="O1021">
        <v>0.66196305784976694</v>
      </c>
      <c r="P1021">
        <v>373.14408661036998</v>
      </c>
      <c r="Q1021">
        <v>35037</v>
      </c>
      <c r="R1021">
        <v>0.50980215856231303</v>
      </c>
      <c r="S1021">
        <v>43</v>
      </c>
      <c r="T1021">
        <v>0.72925226940323595</v>
      </c>
      <c r="U1021">
        <v>0.232854751446915</v>
      </c>
      <c r="V1021">
        <v>3.99671939635427</v>
      </c>
      <c r="W1021">
        <v>82.248220429712603</v>
      </c>
      <c r="X1021">
        <v>2.1517691719260101</v>
      </c>
      <c r="Y1021">
        <v>0</v>
      </c>
      <c r="Z1021">
        <v>0</v>
      </c>
      <c r="AA1021">
        <v>0</v>
      </c>
      <c r="AB1021">
        <v>0</v>
      </c>
      <c r="AC1021">
        <v>175563.21063458</v>
      </c>
      <c r="AD1021">
        <v>0</v>
      </c>
      <c r="AE1021">
        <f t="shared" si="121"/>
        <v>-4.6474763067779631E-2</v>
      </c>
      <c r="AF1021">
        <f t="shared" si="120"/>
        <v>-2.3295019645152786E-2</v>
      </c>
      <c r="AG1021">
        <f t="shared" si="122"/>
        <v>0.14064223386905611</v>
      </c>
      <c r="AH1021">
        <f t="shared" si="123"/>
        <v>2.5840380120496515E-2</v>
      </c>
      <c r="AI1021">
        <f t="shared" si="124"/>
        <v>0.56010785424678866</v>
      </c>
      <c r="AJ1021">
        <f t="shared" si="125"/>
        <v>-4.6474763067779631E-2</v>
      </c>
      <c r="AK1021">
        <f t="shared" si="126"/>
        <v>-7.1052475561096715E-2</v>
      </c>
      <c r="AL1021" s="18">
        <f t="shared" si="127"/>
        <v>2.1089247885702867E-2</v>
      </c>
    </row>
    <row r="1022" spans="1:38" ht="15.75">
      <c r="A1022">
        <v>2020</v>
      </c>
      <c r="B1022">
        <v>1</v>
      </c>
      <c r="C1022" t="s">
        <v>55</v>
      </c>
      <c r="D1022">
        <v>158275.738100933</v>
      </c>
      <c r="E1022">
        <v>132509.60009107701</v>
      </c>
      <c r="F1022">
        <v>25766.138009855898</v>
      </c>
      <c r="G1022">
        <v>13349.188112338101</v>
      </c>
      <c r="H1022">
        <v>464351.18752091198</v>
      </c>
      <c r="I1022">
        <v>165778.53642118999</v>
      </c>
      <c r="J1022">
        <v>298572.65109972202</v>
      </c>
      <c r="K1022">
        <v>20345.628627206199</v>
      </c>
      <c r="L1022">
        <v>3.1044148880273399</v>
      </c>
      <c r="M1022">
        <v>4.4710016350022501</v>
      </c>
      <c r="N1022">
        <v>2.87480434444607</v>
      </c>
      <c r="O1022">
        <v>0.55523684373161497</v>
      </c>
      <c r="P1022">
        <v>385.73013207698898</v>
      </c>
      <c r="Q1022">
        <v>2002</v>
      </c>
      <c r="R1022">
        <v>0.66014619641115402</v>
      </c>
      <c r="S1022">
        <v>510</v>
      </c>
      <c r="T1022">
        <v>9.5170947702665806E-2</v>
      </c>
      <c r="U1022">
        <v>0.14347926974560801</v>
      </c>
      <c r="V1022">
        <v>7.18228443246913</v>
      </c>
      <c r="W1022">
        <v>62.727816104639402</v>
      </c>
      <c r="X1022">
        <v>2.7658496582875398</v>
      </c>
      <c r="Y1022">
        <v>0</v>
      </c>
      <c r="Z1022">
        <v>0</v>
      </c>
      <c r="AA1022">
        <v>0</v>
      </c>
      <c r="AB1022">
        <v>1</v>
      </c>
      <c r="AC1022">
        <v>165699.24993993001</v>
      </c>
      <c r="AD1022">
        <v>0</v>
      </c>
      <c r="AE1022">
        <f t="shared" si="121"/>
        <v>5.537929188717719E-3</v>
      </c>
      <c r="AF1022">
        <f t="shared" si="120"/>
        <v>-2.0411239833939877E-2</v>
      </c>
      <c r="AG1022">
        <f t="shared" si="122"/>
        <v>0.16279272059641151</v>
      </c>
      <c r="AH1022">
        <f t="shared" si="123"/>
        <v>8.434134171483236E-2</v>
      </c>
      <c r="AI1022">
        <f t="shared" si="124"/>
        <v>0.56010785424678866</v>
      </c>
      <c r="AJ1022">
        <f t="shared" si="125"/>
        <v>5.537929188717719E-3</v>
      </c>
      <c r="AK1022">
        <f t="shared" si="126"/>
        <v>-1.1528210422890569E-2</v>
      </c>
      <c r="AL1022" s="18">
        <f t="shared" si="127"/>
        <v>2.1089247885702867E-2</v>
      </c>
    </row>
    <row r="1023" spans="1:38" ht="15.75">
      <c r="A1023">
        <v>2020</v>
      </c>
      <c r="B1023">
        <v>2</v>
      </c>
      <c r="C1023" t="s">
        <v>55</v>
      </c>
      <c r="D1023">
        <v>159152.257930828</v>
      </c>
      <c r="E1023">
        <v>130982.00153817399</v>
      </c>
      <c r="F1023">
        <v>28170.2563926531</v>
      </c>
      <c r="G1023">
        <v>14969.6983111096</v>
      </c>
      <c r="H1023">
        <v>384513.06803646102</v>
      </c>
      <c r="I1023">
        <v>214273.15902423501</v>
      </c>
      <c r="J1023">
        <v>170239.90901222499</v>
      </c>
      <c r="K1023">
        <v>19225.493208770498</v>
      </c>
      <c r="L1023">
        <v>1.82888158123986</v>
      </c>
      <c r="M1023">
        <v>8.7932955309760192</v>
      </c>
      <c r="N1023">
        <v>3.8931572306640501</v>
      </c>
      <c r="O1023">
        <v>1.2586540974293301</v>
      </c>
      <c r="P1023">
        <v>440.41954812821302</v>
      </c>
      <c r="Q1023">
        <v>16563</v>
      </c>
      <c r="R1023">
        <v>-0.647807039465081</v>
      </c>
      <c r="S1023">
        <v>826</v>
      </c>
      <c r="T1023">
        <v>0.62159577094469698</v>
      </c>
      <c r="U1023">
        <v>0.72920758922981299</v>
      </c>
      <c r="V1023">
        <v>3.49319820709312</v>
      </c>
      <c r="W1023">
        <v>72.616047084155696</v>
      </c>
      <c r="X1023">
        <v>6.6808334865853798</v>
      </c>
      <c r="Y1023">
        <v>1</v>
      </c>
      <c r="Z1023">
        <v>0</v>
      </c>
      <c r="AA1023">
        <v>0</v>
      </c>
      <c r="AB1023">
        <v>0</v>
      </c>
      <c r="AC1023">
        <v>161540.90293636499</v>
      </c>
      <c r="AD1023">
        <v>1</v>
      </c>
      <c r="AE1023">
        <f t="shared" si="121"/>
        <v>4.3637692881759241E-2</v>
      </c>
      <c r="AF1023">
        <f t="shared" si="120"/>
        <v>3.7399671165582883E-2</v>
      </c>
      <c r="AG1023">
        <f t="shared" si="122"/>
        <v>0.17700192732985026</v>
      </c>
      <c r="AH1023">
        <f t="shared" si="123"/>
        <v>9.4058975384539292E-2</v>
      </c>
      <c r="AI1023">
        <f t="shared" si="124"/>
        <v>0.56010785424678866</v>
      </c>
      <c r="AJ1023">
        <f t="shared" si="125"/>
        <v>4.3637692881759241E-2</v>
      </c>
      <c r="AK1023">
        <f t="shared" si="126"/>
        <v>8.4441823861934381E-3</v>
      </c>
      <c r="AL1023" s="18">
        <f t="shared" si="127"/>
        <v>2.1089247885702867E-2</v>
      </c>
    </row>
    <row r="1024" spans="1:38" ht="15.75">
      <c r="A1024">
        <v>2020</v>
      </c>
      <c r="B1024">
        <v>3</v>
      </c>
      <c r="C1024" t="s">
        <v>55</v>
      </c>
      <c r="D1024">
        <v>166097.295283852</v>
      </c>
      <c r="E1024">
        <v>132088.037448471</v>
      </c>
      <c r="F1024">
        <v>34009.257835380798</v>
      </c>
      <c r="G1024">
        <v>17005.501016485701</v>
      </c>
      <c r="H1024">
        <v>627252.95361796301</v>
      </c>
      <c r="I1024">
        <v>272169.15677161398</v>
      </c>
      <c r="J1024">
        <v>355083.79684634798</v>
      </c>
      <c r="K1024">
        <v>19619.060330775599</v>
      </c>
      <c r="L1024">
        <v>2.1213600885252299</v>
      </c>
      <c r="M1024">
        <v>4.7891515094518002</v>
      </c>
      <c r="N1024">
        <v>2.7111073640066299</v>
      </c>
      <c r="O1024">
        <v>0.76649275238370496</v>
      </c>
      <c r="P1024">
        <v>146.93597636436701</v>
      </c>
      <c r="Q1024">
        <v>24867</v>
      </c>
      <c r="R1024">
        <v>0.66231130911202396</v>
      </c>
      <c r="S1024">
        <v>341</v>
      </c>
      <c r="T1024">
        <v>0.257465332531925</v>
      </c>
      <c r="U1024">
        <v>0.44027917084078499</v>
      </c>
      <c r="V1024">
        <v>2.9654278508216998</v>
      </c>
      <c r="W1024">
        <v>63.072194736534698</v>
      </c>
      <c r="X1024">
        <v>4.5748948511192404</v>
      </c>
      <c r="Y1024">
        <v>0</v>
      </c>
      <c r="Z1024">
        <v>0</v>
      </c>
      <c r="AA1024">
        <v>0</v>
      </c>
      <c r="AB1024">
        <v>0</v>
      </c>
      <c r="AC1024">
        <v>164664.54240914399</v>
      </c>
      <c r="AD1024">
        <v>0</v>
      </c>
      <c r="AE1024">
        <f t="shared" si="121"/>
        <v>-2.3925431915418668E-2</v>
      </c>
      <c r="AF1024">
        <f t="shared" si="120"/>
        <v>9.4302214257264306E-3</v>
      </c>
      <c r="AG1024">
        <f t="shared" si="122"/>
        <v>0.20475503696349098</v>
      </c>
      <c r="AH1024">
        <f t="shared" si="123"/>
        <v>0.10238276901152513</v>
      </c>
      <c r="AI1024">
        <f t="shared" si="124"/>
        <v>0.56010785424678866</v>
      </c>
      <c r="AJ1024">
        <f t="shared" si="125"/>
        <v>-2.3925431915418668E-2</v>
      </c>
      <c r="AK1024">
        <f t="shared" si="126"/>
        <v>2.4370864689133021E-3</v>
      </c>
      <c r="AL1024" s="18">
        <f t="shared" si="127"/>
        <v>2.1089247885702867E-2</v>
      </c>
    </row>
    <row r="1025" spans="1:38" ht="15.75">
      <c r="A1025">
        <v>2020</v>
      </c>
      <c r="B1025">
        <v>4</v>
      </c>
      <c r="C1025" t="s">
        <v>55</v>
      </c>
      <c r="D1025">
        <v>162123.34575420301</v>
      </c>
      <c r="E1025">
        <v>132409.94741724199</v>
      </c>
      <c r="F1025">
        <v>29713.398336960799</v>
      </c>
      <c r="G1025">
        <v>15601.1710752256</v>
      </c>
      <c r="H1025">
        <v>393431.82652905898</v>
      </c>
      <c r="I1025">
        <v>192690.821509434</v>
      </c>
      <c r="J1025">
        <v>200741.00501962399</v>
      </c>
      <c r="K1025">
        <v>23550.763579894799</v>
      </c>
      <c r="L1025">
        <v>6.0756634392595696</v>
      </c>
      <c r="M1025">
        <v>7.7717908574287096</v>
      </c>
      <c r="N1025">
        <v>3.9654064626297698</v>
      </c>
      <c r="O1025">
        <v>0.95989766261555498</v>
      </c>
      <c r="P1025">
        <v>29.221055875287099</v>
      </c>
      <c r="Q1025">
        <v>11061</v>
      </c>
      <c r="R1025">
        <v>-0.106189816392985</v>
      </c>
      <c r="S1025">
        <v>912</v>
      </c>
      <c r="T1025">
        <v>0.97994023857244505</v>
      </c>
      <c r="U1025">
        <v>0.609620283798881</v>
      </c>
      <c r="V1025">
        <v>4.2927744699078003</v>
      </c>
      <c r="W1025">
        <v>70.749813500607601</v>
      </c>
      <c r="X1025">
        <v>6.5845652681354503</v>
      </c>
      <c r="Y1025">
        <v>0</v>
      </c>
      <c r="Z1025">
        <v>0</v>
      </c>
      <c r="AA1025">
        <v>0</v>
      </c>
      <c r="AB1025">
        <v>0</v>
      </c>
      <c r="AC1025">
        <v>160524.62528517499</v>
      </c>
      <c r="AD1025">
        <v>0</v>
      </c>
      <c r="AE1025">
        <f t="shared" si="121"/>
        <v>-4.3659422833978292E-2</v>
      </c>
      <c r="AF1025">
        <f t="shared" si="120"/>
        <v>-6.9424298648883651E-2</v>
      </c>
      <c r="AG1025">
        <f t="shared" si="122"/>
        <v>0.18327649357798126</v>
      </c>
      <c r="AH1025">
        <f t="shared" si="123"/>
        <v>9.6230256059967503E-2</v>
      </c>
      <c r="AI1025">
        <f t="shared" si="124"/>
        <v>0.56010785424678866</v>
      </c>
      <c r="AJ1025">
        <f t="shared" si="125"/>
        <v>-4.3659422833978292E-2</v>
      </c>
      <c r="AK1025">
        <f t="shared" si="126"/>
        <v>-6.8005790364411766E-3</v>
      </c>
      <c r="AL1025" s="18">
        <f t="shared" si="127"/>
        <v>2.1089247885702867E-2</v>
      </c>
    </row>
    <row r="1026" spans="1:38" ht="15.75">
      <c r="A1026">
        <v>2021</v>
      </c>
      <c r="B1026">
        <v>1</v>
      </c>
      <c r="C1026" t="s">
        <v>55</v>
      </c>
      <c r="D1026">
        <v>155045.134050661</v>
      </c>
      <c r="E1026">
        <v>131509.48310462001</v>
      </c>
      <c r="F1026">
        <v>23535.6509460409</v>
      </c>
      <c r="G1026">
        <v>18272.360182666202</v>
      </c>
      <c r="H1026">
        <v>505607.44908876898</v>
      </c>
      <c r="I1026">
        <v>282833.43803043599</v>
      </c>
      <c r="J1026">
        <v>222774.01105833199</v>
      </c>
      <c r="K1026">
        <v>22027.808924717399</v>
      </c>
      <c r="L1026">
        <v>6.8917223988913197</v>
      </c>
      <c r="M1026">
        <v>8.2021956223078991</v>
      </c>
      <c r="N1026">
        <v>3.61394204448482</v>
      </c>
      <c r="O1026">
        <v>1.2695979961342001</v>
      </c>
      <c r="P1026">
        <v>309.64633207748801</v>
      </c>
      <c r="Q1026">
        <v>33840</v>
      </c>
      <c r="R1026">
        <v>-0.80393744097294895</v>
      </c>
      <c r="S1026">
        <v>405</v>
      </c>
      <c r="T1026">
        <v>0.55401701910761803</v>
      </c>
      <c r="U1026">
        <v>0.65525483083909897</v>
      </c>
      <c r="V1026">
        <v>7.2683292402667501</v>
      </c>
      <c r="W1026">
        <v>81.258952630988404</v>
      </c>
      <c r="X1026">
        <v>9.8452335325003002</v>
      </c>
      <c r="Y1026">
        <v>1</v>
      </c>
      <c r="Z1026">
        <v>0</v>
      </c>
      <c r="AA1026">
        <v>1</v>
      </c>
      <c r="AB1026">
        <v>0</v>
      </c>
      <c r="AC1026">
        <v>157588.98332843601</v>
      </c>
      <c r="AD1026">
        <v>1</v>
      </c>
      <c r="AE1026">
        <f t="shared" si="121"/>
        <v>6.48802431216777E-2</v>
      </c>
      <c r="AF1026">
        <f t="shared" ref="AF1026:AF1089" si="128">IF(C1030=C1026,(D1030-D1026)/D1026,"")</f>
        <v>7.5980010575873849E-2</v>
      </c>
      <c r="AG1026">
        <f t="shared" si="122"/>
        <v>0.1517987074547642</v>
      </c>
      <c r="AH1026">
        <f t="shared" si="123"/>
        <v>0.11785187774223026</v>
      </c>
      <c r="AI1026">
        <f t="shared" si="124"/>
        <v>0.56010785424678866</v>
      </c>
      <c r="AJ1026">
        <f t="shared" si="125"/>
        <v>6.48802431216777E-2</v>
      </c>
      <c r="AK1026">
        <f t="shared" si="126"/>
        <v>5.7176901159128914E-2</v>
      </c>
      <c r="AL1026" s="18">
        <f t="shared" si="127"/>
        <v>2.1089247885702867E-2</v>
      </c>
    </row>
    <row r="1027" spans="1:38" ht="15.75">
      <c r="A1027">
        <v>2021</v>
      </c>
      <c r="B1027">
        <v>2</v>
      </c>
      <c r="C1027" t="s">
        <v>55</v>
      </c>
      <c r="D1027">
        <v>165104.50004270099</v>
      </c>
      <c r="E1027">
        <v>139028.78782158101</v>
      </c>
      <c r="F1027">
        <v>26075.712221120499</v>
      </c>
      <c r="G1027">
        <v>16381.938161292201</v>
      </c>
      <c r="H1027">
        <v>461516.56218634802</v>
      </c>
      <c r="I1027">
        <v>267714.07600388699</v>
      </c>
      <c r="J1027">
        <v>193802.48618246001</v>
      </c>
      <c r="K1027">
        <v>25111.839215273601</v>
      </c>
      <c r="L1027">
        <v>9.1526710222761203</v>
      </c>
      <c r="M1027">
        <v>8.4529040282120196</v>
      </c>
      <c r="N1027">
        <v>3.54958835793148</v>
      </c>
      <c r="O1027">
        <v>1.38137585991462</v>
      </c>
      <c r="P1027">
        <v>433.509509424611</v>
      </c>
      <c r="Q1027">
        <v>36214</v>
      </c>
      <c r="R1027">
        <v>-0.36892145854029001</v>
      </c>
      <c r="S1027">
        <v>470</v>
      </c>
      <c r="T1027">
        <v>0.89659062062547701</v>
      </c>
      <c r="U1027">
        <v>0.91224847000644005</v>
      </c>
      <c r="V1027">
        <v>1.4299220915067401</v>
      </c>
      <c r="W1027">
        <v>73.045383076283997</v>
      </c>
      <c r="X1027">
        <v>3.22059566938887</v>
      </c>
      <c r="Y1027">
        <v>0</v>
      </c>
      <c r="Z1027">
        <v>0</v>
      </c>
      <c r="AA1027">
        <v>0</v>
      </c>
      <c r="AB1027">
        <v>0</v>
      </c>
      <c r="AC1027">
        <v>169762.37036669001</v>
      </c>
      <c r="AD1027">
        <v>0</v>
      </c>
      <c r="AE1027">
        <f t="shared" ref="AE1027:AE1090" si="129">IF(C1028=C1027,(D1028-D1027)/D1027,"")</f>
        <v>1.5500059133640378E-2</v>
      </c>
      <c r="AF1027">
        <f t="shared" si="128"/>
        <v>6.0271085517513414E-3</v>
      </c>
      <c r="AG1027">
        <f t="shared" ref="AG1027:AG1090" si="130">(D:D-E:E)/D:D</f>
        <v>0.1579345942380494</v>
      </c>
      <c r="AH1027">
        <f t="shared" ref="AH1027:AH1090" si="131">G1027/D1027</f>
        <v>9.92216333113594E-2</v>
      </c>
      <c r="AI1027">
        <f t="shared" ref="AI1027:AI1090" si="132">_xlfn.STDEV.P(D:D)/AVERAGE(D:D)</f>
        <v>0.56010785424678866</v>
      </c>
      <c r="AJ1027">
        <f t="shared" ref="AJ1027:AJ1090" si="133">(D1028-D1027)/D1027</f>
        <v>1.5500059133640378E-2</v>
      </c>
      <c r="AK1027">
        <f t="shared" ref="AK1027:AK1090" si="134">(E1028-E1027)/E1027</f>
        <v>-1.8711780170287667E-2</v>
      </c>
      <c r="AL1027" s="18">
        <f t="shared" ref="AL1027:AL1090" si="135">AVERAGE(AJ:AJ)</f>
        <v>2.1089247885702867E-2</v>
      </c>
    </row>
    <row r="1028" spans="1:38" ht="15.75">
      <c r="A1028">
        <v>2021</v>
      </c>
      <c r="B1028">
        <v>3</v>
      </c>
      <c r="C1028" t="s">
        <v>55</v>
      </c>
      <c r="D1028">
        <v>167663.62955659299</v>
      </c>
      <c r="E1028">
        <v>136427.31170652201</v>
      </c>
      <c r="F1028">
        <v>31236.317850070602</v>
      </c>
      <c r="G1028">
        <v>26134.018675032301</v>
      </c>
      <c r="H1028">
        <v>545869.78248900594</v>
      </c>
      <c r="I1028">
        <v>340687.381302825</v>
      </c>
      <c r="J1028">
        <v>205182.40118618001</v>
      </c>
      <c r="K1028">
        <v>29995.539568679498</v>
      </c>
      <c r="L1028">
        <v>5.4192712225384598</v>
      </c>
      <c r="M1028">
        <v>12.7369689232355</v>
      </c>
      <c r="N1028">
        <v>4.7875921169090603</v>
      </c>
      <c r="O1028">
        <v>1.6604122933218299</v>
      </c>
      <c r="P1028">
        <v>300.28082170031098</v>
      </c>
      <c r="Q1028">
        <v>30458</v>
      </c>
      <c r="R1028">
        <v>-0.458327924608668</v>
      </c>
      <c r="S1028">
        <v>555</v>
      </c>
      <c r="T1028">
        <v>0.96704505390436302</v>
      </c>
      <c r="U1028">
        <v>0.178647787558358</v>
      </c>
      <c r="V1028">
        <v>5.3616518911973401</v>
      </c>
      <c r="W1028">
        <v>64.699832990742095</v>
      </c>
      <c r="X1028">
        <v>3.6796537619920899</v>
      </c>
      <c r="Y1028">
        <v>0</v>
      </c>
      <c r="Z1028">
        <v>0</v>
      </c>
      <c r="AA1028">
        <v>0</v>
      </c>
      <c r="AB1028">
        <v>1</v>
      </c>
      <c r="AC1028">
        <v>166266.742018711</v>
      </c>
      <c r="AD1028">
        <v>0</v>
      </c>
      <c r="AE1028">
        <f t="shared" si="129"/>
        <v>-0.10017428001769957</v>
      </c>
      <c r="AF1028">
        <f t="shared" si="128"/>
        <v>-0.16110258563761862</v>
      </c>
      <c r="AG1028">
        <f t="shared" si="130"/>
        <v>0.18630348115855089</v>
      </c>
      <c r="AH1028">
        <f t="shared" si="131"/>
        <v>0.15587172211496861</v>
      </c>
      <c r="AI1028">
        <f t="shared" si="132"/>
        <v>0.56010785424678866</v>
      </c>
      <c r="AJ1028">
        <f t="shared" si="133"/>
        <v>-0.10017428001769957</v>
      </c>
      <c r="AK1028">
        <f t="shared" si="134"/>
        <v>-2.7958457118404511E-2</v>
      </c>
      <c r="AL1028" s="18">
        <f t="shared" si="135"/>
        <v>2.1089247885702867E-2</v>
      </c>
    </row>
    <row r="1029" spans="1:38" ht="15.75">
      <c r="A1029">
        <v>2021</v>
      </c>
      <c r="B1029">
        <v>4</v>
      </c>
      <c r="C1029" t="s">
        <v>55</v>
      </c>
      <c r="D1029">
        <v>150868.04618060699</v>
      </c>
      <c r="E1029">
        <v>132613.01456239601</v>
      </c>
      <c r="F1029">
        <v>18255.031618211098</v>
      </c>
      <c r="G1029">
        <v>4308.7241988515798</v>
      </c>
      <c r="H1029">
        <v>435184.83641460602</v>
      </c>
      <c r="I1029">
        <v>213430.55237446801</v>
      </c>
      <c r="J1029">
        <v>221754.28404013699</v>
      </c>
      <c r="K1029">
        <v>8653.3623356549506</v>
      </c>
      <c r="L1029">
        <v>0.68923389471833696</v>
      </c>
      <c r="M1029">
        <v>1.94301734349885</v>
      </c>
      <c r="N1029">
        <v>0.99009060939490301</v>
      </c>
      <c r="O1029">
        <v>0.96246416748295005</v>
      </c>
      <c r="P1029">
        <v>199.64642319123701</v>
      </c>
      <c r="Q1029">
        <v>21998</v>
      </c>
      <c r="R1029">
        <v>-0.82587059337406499</v>
      </c>
      <c r="S1029">
        <v>911</v>
      </c>
      <c r="T1029">
        <v>0.20540633059980801</v>
      </c>
      <c r="U1029">
        <v>0.31990299350572698</v>
      </c>
      <c r="V1029">
        <v>6.5151467119227702</v>
      </c>
      <c r="W1029">
        <v>62.613134525502403</v>
      </c>
      <c r="X1029">
        <v>8.00185598979437</v>
      </c>
      <c r="Y1029">
        <v>0</v>
      </c>
      <c r="Z1029">
        <v>0</v>
      </c>
      <c r="AA1029">
        <v>0</v>
      </c>
      <c r="AB1029">
        <v>1</v>
      </c>
      <c r="AC1029">
        <v>148977.88168988901</v>
      </c>
      <c r="AD1029">
        <v>0</v>
      </c>
      <c r="AE1029">
        <f t="shared" si="129"/>
        <v>0.10577069962089969</v>
      </c>
      <c r="AF1029">
        <f t="shared" si="128"/>
        <v>0.11234896636855092</v>
      </c>
      <c r="AG1029">
        <f t="shared" si="130"/>
        <v>0.1209999869446015</v>
      </c>
      <c r="AH1029">
        <f t="shared" si="131"/>
        <v>2.8559554577206658E-2</v>
      </c>
      <c r="AI1029">
        <f t="shared" si="132"/>
        <v>0.56010785424678866</v>
      </c>
      <c r="AJ1029">
        <f t="shared" si="133"/>
        <v>0.10577069962089969</v>
      </c>
      <c r="AK1029">
        <f t="shared" si="134"/>
        <v>-3.4765043761702683E-2</v>
      </c>
      <c r="AL1029" s="18">
        <f t="shared" si="135"/>
        <v>2.1089247885702867E-2</v>
      </c>
    </row>
    <row r="1030" spans="1:38" ht="15.75">
      <c r="A1030">
        <v>2022</v>
      </c>
      <c r="B1030">
        <v>1</v>
      </c>
      <c r="C1030" t="s">
        <v>55</v>
      </c>
      <c r="D1030">
        <v>166825.464975568</v>
      </c>
      <c r="E1030">
        <v>128002.717307763</v>
      </c>
      <c r="F1030">
        <v>38822.747667804899</v>
      </c>
      <c r="G1030">
        <v>25791.7911524435</v>
      </c>
      <c r="H1030">
        <v>569828.81039690506</v>
      </c>
      <c r="I1030">
        <v>220524.67656195001</v>
      </c>
      <c r="J1030">
        <v>349304.133834954</v>
      </c>
      <c r="K1030">
        <v>31471.560842131799</v>
      </c>
      <c r="L1030">
        <v>2.79482647220861</v>
      </c>
      <c r="M1030">
        <v>7.3837635041073097</v>
      </c>
      <c r="N1030">
        <v>4.5262350168778998</v>
      </c>
      <c r="O1030">
        <v>0.63132569930062099</v>
      </c>
      <c r="P1030">
        <v>148.391065207423</v>
      </c>
      <c r="Q1030">
        <v>31880</v>
      </c>
      <c r="R1030">
        <v>-0.83721588396408297</v>
      </c>
      <c r="S1030">
        <v>652</v>
      </c>
      <c r="T1030">
        <v>0.26680667531166102</v>
      </c>
      <c r="U1030">
        <v>0.53579226181561201</v>
      </c>
      <c r="V1030">
        <v>6.82901404006292</v>
      </c>
      <c r="W1030">
        <v>66.970006566440901</v>
      </c>
      <c r="X1030">
        <v>6.9691551125544997</v>
      </c>
      <c r="Y1030">
        <v>0</v>
      </c>
      <c r="Z1030">
        <v>0</v>
      </c>
      <c r="AA1030">
        <v>0</v>
      </c>
      <c r="AB1030">
        <v>0</v>
      </c>
      <c r="AC1030">
        <v>166204.172906719</v>
      </c>
      <c r="AD1030">
        <v>0</v>
      </c>
      <c r="AE1030">
        <f t="shared" si="129"/>
        <v>-4.3510275174915118E-3</v>
      </c>
      <c r="AF1030">
        <f t="shared" si="128"/>
        <v>-1.808243799042188E-2</v>
      </c>
      <c r="AG1030">
        <f t="shared" si="130"/>
        <v>0.23271475774691044</v>
      </c>
      <c r="AH1030">
        <f t="shared" si="131"/>
        <v>0.1546034423235132</v>
      </c>
      <c r="AI1030">
        <f t="shared" si="132"/>
        <v>0.56010785424678866</v>
      </c>
      <c r="AJ1030">
        <f t="shared" si="133"/>
        <v>-4.3510275174915118E-3</v>
      </c>
      <c r="AK1030">
        <f t="shared" si="134"/>
        <v>-2.0809044875131407E-2</v>
      </c>
      <c r="AL1030" s="18">
        <f t="shared" si="135"/>
        <v>2.1089247885702867E-2</v>
      </c>
    </row>
    <row r="1031" spans="1:38" ht="15.75">
      <c r="A1031">
        <v>2022</v>
      </c>
      <c r="B1031">
        <v>2</v>
      </c>
      <c r="C1031" t="s">
        <v>55</v>
      </c>
      <c r="D1031">
        <v>166099.60278684099</v>
      </c>
      <c r="E1031">
        <v>125339.103019167</v>
      </c>
      <c r="F1031">
        <v>40760.499767674199</v>
      </c>
      <c r="G1031">
        <v>20788.112467921099</v>
      </c>
      <c r="H1031">
        <v>605822.587205905</v>
      </c>
      <c r="I1031">
        <v>265069.26514975599</v>
      </c>
      <c r="J1031">
        <v>340753.32205614803</v>
      </c>
      <c r="K1031">
        <v>22181.1840522608</v>
      </c>
      <c r="L1031">
        <v>6.2375829714333797</v>
      </c>
      <c r="M1031">
        <v>6.1006338375464697</v>
      </c>
      <c r="N1031">
        <v>3.43138616930697</v>
      </c>
      <c r="O1031">
        <v>0.77789194702576703</v>
      </c>
      <c r="P1031">
        <v>388.21498936639898</v>
      </c>
      <c r="Q1031">
        <v>22143</v>
      </c>
      <c r="R1031">
        <v>0.79211337499596901</v>
      </c>
      <c r="S1031">
        <v>384</v>
      </c>
      <c r="T1031">
        <v>1.8401554680180499E-2</v>
      </c>
      <c r="U1031">
        <v>0.13562095950459499</v>
      </c>
      <c r="V1031">
        <v>3.5548203429179801</v>
      </c>
      <c r="W1031">
        <v>62.7227133348648</v>
      </c>
      <c r="X1031">
        <v>6.8090239383699203</v>
      </c>
      <c r="Y1031">
        <v>0</v>
      </c>
      <c r="Z1031">
        <v>0</v>
      </c>
      <c r="AA1031">
        <v>0</v>
      </c>
      <c r="AB1031">
        <v>0</v>
      </c>
      <c r="AC1031">
        <v>174810.21811151801</v>
      </c>
      <c r="AD1031">
        <v>0</v>
      </c>
      <c r="AE1031">
        <f t="shared" si="129"/>
        <v>-0.1532033613702235</v>
      </c>
      <c r="AF1031">
        <f t="shared" si="128"/>
        <v>-1.6176132754086522E-2</v>
      </c>
      <c r="AG1031">
        <f t="shared" si="130"/>
        <v>0.24539793644168295</v>
      </c>
      <c r="AH1031">
        <f t="shared" si="131"/>
        <v>0.12515449838010093</v>
      </c>
      <c r="AI1031">
        <f t="shared" si="132"/>
        <v>0.56010785424678866</v>
      </c>
      <c r="AJ1031">
        <f t="shared" si="133"/>
        <v>-0.1532033613702235</v>
      </c>
      <c r="AK1031">
        <f t="shared" si="134"/>
        <v>-9.2363309559664458E-3</v>
      </c>
      <c r="AL1031" s="18">
        <f t="shared" si="135"/>
        <v>2.1089247885702867E-2</v>
      </c>
    </row>
    <row r="1032" spans="1:38" ht="15.75">
      <c r="A1032">
        <v>2022</v>
      </c>
      <c r="B1032">
        <v>3</v>
      </c>
      <c r="C1032" t="s">
        <v>55</v>
      </c>
      <c r="D1032">
        <v>140652.585317638</v>
      </c>
      <c r="E1032">
        <v>124181.429581958</v>
      </c>
      <c r="F1032">
        <v>16471.155735679898</v>
      </c>
      <c r="G1032">
        <v>598.18650557427998</v>
      </c>
      <c r="H1032">
        <v>394251.70039483998</v>
      </c>
      <c r="I1032">
        <v>123469.428987422</v>
      </c>
      <c r="J1032">
        <v>270782.27140741702</v>
      </c>
      <c r="K1032">
        <v>-295.77561167814002</v>
      </c>
      <c r="L1032">
        <v>0.115129691683701</v>
      </c>
      <c r="M1032">
        <v>0.220910513256701</v>
      </c>
      <c r="N1032">
        <v>0.15172705786054899</v>
      </c>
      <c r="O1032">
        <v>0.45597308991345098</v>
      </c>
      <c r="P1032">
        <v>487.75626375710601</v>
      </c>
      <c r="Q1032">
        <v>41263</v>
      </c>
      <c r="R1032">
        <v>-0.42775818435242502</v>
      </c>
      <c r="S1032">
        <v>164</v>
      </c>
      <c r="T1032">
        <v>0.44973450106997298</v>
      </c>
      <c r="U1032">
        <v>0.52057010686988003</v>
      </c>
      <c r="V1032">
        <v>4.8134291697041602</v>
      </c>
      <c r="W1032">
        <v>68.288192275787395</v>
      </c>
      <c r="X1032">
        <v>3.4018201041362399</v>
      </c>
      <c r="Y1032">
        <v>0</v>
      </c>
      <c r="Z1032">
        <v>0</v>
      </c>
      <c r="AA1032">
        <v>0</v>
      </c>
      <c r="AB1032">
        <v>0</v>
      </c>
      <c r="AC1032">
        <v>146355.593877112</v>
      </c>
      <c r="AD1032">
        <v>0</v>
      </c>
      <c r="AE1032">
        <f t="shared" si="129"/>
        <v>0.19313779301002601</v>
      </c>
      <c r="AF1032">
        <f t="shared" si="128"/>
        <v>0.16847541630729221</v>
      </c>
      <c r="AG1032">
        <f t="shared" si="130"/>
        <v>0.11710524693508426</v>
      </c>
      <c r="AH1032">
        <f t="shared" si="131"/>
        <v>4.2529364406874264E-3</v>
      </c>
      <c r="AI1032">
        <f t="shared" si="132"/>
        <v>0.56010785424678866</v>
      </c>
      <c r="AJ1032">
        <f t="shared" si="133"/>
        <v>0.19313779301002601</v>
      </c>
      <c r="AK1032">
        <f t="shared" si="134"/>
        <v>4.8784450536066101E-2</v>
      </c>
      <c r="AL1032" s="18">
        <f t="shared" si="135"/>
        <v>2.1089247885702867E-2</v>
      </c>
    </row>
    <row r="1033" spans="1:38" ht="15.75">
      <c r="A1033">
        <v>2022</v>
      </c>
      <c r="B1033">
        <v>4</v>
      </c>
      <c r="C1033" t="s">
        <v>55</v>
      </c>
      <c r="D1033">
        <v>167817.915227041</v>
      </c>
      <c r="E1033">
        <v>130239.55239089701</v>
      </c>
      <c r="F1033">
        <v>37578.362836143999</v>
      </c>
      <c r="G1033">
        <v>18034.507789325002</v>
      </c>
      <c r="H1033">
        <v>519338.96742181497</v>
      </c>
      <c r="I1033">
        <v>251280.288909219</v>
      </c>
      <c r="J1033">
        <v>268058.67851259501</v>
      </c>
      <c r="K1033">
        <v>18005.579260236798</v>
      </c>
      <c r="L1033">
        <v>2.6068984875724701</v>
      </c>
      <c r="M1033">
        <v>6.7278208970494404</v>
      </c>
      <c r="N1033">
        <v>3.47258898727641</v>
      </c>
      <c r="O1033">
        <v>0.93740777319176505</v>
      </c>
      <c r="P1033">
        <v>130.31380185202099</v>
      </c>
      <c r="Q1033">
        <v>27361</v>
      </c>
      <c r="R1033">
        <v>-0.94552579483157095</v>
      </c>
      <c r="S1033">
        <v>78</v>
      </c>
      <c r="T1033">
        <v>0.44102662351556698</v>
      </c>
      <c r="U1033">
        <v>0.90212919229326105</v>
      </c>
      <c r="V1033">
        <v>6.9963058981988402</v>
      </c>
      <c r="W1033">
        <v>70.2249296352378</v>
      </c>
      <c r="X1033">
        <v>2.1777715260830601</v>
      </c>
      <c r="Y1033">
        <v>0</v>
      </c>
      <c r="Z1033">
        <v>0</v>
      </c>
      <c r="AA1033">
        <v>0</v>
      </c>
      <c r="AB1033">
        <v>0</v>
      </c>
      <c r="AC1033">
        <v>174745.33299328701</v>
      </c>
      <c r="AD1033">
        <v>0</v>
      </c>
      <c r="AE1033">
        <f t="shared" si="129"/>
        <v>-2.388935276482931E-2</v>
      </c>
      <c r="AF1033">
        <f t="shared" si="128"/>
        <v>-4.3358600520640646E-2</v>
      </c>
      <c r="AG1033">
        <f t="shared" si="130"/>
        <v>0.22392342787302649</v>
      </c>
      <c r="AH1033">
        <f t="shared" si="131"/>
        <v>0.10746473500714213</v>
      </c>
      <c r="AI1033">
        <f t="shared" si="132"/>
        <v>0.56010785424678866</v>
      </c>
      <c r="AJ1033">
        <f t="shared" si="133"/>
        <v>-2.388935276482931E-2</v>
      </c>
      <c r="AK1033">
        <f t="shared" si="134"/>
        <v>7.2944476081630519E-3</v>
      </c>
      <c r="AL1033" s="18">
        <f t="shared" si="135"/>
        <v>2.1089247885702867E-2</v>
      </c>
    </row>
    <row r="1034" spans="1:38" ht="15.75">
      <c r="A1034">
        <v>2023</v>
      </c>
      <c r="B1034">
        <v>1</v>
      </c>
      <c r="C1034" t="s">
        <v>55</v>
      </c>
      <c r="D1034">
        <v>163808.85384992399</v>
      </c>
      <c r="E1034">
        <v>131189.57798232301</v>
      </c>
      <c r="F1034">
        <v>32619.275867600099</v>
      </c>
      <c r="G1034">
        <v>22353.152282676601</v>
      </c>
      <c r="H1034">
        <v>533194.17507184099</v>
      </c>
      <c r="I1034">
        <v>198352.99068272201</v>
      </c>
      <c r="J1034">
        <v>334841.18438911799</v>
      </c>
      <c r="K1034">
        <v>20341.9378817953</v>
      </c>
      <c r="L1034">
        <v>2.3972950790441998</v>
      </c>
      <c r="M1034">
        <v>6.6757475856673798</v>
      </c>
      <c r="N1034">
        <v>4.1923099178014898</v>
      </c>
      <c r="O1034">
        <v>0.59237931273178301</v>
      </c>
      <c r="P1034">
        <v>134.816019761278</v>
      </c>
      <c r="Q1034">
        <v>44478</v>
      </c>
      <c r="R1034">
        <v>0.79938524055521198</v>
      </c>
      <c r="S1034">
        <v>208</v>
      </c>
      <c r="T1034">
        <v>0.52620867672401594</v>
      </c>
      <c r="U1034">
        <v>0.35524286101035502</v>
      </c>
      <c r="V1034">
        <v>5.1729197168978303</v>
      </c>
      <c r="W1034">
        <v>84.453921890920498</v>
      </c>
      <c r="X1034">
        <v>9.9800200278495694</v>
      </c>
      <c r="Y1034">
        <v>0</v>
      </c>
      <c r="Z1034">
        <v>0</v>
      </c>
      <c r="AA1034">
        <v>0</v>
      </c>
      <c r="AB1034">
        <v>0</v>
      </c>
      <c r="AC1034">
        <v>166922.77513766699</v>
      </c>
      <c r="AD1034">
        <v>0</v>
      </c>
      <c r="AE1034">
        <f t="shared" si="129"/>
        <v>-2.4180639742884739E-3</v>
      </c>
      <c r="AF1034">
        <f t="shared" si="128"/>
        <v>-4.033474338704101E-2</v>
      </c>
      <c r="AG1034">
        <f t="shared" si="130"/>
        <v>0.19913011477075371</v>
      </c>
      <c r="AH1034">
        <f t="shared" si="131"/>
        <v>0.13645875517300052</v>
      </c>
      <c r="AI1034">
        <f t="shared" si="132"/>
        <v>0.56010785424678866</v>
      </c>
      <c r="AJ1034">
        <f t="shared" si="133"/>
        <v>-2.4180639742884739E-3</v>
      </c>
      <c r="AK1034">
        <f t="shared" si="134"/>
        <v>1.0878411851056428E-2</v>
      </c>
      <c r="AL1034" s="18">
        <f t="shared" si="135"/>
        <v>2.1089247885702867E-2</v>
      </c>
    </row>
    <row r="1035" spans="1:38" ht="15.75">
      <c r="A1035">
        <v>2023</v>
      </c>
      <c r="B1035">
        <v>2</v>
      </c>
      <c r="C1035" t="s">
        <v>55</v>
      </c>
      <c r="D1035">
        <v>163412.75356176001</v>
      </c>
      <c r="E1035">
        <v>132616.71224218101</v>
      </c>
      <c r="F1035">
        <v>30796.041319579199</v>
      </c>
      <c r="G1035">
        <v>17950.127684983399</v>
      </c>
      <c r="H1035">
        <v>386447.20112136297</v>
      </c>
      <c r="I1035">
        <v>119349.387028778</v>
      </c>
      <c r="J1035">
        <v>267097.81409258401</v>
      </c>
      <c r="K1035">
        <v>18270.684056846501</v>
      </c>
      <c r="L1035">
        <v>1.9376107467572801</v>
      </c>
      <c r="M1035">
        <v>6.7204322678437602</v>
      </c>
      <c r="N1035">
        <v>4.64491077510643</v>
      </c>
      <c r="O1035">
        <v>0.44683775280694699</v>
      </c>
      <c r="P1035">
        <v>498.34597192442197</v>
      </c>
      <c r="Q1035">
        <v>42634</v>
      </c>
      <c r="R1035">
        <v>0.40645646645754502</v>
      </c>
      <c r="S1035">
        <v>611</v>
      </c>
      <c r="T1035">
        <v>0.55814272844065504</v>
      </c>
      <c r="U1035">
        <v>0.59068614638225203</v>
      </c>
      <c r="V1035">
        <v>4.7729440636437204</v>
      </c>
      <c r="W1035">
        <v>77.676232623074696</v>
      </c>
      <c r="X1035">
        <v>5.3509858135628097</v>
      </c>
      <c r="Y1035">
        <v>0</v>
      </c>
      <c r="Z1035">
        <v>0</v>
      </c>
      <c r="AA1035">
        <v>0</v>
      </c>
      <c r="AB1035">
        <v>0</v>
      </c>
      <c r="AC1035">
        <v>168413.68738553501</v>
      </c>
      <c r="AD1035">
        <v>0</v>
      </c>
      <c r="AE1035">
        <f t="shared" si="129"/>
        <v>5.7298748203891952E-3</v>
      </c>
      <c r="AF1035">
        <f t="shared" si="128"/>
        <v>8.8961713779449336E-2</v>
      </c>
      <c r="AG1035">
        <f t="shared" si="130"/>
        <v>0.18845555593639748</v>
      </c>
      <c r="AH1035">
        <f t="shared" si="131"/>
        <v>0.10984532904403542</v>
      </c>
      <c r="AI1035">
        <f t="shared" si="132"/>
        <v>0.56010785424678866</v>
      </c>
      <c r="AJ1035">
        <f t="shared" si="133"/>
        <v>5.7298748203891952E-3</v>
      </c>
      <c r="AK1035">
        <f t="shared" si="134"/>
        <v>2.6703370462728235E-2</v>
      </c>
      <c r="AL1035" s="18">
        <f t="shared" si="135"/>
        <v>2.1089247885702867E-2</v>
      </c>
    </row>
    <row r="1036" spans="1:38" ht="15.75">
      <c r="A1036">
        <v>2023</v>
      </c>
      <c r="B1036">
        <v>3</v>
      </c>
      <c r="C1036" t="s">
        <v>55</v>
      </c>
      <c r="D1036">
        <v>164349.088183724</v>
      </c>
      <c r="E1036">
        <v>136158.02543873299</v>
      </c>
      <c r="F1036">
        <v>28191.062744990701</v>
      </c>
      <c r="G1036">
        <v>22716.528486796698</v>
      </c>
      <c r="H1036">
        <v>633392.69862752501</v>
      </c>
      <c r="I1036">
        <v>367890.759588991</v>
      </c>
      <c r="J1036">
        <v>265501.93903853401</v>
      </c>
      <c r="K1036">
        <v>23926.9473431271</v>
      </c>
      <c r="L1036">
        <v>3.5575674463932399</v>
      </c>
      <c r="M1036">
        <v>8.5560687688611292</v>
      </c>
      <c r="N1036">
        <v>3.5864841094664199</v>
      </c>
      <c r="O1036">
        <v>1.3856424586624001</v>
      </c>
      <c r="P1036">
        <v>226.291920531855</v>
      </c>
      <c r="Q1036">
        <v>31907</v>
      </c>
      <c r="R1036">
        <v>0.52250550518646599</v>
      </c>
      <c r="S1036">
        <v>128</v>
      </c>
      <c r="T1036">
        <v>0.16108424691711101</v>
      </c>
      <c r="U1036">
        <v>0.103669135482236</v>
      </c>
      <c r="V1036">
        <v>1.01910121159111</v>
      </c>
      <c r="W1036">
        <v>67.8500093903031</v>
      </c>
      <c r="X1036">
        <v>3.1793101318754098</v>
      </c>
      <c r="Y1036">
        <v>0</v>
      </c>
      <c r="Z1036">
        <v>0</v>
      </c>
      <c r="AA1036">
        <v>0</v>
      </c>
      <c r="AB1036">
        <v>0</v>
      </c>
      <c r="AC1036">
        <v>169865.12854257901</v>
      </c>
      <c r="AD1036">
        <v>0</v>
      </c>
      <c r="AE1036">
        <f t="shared" si="129"/>
        <v>-2.3167289489082067E-2</v>
      </c>
      <c r="AF1036">
        <f t="shared" si="128"/>
        <v>0.11695548522141762</v>
      </c>
      <c r="AG1036">
        <f t="shared" si="130"/>
        <v>0.1715316042001799</v>
      </c>
      <c r="AH1036">
        <f t="shared" si="131"/>
        <v>0.13822120182012904</v>
      </c>
      <c r="AI1036">
        <f t="shared" si="132"/>
        <v>0.56010785424678866</v>
      </c>
      <c r="AJ1036">
        <f t="shared" si="133"/>
        <v>-2.3167289489082067E-2</v>
      </c>
      <c r="AK1036">
        <f t="shared" si="134"/>
        <v>-8.4240126541341012E-2</v>
      </c>
      <c r="AL1036" s="18">
        <f t="shared" si="135"/>
        <v>2.1089247885702867E-2</v>
      </c>
    </row>
    <row r="1037" spans="1:38" ht="15.75">
      <c r="A1037">
        <v>2023</v>
      </c>
      <c r="B1037">
        <v>4</v>
      </c>
      <c r="C1037" t="s">
        <v>55</v>
      </c>
      <c r="D1037">
        <v>160541.56528050499</v>
      </c>
      <c r="E1037">
        <v>124688.056146155</v>
      </c>
      <c r="F1037">
        <v>35853.509134349602</v>
      </c>
      <c r="G1037">
        <v>21928.3624715736</v>
      </c>
      <c r="H1037">
        <v>641734.05709496804</v>
      </c>
      <c r="I1037">
        <v>434959.374283685</v>
      </c>
      <c r="J1037">
        <v>206774.68281128301</v>
      </c>
      <c r="K1037">
        <v>16968.427372088499</v>
      </c>
      <c r="L1037">
        <v>2.6878247652371798</v>
      </c>
      <c r="M1037">
        <v>10.604955197337601</v>
      </c>
      <c r="N1037">
        <v>3.4170482661992301</v>
      </c>
      <c r="O1037">
        <v>2.1035426986032801</v>
      </c>
      <c r="P1037">
        <v>189.730532593513</v>
      </c>
      <c r="Q1037">
        <v>30897</v>
      </c>
      <c r="R1037">
        <v>-0.37919939613367298</v>
      </c>
      <c r="S1037">
        <v>607</v>
      </c>
      <c r="T1037">
        <v>0.32173651631296202</v>
      </c>
      <c r="U1037">
        <v>0.52324423930905595</v>
      </c>
      <c r="V1037">
        <v>5.6275863708819802</v>
      </c>
      <c r="W1037">
        <v>78.726390305210202</v>
      </c>
      <c r="X1037">
        <v>3.9672243405061298</v>
      </c>
      <c r="Y1037">
        <v>0</v>
      </c>
      <c r="Z1037">
        <v>0</v>
      </c>
      <c r="AA1037">
        <v>0</v>
      </c>
      <c r="AB1037">
        <v>1</v>
      </c>
      <c r="AC1037">
        <v>166327.841345325</v>
      </c>
      <c r="AD1037">
        <v>0</v>
      </c>
      <c r="AE1037">
        <f t="shared" si="129"/>
        <v>-2.0803955096036164E-2</v>
      </c>
      <c r="AF1037">
        <f t="shared" si="128"/>
        <v>-2.343666192441737E-2</v>
      </c>
      <c r="AG1037">
        <f t="shared" si="130"/>
        <v>0.22332851353296096</v>
      </c>
      <c r="AH1037">
        <f t="shared" si="131"/>
        <v>0.13658993814629528</v>
      </c>
      <c r="AI1037">
        <f t="shared" si="132"/>
        <v>0.56010785424678866</v>
      </c>
      <c r="AJ1037">
        <f t="shared" si="133"/>
        <v>-2.0803955096036164E-2</v>
      </c>
      <c r="AK1037">
        <f t="shared" si="134"/>
        <v>0.13011599366909607</v>
      </c>
      <c r="AL1037" s="18">
        <f t="shared" si="135"/>
        <v>2.1089247885702867E-2</v>
      </c>
    </row>
    <row r="1038" spans="1:38" ht="15.75">
      <c r="A1038">
        <v>2024</v>
      </c>
      <c r="B1038">
        <v>1</v>
      </c>
      <c r="C1038" t="s">
        <v>55</v>
      </c>
      <c r="D1038">
        <v>157201.66576536201</v>
      </c>
      <c r="E1038">
        <v>140911.96647027999</v>
      </c>
      <c r="F1038">
        <v>16289.6992950821</v>
      </c>
      <c r="G1038">
        <v>5443.5365406774999</v>
      </c>
      <c r="H1038">
        <v>468014.87123397499</v>
      </c>
      <c r="I1038">
        <v>218444.964563249</v>
      </c>
      <c r="J1038">
        <v>249569.90667072599</v>
      </c>
      <c r="K1038">
        <v>12868.4302320686</v>
      </c>
      <c r="L1038">
        <v>1.04985873098064</v>
      </c>
      <c r="M1038">
        <v>2.1811670378430299</v>
      </c>
      <c r="N1038">
        <v>1.1631118742712101</v>
      </c>
      <c r="O1038">
        <v>0.87528567637547094</v>
      </c>
      <c r="P1038">
        <v>161.89489290120599</v>
      </c>
      <c r="Q1038">
        <v>16895</v>
      </c>
      <c r="R1038">
        <v>0.56386828205615802</v>
      </c>
      <c r="S1038">
        <v>478</v>
      </c>
      <c r="T1038">
        <v>0.420428956140451</v>
      </c>
      <c r="U1038">
        <v>0.667808571905532</v>
      </c>
      <c r="V1038">
        <v>1.41163173721813</v>
      </c>
      <c r="W1038">
        <v>73.236621299286597</v>
      </c>
      <c r="X1038">
        <v>2.3598491019640599</v>
      </c>
      <c r="Y1038">
        <v>0</v>
      </c>
      <c r="Z1038">
        <v>0</v>
      </c>
      <c r="AA1038">
        <v>0</v>
      </c>
      <c r="AB1038">
        <v>0</v>
      </c>
      <c r="AC1038">
        <v>162642.980025481</v>
      </c>
      <c r="AD1038">
        <v>0</v>
      </c>
      <c r="AE1038">
        <f t="shared" si="129"/>
        <v>0.13198693732444372</v>
      </c>
      <c r="AF1038" t="str">
        <f t="shared" si="128"/>
        <v/>
      </c>
      <c r="AG1038">
        <f t="shared" si="130"/>
        <v>0.10362294327972257</v>
      </c>
      <c r="AH1038">
        <f t="shared" si="131"/>
        <v>3.4627728110734404E-2</v>
      </c>
      <c r="AI1038">
        <f t="shared" si="132"/>
        <v>0.56010785424678866</v>
      </c>
      <c r="AJ1038">
        <f t="shared" si="133"/>
        <v>0.13198693732444372</v>
      </c>
      <c r="AK1038">
        <f t="shared" si="134"/>
        <v>-6.0904298649838748E-2</v>
      </c>
      <c r="AL1038" s="18">
        <f t="shared" si="135"/>
        <v>2.1089247885702867E-2</v>
      </c>
    </row>
    <row r="1039" spans="1:38" ht="15.75">
      <c r="A1039">
        <v>2024</v>
      </c>
      <c r="B1039">
        <v>2</v>
      </c>
      <c r="C1039" t="s">
        <v>55</v>
      </c>
      <c r="D1039">
        <v>177950.23217203299</v>
      </c>
      <c r="E1039">
        <v>132329.821981038</v>
      </c>
      <c r="F1039">
        <v>45620.410190995397</v>
      </c>
      <c r="G1039">
        <v>31478.408144398301</v>
      </c>
      <c r="H1039">
        <v>539417.64438724797</v>
      </c>
      <c r="I1039">
        <v>361727.25921864901</v>
      </c>
      <c r="J1039">
        <v>177690.38516859899</v>
      </c>
      <c r="K1039">
        <v>34294.603585958503</v>
      </c>
      <c r="L1039">
        <v>3.1749433887850902</v>
      </c>
      <c r="M1039">
        <v>17.715313135559001</v>
      </c>
      <c r="N1039">
        <v>5.8356281949501696</v>
      </c>
      <c r="O1039">
        <v>2.0357165576259399</v>
      </c>
      <c r="P1039">
        <v>264.42983064709301</v>
      </c>
      <c r="Q1039">
        <v>32411</v>
      </c>
      <c r="R1039">
        <v>-0.27004291906250599</v>
      </c>
      <c r="S1039">
        <v>768</v>
      </c>
      <c r="T1039">
        <v>0.18232876255507099</v>
      </c>
      <c r="U1039">
        <v>0.59713348521742704</v>
      </c>
      <c r="V1039">
        <v>5.8519252263552</v>
      </c>
      <c r="W1039">
        <v>71.710881967677295</v>
      </c>
      <c r="X1039">
        <v>2.7816237414651801</v>
      </c>
      <c r="Y1039">
        <v>0</v>
      </c>
      <c r="Z1039">
        <v>0</v>
      </c>
      <c r="AA1039">
        <v>0</v>
      </c>
      <c r="AB1039">
        <v>0</v>
      </c>
      <c r="AC1039">
        <v>177619.09307176201</v>
      </c>
      <c r="AD1039">
        <v>0</v>
      </c>
      <c r="AE1039">
        <f t="shared" si="129"/>
        <v>3.1584018167970178E-2</v>
      </c>
      <c r="AF1039" t="str">
        <f t="shared" si="128"/>
        <v/>
      </c>
      <c r="AG1039">
        <f t="shared" si="130"/>
        <v>0.25636611784182201</v>
      </c>
      <c r="AH1039">
        <f t="shared" si="131"/>
        <v>0.17689444829701947</v>
      </c>
      <c r="AI1039">
        <f t="shared" si="132"/>
        <v>0.56010785424678866</v>
      </c>
      <c r="AJ1039">
        <f t="shared" si="133"/>
        <v>3.1584018167970178E-2</v>
      </c>
      <c r="AK1039">
        <f t="shared" si="134"/>
        <v>4.2545800789891175E-2</v>
      </c>
      <c r="AL1039" s="18">
        <f t="shared" si="135"/>
        <v>2.1089247885702867E-2</v>
      </c>
    </row>
    <row r="1040" spans="1:38" ht="15.75">
      <c r="A1040">
        <v>2024</v>
      </c>
      <c r="B1040">
        <v>3</v>
      </c>
      <c r="C1040" t="s">
        <v>55</v>
      </c>
      <c r="D1040">
        <v>183570.61553794899</v>
      </c>
      <c r="E1040">
        <v>137959.900225605</v>
      </c>
      <c r="F1040">
        <v>45610.7153123436</v>
      </c>
      <c r="G1040">
        <v>26773.567305628902</v>
      </c>
      <c r="H1040">
        <v>597440.34912965703</v>
      </c>
      <c r="I1040">
        <v>214005.43813732601</v>
      </c>
      <c r="J1040">
        <v>383434.91099233</v>
      </c>
      <c r="K1040">
        <v>28318.8371650767</v>
      </c>
      <c r="L1040">
        <v>3.8842449430989698</v>
      </c>
      <c r="M1040">
        <v>6.9825585876723704</v>
      </c>
      <c r="N1040">
        <v>4.4813791610546998</v>
      </c>
      <c r="O1040">
        <v>0.55812716057460598</v>
      </c>
      <c r="P1040">
        <v>356.13652739326199</v>
      </c>
      <c r="Q1040">
        <v>28366</v>
      </c>
      <c r="R1040">
        <v>-0.626596030883385</v>
      </c>
      <c r="S1040">
        <v>596</v>
      </c>
      <c r="T1040">
        <v>0.95154214675549798</v>
      </c>
      <c r="U1040">
        <v>5.9139412015592203E-2</v>
      </c>
      <c r="V1040">
        <v>7.8863349419823097</v>
      </c>
      <c r="W1040">
        <v>81.444177321660206</v>
      </c>
      <c r="X1040">
        <v>7.2821822620973702</v>
      </c>
      <c r="Y1040">
        <v>0</v>
      </c>
      <c r="Z1040">
        <v>0</v>
      </c>
      <c r="AA1040">
        <v>0</v>
      </c>
      <c r="AB1040">
        <v>0</v>
      </c>
      <c r="AC1040">
        <v>189799.232719216</v>
      </c>
      <c r="AD1040">
        <v>0</v>
      </c>
      <c r="AE1040">
        <f t="shared" si="129"/>
        <v>-0.14594715264873878</v>
      </c>
      <c r="AF1040" t="str">
        <f t="shared" si="128"/>
        <v/>
      </c>
      <c r="AG1040">
        <f t="shared" si="130"/>
        <v>0.24846414105374631</v>
      </c>
      <c r="AH1040">
        <f t="shared" si="131"/>
        <v>0.14584887252880668</v>
      </c>
      <c r="AI1040">
        <f t="shared" si="132"/>
        <v>0.56010785424678866</v>
      </c>
      <c r="AJ1040">
        <f t="shared" si="133"/>
        <v>-0.14594715264873878</v>
      </c>
      <c r="AK1040">
        <f t="shared" si="134"/>
        <v>-3.3978495823223119E-2</v>
      </c>
      <c r="AL1040" s="18">
        <f t="shared" si="135"/>
        <v>2.1089247885702867E-2</v>
      </c>
    </row>
    <row r="1041" spans="1:38" ht="15.75">
      <c r="A1041">
        <v>2024</v>
      </c>
      <c r="B1041">
        <v>4</v>
      </c>
      <c r="C1041" t="s">
        <v>55</v>
      </c>
      <c r="D1041">
        <v>156779.00689020901</v>
      </c>
      <c r="E1041">
        <v>133272.230332017</v>
      </c>
      <c r="F1041">
        <v>23506.7765581926</v>
      </c>
      <c r="G1041">
        <v>11820.547212171499</v>
      </c>
      <c r="H1041">
        <v>531640.89734214905</v>
      </c>
      <c r="I1041">
        <v>298329.884001525</v>
      </c>
      <c r="J1041">
        <v>233311.01334062399</v>
      </c>
      <c r="K1041">
        <v>11618.3427961172</v>
      </c>
      <c r="L1041">
        <v>3.7072344220540598</v>
      </c>
      <c r="M1041">
        <v>5.0664334456059503</v>
      </c>
      <c r="N1041">
        <v>2.2234081823400702</v>
      </c>
      <c r="O1041">
        <v>1.27867896045685</v>
      </c>
      <c r="P1041">
        <v>184.379016942384</v>
      </c>
      <c r="Q1041">
        <v>9432</v>
      </c>
      <c r="R1041">
        <v>0.17255369683923599</v>
      </c>
      <c r="S1041">
        <v>228</v>
      </c>
      <c r="T1041">
        <v>0.24348247660582001</v>
      </c>
      <c r="U1041">
        <v>0.440452315321262</v>
      </c>
      <c r="V1041">
        <v>3.7328009225002199</v>
      </c>
      <c r="W1041">
        <v>61.164236746560903</v>
      </c>
      <c r="X1041">
        <v>6.0851347882324598</v>
      </c>
      <c r="Y1041">
        <v>0</v>
      </c>
      <c r="Z1041">
        <v>0</v>
      </c>
      <c r="AA1041">
        <v>0</v>
      </c>
      <c r="AB1041">
        <v>0</v>
      </c>
      <c r="AC1041">
        <v>159209.44634627301</v>
      </c>
      <c r="AD1041">
        <v>0</v>
      </c>
      <c r="AE1041" t="str">
        <f t="shared" si="129"/>
        <v/>
      </c>
      <c r="AF1041" t="str">
        <f t="shared" si="128"/>
        <v/>
      </c>
      <c r="AG1041">
        <f t="shared" si="130"/>
        <v>0.14993574091621592</v>
      </c>
      <c r="AH1041">
        <f t="shared" si="131"/>
        <v>7.5396237332012991E-2</v>
      </c>
      <c r="AI1041">
        <f t="shared" si="132"/>
        <v>0.56010785424678866</v>
      </c>
      <c r="AJ1041">
        <f t="shared" si="133"/>
        <v>2.2201659202232302</v>
      </c>
      <c r="AK1041">
        <f t="shared" si="134"/>
        <v>2.3512536984281107</v>
      </c>
      <c r="AL1041" s="18">
        <f t="shared" si="135"/>
        <v>2.1089247885702867E-2</v>
      </c>
    </row>
    <row r="1042" spans="1:38" ht="15.75">
      <c r="A1042">
        <v>2015</v>
      </c>
      <c r="B1042">
        <v>1</v>
      </c>
      <c r="C1042" t="s">
        <v>56</v>
      </c>
      <c r="D1042">
        <v>504854.414994294</v>
      </c>
      <c r="E1042">
        <v>446629.05479793501</v>
      </c>
      <c r="F1042">
        <v>58225.360196358699</v>
      </c>
      <c r="G1042">
        <v>51873.432092335999</v>
      </c>
      <c r="H1042">
        <v>1190966.40999711</v>
      </c>
      <c r="I1042">
        <v>821844.65489422996</v>
      </c>
      <c r="J1042">
        <v>369121.755102881</v>
      </c>
      <c r="K1042">
        <v>50073.984449665397</v>
      </c>
      <c r="L1042">
        <v>20.572613178974098</v>
      </c>
      <c r="M1042">
        <v>14.053203685563799</v>
      </c>
      <c r="N1042">
        <v>4.3555747380366396</v>
      </c>
      <c r="O1042">
        <v>2.2264866362730702</v>
      </c>
      <c r="P1042">
        <v>193.928776980544</v>
      </c>
      <c r="Q1042">
        <v>47652</v>
      </c>
      <c r="R1042">
        <v>0.37570437008430702</v>
      </c>
      <c r="S1042">
        <v>206</v>
      </c>
      <c r="T1042">
        <v>0.92058371908908598</v>
      </c>
      <c r="U1042">
        <v>0.33433878041523502</v>
      </c>
      <c r="V1042">
        <v>2.5857005165889899</v>
      </c>
      <c r="W1042">
        <v>72.380075221275803</v>
      </c>
      <c r="X1042">
        <v>6.9238151220950996</v>
      </c>
      <c r="Y1042">
        <v>0</v>
      </c>
      <c r="Z1042">
        <v>0</v>
      </c>
      <c r="AA1042">
        <v>0</v>
      </c>
      <c r="AB1042">
        <v>0</v>
      </c>
      <c r="AC1042">
        <v>497802.46471662202</v>
      </c>
      <c r="AD1042">
        <v>0</v>
      </c>
      <c r="AE1042">
        <f t="shared" si="129"/>
        <v>3.9779728936289491E-2</v>
      </c>
      <c r="AF1042">
        <f t="shared" si="128"/>
        <v>-2.3046666426491523E-2</v>
      </c>
      <c r="AG1042">
        <f t="shared" si="130"/>
        <v>0.11533099140475392</v>
      </c>
      <c r="AH1042">
        <f t="shared" si="131"/>
        <v>0.102749288808185</v>
      </c>
      <c r="AI1042">
        <f t="shared" si="132"/>
        <v>0.56010785424678866</v>
      </c>
      <c r="AJ1042">
        <f t="shared" si="133"/>
        <v>3.9779728936289491E-2</v>
      </c>
      <c r="AK1042">
        <f t="shared" si="134"/>
        <v>-9.8585100375761446E-5</v>
      </c>
      <c r="AL1042" s="18">
        <f t="shared" si="135"/>
        <v>2.1089247885702867E-2</v>
      </c>
    </row>
    <row r="1043" spans="1:38" ht="15.75">
      <c r="A1043">
        <v>2015</v>
      </c>
      <c r="B1043">
        <v>2</v>
      </c>
      <c r="C1043" t="s">
        <v>56</v>
      </c>
      <c r="D1043">
        <v>524937.38677505602</v>
      </c>
      <c r="E1043">
        <v>446585.02382773702</v>
      </c>
      <c r="F1043">
        <v>78352.362947318499</v>
      </c>
      <c r="G1043">
        <v>67666.909022628795</v>
      </c>
      <c r="H1043">
        <v>1113541.3608822899</v>
      </c>
      <c r="I1043">
        <v>520243.966168969</v>
      </c>
      <c r="J1043">
        <v>593297.39471332903</v>
      </c>
      <c r="K1043">
        <v>72699.172932031302</v>
      </c>
      <c r="L1043">
        <v>10.669033827879399</v>
      </c>
      <c r="M1043">
        <v>11.405226051148301</v>
      </c>
      <c r="N1043">
        <v>6.0767306361223898</v>
      </c>
      <c r="O1043">
        <v>0.87686878588155903</v>
      </c>
      <c r="P1043">
        <v>153.82542194529401</v>
      </c>
      <c r="Q1043">
        <v>40017</v>
      </c>
      <c r="R1043">
        <v>0.82712511167860503</v>
      </c>
      <c r="S1043">
        <v>985</v>
      </c>
      <c r="T1043">
        <v>0.17217296882896799</v>
      </c>
      <c r="U1043">
        <v>0.16214500356824499</v>
      </c>
      <c r="V1043">
        <v>4.8302815744755803</v>
      </c>
      <c r="W1043">
        <v>76.485964027902597</v>
      </c>
      <c r="X1043">
        <v>9.6952846788820803</v>
      </c>
      <c r="Y1043">
        <v>0</v>
      </c>
      <c r="Z1043">
        <v>0</v>
      </c>
      <c r="AA1043">
        <v>0</v>
      </c>
      <c r="AB1043">
        <v>0</v>
      </c>
      <c r="AC1043">
        <v>536489.75416567596</v>
      </c>
      <c r="AD1043">
        <v>0</v>
      </c>
      <c r="AE1043">
        <f t="shared" si="129"/>
        <v>-3.4654725857115477E-3</v>
      </c>
      <c r="AF1043">
        <f t="shared" si="128"/>
        <v>-3.0490501191108074E-2</v>
      </c>
      <c r="AG1043">
        <f t="shared" si="130"/>
        <v>0.14926039737553351</v>
      </c>
      <c r="AH1043">
        <f t="shared" si="131"/>
        <v>0.12890472412022186</v>
      </c>
      <c r="AI1043">
        <f t="shared" si="132"/>
        <v>0.56010785424678866</v>
      </c>
      <c r="AJ1043">
        <f t="shared" si="133"/>
        <v>-3.4654725857115477E-3</v>
      </c>
      <c r="AK1043">
        <f t="shared" si="134"/>
        <v>3.6352584700254473E-2</v>
      </c>
      <c r="AL1043" s="18">
        <f t="shared" si="135"/>
        <v>2.1089247885702867E-2</v>
      </c>
    </row>
    <row r="1044" spans="1:38" ht="15.75">
      <c r="A1044">
        <v>2015</v>
      </c>
      <c r="B1044">
        <v>3</v>
      </c>
      <c r="C1044" t="s">
        <v>56</v>
      </c>
      <c r="D1044">
        <v>523118.230651972</v>
      </c>
      <c r="E1044">
        <v>462819.54373229999</v>
      </c>
      <c r="F1044">
        <v>60298.686919671003</v>
      </c>
      <c r="G1044">
        <v>53162.047412184504</v>
      </c>
      <c r="H1044">
        <v>1087650.40240833</v>
      </c>
      <c r="I1044">
        <v>631467.69560167904</v>
      </c>
      <c r="J1044">
        <v>456182.70680665202</v>
      </c>
      <c r="K1044">
        <v>49917.8942966533</v>
      </c>
      <c r="L1044">
        <v>24.8104119666794</v>
      </c>
      <c r="M1044">
        <v>11.6536744201302</v>
      </c>
      <c r="N1044">
        <v>4.88778814354965</v>
      </c>
      <c r="O1044">
        <v>1.38424294954547</v>
      </c>
      <c r="P1044">
        <v>110.000070246552</v>
      </c>
      <c r="Q1044">
        <v>42277</v>
      </c>
      <c r="R1044">
        <v>0.25078504086061298</v>
      </c>
      <c r="S1044">
        <v>456</v>
      </c>
      <c r="T1044">
        <v>0.24607860495221601</v>
      </c>
      <c r="U1044">
        <v>0.95288761288485901</v>
      </c>
      <c r="V1044">
        <v>1.94664762846365</v>
      </c>
      <c r="W1044">
        <v>64.777660952336902</v>
      </c>
      <c r="X1044">
        <v>5.3643887929604102</v>
      </c>
      <c r="Y1044">
        <v>0</v>
      </c>
      <c r="Z1044">
        <v>0</v>
      </c>
      <c r="AA1044">
        <v>0</v>
      </c>
      <c r="AB1044">
        <v>1</v>
      </c>
      <c r="AC1044">
        <v>534687.34629564395</v>
      </c>
      <c r="AD1044">
        <v>0</v>
      </c>
      <c r="AE1044">
        <f t="shared" si="129"/>
        <v>-2.8849691038501605E-2</v>
      </c>
      <c r="AF1044">
        <f t="shared" si="128"/>
        <v>-7.0959606707434605E-2</v>
      </c>
      <c r="AG1044">
        <f t="shared" si="130"/>
        <v>0.11526779872404873</v>
      </c>
      <c r="AH1044">
        <f t="shared" si="131"/>
        <v>0.1016253005480762</v>
      </c>
      <c r="AI1044">
        <f t="shared" si="132"/>
        <v>0.56010785424678866</v>
      </c>
      <c r="AJ1044">
        <f t="shared" si="133"/>
        <v>-2.8849691038501605E-2</v>
      </c>
      <c r="AK1044">
        <f t="shared" si="134"/>
        <v>1.4997853390741656E-2</v>
      </c>
      <c r="AL1044" s="18">
        <f t="shared" si="135"/>
        <v>2.1089247885702867E-2</v>
      </c>
    </row>
    <row r="1045" spans="1:38" ht="15.75">
      <c r="A1045">
        <v>2015</v>
      </c>
      <c r="B1045">
        <v>4</v>
      </c>
      <c r="C1045" t="s">
        <v>56</v>
      </c>
      <c r="D1045">
        <v>508026.43132105499</v>
      </c>
      <c r="E1045">
        <v>469760.84339556698</v>
      </c>
      <c r="F1045">
        <v>38265.587925487998</v>
      </c>
      <c r="G1045">
        <v>23320.6494795045</v>
      </c>
      <c r="H1045">
        <v>1404486.8390727299</v>
      </c>
      <c r="I1045">
        <v>654066.291490932</v>
      </c>
      <c r="J1045">
        <v>750420.54758179805</v>
      </c>
      <c r="K1045">
        <v>23541.233630827599</v>
      </c>
      <c r="L1045">
        <v>7.4782461921226</v>
      </c>
      <c r="M1045">
        <v>3.1076773623342802</v>
      </c>
      <c r="N1045">
        <v>1.66043916046242</v>
      </c>
      <c r="O1045">
        <v>0.87159965648413595</v>
      </c>
      <c r="P1045">
        <v>239.90641420358699</v>
      </c>
      <c r="Q1045">
        <v>10657</v>
      </c>
      <c r="R1045">
        <v>0.21122261497328701</v>
      </c>
      <c r="S1045">
        <v>628</v>
      </c>
      <c r="T1045">
        <v>0.77887364825596195</v>
      </c>
      <c r="U1045">
        <v>0.37473201345312102</v>
      </c>
      <c r="V1045">
        <v>6.3524519599948102</v>
      </c>
      <c r="W1045">
        <v>60.162907892296801</v>
      </c>
      <c r="X1045">
        <v>5.8163995017350496</v>
      </c>
      <c r="Y1045">
        <v>0</v>
      </c>
      <c r="Z1045">
        <v>0</v>
      </c>
      <c r="AA1045">
        <v>0</v>
      </c>
      <c r="AB1045">
        <v>0</v>
      </c>
      <c r="AC1045">
        <v>511676.15945850703</v>
      </c>
      <c r="AD1045">
        <v>0</v>
      </c>
      <c r="AE1045">
        <f t="shared" si="129"/>
        <v>-2.9146569371541916E-2</v>
      </c>
      <c r="AF1045">
        <f t="shared" si="128"/>
        <v>-7.6305901567561563E-2</v>
      </c>
      <c r="AG1045">
        <f t="shared" si="130"/>
        <v>7.532204146540851E-2</v>
      </c>
      <c r="AH1045">
        <f t="shared" si="131"/>
        <v>4.5904401900629978E-2</v>
      </c>
      <c r="AI1045">
        <f t="shared" si="132"/>
        <v>0.56010785424678866</v>
      </c>
      <c r="AJ1045">
        <f t="shared" si="133"/>
        <v>-2.9146569371541916E-2</v>
      </c>
      <c r="AK1045">
        <f t="shared" si="134"/>
        <v>-4.0216439470083055E-2</v>
      </c>
      <c r="AL1045" s="18">
        <f t="shared" si="135"/>
        <v>2.1089247885702867E-2</v>
      </c>
    </row>
    <row r="1046" spans="1:38" ht="15.75">
      <c r="A1046">
        <v>2016</v>
      </c>
      <c r="B1046">
        <v>1</v>
      </c>
      <c r="C1046" t="s">
        <v>56</v>
      </c>
      <c r="D1046">
        <v>493219.20369797898</v>
      </c>
      <c r="E1046">
        <v>450868.73487173399</v>
      </c>
      <c r="F1046">
        <v>42350.468826245</v>
      </c>
      <c r="G1046">
        <v>25353.675954343398</v>
      </c>
      <c r="H1046">
        <v>1953880.6993322701</v>
      </c>
      <c r="I1046">
        <v>1137602.64663889</v>
      </c>
      <c r="J1046">
        <v>816278.05269338295</v>
      </c>
      <c r="K1046">
        <v>28953.562412679399</v>
      </c>
      <c r="L1046">
        <v>18.95781208236</v>
      </c>
      <c r="M1046">
        <v>3.10600975619603</v>
      </c>
      <c r="N1046">
        <v>1.29760614161386</v>
      </c>
      <c r="O1046">
        <v>1.3936460044286001</v>
      </c>
      <c r="P1046">
        <v>199.74939116220199</v>
      </c>
      <c r="Q1046">
        <v>37081</v>
      </c>
      <c r="R1046">
        <v>0.59441314341206497</v>
      </c>
      <c r="S1046">
        <v>681</v>
      </c>
      <c r="T1046">
        <v>0.49241561412854601</v>
      </c>
      <c r="U1046">
        <v>0.52074536138619198</v>
      </c>
      <c r="V1046">
        <v>7.7322058171925701</v>
      </c>
      <c r="W1046">
        <v>67.111528966395397</v>
      </c>
      <c r="X1046">
        <v>8.0932159117453395</v>
      </c>
      <c r="Y1046">
        <v>0</v>
      </c>
      <c r="Z1046">
        <v>0</v>
      </c>
      <c r="AA1046">
        <v>0</v>
      </c>
      <c r="AB1046">
        <v>0</v>
      </c>
      <c r="AC1046">
        <v>465450.314174028</v>
      </c>
      <c r="AD1046">
        <v>0</v>
      </c>
      <c r="AE1046">
        <f t="shared" si="129"/>
        <v>3.1857192385348745E-2</v>
      </c>
      <c r="AF1046">
        <f t="shared" si="128"/>
        <v>5.9768800876655287E-2</v>
      </c>
      <c r="AG1046">
        <f t="shared" si="130"/>
        <v>8.5865409352913494E-2</v>
      </c>
      <c r="AH1046">
        <f t="shared" si="131"/>
        <v>5.1404478504183775E-2</v>
      </c>
      <c r="AI1046">
        <f t="shared" si="132"/>
        <v>0.56010785424678866</v>
      </c>
      <c r="AJ1046">
        <f t="shared" si="133"/>
        <v>3.1857192385348745E-2</v>
      </c>
      <c r="AK1046">
        <f t="shared" si="134"/>
        <v>-1.4257426373418289E-2</v>
      </c>
      <c r="AL1046" s="18">
        <f t="shared" si="135"/>
        <v>2.1089247885702867E-2</v>
      </c>
    </row>
    <row r="1047" spans="1:38" ht="15.75">
      <c r="A1047">
        <v>2016</v>
      </c>
      <c r="B1047">
        <v>2</v>
      </c>
      <c r="C1047" t="s">
        <v>56</v>
      </c>
      <c r="D1047">
        <v>508931.78275833401</v>
      </c>
      <c r="E1047">
        <v>444440.50708022399</v>
      </c>
      <c r="F1047">
        <v>64491.275678110098</v>
      </c>
      <c r="G1047">
        <v>52353.801753090702</v>
      </c>
      <c r="H1047">
        <v>1880315.3869636301</v>
      </c>
      <c r="I1047">
        <v>920626.16738309199</v>
      </c>
      <c r="J1047">
        <v>959689.21958054602</v>
      </c>
      <c r="K1047">
        <v>55705.767218776797</v>
      </c>
      <c r="L1047">
        <v>5.2577138016547602</v>
      </c>
      <c r="M1047">
        <v>5.4552870538624099</v>
      </c>
      <c r="N1047">
        <v>2.7843095959360502</v>
      </c>
      <c r="O1047">
        <v>0.95929614358435</v>
      </c>
      <c r="P1047">
        <v>476.72202177687598</v>
      </c>
      <c r="Q1047">
        <v>31652</v>
      </c>
      <c r="R1047">
        <v>-0.67695215540147702</v>
      </c>
      <c r="S1047">
        <v>256</v>
      </c>
      <c r="T1047">
        <v>0.39040348369719302</v>
      </c>
      <c r="U1047">
        <v>7.1248737910392698E-2</v>
      </c>
      <c r="V1047">
        <v>5.0304671037778004</v>
      </c>
      <c r="W1047">
        <v>84.426296486355795</v>
      </c>
      <c r="X1047">
        <v>9.7945094960422807</v>
      </c>
      <c r="Y1047">
        <v>0</v>
      </c>
      <c r="Z1047">
        <v>0</v>
      </c>
      <c r="AA1047">
        <v>0</v>
      </c>
      <c r="AB1047">
        <v>0</v>
      </c>
      <c r="AC1047">
        <v>514829.78012651199</v>
      </c>
      <c r="AD1047">
        <v>0</v>
      </c>
      <c r="AE1047">
        <f t="shared" si="129"/>
        <v>-4.5062652386567724E-2</v>
      </c>
      <c r="AF1047">
        <f t="shared" si="128"/>
        <v>3.462049316741056E-2</v>
      </c>
      <c r="AG1047">
        <f t="shared" si="130"/>
        <v>0.12671889998415301</v>
      </c>
      <c r="AH1047">
        <f t="shared" si="131"/>
        <v>0.10286997889843102</v>
      </c>
      <c r="AI1047">
        <f t="shared" si="132"/>
        <v>0.56010785424678866</v>
      </c>
      <c r="AJ1047">
        <f t="shared" si="133"/>
        <v>-4.5062652386567724E-2</v>
      </c>
      <c r="AK1047">
        <f t="shared" si="134"/>
        <v>7.4943855895641148E-2</v>
      </c>
      <c r="AL1047" s="18">
        <f t="shared" si="135"/>
        <v>2.1089247885702867E-2</v>
      </c>
    </row>
    <row r="1048" spans="1:38" ht="15.75">
      <c r="A1048">
        <v>2016</v>
      </c>
      <c r="B1048">
        <v>3</v>
      </c>
      <c r="C1048" t="s">
        <v>56</v>
      </c>
      <c r="D1048">
        <v>485997.96674341901</v>
      </c>
      <c r="E1048">
        <v>477748.59239702998</v>
      </c>
      <c r="F1048">
        <v>8249.3743463890205</v>
      </c>
      <c r="G1048">
        <v>-169.022119259872</v>
      </c>
      <c r="H1048">
        <v>1711941.7191463001</v>
      </c>
      <c r="I1048">
        <v>693509.44467298395</v>
      </c>
      <c r="J1048">
        <v>1018432.27447332</v>
      </c>
      <c r="K1048">
        <v>-62.305823634985202</v>
      </c>
      <c r="L1048">
        <v>-6.23659736884178E-2</v>
      </c>
      <c r="M1048">
        <v>-1.6596304290069901E-2</v>
      </c>
      <c r="N1048">
        <v>-9.8731234462910798E-3</v>
      </c>
      <c r="O1048">
        <v>0.68095784280955596</v>
      </c>
      <c r="P1048">
        <v>365.25022581857797</v>
      </c>
      <c r="Q1048">
        <v>9280</v>
      </c>
      <c r="R1048">
        <v>-0.113253490322133</v>
      </c>
      <c r="S1048">
        <v>461</v>
      </c>
      <c r="T1048">
        <v>0.42714392510997801</v>
      </c>
      <c r="U1048">
        <v>0.58698548300678899</v>
      </c>
      <c r="V1048">
        <v>4.2195253763777201</v>
      </c>
      <c r="W1048">
        <v>69.4609522012112</v>
      </c>
      <c r="X1048">
        <v>3.7862330154592101</v>
      </c>
      <c r="Y1048">
        <v>0</v>
      </c>
      <c r="Z1048">
        <v>0</v>
      </c>
      <c r="AA1048">
        <v>0</v>
      </c>
      <c r="AB1048">
        <v>0</v>
      </c>
      <c r="AC1048">
        <v>490942.30761133297</v>
      </c>
      <c r="AD1048">
        <v>0</v>
      </c>
      <c r="AE1048">
        <f t="shared" si="129"/>
        <v>-3.4438313387644741E-2</v>
      </c>
      <c r="AF1048">
        <f t="shared" si="128"/>
        <v>-5.8295074765570755E-2</v>
      </c>
      <c r="AG1048">
        <f t="shared" si="130"/>
        <v>1.6974092302621212E-2</v>
      </c>
      <c r="AH1048">
        <f t="shared" si="131"/>
        <v>-3.4778359340154741E-4</v>
      </c>
      <c r="AI1048">
        <f t="shared" si="132"/>
        <v>0.56010785424678866</v>
      </c>
      <c r="AJ1048">
        <f t="shared" si="133"/>
        <v>-3.4438313387644741E-2</v>
      </c>
      <c r="AK1048">
        <f t="shared" si="134"/>
        <v>-0.10893421918557282</v>
      </c>
      <c r="AL1048" s="18">
        <f t="shared" si="135"/>
        <v>2.1089247885702867E-2</v>
      </c>
    </row>
    <row r="1049" spans="1:38" ht="15.75">
      <c r="A1049">
        <v>2016</v>
      </c>
      <c r="B1049">
        <v>4</v>
      </c>
      <c r="C1049" t="s">
        <v>56</v>
      </c>
      <c r="D1049">
        <v>469261.016458951</v>
      </c>
      <c r="E1049">
        <v>425705.42251725303</v>
      </c>
      <c r="F1049">
        <v>43555.593941697902</v>
      </c>
      <c r="G1049">
        <v>38503.567053045503</v>
      </c>
      <c r="H1049">
        <v>1755812.65045569</v>
      </c>
      <c r="I1049">
        <v>756017.41896120901</v>
      </c>
      <c r="J1049">
        <v>999795.231494484</v>
      </c>
      <c r="K1049">
        <v>39721.029930129698</v>
      </c>
      <c r="L1049">
        <v>7.6746101711823096</v>
      </c>
      <c r="M1049">
        <v>3.8511452985718599</v>
      </c>
      <c r="N1049">
        <v>2.1929200158714202</v>
      </c>
      <c r="O1049">
        <v>0.75617225922464304</v>
      </c>
      <c r="P1049">
        <v>427.17180832026901</v>
      </c>
      <c r="Q1049">
        <v>7504</v>
      </c>
      <c r="R1049">
        <v>0.91276348966777099</v>
      </c>
      <c r="S1049">
        <v>54</v>
      </c>
      <c r="T1049">
        <v>0.61693913804804801</v>
      </c>
      <c r="U1049">
        <v>0.52728672403368404</v>
      </c>
      <c r="V1049">
        <v>3.2793015498922302</v>
      </c>
      <c r="W1049">
        <v>66.092792407029606</v>
      </c>
      <c r="X1049">
        <v>6.9924675422187796</v>
      </c>
      <c r="Y1049">
        <v>0</v>
      </c>
      <c r="Z1049">
        <v>0</v>
      </c>
      <c r="AA1049">
        <v>0</v>
      </c>
      <c r="AB1049">
        <v>0</v>
      </c>
      <c r="AC1049">
        <v>490523.16394465999</v>
      </c>
      <c r="AD1049">
        <v>0</v>
      </c>
      <c r="AE1049">
        <f t="shared" si="129"/>
        <v>0.11387544615709508</v>
      </c>
      <c r="AF1049">
        <f t="shared" si="128"/>
        <v>6.5288232591701172E-3</v>
      </c>
      <c r="AG1049">
        <f t="shared" si="130"/>
        <v>9.2817413793221046E-2</v>
      </c>
      <c r="AH1049">
        <f t="shared" si="131"/>
        <v>8.2051493097794193E-2</v>
      </c>
      <c r="AI1049">
        <f t="shared" si="132"/>
        <v>0.56010785424678866</v>
      </c>
      <c r="AJ1049">
        <f t="shared" si="133"/>
        <v>0.11387544615709508</v>
      </c>
      <c r="AK1049">
        <f t="shared" si="134"/>
        <v>-3.6835551737997682E-3</v>
      </c>
      <c r="AL1049" s="18">
        <f t="shared" si="135"/>
        <v>2.1089247885702867E-2</v>
      </c>
    </row>
    <row r="1050" spans="1:38" ht="15.75">
      <c r="A1050">
        <v>2017</v>
      </c>
      <c r="B1050">
        <v>1</v>
      </c>
      <c r="C1050" t="s">
        <v>56</v>
      </c>
      <c r="D1050">
        <v>522698.32407234597</v>
      </c>
      <c r="E1050">
        <v>424137.31310562498</v>
      </c>
      <c r="F1050">
        <v>98561.0109667215</v>
      </c>
      <c r="G1050">
        <v>87188.422995082496</v>
      </c>
      <c r="H1050">
        <v>1326965.8718876699</v>
      </c>
      <c r="I1050">
        <v>855643.98184669495</v>
      </c>
      <c r="J1050">
        <v>471321.89004097902</v>
      </c>
      <c r="K1050">
        <v>91140.846315561095</v>
      </c>
      <c r="L1050">
        <v>13.787800240670601</v>
      </c>
      <c r="M1050">
        <v>18.498700110767501</v>
      </c>
      <c r="N1050">
        <v>6.5705098256259298</v>
      </c>
      <c r="O1050">
        <v>1.81541320258284</v>
      </c>
      <c r="P1050">
        <v>313.19465943868403</v>
      </c>
      <c r="Q1050">
        <v>41761</v>
      </c>
      <c r="R1050">
        <v>-0.37386402137486602</v>
      </c>
      <c r="S1050">
        <v>595</v>
      </c>
      <c r="T1050">
        <v>0.55879511543060201</v>
      </c>
      <c r="U1050">
        <v>0.38525071836192099</v>
      </c>
      <c r="V1050">
        <v>4.2179767791385796</v>
      </c>
      <c r="W1050">
        <v>63.848907553090697</v>
      </c>
      <c r="X1050">
        <v>4.5261404738013598</v>
      </c>
      <c r="Y1050">
        <v>0</v>
      </c>
      <c r="Z1050">
        <v>0</v>
      </c>
      <c r="AA1050">
        <v>0</v>
      </c>
      <c r="AB1050">
        <v>0</v>
      </c>
      <c r="AC1050">
        <v>554735.07888791698</v>
      </c>
      <c r="AD1050">
        <v>0</v>
      </c>
      <c r="AE1050">
        <f t="shared" si="129"/>
        <v>7.3712269892752423E-3</v>
      </c>
      <c r="AF1050">
        <f t="shared" si="128"/>
        <v>-1.2971209595213019E-2</v>
      </c>
      <c r="AG1050">
        <f t="shared" si="130"/>
        <v>0.18856194180771715</v>
      </c>
      <c r="AH1050">
        <f t="shared" si="131"/>
        <v>0.16680448162870876</v>
      </c>
      <c r="AI1050">
        <f t="shared" si="132"/>
        <v>0.56010785424678866</v>
      </c>
      <c r="AJ1050">
        <f t="shared" si="133"/>
        <v>7.3712269892752423E-3</v>
      </c>
      <c r="AK1050">
        <f t="shared" si="134"/>
        <v>6.076091038496096E-2</v>
      </c>
      <c r="AL1050" s="18">
        <f t="shared" si="135"/>
        <v>2.1089247885702867E-2</v>
      </c>
    </row>
    <row r="1051" spans="1:38" ht="15.75">
      <c r="A1051">
        <v>2017</v>
      </c>
      <c r="B1051">
        <v>2</v>
      </c>
      <c r="C1051" t="s">
        <v>56</v>
      </c>
      <c r="D1051">
        <v>526551.25206599699</v>
      </c>
      <c r="E1051">
        <v>449908.28237815399</v>
      </c>
      <c r="F1051">
        <v>76642.969687842997</v>
      </c>
      <c r="G1051">
        <v>57921.913789215097</v>
      </c>
      <c r="H1051">
        <v>1574753.5086594501</v>
      </c>
      <c r="I1051">
        <v>557342.43215805804</v>
      </c>
      <c r="J1051">
        <v>1017411.07650139</v>
      </c>
      <c r="K1051">
        <v>65146.283301608601</v>
      </c>
      <c r="L1051">
        <v>9.2431240598761306</v>
      </c>
      <c r="M1051">
        <v>5.69306892042035</v>
      </c>
      <c r="N1051">
        <v>3.6781574684994598</v>
      </c>
      <c r="O1051">
        <v>0.54780456496955898</v>
      </c>
      <c r="P1051">
        <v>391.11968761148302</v>
      </c>
      <c r="Q1051">
        <v>49256</v>
      </c>
      <c r="R1051">
        <v>0.55618044769748098</v>
      </c>
      <c r="S1051">
        <v>136</v>
      </c>
      <c r="T1051">
        <v>0.55913826883975204</v>
      </c>
      <c r="U1051">
        <v>0.16104617888158901</v>
      </c>
      <c r="V1051">
        <v>2.3099604601847501</v>
      </c>
      <c r="W1051">
        <v>70.907640773929103</v>
      </c>
      <c r="X1051">
        <v>5.5366165875111797</v>
      </c>
      <c r="Y1051">
        <v>0</v>
      </c>
      <c r="Z1051">
        <v>0</v>
      </c>
      <c r="AA1051">
        <v>1</v>
      </c>
      <c r="AB1051">
        <v>0</v>
      </c>
      <c r="AC1051">
        <v>540240.00438588799</v>
      </c>
      <c r="AD1051">
        <v>1</v>
      </c>
      <c r="AE1051">
        <f t="shared" si="129"/>
        <v>-0.13082216186842738</v>
      </c>
      <c r="AF1051">
        <f t="shared" si="128"/>
        <v>-0.16514320904774726</v>
      </c>
      <c r="AG1051">
        <f t="shared" si="130"/>
        <v>0.14555652348584047</v>
      </c>
      <c r="AH1051">
        <f t="shared" si="131"/>
        <v>0.11000242343352223</v>
      </c>
      <c r="AI1051">
        <f t="shared" si="132"/>
        <v>0.56010785424678866</v>
      </c>
      <c r="AJ1051">
        <f t="shared" si="133"/>
        <v>-0.13082216186842738</v>
      </c>
      <c r="AK1051">
        <f t="shared" si="134"/>
        <v>-8.6970769387776356E-2</v>
      </c>
      <c r="AL1051" s="18">
        <f t="shared" si="135"/>
        <v>2.1089247885702867E-2</v>
      </c>
    </row>
    <row r="1052" spans="1:38" ht="15.75">
      <c r="A1052">
        <v>2017</v>
      </c>
      <c r="B1052">
        <v>3</v>
      </c>
      <c r="C1052" t="s">
        <v>56</v>
      </c>
      <c r="D1052">
        <v>457666.67893619603</v>
      </c>
      <c r="E1052">
        <v>410779.412905793</v>
      </c>
      <c r="F1052">
        <v>46887.266030402701</v>
      </c>
      <c r="G1052">
        <v>28892.1975760245</v>
      </c>
      <c r="H1052">
        <v>1290677.19577565</v>
      </c>
      <c r="I1052">
        <v>451243.20503110002</v>
      </c>
      <c r="J1052">
        <v>839433.99074455595</v>
      </c>
      <c r="K1052">
        <v>24046.113002091901</v>
      </c>
      <c r="L1052">
        <v>3.85355367130787</v>
      </c>
      <c r="M1052">
        <v>3.4418665308510898</v>
      </c>
      <c r="N1052">
        <v>2.2385301042419901</v>
      </c>
      <c r="O1052">
        <v>0.53755650832158897</v>
      </c>
      <c r="P1052">
        <v>362.96052443256798</v>
      </c>
      <c r="Q1052">
        <v>48377</v>
      </c>
      <c r="R1052">
        <v>-0.74738399937535205</v>
      </c>
      <c r="S1052">
        <v>166</v>
      </c>
      <c r="T1052">
        <v>0.97149205647321302</v>
      </c>
      <c r="U1052">
        <v>0.34915540146785101</v>
      </c>
      <c r="V1052">
        <v>3.0366529788648999</v>
      </c>
      <c r="W1052">
        <v>75.037323824373502</v>
      </c>
      <c r="X1052">
        <v>8.2026318476273996</v>
      </c>
      <c r="Y1052">
        <v>0</v>
      </c>
      <c r="Z1052">
        <v>0</v>
      </c>
      <c r="AA1052">
        <v>0</v>
      </c>
      <c r="AB1052">
        <v>1</v>
      </c>
      <c r="AC1052">
        <v>499010.879452614</v>
      </c>
      <c r="AD1052">
        <v>0</v>
      </c>
      <c r="AE1052">
        <f t="shared" si="129"/>
        <v>3.202780634086206E-2</v>
      </c>
      <c r="AF1052">
        <f t="shared" si="128"/>
        <v>0.10381874797913578</v>
      </c>
      <c r="AG1052">
        <f t="shared" si="130"/>
        <v>0.10244850278239209</v>
      </c>
      <c r="AH1052">
        <f t="shared" si="131"/>
        <v>6.3129344795609221E-2</v>
      </c>
      <c r="AI1052">
        <f t="shared" si="132"/>
        <v>0.56010785424678866</v>
      </c>
      <c r="AJ1052">
        <f t="shared" si="133"/>
        <v>3.202780634086206E-2</v>
      </c>
      <c r="AK1052">
        <f t="shared" si="134"/>
        <v>2.699526940288053E-2</v>
      </c>
      <c r="AL1052" s="18">
        <f t="shared" si="135"/>
        <v>2.1089247885702867E-2</v>
      </c>
    </row>
    <row r="1053" spans="1:38" ht="15.75">
      <c r="A1053">
        <v>2017</v>
      </c>
      <c r="B1053">
        <v>4</v>
      </c>
      <c r="C1053" t="s">
        <v>56</v>
      </c>
      <c r="D1053">
        <v>472324.73869783001</v>
      </c>
      <c r="E1053">
        <v>421868.51382234198</v>
      </c>
      <c r="F1053">
        <v>50456.224875487802</v>
      </c>
      <c r="G1053">
        <v>34985.094344514</v>
      </c>
      <c r="H1053">
        <v>1318498.1451866999</v>
      </c>
      <c r="I1053">
        <v>462059.754148854</v>
      </c>
      <c r="J1053">
        <v>856438.39103784703</v>
      </c>
      <c r="K1053">
        <v>37318.495091332603</v>
      </c>
      <c r="L1053">
        <v>6.1407061890680801</v>
      </c>
      <c r="M1053">
        <v>4.0849516685162204</v>
      </c>
      <c r="N1053">
        <v>2.6534048964900201</v>
      </c>
      <c r="O1053">
        <v>0.53951312666976703</v>
      </c>
      <c r="P1053">
        <v>116.91303363196999</v>
      </c>
      <c r="Q1053">
        <v>16826</v>
      </c>
      <c r="R1053">
        <v>-0.54504870670741701</v>
      </c>
      <c r="S1053">
        <v>932</v>
      </c>
      <c r="T1053">
        <v>0.91287384297646301</v>
      </c>
      <c r="U1053">
        <v>0.56805025440302903</v>
      </c>
      <c r="V1053">
        <v>4.6486205321063299</v>
      </c>
      <c r="W1053">
        <v>80.163710879026397</v>
      </c>
      <c r="X1053">
        <v>2.0321968927751102</v>
      </c>
      <c r="Y1053">
        <v>0</v>
      </c>
      <c r="Z1053">
        <v>0</v>
      </c>
      <c r="AA1053">
        <v>0</v>
      </c>
      <c r="AB1053">
        <v>0</v>
      </c>
      <c r="AC1053">
        <v>537927.07285420003</v>
      </c>
      <c r="AD1053">
        <v>0</v>
      </c>
      <c r="AE1053">
        <f t="shared" si="129"/>
        <v>9.2295728523751938E-2</v>
      </c>
      <c r="AF1053">
        <f t="shared" si="128"/>
        <v>8.0461476518188579E-2</v>
      </c>
      <c r="AG1053">
        <f t="shared" si="130"/>
        <v>0.10682528510912367</v>
      </c>
      <c r="AH1053">
        <f t="shared" si="131"/>
        <v>7.407000200956175E-2</v>
      </c>
      <c r="AI1053">
        <f t="shared" si="132"/>
        <v>0.56010785424678866</v>
      </c>
      <c r="AJ1053">
        <f t="shared" si="133"/>
        <v>9.2295728523751938E-2</v>
      </c>
      <c r="AK1053">
        <f t="shared" si="134"/>
        <v>-7.2798105553363726E-3</v>
      </c>
      <c r="AL1053" s="18">
        <f t="shared" si="135"/>
        <v>2.1089247885702867E-2</v>
      </c>
    </row>
    <row r="1054" spans="1:38" ht="15.75">
      <c r="A1054">
        <v>2018</v>
      </c>
      <c r="B1054">
        <v>1</v>
      </c>
      <c r="C1054" t="s">
        <v>56</v>
      </c>
      <c r="D1054">
        <v>515918.294555737</v>
      </c>
      <c r="E1054">
        <v>418797.39096245402</v>
      </c>
      <c r="F1054">
        <v>97120.903593283307</v>
      </c>
      <c r="G1054">
        <v>78749.703574319094</v>
      </c>
      <c r="H1054">
        <v>1389315.73328554</v>
      </c>
      <c r="I1054">
        <v>886556.70291907899</v>
      </c>
      <c r="J1054">
        <v>502759.03036646202</v>
      </c>
      <c r="K1054">
        <v>84411.308821821105</v>
      </c>
      <c r="L1054">
        <v>8.6173295770199996</v>
      </c>
      <c r="M1054">
        <v>15.6635085235402</v>
      </c>
      <c r="N1054">
        <v>5.66823664971293</v>
      </c>
      <c r="O1054">
        <v>1.76338295161573</v>
      </c>
      <c r="P1054">
        <v>140.62913682702899</v>
      </c>
      <c r="Q1054">
        <v>14727</v>
      </c>
      <c r="R1054">
        <v>-0.13368356130560499</v>
      </c>
      <c r="S1054">
        <v>297</v>
      </c>
      <c r="T1054">
        <v>0.79367128530564801</v>
      </c>
      <c r="U1054">
        <v>0.43566502070163199</v>
      </c>
      <c r="V1054">
        <v>2.24522976797072</v>
      </c>
      <c r="W1054">
        <v>61.985073877566897</v>
      </c>
      <c r="X1054">
        <v>5.1163801111914999</v>
      </c>
      <c r="Y1054">
        <v>0</v>
      </c>
      <c r="Z1054">
        <v>0</v>
      </c>
      <c r="AA1054">
        <v>0</v>
      </c>
      <c r="AB1054">
        <v>0</v>
      </c>
      <c r="AC1054">
        <v>503714.59431448497</v>
      </c>
      <c r="AD1054">
        <v>0</v>
      </c>
      <c r="AE1054">
        <f t="shared" si="129"/>
        <v>-0.14793700240800908</v>
      </c>
      <c r="AF1054">
        <f t="shared" si="128"/>
        <v>2.0900263120718021E-2</v>
      </c>
      <c r="AG1054">
        <f t="shared" si="130"/>
        <v>0.18824861342999064</v>
      </c>
      <c r="AH1054">
        <f t="shared" si="131"/>
        <v>0.15263987419196162</v>
      </c>
      <c r="AI1054">
        <f t="shared" si="132"/>
        <v>0.56010785424678866</v>
      </c>
      <c r="AJ1054">
        <f t="shared" si="133"/>
        <v>-0.14793700240800908</v>
      </c>
      <c r="AK1054">
        <f t="shared" si="134"/>
        <v>4.7641387819552392E-2</v>
      </c>
      <c r="AL1054" s="18">
        <f t="shared" si="135"/>
        <v>2.1089247885702867E-2</v>
      </c>
    </row>
    <row r="1055" spans="1:38" ht="15.75">
      <c r="A1055">
        <v>2018</v>
      </c>
      <c r="B1055">
        <v>2</v>
      </c>
      <c r="C1055" t="s">
        <v>56</v>
      </c>
      <c r="D1055">
        <v>439594.88857170899</v>
      </c>
      <c r="E1055">
        <v>438749.479883113</v>
      </c>
      <c r="F1055">
        <v>845.40868859633304</v>
      </c>
      <c r="G1055">
        <v>-4461.08880247654</v>
      </c>
      <c r="H1055">
        <v>1335576.5238236301</v>
      </c>
      <c r="I1055">
        <v>807997.77773807896</v>
      </c>
      <c r="J1055">
        <v>527578.74608555099</v>
      </c>
      <c r="K1055">
        <v>-8614.87420280878</v>
      </c>
      <c r="L1055">
        <v>-0.92872193520928403</v>
      </c>
      <c r="M1055">
        <v>-0.84557780910930402</v>
      </c>
      <c r="N1055">
        <v>-0.33401970781163898</v>
      </c>
      <c r="O1055">
        <v>1.5315207137003499</v>
      </c>
      <c r="P1055">
        <v>236.580868763632</v>
      </c>
      <c r="Q1055">
        <v>45844</v>
      </c>
      <c r="R1055">
        <v>0.15608022325759999</v>
      </c>
      <c r="S1055">
        <v>93</v>
      </c>
      <c r="T1055">
        <v>0.749900262662202</v>
      </c>
      <c r="U1055">
        <v>0.30290204520905201</v>
      </c>
      <c r="V1055">
        <v>6.4551465583190204</v>
      </c>
      <c r="W1055">
        <v>68.066559162433506</v>
      </c>
      <c r="X1055">
        <v>5.4401886987600703</v>
      </c>
      <c r="Y1055">
        <v>0</v>
      </c>
      <c r="Z1055">
        <v>0</v>
      </c>
      <c r="AA1055">
        <v>0</v>
      </c>
      <c r="AB1055">
        <v>0</v>
      </c>
      <c r="AC1055">
        <v>469980.334442892</v>
      </c>
      <c r="AD1055">
        <v>0</v>
      </c>
      <c r="AE1055">
        <f t="shared" si="129"/>
        <v>0.14919684843585998</v>
      </c>
      <c r="AF1055">
        <f t="shared" si="128"/>
        <v>0.20724671264439765</v>
      </c>
      <c r="AG1055">
        <f t="shared" si="130"/>
        <v>1.9231540460873141E-3</v>
      </c>
      <c r="AH1055">
        <f t="shared" si="131"/>
        <v>-1.0148181697405756E-2</v>
      </c>
      <c r="AI1055">
        <f t="shared" si="132"/>
        <v>0.56010785424678866</v>
      </c>
      <c r="AJ1055">
        <f t="shared" si="133"/>
        <v>0.14919684843585998</v>
      </c>
      <c r="AK1055">
        <f t="shared" si="134"/>
        <v>6.7702283761896423E-2</v>
      </c>
      <c r="AL1055" s="18">
        <f t="shared" si="135"/>
        <v>2.1089247885702867E-2</v>
      </c>
    </row>
    <row r="1056" spans="1:38" ht="15.75">
      <c r="A1056">
        <v>2018</v>
      </c>
      <c r="B1056">
        <v>3</v>
      </c>
      <c r="C1056" t="s">
        <v>56</v>
      </c>
      <c r="D1056">
        <v>505181.06053512101</v>
      </c>
      <c r="E1056">
        <v>468453.82167054398</v>
      </c>
      <c r="F1056">
        <v>36727.238864576502</v>
      </c>
      <c r="G1056">
        <v>27954.268008351799</v>
      </c>
      <c r="H1056">
        <v>1302559.74317105</v>
      </c>
      <c r="I1056">
        <v>582144.94264680799</v>
      </c>
      <c r="J1056">
        <v>720414.80052424199</v>
      </c>
      <c r="K1056">
        <v>29709.472248306702</v>
      </c>
      <c r="L1056">
        <v>3.3429138907941298</v>
      </c>
      <c r="M1056">
        <v>3.88030173561254</v>
      </c>
      <c r="N1056">
        <v>2.1461025611230502</v>
      </c>
      <c r="O1056">
        <v>0.80806910438706103</v>
      </c>
      <c r="P1056">
        <v>26.631428706542</v>
      </c>
      <c r="Q1056">
        <v>41747</v>
      </c>
      <c r="R1056">
        <v>-0.27035791556496702</v>
      </c>
      <c r="S1056">
        <v>876</v>
      </c>
      <c r="T1056">
        <v>0.23049751756641301</v>
      </c>
      <c r="U1056">
        <v>0.50841269952734502</v>
      </c>
      <c r="V1056">
        <v>5.6176902988970401</v>
      </c>
      <c r="W1056">
        <v>61.118805479839999</v>
      </c>
      <c r="X1056">
        <v>7.7262188133286598</v>
      </c>
      <c r="Y1056">
        <v>0</v>
      </c>
      <c r="Z1056">
        <v>0</v>
      </c>
      <c r="AA1056">
        <v>0</v>
      </c>
      <c r="AB1056">
        <v>0</v>
      </c>
      <c r="AC1056">
        <v>507073.09429421602</v>
      </c>
      <c r="AD1056">
        <v>0</v>
      </c>
      <c r="AE1056">
        <f t="shared" si="129"/>
        <v>1.0189661562037372E-2</v>
      </c>
      <c r="AF1056">
        <f t="shared" si="128"/>
        <v>-8.3508531713775758E-2</v>
      </c>
      <c r="AG1056">
        <f t="shared" si="130"/>
        <v>7.2701139717457175E-2</v>
      </c>
      <c r="AH1056">
        <f t="shared" si="131"/>
        <v>5.5335146528931227E-2</v>
      </c>
      <c r="AI1056">
        <f t="shared" si="132"/>
        <v>0.56010785424678866</v>
      </c>
      <c r="AJ1056">
        <f t="shared" si="133"/>
        <v>1.0189661562037372E-2</v>
      </c>
      <c r="AK1056">
        <f t="shared" si="134"/>
        <v>-6.7949423509569229E-2</v>
      </c>
      <c r="AL1056" s="18">
        <f t="shared" si="135"/>
        <v>2.1089247885702867E-2</v>
      </c>
    </row>
    <row r="1057" spans="1:38" ht="15.75">
      <c r="A1057">
        <v>2018</v>
      </c>
      <c r="B1057">
        <v>4</v>
      </c>
      <c r="C1057" t="s">
        <v>56</v>
      </c>
      <c r="D1057">
        <v>510328.68456952501</v>
      </c>
      <c r="E1057">
        <v>436622.65454717597</v>
      </c>
      <c r="F1057">
        <v>73706.030022348801</v>
      </c>
      <c r="G1057">
        <v>57198.460069771601</v>
      </c>
      <c r="H1057">
        <v>1585767.83922297</v>
      </c>
      <c r="I1057">
        <v>688710.96047943702</v>
      </c>
      <c r="J1057">
        <v>897056.87874354096</v>
      </c>
      <c r="K1057">
        <v>65859.172209642493</v>
      </c>
      <c r="L1057">
        <v>7.6903828236636604</v>
      </c>
      <c r="M1057">
        <v>6.3762356016807296</v>
      </c>
      <c r="N1057">
        <v>3.6069882775399602</v>
      </c>
      <c r="O1057">
        <v>0.76774503021935103</v>
      </c>
      <c r="P1057">
        <v>252.34630520752199</v>
      </c>
      <c r="Q1057">
        <v>34581</v>
      </c>
      <c r="R1057">
        <v>0.72318070554499803</v>
      </c>
      <c r="S1057">
        <v>95</v>
      </c>
      <c r="T1057">
        <v>0.35811621650427</v>
      </c>
      <c r="U1057">
        <v>0.42377174677952101</v>
      </c>
      <c r="V1057">
        <v>3.2277974434318399</v>
      </c>
      <c r="W1057">
        <v>84.987953285386297</v>
      </c>
      <c r="X1057">
        <v>6.6405156318751102</v>
      </c>
      <c r="Y1057">
        <v>0</v>
      </c>
      <c r="Z1057">
        <v>0</v>
      </c>
      <c r="AA1057">
        <v>0</v>
      </c>
      <c r="AB1057">
        <v>0</v>
      </c>
      <c r="AC1057">
        <v>554671.01820905996</v>
      </c>
      <c r="AD1057">
        <v>0</v>
      </c>
      <c r="AE1057">
        <f t="shared" si="129"/>
        <v>3.2082143501358455E-2</v>
      </c>
      <c r="AF1057">
        <f t="shared" si="128"/>
        <v>4.8657401238446474E-2</v>
      </c>
      <c r="AG1057">
        <f t="shared" si="130"/>
        <v>0.14442854625058341</v>
      </c>
      <c r="AH1057">
        <f t="shared" si="131"/>
        <v>0.11208160896936438</v>
      </c>
      <c r="AI1057">
        <f t="shared" si="132"/>
        <v>0.56010785424678866</v>
      </c>
      <c r="AJ1057">
        <f t="shared" si="133"/>
        <v>3.2082143501358455E-2</v>
      </c>
      <c r="AK1057">
        <f t="shared" si="134"/>
        <v>-0.12704643783236724</v>
      </c>
      <c r="AL1057" s="18">
        <f t="shared" si="135"/>
        <v>2.1089247885702867E-2</v>
      </c>
    </row>
    <row r="1058" spans="1:38" ht="15.75">
      <c r="A1058">
        <v>2019</v>
      </c>
      <c r="B1058">
        <v>1</v>
      </c>
      <c r="C1058" t="s">
        <v>56</v>
      </c>
      <c r="D1058">
        <v>526701.122660744</v>
      </c>
      <c r="E1058">
        <v>381151.30161004502</v>
      </c>
      <c r="F1058">
        <v>145549.821050698</v>
      </c>
      <c r="G1058">
        <v>125907.100054774</v>
      </c>
      <c r="H1058">
        <v>2088076.8145803199</v>
      </c>
      <c r="I1058">
        <v>708333.595382881</v>
      </c>
      <c r="J1058">
        <v>1379743.21919744</v>
      </c>
      <c r="K1058">
        <v>128979.090146217</v>
      </c>
      <c r="L1058">
        <v>15.071502610494701</v>
      </c>
      <c r="M1058">
        <v>9.1254008936540405</v>
      </c>
      <c r="N1058">
        <v>6.0298116992444104</v>
      </c>
      <c r="O1058">
        <v>0.51338074036333903</v>
      </c>
      <c r="P1058">
        <v>134.102153721322</v>
      </c>
      <c r="Q1058">
        <v>12696</v>
      </c>
      <c r="R1058">
        <v>-0.13154444601405499</v>
      </c>
      <c r="S1058">
        <v>759</v>
      </c>
      <c r="T1058">
        <v>0.32770334884511798</v>
      </c>
      <c r="U1058">
        <v>0.92313231934057205</v>
      </c>
      <c r="V1058">
        <v>7.1846406557191802</v>
      </c>
      <c r="W1058">
        <v>77.895632969850894</v>
      </c>
      <c r="X1058">
        <v>4.9093449074973803</v>
      </c>
      <c r="Y1058">
        <v>0</v>
      </c>
      <c r="Z1058">
        <v>0</v>
      </c>
      <c r="AA1058">
        <v>0</v>
      </c>
      <c r="AB1058">
        <v>0</v>
      </c>
      <c r="AC1058">
        <v>535012.51592570997</v>
      </c>
      <c r="AD1058">
        <v>0</v>
      </c>
      <c r="AE1058">
        <f t="shared" si="129"/>
        <v>7.5913289163565458E-3</v>
      </c>
      <c r="AF1058">
        <f t="shared" si="128"/>
        <v>-5.7794587205108661E-2</v>
      </c>
      <c r="AG1058">
        <f t="shared" si="130"/>
        <v>0.27634234063413943</v>
      </c>
      <c r="AH1058">
        <f t="shared" si="131"/>
        <v>0.23904847481381319</v>
      </c>
      <c r="AI1058">
        <f t="shared" si="132"/>
        <v>0.56010785424678866</v>
      </c>
      <c r="AJ1058">
        <f t="shared" si="133"/>
        <v>7.5913289163565458E-3</v>
      </c>
      <c r="AK1058">
        <f t="shared" si="134"/>
        <v>0.18050623192511689</v>
      </c>
      <c r="AL1058" s="18">
        <f t="shared" si="135"/>
        <v>2.1089247885702867E-2</v>
      </c>
    </row>
    <row r="1059" spans="1:38" ht="15.75">
      <c r="A1059">
        <v>2019</v>
      </c>
      <c r="B1059">
        <v>2</v>
      </c>
      <c r="C1059" t="s">
        <v>56</v>
      </c>
      <c r="D1059">
        <v>530699.48412347597</v>
      </c>
      <c r="E1059">
        <v>449951.48685702798</v>
      </c>
      <c r="F1059">
        <v>80747.997266448307</v>
      </c>
      <c r="G1059">
        <v>67232.005566733002</v>
      </c>
      <c r="H1059">
        <v>1924586.9342894601</v>
      </c>
      <c r="I1059">
        <v>952865.84692344698</v>
      </c>
      <c r="J1059">
        <v>971721.08736601402</v>
      </c>
      <c r="K1059">
        <v>73541.367976914495</v>
      </c>
      <c r="L1059">
        <v>7.6316149377343203</v>
      </c>
      <c r="M1059">
        <v>6.9188583474065304</v>
      </c>
      <c r="N1059">
        <v>3.4933213132071002</v>
      </c>
      <c r="O1059">
        <v>0.98059603657086702</v>
      </c>
      <c r="P1059">
        <v>207.867212705599</v>
      </c>
      <c r="Q1059">
        <v>20359</v>
      </c>
      <c r="R1059">
        <v>0.68490840874502901</v>
      </c>
      <c r="S1059">
        <v>789</v>
      </c>
      <c r="T1059">
        <v>0.91491504108440802</v>
      </c>
      <c r="U1059">
        <v>0.68754226055229095</v>
      </c>
      <c r="V1059">
        <v>6.1605310150585799</v>
      </c>
      <c r="W1059">
        <v>68.132215356635498</v>
      </c>
      <c r="X1059">
        <v>7.6101838773999599</v>
      </c>
      <c r="Y1059">
        <v>0</v>
      </c>
      <c r="Z1059">
        <v>0</v>
      </c>
      <c r="AA1059">
        <v>1</v>
      </c>
      <c r="AB1059">
        <v>0</v>
      </c>
      <c r="AC1059">
        <v>537384.30018933304</v>
      </c>
      <c r="AD1059">
        <v>1</v>
      </c>
      <c r="AE1059">
        <f t="shared" si="129"/>
        <v>-0.12757757304979445</v>
      </c>
      <c r="AF1059">
        <f t="shared" si="128"/>
        <v>-8.4453390081264929E-2</v>
      </c>
      <c r="AG1059">
        <f t="shared" si="130"/>
        <v>0.15215390193908807</v>
      </c>
      <c r="AH1059">
        <f t="shared" si="131"/>
        <v>0.12668564334064883</v>
      </c>
      <c r="AI1059">
        <f t="shared" si="132"/>
        <v>0.56010785424678866</v>
      </c>
      <c r="AJ1059">
        <f t="shared" si="133"/>
        <v>-0.12757757304979445</v>
      </c>
      <c r="AK1059">
        <f t="shared" si="134"/>
        <v>-0.10749523417369836</v>
      </c>
      <c r="AL1059" s="18">
        <f t="shared" si="135"/>
        <v>2.1089247885702867E-2</v>
      </c>
    </row>
    <row r="1060" spans="1:38" ht="15.75">
      <c r="A1060">
        <v>2019</v>
      </c>
      <c r="B1060">
        <v>3</v>
      </c>
      <c r="C1060" t="s">
        <v>56</v>
      </c>
      <c r="D1060">
        <v>462994.13192022499</v>
      </c>
      <c r="E1060">
        <v>401583.846410528</v>
      </c>
      <c r="F1060">
        <v>61410.285509697504</v>
      </c>
      <c r="G1060">
        <v>55034.491279886002</v>
      </c>
      <c r="H1060">
        <v>1504697.14599722</v>
      </c>
      <c r="I1060">
        <v>595032.03121154499</v>
      </c>
      <c r="J1060">
        <v>909665.11478567496</v>
      </c>
      <c r="K1060">
        <v>62084.182625648697</v>
      </c>
      <c r="L1060">
        <v>12.1023932906377</v>
      </c>
      <c r="M1060">
        <v>6.0499727191201096</v>
      </c>
      <c r="N1060">
        <v>3.6575128374695298</v>
      </c>
      <c r="O1060">
        <v>0.65412207365096098</v>
      </c>
      <c r="P1060">
        <v>240.10807149951199</v>
      </c>
      <c r="Q1060">
        <v>16156</v>
      </c>
      <c r="R1060">
        <v>0.52374226790747802</v>
      </c>
      <c r="S1060">
        <v>883</v>
      </c>
      <c r="T1060">
        <v>0.12274094645898199</v>
      </c>
      <c r="U1060">
        <v>0.51405245529354704</v>
      </c>
      <c r="V1060">
        <v>7.8956686633785802</v>
      </c>
      <c r="W1060">
        <v>65.881735946167595</v>
      </c>
      <c r="X1060">
        <v>7.7782247922907901</v>
      </c>
      <c r="Y1060">
        <v>0</v>
      </c>
      <c r="Z1060">
        <v>0</v>
      </c>
      <c r="AA1060">
        <v>0</v>
      </c>
      <c r="AB1060">
        <v>0</v>
      </c>
      <c r="AC1060">
        <v>496257.72505112301</v>
      </c>
      <c r="AD1060">
        <v>0</v>
      </c>
      <c r="AE1060">
        <f t="shared" si="129"/>
        <v>0.15586767788737835</v>
      </c>
      <c r="AF1060">
        <f t="shared" si="128"/>
        <v>2.7179359559790842E-2</v>
      </c>
      <c r="AG1060">
        <f t="shared" si="130"/>
        <v>0.13263728690254356</v>
      </c>
      <c r="AH1060">
        <f t="shared" si="131"/>
        <v>0.11886649848376173</v>
      </c>
      <c r="AI1060">
        <f t="shared" si="132"/>
        <v>0.56010785424678866</v>
      </c>
      <c r="AJ1060">
        <f t="shared" si="133"/>
        <v>0.15586767788737835</v>
      </c>
      <c r="AK1060">
        <f t="shared" si="134"/>
        <v>0.18298506000880202</v>
      </c>
      <c r="AL1060" s="18">
        <f t="shared" si="135"/>
        <v>2.1089247885702867E-2</v>
      </c>
    </row>
    <row r="1061" spans="1:38" ht="15.75">
      <c r="A1061">
        <v>2019</v>
      </c>
      <c r="B1061">
        <v>4</v>
      </c>
      <c r="C1061" t="s">
        <v>56</v>
      </c>
      <c r="D1061">
        <v>535159.95213811297</v>
      </c>
      <c r="E1061">
        <v>475067.690644524</v>
      </c>
      <c r="F1061">
        <v>60092.2614935893</v>
      </c>
      <c r="G1061">
        <v>47558.691888265901</v>
      </c>
      <c r="H1061">
        <v>1088441.2232713201</v>
      </c>
      <c r="I1061">
        <v>718413.35679401294</v>
      </c>
      <c r="J1061">
        <v>370027.86647731398</v>
      </c>
      <c r="K1061">
        <v>54963.374300526397</v>
      </c>
      <c r="L1061">
        <v>18.523280546207399</v>
      </c>
      <c r="M1061">
        <v>12.852732509318001</v>
      </c>
      <c r="N1061">
        <v>4.36943133643243</v>
      </c>
      <c r="O1061">
        <v>1.9415114965079401</v>
      </c>
      <c r="P1061">
        <v>218.37112514185699</v>
      </c>
      <c r="Q1061">
        <v>46728</v>
      </c>
      <c r="R1061">
        <v>2.8131154188857301E-3</v>
      </c>
      <c r="S1061">
        <v>953</v>
      </c>
      <c r="T1061">
        <v>0.39004706516384402</v>
      </c>
      <c r="U1061">
        <v>0.43643444149474703</v>
      </c>
      <c r="V1061">
        <v>5.6899711147049397</v>
      </c>
      <c r="W1061">
        <v>61.0271945741856</v>
      </c>
      <c r="X1061">
        <v>5.1156133041947998</v>
      </c>
      <c r="Y1061">
        <v>0</v>
      </c>
      <c r="Z1061">
        <v>0</v>
      </c>
      <c r="AA1061">
        <v>0</v>
      </c>
      <c r="AB1061">
        <v>0</v>
      </c>
      <c r="AC1061">
        <v>575505.04090388597</v>
      </c>
      <c r="AD1061">
        <v>0</v>
      </c>
      <c r="AE1061">
        <f t="shared" si="129"/>
        <v>-7.2687246657004934E-2</v>
      </c>
      <c r="AF1061">
        <f t="shared" si="128"/>
        <v>-0.12137441132457648</v>
      </c>
      <c r="AG1061">
        <f t="shared" si="130"/>
        <v>0.11228841256432523</v>
      </c>
      <c r="AH1061">
        <f t="shared" si="131"/>
        <v>8.8868181743151156E-2</v>
      </c>
      <c r="AI1061">
        <f t="shared" si="132"/>
        <v>0.56010785424678866</v>
      </c>
      <c r="AJ1061">
        <f t="shared" si="133"/>
        <v>-7.2687246657004934E-2</v>
      </c>
      <c r="AK1061">
        <f t="shared" si="134"/>
        <v>-0.10160720896895077</v>
      </c>
      <c r="AL1061" s="18">
        <f t="shared" si="135"/>
        <v>2.1089247885702867E-2</v>
      </c>
    </row>
    <row r="1062" spans="1:38" ht="15.75">
      <c r="A1062">
        <v>2020</v>
      </c>
      <c r="B1062">
        <v>1</v>
      </c>
      <c r="C1062" t="s">
        <v>56</v>
      </c>
      <c r="D1062">
        <v>496260.648696099</v>
      </c>
      <c r="E1062">
        <v>426797.38852680899</v>
      </c>
      <c r="F1062">
        <v>69463.260169289904</v>
      </c>
      <c r="G1062">
        <v>51424.016323931603</v>
      </c>
      <c r="H1062">
        <v>1084799.2910762699</v>
      </c>
      <c r="I1062">
        <v>719750.846882149</v>
      </c>
      <c r="J1062">
        <v>365048.44419412501</v>
      </c>
      <c r="K1062">
        <v>50523.4843248662</v>
      </c>
      <c r="L1062">
        <v>7.8299613485960098</v>
      </c>
      <c r="M1062">
        <v>14.0869019281685</v>
      </c>
      <c r="N1062">
        <v>4.7404175820313803</v>
      </c>
      <c r="O1062">
        <v>1.9716584424049699</v>
      </c>
      <c r="P1062">
        <v>52.924875395789897</v>
      </c>
      <c r="Q1062">
        <v>1405</v>
      </c>
      <c r="R1062">
        <v>-0.73718925638907196</v>
      </c>
      <c r="S1062">
        <v>690</v>
      </c>
      <c r="T1062">
        <v>0.59982656935630996</v>
      </c>
      <c r="U1062">
        <v>0.52527197141446502</v>
      </c>
      <c r="V1062">
        <v>4.2304507304411398</v>
      </c>
      <c r="W1062">
        <v>83.991005294139697</v>
      </c>
      <c r="X1062">
        <v>3.4801822159020701</v>
      </c>
      <c r="Y1062">
        <v>0</v>
      </c>
      <c r="Z1062">
        <v>0</v>
      </c>
      <c r="AA1062">
        <v>0</v>
      </c>
      <c r="AB1062">
        <v>0</v>
      </c>
      <c r="AC1062">
        <v>472301.22953025898</v>
      </c>
      <c r="AD1062">
        <v>0</v>
      </c>
      <c r="AE1062">
        <f t="shared" si="129"/>
        <v>-2.0917506049499126E-2</v>
      </c>
      <c r="AF1062">
        <f t="shared" si="128"/>
        <v>-3.2075762462969067E-2</v>
      </c>
      <c r="AG1062">
        <f t="shared" si="130"/>
        <v>0.13997333931634795</v>
      </c>
      <c r="AH1062">
        <f t="shared" si="131"/>
        <v>0.10362299823499149</v>
      </c>
      <c r="AI1062">
        <f t="shared" si="132"/>
        <v>0.56010785424678866</v>
      </c>
      <c r="AJ1062">
        <f t="shared" si="133"/>
        <v>-2.0917506049499126E-2</v>
      </c>
      <c r="AK1062">
        <f t="shared" si="134"/>
        <v>4.830860354021381E-3</v>
      </c>
      <c r="AL1062" s="18">
        <f t="shared" si="135"/>
        <v>2.1089247885702867E-2</v>
      </c>
    </row>
    <row r="1063" spans="1:38" ht="15.75">
      <c r="A1063">
        <v>2020</v>
      </c>
      <c r="B1063">
        <v>2</v>
      </c>
      <c r="C1063" t="s">
        <v>56</v>
      </c>
      <c r="D1063">
        <v>485880.11357486999</v>
      </c>
      <c r="E1063">
        <v>428859.18711024302</v>
      </c>
      <c r="F1063">
        <v>57020.926464626296</v>
      </c>
      <c r="G1063">
        <v>47694.2971810526</v>
      </c>
      <c r="H1063">
        <v>1199443.61360495</v>
      </c>
      <c r="I1063">
        <v>429778.89519561501</v>
      </c>
      <c r="J1063">
        <v>769664.71840934304</v>
      </c>
      <c r="K1063">
        <v>48154.463011279397</v>
      </c>
      <c r="L1063">
        <v>6.6911328946457598</v>
      </c>
      <c r="M1063">
        <v>6.1967628293553396</v>
      </c>
      <c r="N1063">
        <v>3.9763684295009201</v>
      </c>
      <c r="O1063">
        <v>0.55839755274716696</v>
      </c>
      <c r="P1063">
        <v>376.23817412996198</v>
      </c>
      <c r="Q1063">
        <v>15546</v>
      </c>
      <c r="R1063">
        <v>0.75109574493086095</v>
      </c>
      <c r="S1063">
        <v>820</v>
      </c>
      <c r="T1063">
        <v>3.5632688239729697E-2</v>
      </c>
      <c r="U1063">
        <v>0.97468585848839095</v>
      </c>
      <c r="V1063">
        <v>1.10032763500499</v>
      </c>
      <c r="W1063">
        <v>84.016970948951396</v>
      </c>
      <c r="X1063">
        <v>8.6305153496943898</v>
      </c>
      <c r="Y1063">
        <v>0</v>
      </c>
      <c r="Z1063">
        <v>0</v>
      </c>
      <c r="AA1063">
        <v>0</v>
      </c>
      <c r="AB1063">
        <v>0</v>
      </c>
      <c r="AC1063">
        <v>507051.79555946699</v>
      </c>
      <c r="AD1063">
        <v>0</v>
      </c>
      <c r="AE1063">
        <f t="shared" si="129"/>
        <v>-2.1202962173763686E-2</v>
      </c>
      <c r="AF1063">
        <f t="shared" si="128"/>
        <v>-7.3565930940141466E-2</v>
      </c>
      <c r="AG1063">
        <f t="shared" si="130"/>
        <v>0.11735595854107854</v>
      </c>
      <c r="AH1063">
        <f t="shared" si="131"/>
        <v>9.8160628205466394E-2</v>
      </c>
      <c r="AI1063">
        <f t="shared" si="132"/>
        <v>0.56010785424678866</v>
      </c>
      <c r="AJ1063">
        <f t="shared" si="133"/>
        <v>-2.1202962173763686E-2</v>
      </c>
      <c r="AK1063">
        <f t="shared" si="134"/>
        <v>2.7644472602190884E-2</v>
      </c>
      <c r="AL1063" s="18">
        <f t="shared" si="135"/>
        <v>2.1089247885702867E-2</v>
      </c>
    </row>
    <row r="1064" spans="1:38" ht="15.75">
      <c r="A1064">
        <v>2020</v>
      </c>
      <c r="B1064">
        <v>3</v>
      </c>
      <c r="C1064" t="s">
        <v>56</v>
      </c>
      <c r="D1064">
        <v>475578.01590575802</v>
      </c>
      <c r="E1064">
        <v>440714.77315850998</v>
      </c>
      <c r="F1064">
        <v>34863.242747248303</v>
      </c>
      <c r="G1064">
        <v>17898.9200269803</v>
      </c>
      <c r="H1064">
        <v>1149560.8263370499</v>
      </c>
      <c r="I1064">
        <v>570953.42995192099</v>
      </c>
      <c r="J1064">
        <v>578607.39638513001</v>
      </c>
      <c r="K1064">
        <v>25746.156775152602</v>
      </c>
      <c r="L1064">
        <v>6.5304967537829999</v>
      </c>
      <c r="M1064">
        <v>3.0934481893602501</v>
      </c>
      <c r="N1064">
        <v>1.5570224399532799</v>
      </c>
      <c r="O1064">
        <v>0.98677174456975802</v>
      </c>
      <c r="P1064">
        <v>136.10463103173799</v>
      </c>
      <c r="Q1064">
        <v>31489</v>
      </c>
      <c r="R1064">
        <v>-0.70677177643373901</v>
      </c>
      <c r="S1064">
        <v>844</v>
      </c>
      <c r="T1064">
        <v>0.62439276429584201</v>
      </c>
      <c r="U1064">
        <v>0.15184344564527499</v>
      </c>
      <c r="V1064">
        <v>1.32732009667816</v>
      </c>
      <c r="W1064">
        <v>73.452641463980797</v>
      </c>
      <c r="X1064">
        <v>3.87912132777456</v>
      </c>
      <c r="Y1064">
        <v>0</v>
      </c>
      <c r="Z1064">
        <v>0</v>
      </c>
      <c r="AA1064">
        <v>0</v>
      </c>
      <c r="AB1064">
        <v>0</v>
      </c>
      <c r="AC1064">
        <v>490822.36024736101</v>
      </c>
      <c r="AD1064">
        <v>0</v>
      </c>
      <c r="AE1064">
        <f t="shared" si="129"/>
        <v>-1.1297384957259494E-2</v>
      </c>
      <c r="AF1064">
        <f t="shared" si="128"/>
        <v>5.6637502279614678E-2</v>
      </c>
      <c r="AG1064">
        <f t="shared" si="130"/>
        <v>7.3307094906078757E-2</v>
      </c>
      <c r="AH1064">
        <f t="shared" si="131"/>
        <v>3.7636138400743917E-2</v>
      </c>
      <c r="AI1064">
        <f t="shared" si="132"/>
        <v>0.56010785424678866</v>
      </c>
      <c r="AJ1064">
        <f t="shared" si="133"/>
        <v>-1.1297384957259494E-2</v>
      </c>
      <c r="AK1064">
        <f t="shared" si="134"/>
        <v>-9.577856039540535E-3</v>
      </c>
      <c r="AL1064" s="18">
        <f t="shared" si="135"/>
        <v>2.1089247885702867E-2</v>
      </c>
    </row>
    <row r="1065" spans="1:38" ht="15.75">
      <c r="A1065">
        <v>2020</v>
      </c>
      <c r="B1065">
        <v>4</v>
      </c>
      <c r="C1065" t="s">
        <v>56</v>
      </c>
      <c r="D1065">
        <v>470205.22798286099</v>
      </c>
      <c r="E1065">
        <v>436493.67050669901</v>
      </c>
      <c r="F1065">
        <v>33711.557476161703</v>
      </c>
      <c r="G1065">
        <v>14452.190437106899</v>
      </c>
      <c r="H1065">
        <v>1079724.00607133</v>
      </c>
      <c r="I1065">
        <v>753027.59437901306</v>
      </c>
      <c r="J1065">
        <v>326696.41169232602</v>
      </c>
      <c r="K1065">
        <v>19116.283426652099</v>
      </c>
      <c r="L1065">
        <v>2.36632238562215</v>
      </c>
      <c r="M1065">
        <v>4.4237371210301699</v>
      </c>
      <c r="N1065">
        <v>1.33850783680289</v>
      </c>
      <c r="O1065">
        <v>2.3049766309897302</v>
      </c>
      <c r="P1065">
        <v>267.3342195738</v>
      </c>
      <c r="Q1065">
        <v>14978</v>
      </c>
      <c r="R1065">
        <v>-0.57096025437654196</v>
      </c>
      <c r="S1065">
        <v>283</v>
      </c>
      <c r="T1065">
        <v>0.64399447285419797</v>
      </c>
      <c r="U1065">
        <v>9.16264844992912E-2</v>
      </c>
      <c r="V1065">
        <v>1.1466651920616699</v>
      </c>
      <c r="W1065">
        <v>61.2695909809187</v>
      </c>
      <c r="X1065">
        <v>6.87516610745792</v>
      </c>
      <c r="Y1065">
        <v>0</v>
      </c>
      <c r="Z1065">
        <v>0</v>
      </c>
      <c r="AA1065">
        <v>0</v>
      </c>
      <c r="AB1065">
        <v>0</v>
      </c>
      <c r="AC1065">
        <v>501972.84158572502</v>
      </c>
      <c r="AD1065">
        <v>0</v>
      </c>
      <c r="AE1065">
        <f t="shared" si="129"/>
        <v>2.1559696538109335E-2</v>
      </c>
      <c r="AF1065">
        <f t="shared" si="128"/>
        <v>9.2574570078143958E-2</v>
      </c>
      <c r="AG1065">
        <f t="shared" si="130"/>
        <v>7.1695411854056978E-2</v>
      </c>
      <c r="AH1065">
        <f t="shared" si="131"/>
        <v>3.0735920353556091E-2</v>
      </c>
      <c r="AI1065">
        <f t="shared" si="132"/>
        <v>0.56010785424678866</v>
      </c>
      <c r="AJ1065">
        <f t="shared" si="133"/>
        <v>2.1559696538109335E-2</v>
      </c>
      <c r="AK1065">
        <f t="shared" si="134"/>
        <v>-8.5131926433122482E-3</v>
      </c>
      <c r="AL1065" s="18">
        <f t="shared" si="135"/>
        <v>2.1089247885702867E-2</v>
      </c>
    </row>
    <row r="1066" spans="1:38" ht="15.75">
      <c r="A1066">
        <v>2021</v>
      </c>
      <c r="B1066">
        <v>1</v>
      </c>
      <c r="C1066" t="s">
        <v>56</v>
      </c>
      <c r="D1066">
        <v>480342.71000880399</v>
      </c>
      <c r="E1066">
        <v>432777.71580208902</v>
      </c>
      <c r="F1066">
        <v>47564.994206714597</v>
      </c>
      <c r="G1066">
        <v>38327.955751802103</v>
      </c>
      <c r="H1066">
        <v>1011779.80212375</v>
      </c>
      <c r="I1066">
        <v>667837.299157314</v>
      </c>
      <c r="J1066">
        <v>343942.50296644203</v>
      </c>
      <c r="K1066">
        <v>44206.3031935791</v>
      </c>
      <c r="L1066">
        <v>3.8462433760013699</v>
      </c>
      <c r="M1066">
        <v>11.143710190287701</v>
      </c>
      <c r="N1066">
        <v>3.7881716625841402</v>
      </c>
      <c r="O1066">
        <v>1.94171204023154</v>
      </c>
      <c r="P1066">
        <v>165.042206386538</v>
      </c>
      <c r="Q1066">
        <v>30403</v>
      </c>
      <c r="R1066">
        <v>0.13217280213615601</v>
      </c>
      <c r="S1066">
        <v>32</v>
      </c>
      <c r="T1066">
        <v>0.45312540690360398</v>
      </c>
      <c r="U1066">
        <v>0.22257311128863499</v>
      </c>
      <c r="V1066">
        <v>6.1687451570029896</v>
      </c>
      <c r="W1066">
        <v>82.603518722607504</v>
      </c>
      <c r="X1066">
        <v>3.8824671846029601</v>
      </c>
      <c r="Y1066">
        <v>0</v>
      </c>
      <c r="Z1066">
        <v>0</v>
      </c>
      <c r="AA1066">
        <v>1</v>
      </c>
      <c r="AB1066">
        <v>0</v>
      </c>
      <c r="AC1066">
        <v>482952.11571291398</v>
      </c>
      <c r="AD1066">
        <v>1</v>
      </c>
      <c r="AE1066">
        <f t="shared" si="129"/>
        <v>-6.288597429493066E-2</v>
      </c>
      <c r="AF1066">
        <f t="shared" si="128"/>
        <v>1.5917657633319537E-2</v>
      </c>
      <c r="AG1066">
        <f t="shared" si="130"/>
        <v>9.902303754301417E-2</v>
      </c>
      <c r="AH1066">
        <f t="shared" si="131"/>
        <v>7.9792937319897297E-2</v>
      </c>
      <c r="AI1066">
        <f t="shared" si="132"/>
        <v>0.56010785424678866</v>
      </c>
      <c r="AJ1066">
        <f t="shared" si="133"/>
        <v>-6.288597429493066E-2</v>
      </c>
      <c r="AK1066">
        <f t="shared" si="134"/>
        <v>5.0279101215740016E-2</v>
      </c>
      <c r="AL1066" s="18">
        <f t="shared" si="135"/>
        <v>2.1089247885702867E-2</v>
      </c>
    </row>
    <row r="1067" spans="1:38" ht="15.75">
      <c r="A1067">
        <v>2021</v>
      </c>
      <c r="B1067">
        <v>2</v>
      </c>
      <c r="C1067" t="s">
        <v>56</v>
      </c>
      <c r="D1067">
        <v>450135.89069443301</v>
      </c>
      <c r="E1067">
        <v>454537.39037881902</v>
      </c>
      <c r="F1067">
        <v>-4401.4996843859499</v>
      </c>
      <c r="G1067">
        <v>-20972.061367469301</v>
      </c>
      <c r="H1067">
        <v>1430509.7452358999</v>
      </c>
      <c r="I1067">
        <v>586485.59835643601</v>
      </c>
      <c r="J1067">
        <v>844024.14687946602</v>
      </c>
      <c r="K1067">
        <v>-11902.2334516384</v>
      </c>
      <c r="L1067">
        <v>-3.0483369442610799</v>
      </c>
      <c r="M1067">
        <v>-2.4847703048552998</v>
      </c>
      <c r="N1067">
        <v>-1.4660551203732499</v>
      </c>
      <c r="O1067">
        <v>0.69486826949773395</v>
      </c>
      <c r="P1067">
        <v>485.82879029205498</v>
      </c>
      <c r="Q1067">
        <v>37043</v>
      </c>
      <c r="R1067">
        <v>-0.701995390337813</v>
      </c>
      <c r="S1067">
        <v>278</v>
      </c>
      <c r="T1067">
        <v>0.81310537939452598</v>
      </c>
      <c r="U1067">
        <v>0.33732877683359203</v>
      </c>
      <c r="V1067">
        <v>7.7481450607005904</v>
      </c>
      <c r="W1067">
        <v>60.548536689939098</v>
      </c>
      <c r="X1067">
        <v>8.1496872701393102</v>
      </c>
      <c r="Y1067">
        <v>1</v>
      </c>
      <c r="Z1067">
        <v>0</v>
      </c>
      <c r="AA1067">
        <v>0</v>
      </c>
      <c r="AB1067">
        <v>0</v>
      </c>
      <c r="AC1067">
        <v>457488.97810257302</v>
      </c>
      <c r="AD1067">
        <v>1</v>
      </c>
      <c r="AE1067">
        <f t="shared" si="129"/>
        <v>0.11635969771376814</v>
      </c>
      <c r="AF1067">
        <f t="shared" si="128"/>
        <v>0.12000429332200345</v>
      </c>
      <c r="AG1067">
        <f t="shared" si="130"/>
        <v>-9.7781576083518645E-3</v>
      </c>
      <c r="AH1067">
        <f t="shared" si="131"/>
        <v>-4.6590511445588824E-2</v>
      </c>
      <c r="AI1067">
        <f t="shared" si="132"/>
        <v>0.56010785424678866</v>
      </c>
      <c r="AJ1067">
        <f t="shared" si="133"/>
        <v>0.11635969771376814</v>
      </c>
      <c r="AK1067">
        <f t="shared" si="134"/>
        <v>-3.0893752307879167E-2</v>
      </c>
      <c r="AL1067" s="18">
        <f t="shared" si="135"/>
        <v>2.1089247885702867E-2</v>
      </c>
    </row>
    <row r="1068" spans="1:38" ht="15.75">
      <c r="A1068">
        <v>2021</v>
      </c>
      <c r="B1068">
        <v>3</v>
      </c>
      <c r="C1068" t="s">
        <v>56</v>
      </c>
      <c r="D1068">
        <v>502513.56686575501</v>
      </c>
      <c r="E1068">
        <v>440495.02482578601</v>
      </c>
      <c r="F1068">
        <v>62018.542039968597</v>
      </c>
      <c r="G1068">
        <v>47972.873500475398</v>
      </c>
      <c r="H1068">
        <v>1825033.3815808599</v>
      </c>
      <c r="I1068">
        <v>775482.65470789501</v>
      </c>
      <c r="J1068">
        <v>1049550.7268729601</v>
      </c>
      <c r="K1068">
        <v>46401.679381047601</v>
      </c>
      <c r="L1068">
        <v>9.8385526925288609</v>
      </c>
      <c r="M1068">
        <v>4.5708008457491101</v>
      </c>
      <c r="N1068">
        <v>2.6286025222684302</v>
      </c>
      <c r="O1068">
        <v>0.73887105677909504</v>
      </c>
      <c r="P1068">
        <v>345.31356779877598</v>
      </c>
      <c r="Q1068">
        <v>28272</v>
      </c>
      <c r="R1068">
        <v>-0.87702499806356105</v>
      </c>
      <c r="S1068">
        <v>877</v>
      </c>
      <c r="T1068">
        <v>0.39409364857206702</v>
      </c>
      <c r="U1068">
        <v>0.79557527389263105</v>
      </c>
      <c r="V1068">
        <v>1.2578507197231199</v>
      </c>
      <c r="W1068">
        <v>76.699565945734804</v>
      </c>
      <c r="X1068">
        <v>7.1985786931997398</v>
      </c>
      <c r="Y1068">
        <v>0</v>
      </c>
      <c r="Z1068">
        <v>0</v>
      </c>
      <c r="AA1068">
        <v>0</v>
      </c>
      <c r="AB1068">
        <v>1</v>
      </c>
      <c r="AC1068">
        <v>493594.717804279</v>
      </c>
      <c r="AD1068">
        <v>0</v>
      </c>
      <c r="AE1068">
        <f t="shared" si="129"/>
        <v>2.2329164197695338E-2</v>
      </c>
      <c r="AF1068">
        <f t="shared" si="128"/>
        <v>3.9914859341736664E-2</v>
      </c>
      <c r="AG1068">
        <f t="shared" si="130"/>
        <v>0.12341665206531045</v>
      </c>
      <c r="AH1068">
        <f t="shared" si="131"/>
        <v>9.546582751922239E-2</v>
      </c>
      <c r="AI1068">
        <f t="shared" si="132"/>
        <v>0.56010785424678866</v>
      </c>
      <c r="AJ1068">
        <f t="shared" si="133"/>
        <v>2.2329164197695338E-2</v>
      </c>
      <c r="AK1068">
        <f t="shared" si="134"/>
        <v>1.1675523702296581E-4</v>
      </c>
      <c r="AL1068" s="18">
        <f t="shared" si="135"/>
        <v>2.1089247885702867E-2</v>
      </c>
    </row>
    <row r="1069" spans="1:38" ht="15.75">
      <c r="A1069">
        <v>2021</v>
      </c>
      <c r="B1069">
        <v>4</v>
      </c>
      <c r="C1069" t="s">
        <v>56</v>
      </c>
      <c r="D1069">
        <v>513734.27481187001</v>
      </c>
      <c r="E1069">
        <v>440546.45492681698</v>
      </c>
      <c r="F1069">
        <v>73187.819885053803</v>
      </c>
      <c r="G1069">
        <v>61821.255825040404</v>
      </c>
      <c r="H1069">
        <v>1757514.9281117499</v>
      </c>
      <c r="I1069">
        <v>1137244.94027448</v>
      </c>
      <c r="J1069">
        <v>620269.98783727502</v>
      </c>
      <c r="K1069">
        <v>71456.037795909506</v>
      </c>
      <c r="L1069">
        <v>6.4591160306573396</v>
      </c>
      <c r="M1069">
        <v>9.9668300961320995</v>
      </c>
      <c r="N1069">
        <v>3.5175380212252301</v>
      </c>
      <c r="O1069">
        <v>1.8334676230906499</v>
      </c>
      <c r="P1069">
        <v>176.157356846787</v>
      </c>
      <c r="Q1069">
        <v>8825</v>
      </c>
      <c r="R1069">
        <v>-0.665726421631327</v>
      </c>
      <c r="S1069">
        <v>864</v>
      </c>
      <c r="T1069">
        <v>0.24754428701804501</v>
      </c>
      <c r="U1069">
        <v>0.88242120848695005</v>
      </c>
      <c r="V1069">
        <v>3.5259494839555101</v>
      </c>
      <c r="W1069">
        <v>75.513816464871994</v>
      </c>
      <c r="X1069">
        <v>7.3277249464562599</v>
      </c>
      <c r="Y1069">
        <v>0</v>
      </c>
      <c r="Z1069">
        <v>0</v>
      </c>
      <c r="AA1069">
        <v>0</v>
      </c>
      <c r="AB1069">
        <v>0</v>
      </c>
      <c r="AC1069">
        <v>540804.07681647502</v>
      </c>
      <c r="AD1069">
        <v>0</v>
      </c>
      <c r="AE1069">
        <f t="shared" si="129"/>
        <v>-5.011469014387461E-2</v>
      </c>
      <c r="AF1069">
        <f t="shared" si="128"/>
        <v>-2.1931224476122245E-2</v>
      </c>
      <c r="AG1069">
        <f t="shared" si="130"/>
        <v>0.14246240415213582</v>
      </c>
      <c r="AH1069">
        <f t="shared" si="131"/>
        <v>0.12033702802422401</v>
      </c>
      <c r="AI1069">
        <f t="shared" si="132"/>
        <v>0.56010785424678866</v>
      </c>
      <c r="AJ1069">
        <f t="shared" si="133"/>
        <v>-5.011469014387461E-2</v>
      </c>
      <c r="AK1069">
        <f t="shared" si="134"/>
        <v>4.2391672480159577E-2</v>
      </c>
      <c r="AL1069" s="18">
        <f t="shared" si="135"/>
        <v>2.1089247885702867E-2</v>
      </c>
    </row>
    <row r="1070" spans="1:38" ht="15.75">
      <c r="A1070">
        <v>2022</v>
      </c>
      <c r="B1070">
        <v>1</v>
      </c>
      <c r="C1070" t="s">
        <v>56</v>
      </c>
      <c r="D1070">
        <v>487988.64081338502</v>
      </c>
      <c r="E1070">
        <v>459221.95595636999</v>
      </c>
      <c r="F1070">
        <v>28766.684857015</v>
      </c>
      <c r="G1070">
        <v>10577.655465718</v>
      </c>
      <c r="H1070">
        <v>1315278.6603586499</v>
      </c>
      <c r="I1070">
        <v>808016.88815490401</v>
      </c>
      <c r="J1070">
        <v>507261.77220374701</v>
      </c>
      <c r="K1070">
        <v>8932.7894373148702</v>
      </c>
      <c r="L1070">
        <v>1.3303723584690501</v>
      </c>
      <c r="M1070">
        <v>2.0852459312603999</v>
      </c>
      <c r="N1070">
        <v>0.80421402585774004</v>
      </c>
      <c r="O1070">
        <v>1.5928992335546099</v>
      </c>
      <c r="P1070">
        <v>239.09763353394899</v>
      </c>
      <c r="Q1070">
        <v>5936</v>
      </c>
      <c r="R1070">
        <v>0.25024296750519298</v>
      </c>
      <c r="S1070">
        <v>511</v>
      </c>
      <c r="T1070">
        <v>0.40227462402356401</v>
      </c>
      <c r="U1070">
        <v>0.74929291166443701</v>
      </c>
      <c r="V1070">
        <v>1.5108790031166499</v>
      </c>
      <c r="W1070">
        <v>76.488674877315901</v>
      </c>
      <c r="X1070">
        <v>7.7281091274627398</v>
      </c>
      <c r="Y1070">
        <v>0</v>
      </c>
      <c r="Z1070">
        <v>0</v>
      </c>
      <c r="AA1070">
        <v>0</v>
      </c>
      <c r="AB1070">
        <v>0</v>
      </c>
      <c r="AC1070">
        <v>505553.73724443302</v>
      </c>
      <c r="AD1070">
        <v>0</v>
      </c>
      <c r="AE1070">
        <f t="shared" si="129"/>
        <v>3.3126773844077979E-2</v>
      </c>
      <c r="AF1070">
        <f t="shared" si="128"/>
        <v>5.7519205692973634E-3</v>
      </c>
      <c r="AG1070">
        <f t="shared" si="130"/>
        <v>5.8949496875719064E-2</v>
      </c>
      <c r="AH1070">
        <f t="shared" si="131"/>
        <v>2.1676028048700158E-2</v>
      </c>
      <c r="AI1070">
        <f t="shared" si="132"/>
        <v>0.56010785424678866</v>
      </c>
      <c r="AJ1070">
        <f t="shared" si="133"/>
        <v>3.3126773844077979E-2</v>
      </c>
      <c r="AK1070">
        <f t="shared" si="134"/>
        <v>9.08153338104822E-3</v>
      </c>
      <c r="AL1070" s="18">
        <f t="shared" si="135"/>
        <v>2.1089247885702867E-2</v>
      </c>
    </row>
    <row r="1071" spans="1:38" ht="15.75">
      <c r="A1071">
        <v>2022</v>
      </c>
      <c r="B1071">
        <v>2</v>
      </c>
      <c r="C1071" t="s">
        <v>56</v>
      </c>
      <c r="D1071">
        <v>504154.13015608903</v>
      </c>
      <c r="E1071">
        <v>463392.39547869802</v>
      </c>
      <c r="F1071">
        <v>40761.734677391301</v>
      </c>
      <c r="G1071">
        <v>30763.671195503401</v>
      </c>
      <c r="H1071">
        <v>1714603.8977643</v>
      </c>
      <c r="I1071">
        <v>1142772.4100742401</v>
      </c>
      <c r="J1071">
        <v>571831.48769006599</v>
      </c>
      <c r="K1071">
        <v>25927.1032908835</v>
      </c>
      <c r="L1071">
        <v>3.48359310220378</v>
      </c>
      <c r="M1071">
        <v>5.3798491090048799</v>
      </c>
      <c r="N1071">
        <v>1.7942144675873199</v>
      </c>
      <c r="O1071">
        <v>1.9984426088365801</v>
      </c>
      <c r="P1071">
        <v>124.93679900425199</v>
      </c>
      <c r="Q1071">
        <v>26382</v>
      </c>
      <c r="R1071">
        <v>0.87677304226678299</v>
      </c>
      <c r="S1071">
        <v>286</v>
      </c>
      <c r="T1071">
        <v>0.82391212745662901</v>
      </c>
      <c r="U1071">
        <v>0.891927478126055</v>
      </c>
      <c r="V1071">
        <v>7.5829175484276803</v>
      </c>
      <c r="W1071">
        <v>71.178923919293894</v>
      </c>
      <c r="X1071">
        <v>7.25091048640805</v>
      </c>
      <c r="Y1071">
        <v>0</v>
      </c>
      <c r="Z1071">
        <v>0</v>
      </c>
      <c r="AA1071">
        <v>0</v>
      </c>
      <c r="AB1071">
        <v>0</v>
      </c>
      <c r="AC1071">
        <v>533118.56217248703</v>
      </c>
      <c r="AD1071">
        <v>0</v>
      </c>
      <c r="AE1071">
        <f t="shared" si="129"/>
        <v>3.653088201960164E-2</v>
      </c>
      <c r="AF1071">
        <f t="shared" si="128"/>
        <v>-2.6981505473176466E-2</v>
      </c>
      <c r="AG1071">
        <f t="shared" si="130"/>
        <v>8.0851732117658032E-2</v>
      </c>
      <c r="AH1071">
        <f t="shared" si="131"/>
        <v>6.1020369278694177E-2</v>
      </c>
      <c r="AI1071">
        <f t="shared" si="132"/>
        <v>0.56010785424678866</v>
      </c>
      <c r="AJ1071">
        <f t="shared" si="133"/>
        <v>3.653088201960164E-2</v>
      </c>
      <c r="AK1071">
        <f t="shared" si="134"/>
        <v>-6.6393024276731577E-2</v>
      </c>
      <c r="AL1071" s="18">
        <f t="shared" si="135"/>
        <v>2.1089247885702867E-2</v>
      </c>
    </row>
    <row r="1072" spans="1:38" ht="15.75">
      <c r="A1072">
        <v>2022</v>
      </c>
      <c r="B1072">
        <v>3</v>
      </c>
      <c r="C1072" t="s">
        <v>56</v>
      </c>
      <c r="D1072">
        <v>522571.325204516</v>
      </c>
      <c r="E1072">
        <v>432626.37291602802</v>
      </c>
      <c r="F1072">
        <v>89944.952288487795</v>
      </c>
      <c r="G1072">
        <v>73766.675130545394</v>
      </c>
      <c r="H1072">
        <v>1066545.5635448799</v>
      </c>
      <c r="I1072">
        <v>588834.75323877705</v>
      </c>
      <c r="J1072">
        <v>477710.81030610699</v>
      </c>
      <c r="K1072">
        <v>75315.241980174294</v>
      </c>
      <c r="L1072">
        <v>14.436706572146599</v>
      </c>
      <c r="M1072">
        <v>15.4417010331579</v>
      </c>
      <c r="N1072">
        <v>6.9164110425218599</v>
      </c>
      <c r="O1072">
        <v>1.2326176015599499</v>
      </c>
      <c r="P1072">
        <v>412.81906585754899</v>
      </c>
      <c r="Q1072">
        <v>3405</v>
      </c>
      <c r="R1072">
        <v>0.45388188787731198</v>
      </c>
      <c r="S1072">
        <v>732</v>
      </c>
      <c r="T1072">
        <v>0.71280559239168995</v>
      </c>
      <c r="U1072">
        <v>0.55284000876405204</v>
      </c>
      <c r="V1072">
        <v>6.2817658330577197</v>
      </c>
      <c r="W1072">
        <v>60.958726273135099</v>
      </c>
      <c r="X1072">
        <v>2.2166692386256601</v>
      </c>
      <c r="Y1072">
        <v>0</v>
      </c>
      <c r="Z1072">
        <v>0</v>
      </c>
      <c r="AA1072">
        <v>0</v>
      </c>
      <c r="AB1072">
        <v>1</v>
      </c>
      <c r="AC1072">
        <v>580518.47691575298</v>
      </c>
      <c r="AD1072">
        <v>0</v>
      </c>
      <c r="AE1072">
        <f t="shared" si="129"/>
        <v>-3.8471058638273048E-2</v>
      </c>
      <c r="AF1072">
        <f t="shared" si="128"/>
        <v>-8.1160005565092022E-2</v>
      </c>
      <c r="AG1072">
        <f t="shared" si="130"/>
        <v>0.17211995367959904</v>
      </c>
      <c r="AH1072">
        <f t="shared" si="131"/>
        <v>0.14116096994353014</v>
      </c>
      <c r="AI1072">
        <f t="shared" si="132"/>
        <v>0.56010785424678866</v>
      </c>
      <c r="AJ1072">
        <f t="shared" si="133"/>
        <v>-3.8471058638273048E-2</v>
      </c>
      <c r="AK1072">
        <f t="shared" si="134"/>
        <v>-4.6547403487895253E-2</v>
      </c>
      <c r="AL1072" s="18">
        <f t="shared" si="135"/>
        <v>2.1089247885702867E-2</v>
      </c>
    </row>
    <row r="1073" spans="1:38" ht="15.75">
      <c r="A1073">
        <v>2022</v>
      </c>
      <c r="B1073">
        <v>4</v>
      </c>
      <c r="C1073" t="s">
        <v>56</v>
      </c>
      <c r="D1073">
        <v>502467.45310989302</v>
      </c>
      <c r="E1073">
        <v>412488.73857640103</v>
      </c>
      <c r="F1073">
        <v>89978.714533492006</v>
      </c>
      <c r="G1073">
        <v>79946.785821374695</v>
      </c>
      <c r="H1073">
        <v>1707118.8065474101</v>
      </c>
      <c r="I1073">
        <v>835604.752334096</v>
      </c>
      <c r="J1073">
        <v>871514.05421332305</v>
      </c>
      <c r="K1073">
        <v>82712.040609325806</v>
      </c>
      <c r="L1073">
        <v>12.6337621267933</v>
      </c>
      <c r="M1073">
        <v>9.1733214668051506</v>
      </c>
      <c r="N1073">
        <v>4.68314129718153</v>
      </c>
      <c r="O1073">
        <v>0.95879664624382799</v>
      </c>
      <c r="P1073">
        <v>389.029594994344</v>
      </c>
      <c r="Q1073">
        <v>31931</v>
      </c>
      <c r="R1073">
        <v>-0.349447581516595</v>
      </c>
      <c r="S1073">
        <v>124</v>
      </c>
      <c r="T1073">
        <v>0.56323506887517905</v>
      </c>
      <c r="U1073">
        <v>0.66909544485525696</v>
      </c>
      <c r="V1073">
        <v>3.2928623538853299</v>
      </c>
      <c r="W1073">
        <v>70.234670920411205</v>
      </c>
      <c r="X1073">
        <v>3.8493265572313602</v>
      </c>
      <c r="Y1073">
        <v>1</v>
      </c>
      <c r="Z1073">
        <v>0</v>
      </c>
      <c r="AA1073">
        <v>1</v>
      </c>
      <c r="AB1073">
        <v>0</v>
      </c>
      <c r="AC1073">
        <v>494002.53129499999</v>
      </c>
      <c r="AD1073">
        <v>1</v>
      </c>
      <c r="AE1073">
        <f t="shared" si="129"/>
        <v>-2.3229246637945507E-2</v>
      </c>
      <c r="AF1073">
        <f t="shared" si="128"/>
        <v>-7.3783734342454443E-2</v>
      </c>
      <c r="AG1073">
        <f t="shared" si="130"/>
        <v>0.17907371706683067</v>
      </c>
      <c r="AH1073">
        <f t="shared" si="131"/>
        <v>0.15910838667572325</v>
      </c>
      <c r="AI1073">
        <f t="shared" si="132"/>
        <v>0.56010785424678866</v>
      </c>
      <c r="AJ1073">
        <f t="shared" si="133"/>
        <v>-2.3229246637945507E-2</v>
      </c>
      <c r="AK1073">
        <f t="shared" si="134"/>
        <v>-2.9663548230393001E-2</v>
      </c>
      <c r="AL1073" s="18">
        <f t="shared" si="135"/>
        <v>2.1089247885702867E-2</v>
      </c>
    </row>
    <row r="1074" spans="1:38" ht="15.75">
      <c r="A1074">
        <v>2023</v>
      </c>
      <c r="B1074">
        <v>1</v>
      </c>
      <c r="C1074" t="s">
        <v>56</v>
      </c>
      <c r="D1074">
        <v>490795.51271406299</v>
      </c>
      <c r="E1074">
        <v>400252.85898514598</v>
      </c>
      <c r="F1074">
        <v>90542.653728917707</v>
      </c>
      <c r="G1074">
        <v>84948.720151931499</v>
      </c>
      <c r="H1074">
        <v>1869704.9425822999</v>
      </c>
      <c r="I1074">
        <v>1173090.46293878</v>
      </c>
      <c r="J1074">
        <v>696614.47964351997</v>
      </c>
      <c r="K1074">
        <v>90836.027962345805</v>
      </c>
      <c r="L1074">
        <v>13.0923171678613</v>
      </c>
      <c r="M1074">
        <v>12.194509679931199</v>
      </c>
      <c r="N1074">
        <v>4.5434291912715503</v>
      </c>
      <c r="O1074">
        <v>1.6839880554005799</v>
      </c>
      <c r="P1074">
        <v>298.32043216177402</v>
      </c>
      <c r="Q1074">
        <v>39020</v>
      </c>
      <c r="R1074">
        <v>-0.34551374199990298</v>
      </c>
      <c r="S1074">
        <v>379</v>
      </c>
      <c r="T1074">
        <v>0.77968436536557795</v>
      </c>
      <c r="U1074">
        <v>0.581404770213657</v>
      </c>
      <c r="V1074">
        <v>7.8311638063121896</v>
      </c>
      <c r="W1074">
        <v>80.695079582456302</v>
      </c>
      <c r="X1074">
        <v>9.9882009039167396</v>
      </c>
      <c r="Y1074">
        <v>0</v>
      </c>
      <c r="Z1074">
        <v>0</v>
      </c>
      <c r="AA1074">
        <v>0</v>
      </c>
      <c r="AB1074">
        <v>0</v>
      </c>
      <c r="AC1074">
        <v>474222.66986925702</v>
      </c>
      <c r="AD1074">
        <v>0</v>
      </c>
      <c r="AE1074">
        <f t="shared" si="129"/>
        <v>-4.9760027094478219E-4</v>
      </c>
      <c r="AF1074">
        <f t="shared" si="128"/>
        <v>-6.0023500248627862E-2</v>
      </c>
      <c r="AG1074">
        <f t="shared" si="130"/>
        <v>0.18448142125061986</v>
      </c>
      <c r="AH1074">
        <f t="shared" si="131"/>
        <v>0.17308373436866067</v>
      </c>
      <c r="AI1074">
        <f t="shared" si="132"/>
        <v>0.56010785424678866</v>
      </c>
      <c r="AJ1074">
        <f t="shared" si="133"/>
        <v>-4.9760027094478219E-4</v>
      </c>
      <c r="AK1074">
        <f t="shared" si="134"/>
        <v>1.6263108205109827E-2</v>
      </c>
      <c r="AL1074" s="18">
        <f t="shared" si="135"/>
        <v>2.1089247885702867E-2</v>
      </c>
    </row>
    <row r="1075" spans="1:38" ht="15.75">
      <c r="A1075">
        <v>2023</v>
      </c>
      <c r="B1075">
        <v>2</v>
      </c>
      <c r="C1075" t="s">
        <v>56</v>
      </c>
      <c r="D1075">
        <v>490551.29273395799</v>
      </c>
      <c r="E1075">
        <v>406762.21454022598</v>
      </c>
      <c r="F1075">
        <v>83789.078193732101</v>
      </c>
      <c r="G1075">
        <v>73440.946045517994</v>
      </c>
      <c r="H1075">
        <v>1903887.70798225</v>
      </c>
      <c r="I1075">
        <v>754280.80454340205</v>
      </c>
      <c r="J1075">
        <v>1149606.9034388401</v>
      </c>
      <c r="K1075">
        <v>69865.987472862005</v>
      </c>
      <c r="L1075">
        <v>45.234398480207702</v>
      </c>
      <c r="M1075">
        <v>6.38835290792289</v>
      </c>
      <c r="N1075">
        <v>3.8574200430838999</v>
      </c>
      <c r="O1075">
        <v>0.65612062896204104</v>
      </c>
      <c r="P1075">
        <v>262.215252847741</v>
      </c>
      <c r="Q1075">
        <v>14372</v>
      </c>
      <c r="R1075">
        <v>-0.63258122910121595</v>
      </c>
      <c r="S1075">
        <v>459</v>
      </c>
      <c r="T1075">
        <v>0.69025974179308003</v>
      </c>
      <c r="U1075">
        <v>6.1033718573237798E-2</v>
      </c>
      <c r="V1075">
        <v>7.0013425144601298</v>
      </c>
      <c r="W1075">
        <v>80.414180243480899</v>
      </c>
      <c r="X1075">
        <v>9.8839701711366796</v>
      </c>
      <c r="Y1075">
        <v>0</v>
      </c>
      <c r="Z1075">
        <v>0</v>
      </c>
      <c r="AA1075">
        <v>0</v>
      </c>
      <c r="AB1075">
        <v>0</v>
      </c>
      <c r="AC1075">
        <v>522213.54342858598</v>
      </c>
      <c r="AD1075">
        <v>0</v>
      </c>
      <c r="AE1075">
        <f t="shared" si="129"/>
        <v>-2.118404200564173E-2</v>
      </c>
      <c r="AF1075">
        <f t="shared" si="128"/>
        <v>-2.7739023856976679E-2</v>
      </c>
      <c r="AG1075">
        <f t="shared" si="130"/>
        <v>0.17080594717579017</v>
      </c>
      <c r="AH1075">
        <f t="shared" si="131"/>
        <v>0.14971104374471075</v>
      </c>
      <c r="AI1075">
        <f t="shared" si="132"/>
        <v>0.56010785424678866</v>
      </c>
      <c r="AJ1075">
        <f t="shared" si="133"/>
        <v>-2.118404200564173E-2</v>
      </c>
      <c r="AK1075">
        <f t="shared" si="134"/>
        <v>2.1982336725791755E-2</v>
      </c>
      <c r="AL1075" s="18">
        <f t="shared" si="135"/>
        <v>2.1089247885702867E-2</v>
      </c>
    </row>
    <row r="1076" spans="1:38" ht="15.75">
      <c r="A1076">
        <v>2023</v>
      </c>
      <c r="B1076">
        <v>3</v>
      </c>
      <c r="C1076" t="s">
        <v>56</v>
      </c>
      <c r="D1076">
        <v>480159.43354275997</v>
      </c>
      <c r="E1076">
        <v>415703.79850757797</v>
      </c>
      <c r="F1076">
        <v>64455.635035181796</v>
      </c>
      <c r="G1076">
        <v>57677.520980547102</v>
      </c>
      <c r="H1076">
        <v>1397154.90651169</v>
      </c>
      <c r="I1076">
        <v>727640.66717639996</v>
      </c>
      <c r="J1076">
        <v>669514.23933529702</v>
      </c>
      <c r="K1076">
        <v>55844.928029988303</v>
      </c>
      <c r="L1076">
        <v>46.525942075823103</v>
      </c>
      <c r="M1076">
        <v>8.6148311106586899</v>
      </c>
      <c r="N1076">
        <v>4.1282123200319703</v>
      </c>
      <c r="O1076">
        <v>1.08681880746675</v>
      </c>
      <c r="P1076">
        <v>365.29079924025098</v>
      </c>
      <c r="Q1076">
        <v>4808</v>
      </c>
      <c r="R1076">
        <v>0.43509353657666699</v>
      </c>
      <c r="S1076">
        <v>733</v>
      </c>
      <c r="T1076">
        <v>0.22160725674239501</v>
      </c>
      <c r="U1076">
        <v>0.66390009211629097</v>
      </c>
      <c r="V1076">
        <v>4.0432620836799202</v>
      </c>
      <c r="W1076">
        <v>61.491846508427599</v>
      </c>
      <c r="X1076">
        <v>5.7774688530757397</v>
      </c>
      <c r="Y1076">
        <v>0</v>
      </c>
      <c r="Z1076">
        <v>0</v>
      </c>
      <c r="AA1076">
        <v>0</v>
      </c>
      <c r="AB1076">
        <v>0</v>
      </c>
      <c r="AC1076">
        <v>481924.33042413398</v>
      </c>
      <c r="AD1076">
        <v>0</v>
      </c>
      <c r="AE1076">
        <f t="shared" si="129"/>
        <v>-3.0752088738337846E-2</v>
      </c>
      <c r="AF1076">
        <f t="shared" si="128"/>
        <v>2.339528339068573E-2</v>
      </c>
      <c r="AG1076">
        <f t="shared" si="130"/>
        <v>0.13423798541165596</v>
      </c>
      <c r="AH1076">
        <f t="shared" si="131"/>
        <v>0.12012160326620076</v>
      </c>
      <c r="AI1076">
        <f t="shared" si="132"/>
        <v>0.56010785424678866</v>
      </c>
      <c r="AJ1076">
        <f t="shared" si="133"/>
        <v>-3.0752088738337846E-2</v>
      </c>
      <c r="AK1076">
        <f t="shared" si="134"/>
        <v>3.4595787335467053E-2</v>
      </c>
      <c r="AL1076" s="18">
        <f t="shared" si="135"/>
        <v>2.1089247885702867E-2</v>
      </c>
    </row>
    <row r="1077" spans="1:38" ht="15.75">
      <c r="A1077">
        <v>2023</v>
      </c>
      <c r="B1077">
        <v>4</v>
      </c>
      <c r="C1077" t="s">
        <v>56</v>
      </c>
      <c r="D1077">
        <v>465393.52803390299</v>
      </c>
      <c r="E1077">
        <v>430085.39871529199</v>
      </c>
      <c r="F1077">
        <v>35308.129318610299</v>
      </c>
      <c r="G1077">
        <v>15543.4914556722</v>
      </c>
      <c r="H1077">
        <v>1409781.98103883</v>
      </c>
      <c r="I1077">
        <v>841291.43949406198</v>
      </c>
      <c r="J1077">
        <v>568490.54154477594</v>
      </c>
      <c r="K1077">
        <v>20787.558421162401</v>
      </c>
      <c r="L1077">
        <v>1.79710102849194</v>
      </c>
      <c r="M1077">
        <v>2.7341688770116499</v>
      </c>
      <c r="N1077">
        <v>1.1025457598924999</v>
      </c>
      <c r="O1077">
        <v>1.47986884215873</v>
      </c>
      <c r="P1077">
        <v>123.547275423492</v>
      </c>
      <c r="Q1077">
        <v>13321</v>
      </c>
      <c r="R1077">
        <v>0.76271048061149904</v>
      </c>
      <c r="S1077">
        <v>322</v>
      </c>
      <c r="T1077">
        <v>0.77009038140477404</v>
      </c>
      <c r="U1077">
        <v>5.3025109328460598E-3</v>
      </c>
      <c r="V1077">
        <v>6.1616154347770999</v>
      </c>
      <c r="W1077">
        <v>78.435541965549902</v>
      </c>
      <c r="X1077">
        <v>5.9745286443198697</v>
      </c>
      <c r="Y1077">
        <v>0</v>
      </c>
      <c r="Z1077">
        <v>0</v>
      </c>
      <c r="AA1077">
        <v>0</v>
      </c>
      <c r="AB1077">
        <v>0</v>
      </c>
      <c r="AC1077">
        <v>460534.87619166699</v>
      </c>
      <c r="AD1077">
        <v>0</v>
      </c>
      <c r="AE1077">
        <f t="shared" si="129"/>
        <v>-8.7179551387367542E-3</v>
      </c>
      <c r="AF1077">
        <f t="shared" si="128"/>
        <v>5.6144088973185249E-2</v>
      </c>
      <c r="AG1077">
        <f t="shared" si="130"/>
        <v>7.5867254681803123E-2</v>
      </c>
      <c r="AH1077">
        <f t="shared" si="131"/>
        <v>3.3398598217162762E-2</v>
      </c>
      <c r="AI1077">
        <f t="shared" si="132"/>
        <v>0.56010785424678866</v>
      </c>
      <c r="AJ1077">
        <f t="shared" si="133"/>
        <v>-8.7179551387367542E-3</v>
      </c>
      <c r="AK1077">
        <f t="shared" si="134"/>
        <v>7.249133445584581E-2</v>
      </c>
      <c r="AL1077" s="18">
        <f t="shared" si="135"/>
        <v>2.1089247885702867E-2</v>
      </c>
    </row>
    <row r="1078" spans="1:38" ht="15.75">
      <c r="A1078">
        <v>2024</v>
      </c>
      <c r="B1078">
        <v>1</v>
      </c>
      <c r="C1078" t="s">
        <v>56</v>
      </c>
      <c r="D1078">
        <v>461336.24813464499</v>
      </c>
      <c r="E1078">
        <v>461262.86319813802</v>
      </c>
      <c r="F1078">
        <v>73.384936507442006</v>
      </c>
      <c r="G1078">
        <v>-13534.437557026</v>
      </c>
      <c r="H1078">
        <v>1277500.7362770301</v>
      </c>
      <c r="I1078">
        <v>538472.41947923298</v>
      </c>
      <c r="J1078">
        <v>739028.31679780502</v>
      </c>
      <c r="K1078">
        <v>-5695.7204255453598</v>
      </c>
      <c r="L1078">
        <v>-1.7386293890353699</v>
      </c>
      <c r="M1078">
        <v>-1.8313828102920899</v>
      </c>
      <c r="N1078">
        <v>-1.05944655628683</v>
      </c>
      <c r="O1078">
        <v>0.72862217487473802</v>
      </c>
      <c r="P1078">
        <v>185.81558430711101</v>
      </c>
      <c r="Q1078">
        <v>2265</v>
      </c>
      <c r="R1078">
        <v>-9.0992798034795902E-2</v>
      </c>
      <c r="S1078">
        <v>362</v>
      </c>
      <c r="T1078">
        <v>0.81107878059050897</v>
      </c>
      <c r="U1078">
        <v>0.68434126282471197</v>
      </c>
      <c r="V1078">
        <v>4.7865210647784604</v>
      </c>
      <c r="W1078">
        <v>83.859645798281704</v>
      </c>
      <c r="X1078">
        <v>8.1931489579325092</v>
      </c>
      <c r="Y1078">
        <v>0</v>
      </c>
      <c r="Z1078">
        <v>0</v>
      </c>
      <c r="AA1078">
        <v>0</v>
      </c>
      <c r="AB1078">
        <v>0</v>
      </c>
      <c r="AC1078">
        <v>473235.41247772402</v>
      </c>
      <c r="AD1078">
        <v>0</v>
      </c>
      <c r="AE1078">
        <f t="shared" si="129"/>
        <v>3.3831355438039987E-2</v>
      </c>
      <c r="AF1078" t="str">
        <f t="shared" si="128"/>
        <v/>
      </c>
      <c r="AG1078">
        <f t="shared" si="130"/>
        <v>1.5907038912224894E-4</v>
      </c>
      <c r="AH1078">
        <f t="shared" si="131"/>
        <v>-2.9337468303760637E-2</v>
      </c>
      <c r="AI1078">
        <f t="shared" si="132"/>
        <v>0.56010785424678866</v>
      </c>
      <c r="AJ1078">
        <f t="shared" si="133"/>
        <v>3.3831355438039987E-2</v>
      </c>
      <c r="AK1078">
        <f t="shared" si="134"/>
        <v>-0.10062809339440308</v>
      </c>
      <c r="AL1078" s="18">
        <f t="shared" si="135"/>
        <v>2.1089247885702867E-2</v>
      </c>
    </row>
    <row r="1079" spans="1:38" ht="15.75">
      <c r="A1079">
        <v>2024</v>
      </c>
      <c r="B1079">
        <v>2</v>
      </c>
      <c r="C1079" t="s">
        <v>56</v>
      </c>
      <c r="D1079">
        <v>476943.87872173998</v>
      </c>
      <c r="E1079">
        <v>414846.86072086601</v>
      </c>
      <c r="F1079">
        <v>62097.018000874203</v>
      </c>
      <c r="G1079">
        <v>51414.956271080599</v>
      </c>
      <c r="H1079">
        <v>1595663.7060082201</v>
      </c>
      <c r="I1079">
        <v>709545.62156735302</v>
      </c>
      <c r="J1079">
        <v>886118.08444086905</v>
      </c>
      <c r="K1079">
        <v>55115.0549013661</v>
      </c>
      <c r="L1079">
        <v>8.1156229777300997</v>
      </c>
      <c r="M1079">
        <v>5.80226915282097</v>
      </c>
      <c r="N1079">
        <v>3.22216743274197</v>
      </c>
      <c r="O1079">
        <v>0.80073483887315999</v>
      </c>
      <c r="P1079">
        <v>301.81334098785499</v>
      </c>
      <c r="Q1079">
        <v>27321</v>
      </c>
      <c r="R1079">
        <v>-0.26689812366681898</v>
      </c>
      <c r="S1079">
        <v>827</v>
      </c>
      <c r="T1079">
        <v>0.21845592743532499</v>
      </c>
      <c r="U1079">
        <v>0.80006707625098905</v>
      </c>
      <c r="V1079">
        <v>4.5165584224589699</v>
      </c>
      <c r="W1079">
        <v>77.651907895907797</v>
      </c>
      <c r="X1079">
        <v>6.5592726417020897</v>
      </c>
      <c r="Y1079">
        <v>0</v>
      </c>
      <c r="Z1079">
        <v>0</v>
      </c>
      <c r="AA1079">
        <v>0</v>
      </c>
      <c r="AB1079">
        <v>1</v>
      </c>
      <c r="AC1079">
        <v>483209.762531029</v>
      </c>
      <c r="AD1079">
        <v>0</v>
      </c>
      <c r="AE1079">
        <f t="shared" si="129"/>
        <v>3.0295012654715049E-2</v>
      </c>
      <c r="AF1079" t="str">
        <f t="shared" si="128"/>
        <v/>
      </c>
      <c r="AG1079">
        <f t="shared" si="130"/>
        <v>0.13019774604781709</v>
      </c>
      <c r="AH1079">
        <f t="shared" si="131"/>
        <v>0.10780085155695492</v>
      </c>
      <c r="AI1079">
        <f t="shared" si="132"/>
        <v>0.56010785424678866</v>
      </c>
      <c r="AJ1079">
        <f t="shared" si="133"/>
        <v>3.0295012654715049E-2</v>
      </c>
      <c r="AK1079">
        <f t="shared" si="134"/>
        <v>-3.4045776851857043E-2</v>
      </c>
      <c r="AL1079" s="18">
        <f t="shared" si="135"/>
        <v>2.1089247885702867E-2</v>
      </c>
    </row>
    <row r="1080" spans="1:38" ht="15.75">
      <c r="A1080">
        <v>2024</v>
      </c>
      <c r="B1080">
        <v>3</v>
      </c>
      <c r="C1080" t="s">
        <v>56</v>
      </c>
      <c r="D1080">
        <v>491392.89956320397</v>
      </c>
      <c r="E1080">
        <v>400723.07707306999</v>
      </c>
      <c r="F1080">
        <v>90669.822490133403</v>
      </c>
      <c r="G1080">
        <v>84716.001853146605</v>
      </c>
      <c r="H1080">
        <v>1862312.6320575899</v>
      </c>
      <c r="I1080">
        <v>1288675.8355123801</v>
      </c>
      <c r="J1080">
        <v>573636.79654520797</v>
      </c>
      <c r="K1080">
        <v>81910.389393964506</v>
      </c>
      <c r="L1080">
        <v>23.133308858891201</v>
      </c>
      <c r="M1080">
        <v>14.7682300653232</v>
      </c>
      <c r="N1080">
        <v>4.5489677938524897</v>
      </c>
      <c r="O1080">
        <v>2.2465013459275598</v>
      </c>
      <c r="P1080">
        <v>27.619722461046901</v>
      </c>
      <c r="Q1080">
        <v>38393</v>
      </c>
      <c r="R1080">
        <v>-0.307451467045183</v>
      </c>
      <c r="S1080">
        <v>289</v>
      </c>
      <c r="T1080">
        <v>0.58883746934183101</v>
      </c>
      <c r="U1080">
        <v>3.9218501280014501E-2</v>
      </c>
      <c r="V1080">
        <v>6.0082218667232299</v>
      </c>
      <c r="W1080">
        <v>73.235099083918101</v>
      </c>
      <c r="X1080">
        <v>7.7998419679906803</v>
      </c>
      <c r="Y1080">
        <v>0</v>
      </c>
      <c r="Z1080">
        <v>0</v>
      </c>
      <c r="AA1080">
        <v>0</v>
      </c>
      <c r="AB1080">
        <v>0</v>
      </c>
      <c r="AC1080">
        <v>479728.32089958701</v>
      </c>
      <c r="AD1080">
        <v>0</v>
      </c>
      <c r="AE1080">
        <f t="shared" si="129"/>
        <v>2.6399265494954301E-4</v>
      </c>
      <c r="AF1080" t="str">
        <f t="shared" si="128"/>
        <v/>
      </c>
      <c r="AG1080">
        <f t="shared" si="130"/>
        <v>0.1845159394259254</v>
      </c>
      <c r="AH1080">
        <f t="shared" si="131"/>
        <v>0.17239972724158228</v>
      </c>
      <c r="AI1080">
        <f t="shared" si="132"/>
        <v>0.56010785424678866</v>
      </c>
      <c r="AJ1080">
        <f t="shared" si="133"/>
        <v>2.6399265494954301E-4</v>
      </c>
      <c r="AK1080">
        <f t="shared" si="134"/>
        <v>-1.5693250096770223E-2</v>
      </c>
      <c r="AL1080" s="18">
        <f t="shared" si="135"/>
        <v>2.1089247885702867E-2</v>
      </c>
    </row>
    <row r="1081" spans="1:38" ht="15.75">
      <c r="A1081">
        <v>2024</v>
      </c>
      <c r="B1081">
        <v>4</v>
      </c>
      <c r="C1081" t="s">
        <v>56</v>
      </c>
      <c r="D1081">
        <v>491522.62367938302</v>
      </c>
      <c r="E1081">
        <v>394434.42960501497</v>
      </c>
      <c r="F1081">
        <v>97088.194074368002</v>
      </c>
      <c r="G1081">
        <v>91060.007087855498</v>
      </c>
      <c r="H1081">
        <v>1392273.5198024099</v>
      </c>
      <c r="I1081">
        <v>504586.988110437</v>
      </c>
      <c r="J1081">
        <v>887686.53169197706</v>
      </c>
      <c r="K1081">
        <v>89875.027790445994</v>
      </c>
      <c r="L1081">
        <v>10.087537295749</v>
      </c>
      <c r="M1081">
        <v>10.2581264710967</v>
      </c>
      <c r="N1081">
        <v>6.5403820292996997</v>
      </c>
      <c r="O1081">
        <v>0.56842924849683996</v>
      </c>
      <c r="P1081">
        <v>484.89230312538501</v>
      </c>
      <c r="Q1081">
        <v>31847</v>
      </c>
      <c r="R1081">
        <v>-0.61328862831321795</v>
      </c>
      <c r="S1081">
        <v>166</v>
      </c>
      <c r="T1081">
        <v>0.79770393029976805</v>
      </c>
      <c r="U1081">
        <v>0.98678994557008204</v>
      </c>
      <c r="V1081">
        <v>5.8800118528726903</v>
      </c>
      <c r="W1081">
        <v>78.776344780338306</v>
      </c>
      <c r="X1081">
        <v>9.8624203176401508</v>
      </c>
      <c r="Y1081">
        <v>0</v>
      </c>
      <c r="Z1081">
        <v>0</v>
      </c>
      <c r="AA1081">
        <v>0</v>
      </c>
      <c r="AB1081">
        <v>1</v>
      </c>
      <c r="AC1081">
        <v>488503.05006408598</v>
      </c>
      <c r="AD1081">
        <v>0</v>
      </c>
      <c r="AE1081" t="str">
        <f t="shared" si="129"/>
        <v/>
      </c>
      <c r="AF1081" t="str">
        <f t="shared" si="128"/>
        <v/>
      </c>
      <c r="AG1081">
        <f t="shared" si="130"/>
        <v>0.19752538214334167</v>
      </c>
      <c r="AH1081">
        <f t="shared" si="131"/>
        <v>0.18526106978801721</v>
      </c>
      <c r="AI1081">
        <f t="shared" si="132"/>
        <v>0.56010785424678866</v>
      </c>
      <c r="AJ1081">
        <f t="shared" si="133"/>
        <v>-6.8339214068438708E-2</v>
      </c>
      <c r="AK1081">
        <f t="shared" si="134"/>
        <v>1.9312195449499865E-2</v>
      </c>
      <c r="AL1081" s="18">
        <f t="shared" si="135"/>
        <v>2.1089247885702867E-2</v>
      </c>
    </row>
    <row r="1082" spans="1:38" ht="15.75">
      <c r="A1082">
        <v>2015</v>
      </c>
      <c r="B1082">
        <v>1</v>
      </c>
      <c r="C1082" t="s">
        <v>57</v>
      </c>
      <c r="D1082">
        <v>457932.35388027702</v>
      </c>
      <c r="E1082">
        <v>402051.82440155902</v>
      </c>
      <c r="F1082">
        <v>55880.529478717697</v>
      </c>
      <c r="G1082">
        <v>50776.728044945303</v>
      </c>
      <c r="H1082">
        <v>925989.04139266</v>
      </c>
      <c r="I1082">
        <v>479528.63122443098</v>
      </c>
      <c r="J1082">
        <v>446460.41016822797</v>
      </c>
      <c r="K1082">
        <v>52305.811627904397</v>
      </c>
      <c r="L1082">
        <v>10.032536367609699</v>
      </c>
      <c r="M1082">
        <v>11.373175961069499</v>
      </c>
      <c r="N1082">
        <v>5.4835128468235999</v>
      </c>
      <c r="O1082">
        <v>1.07406753276005</v>
      </c>
      <c r="P1082">
        <v>212.19427386081699</v>
      </c>
      <c r="Q1082">
        <v>6156</v>
      </c>
      <c r="R1082">
        <v>-0.95362519682689895</v>
      </c>
      <c r="S1082">
        <v>575</v>
      </c>
      <c r="T1082">
        <v>0.856226941763083</v>
      </c>
      <c r="U1082">
        <v>0.90286479379163997</v>
      </c>
      <c r="V1082">
        <v>4.49651238999268</v>
      </c>
      <c r="W1082">
        <v>71.173450934127203</v>
      </c>
      <c r="X1082">
        <v>8.0881648337235692</v>
      </c>
      <c r="Y1082">
        <v>0</v>
      </c>
      <c r="Z1082">
        <v>0</v>
      </c>
      <c r="AA1082">
        <v>0</v>
      </c>
      <c r="AB1082">
        <v>0</v>
      </c>
      <c r="AC1082">
        <v>464347.19202123798</v>
      </c>
      <c r="AD1082">
        <v>0</v>
      </c>
      <c r="AE1082">
        <f t="shared" si="129"/>
        <v>-3.7856059568617567E-2</v>
      </c>
      <c r="AF1082">
        <f t="shared" si="128"/>
        <v>-1.8344593126604664E-2</v>
      </c>
      <c r="AG1082">
        <f t="shared" si="130"/>
        <v>0.12202791308632355</v>
      </c>
      <c r="AH1082">
        <f t="shared" si="131"/>
        <v>0.11088259568185151</v>
      </c>
      <c r="AI1082">
        <f t="shared" si="132"/>
        <v>0.56010785424678866</v>
      </c>
      <c r="AJ1082">
        <f t="shared" si="133"/>
        <v>-3.7856059568617567E-2</v>
      </c>
      <c r="AK1082">
        <f t="shared" si="134"/>
        <v>5.173679236750388E-3</v>
      </c>
      <c r="AL1082" s="18">
        <f t="shared" si="135"/>
        <v>2.1089247885702867E-2</v>
      </c>
    </row>
    <row r="1083" spans="1:38" ht="15.75">
      <c r="A1083">
        <v>2015</v>
      </c>
      <c r="B1083">
        <v>2</v>
      </c>
      <c r="C1083" t="s">
        <v>57</v>
      </c>
      <c r="D1083">
        <v>440596.83941338799</v>
      </c>
      <c r="E1083">
        <v>404131.91157756298</v>
      </c>
      <c r="F1083">
        <v>36464.927835825001</v>
      </c>
      <c r="G1083">
        <v>17147.487409003301</v>
      </c>
      <c r="H1083">
        <v>1485466.7210514799</v>
      </c>
      <c r="I1083">
        <v>996242.75942023203</v>
      </c>
      <c r="J1083">
        <v>489223.96163124801</v>
      </c>
      <c r="K1083">
        <v>23909.471288129898</v>
      </c>
      <c r="L1083">
        <v>2.2709201010976998</v>
      </c>
      <c r="M1083">
        <v>3.5050383370077398</v>
      </c>
      <c r="N1083">
        <v>1.1543501558126801</v>
      </c>
      <c r="O1083">
        <v>2.0363735989104099</v>
      </c>
      <c r="P1083">
        <v>218.74973130240301</v>
      </c>
      <c r="Q1083">
        <v>49011</v>
      </c>
      <c r="R1083">
        <v>-0.51757832100574097</v>
      </c>
      <c r="S1083">
        <v>254</v>
      </c>
      <c r="T1083">
        <v>0.90539323292900498</v>
      </c>
      <c r="U1083">
        <v>0.45188249365093203</v>
      </c>
      <c r="V1083">
        <v>1.06344168730651</v>
      </c>
      <c r="W1083">
        <v>79.813276472661698</v>
      </c>
      <c r="X1083">
        <v>4.2805507237783296</v>
      </c>
      <c r="Y1083">
        <v>0</v>
      </c>
      <c r="Z1083">
        <v>0</v>
      </c>
      <c r="AA1083">
        <v>0</v>
      </c>
      <c r="AB1083">
        <v>0</v>
      </c>
      <c r="AC1083">
        <v>430229.959354083</v>
      </c>
      <c r="AD1083">
        <v>0</v>
      </c>
      <c r="AE1083">
        <f t="shared" si="129"/>
        <v>4.0798741276253936E-2</v>
      </c>
      <c r="AF1083">
        <f t="shared" si="128"/>
        <v>0.10534726889896213</v>
      </c>
      <c r="AG1083">
        <f t="shared" si="130"/>
        <v>8.2762572433280585E-2</v>
      </c>
      <c r="AH1083">
        <f t="shared" si="131"/>
        <v>3.8918770801518954E-2</v>
      </c>
      <c r="AI1083">
        <f t="shared" si="132"/>
        <v>0.56010785424678866</v>
      </c>
      <c r="AJ1083">
        <f t="shared" si="133"/>
        <v>4.0798741276253936E-2</v>
      </c>
      <c r="AK1083">
        <f t="shared" si="134"/>
        <v>3.5756941657716359E-3</v>
      </c>
      <c r="AL1083" s="18">
        <f t="shared" si="135"/>
        <v>2.1089247885702867E-2</v>
      </c>
    </row>
    <row r="1084" spans="1:38" ht="15.75">
      <c r="A1084">
        <v>2015</v>
      </c>
      <c r="B1084">
        <v>3</v>
      </c>
      <c r="C1084" t="s">
        <v>57</v>
      </c>
      <c r="D1084">
        <v>458572.63587175001</v>
      </c>
      <c r="E1084">
        <v>405576.96369599301</v>
      </c>
      <c r="F1084">
        <v>52995.672175757602</v>
      </c>
      <c r="G1084">
        <v>40447.7610870731</v>
      </c>
      <c r="H1084">
        <v>1183724.6620129901</v>
      </c>
      <c r="I1084">
        <v>499623.58601225202</v>
      </c>
      <c r="J1084">
        <v>684101.07600074401</v>
      </c>
      <c r="K1084">
        <v>47395.892077517798</v>
      </c>
      <c r="L1084">
        <v>8.0233384768813298</v>
      </c>
      <c r="M1084">
        <v>5.9125416559100801</v>
      </c>
      <c r="N1084">
        <v>3.4169906554358001</v>
      </c>
      <c r="O1084">
        <v>0.73033591605066905</v>
      </c>
      <c r="P1084">
        <v>98.492580131897796</v>
      </c>
      <c r="Q1084">
        <v>3406</v>
      </c>
      <c r="R1084">
        <v>0.86958944012105599</v>
      </c>
      <c r="S1084">
        <v>164</v>
      </c>
      <c r="T1084">
        <v>0.46495502361773</v>
      </c>
      <c r="U1084">
        <v>0.65345827820539604</v>
      </c>
      <c r="V1084">
        <v>4.2974723442159801</v>
      </c>
      <c r="W1084">
        <v>63.586892603355302</v>
      </c>
      <c r="X1084">
        <v>6.0624230783881004</v>
      </c>
      <c r="Y1084">
        <v>0</v>
      </c>
      <c r="Z1084">
        <v>0</v>
      </c>
      <c r="AA1084">
        <v>0</v>
      </c>
      <c r="AB1084">
        <v>0</v>
      </c>
      <c r="AC1084">
        <v>460614.38759876101</v>
      </c>
      <c r="AD1084">
        <v>0</v>
      </c>
      <c r="AE1084">
        <f t="shared" si="129"/>
        <v>1.8065727696172314E-2</v>
      </c>
      <c r="AF1084">
        <f t="shared" si="128"/>
        <v>4.1880233492558636E-2</v>
      </c>
      <c r="AG1084">
        <f t="shared" si="130"/>
        <v>0.11556658210756915</v>
      </c>
      <c r="AH1084">
        <f t="shared" si="131"/>
        <v>8.8203608159439353E-2</v>
      </c>
      <c r="AI1084">
        <f t="shared" si="132"/>
        <v>0.56010785424678866</v>
      </c>
      <c r="AJ1084">
        <f t="shared" si="133"/>
        <v>1.8065727696172314E-2</v>
      </c>
      <c r="AK1084">
        <f t="shared" si="134"/>
        <v>-3.2598428007225622E-2</v>
      </c>
      <c r="AL1084" s="18">
        <f t="shared" si="135"/>
        <v>2.1089247885702867E-2</v>
      </c>
    </row>
    <row r="1085" spans="1:38" ht="15.75">
      <c r="A1085">
        <v>2015</v>
      </c>
      <c r="B1085">
        <v>4</v>
      </c>
      <c r="C1085" t="s">
        <v>57</v>
      </c>
      <c r="D1085">
        <v>466857.08424032503</v>
      </c>
      <c r="E1085">
        <v>392355.79224356002</v>
      </c>
      <c r="F1085">
        <v>74501.291996765096</v>
      </c>
      <c r="G1085">
        <v>56795.224931397999</v>
      </c>
      <c r="H1085">
        <v>1163974.39777204</v>
      </c>
      <c r="I1085">
        <v>693455.38838836597</v>
      </c>
      <c r="J1085">
        <v>470519.00938368001</v>
      </c>
      <c r="K1085">
        <v>63510.685496406797</v>
      </c>
      <c r="L1085">
        <v>12.4090559931307</v>
      </c>
      <c r="M1085">
        <v>12.0707609679346</v>
      </c>
      <c r="N1085">
        <v>4.8794221797411801</v>
      </c>
      <c r="O1085">
        <v>1.47380950516049</v>
      </c>
      <c r="P1085">
        <v>204.297657384042</v>
      </c>
      <c r="Q1085">
        <v>23028</v>
      </c>
      <c r="R1085">
        <v>-0.64271613816309403</v>
      </c>
      <c r="S1085">
        <v>340</v>
      </c>
      <c r="T1085">
        <v>0.73562415021750804</v>
      </c>
      <c r="U1085">
        <v>4.2886759839410898E-2</v>
      </c>
      <c r="V1085">
        <v>2.3341321078457802</v>
      </c>
      <c r="W1085">
        <v>76.603593931034098</v>
      </c>
      <c r="X1085">
        <v>2.7865893367357102</v>
      </c>
      <c r="Y1085">
        <v>1</v>
      </c>
      <c r="Z1085">
        <v>0</v>
      </c>
      <c r="AA1085">
        <v>0</v>
      </c>
      <c r="AB1085">
        <v>0</v>
      </c>
      <c r="AC1085">
        <v>491549.44250371697</v>
      </c>
      <c r="AD1085">
        <v>1</v>
      </c>
      <c r="AE1085">
        <f t="shared" si="129"/>
        <v>-3.7110528374399571E-2</v>
      </c>
      <c r="AF1085">
        <f t="shared" si="128"/>
        <v>-1.2516796415559864E-2</v>
      </c>
      <c r="AG1085">
        <f t="shared" si="130"/>
        <v>0.15958051084946975</v>
      </c>
      <c r="AH1085">
        <f t="shared" si="131"/>
        <v>0.12165441384233423</v>
      </c>
      <c r="AI1085">
        <f t="shared" si="132"/>
        <v>0.56010785424678866</v>
      </c>
      <c r="AJ1085">
        <f t="shared" si="133"/>
        <v>-3.7110528374399571E-2</v>
      </c>
      <c r="AK1085">
        <f t="shared" si="134"/>
        <v>1.7420247174473023E-2</v>
      </c>
      <c r="AL1085" s="18">
        <f t="shared" si="135"/>
        <v>2.1089247885702867E-2</v>
      </c>
    </row>
    <row r="1086" spans="1:38" ht="15.75">
      <c r="A1086">
        <v>2016</v>
      </c>
      <c r="B1086">
        <v>1</v>
      </c>
      <c r="C1086" t="s">
        <v>57</v>
      </c>
      <c r="D1086">
        <v>449531.771168835</v>
      </c>
      <c r="E1086">
        <v>399190.72712477902</v>
      </c>
      <c r="F1086">
        <v>50341.044044055103</v>
      </c>
      <c r="G1086">
        <v>32599.870224815299</v>
      </c>
      <c r="H1086">
        <v>1074195.5314802399</v>
      </c>
      <c r="I1086">
        <v>499862.82469230902</v>
      </c>
      <c r="J1086">
        <v>574332.70678794</v>
      </c>
      <c r="K1086">
        <v>35973.764693544297</v>
      </c>
      <c r="L1086">
        <v>4.3905438738865303</v>
      </c>
      <c r="M1086">
        <v>5.6761298528750004</v>
      </c>
      <c r="N1086">
        <v>3.0348171510164899</v>
      </c>
      <c r="O1086">
        <v>0.87033668600885095</v>
      </c>
      <c r="P1086">
        <v>34.467832506813401</v>
      </c>
      <c r="Q1086">
        <v>48119</v>
      </c>
      <c r="R1086">
        <v>-0.28526264170176202</v>
      </c>
      <c r="S1086">
        <v>722</v>
      </c>
      <c r="T1086">
        <v>0.109664221492798</v>
      </c>
      <c r="U1086">
        <v>0.51593900646568402</v>
      </c>
      <c r="V1086">
        <v>4.9108787478618501</v>
      </c>
      <c r="W1086">
        <v>62.256032941685397</v>
      </c>
      <c r="X1086">
        <v>4.27587583365841</v>
      </c>
      <c r="Y1086">
        <v>0</v>
      </c>
      <c r="Z1086">
        <v>0</v>
      </c>
      <c r="AA1086">
        <v>0</v>
      </c>
      <c r="AB1086">
        <v>0</v>
      </c>
      <c r="AC1086">
        <v>437771.454491665</v>
      </c>
      <c r="AD1086">
        <v>0</v>
      </c>
      <c r="AE1086">
        <f t="shared" si="129"/>
        <v>8.3377292476600084E-2</v>
      </c>
      <c r="AF1086">
        <f t="shared" si="128"/>
        <v>1.4209842648144868E-2</v>
      </c>
      <c r="AG1086">
        <f t="shared" si="130"/>
        <v>0.11198550863971948</v>
      </c>
      <c r="AH1086">
        <f t="shared" si="131"/>
        <v>7.2519613330225441E-2</v>
      </c>
      <c r="AI1086">
        <f t="shared" si="132"/>
        <v>0.56010785424678866</v>
      </c>
      <c r="AJ1086">
        <f t="shared" si="133"/>
        <v>8.3377292476600084E-2</v>
      </c>
      <c r="AK1086">
        <f t="shared" si="134"/>
        <v>1.300081594596451E-2</v>
      </c>
      <c r="AL1086" s="18">
        <f t="shared" si="135"/>
        <v>2.1089247885702867E-2</v>
      </c>
    </row>
    <row r="1087" spans="1:38" ht="15.75">
      <c r="A1087">
        <v>2016</v>
      </c>
      <c r="B1087">
        <v>2</v>
      </c>
      <c r="C1087" t="s">
        <v>57</v>
      </c>
      <c r="D1087">
        <v>487012.51313110301</v>
      </c>
      <c r="E1087">
        <v>404380.53229546401</v>
      </c>
      <c r="F1087">
        <v>82631.9808356383</v>
      </c>
      <c r="G1087">
        <v>64930.611876828101</v>
      </c>
      <c r="H1087">
        <v>1579746.4118544899</v>
      </c>
      <c r="I1087">
        <v>874595.86197822797</v>
      </c>
      <c r="J1087">
        <v>705150.54987626895</v>
      </c>
      <c r="K1087">
        <v>63255.574700923004</v>
      </c>
      <c r="L1087">
        <v>13.696577125189799</v>
      </c>
      <c r="M1087">
        <v>9.2080495276109993</v>
      </c>
      <c r="N1087">
        <v>4.1101920782718997</v>
      </c>
      <c r="O1087">
        <v>1.2402966460590401</v>
      </c>
      <c r="P1087">
        <v>185.319708922725</v>
      </c>
      <c r="Q1087">
        <v>37224</v>
      </c>
      <c r="R1087">
        <v>-0.37343854122187697</v>
      </c>
      <c r="S1087">
        <v>310</v>
      </c>
      <c r="T1087">
        <v>0.99347993433362702</v>
      </c>
      <c r="U1087">
        <v>0.69336243670112596</v>
      </c>
      <c r="V1087">
        <v>5.8078127702608402</v>
      </c>
      <c r="W1087">
        <v>72.870332254549297</v>
      </c>
      <c r="X1087">
        <v>8.9433832686809094</v>
      </c>
      <c r="Y1087">
        <v>1</v>
      </c>
      <c r="Z1087">
        <v>0</v>
      </c>
      <c r="AA1087">
        <v>0</v>
      </c>
      <c r="AB1087">
        <v>0</v>
      </c>
      <c r="AC1087">
        <v>537608.03730629198</v>
      </c>
      <c r="AD1087">
        <v>1</v>
      </c>
      <c r="AE1087">
        <f t="shared" si="129"/>
        <v>-1.8962034746035489E-2</v>
      </c>
      <c r="AF1087">
        <f t="shared" si="128"/>
        <v>-0.11391611530912606</v>
      </c>
      <c r="AG1087">
        <f t="shared" si="130"/>
        <v>0.16967116574558033</v>
      </c>
      <c r="AH1087">
        <f t="shared" si="131"/>
        <v>0.13332431944997866</v>
      </c>
      <c r="AI1087">
        <f t="shared" si="132"/>
        <v>0.56010785424678866</v>
      </c>
      <c r="AJ1087">
        <f t="shared" si="133"/>
        <v>-1.8962034746035489E-2</v>
      </c>
      <c r="AK1087">
        <f t="shared" si="134"/>
        <v>1.1213617414734475E-2</v>
      </c>
      <c r="AL1087" s="18">
        <f t="shared" si="135"/>
        <v>2.1089247885702867E-2</v>
      </c>
    </row>
    <row r="1088" spans="1:38" ht="15.75">
      <c r="A1088">
        <v>2016</v>
      </c>
      <c r="B1088">
        <v>3</v>
      </c>
      <c r="C1088" t="s">
        <v>57</v>
      </c>
      <c r="D1088">
        <v>477777.76493535697</v>
      </c>
      <c r="E1088">
        <v>408915.10087459203</v>
      </c>
      <c r="F1088">
        <v>68862.664060764801</v>
      </c>
      <c r="G1088">
        <v>52229.1418436233</v>
      </c>
      <c r="H1088">
        <v>1074575.1200310399</v>
      </c>
      <c r="I1088">
        <v>603366.40792580904</v>
      </c>
      <c r="J1088">
        <v>471208.71210523101</v>
      </c>
      <c r="K1088">
        <v>51665.000417898402</v>
      </c>
      <c r="L1088">
        <v>6.6598066308811701</v>
      </c>
      <c r="M1088">
        <v>11.0840781381731</v>
      </c>
      <c r="N1088">
        <v>4.86044585157663</v>
      </c>
      <c r="O1088">
        <v>1.2804653064034699</v>
      </c>
      <c r="P1088">
        <v>135.37949793510299</v>
      </c>
      <c r="Q1088">
        <v>15879</v>
      </c>
      <c r="R1088">
        <v>-0.99343642152856304</v>
      </c>
      <c r="S1088">
        <v>974</v>
      </c>
      <c r="T1088">
        <v>8.9942928174311307E-3</v>
      </c>
      <c r="U1088">
        <v>0.63335791197309499</v>
      </c>
      <c r="V1088">
        <v>1.79288358211245</v>
      </c>
      <c r="W1088">
        <v>76.482286819705294</v>
      </c>
      <c r="X1088">
        <v>9.4048755868554998</v>
      </c>
      <c r="Y1088">
        <v>1</v>
      </c>
      <c r="Z1088">
        <v>0</v>
      </c>
      <c r="AA1088">
        <v>0</v>
      </c>
      <c r="AB1088">
        <v>0</v>
      </c>
      <c r="AC1088">
        <v>494764.19317080401</v>
      </c>
      <c r="AD1088">
        <v>1</v>
      </c>
      <c r="AE1088">
        <f t="shared" si="129"/>
        <v>-3.5087936283301431E-2</v>
      </c>
      <c r="AF1088">
        <f t="shared" si="128"/>
        <v>-6.23645592284321E-2</v>
      </c>
      <c r="AG1088">
        <f t="shared" si="130"/>
        <v>0.14413116121065622</v>
      </c>
      <c r="AH1088">
        <f t="shared" si="131"/>
        <v>0.10931681144828886</v>
      </c>
      <c r="AI1088">
        <f t="shared" si="132"/>
        <v>0.56010785424678866</v>
      </c>
      <c r="AJ1088">
        <f t="shared" si="133"/>
        <v>-3.5087936283301431E-2</v>
      </c>
      <c r="AK1088">
        <f t="shared" si="134"/>
        <v>-5.5164599108637774E-2</v>
      </c>
      <c r="AL1088" s="18">
        <f t="shared" si="135"/>
        <v>2.1089247885702867E-2</v>
      </c>
    </row>
    <row r="1089" spans="1:38" ht="15.75">
      <c r="A1089">
        <v>2016</v>
      </c>
      <c r="B1089">
        <v>4</v>
      </c>
      <c r="C1089" t="s">
        <v>57</v>
      </c>
      <c r="D1089">
        <v>461013.529161727</v>
      </c>
      <c r="E1089">
        <v>386357.46326537698</v>
      </c>
      <c r="F1089">
        <v>74656.065896350003</v>
      </c>
      <c r="G1089">
        <v>64596.298506204897</v>
      </c>
      <c r="H1089">
        <v>1645985.2051123399</v>
      </c>
      <c r="I1089">
        <v>763925.245375345</v>
      </c>
      <c r="J1089">
        <v>882059.95973699901</v>
      </c>
      <c r="K1089">
        <v>69865.124471001196</v>
      </c>
      <c r="L1089">
        <v>10.0587247523487</v>
      </c>
      <c r="M1089">
        <v>7.32334551558891</v>
      </c>
      <c r="N1089">
        <v>3.9244762532234301</v>
      </c>
      <c r="O1089">
        <v>0.86606951935911602</v>
      </c>
      <c r="P1089">
        <v>488.30658516686401</v>
      </c>
      <c r="Q1089">
        <v>45253</v>
      </c>
      <c r="R1089">
        <v>-0.49101818460673802</v>
      </c>
      <c r="S1089">
        <v>451</v>
      </c>
      <c r="T1089">
        <v>0.72357821164114899</v>
      </c>
      <c r="U1089">
        <v>0.829460093981221</v>
      </c>
      <c r="V1089">
        <v>7.2922002770350103</v>
      </c>
      <c r="W1089">
        <v>61.703356594412</v>
      </c>
      <c r="X1089">
        <v>4.4166303941879699</v>
      </c>
      <c r="Y1089">
        <v>0</v>
      </c>
      <c r="Z1089">
        <v>0</v>
      </c>
      <c r="AA1089">
        <v>0</v>
      </c>
      <c r="AB1089">
        <v>0</v>
      </c>
      <c r="AC1089">
        <v>461516.71863557398</v>
      </c>
      <c r="AD1089">
        <v>0</v>
      </c>
      <c r="AE1089">
        <f t="shared" si="129"/>
        <v>-1.1049528781733396E-2</v>
      </c>
      <c r="AF1089">
        <f t="shared" si="128"/>
        <v>-3.937591566121227E-2</v>
      </c>
      <c r="AG1089">
        <f t="shared" si="130"/>
        <v>0.16193899131788844</v>
      </c>
      <c r="AH1089">
        <f t="shared" si="131"/>
        <v>0.14011801047067327</v>
      </c>
      <c r="AI1089">
        <f t="shared" si="132"/>
        <v>0.56010785424678866</v>
      </c>
      <c r="AJ1089">
        <f t="shared" si="133"/>
        <v>-1.1049528781733396E-2</v>
      </c>
      <c r="AK1089">
        <f t="shared" si="134"/>
        <v>0.11230264879431488</v>
      </c>
      <c r="AL1089" s="18">
        <f t="shared" si="135"/>
        <v>2.1089247885702867E-2</v>
      </c>
    </row>
    <row r="1090" spans="1:38" ht="15.75">
      <c r="A1090">
        <v>2017</v>
      </c>
      <c r="B1090">
        <v>1</v>
      </c>
      <c r="C1090" t="s">
        <v>57</v>
      </c>
      <c r="D1090">
        <v>455919.54690248601</v>
      </c>
      <c r="E1090">
        <v>429746.42977153102</v>
      </c>
      <c r="F1090">
        <v>26173.117130954899</v>
      </c>
      <c r="G1090">
        <v>11186.2207029906</v>
      </c>
      <c r="H1090">
        <v>972423.17115273105</v>
      </c>
      <c r="I1090">
        <v>632459.10294123495</v>
      </c>
      <c r="J1090">
        <v>339964.06821149599</v>
      </c>
      <c r="K1090">
        <v>20272.258584506701</v>
      </c>
      <c r="L1090">
        <v>1.70491332027887</v>
      </c>
      <c r="M1090">
        <v>3.29041264914843</v>
      </c>
      <c r="N1090">
        <v>1.15034493570636</v>
      </c>
      <c r="O1090">
        <v>1.8603704393482301</v>
      </c>
      <c r="P1090">
        <v>443.06767934571002</v>
      </c>
      <c r="Q1090">
        <v>30230</v>
      </c>
      <c r="R1090">
        <v>0.41834650631917802</v>
      </c>
      <c r="S1090">
        <v>398</v>
      </c>
      <c r="T1090">
        <v>0.11914819347259301</v>
      </c>
      <c r="U1090">
        <v>0.40801023149753601</v>
      </c>
      <c r="V1090">
        <v>3.2667297419079202</v>
      </c>
      <c r="W1090">
        <v>74.639795630511301</v>
      </c>
      <c r="X1090">
        <v>4.4121162819162603</v>
      </c>
      <c r="Y1090">
        <v>0</v>
      </c>
      <c r="Z1090">
        <v>0</v>
      </c>
      <c r="AA1090">
        <v>0</v>
      </c>
      <c r="AB1090">
        <v>0</v>
      </c>
      <c r="AC1090">
        <v>457804.215570751</v>
      </c>
      <c r="AD1090">
        <v>0</v>
      </c>
      <c r="AE1090">
        <f t="shared" si="129"/>
        <v>-5.348664592226552E-2</v>
      </c>
      <c r="AF1090">
        <f t="shared" ref="AF1090:AF1153" si="136">IF(C1094=C1090,(D1094-D1090)/D1090,"")</f>
        <v>3.4914371361620115E-2</v>
      </c>
      <c r="AG1090">
        <f t="shared" si="130"/>
        <v>5.7407315191408098E-2</v>
      </c>
      <c r="AH1090">
        <f t="shared" si="131"/>
        <v>2.4535514607762928E-2</v>
      </c>
      <c r="AI1090">
        <f t="shared" si="132"/>
        <v>0.56010785424678866</v>
      </c>
      <c r="AJ1090">
        <f t="shared" si="133"/>
        <v>-5.348664592226552E-2</v>
      </c>
      <c r="AK1090">
        <f t="shared" si="134"/>
        <v>-0.10941194915910363</v>
      </c>
      <c r="AL1090" s="18">
        <f t="shared" si="135"/>
        <v>2.1089247885702867E-2</v>
      </c>
    </row>
    <row r="1091" spans="1:38" ht="15.75">
      <c r="A1091">
        <v>2017</v>
      </c>
      <c r="B1091">
        <v>2</v>
      </c>
      <c r="C1091" t="s">
        <v>57</v>
      </c>
      <c r="D1091">
        <v>431533.93952827301</v>
      </c>
      <c r="E1091">
        <v>382727.03524606198</v>
      </c>
      <c r="F1091">
        <v>48806.904282211297</v>
      </c>
      <c r="G1091">
        <v>35769.918298726698</v>
      </c>
      <c r="H1091">
        <v>1423148.81934977</v>
      </c>
      <c r="I1091">
        <v>624938.60267159506</v>
      </c>
      <c r="J1091">
        <v>798210.21667818096</v>
      </c>
      <c r="K1091">
        <v>35179.597760097698</v>
      </c>
      <c r="L1091">
        <v>6.7780793455551098</v>
      </c>
      <c r="M1091">
        <v>4.4812654049438496</v>
      </c>
      <c r="N1091">
        <v>2.5134348433826901</v>
      </c>
      <c r="O1091">
        <v>0.78292483560575099</v>
      </c>
      <c r="P1091">
        <v>123.142866604538</v>
      </c>
      <c r="Q1091">
        <v>2660</v>
      </c>
      <c r="R1091">
        <v>-0.50035357382776602</v>
      </c>
      <c r="S1091">
        <v>394</v>
      </c>
      <c r="T1091">
        <v>0.30397027597100501</v>
      </c>
      <c r="U1091">
        <v>0.32070409336356898</v>
      </c>
      <c r="V1091">
        <v>7.7328321640392303</v>
      </c>
      <c r="W1091">
        <v>74.743220636646996</v>
      </c>
      <c r="X1091">
        <v>8.2990594033264404</v>
      </c>
      <c r="Y1091">
        <v>0</v>
      </c>
      <c r="Z1091">
        <v>0</v>
      </c>
      <c r="AA1091">
        <v>0</v>
      </c>
      <c r="AB1091">
        <v>0</v>
      </c>
      <c r="AC1091">
        <v>462849.21745772398</v>
      </c>
      <c r="AD1091">
        <v>0</v>
      </c>
      <c r="AE1091">
        <f t="shared" ref="AE1091:AE1154" si="137">IF(C1092=C1091,(D1092-D1091)/D1091,"")</f>
        <v>3.8113863548541092E-2</v>
      </c>
      <c r="AF1091">
        <f t="shared" si="136"/>
        <v>1.2113652368289604E-2</v>
      </c>
      <c r="AG1091">
        <f t="shared" ref="AG1091:AG1154" si="138">(D:D-E:E)/D:D</f>
        <v>0.11310096335774612</v>
      </c>
      <c r="AH1091">
        <f t="shared" ref="AH1091:AH1154" si="139">G1091/D1091</f>
        <v>8.2890162330750222E-2</v>
      </c>
      <c r="AI1091">
        <f t="shared" ref="AI1091:AI1154" si="140">_xlfn.STDEV.P(D:D)/AVERAGE(D:D)</f>
        <v>0.56010785424678866</v>
      </c>
      <c r="AJ1091">
        <f t="shared" ref="AJ1091:AJ1154" si="141">(D1092-D1091)/D1091</f>
        <v>3.8113863548541092E-2</v>
      </c>
      <c r="AK1091">
        <f t="shared" ref="AK1091:AK1154" si="142">(E1092-E1091)/E1091</f>
        <v>-4.5588533782319259E-2</v>
      </c>
      <c r="AL1091" s="18">
        <f t="shared" ref="AL1091:AL1154" si="143">AVERAGE(AJ:AJ)</f>
        <v>2.1089247885702867E-2</v>
      </c>
    </row>
    <row r="1092" spans="1:38" ht="15.75">
      <c r="A1092">
        <v>2017</v>
      </c>
      <c r="B1092">
        <v>3</v>
      </c>
      <c r="C1092" t="s">
        <v>57</v>
      </c>
      <c r="D1092">
        <v>447981.36521601799</v>
      </c>
      <c r="E1092">
        <v>365279.07087033999</v>
      </c>
      <c r="F1092">
        <v>82702.294345677394</v>
      </c>
      <c r="G1092">
        <v>69622.206845952998</v>
      </c>
      <c r="H1092">
        <v>1651805.6963653199</v>
      </c>
      <c r="I1092">
        <v>535457.25771349203</v>
      </c>
      <c r="J1092">
        <v>1116348.43865183</v>
      </c>
      <c r="K1092">
        <v>73573.041186463495</v>
      </c>
      <c r="L1092">
        <v>9.3410957900327105</v>
      </c>
      <c r="M1092">
        <v>6.2366018023936203</v>
      </c>
      <c r="N1092">
        <v>4.2149150471603001</v>
      </c>
      <c r="O1092">
        <v>0.47965065312416499</v>
      </c>
      <c r="P1092">
        <v>489.38809179702002</v>
      </c>
      <c r="Q1092">
        <v>3804</v>
      </c>
      <c r="R1092">
        <v>0.68135822230916099</v>
      </c>
      <c r="S1092">
        <v>841</v>
      </c>
      <c r="T1092">
        <v>0.70957919387826496</v>
      </c>
      <c r="U1092">
        <v>0.76327788492697701</v>
      </c>
      <c r="V1092">
        <v>6.1081484994287596</v>
      </c>
      <c r="W1092">
        <v>80.5036016987967</v>
      </c>
      <c r="X1092">
        <v>9.2298398097090999</v>
      </c>
      <c r="Y1092">
        <v>0</v>
      </c>
      <c r="Z1092">
        <v>0</v>
      </c>
      <c r="AA1092">
        <v>0</v>
      </c>
      <c r="AB1092">
        <v>0</v>
      </c>
      <c r="AC1092">
        <v>458945.08871376503</v>
      </c>
      <c r="AD1092">
        <v>0</v>
      </c>
      <c r="AE1092">
        <f t="shared" si="137"/>
        <v>-1.143053326508744E-2</v>
      </c>
      <c r="AF1092">
        <f t="shared" si="136"/>
        <v>-9.870907447703154E-3</v>
      </c>
      <c r="AG1092">
        <f t="shared" si="138"/>
        <v>0.18461101458048082</v>
      </c>
      <c r="AH1092">
        <f t="shared" si="139"/>
        <v>0.15541317619848083</v>
      </c>
      <c r="AI1092">
        <f t="shared" si="140"/>
        <v>0.56010785424678866</v>
      </c>
      <c r="AJ1092">
        <f t="shared" si="141"/>
        <v>-1.143053326508744E-2</v>
      </c>
      <c r="AK1092">
        <f t="shared" si="142"/>
        <v>5.5670557504243733E-2</v>
      </c>
      <c r="AL1092" s="18">
        <f t="shared" si="143"/>
        <v>2.1089247885702867E-2</v>
      </c>
    </row>
    <row r="1093" spans="1:38" ht="15.75">
      <c r="A1093">
        <v>2017</v>
      </c>
      <c r="B1093">
        <v>4</v>
      </c>
      <c r="C1093" t="s">
        <v>57</v>
      </c>
      <c r="D1093">
        <v>442860.69931877701</v>
      </c>
      <c r="E1093">
        <v>385614.36039032397</v>
      </c>
      <c r="F1093">
        <v>57246.338928452802</v>
      </c>
      <c r="G1093">
        <v>42168.709351385798</v>
      </c>
      <c r="H1093">
        <v>888924.04478314798</v>
      </c>
      <c r="I1093">
        <v>305696.515611051</v>
      </c>
      <c r="J1093">
        <v>583227.52917209605</v>
      </c>
      <c r="K1093">
        <v>42431.464537913103</v>
      </c>
      <c r="L1093">
        <v>24.063122206267199</v>
      </c>
      <c r="M1093">
        <v>7.2302330123622802</v>
      </c>
      <c r="N1093">
        <v>4.7437921832424701</v>
      </c>
      <c r="O1093">
        <v>0.52414623851002695</v>
      </c>
      <c r="P1093">
        <v>426.03280036981403</v>
      </c>
      <c r="Q1093">
        <v>48476</v>
      </c>
      <c r="R1093">
        <v>0.52800339096144799</v>
      </c>
      <c r="S1093">
        <v>181</v>
      </c>
      <c r="T1093">
        <v>0.24247963139561701</v>
      </c>
      <c r="U1093">
        <v>0.52324707523997904</v>
      </c>
      <c r="V1093">
        <v>2.2893196786635999</v>
      </c>
      <c r="W1093">
        <v>67.031961251827695</v>
      </c>
      <c r="X1093">
        <v>6.1280423373903199</v>
      </c>
      <c r="Y1093">
        <v>0</v>
      </c>
      <c r="Z1093">
        <v>0</v>
      </c>
      <c r="AA1093">
        <v>0</v>
      </c>
      <c r="AB1093">
        <v>1</v>
      </c>
      <c r="AC1093">
        <v>459127.37990567897</v>
      </c>
      <c r="AD1093">
        <v>0</v>
      </c>
      <c r="AE1093">
        <f t="shared" si="137"/>
        <v>6.5431391857207782E-2</v>
      </c>
      <c r="AF1093">
        <f t="shared" si="136"/>
        <v>1.3086375931632003E-2</v>
      </c>
      <c r="AG1093">
        <f t="shared" si="138"/>
        <v>0.12926488852253373</v>
      </c>
      <c r="AH1093">
        <f t="shared" si="139"/>
        <v>9.5218901601002534E-2</v>
      </c>
      <c r="AI1093">
        <f t="shared" si="140"/>
        <v>0.56010785424678866</v>
      </c>
      <c r="AJ1093">
        <f t="shared" si="141"/>
        <v>6.5431391857207782E-2</v>
      </c>
      <c r="AK1093">
        <f t="shared" si="142"/>
        <v>4.3126689611188507E-3</v>
      </c>
      <c r="AL1093" s="18">
        <f t="shared" si="143"/>
        <v>2.1089247885702867E-2</v>
      </c>
    </row>
    <row r="1094" spans="1:38" ht="15.75">
      <c r="A1094">
        <v>2018</v>
      </c>
      <c r="B1094">
        <v>1</v>
      </c>
      <c r="C1094" t="s">
        <v>57</v>
      </c>
      <c r="D1094">
        <v>471837.69127406098</v>
      </c>
      <c r="E1094">
        <v>387277.38747334102</v>
      </c>
      <c r="F1094">
        <v>84560.303800720401</v>
      </c>
      <c r="G1094">
        <v>64689.295677438298</v>
      </c>
      <c r="H1094">
        <v>1440671.2954265401</v>
      </c>
      <c r="I1094">
        <v>598192.08331460098</v>
      </c>
      <c r="J1094">
        <v>842479.21211194096</v>
      </c>
      <c r="K1094">
        <v>71550.947806027005</v>
      </c>
      <c r="L1094">
        <v>26.579581528362901</v>
      </c>
      <c r="M1094">
        <v>7.6784441381377402</v>
      </c>
      <c r="N1094">
        <v>4.4902189613131496</v>
      </c>
      <c r="O1094">
        <v>0.71003779644015497</v>
      </c>
      <c r="P1094">
        <v>140.982492642593</v>
      </c>
      <c r="Q1094">
        <v>28486</v>
      </c>
      <c r="R1094">
        <v>0.54798414113429095</v>
      </c>
      <c r="S1094">
        <v>362</v>
      </c>
      <c r="T1094">
        <v>0.651125744952324</v>
      </c>
      <c r="U1094">
        <v>0.73276186138168198</v>
      </c>
      <c r="V1094">
        <v>1.87549867615398</v>
      </c>
      <c r="W1094">
        <v>66.924506499373294</v>
      </c>
      <c r="X1094">
        <v>3.7702140429778601</v>
      </c>
      <c r="Y1094">
        <v>0</v>
      </c>
      <c r="Z1094">
        <v>0</v>
      </c>
      <c r="AA1094">
        <v>0</v>
      </c>
      <c r="AB1094">
        <v>0</v>
      </c>
      <c r="AC1094">
        <v>472149.81962291501</v>
      </c>
      <c r="AD1094">
        <v>0</v>
      </c>
      <c r="AE1094">
        <f t="shared" si="137"/>
        <v>-7.4339757645283874E-2</v>
      </c>
      <c r="AF1094">
        <f t="shared" si="136"/>
        <v>-6.7107466524217188E-2</v>
      </c>
      <c r="AG1094">
        <f t="shared" si="138"/>
        <v>0.17921481340837644</v>
      </c>
      <c r="AH1094">
        <f t="shared" si="139"/>
        <v>0.13710073797361036</v>
      </c>
      <c r="AI1094">
        <f t="shared" si="140"/>
        <v>0.56010785424678866</v>
      </c>
      <c r="AJ1094">
        <f t="shared" si="141"/>
        <v>-7.4339757645283874E-2</v>
      </c>
      <c r="AK1094">
        <f t="shared" si="142"/>
        <v>-8.2213015273379219E-3</v>
      </c>
      <c r="AL1094" s="18">
        <f t="shared" si="143"/>
        <v>2.1089247885702867E-2</v>
      </c>
    </row>
    <row r="1095" spans="1:38" ht="15.75">
      <c r="A1095">
        <v>2018</v>
      </c>
      <c r="B1095">
        <v>2</v>
      </c>
      <c r="C1095" t="s">
        <v>57</v>
      </c>
      <c r="D1095">
        <v>436761.39165683702</v>
      </c>
      <c r="E1095">
        <v>384093.463296203</v>
      </c>
      <c r="F1095">
        <v>52667.928360634098</v>
      </c>
      <c r="G1095">
        <v>46540.2195854237</v>
      </c>
      <c r="H1095">
        <v>1528684.25460822</v>
      </c>
      <c r="I1095">
        <v>940275.822209329</v>
      </c>
      <c r="J1095">
        <v>588408.43239889794</v>
      </c>
      <c r="K1095">
        <v>50154.219929437197</v>
      </c>
      <c r="L1095">
        <v>25.750616557231702</v>
      </c>
      <c r="M1095">
        <v>7.9095092834891298</v>
      </c>
      <c r="N1095">
        <v>3.0444625464760202</v>
      </c>
      <c r="O1095">
        <v>1.59799855072758</v>
      </c>
      <c r="P1095">
        <v>447.23992138244301</v>
      </c>
      <c r="Q1095">
        <v>32828</v>
      </c>
      <c r="R1095">
        <v>-0.59527287935642104</v>
      </c>
      <c r="S1095">
        <v>634</v>
      </c>
      <c r="T1095">
        <v>0.62366364778532501</v>
      </c>
      <c r="U1095">
        <v>0.120265621988799</v>
      </c>
      <c r="V1095">
        <v>1.4983880613987199</v>
      </c>
      <c r="W1095">
        <v>80.709952987462003</v>
      </c>
      <c r="X1095">
        <v>5.62147417737655</v>
      </c>
      <c r="Y1095">
        <v>0</v>
      </c>
      <c r="Z1095">
        <v>0</v>
      </c>
      <c r="AA1095">
        <v>0</v>
      </c>
      <c r="AB1095">
        <v>0</v>
      </c>
      <c r="AC1095">
        <v>430845.41107543698</v>
      </c>
      <c r="AD1095">
        <v>0</v>
      </c>
      <c r="AE1095">
        <f t="shared" si="137"/>
        <v>1.5564541863579208E-2</v>
      </c>
      <c r="AF1095">
        <f t="shared" si="136"/>
        <v>0.11642309423626912</v>
      </c>
      <c r="AG1095">
        <f t="shared" si="138"/>
        <v>0.12058741767636631</v>
      </c>
      <c r="AH1095">
        <f t="shared" si="139"/>
        <v>0.10655754028275077</v>
      </c>
      <c r="AI1095">
        <f t="shared" si="140"/>
        <v>0.56010785424678866</v>
      </c>
      <c r="AJ1095">
        <f t="shared" si="141"/>
        <v>1.5564541863579208E-2</v>
      </c>
      <c r="AK1095">
        <f t="shared" si="142"/>
        <v>-3.1135481437218709E-2</v>
      </c>
      <c r="AL1095" s="18">
        <f t="shared" si="143"/>
        <v>2.1089247885702867E-2</v>
      </c>
    </row>
    <row r="1096" spans="1:38" ht="15.75">
      <c r="A1096">
        <v>2018</v>
      </c>
      <c r="B1096">
        <v>3</v>
      </c>
      <c r="C1096" t="s">
        <v>57</v>
      </c>
      <c r="D1096">
        <v>443559.38262167497</v>
      </c>
      <c r="E1096">
        <v>372134.52839958703</v>
      </c>
      <c r="F1096">
        <v>71424.854222087801</v>
      </c>
      <c r="G1096">
        <v>64381.398404519903</v>
      </c>
      <c r="H1096">
        <v>1317788.1532216801</v>
      </c>
      <c r="I1096">
        <v>816489.35812305496</v>
      </c>
      <c r="J1096">
        <v>501298.79509862798</v>
      </c>
      <c r="K1096">
        <v>73649.125567265495</v>
      </c>
      <c r="L1096">
        <v>7.1485901717407403</v>
      </c>
      <c r="M1096">
        <v>12.8429190403007</v>
      </c>
      <c r="N1096">
        <v>4.8855651226733503</v>
      </c>
      <c r="O1096">
        <v>1.6287478966758999</v>
      </c>
      <c r="P1096">
        <v>239.521606407587</v>
      </c>
      <c r="Q1096">
        <v>6309</v>
      </c>
      <c r="R1096">
        <v>3.6453786949755401E-2</v>
      </c>
      <c r="S1096">
        <v>442</v>
      </c>
      <c r="T1096">
        <v>0.40300899993191902</v>
      </c>
      <c r="U1096">
        <v>0.87118259542000298</v>
      </c>
      <c r="V1096">
        <v>1.20438265413636</v>
      </c>
      <c r="W1096">
        <v>73.318981816086804</v>
      </c>
      <c r="X1096">
        <v>8.9823863831921695</v>
      </c>
      <c r="Y1096">
        <v>0</v>
      </c>
      <c r="Z1096">
        <v>1</v>
      </c>
      <c r="AA1096">
        <v>0</v>
      </c>
      <c r="AB1096">
        <v>0</v>
      </c>
      <c r="AC1096">
        <v>440894.11370904901</v>
      </c>
      <c r="AD1096">
        <v>1</v>
      </c>
      <c r="AE1096">
        <f t="shared" si="137"/>
        <v>1.1490588393392589E-2</v>
      </c>
      <c r="AF1096">
        <f t="shared" si="136"/>
        <v>1.9061380793356866E-2</v>
      </c>
      <c r="AG1096">
        <f t="shared" si="138"/>
        <v>0.16102658859323091</v>
      </c>
      <c r="AH1096">
        <f t="shared" si="139"/>
        <v>0.14514719094429057</v>
      </c>
      <c r="AI1096">
        <f t="shared" si="140"/>
        <v>0.56010785424678866</v>
      </c>
      <c r="AJ1096">
        <f t="shared" si="141"/>
        <v>1.1490588393392589E-2</v>
      </c>
      <c r="AK1096">
        <f t="shared" si="142"/>
        <v>7.119736725124147E-2</v>
      </c>
      <c r="AL1096" s="18">
        <f t="shared" si="143"/>
        <v>2.1089247885702867E-2</v>
      </c>
    </row>
    <row r="1097" spans="1:38" ht="15.75">
      <c r="A1097">
        <v>2018</v>
      </c>
      <c r="B1097">
        <v>4</v>
      </c>
      <c r="C1097" t="s">
        <v>57</v>
      </c>
      <c r="D1097">
        <v>448656.14091540797</v>
      </c>
      <c r="E1097">
        <v>398629.52708491997</v>
      </c>
      <c r="F1097">
        <v>50026.613830488401</v>
      </c>
      <c r="G1097">
        <v>31965.818680649201</v>
      </c>
      <c r="H1097">
        <v>1472548.99457014</v>
      </c>
      <c r="I1097">
        <v>988801.90749483102</v>
      </c>
      <c r="J1097">
        <v>483747.08707531699</v>
      </c>
      <c r="K1097">
        <v>39603.000606502697</v>
      </c>
      <c r="L1097">
        <v>29.562771478990001</v>
      </c>
      <c r="M1097">
        <v>6.6079609644599797</v>
      </c>
      <c r="N1097">
        <v>2.1707813321335601</v>
      </c>
      <c r="O1097">
        <v>2.04404725922593</v>
      </c>
      <c r="P1097">
        <v>341.32623892646399</v>
      </c>
      <c r="Q1097">
        <v>36324</v>
      </c>
      <c r="R1097">
        <v>0.57843918285518803</v>
      </c>
      <c r="S1097">
        <v>644</v>
      </c>
      <c r="T1097">
        <v>9.4030748134226697E-2</v>
      </c>
      <c r="U1097">
        <v>0.28209916187165002</v>
      </c>
      <c r="V1097">
        <v>5.4288017720275503</v>
      </c>
      <c r="W1097">
        <v>65.4595532564081</v>
      </c>
      <c r="X1097">
        <v>7.18029334616954</v>
      </c>
      <c r="Y1097">
        <v>0</v>
      </c>
      <c r="Z1097">
        <v>0</v>
      </c>
      <c r="AA1097">
        <v>0</v>
      </c>
      <c r="AB1097">
        <v>0</v>
      </c>
      <c r="AC1097">
        <v>447277.539318619</v>
      </c>
      <c r="AD1097">
        <v>0</v>
      </c>
      <c r="AE1097">
        <f t="shared" si="137"/>
        <v>-1.890597484318008E-2</v>
      </c>
      <c r="AF1097">
        <f t="shared" si="136"/>
        <v>7.7126029139189464E-2</v>
      </c>
      <c r="AG1097">
        <f t="shared" si="138"/>
        <v>0.11150324105319732</v>
      </c>
      <c r="AH1097">
        <f t="shared" si="139"/>
        <v>7.1247924112725361E-2</v>
      </c>
      <c r="AI1097">
        <f t="shared" si="140"/>
        <v>0.56010785424678866</v>
      </c>
      <c r="AJ1097">
        <f t="shared" si="141"/>
        <v>-1.890597484318008E-2</v>
      </c>
      <c r="AK1097">
        <f t="shared" si="142"/>
        <v>-6.4784587895794457E-2</v>
      </c>
      <c r="AL1097" s="18">
        <f t="shared" si="143"/>
        <v>2.1089247885702867E-2</v>
      </c>
    </row>
    <row r="1098" spans="1:38" ht="15.75">
      <c r="A1098">
        <v>2019</v>
      </c>
      <c r="B1098">
        <v>1</v>
      </c>
      <c r="C1098" t="s">
        <v>57</v>
      </c>
      <c r="D1098">
        <v>440173.85920202301</v>
      </c>
      <c r="E1098">
        <v>372804.477449628</v>
      </c>
      <c r="F1098">
        <v>67369.381752394795</v>
      </c>
      <c r="G1098">
        <v>60966.646515354201</v>
      </c>
      <c r="H1098">
        <v>1350787.7696026601</v>
      </c>
      <c r="I1098">
        <v>674434.14483280305</v>
      </c>
      <c r="J1098">
        <v>676353.62476985704</v>
      </c>
      <c r="K1098">
        <v>61174.264110398501</v>
      </c>
      <c r="L1098">
        <v>24.204790876255299</v>
      </c>
      <c r="M1098">
        <v>9.0140193358318008</v>
      </c>
      <c r="N1098">
        <v>4.5134141637429703</v>
      </c>
      <c r="O1098">
        <v>0.99716201722478104</v>
      </c>
      <c r="P1098">
        <v>422.21770615955103</v>
      </c>
      <c r="Q1098">
        <v>23064</v>
      </c>
      <c r="R1098">
        <v>0.503779583283954</v>
      </c>
      <c r="S1098">
        <v>726</v>
      </c>
      <c r="T1098">
        <v>0.24422533359937801</v>
      </c>
      <c r="U1098">
        <v>9.6110065698683897E-2</v>
      </c>
      <c r="V1098">
        <v>7.07980917244093</v>
      </c>
      <c r="W1098">
        <v>62.4013179897388</v>
      </c>
      <c r="X1098">
        <v>2.1054403019956101</v>
      </c>
      <c r="Y1098">
        <v>0</v>
      </c>
      <c r="Z1098">
        <v>0</v>
      </c>
      <c r="AA1098">
        <v>0</v>
      </c>
      <c r="AB1098">
        <v>0</v>
      </c>
      <c r="AC1098">
        <v>471597.28547401802</v>
      </c>
      <c r="AD1098">
        <v>0</v>
      </c>
      <c r="AE1098">
        <f t="shared" si="137"/>
        <v>0.1077679742282705</v>
      </c>
      <c r="AF1098">
        <f t="shared" si="136"/>
        <v>6.8075634858834638E-2</v>
      </c>
      <c r="AG1098">
        <f t="shared" si="138"/>
        <v>0.15305175521901004</v>
      </c>
      <c r="AH1098">
        <f t="shared" si="139"/>
        <v>0.13850583182263179</v>
      </c>
      <c r="AI1098">
        <f t="shared" si="140"/>
        <v>0.56010785424678866</v>
      </c>
      <c r="AJ1098">
        <f t="shared" si="141"/>
        <v>0.1077679742282705</v>
      </c>
      <c r="AK1098">
        <f t="shared" si="142"/>
        <v>-9.1896278635116308E-3</v>
      </c>
      <c r="AL1098" s="18">
        <f t="shared" si="143"/>
        <v>2.1089247885702867E-2</v>
      </c>
    </row>
    <row r="1099" spans="1:38" ht="15.75">
      <c r="A1099">
        <v>2019</v>
      </c>
      <c r="B1099">
        <v>2</v>
      </c>
      <c r="C1099" t="s">
        <v>57</v>
      </c>
      <c r="D1099">
        <v>487610.504316465</v>
      </c>
      <c r="E1099">
        <v>369378.54303601501</v>
      </c>
      <c r="F1099">
        <v>118231.961280449</v>
      </c>
      <c r="G1099">
        <v>101296.485143271</v>
      </c>
      <c r="H1099">
        <v>1442515.91539878</v>
      </c>
      <c r="I1099">
        <v>742233.76083786495</v>
      </c>
      <c r="J1099">
        <v>700282.15456091601</v>
      </c>
      <c r="K1099">
        <v>104483.93528808501</v>
      </c>
      <c r="L1099">
        <v>28.285168792712501</v>
      </c>
      <c r="M1099">
        <v>14.465095887925999</v>
      </c>
      <c r="N1099">
        <v>7.0222091875685102</v>
      </c>
      <c r="O1099">
        <v>1.05990671903277</v>
      </c>
      <c r="P1099">
        <v>140.06437008178</v>
      </c>
      <c r="Q1099">
        <v>24149</v>
      </c>
      <c r="R1099">
        <v>-0.59083325569912204</v>
      </c>
      <c r="S1099">
        <v>270</v>
      </c>
      <c r="T1099">
        <v>0.48510298393906498</v>
      </c>
      <c r="U1099">
        <v>0.74280374565529805</v>
      </c>
      <c r="V1099">
        <v>1.4663887266100999</v>
      </c>
      <c r="W1099">
        <v>83.099735309967699</v>
      </c>
      <c r="X1099">
        <v>4.1116677459763302</v>
      </c>
      <c r="Y1099">
        <v>0</v>
      </c>
      <c r="Z1099">
        <v>0</v>
      </c>
      <c r="AA1099">
        <v>0</v>
      </c>
      <c r="AB1099">
        <v>0</v>
      </c>
      <c r="AC1099">
        <v>515076.08992613602</v>
      </c>
      <c r="AD1099">
        <v>0</v>
      </c>
      <c r="AE1099">
        <f t="shared" si="137"/>
        <v>-7.3001436767796954E-2</v>
      </c>
      <c r="AF1099">
        <f t="shared" si="136"/>
        <v>-4.4871624274641697E-2</v>
      </c>
      <c r="AG1099">
        <f t="shared" si="138"/>
        <v>0.24247213756436234</v>
      </c>
      <c r="AH1099">
        <f t="shared" si="139"/>
        <v>0.20774057212993996</v>
      </c>
      <c r="AI1099">
        <f t="shared" si="140"/>
        <v>0.56010785424678866</v>
      </c>
      <c r="AJ1099">
        <f t="shared" si="141"/>
        <v>-7.3001436767796954E-2</v>
      </c>
      <c r="AK1099">
        <f t="shared" si="142"/>
        <v>8.2433169424638644E-2</v>
      </c>
      <c r="AL1099" s="18">
        <f t="shared" si="143"/>
        <v>2.1089247885702867E-2</v>
      </c>
    </row>
    <row r="1100" spans="1:38" ht="15.75">
      <c r="A1100">
        <v>2019</v>
      </c>
      <c r="B1100">
        <v>3</v>
      </c>
      <c r="C1100" t="s">
        <v>57</v>
      </c>
      <c r="D1100">
        <v>452014.236918293</v>
      </c>
      <c r="E1100">
        <v>399827.58705592901</v>
      </c>
      <c r="F1100">
        <v>52186.649862363804</v>
      </c>
      <c r="G1100">
        <v>43326.118914190301</v>
      </c>
      <c r="H1100">
        <v>1560431.3475331001</v>
      </c>
      <c r="I1100">
        <v>909295.10937616799</v>
      </c>
      <c r="J1100">
        <v>651136.23815693497</v>
      </c>
      <c r="K1100">
        <v>52382.979781991096</v>
      </c>
      <c r="L1100">
        <v>15.213529813967501</v>
      </c>
      <c r="M1100">
        <v>6.65392530399268</v>
      </c>
      <c r="N1100">
        <v>2.77654758619691</v>
      </c>
      <c r="O1100">
        <v>1.39647443359927</v>
      </c>
      <c r="P1100">
        <v>358.54045889337601</v>
      </c>
      <c r="Q1100">
        <v>20606</v>
      </c>
      <c r="R1100">
        <v>9.8955255801691493E-3</v>
      </c>
      <c r="S1100">
        <v>83</v>
      </c>
      <c r="T1100">
        <v>0.119390777265708</v>
      </c>
      <c r="U1100">
        <v>0.653145988094471</v>
      </c>
      <c r="V1100">
        <v>5.2102673318418002</v>
      </c>
      <c r="W1100">
        <v>61.220823340743202</v>
      </c>
      <c r="X1100">
        <v>4.5569425806780401</v>
      </c>
      <c r="Y1100">
        <v>0</v>
      </c>
      <c r="Z1100">
        <v>0</v>
      </c>
      <c r="AA1100">
        <v>0</v>
      </c>
      <c r="AB1100">
        <v>0</v>
      </c>
      <c r="AC1100">
        <v>455314.07962023298</v>
      </c>
      <c r="AD1100">
        <v>0</v>
      </c>
      <c r="AE1100">
        <f t="shared" si="137"/>
        <v>6.9123863902722446E-2</v>
      </c>
      <c r="AF1100">
        <f t="shared" si="136"/>
        <v>2.3944401367460552E-2</v>
      </c>
      <c r="AG1100">
        <f t="shared" si="138"/>
        <v>0.11545355345034709</v>
      </c>
      <c r="AH1100">
        <f t="shared" si="139"/>
        <v>9.5851226301135323E-2</v>
      </c>
      <c r="AI1100">
        <f t="shared" si="140"/>
        <v>0.56010785424678866</v>
      </c>
      <c r="AJ1100">
        <f t="shared" si="141"/>
        <v>6.9123863902722446E-2</v>
      </c>
      <c r="AK1100">
        <f t="shared" si="142"/>
        <v>-6.4070287331941542E-3</v>
      </c>
      <c r="AL1100" s="18">
        <f t="shared" si="143"/>
        <v>2.1089247885702867E-2</v>
      </c>
    </row>
    <row r="1101" spans="1:38" ht="15.75">
      <c r="A1101">
        <v>2019</v>
      </c>
      <c r="B1101">
        <v>4</v>
      </c>
      <c r="C1101" t="s">
        <v>57</v>
      </c>
      <c r="D1101">
        <v>483259.20751312602</v>
      </c>
      <c r="E1101">
        <v>397265.88021733798</v>
      </c>
      <c r="F1101">
        <v>85993.327295788098</v>
      </c>
      <c r="G1101">
        <v>80368.866515070506</v>
      </c>
      <c r="H1101">
        <v>1708116.5857464899</v>
      </c>
      <c r="I1101">
        <v>842507.05082342704</v>
      </c>
      <c r="J1101">
        <v>865609.53492306801</v>
      </c>
      <c r="K1101">
        <v>89535.804127728596</v>
      </c>
      <c r="L1101">
        <v>17.697572680991499</v>
      </c>
      <c r="M1101">
        <v>9.2846558722592398</v>
      </c>
      <c r="N1101">
        <v>4.7051159848054001</v>
      </c>
      <c r="O1101">
        <v>0.97331073287946801</v>
      </c>
      <c r="P1101">
        <v>359.86032176265002</v>
      </c>
      <c r="Q1101">
        <v>19612</v>
      </c>
      <c r="R1101">
        <v>0.43069404257494798</v>
      </c>
      <c r="S1101">
        <v>876</v>
      </c>
      <c r="T1101">
        <v>0.34454266679859202</v>
      </c>
      <c r="U1101">
        <v>0.52400457578428605</v>
      </c>
      <c r="V1101">
        <v>1.9693712613407599</v>
      </c>
      <c r="W1101">
        <v>83.638946780506004</v>
      </c>
      <c r="X1101">
        <v>7.3837632314391399</v>
      </c>
      <c r="Y1101">
        <v>0</v>
      </c>
      <c r="Z1101">
        <v>0</v>
      </c>
      <c r="AA1101">
        <v>0</v>
      </c>
      <c r="AB1101">
        <v>0</v>
      </c>
      <c r="AC1101">
        <v>494557.065484091</v>
      </c>
      <c r="AD1101">
        <v>0</v>
      </c>
      <c r="AE1101">
        <f t="shared" si="137"/>
        <v>-2.7149474223531755E-2</v>
      </c>
      <c r="AF1101">
        <f t="shared" si="136"/>
        <v>-7.5873846695250213E-2</v>
      </c>
      <c r="AG1101">
        <f t="shared" si="138"/>
        <v>0.1779445191294205</v>
      </c>
      <c r="AH1101">
        <f t="shared" si="139"/>
        <v>0.16630591878145967</v>
      </c>
      <c r="AI1101">
        <f t="shared" si="140"/>
        <v>0.56010785424678866</v>
      </c>
      <c r="AJ1101">
        <f t="shared" si="141"/>
        <v>-2.7149474223531755E-2</v>
      </c>
      <c r="AK1101">
        <f t="shared" si="142"/>
        <v>-9.0411895055648606E-3</v>
      </c>
      <c r="AL1101" s="18">
        <f t="shared" si="143"/>
        <v>2.1089247885702867E-2</v>
      </c>
    </row>
    <row r="1102" spans="1:38" ht="15.75">
      <c r="A1102">
        <v>2020</v>
      </c>
      <c r="B1102">
        <v>1</v>
      </c>
      <c r="C1102" t="s">
        <v>57</v>
      </c>
      <c r="D1102">
        <v>470138.97411546402</v>
      </c>
      <c r="E1102">
        <v>393674.124110198</v>
      </c>
      <c r="F1102">
        <v>76464.8500052655</v>
      </c>
      <c r="G1102">
        <v>64927.8743824505</v>
      </c>
      <c r="H1102">
        <v>1608140.71735649</v>
      </c>
      <c r="I1102">
        <v>778140.88568617695</v>
      </c>
      <c r="J1102">
        <v>829999.83167031803</v>
      </c>
      <c r="K1102">
        <v>64851.242525275899</v>
      </c>
      <c r="L1102">
        <v>11.4459597833646</v>
      </c>
      <c r="M1102">
        <v>7.8226370542494701</v>
      </c>
      <c r="N1102">
        <v>4.0374498127987604</v>
      </c>
      <c r="O1102">
        <v>0.93751932951627404</v>
      </c>
      <c r="P1102">
        <v>225.10930005799301</v>
      </c>
      <c r="Q1102">
        <v>47676</v>
      </c>
      <c r="R1102">
        <v>-0.844862185475731</v>
      </c>
      <c r="S1102">
        <v>735</v>
      </c>
      <c r="T1102">
        <v>0.81111313289879505</v>
      </c>
      <c r="U1102">
        <v>0.66681946829584804</v>
      </c>
      <c r="V1102">
        <v>4.3573906605219497</v>
      </c>
      <c r="W1102">
        <v>71.853751811658398</v>
      </c>
      <c r="X1102">
        <v>4.7351209364963003</v>
      </c>
      <c r="Y1102">
        <v>0</v>
      </c>
      <c r="Z1102">
        <v>0</v>
      </c>
      <c r="AA1102">
        <v>1</v>
      </c>
      <c r="AB1102">
        <v>0</v>
      </c>
      <c r="AC1102">
        <v>444736.33252749202</v>
      </c>
      <c r="AD1102">
        <v>1</v>
      </c>
      <c r="AE1102">
        <f t="shared" si="137"/>
        <v>-9.3766851585746734E-3</v>
      </c>
      <c r="AF1102">
        <f t="shared" si="136"/>
        <v>-3.9954819471324371E-2</v>
      </c>
      <c r="AG1102">
        <f t="shared" si="138"/>
        <v>0.16264307835598968</v>
      </c>
      <c r="AH1102">
        <f t="shared" si="139"/>
        <v>0.13810357778698965</v>
      </c>
      <c r="AI1102">
        <f t="shared" si="140"/>
        <v>0.56010785424678866</v>
      </c>
      <c r="AJ1102">
        <f t="shared" si="141"/>
        <v>-9.3766851585746734E-3</v>
      </c>
      <c r="AK1102">
        <f t="shared" si="142"/>
        <v>-3.3153564779265371E-2</v>
      </c>
      <c r="AL1102" s="18">
        <f t="shared" si="143"/>
        <v>2.1089247885702867E-2</v>
      </c>
    </row>
    <row r="1103" spans="1:38" ht="15.75">
      <c r="A1103">
        <v>2020</v>
      </c>
      <c r="B1103">
        <v>2</v>
      </c>
      <c r="C1103" t="s">
        <v>57</v>
      </c>
      <c r="D1103">
        <v>465730.62897440803</v>
      </c>
      <c r="E1103">
        <v>380622.42353458999</v>
      </c>
      <c r="F1103">
        <v>85108.205439818106</v>
      </c>
      <c r="G1103">
        <v>78545.108876750295</v>
      </c>
      <c r="H1103">
        <v>1064005.93969905</v>
      </c>
      <c r="I1103">
        <v>320017.11101098597</v>
      </c>
      <c r="J1103">
        <v>743988.82868807204</v>
      </c>
      <c r="K1103">
        <v>75843.892114405098</v>
      </c>
      <c r="L1103">
        <v>12.677750930552801</v>
      </c>
      <c r="M1103">
        <v>10.557296809853201</v>
      </c>
      <c r="N1103">
        <v>7.3820178954044096</v>
      </c>
      <c r="O1103">
        <v>0.43013698414705398</v>
      </c>
      <c r="P1103">
        <v>413.37109860604897</v>
      </c>
      <c r="Q1103">
        <v>42005</v>
      </c>
      <c r="R1103">
        <v>0.35776673377860402</v>
      </c>
      <c r="S1103">
        <v>561</v>
      </c>
      <c r="T1103">
        <v>0.72951419843587195</v>
      </c>
      <c r="U1103">
        <v>8.1627114572160302E-3</v>
      </c>
      <c r="V1103">
        <v>6.1391347142546602</v>
      </c>
      <c r="W1103">
        <v>63.277930896671997</v>
      </c>
      <c r="X1103">
        <v>3.8262804969552202</v>
      </c>
      <c r="Y1103">
        <v>0</v>
      </c>
      <c r="Z1103">
        <v>0</v>
      </c>
      <c r="AA1103">
        <v>0</v>
      </c>
      <c r="AB1103">
        <v>0</v>
      </c>
      <c r="AC1103">
        <v>477164.49486271897</v>
      </c>
      <c r="AD1103">
        <v>0</v>
      </c>
      <c r="AE1103">
        <f t="shared" si="137"/>
        <v>-6.2121354352582172E-3</v>
      </c>
      <c r="AF1103">
        <f t="shared" si="136"/>
        <v>2.0885187515559279E-3</v>
      </c>
      <c r="AG1103">
        <f t="shared" si="138"/>
        <v>0.18274126747307989</v>
      </c>
      <c r="AH1103">
        <f t="shared" si="139"/>
        <v>0.16864922337127705</v>
      </c>
      <c r="AI1103">
        <f t="shared" si="140"/>
        <v>0.56010785424678866</v>
      </c>
      <c r="AJ1103">
        <f t="shared" si="141"/>
        <v>-6.2121354352582172E-3</v>
      </c>
      <c r="AK1103">
        <f t="shared" si="142"/>
        <v>-4.2871228746290756E-2</v>
      </c>
      <c r="AL1103" s="18">
        <f t="shared" si="143"/>
        <v>2.1089247885702867E-2</v>
      </c>
    </row>
    <row r="1104" spans="1:38" ht="15.75">
      <c r="A1104">
        <v>2020</v>
      </c>
      <c r="B1104">
        <v>3</v>
      </c>
      <c r="C1104" t="s">
        <v>57</v>
      </c>
      <c r="D1104">
        <v>462837.44723087101</v>
      </c>
      <c r="E1104">
        <v>364304.67254927102</v>
      </c>
      <c r="F1104">
        <v>98532.774681600305</v>
      </c>
      <c r="G1104">
        <v>92773.773408030102</v>
      </c>
      <c r="H1104">
        <v>1667143.1671941199</v>
      </c>
      <c r="I1104">
        <v>793303.57469646598</v>
      </c>
      <c r="J1104">
        <v>873839.59249765298</v>
      </c>
      <c r="K1104">
        <v>98261.720508322906</v>
      </c>
      <c r="L1104">
        <v>36.0750243956169</v>
      </c>
      <c r="M1104">
        <v>10.616796744452699</v>
      </c>
      <c r="N1104">
        <v>5.5648354162751801</v>
      </c>
      <c r="O1104">
        <v>0.907836611555909</v>
      </c>
      <c r="P1104">
        <v>328.331528377371</v>
      </c>
      <c r="Q1104">
        <v>1933</v>
      </c>
      <c r="R1104">
        <v>-2.8847194364480799E-3</v>
      </c>
      <c r="S1104">
        <v>816</v>
      </c>
      <c r="T1104">
        <v>0.29740129265096998</v>
      </c>
      <c r="U1104">
        <v>0.93316557497150898</v>
      </c>
      <c r="V1104">
        <v>7.7291074857701201</v>
      </c>
      <c r="W1104">
        <v>81.7030902805338</v>
      </c>
      <c r="X1104">
        <v>6.57627012928433</v>
      </c>
      <c r="Y1104">
        <v>0</v>
      </c>
      <c r="Z1104">
        <v>0</v>
      </c>
      <c r="AA1104">
        <v>1</v>
      </c>
      <c r="AB1104">
        <v>1</v>
      </c>
      <c r="AC1104">
        <v>469989.55818482902</v>
      </c>
      <c r="AD1104">
        <v>1</v>
      </c>
      <c r="AE1104">
        <f t="shared" si="137"/>
        <v>-3.5098661181926276E-2</v>
      </c>
      <c r="AF1104">
        <f t="shared" si="136"/>
        <v>0.13327637247855245</v>
      </c>
      <c r="AG1104">
        <f t="shared" si="138"/>
        <v>0.21288851036387771</v>
      </c>
      <c r="AH1104">
        <f t="shared" si="139"/>
        <v>0.20044569419153546</v>
      </c>
      <c r="AI1104">
        <f t="shared" si="140"/>
        <v>0.56010785424678866</v>
      </c>
      <c r="AJ1104">
        <f t="shared" si="141"/>
        <v>-3.5098661181926276E-2</v>
      </c>
      <c r="AK1104">
        <f t="shared" si="142"/>
        <v>7.094162329089973E-2</v>
      </c>
      <c r="AL1104" s="18">
        <f t="shared" si="143"/>
        <v>2.1089247885702867E-2</v>
      </c>
    </row>
    <row r="1105" spans="1:38" ht="15.75">
      <c r="A1105">
        <v>2020</v>
      </c>
      <c r="B1105">
        <v>4</v>
      </c>
      <c r="C1105" t="s">
        <v>57</v>
      </c>
      <c r="D1105">
        <v>446592.47248820699</v>
      </c>
      <c r="E1105">
        <v>390149.03739237599</v>
      </c>
      <c r="F1105">
        <v>56443.435095831199</v>
      </c>
      <c r="G1105">
        <v>46965.884237625498</v>
      </c>
      <c r="H1105">
        <v>1682623.1535748299</v>
      </c>
      <c r="I1105">
        <v>1111465.88802001</v>
      </c>
      <c r="J1105">
        <v>571157.265554816</v>
      </c>
      <c r="K1105">
        <v>46341.144389824702</v>
      </c>
      <c r="L1105">
        <v>19.554629549127899</v>
      </c>
      <c r="M1105">
        <v>8.2229338695365009</v>
      </c>
      <c r="N1105">
        <v>2.7912301181547199</v>
      </c>
      <c r="O1105">
        <v>1.9459892310751701</v>
      </c>
      <c r="P1105">
        <v>91.564361969750394</v>
      </c>
      <c r="Q1105">
        <v>19984</v>
      </c>
      <c r="R1105">
        <v>-0.77707572083296605</v>
      </c>
      <c r="S1105">
        <v>571</v>
      </c>
      <c r="T1105">
        <v>0.47334022209522503</v>
      </c>
      <c r="U1105">
        <v>0.46193407285985699</v>
      </c>
      <c r="V1105">
        <v>7.1887714924395896</v>
      </c>
      <c r="W1105">
        <v>67.405260995000901</v>
      </c>
      <c r="X1105">
        <v>6.4852196691278197</v>
      </c>
      <c r="Y1105">
        <v>0</v>
      </c>
      <c r="Z1105">
        <v>0</v>
      </c>
      <c r="AA1105">
        <v>1</v>
      </c>
      <c r="AB1105">
        <v>0</v>
      </c>
      <c r="AC1105">
        <v>504558.35474172502</v>
      </c>
      <c r="AD1105">
        <v>1</v>
      </c>
      <c r="AE1105">
        <f t="shared" si="137"/>
        <v>1.0663376754890963E-2</v>
      </c>
      <c r="AF1105">
        <f t="shared" si="136"/>
        <v>6.5160849633965651E-2</v>
      </c>
      <c r="AG1105">
        <f t="shared" si="138"/>
        <v>0.12638689313627308</v>
      </c>
      <c r="AH1105">
        <f t="shared" si="139"/>
        <v>0.10516497059601852</v>
      </c>
      <c r="AI1105">
        <f t="shared" si="140"/>
        <v>0.56010785424678866</v>
      </c>
      <c r="AJ1105">
        <f t="shared" si="141"/>
        <v>1.0663376754890963E-2</v>
      </c>
      <c r="AK1105">
        <f t="shared" si="142"/>
        <v>1.6346891990821108E-2</v>
      </c>
      <c r="AL1105" s="18">
        <f t="shared" si="143"/>
        <v>2.1089247885702867E-2</v>
      </c>
    </row>
    <row r="1106" spans="1:38" ht="15.75">
      <c r="A1106">
        <v>2021</v>
      </c>
      <c r="B1106">
        <v>1</v>
      </c>
      <c r="C1106" t="s">
        <v>57</v>
      </c>
      <c r="D1106">
        <v>451354.65627824701</v>
      </c>
      <c r="E1106">
        <v>396526.76156695199</v>
      </c>
      <c r="F1106">
        <v>54827.894711294903</v>
      </c>
      <c r="G1106">
        <v>41416.6031196033</v>
      </c>
      <c r="H1106">
        <v>1393156.63203535</v>
      </c>
      <c r="I1106">
        <v>969331.69733981602</v>
      </c>
      <c r="J1106">
        <v>423824.93469553301</v>
      </c>
      <c r="K1106">
        <v>39484.197820590198</v>
      </c>
      <c r="L1106">
        <v>18.253718668547801</v>
      </c>
      <c r="M1106">
        <v>9.7721015752308507</v>
      </c>
      <c r="N1106">
        <v>2.9728604930154301</v>
      </c>
      <c r="O1106">
        <v>2.2871039856023598</v>
      </c>
      <c r="P1106">
        <v>313.60259726260102</v>
      </c>
      <c r="Q1106">
        <v>45875</v>
      </c>
      <c r="R1106">
        <v>-0.335526809506281</v>
      </c>
      <c r="S1106">
        <v>375</v>
      </c>
      <c r="T1106">
        <v>0.94650599539745695</v>
      </c>
      <c r="U1106">
        <v>0.23110302464399801</v>
      </c>
      <c r="V1106">
        <v>2.19627443748504</v>
      </c>
      <c r="W1106">
        <v>74.018482179063597</v>
      </c>
      <c r="X1106">
        <v>6.6942183057852001</v>
      </c>
      <c r="Y1106">
        <v>0</v>
      </c>
      <c r="Z1106">
        <v>0</v>
      </c>
      <c r="AA1106">
        <v>0</v>
      </c>
      <c r="AB1106">
        <v>0</v>
      </c>
      <c r="AC1106">
        <v>498077.40289550298</v>
      </c>
      <c r="AD1106">
        <v>0</v>
      </c>
      <c r="AE1106">
        <f t="shared" si="137"/>
        <v>3.4005763836600367E-2</v>
      </c>
      <c r="AF1106">
        <f t="shared" si="136"/>
        <v>7.0794108069342124E-2</v>
      </c>
      <c r="AG1106">
        <f t="shared" si="138"/>
        <v>0.12147408683759146</v>
      </c>
      <c r="AH1106">
        <f t="shared" si="139"/>
        <v>9.1760664354531812E-2</v>
      </c>
      <c r="AI1106">
        <f t="shared" si="140"/>
        <v>0.56010785424678866</v>
      </c>
      <c r="AJ1106">
        <f t="shared" si="141"/>
        <v>3.4005763836600367E-2</v>
      </c>
      <c r="AK1106">
        <f t="shared" si="142"/>
        <v>3.1521096172936622E-2</v>
      </c>
      <c r="AL1106" s="18">
        <f t="shared" si="143"/>
        <v>2.1089247885702867E-2</v>
      </c>
    </row>
    <row r="1107" spans="1:38" ht="15.75">
      <c r="A1107">
        <v>2021</v>
      </c>
      <c r="B1107">
        <v>2</v>
      </c>
      <c r="C1107" t="s">
        <v>57</v>
      </c>
      <c r="D1107">
        <v>466703.31612619502</v>
      </c>
      <c r="E1107">
        <v>409025.71975344699</v>
      </c>
      <c r="F1107">
        <v>57677.596372747998</v>
      </c>
      <c r="G1107">
        <v>49292.050315696397</v>
      </c>
      <c r="H1107">
        <v>1575407.7589573001</v>
      </c>
      <c r="I1107">
        <v>973224.53357010696</v>
      </c>
      <c r="J1107">
        <v>602183.22538719804</v>
      </c>
      <c r="K1107">
        <v>51106.0552911798</v>
      </c>
      <c r="L1107">
        <v>5.5499742697660803</v>
      </c>
      <c r="M1107">
        <v>8.1855568600407391</v>
      </c>
      <c r="N1107">
        <v>3.1288439475707999</v>
      </c>
      <c r="O1107">
        <v>1.61616015282447</v>
      </c>
      <c r="P1107">
        <v>430.31195099317603</v>
      </c>
      <c r="Q1107">
        <v>27615</v>
      </c>
      <c r="R1107">
        <v>-4.78976121390308E-2</v>
      </c>
      <c r="S1107">
        <v>624</v>
      </c>
      <c r="T1107">
        <v>0.30478899967357898</v>
      </c>
      <c r="U1107">
        <v>0.481251282371572</v>
      </c>
      <c r="V1107">
        <v>5.9735745467176304</v>
      </c>
      <c r="W1107">
        <v>65.264091331564302</v>
      </c>
      <c r="X1107">
        <v>7.9107480740362099</v>
      </c>
      <c r="Y1107">
        <v>0</v>
      </c>
      <c r="Z1107">
        <v>0</v>
      </c>
      <c r="AA1107">
        <v>0</v>
      </c>
      <c r="AB1107">
        <v>0</v>
      </c>
      <c r="AC1107">
        <v>450651.93583098199</v>
      </c>
      <c r="AD1107">
        <v>0</v>
      </c>
      <c r="AE1107">
        <f t="shared" si="137"/>
        <v>0.12388904282652612</v>
      </c>
      <c r="AF1107">
        <f t="shared" si="136"/>
        <v>-8.5822021419054442E-2</v>
      </c>
      <c r="AG1107">
        <f t="shared" si="138"/>
        <v>0.12358514366577202</v>
      </c>
      <c r="AH1107">
        <f t="shared" si="139"/>
        <v>0.10561752747942334</v>
      </c>
      <c r="AI1107">
        <f t="shared" si="140"/>
        <v>0.56010785424678866</v>
      </c>
      <c r="AJ1107">
        <f t="shared" si="141"/>
        <v>0.12388904282652612</v>
      </c>
      <c r="AK1107">
        <f t="shared" si="142"/>
        <v>-8.1008752015090738E-2</v>
      </c>
      <c r="AL1107" s="18">
        <f t="shared" si="143"/>
        <v>2.1089247885702867E-2</v>
      </c>
    </row>
    <row r="1108" spans="1:38" ht="15.75">
      <c r="A1108">
        <v>2021</v>
      </c>
      <c r="B1108">
        <v>3</v>
      </c>
      <c r="C1108" t="s">
        <v>57</v>
      </c>
      <c r="D1108">
        <v>524522.74324503494</v>
      </c>
      <c r="E1108">
        <v>375891.056654146</v>
      </c>
      <c r="F1108">
        <v>148631.686590889</v>
      </c>
      <c r="G1108">
        <v>139432.62001643499</v>
      </c>
      <c r="H1108">
        <v>1618409.3847532701</v>
      </c>
      <c r="I1108">
        <v>594842.28589243803</v>
      </c>
      <c r="J1108">
        <v>1023567.09886083</v>
      </c>
      <c r="K1108">
        <v>145617.306977203</v>
      </c>
      <c r="L1108">
        <v>16.579103261438998</v>
      </c>
      <c r="M1108">
        <v>13.622225662744899</v>
      </c>
      <c r="N1108">
        <v>8.6154109911869892</v>
      </c>
      <c r="O1108">
        <v>0.581146352353899</v>
      </c>
      <c r="P1108">
        <v>430.82037436124398</v>
      </c>
      <c r="Q1108">
        <v>39839</v>
      </c>
      <c r="R1108">
        <v>-0.16359443131455101</v>
      </c>
      <c r="S1108">
        <v>960</v>
      </c>
      <c r="T1108">
        <v>0.80875096984403205</v>
      </c>
      <c r="U1108">
        <v>0.12821648821238801</v>
      </c>
      <c r="V1108">
        <v>1.6966568572185301</v>
      </c>
      <c r="W1108">
        <v>80.4235499667505</v>
      </c>
      <c r="X1108">
        <v>8.3738883111297806</v>
      </c>
      <c r="Y1108">
        <v>0</v>
      </c>
      <c r="Z1108">
        <v>0</v>
      </c>
      <c r="AA1108">
        <v>0</v>
      </c>
      <c r="AB1108">
        <v>0</v>
      </c>
      <c r="AC1108">
        <v>482527.779739041</v>
      </c>
      <c r="AD1108">
        <v>0</v>
      </c>
      <c r="AE1108">
        <f t="shared" si="137"/>
        <v>-9.309401058049388E-2</v>
      </c>
      <c r="AF1108">
        <f t="shared" si="136"/>
        <v>-0.13286280963843533</v>
      </c>
      <c r="AG1108">
        <f t="shared" si="138"/>
        <v>0.28336557090233638</v>
      </c>
      <c r="AH1108">
        <f t="shared" si="139"/>
        <v>0.26582759625219521</v>
      </c>
      <c r="AI1108">
        <f t="shared" si="140"/>
        <v>0.56010785424678866</v>
      </c>
      <c r="AJ1108">
        <f t="shared" si="141"/>
        <v>-9.309401058049388E-2</v>
      </c>
      <c r="AK1108">
        <f t="shared" si="142"/>
        <v>0.11979178826196034</v>
      </c>
      <c r="AL1108" s="18">
        <f t="shared" si="143"/>
        <v>2.1089247885702867E-2</v>
      </c>
    </row>
    <row r="1109" spans="1:38" ht="15.75">
      <c r="A1109">
        <v>2021</v>
      </c>
      <c r="B1109">
        <v>4</v>
      </c>
      <c r="C1109" t="s">
        <v>57</v>
      </c>
      <c r="D1109">
        <v>475692.81743567198</v>
      </c>
      <c r="E1109">
        <v>420919.71852242399</v>
      </c>
      <c r="F1109">
        <v>54773.098913247697</v>
      </c>
      <c r="G1109">
        <v>38150.200358484799</v>
      </c>
      <c r="H1109">
        <v>1568817.97556205</v>
      </c>
      <c r="I1109">
        <v>595486.03785027703</v>
      </c>
      <c r="J1109">
        <v>973331.93771177798</v>
      </c>
      <c r="K1109">
        <v>39107.045742561597</v>
      </c>
      <c r="L1109">
        <v>23.247911261118301</v>
      </c>
      <c r="M1109">
        <v>3.9195467527935799</v>
      </c>
      <c r="N1109">
        <v>2.4317799102739599</v>
      </c>
      <c r="O1109">
        <v>0.61180160105525205</v>
      </c>
      <c r="P1109">
        <v>236.803389476082</v>
      </c>
      <c r="Q1109">
        <v>11747</v>
      </c>
      <c r="R1109">
        <v>-0.27043237325950398</v>
      </c>
      <c r="S1109">
        <v>122</v>
      </c>
      <c r="T1109">
        <v>0.15461251466349599</v>
      </c>
      <c r="U1109">
        <v>0.26857765977543202</v>
      </c>
      <c r="V1109">
        <v>1.4520155241178201</v>
      </c>
      <c r="W1109">
        <v>64.560347253799094</v>
      </c>
      <c r="X1109">
        <v>5.9027331478222198</v>
      </c>
      <c r="Y1109">
        <v>0</v>
      </c>
      <c r="Z1109">
        <v>0</v>
      </c>
      <c r="AA1109">
        <v>0</v>
      </c>
      <c r="AB1109">
        <v>0</v>
      </c>
      <c r="AC1109">
        <v>499453.23177234601</v>
      </c>
      <c r="AD1109">
        <v>0</v>
      </c>
      <c r="AE1109">
        <f t="shared" si="137"/>
        <v>1.60084173601545E-2</v>
      </c>
      <c r="AF1109">
        <f t="shared" si="136"/>
        <v>-9.1695208428137637E-2</v>
      </c>
      <c r="AG1109">
        <f t="shared" si="138"/>
        <v>0.11514384263465353</v>
      </c>
      <c r="AH1109">
        <f t="shared" si="139"/>
        <v>8.0199235641483818E-2</v>
      </c>
      <c r="AI1109">
        <f t="shared" si="140"/>
        <v>0.56010785424678866</v>
      </c>
      <c r="AJ1109">
        <f t="shared" si="141"/>
        <v>1.60084173601545E-2</v>
      </c>
      <c r="AK1109">
        <f t="shared" si="142"/>
        <v>-6.5824387462924169E-2</v>
      </c>
      <c r="AL1109" s="18">
        <f t="shared" si="143"/>
        <v>2.1089247885702867E-2</v>
      </c>
    </row>
    <row r="1110" spans="1:38" ht="15.75">
      <c r="A1110">
        <v>2022</v>
      </c>
      <c r="B1110">
        <v>1</v>
      </c>
      <c r="C1110" t="s">
        <v>57</v>
      </c>
      <c r="D1110">
        <v>483307.90659241</v>
      </c>
      <c r="E1110">
        <v>393212.93587961898</v>
      </c>
      <c r="F1110">
        <v>90094.970712791299</v>
      </c>
      <c r="G1110">
        <v>82346.177426875001</v>
      </c>
      <c r="H1110">
        <v>1786291.96810226</v>
      </c>
      <c r="I1110">
        <v>948814.82475877297</v>
      </c>
      <c r="J1110">
        <v>837477.14334349299</v>
      </c>
      <c r="K1110">
        <v>81339.525336570805</v>
      </c>
      <c r="L1110">
        <v>23.785873601982701</v>
      </c>
      <c r="M1110">
        <v>9.8326477422561194</v>
      </c>
      <c r="N1110">
        <v>4.6098946251411803</v>
      </c>
      <c r="O1110">
        <v>1.1329441433718199</v>
      </c>
      <c r="P1110">
        <v>207.382587269049</v>
      </c>
      <c r="Q1110">
        <v>4501</v>
      </c>
      <c r="R1110">
        <v>-0.95633624729515299</v>
      </c>
      <c r="S1110">
        <v>896</v>
      </c>
      <c r="T1110">
        <v>0.12154106932419401</v>
      </c>
      <c r="U1110">
        <v>0.48345984302988099</v>
      </c>
      <c r="V1110">
        <v>3.6807776323364498</v>
      </c>
      <c r="W1110">
        <v>72.807177107798495</v>
      </c>
      <c r="X1110">
        <v>9.0998601365453702</v>
      </c>
      <c r="Y1110">
        <v>1</v>
      </c>
      <c r="Z1110">
        <v>0</v>
      </c>
      <c r="AA1110">
        <v>0</v>
      </c>
      <c r="AB1110">
        <v>0</v>
      </c>
      <c r="AC1110">
        <v>520100.22123343399</v>
      </c>
      <c r="AD1110">
        <v>1</v>
      </c>
      <c r="AE1110">
        <f t="shared" si="137"/>
        <v>-0.11722964115901099</v>
      </c>
      <c r="AF1110">
        <f t="shared" si="136"/>
        <v>-9.2032464875983364E-2</v>
      </c>
      <c r="AG1110">
        <f t="shared" si="138"/>
        <v>0.18641319432990608</v>
      </c>
      <c r="AH1110">
        <f t="shared" si="139"/>
        <v>0.17038036478124563</v>
      </c>
      <c r="AI1110">
        <f t="shared" si="140"/>
        <v>0.56010785424678866</v>
      </c>
      <c r="AJ1110">
        <f t="shared" si="141"/>
        <v>-0.11722964115901099</v>
      </c>
      <c r="AK1110">
        <f t="shared" si="142"/>
        <v>1.9328998929129447E-2</v>
      </c>
      <c r="AL1110" s="18">
        <f t="shared" si="143"/>
        <v>2.1089247885702867E-2</v>
      </c>
    </row>
    <row r="1111" spans="1:38" ht="15.75">
      <c r="A1111">
        <v>2022</v>
      </c>
      <c r="B1111">
        <v>2</v>
      </c>
      <c r="C1111" t="s">
        <v>57</v>
      </c>
      <c r="D1111">
        <v>426649.89413326897</v>
      </c>
      <c r="E1111">
        <v>400813.34829615598</v>
      </c>
      <c r="F1111">
        <v>25836.545837112299</v>
      </c>
      <c r="G1111">
        <v>6307.9656113743704</v>
      </c>
      <c r="H1111">
        <v>1651234.7074988601</v>
      </c>
      <c r="I1111">
        <v>767374.34417844203</v>
      </c>
      <c r="J1111">
        <v>883860.36332042003</v>
      </c>
      <c r="K1111">
        <v>13153.580720907001</v>
      </c>
      <c r="L1111">
        <v>0.91584188654215504</v>
      </c>
      <c r="M1111">
        <v>0.71368350399570801</v>
      </c>
      <c r="N1111">
        <v>0.38201508136472501</v>
      </c>
      <c r="O1111">
        <v>0.86820766721072096</v>
      </c>
      <c r="P1111">
        <v>106.259199625081</v>
      </c>
      <c r="Q1111">
        <v>34066</v>
      </c>
      <c r="R1111">
        <v>-0.173497993533447</v>
      </c>
      <c r="S1111">
        <v>989</v>
      </c>
      <c r="T1111">
        <v>0.89591227596530898</v>
      </c>
      <c r="U1111">
        <v>0.86259837040655296</v>
      </c>
      <c r="V1111">
        <v>2.0826095012983701</v>
      </c>
      <c r="W1111">
        <v>72.2008311621302</v>
      </c>
      <c r="X1111">
        <v>5.8261490356862797</v>
      </c>
      <c r="Y1111">
        <v>0</v>
      </c>
      <c r="Z1111">
        <v>0</v>
      </c>
      <c r="AA1111">
        <v>0</v>
      </c>
      <c r="AB1111">
        <v>0</v>
      </c>
      <c r="AC1111">
        <v>437601.626264558</v>
      </c>
      <c r="AD1111">
        <v>0</v>
      </c>
      <c r="AE1111">
        <f t="shared" si="137"/>
        <v>6.6057167978969725E-2</v>
      </c>
      <c r="AF1111">
        <f t="shared" si="136"/>
        <v>5.5844627285679474E-2</v>
      </c>
      <c r="AG1111">
        <f t="shared" si="138"/>
        <v>6.0556784830802401E-2</v>
      </c>
      <c r="AH1111">
        <f t="shared" si="139"/>
        <v>1.4784875604361465E-2</v>
      </c>
      <c r="AI1111">
        <f t="shared" si="140"/>
        <v>0.56010785424678866</v>
      </c>
      <c r="AJ1111">
        <f t="shared" si="141"/>
        <v>6.6057167978969725E-2</v>
      </c>
      <c r="AK1111">
        <f t="shared" si="142"/>
        <v>9.9694178557933628E-3</v>
      </c>
      <c r="AL1111" s="18">
        <f t="shared" si="143"/>
        <v>2.1089247885702867E-2</v>
      </c>
    </row>
    <row r="1112" spans="1:38" ht="15.75">
      <c r="A1112">
        <v>2022</v>
      </c>
      <c r="B1112">
        <v>3</v>
      </c>
      <c r="C1112" t="s">
        <v>57</v>
      </c>
      <c r="D1112">
        <v>454833.17785823997</v>
      </c>
      <c r="E1112">
        <v>404809.2240475</v>
      </c>
      <c r="F1112">
        <v>50023.953810740401</v>
      </c>
      <c r="G1112">
        <v>35158.870062607901</v>
      </c>
      <c r="H1112">
        <v>1794541.6019140701</v>
      </c>
      <c r="I1112">
        <v>1072348.9807234299</v>
      </c>
      <c r="J1112">
        <v>722192.62119064305</v>
      </c>
      <c r="K1112">
        <v>31169.629674554399</v>
      </c>
      <c r="L1112">
        <v>14.019795279239499</v>
      </c>
      <c r="M1112">
        <v>4.8683507738756999</v>
      </c>
      <c r="N1112">
        <v>1.9592117577607</v>
      </c>
      <c r="O1112">
        <v>1.48485175458522</v>
      </c>
      <c r="P1112">
        <v>414.29652942067901</v>
      </c>
      <c r="Q1112">
        <v>11498</v>
      </c>
      <c r="R1112">
        <v>0.70803083041188197</v>
      </c>
      <c r="S1112">
        <v>460</v>
      </c>
      <c r="T1112">
        <v>0.69982373334382797</v>
      </c>
      <c r="U1112">
        <v>0.99370052338820403</v>
      </c>
      <c r="V1112">
        <v>4.2891090654543804</v>
      </c>
      <c r="W1112">
        <v>78.445809012647999</v>
      </c>
      <c r="X1112">
        <v>2.3900230182888098</v>
      </c>
      <c r="Y1112">
        <v>0</v>
      </c>
      <c r="Z1112">
        <v>0</v>
      </c>
      <c r="AA1112">
        <v>0</v>
      </c>
      <c r="AB1112">
        <v>0</v>
      </c>
      <c r="AC1112">
        <v>454692.36303926201</v>
      </c>
      <c r="AD1112">
        <v>0</v>
      </c>
      <c r="AE1112">
        <f t="shared" si="137"/>
        <v>-5.0038373568678837E-2</v>
      </c>
      <c r="AF1112">
        <f t="shared" si="136"/>
        <v>4.3147738435048093E-2</v>
      </c>
      <c r="AG1112">
        <f t="shared" si="138"/>
        <v>0.10998308005211348</v>
      </c>
      <c r="AH1112">
        <f t="shared" si="139"/>
        <v>7.7300583541788218E-2</v>
      </c>
      <c r="AI1112">
        <f t="shared" si="140"/>
        <v>0.56010785424678866</v>
      </c>
      <c r="AJ1112">
        <f t="shared" si="141"/>
        <v>-5.0038373568678837E-2</v>
      </c>
      <c r="AK1112">
        <f t="shared" si="142"/>
        <v>1.1078185167850307E-2</v>
      </c>
      <c r="AL1112" s="18">
        <f t="shared" si="143"/>
        <v>2.1089247885702867E-2</v>
      </c>
    </row>
    <row r="1113" spans="1:38" ht="15.75">
      <c r="A1113">
        <v>2022</v>
      </c>
      <c r="B1113">
        <v>4</v>
      </c>
      <c r="C1113" t="s">
        <v>57</v>
      </c>
      <c r="D1113">
        <v>432074.06539314002</v>
      </c>
      <c r="E1113">
        <v>409293.77558915201</v>
      </c>
      <c r="F1113">
        <v>22780.2898039883</v>
      </c>
      <c r="G1113">
        <v>7915.8157722727501</v>
      </c>
      <c r="H1113">
        <v>1725439.9387692199</v>
      </c>
      <c r="I1113">
        <v>1117176.26486974</v>
      </c>
      <c r="J1113">
        <v>608263.67389947898</v>
      </c>
      <c r="K1113">
        <v>9171.6989835605891</v>
      </c>
      <c r="L1113">
        <v>2.0076683720744901</v>
      </c>
      <c r="M1113">
        <v>1.3013790091270301</v>
      </c>
      <c r="N1113">
        <v>0.45877086732553501</v>
      </c>
      <c r="O1113">
        <v>1.8366644480143099</v>
      </c>
      <c r="P1113">
        <v>306.48787903811802</v>
      </c>
      <c r="Q1113">
        <v>41295</v>
      </c>
      <c r="R1113">
        <v>-0.34836424178863301</v>
      </c>
      <c r="S1113">
        <v>109</v>
      </c>
      <c r="T1113">
        <v>0.73769260683163895</v>
      </c>
      <c r="U1113">
        <v>1.9160039506042299E-2</v>
      </c>
      <c r="V1113">
        <v>7.4808807580867196</v>
      </c>
      <c r="W1113">
        <v>79.345868187886296</v>
      </c>
      <c r="X1113">
        <v>5.1535206941130598</v>
      </c>
      <c r="Y1113">
        <v>0</v>
      </c>
      <c r="Z1113">
        <v>0</v>
      </c>
      <c r="AA1113">
        <v>0</v>
      </c>
      <c r="AB1113">
        <v>0</v>
      </c>
      <c r="AC1113">
        <v>460372.350740108</v>
      </c>
      <c r="AD1113">
        <v>0</v>
      </c>
      <c r="AE1113">
        <f t="shared" si="137"/>
        <v>1.5631170214703175E-2</v>
      </c>
      <c r="AF1113">
        <f t="shared" si="136"/>
        <v>0.15078335724040504</v>
      </c>
      <c r="AG1113">
        <f t="shared" si="138"/>
        <v>5.2723113069192071E-2</v>
      </c>
      <c r="AH1113">
        <f t="shared" si="139"/>
        <v>1.8320506612842468E-2</v>
      </c>
      <c r="AI1113">
        <f t="shared" si="140"/>
        <v>0.56010785424678866</v>
      </c>
      <c r="AJ1113">
        <f t="shared" si="141"/>
        <v>1.5631170214703175E-2</v>
      </c>
      <c r="AK1113">
        <f t="shared" si="142"/>
        <v>-3.6537050451468892E-2</v>
      </c>
      <c r="AL1113" s="18">
        <f t="shared" si="143"/>
        <v>2.1089247885702867E-2</v>
      </c>
    </row>
    <row r="1114" spans="1:38" ht="15.75">
      <c r="A1114">
        <v>2023</v>
      </c>
      <c r="B1114">
        <v>1</v>
      </c>
      <c r="C1114" t="s">
        <v>57</v>
      </c>
      <c r="D1114">
        <v>438827.88865465898</v>
      </c>
      <c r="E1114">
        <v>394339.38826097897</v>
      </c>
      <c r="F1114">
        <v>44488.500393679402</v>
      </c>
      <c r="G1114">
        <v>35553.379909123403</v>
      </c>
      <c r="H1114">
        <v>1280424.7160608701</v>
      </c>
      <c r="I1114">
        <v>520350.23504804802</v>
      </c>
      <c r="J1114">
        <v>760074.48101282399</v>
      </c>
      <c r="K1114">
        <v>37062.988756416897</v>
      </c>
      <c r="L1114">
        <v>11.719795136578201</v>
      </c>
      <c r="M1114">
        <v>4.6776178910450099</v>
      </c>
      <c r="N1114">
        <v>2.7766864746644799</v>
      </c>
      <c r="O1114">
        <v>0.68460426977454203</v>
      </c>
      <c r="P1114">
        <v>187.80824182688801</v>
      </c>
      <c r="Q1114">
        <v>22053</v>
      </c>
      <c r="R1114">
        <v>0.78472216155939001</v>
      </c>
      <c r="S1114">
        <v>753</v>
      </c>
      <c r="T1114">
        <v>0.24536205598643501</v>
      </c>
      <c r="U1114">
        <v>0.77089568327958102</v>
      </c>
      <c r="V1114">
        <v>6.6305873750576803</v>
      </c>
      <c r="W1114">
        <v>66.2338657531336</v>
      </c>
      <c r="X1114">
        <v>2.3354108350238598</v>
      </c>
      <c r="Y1114">
        <v>0</v>
      </c>
      <c r="Z1114">
        <v>0</v>
      </c>
      <c r="AA1114">
        <v>0</v>
      </c>
      <c r="AB1114">
        <v>0</v>
      </c>
      <c r="AC1114">
        <v>467582.97682694701</v>
      </c>
      <c r="AD1114">
        <v>0</v>
      </c>
      <c r="AE1114">
        <f t="shared" si="137"/>
        <v>2.6543686258563268E-2</v>
      </c>
      <c r="AF1114">
        <f t="shared" si="136"/>
        <v>9.8404114005935545E-2</v>
      </c>
      <c r="AG1114">
        <f t="shared" si="138"/>
        <v>0.10138029406032299</v>
      </c>
      <c r="AH1114">
        <f t="shared" si="139"/>
        <v>8.101896171212257E-2</v>
      </c>
      <c r="AI1114">
        <f t="shared" si="140"/>
        <v>0.56010785424678866</v>
      </c>
      <c r="AJ1114">
        <f t="shared" si="141"/>
        <v>2.6543686258563268E-2</v>
      </c>
      <c r="AK1114">
        <f t="shared" si="142"/>
        <v>-2.7467484913963364E-2</v>
      </c>
      <c r="AL1114" s="18">
        <f t="shared" si="143"/>
        <v>2.1089247885702867E-2</v>
      </c>
    </row>
    <row r="1115" spans="1:38" ht="15.75">
      <c r="A1115">
        <v>2023</v>
      </c>
      <c r="B1115">
        <v>2</v>
      </c>
      <c r="C1115" t="s">
        <v>57</v>
      </c>
      <c r="D1115">
        <v>450475.99845261598</v>
      </c>
      <c r="E1115">
        <v>383507.87706293899</v>
      </c>
      <c r="F1115">
        <v>66968.121389676802</v>
      </c>
      <c r="G1115">
        <v>52382.859955775399</v>
      </c>
      <c r="H1115">
        <v>1691505.7955263699</v>
      </c>
      <c r="I1115">
        <v>862411.59219575103</v>
      </c>
      <c r="J1115">
        <v>829094.20333061798</v>
      </c>
      <c r="K1115">
        <v>52985.729372961097</v>
      </c>
      <c r="L1115">
        <v>5.9504773871197196</v>
      </c>
      <c r="M1115">
        <v>6.3180830049642296</v>
      </c>
      <c r="N1115">
        <v>3.0968182370001598</v>
      </c>
      <c r="O1115">
        <v>1.0401852874272799</v>
      </c>
      <c r="P1115">
        <v>168.918283850053</v>
      </c>
      <c r="Q1115">
        <v>8317</v>
      </c>
      <c r="R1115">
        <v>2.8077698425085802E-2</v>
      </c>
      <c r="S1115">
        <v>146</v>
      </c>
      <c r="T1115">
        <v>0.78509330649799103</v>
      </c>
      <c r="U1115">
        <v>3.0780831753522999E-2</v>
      </c>
      <c r="V1115">
        <v>5.1011757149271402</v>
      </c>
      <c r="W1115">
        <v>74.861601213180904</v>
      </c>
      <c r="X1115">
        <v>9.4283341074190492</v>
      </c>
      <c r="Y1115">
        <v>0</v>
      </c>
      <c r="Z1115">
        <v>0</v>
      </c>
      <c r="AA1115">
        <v>0</v>
      </c>
      <c r="AB1115">
        <v>0</v>
      </c>
      <c r="AC1115">
        <v>434694.17965456803</v>
      </c>
      <c r="AD1115">
        <v>0</v>
      </c>
      <c r="AE1115">
        <f t="shared" si="137"/>
        <v>5.3237469871451192E-2</v>
      </c>
      <c r="AF1115">
        <f t="shared" si="136"/>
        <v>5.3281183058490455E-3</v>
      </c>
      <c r="AG1115">
        <f t="shared" si="138"/>
        <v>0.14866079795530135</v>
      </c>
      <c r="AH1115">
        <f t="shared" si="139"/>
        <v>0.11628335390944335</v>
      </c>
      <c r="AI1115">
        <f t="shared" si="140"/>
        <v>0.56010785424678866</v>
      </c>
      <c r="AJ1115">
        <f t="shared" si="141"/>
        <v>5.3237469871451192E-2</v>
      </c>
      <c r="AK1115">
        <f t="shared" si="142"/>
        <v>8.1150557029863735E-2</v>
      </c>
      <c r="AL1115" s="18">
        <f t="shared" si="143"/>
        <v>2.1089247885702867E-2</v>
      </c>
    </row>
    <row r="1116" spans="1:38" ht="15.75">
      <c r="A1116">
        <v>2023</v>
      </c>
      <c r="B1116">
        <v>3</v>
      </c>
      <c r="C1116" t="s">
        <v>57</v>
      </c>
      <c r="D1116">
        <v>474458.20084804902</v>
      </c>
      <c r="E1116">
        <v>414629.75491193699</v>
      </c>
      <c r="F1116">
        <v>59828.445936111602</v>
      </c>
      <c r="G1116">
        <v>43444.630367517602</v>
      </c>
      <c r="H1116">
        <v>1727067.5074407801</v>
      </c>
      <c r="I1116">
        <v>1155740.5419626399</v>
      </c>
      <c r="J1116">
        <v>571326.96547813294</v>
      </c>
      <c r="K1116">
        <v>44908.681344287303</v>
      </c>
      <c r="L1116">
        <v>4.4051320548980097</v>
      </c>
      <c r="M1116">
        <v>7.6041624135768799</v>
      </c>
      <c r="N1116">
        <v>2.5155143143127598</v>
      </c>
      <c r="O1116">
        <v>2.0229056421228502</v>
      </c>
      <c r="P1116">
        <v>123.517190433753</v>
      </c>
      <c r="Q1116">
        <v>42617</v>
      </c>
      <c r="R1116">
        <v>0.99784501692666505</v>
      </c>
      <c r="S1116">
        <v>882</v>
      </c>
      <c r="T1116">
        <v>0.81690059468488296</v>
      </c>
      <c r="U1116">
        <v>0.476770520606426</v>
      </c>
      <c r="V1116">
        <v>6.48757044753701</v>
      </c>
      <c r="W1116">
        <v>83.254217866191894</v>
      </c>
      <c r="X1116">
        <v>7.8583541291206904</v>
      </c>
      <c r="Y1116">
        <v>0</v>
      </c>
      <c r="Z1116">
        <v>0</v>
      </c>
      <c r="AA1116">
        <v>0</v>
      </c>
      <c r="AB1116">
        <v>1</v>
      </c>
      <c r="AC1116">
        <v>499623.52929650497</v>
      </c>
      <c r="AD1116">
        <v>0</v>
      </c>
      <c r="AE1116">
        <f t="shared" si="137"/>
        <v>4.7981977465850284E-2</v>
      </c>
      <c r="AF1116">
        <f t="shared" si="136"/>
        <v>-4.3919755491162137E-2</v>
      </c>
      <c r="AG1116">
        <f t="shared" si="138"/>
        <v>0.12609845467772368</v>
      </c>
      <c r="AH1116">
        <f t="shared" si="139"/>
        <v>9.1566823568155098E-2</v>
      </c>
      <c r="AI1116">
        <f t="shared" si="140"/>
        <v>0.56010785424678866</v>
      </c>
      <c r="AJ1116">
        <f t="shared" si="141"/>
        <v>4.7981977465850284E-2</v>
      </c>
      <c r="AK1116">
        <f t="shared" si="142"/>
        <v>-8.1101495006372634E-2</v>
      </c>
      <c r="AL1116" s="18">
        <f t="shared" si="143"/>
        <v>2.1089247885702867E-2</v>
      </c>
    </row>
    <row r="1117" spans="1:38" ht="15.75">
      <c r="A1117">
        <v>2023</v>
      </c>
      <c r="B1117">
        <v>4</v>
      </c>
      <c r="C1117" t="s">
        <v>57</v>
      </c>
      <c r="D1117">
        <v>497223.64354962797</v>
      </c>
      <c r="E1117">
        <v>381002.66191445303</v>
      </c>
      <c r="F1117">
        <v>116220.981635174</v>
      </c>
      <c r="G1117">
        <v>105683.94301571199</v>
      </c>
      <c r="H1117">
        <v>1490589.8404409699</v>
      </c>
      <c r="I1117">
        <v>573256.710674981</v>
      </c>
      <c r="J1117">
        <v>917333.12976598798</v>
      </c>
      <c r="K1117">
        <v>103280.99488482</v>
      </c>
      <c r="L1117">
        <v>18.954214713009399</v>
      </c>
      <c r="M1117">
        <v>11.5207812283714</v>
      </c>
      <c r="N1117">
        <v>7.0900753613380099</v>
      </c>
      <c r="O1117">
        <v>0.62491661106932705</v>
      </c>
      <c r="P1117">
        <v>301.23403310122097</v>
      </c>
      <c r="Q1117">
        <v>18077</v>
      </c>
      <c r="R1117">
        <v>0.95028539877220197</v>
      </c>
      <c r="S1117">
        <v>106</v>
      </c>
      <c r="T1117">
        <v>0.90033996387429405</v>
      </c>
      <c r="U1117">
        <v>0.47317325802135302</v>
      </c>
      <c r="V1117">
        <v>7.0017311871102699</v>
      </c>
      <c r="W1117">
        <v>83.181786113332905</v>
      </c>
      <c r="X1117">
        <v>2.7391522314966799</v>
      </c>
      <c r="Y1117">
        <v>0</v>
      </c>
      <c r="Z1117">
        <v>0</v>
      </c>
      <c r="AA1117">
        <v>0</v>
      </c>
      <c r="AB1117">
        <v>0</v>
      </c>
      <c r="AC1117">
        <v>509596.51873769303</v>
      </c>
      <c r="AD1117">
        <v>0</v>
      </c>
      <c r="AE1117">
        <f t="shared" si="137"/>
        <v>-3.0596464002004973E-2</v>
      </c>
      <c r="AF1117">
        <f t="shared" si="136"/>
        <v>-6.7997610587909207E-2</v>
      </c>
      <c r="AG1117">
        <f t="shared" si="138"/>
        <v>0.23373985357068988</v>
      </c>
      <c r="AH1117">
        <f t="shared" si="139"/>
        <v>0.21254810463405419</v>
      </c>
      <c r="AI1117">
        <f t="shared" si="140"/>
        <v>0.56010785424678866</v>
      </c>
      <c r="AJ1117">
        <f t="shared" si="141"/>
        <v>-3.0596464002004973E-2</v>
      </c>
      <c r="AK1117">
        <f t="shared" si="142"/>
        <v>-4.7813192244487046E-2</v>
      </c>
      <c r="AL1117" s="18">
        <f t="shared" si="143"/>
        <v>2.1089247885702867E-2</v>
      </c>
    </row>
    <row r="1118" spans="1:38" ht="15.75">
      <c r="A1118">
        <v>2024</v>
      </c>
      <c r="B1118">
        <v>1</v>
      </c>
      <c r="C1118" t="s">
        <v>57</v>
      </c>
      <c r="D1118">
        <v>482010.35823881603</v>
      </c>
      <c r="E1118">
        <v>362785.70839467598</v>
      </c>
      <c r="F1118">
        <v>119224.649844139</v>
      </c>
      <c r="G1118">
        <v>114193.42715889</v>
      </c>
      <c r="H1118">
        <v>1897263.41429875</v>
      </c>
      <c r="I1118">
        <v>745305.08958680404</v>
      </c>
      <c r="J1118">
        <v>1151958.32471194</v>
      </c>
      <c r="K1118">
        <v>122949.90868763599</v>
      </c>
      <c r="L1118">
        <v>57.640473609955599</v>
      </c>
      <c r="M1118">
        <v>9.9129825019881306</v>
      </c>
      <c r="N1118">
        <v>6.0188493752775996</v>
      </c>
      <c r="O1118">
        <v>0.646989629397549</v>
      </c>
      <c r="P1118">
        <v>134.28184738139399</v>
      </c>
      <c r="Q1118">
        <v>45758</v>
      </c>
      <c r="R1118">
        <v>5.3830891790284101E-2</v>
      </c>
      <c r="S1118">
        <v>486</v>
      </c>
      <c r="T1118">
        <v>4.6005457258844196E-3</v>
      </c>
      <c r="U1118">
        <v>0.63963820930349502</v>
      </c>
      <c r="V1118">
        <v>7.0878060674259702</v>
      </c>
      <c r="W1118">
        <v>76.806841350618399</v>
      </c>
      <c r="X1118">
        <v>4.9018705457355498</v>
      </c>
      <c r="Y1118">
        <v>1</v>
      </c>
      <c r="Z1118">
        <v>0</v>
      </c>
      <c r="AA1118">
        <v>0</v>
      </c>
      <c r="AB1118">
        <v>0</v>
      </c>
      <c r="AC1118">
        <v>519176.21006136801</v>
      </c>
      <c r="AD1118">
        <v>1</v>
      </c>
      <c r="AE1118">
        <f t="shared" si="137"/>
        <v>-6.0443037944143664E-2</v>
      </c>
      <c r="AF1118" t="str">
        <f t="shared" si="136"/>
        <v/>
      </c>
      <c r="AG1118">
        <f t="shared" si="138"/>
        <v>0.24734872976540725</v>
      </c>
      <c r="AH1118">
        <f t="shared" si="139"/>
        <v>0.23691073274054397</v>
      </c>
      <c r="AI1118">
        <f t="shared" si="140"/>
        <v>0.56010785424678866</v>
      </c>
      <c r="AJ1118">
        <f t="shared" si="141"/>
        <v>-6.0443037944143664E-2</v>
      </c>
      <c r="AK1118">
        <f t="shared" si="142"/>
        <v>2.3701146119980934E-2</v>
      </c>
      <c r="AL1118" s="18">
        <f t="shared" si="143"/>
        <v>2.1089247885702867E-2</v>
      </c>
    </row>
    <row r="1119" spans="1:38" ht="15.75">
      <c r="A1119">
        <v>2024</v>
      </c>
      <c r="B1119">
        <v>2</v>
      </c>
      <c r="C1119" t="s">
        <v>57</v>
      </c>
      <c r="D1119">
        <v>452876.18786631699</v>
      </c>
      <c r="E1119">
        <v>371384.14547957899</v>
      </c>
      <c r="F1119">
        <v>81492.042386737798</v>
      </c>
      <c r="G1119">
        <v>74019.714141884397</v>
      </c>
      <c r="H1119">
        <v>1095221.81760682</v>
      </c>
      <c r="I1119">
        <v>616335.33409720205</v>
      </c>
      <c r="J1119">
        <v>478886.48350961797</v>
      </c>
      <c r="K1119">
        <v>76681.438411990603</v>
      </c>
      <c r="L1119">
        <v>24.030917686042599</v>
      </c>
      <c r="M1119">
        <v>15.456630473137499</v>
      </c>
      <c r="N1119">
        <v>6.7584221709192702</v>
      </c>
      <c r="O1119">
        <v>1.2870176029614799</v>
      </c>
      <c r="P1119">
        <v>213.396615853593</v>
      </c>
      <c r="Q1119">
        <v>25265</v>
      </c>
      <c r="R1119">
        <v>0.97472040907066804</v>
      </c>
      <c r="S1119">
        <v>636</v>
      </c>
      <c r="T1119">
        <v>0.368929195314394</v>
      </c>
      <c r="U1119">
        <v>0.807267456605408</v>
      </c>
      <c r="V1119">
        <v>6.6067082092050198</v>
      </c>
      <c r="W1119">
        <v>79.918084082734097</v>
      </c>
      <c r="X1119">
        <v>6.5362873057514399</v>
      </c>
      <c r="Y1119">
        <v>0</v>
      </c>
      <c r="Z1119">
        <v>0</v>
      </c>
      <c r="AA1119">
        <v>0</v>
      </c>
      <c r="AB1119">
        <v>0</v>
      </c>
      <c r="AC1119">
        <v>440101.54701042199</v>
      </c>
      <c r="AD1119">
        <v>0</v>
      </c>
      <c r="AE1119">
        <f t="shared" si="137"/>
        <v>1.64266709012445E-3</v>
      </c>
      <c r="AF1119" t="str">
        <f t="shared" si="136"/>
        <v/>
      </c>
      <c r="AG1119">
        <f t="shared" si="138"/>
        <v>0.17994331468536687</v>
      </c>
      <c r="AH1119">
        <f t="shared" si="139"/>
        <v>0.16344359921112486</v>
      </c>
      <c r="AI1119">
        <f t="shared" si="140"/>
        <v>0.56010785424678866</v>
      </c>
      <c r="AJ1119">
        <f t="shared" si="141"/>
        <v>1.64266709012445E-3</v>
      </c>
      <c r="AK1119">
        <f t="shared" si="142"/>
        <v>6.2710321162508048E-2</v>
      </c>
      <c r="AL1119" s="18">
        <f t="shared" si="143"/>
        <v>2.1089247885702867E-2</v>
      </c>
    </row>
    <row r="1120" spans="1:38" ht="15.75">
      <c r="A1120">
        <v>2024</v>
      </c>
      <c r="B1120">
        <v>3</v>
      </c>
      <c r="C1120" t="s">
        <v>57</v>
      </c>
      <c r="D1120">
        <v>453620.11267602601</v>
      </c>
      <c r="E1120">
        <v>394673.764517267</v>
      </c>
      <c r="F1120">
        <v>58946.348158758999</v>
      </c>
      <c r="G1120">
        <v>47063.570894067103</v>
      </c>
      <c r="H1120">
        <v>1501588.6566836101</v>
      </c>
      <c r="I1120">
        <v>957830.31616932806</v>
      </c>
      <c r="J1120">
        <v>543758.34051428398</v>
      </c>
      <c r="K1120">
        <v>45863.579703681498</v>
      </c>
      <c r="L1120">
        <v>13.3604278612658</v>
      </c>
      <c r="M1120">
        <v>8.6552365982201902</v>
      </c>
      <c r="N1120">
        <v>3.1342518927927299</v>
      </c>
      <c r="O1120">
        <v>1.7614999988108999</v>
      </c>
      <c r="P1120">
        <v>444.87945548284898</v>
      </c>
      <c r="Q1120">
        <v>43936</v>
      </c>
      <c r="R1120">
        <v>0.21089521193442501</v>
      </c>
      <c r="S1120">
        <v>590</v>
      </c>
      <c r="T1120">
        <v>0.99369803012715796</v>
      </c>
      <c r="U1120">
        <v>0.75265400121128001</v>
      </c>
      <c r="V1120">
        <v>4.0638582675729804</v>
      </c>
      <c r="W1120">
        <v>75.454213741657199</v>
      </c>
      <c r="X1120">
        <v>2.7005825381298401</v>
      </c>
      <c r="Y1120">
        <v>0</v>
      </c>
      <c r="Z1120">
        <v>0</v>
      </c>
      <c r="AA1120">
        <v>0</v>
      </c>
      <c r="AB1120">
        <v>0</v>
      </c>
      <c r="AC1120">
        <v>501548.799356709</v>
      </c>
      <c r="AD1120">
        <v>0</v>
      </c>
      <c r="AE1120">
        <f t="shared" si="137"/>
        <v>2.1589675833900864E-2</v>
      </c>
      <c r="AF1120" t="str">
        <f t="shared" si="136"/>
        <v/>
      </c>
      <c r="AG1120">
        <f t="shared" si="138"/>
        <v>0.1299465048210027</v>
      </c>
      <c r="AH1120">
        <f t="shared" si="139"/>
        <v>0.10375106742165056</v>
      </c>
      <c r="AI1120">
        <f t="shared" si="140"/>
        <v>0.56010785424678866</v>
      </c>
      <c r="AJ1120">
        <f t="shared" si="141"/>
        <v>2.1589675833900864E-2</v>
      </c>
      <c r="AK1120">
        <f t="shared" si="142"/>
        <v>-3.8410660227537717E-2</v>
      </c>
      <c r="AL1120" s="18">
        <f t="shared" si="143"/>
        <v>2.1089247885702867E-2</v>
      </c>
    </row>
    <row r="1121" spans="1:38" ht="15.75">
      <c r="A1121">
        <v>2024</v>
      </c>
      <c r="B1121">
        <v>4</v>
      </c>
      <c r="C1121" t="s">
        <v>57</v>
      </c>
      <c r="D1121">
        <v>463413.62386043899</v>
      </c>
      <c r="E1121">
        <v>379514.08464767103</v>
      </c>
      <c r="F1121">
        <v>83899.539212767602</v>
      </c>
      <c r="G1121">
        <v>71317.914362000505</v>
      </c>
      <c r="H1121">
        <v>1484439.64088454</v>
      </c>
      <c r="I1121">
        <v>448800.49337998999</v>
      </c>
      <c r="J1121">
        <v>1035639.1475045501</v>
      </c>
      <c r="K1121">
        <v>67751.544965078501</v>
      </c>
      <c r="L1121">
        <v>24.887465567594599</v>
      </c>
      <c r="M1121">
        <v>6.8863671804842301</v>
      </c>
      <c r="N1121">
        <v>4.8043660649956497</v>
      </c>
      <c r="O1121">
        <v>0.43335605308220099</v>
      </c>
      <c r="P1121">
        <v>187.065097755648</v>
      </c>
      <c r="Q1121">
        <v>22817</v>
      </c>
      <c r="R1121">
        <v>0.71988447448377102</v>
      </c>
      <c r="S1121">
        <v>962</v>
      </c>
      <c r="T1121">
        <v>0.27618381440650303</v>
      </c>
      <c r="U1121">
        <v>0.86934934381308104</v>
      </c>
      <c r="V1121">
        <v>2.0153544856099801</v>
      </c>
      <c r="W1121">
        <v>72.386503329308994</v>
      </c>
      <c r="X1121">
        <v>9.6225977354890802</v>
      </c>
      <c r="Y1121">
        <v>0</v>
      </c>
      <c r="Z1121">
        <v>0</v>
      </c>
      <c r="AA1121">
        <v>0</v>
      </c>
      <c r="AB1121">
        <v>0</v>
      </c>
      <c r="AC1121">
        <v>473798.69430493697</v>
      </c>
      <c r="AD1121">
        <v>0</v>
      </c>
      <c r="AE1121" t="str">
        <f t="shared" si="137"/>
        <v/>
      </c>
      <c r="AF1121" t="str">
        <f t="shared" si="136"/>
        <v/>
      </c>
      <c r="AG1121">
        <f t="shared" si="138"/>
        <v>0.18104676878907436</v>
      </c>
      <c r="AH1121">
        <f t="shared" si="139"/>
        <v>0.15389688755347966</v>
      </c>
      <c r="AI1121">
        <f t="shared" si="140"/>
        <v>0.56010785424678866</v>
      </c>
      <c r="AJ1121">
        <f t="shared" si="141"/>
        <v>-0.25348837323138579</v>
      </c>
      <c r="AK1121">
        <f t="shared" si="142"/>
        <v>-0.31179119467153132</v>
      </c>
      <c r="AL1121" s="18">
        <f t="shared" si="143"/>
        <v>2.1089247885702867E-2</v>
      </c>
    </row>
    <row r="1122" spans="1:38" ht="15.75">
      <c r="A1122">
        <v>2015</v>
      </c>
      <c r="B1122">
        <v>1</v>
      </c>
      <c r="C1122" t="s">
        <v>58</v>
      </c>
      <c r="D1122">
        <v>345943.658214795</v>
      </c>
      <c r="E1122">
        <v>261184.93480070101</v>
      </c>
      <c r="F1122">
        <v>84758.723414093402</v>
      </c>
      <c r="G1122">
        <v>66028.789244108601</v>
      </c>
      <c r="H1122">
        <v>833782.91046309401</v>
      </c>
      <c r="I1122">
        <v>403917.37779882201</v>
      </c>
      <c r="J1122">
        <v>429865.53266427101</v>
      </c>
      <c r="K1122">
        <v>67945.337022116393</v>
      </c>
      <c r="L1122">
        <v>7.9582930475417504</v>
      </c>
      <c r="M1122">
        <v>15.360335785674099</v>
      </c>
      <c r="N1122">
        <v>7.9191823693574301</v>
      </c>
      <c r="O1122">
        <v>0.93963657726958505</v>
      </c>
      <c r="P1122">
        <v>415.79641775813297</v>
      </c>
      <c r="Q1122">
        <v>32500</v>
      </c>
      <c r="R1122">
        <v>-0.10580200902440901</v>
      </c>
      <c r="S1122">
        <v>493</v>
      </c>
      <c r="T1122">
        <v>7.2036925018520104E-2</v>
      </c>
      <c r="U1122">
        <v>0.349482977224014</v>
      </c>
      <c r="V1122">
        <v>5.7585384088993701</v>
      </c>
      <c r="W1122">
        <v>77.568664362226897</v>
      </c>
      <c r="X1122">
        <v>9.7200016758137497</v>
      </c>
      <c r="Y1122">
        <v>0</v>
      </c>
      <c r="Z1122">
        <v>0</v>
      </c>
      <c r="AA1122">
        <v>0</v>
      </c>
      <c r="AB1122">
        <v>0</v>
      </c>
      <c r="AC1122">
        <v>386880.53104835999</v>
      </c>
      <c r="AD1122">
        <v>0</v>
      </c>
      <c r="AE1122">
        <f t="shared" si="137"/>
        <v>-8.9403949245996844E-2</v>
      </c>
      <c r="AF1122">
        <f t="shared" si="136"/>
        <v>6.7655617244955955E-4</v>
      </c>
      <c r="AG1122">
        <f t="shared" si="138"/>
        <v>0.24500730509552407</v>
      </c>
      <c r="AH1122">
        <f t="shared" si="139"/>
        <v>0.19086573109865074</v>
      </c>
      <c r="AI1122">
        <f t="shared" si="140"/>
        <v>0.56010785424678866</v>
      </c>
      <c r="AJ1122">
        <f t="shared" si="141"/>
        <v>-8.9403949245996844E-2</v>
      </c>
      <c r="AK1122">
        <f t="shared" si="142"/>
        <v>4.3472728898311212E-2</v>
      </c>
      <c r="AL1122" s="18">
        <f t="shared" si="143"/>
        <v>2.1089247885702867E-2</v>
      </c>
    </row>
    <row r="1123" spans="1:38" ht="15.75">
      <c r="A1123">
        <v>2015</v>
      </c>
      <c r="B1123">
        <v>2</v>
      </c>
      <c r="C1123" t="s">
        <v>58</v>
      </c>
      <c r="D1123">
        <v>315014.92895378498</v>
      </c>
      <c r="E1123">
        <v>272539.35666361498</v>
      </c>
      <c r="F1123">
        <v>42475.5722901708</v>
      </c>
      <c r="G1123">
        <v>22774.085743551201</v>
      </c>
      <c r="H1123">
        <v>971695.09648823098</v>
      </c>
      <c r="I1123">
        <v>385750.99885318603</v>
      </c>
      <c r="J1123">
        <v>585944.09763504402</v>
      </c>
      <c r="K1123">
        <v>20649.051548788299</v>
      </c>
      <c r="L1123">
        <v>10.0094684759207</v>
      </c>
      <c r="M1123">
        <v>3.8867335357537902</v>
      </c>
      <c r="N1123">
        <v>2.3437481392937101</v>
      </c>
      <c r="O1123">
        <v>0.65834095848073804</v>
      </c>
      <c r="P1123">
        <v>237.40777787525701</v>
      </c>
      <c r="Q1123">
        <v>19464</v>
      </c>
      <c r="R1123">
        <v>-0.109909433370269</v>
      </c>
      <c r="S1123">
        <v>799</v>
      </c>
      <c r="T1123">
        <v>0.12571054451247099</v>
      </c>
      <c r="U1123">
        <v>0.63920275688011996</v>
      </c>
      <c r="V1123">
        <v>7.6741566943603496</v>
      </c>
      <c r="W1123">
        <v>64.048937460985201</v>
      </c>
      <c r="X1123">
        <v>7.9523414544</v>
      </c>
      <c r="Y1123">
        <v>0</v>
      </c>
      <c r="Z1123">
        <v>0</v>
      </c>
      <c r="AA1123">
        <v>0</v>
      </c>
      <c r="AB1123">
        <v>1</v>
      </c>
      <c r="AC1123">
        <v>330466.60044536903</v>
      </c>
      <c r="AD1123">
        <v>0</v>
      </c>
      <c r="AE1123">
        <f t="shared" si="137"/>
        <v>6.6220501998238271E-2</v>
      </c>
      <c r="AF1123">
        <f t="shared" si="136"/>
        <v>0.12928376538783298</v>
      </c>
      <c r="AG1123">
        <f t="shared" si="138"/>
        <v>0.13483669625194647</v>
      </c>
      <c r="AH1123">
        <f t="shared" si="139"/>
        <v>7.2295258574530369E-2</v>
      </c>
      <c r="AI1123">
        <f t="shared" si="140"/>
        <v>0.56010785424678866</v>
      </c>
      <c r="AJ1123">
        <f t="shared" si="141"/>
        <v>6.6220501998238271E-2</v>
      </c>
      <c r="AK1123">
        <f t="shared" si="142"/>
        <v>8.7046657946309891E-2</v>
      </c>
      <c r="AL1123" s="18">
        <f t="shared" si="143"/>
        <v>2.1089247885702867E-2</v>
      </c>
    </row>
    <row r="1124" spans="1:38" ht="15.75">
      <c r="A1124">
        <v>2015</v>
      </c>
      <c r="B1124">
        <v>3</v>
      </c>
      <c r="C1124" t="s">
        <v>58</v>
      </c>
      <c r="D1124">
        <v>335875.37568604399</v>
      </c>
      <c r="E1124">
        <v>296262.99682002002</v>
      </c>
      <c r="F1124">
        <v>39612.378866024199</v>
      </c>
      <c r="G1124">
        <v>34448.990848669302</v>
      </c>
      <c r="H1124">
        <v>1204393.27255351</v>
      </c>
      <c r="I1124">
        <v>558098.96493148198</v>
      </c>
      <c r="J1124">
        <v>646294.30762203503</v>
      </c>
      <c r="K1124">
        <v>39508.502271192199</v>
      </c>
      <c r="L1124">
        <v>17.706116568669401</v>
      </c>
      <c r="M1124">
        <v>5.3302327503734803</v>
      </c>
      <c r="N1124">
        <v>2.8602775882026998</v>
      </c>
      <c r="O1124">
        <v>0.86353687221065301</v>
      </c>
      <c r="P1124">
        <v>447.66494523087403</v>
      </c>
      <c r="Q1124">
        <v>18646</v>
      </c>
      <c r="R1124">
        <v>0.50677084803121797</v>
      </c>
      <c r="S1124">
        <v>176</v>
      </c>
      <c r="T1124">
        <v>0.707017433794491</v>
      </c>
      <c r="U1124">
        <v>0.121462262098053</v>
      </c>
      <c r="V1124">
        <v>5.0543762938538901</v>
      </c>
      <c r="W1124">
        <v>82.7483611985446</v>
      </c>
      <c r="X1124">
        <v>8.3997644790674499</v>
      </c>
      <c r="Y1124">
        <v>0</v>
      </c>
      <c r="Z1124">
        <v>0</v>
      </c>
      <c r="AA1124">
        <v>0</v>
      </c>
      <c r="AB1124">
        <v>0</v>
      </c>
      <c r="AC1124">
        <v>334971.559050243</v>
      </c>
      <c r="AD1124">
        <v>0</v>
      </c>
      <c r="AE1124">
        <f t="shared" si="137"/>
        <v>7.3589681041124927E-2</v>
      </c>
      <c r="AF1124">
        <f t="shared" si="136"/>
        <v>4.184378923744958E-2</v>
      </c>
      <c r="AG1124">
        <f t="shared" si="138"/>
        <v>0.11793772849561686</v>
      </c>
      <c r="AH1124">
        <f t="shared" si="139"/>
        <v>0.10256480034687074</v>
      </c>
      <c r="AI1124">
        <f t="shared" si="140"/>
        <v>0.56010785424678866</v>
      </c>
      <c r="AJ1124">
        <f t="shared" si="141"/>
        <v>7.3589681041124927E-2</v>
      </c>
      <c r="AK1124">
        <f t="shared" si="142"/>
        <v>6.3304768472937272E-3</v>
      </c>
      <c r="AL1124" s="18">
        <f t="shared" si="143"/>
        <v>2.1089247885702867E-2</v>
      </c>
    </row>
    <row r="1125" spans="1:38" ht="15.75">
      <c r="A1125">
        <v>2015</v>
      </c>
      <c r="B1125">
        <v>4</v>
      </c>
      <c r="C1125" t="s">
        <v>58</v>
      </c>
      <c r="D1125">
        <v>360592.33745234797</v>
      </c>
      <c r="E1125">
        <v>298138.48286209902</v>
      </c>
      <c r="F1125">
        <v>62453.854590248797</v>
      </c>
      <c r="G1125">
        <v>47794.3380981136</v>
      </c>
      <c r="H1125">
        <v>833235.07590999804</v>
      </c>
      <c r="I1125">
        <v>459832.54729551502</v>
      </c>
      <c r="J1125">
        <v>373402.52861448302</v>
      </c>
      <c r="K1125">
        <v>51384.996030190203</v>
      </c>
      <c r="L1125">
        <v>7.9384630943897703</v>
      </c>
      <c r="M1125">
        <v>12.799682496917001</v>
      </c>
      <c r="N1125">
        <v>5.7359968969040498</v>
      </c>
      <c r="O1125">
        <v>1.2314660776447599</v>
      </c>
      <c r="P1125">
        <v>416.50264953787803</v>
      </c>
      <c r="Q1125">
        <v>6291</v>
      </c>
      <c r="R1125">
        <v>0.50313197408689403</v>
      </c>
      <c r="S1125">
        <v>50</v>
      </c>
      <c r="T1125">
        <v>0.27649039568487799</v>
      </c>
      <c r="U1125">
        <v>5.0105426504971802E-2</v>
      </c>
      <c r="V1125">
        <v>4.3257767093835104</v>
      </c>
      <c r="W1125">
        <v>61.433106771610099</v>
      </c>
      <c r="X1125">
        <v>7.7477937182073999</v>
      </c>
      <c r="Y1125">
        <v>0</v>
      </c>
      <c r="Z1125">
        <v>0</v>
      </c>
      <c r="AA1125">
        <v>0</v>
      </c>
      <c r="AB1125">
        <v>1</v>
      </c>
      <c r="AC1125">
        <v>373117.82473795098</v>
      </c>
      <c r="AD1125">
        <v>0</v>
      </c>
      <c r="AE1125">
        <f t="shared" si="137"/>
        <v>-3.9974861978793047E-2</v>
      </c>
      <c r="AF1125">
        <f t="shared" si="136"/>
        <v>-0.16906153461451223</v>
      </c>
      <c r="AG1125">
        <f t="shared" si="138"/>
        <v>0.17319795265616866</v>
      </c>
      <c r="AH1125">
        <f t="shared" si="139"/>
        <v>0.13254396484348363</v>
      </c>
      <c r="AI1125">
        <f t="shared" si="140"/>
        <v>0.56010785424678866</v>
      </c>
      <c r="AJ1125">
        <f t="shared" si="141"/>
        <v>-3.9974861978793047E-2</v>
      </c>
      <c r="AK1125">
        <f t="shared" si="142"/>
        <v>7.9194749232257416E-3</v>
      </c>
      <c r="AL1125" s="18">
        <f t="shared" si="143"/>
        <v>2.1089247885702867E-2</v>
      </c>
    </row>
    <row r="1126" spans="1:38" ht="15.75">
      <c r="A1126">
        <v>2016</v>
      </c>
      <c r="B1126">
        <v>1</v>
      </c>
      <c r="C1126" t="s">
        <v>58</v>
      </c>
      <c r="D1126">
        <v>346177.70853208</v>
      </c>
      <c r="E1126">
        <v>300499.58310077398</v>
      </c>
      <c r="F1126">
        <v>45678.1254313057</v>
      </c>
      <c r="G1126">
        <v>29024.410942488099</v>
      </c>
      <c r="H1126">
        <v>1202951.24734079</v>
      </c>
      <c r="I1126">
        <v>789971.08827323304</v>
      </c>
      <c r="J1126">
        <v>412980.15906755801</v>
      </c>
      <c r="K1126">
        <v>27094.445156397302</v>
      </c>
      <c r="L1126">
        <v>3.3247135674436201</v>
      </c>
      <c r="M1126">
        <v>7.0280400414442301</v>
      </c>
      <c r="N1126">
        <v>2.4127670183349998</v>
      </c>
      <c r="O1126">
        <v>1.9128548210569101</v>
      </c>
      <c r="P1126">
        <v>164.49252178001501</v>
      </c>
      <c r="Q1126">
        <v>21037</v>
      </c>
      <c r="R1126">
        <v>-0.71375897107921304</v>
      </c>
      <c r="S1126">
        <v>753</v>
      </c>
      <c r="T1126">
        <v>0.92684854316267595</v>
      </c>
      <c r="U1126">
        <v>0.96379071446408004</v>
      </c>
      <c r="V1126">
        <v>2.0184395021991</v>
      </c>
      <c r="W1126">
        <v>84.362497081569501</v>
      </c>
      <c r="X1126">
        <v>2.6857837474342499</v>
      </c>
      <c r="Y1126">
        <v>0</v>
      </c>
      <c r="Z1126">
        <v>0</v>
      </c>
      <c r="AA1126">
        <v>1</v>
      </c>
      <c r="AB1126">
        <v>0</v>
      </c>
      <c r="AC1126">
        <v>382164.59914369299</v>
      </c>
      <c r="AD1126">
        <v>1</v>
      </c>
      <c r="AE1126">
        <f t="shared" si="137"/>
        <v>2.7626090168497246E-2</v>
      </c>
      <c r="AF1126">
        <f t="shared" si="136"/>
        <v>1.0222683120071723E-2</v>
      </c>
      <c r="AG1126">
        <f t="shared" si="138"/>
        <v>0.13194993295494956</v>
      </c>
      <c r="AH1126">
        <f t="shared" si="139"/>
        <v>8.3842518530618887E-2</v>
      </c>
      <c r="AI1126">
        <f t="shared" si="140"/>
        <v>0.56010785424678866</v>
      </c>
      <c r="AJ1126">
        <f t="shared" si="141"/>
        <v>2.7626090168497246E-2</v>
      </c>
      <c r="AK1126">
        <f t="shared" si="142"/>
        <v>-0.11917539022683497</v>
      </c>
      <c r="AL1126" s="18">
        <f t="shared" si="143"/>
        <v>2.1089247885702867E-2</v>
      </c>
    </row>
    <row r="1127" spans="1:38" ht="15.75">
      <c r="A1127">
        <v>2016</v>
      </c>
      <c r="B1127">
        <v>2</v>
      </c>
      <c r="C1127" t="s">
        <v>58</v>
      </c>
      <c r="D1127">
        <v>355741.245122311</v>
      </c>
      <c r="E1127">
        <v>264687.42802173801</v>
      </c>
      <c r="F1127">
        <v>91053.817100572807</v>
      </c>
      <c r="G1127">
        <v>84589.393506444903</v>
      </c>
      <c r="H1127">
        <v>1169999.06314458</v>
      </c>
      <c r="I1127">
        <v>435586.11467271799</v>
      </c>
      <c r="J1127">
        <v>734412.94847186899</v>
      </c>
      <c r="K1127">
        <v>83450.466833635393</v>
      </c>
      <c r="L1127">
        <v>9.4061134369184902</v>
      </c>
      <c r="M1127">
        <v>11.5179605264932</v>
      </c>
      <c r="N1127">
        <v>7.2298684820392403</v>
      </c>
      <c r="O1127">
        <v>0.59310789056628699</v>
      </c>
      <c r="P1127">
        <v>176.84272415936701</v>
      </c>
      <c r="Q1127">
        <v>10876</v>
      </c>
      <c r="R1127">
        <v>-0.204867982421645</v>
      </c>
      <c r="S1127">
        <v>744</v>
      </c>
      <c r="T1127">
        <v>0.196536737403749</v>
      </c>
      <c r="U1127">
        <v>0.82211423969319597</v>
      </c>
      <c r="V1127">
        <v>1.5636774694167599</v>
      </c>
      <c r="W1127">
        <v>81.641510785454997</v>
      </c>
      <c r="X1127">
        <v>6.64421292419678</v>
      </c>
      <c r="Y1127">
        <v>0</v>
      </c>
      <c r="Z1127">
        <v>0</v>
      </c>
      <c r="AA1127">
        <v>0</v>
      </c>
      <c r="AB1127">
        <v>0</v>
      </c>
      <c r="AC1127">
        <v>351974.97520324797</v>
      </c>
      <c r="AD1127">
        <v>0</v>
      </c>
      <c r="AE1127">
        <f t="shared" si="137"/>
        <v>-1.6336511680035443E-2</v>
      </c>
      <c r="AF1127">
        <f t="shared" si="136"/>
        <v>3.9264374489639271E-2</v>
      </c>
      <c r="AG1127">
        <f t="shared" si="138"/>
        <v>0.25595518751070556</v>
      </c>
      <c r="AH1127">
        <f t="shared" si="139"/>
        <v>0.23778348635779178</v>
      </c>
      <c r="AI1127">
        <f t="shared" si="140"/>
        <v>0.56010785424678866</v>
      </c>
      <c r="AJ1127">
        <f t="shared" si="141"/>
        <v>-1.6336511680035443E-2</v>
      </c>
      <c r="AK1127">
        <f t="shared" si="142"/>
        <v>5.5359733868540859E-2</v>
      </c>
      <c r="AL1127" s="18">
        <f t="shared" si="143"/>
        <v>2.1089247885702867E-2</v>
      </c>
    </row>
    <row r="1128" spans="1:38" ht="15.75">
      <c r="A1128">
        <v>2016</v>
      </c>
      <c r="B1128">
        <v>3</v>
      </c>
      <c r="C1128" t="s">
        <v>58</v>
      </c>
      <c r="D1128">
        <v>349929.67411630001</v>
      </c>
      <c r="E1128">
        <v>279340.45359537</v>
      </c>
      <c r="F1128">
        <v>70589.220520929506</v>
      </c>
      <c r="G1128">
        <v>59434.009123179501</v>
      </c>
      <c r="H1128">
        <v>1034644.0396519999</v>
      </c>
      <c r="I1128">
        <v>582283.46895392705</v>
      </c>
      <c r="J1128">
        <v>452360.57069807302</v>
      </c>
      <c r="K1128">
        <v>66780.0968708047</v>
      </c>
      <c r="L1128">
        <v>13.597023975778001</v>
      </c>
      <c r="M1128">
        <v>13.138636073312499</v>
      </c>
      <c r="N1128">
        <v>5.74439196916168</v>
      </c>
      <c r="O1128">
        <v>1.28721092569</v>
      </c>
      <c r="P1128">
        <v>460.05498789493299</v>
      </c>
      <c r="Q1128">
        <v>33747</v>
      </c>
      <c r="R1128">
        <v>0.77690172986477202</v>
      </c>
      <c r="S1128">
        <v>789</v>
      </c>
      <c r="T1128">
        <v>0.961361800035613</v>
      </c>
      <c r="U1128">
        <v>0.93819891542560996</v>
      </c>
      <c r="V1128">
        <v>5.8702156266942396</v>
      </c>
      <c r="W1128">
        <v>68.114004861875202</v>
      </c>
      <c r="X1128">
        <v>3.7522802654720202</v>
      </c>
      <c r="Y1128">
        <v>0</v>
      </c>
      <c r="Z1128">
        <v>0</v>
      </c>
      <c r="AA1128">
        <v>0</v>
      </c>
      <c r="AB1128">
        <v>0</v>
      </c>
      <c r="AC1128">
        <v>336097.72338319902</v>
      </c>
      <c r="AD1128">
        <v>0</v>
      </c>
      <c r="AE1128">
        <f t="shared" si="137"/>
        <v>-0.14374211255705863</v>
      </c>
      <c r="AF1128">
        <f t="shared" si="136"/>
        <v>-3.4841408228265681E-2</v>
      </c>
      <c r="AG1128">
        <f t="shared" si="138"/>
        <v>0.20172401983110902</v>
      </c>
      <c r="AH1128">
        <f t="shared" si="139"/>
        <v>0.16984558189662549</v>
      </c>
      <c r="AI1128">
        <f t="shared" si="140"/>
        <v>0.56010785424678866</v>
      </c>
      <c r="AJ1128">
        <f t="shared" si="141"/>
        <v>-0.14374211255705863</v>
      </c>
      <c r="AK1128">
        <f t="shared" si="142"/>
        <v>2.1985657505998152E-2</v>
      </c>
      <c r="AL1128" s="18">
        <f t="shared" si="143"/>
        <v>2.1089247885702867E-2</v>
      </c>
    </row>
    <row r="1129" spans="1:38" ht="15.75">
      <c r="A1129">
        <v>2016</v>
      </c>
      <c r="B1129">
        <v>4</v>
      </c>
      <c r="C1129" t="s">
        <v>58</v>
      </c>
      <c r="D1129">
        <v>299630.04351241997</v>
      </c>
      <c r="E1129">
        <v>285481.93713568797</v>
      </c>
      <c r="F1129">
        <v>14148.1063767327</v>
      </c>
      <c r="G1129">
        <v>8707.6118847119797</v>
      </c>
      <c r="H1129">
        <v>1079649.0133141601</v>
      </c>
      <c r="I1129">
        <v>492542.90215219802</v>
      </c>
      <c r="J1129">
        <v>587106.11116196902</v>
      </c>
      <c r="K1129">
        <v>14881.4758939569</v>
      </c>
      <c r="L1129">
        <v>0.91305987764088603</v>
      </c>
      <c r="M1129">
        <v>1.4831410743584801</v>
      </c>
      <c r="N1129">
        <v>0.80652246955540396</v>
      </c>
      <c r="O1129">
        <v>0.83893335938435898</v>
      </c>
      <c r="P1129">
        <v>167.01775689263999</v>
      </c>
      <c r="Q1129">
        <v>4429</v>
      </c>
      <c r="R1129">
        <v>0.75123603988138399</v>
      </c>
      <c r="S1129">
        <v>61</v>
      </c>
      <c r="T1129">
        <v>0.22209283111256201</v>
      </c>
      <c r="U1129">
        <v>0.74184941746025401</v>
      </c>
      <c r="V1129">
        <v>1.43300727207582</v>
      </c>
      <c r="W1129">
        <v>61.273339496393298</v>
      </c>
      <c r="X1129">
        <v>7.5488687558706804</v>
      </c>
      <c r="Y1129">
        <v>0</v>
      </c>
      <c r="Z1129">
        <v>0</v>
      </c>
      <c r="AA1129">
        <v>0</v>
      </c>
      <c r="AB1129">
        <v>0</v>
      </c>
      <c r="AC1129">
        <v>310312.011345484</v>
      </c>
      <c r="AD1129">
        <v>0</v>
      </c>
      <c r="AE1129">
        <f t="shared" si="137"/>
        <v>0.16716124140982508</v>
      </c>
      <c r="AF1129">
        <f t="shared" si="136"/>
        <v>6.2250314111271368E-2</v>
      </c>
      <c r="AG1129">
        <f t="shared" si="138"/>
        <v>4.7218583994049809E-2</v>
      </c>
      <c r="AH1129">
        <f t="shared" si="139"/>
        <v>2.90612108940639E-2</v>
      </c>
      <c r="AI1129">
        <f t="shared" si="140"/>
        <v>0.56010785424678866</v>
      </c>
      <c r="AJ1129">
        <f t="shared" si="141"/>
        <v>0.16716124140982508</v>
      </c>
      <c r="AK1129">
        <f t="shared" si="142"/>
        <v>-8.2791203288816798E-2</v>
      </c>
      <c r="AL1129" s="18">
        <f t="shared" si="143"/>
        <v>2.1089247885702867E-2</v>
      </c>
    </row>
    <row r="1130" spans="1:38" ht="15.75">
      <c r="A1130">
        <v>2017</v>
      </c>
      <c r="B1130">
        <v>1</v>
      </c>
      <c r="C1130" t="s">
        <v>58</v>
      </c>
      <c r="D1130">
        <v>349716.573549636</v>
      </c>
      <c r="E1130">
        <v>261846.54404300201</v>
      </c>
      <c r="F1130">
        <v>87870.029506634004</v>
      </c>
      <c r="G1130">
        <v>70503.777012919396</v>
      </c>
      <c r="H1130">
        <v>952928.12247744098</v>
      </c>
      <c r="I1130">
        <v>576718.95608793502</v>
      </c>
      <c r="J1130">
        <v>376209.16638950602</v>
      </c>
      <c r="K1130">
        <v>78185.089600117106</v>
      </c>
      <c r="L1130">
        <v>8.40495091982452</v>
      </c>
      <c r="M1130">
        <v>18.7405792606137</v>
      </c>
      <c r="N1130">
        <v>7.3986458527031704</v>
      </c>
      <c r="O1130">
        <v>1.5329742271373299</v>
      </c>
      <c r="P1130">
        <v>332.17107295321301</v>
      </c>
      <c r="Q1130">
        <v>17268</v>
      </c>
      <c r="R1130">
        <v>0.57535036142956097</v>
      </c>
      <c r="S1130">
        <v>911</v>
      </c>
      <c r="T1130">
        <v>0.53322100230813096</v>
      </c>
      <c r="U1130">
        <v>0.164775886827118</v>
      </c>
      <c r="V1130">
        <v>4.0064417508848997</v>
      </c>
      <c r="W1130">
        <v>70.217813068487899</v>
      </c>
      <c r="X1130">
        <v>7.7595171547796804</v>
      </c>
      <c r="Y1130">
        <v>0</v>
      </c>
      <c r="Z1130">
        <v>0</v>
      </c>
      <c r="AA1130">
        <v>0</v>
      </c>
      <c r="AB1130">
        <v>0</v>
      </c>
      <c r="AC1130">
        <v>368575.73365781602</v>
      </c>
      <c r="AD1130">
        <v>0</v>
      </c>
      <c r="AE1130">
        <f t="shared" si="137"/>
        <v>5.7168091405111462E-2</v>
      </c>
      <c r="AF1130">
        <f t="shared" si="136"/>
        <v>6.1468319978569684E-2</v>
      </c>
      <c r="AG1130">
        <f t="shared" si="138"/>
        <v>0.25126069552480734</v>
      </c>
      <c r="AH1130">
        <f t="shared" si="139"/>
        <v>0.2016026186500213</v>
      </c>
      <c r="AI1130">
        <f t="shared" si="140"/>
        <v>0.56010785424678866</v>
      </c>
      <c r="AJ1130">
        <f t="shared" si="141"/>
        <v>5.7168091405111462E-2</v>
      </c>
      <c r="AK1130">
        <f t="shared" si="142"/>
        <v>1.0218475407223139E-3</v>
      </c>
      <c r="AL1130" s="18">
        <f t="shared" si="143"/>
        <v>2.1089247885702867E-2</v>
      </c>
    </row>
    <row r="1131" spans="1:38" ht="15.75">
      <c r="A1131">
        <v>2017</v>
      </c>
      <c r="B1131">
        <v>2</v>
      </c>
      <c r="C1131" t="s">
        <v>58</v>
      </c>
      <c r="D1131">
        <v>369709.20259220398</v>
      </c>
      <c r="E1131">
        <v>262114.11129007899</v>
      </c>
      <c r="F1131">
        <v>107595.091302124</v>
      </c>
      <c r="G1131">
        <v>98008.289092280596</v>
      </c>
      <c r="H1131">
        <v>1179202.41372374</v>
      </c>
      <c r="I1131">
        <v>510653.38508561999</v>
      </c>
      <c r="J1131">
        <v>668549.02863812703</v>
      </c>
      <c r="K1131">
        <v>103893.75451402699</v>
      </c>
      <c r="L1131">
        <v>15.761813825286</v>
      </c>
      <c r="M1131">
        <v>14.659850645797601</v>
      </c>
      <c r="N1131">
        <v>8.3114050608821994</v>
      </c>
      <c r="O1131">
        <v>0.76382338947653605</v>
      </c>
      <c r="P1131">
        <v>89.939173638804306</v>
      </c>
      <c r="Q1131">
        <v>15989</v>
      </c>
      <c r="R1131">
        <v>-0.55710511617968805</v>
      </c>
      <c r="S1131">
        <v>271</v>
      </c>
      <c r="T1131">
        <v>0.59704144683468396</v>
      </c>
      <c r="U1131">
        <v>0.73517685016067902</v>
      </c>
      <c r="V1131">
        <v>3.3762304207806699</v>
      </c>
      <c r="W1131">
        <v>74.763287490079506</v>
      </c>
      <c r="X1131">
        <v>7.8731787172837704</v>
      </c>
      <c r="Y1131">
        <v>0</v>
      </c>
      <c r="Z1131">
        <v>0</v>
      </c>
      <c r="AA1131">
        <v>0</v>
      </c>
      <c r="AB1131">
        <v>0</v>
      </c>
      <c r="AC1131">
        <v>357949.06171283301</v>
      </c>
      <c r="AD1131">
        <v>0</v>
      </c>
      <c r="AE1131">
        <f t="shared" si="137"/>
        <v>-8.6477617756891959E-2</v>
      </c>
      <c r="AF1131">
        <f t="shared" si="136"/>
        <v>-2.3076650630994854E-2</v>
      </c>
      <c r="AG1131">
        <f t="shared" si="138"/>
        <v>0.29102627294026095</v>
      </c>
      <c r="AH1131">
        <f t="shared" si="139"/>
        <v>0.26509561678502641</v>
      </c>
      <c r="AI1131">
        <f t="shared" si="140"/>
        <v>0.56010785424678866</v>
      </c>
      <c r="AJ1131">
        <f t="shared" si="141"/>
        <v>-8.6477617756891959E-2</v>
      </c>
      <c r="AK1131">
        <f t="shared" si="142"/>
        <v>0.11634216434570215</v>
      </c>
      <c r="AL1131" s="18">
        <f t="shared" si="143"/>
        <v>2.1089247885702867E-2</v>
      </c>
    </row>
    <row r="1132" spans="1:38" ht="15.75">
      <c r="A1132">
        <v>2017</v>
      </c>
      <c r="B1132">
        <v>3</v>
      </c>
      <c r="C1132" t="s">
        <v>58</v>
      </c>
      <c r="D1132">
        <v>337737.63148923003</v>
      </c>
      <c r="E1132">
        <v>292609.03430311702</v>
      </c>
      <c r="F1132">
        <v>45128.5971861129</v>
      </c>
      <c r="G1132">
        <v>38119.4572440626</v>
      </c>
      <c r="H1132">
        <v>800092.97521630896</v>
      </c>
      <c r="I1132">
        <v>485224.53770434001</v>
      </c>
      <c r="J1132">
        <v>314868.43751196901</v>
      </c>
      <c r="K1132">
        <v>42102.987254424101</v>
      </c>
      <c r="L1132">
        <v>6.9149330986792501</v>
      </c>
      <c r="M1132">
        <v>12.106471371114599</v>
      </c>
      <c r="N1132">
        <v>4.7643784441122996</v>
      </c>
      <c r="O1132">
        <v>1.5410389861190701</v>
      </c>
      <c r="P1132">
        <v>319.04364109977502</v>
      </c>
      <c r="Q1132">
        <v>12170</v>
      </c>
      <c r="R1132">
        <v>0.52004483817580605</v>
      </c>
      <c r="S1132">
        <v>876</v>
      </c>
      <c r="T1132">
        <v>0.37406351738507199</v>
      </c>
      <c r="U1132">
        <v>0.31449776937978802</v>
      </c>
      <c r="V1132">
        <v>7.05091418494455</v>
      </c>
      <c r="W1132">
        <v>74.535528616315403</v>
      </c>
      <c r="X1132">
        <v>7.8345712598711401</v>
      </c>
      <c r="Y1132">
        <v>0</v>
      </c>
      <c r="Z1132">
        <v>0</v>
      </c>
      <c r="AA1132">
        <v>0</v>
      </c>
      <c r="AB1132">
        <v>0</v>
      </c>
      <c r="AC1132">
        <v>333266.58269282902</v>
      </c>
      <c r="AD1132">
        <v>0</v>
      </c>
      <c r="AE1132">
        <f t="shared" si="137"/>
        <v>-5.7605436401031947E-2</v>
      </c>
      <c r="AF1132">
        <f t="shared" si="136"/>
        <v>0.12803662718904602</v>
      </c>
      <c r="AG1132">
        <f t="shared" si="138"/>
        <v>0.13362028088821987</v>
      </c>
      <c r="AH1132">
        <f t="shared" si="139"/>
        <v>0.11286707103374169</v>
      </c>
      <c r="AI1132">
        <f t="shared" si="140"/>
        <v>0.56010785424678866</v>
      </c>
      <c r="AJ1132">
        <f t="shared" si="141"/>
        <v>-5.7605436401031947E-2</v>
      </c>
      <c r="AK1132">
        <f t="shared" si="142"/>
        <v>-3.3445051969117415E-2</v>
      </c>
      <c r="AL1132" s="18">
        <f t="shared" si="143"/>
        <v>2.1089247885702867E-2</v>
      </c>
    </row>
    <row r="1133" spans="1:38" ht="15.75">
      <c r="A1133">
        <v>2017</v>
      </c>
      <c r="B1133">
        <v>4</v>
      </c>
      <c r="C1133" t="s">
        <v>58</v>
      </c>
      <c r="D1133">
        <v>318282.10783824202</v>
      </c>
      <c r="E1133">
        <v>282822.70994421601</v>
      </c>
      <c r="F1133">
        <v>35459.397894026399</v>
      </c>
      <c r="G1133">
        <v>27539.9885282912</v>
      </c>
      <c r="H1133">
        <v>1008542.04453206</v>
      </c>
      <c r="I1133">
        <v>540706.23201632802</v>
      </c>
      <c r="J1133">
        <v>467835.81251573702</v>
      </c>
      <c r="K1133">
        <v>26956.3350327474</v>
      </c>
      <c r="L1133">
        <v>17.015364316391199</v>
      </c>
      <c r="M1133">
        <v>5.8866781446674201</v>
      </c>
      <c r="N1133">
        <v>2.7306733197294601</v>
      </c>
      <c r="O1133">
        <v>1.1557606697715901</v>
      </c>
      <c r="P1133">
        <v>211.61624837676999</v>
      </c>
      <c r="Q1133">
        <v>12103</v>
      </c>
      <c r="R1133">
        <v>0.99758570171107597</v>
      </c>
      <c r="S1133">
        <v>689</v>
      </c>
      <c r="T1133">
        <v>0.52258887102874096</v>
      </c>
      <c r="U1133">
        <v>0.67312113809775298</v>
      </c>
      <c r="V1133">
        <v>1.52790536586569</v>
      </c>
      <c r="W1133">
        <v>74.458034966062499</v>
      </c>
      <c r="X1133">
        <v>3.9696131475876801</v>
      </c>
      <c r="Y1133">
        <v>0</v>
      </c>
      <c r="Z1133">
        <v>0</v>
      </c>
      <c r="AA1133">
        <v>0</v>
      </c>
      <c r="AB1133">
        <v>0</v>
      </c>
      <c r="AC1133">
        <v>317523.02897609601</v>
      </c>
      <c r="AD1133">
        <v>0</v>
      </c>
      <c r="AE1133">
        <f t="shared" si="137"/>
        <v>0.16630201526456106</v>
      </c>
      <c r="AF1133">
        <f t="shared" si="136"/>
        <v>5.0414839295810969E-2</v>
      </c>
      <c r="AG1133">
        <f t="shared" si="138"/>
        <v>0.11140870636701722</v>
      </c>
      <c r="AH1133">
        <f t="shared" si="139"/>
        <v>8.652697669794128E-2</v>
      </c>
      <c r="AI1133">
        <f t="shared" si="140"/>
        <v>0.56010785424678866</v>
      </c>
      <c r="AJ1133">
        <f t="shared" si="141"/>
        <v>0.16630201526456106</v>
      </c>
      <c r="AK1133">
        <f t="shared" si="142"/>
        <v>-1.4536179374251505E-2</v>
      </c>
      <c r="AL1133" s="18">
        <f t="shared" si="143"/>
        <v>2.1089247885702867E-2</v>
      </c>
    </row>
    <row r="1134" spans="1:38" ht="15.75">
      <c r="A1134">
        <v>2018</v>
      </c>
      <c r="B1134">
        <v>1</v>
      </c>
      <c r="C1134" t="s">
        <v>58</v>
      </c>
      <c r="D1134">
        <v>371213.06379439402</v>
      </c>
      <c r="E1134">
        <v>278711.54830135498</v>
      </c>
      <c r="F1134">
        <v>92501.515493038998</v>
      </c>
      <c r="G1134">
        <v>86589.361570831796</v>
      </c>
      <c r="H1134">
        <v>1192057.45826676</v>
      </c>
      <c r="I1134">
        <v>756490.14540884702</v>
      </c>
      <c r="J1134">
        <v>435567.31285792001</v>
      </c>
      <c r="K1134">
        <v>87174.716539354704</v>
      </c>
      <c r="L1134">
        <v>16.982724942772599</v>
      </c>
      <c r="M1134">
        <v>19.879673936661199</v>
      </c>
      <c r="N1134">
        <v>7.2638580439512896</v>
      </c>
      <c r="O1134">
        <v>1.73679273691414</v>
      </c>
      <c r="P1134">
        <v>355.38947290848699</v>
      </c>
      <c r="Q1134">
        <v>32074</v>
      </c>
      <c r="R1134">
        <v>-0.22872807915874799</v>
      </c>
      <c r="S1134">
        <v>867</v>
      </c>
      <c r="T1134">
        <v>0.72457505775238695</v>
      </c>
      <c r="U1134">
        <v>0.56864963617900499</v>
      </c>
      <c r="V1134">
        <v>3.3858929855464699</v>
      </c>
      <c r="W1134">
        <v>78.146858587382098</v>
      </c>
      <c r="X1134">
        <v>7.4679932357310204</v>
      </c>
      <c r="Y1134">
        <v>0</v>
      </c>
      <c r="Z1134">
        <v>0</v>
      </c>
      <c r="AA1134">
        <v>0</v>
      </c>
      <c r="AB1134">
        <v>0</v>
      </c>
      <c r="AC1134">
        <v>377478.61608684401</v>
      </c>
      <c r="AD1134">
        <v>0</v>
      </c>
      <c r="AE1134">
        <f t="shared" si="137"/>
        <v>-2.7034369973122668E-2</v>
      </c>
      <c r="AF1134">
        <f t="shared" si="136"/>
        <v>-0.1193964867717927</v>
      </c>
      <c r="AG1134">
        <f t="shared" si="138"/>
        <v>0.24918712328581571</v>
      </c>
      <c r="AH1134">
        <f t="shared" si="139"/>
        <v>0.23326054499739146</v>
      </c>
      <c r="AI1134">
        <f t="shared" si="140"/>
        <v>0.56010785424678866</v>
      </c>
      <c r="AJ1134">
        <f t="shared" si="141"/>
        <v>-2.7034369973122668E-2</v>
      </c>
      <c r="AK1134">
        <f t="shared" si="142"/>
        <v>-2.8138255693984158E-3</v>
      </c>
      <c r="AL1134" s="18">
        <f t="shared" si="143"/>
        <v>2.1089247885702867E-2</v>
      </c>
    </row>
    <row r="1135" spans="1:38" ht="15.75">
      <c r="A1135">
        <v>2018</v>
      </c>
      <c r="B1135">
        <v>2</v>
      </c>
      <c r="C1135" t="s">
        <v>58</v>
      </c>
      <c r="D1135">
        <v>361177.55248891999</v>
      </c>
      <c r="E1135">
        <v>277927.30262025801</v>
      </c>
      <c r="F1135">
        <v>83250.249868661602</v>
      </c>
      <c r="G1135">
        <v>72610.449832605504</v>
      </c>
      <c r="H1135">
        <v>1311435.4959591001</v>
      </c>
      <c r="I1135">
        <v>619409.59061653004</v>
      </c>
      <c r="J1135">
        <v>692025.90534257295</v>
      </c>
      <c r="K1135">
        <v>77638.887716037105</v>
      </c>
      <c r="L1135">
        <v>19.238011926317402</v>
      </c>
      <c r="M1135">
        <v>10.4924467815494</v>
      </c>
      <c r="N1135">
        <v>5.53671530596346</v>
      </c>
      <c r="O1135">
        <v>0.89506705722223601</v>
      </c>
      <c r="P1135">
        <v>120.53714001216299</v>
      </c>
      <c r="Q1135">
        <v>12898</v>
      </c>
      <c r="R1135">
        <v>-0.42689434279787702</v>
      </c>
      <c r="S1135">
        <v>187</v>
      </c>
      <c r="T1135">
        <v>0.65694673921135105</v>
      </c>
      <c r="U1135">
        <v>0.57820666529801801</v>
      </c>
      <c r="V1135">
        <v>7.9163900303687598</v>
      </c>
      <c r="W1135">
        <v>77.277254662379093</v>
      </c>
      <c r="X1135">
        <v>9.4521570207753403</v>
      </c>
      <c r="Y1135">
        <v>0</v>
      </c>
      <c r="Z1135">
        <v>0</v>
      </c>
      <c r="AA1135">
        <v>0</v>
      </c>
      <c r="AB1135">
        <v>0</v>
      </c>
      <c r="AC1135">
        <v>357959.47343583702</v>
      </c>
      <c r="AD1135">
        <v>0</v>
      </c>
      <c r="AE1135">
        <f t="shared" si="137"/>
        <v>5.4828618430309263E-2</v>
      </c>
      <c r="AF1135">
        <f t="shared" si="136"/>
        <v>2.3531245938230725E-2</v>
      </c>
      <c r="AG1135">
        <f t="shared" si="138"/>
        <v>0.2304967440389748</v>
      </c>
      <c r="AH1135">
        <f t="shared" si="139"/>
        <v>0.20103810254053098</v>
      </c>
      <c r="AI1135">
        <f t="shared" si="140"/>
        <v>0.56010785424678866</v>
      </c>
      <c r="AJ1135">
        <f t="shared" si="141"/>
        <v>5.4828618430309263E-2</v>
      </c>
      <c r="AK1135">
        <f t="shared" si="142"/>
        <v>0.11678234573210006</v>
      </c>
      <c r="AL1135" s="18">
        <f t="shared" si="143"/>
        <v>2.1089247885702867E-2</v>
      </c>
    </row>
    <row r="1136" spans="1:38" ht="15.75">
      <c r="A1136">
        <v>2018</v>
      </c>
      <c r="B1136">
        <v>3</v>
      </c>
      <c r="C1136" t="s">
        <v>58</v>
      </c>
      <c r="D1136">
        <v>380980.41869992798</v>
      </c>
      <c r="E1136">
        <v>310384.30496324698</v>
      </c>
      <c r="F1136">
        <v>70596.113736681495</v>
      </c>
      <c r="G1136">
        <v>56970.406240022203</v>
      </c>
      <c r="H1136">
        <v>1329795.2975316199</v>
      </c>
      <c r="I1136">
        <v>915606.45633754402</v>
      </c>
      <c r="J1136">
        <v>414188.84119407798</v>
      </c>
      <c r="K1136">
        <v>65144.286611609401</v>
      </c>
      <c r="L1136">
        <v>27.584498140404801</v>
      </c>
      <c r="M1136">
        <v>13.7546936503118</v>
      </c>
      <c r="N1136">
        <v>4.2841485712704204</v>
      </c>
      <c r="O1136">
        <v>2.2106014582573299</v>
      </c>
      <c r="P1136">
        <v>182.48657060991499</v>
      </c>
      <c r="Q1136">
        <v>41501</v>
      </c>
      <c r="R1136">
        <v>-0.61592945193026405</v>
      </c>
      <c r="S1136">
        <v>885</v>
      </c>
      <c r="T1136">
        <v>0.54472487665578395</v>
      </c>
      <c r="U1136">
        <v>0.55326440203272997</v>
      </c>
      <c r="V1136">
        <v>2.5907137952164199</v>
      </c>
      <c r="W1136">
        <v>77.7974312576671</v>
      </c>
      <c r="X1136">
        <v>7.8633143933560401</v>
      </c>
      <c r="Y1136">
        <v>0</v>
      </c>
      <c r="Z1136">
        <v>0</v>
      </c>
      <c r="AA1136">
        <v>0</v>
      </c>
      <c r="AB1136">
        <v>0</v>
      </c>
      <c r="AC1136">
        <v>373257.67108662799</v>
      </c>
      <c r="AD1136">
        <v>0</v>
      </c>
      <c r="AE1136">
        <f t="shared" si="137"/>
        <v>-0.12245293262967855</v>
      </c>
      <c r="AF1136">
        <f t="shared" si="136"/>
        <v>-1.9437914993242034E-2</v>
      </c>
      <c r="AG1136">
        <f t="shared" si="138"/>
        <v>0.18530116056249257</v>
      </c>
      <c r="AH1136">
        <f t="shared" si="139"/>
        <v>0.14953631064407502</v>
      </c>
      <c r="AI1136">
        <f t="shared" si="140"/>
        <v>0.56010785424678866</v>
      </c>
      <c r="AJ1136">
        <f t="shared" si="141"/>
        <v>-0.12245293262967855</v>
      </c>
      <c r="AK1136">
        <f t="shared" si="142"/>
        <v>-0.13219062049736499</v>
      </c>
      <c r="AL1136" s="18">
        <f t="shared" si="143"/>
        <v>2.1089247885702867E-2</v>
      </c>
    </row>
    <row r="1137" spans="1:38" ht="15.75">
      <c r="A1137">
        <v>2018</v>
      </c>
      <c r="B1137">
        <v>4</v>
      </c>
      <c r="C1137" t="s">
        <v>58</v>
      </c>
      <c r="D1137">
        <v>334328.24915563897</v>
      </c>
      <c r="E1137">
        <v>269354.411097512</v>
      </c>
      <c r="F1137">
        <v>64973.838058126501</v>
      </c>
      <c r="G1137">
        <v>47715.441771730097</v>
      </c>
      <c r="H1137">
        <v>726600.53555488598</v>
      </c>
      <c r="I1137">
        <v>302932.77403249999</v>
      </c>
      <c r="J1137">
        <v>423667.76152238599</v>
      </c>
      <c r="K1137">
        <v>43400.577850225403</v>
      </c>
      <c r="L1137">
        <v>5.9403131977389796</v>
      </c>
      <c r="M1137">
        <v>11.262466985987301</v>
      </c>
      <c r="N1137">
        <v>6.56694282991287</v>
      </c>
      <c r="O1137">
        <v>0.715024369435042</v>
      </c>
      <c r="P1137">
        <v>38.856167468859397</v>
      </c>
      <c r="Q1137">
        <v>12277</v>
      </c>
      <c r="R1137">
        <v>0.14659474017332799</v>
      </c>
      <c r="S1137">
        <v>875</v>
      </c>
      <c r="T1137">
        <v>0.25517544360660799</v>
      </c>
      <c r="U1137">
        <v>0.326309481823362</v>
      </c>
      <c r="V1137">
        <v>1.5015646858850999</v>
      </c>
      <c r="W1137">
        <v>67.314588683466994</v>
      </c>
      <c r="X1137">
        <v>2.35502406049019</v>
      </c>
      <c r="Y1137">
        <v>0</v>
      </c>
      <c r="Z1137">
        <v>0</v>
      </c>
      <c r="AA1137">
        <v>0</v>
      </c>
      <c r="AB1137">
        <v>0</v>
      </c>
      <c r="AC1137">
        <v>341118.59837760899</v>
      </c>
      <c r="AD1137">
        <v>0</v>
      </c>
      <c r="AE1137">
        <f t="shared" si="137"/>
        <v>-2.2243771027039227E-2</v>
      </c>
      <c r="AF1137">
        <f t="shared" si="136"/>
        <v>8.4259712033938575E-2</v>
      </c>
      <c r="AG1137">
        <f t="shared" si="138"/>
        <v>0.19434145401180225</v>
      </c>
      <c r="AH1137">
        <f t="shared" si="139"/>
        <v>0.14272034113849963</v>
      </c>
      <c r="AI1137">
        <f t="shared" si="140"/>
        <v>0.56010785424678866</v>
      </c>
      <c r="AJ1137">
        <f t="shared" si="141"/>
        <v>-2.2243771027039227E-2</v>
      </c>
      <c r="AK1137">
        <f t="shared" si="142"/>
        <v>1.3957093437047872E-2</v>
      </c>
      <c r="AL1137" s="18">
        <f t="shared" si="143"/>
        <v>2.1089247885702867E-2</v>
      </c>
    </row>
    <row r="1138" spans="1:38" ht="15.75">
      <c r="A1138">
        <v>2019</v>
      </c>
      <c r="B1138">
        <v>1</v>
      </c>
      <c r="C1138" t="s">
        <v>58</v>
      </c>
      <c r="D1138">
        <v>326891.52813355002</v>
      </c>
      <c r="E1138">
        <v>273113.81578088098</v>
      </c>
      <c r="F1138">
        <v>53777.712352669201</v>
      </c>
      <c r="G1138">
        <v>48661.835233868696</v>
      </c>
      <c r="H1138">
        <v>878668.73526746605</v>
      </c>
      <c r="I1138">
        <v>527724.42068948399</v>
      </c>
      <c r="J1138">
        <v>350944.314577982</v>
      </c>
      <c r="K1138">
        <v>58068.308923602403</v>
      </c>
      <c r="L1138">
        <v>9.9721691307876092</v>
      </c>
      <c r="M1138">
        <v>13.865970529366001</v>
      </c>
      <c r="N1138">
        <v>5.5381320946916404</v>
      </c>
      <c r="O1138">
        <v>1.50372694119317</v>
      </c>
      <c r="P1138">
        <v>195.38768592009501</v>
      </c>
      <c r="Q1138">
        <v>23069</v>
      </c>
      <c r="R1138">
        <v>4.1432146396471704E-3</v>
      </c>
      <c r="S1138">
        <v>174</v>
      </c>
      <c r="T1138">
        <v>0.62587983299864502</v>
      </c>
      <c r="U1138">
        <v>0.73414739709809296</v>
      </c>
      <c r="V1138">
        <v>6.4947061627820597</v>
      </c>
      <c r="W1138">
        <v>76.240120235868702</v>
      </c>
      <c r="X1138">
        <v>5.5017916702988598</v>
      </c>
      <c r="Y1138">
        <v>1</v>
      </c>
      <c r="Z1138">
        <v>0</v>
      </c>
      <c r="AA1138">
        <v>0</v>
      </c>
      <c r="AB1138">
        <v>0</v>
      </c>
      <c r="AC1138">
        <v>333526.450846555</v>
      </c>
      <c r="AD1138">
        <v>1</v>
      </c>
      <c r="AE1138">
        <f t="shared" si="137"/>
        <v>0.13088434079232356</v>
      </c>
      <c r="AF1138">
        <f t="shared" si="136"/>
        <v>9.6153783272041909E-2</v>
      </c>
      <c r="AG1138">
        <f t="shared" si="138"/>
        <v>0.16451240770821815</v>
      </c>
      <c r="AH1138">
        <f t="shared" si="139"/>
        <v>0.14886233213724684</v>
      </c>
      <c r="AI1138">
        <f t="shared" si="140"/>
        <v>0.56010785424678866</v>
      </c>
      <c r="AJ1138">
        <f t="shared" si="141"/>
        <v>0.13088434079232356</v>
      </c>
      <c r="AK1138">
        <f t="shared" si="142"/>
        <v>-8.6865344090409649E-2</v>
      </c>
      <c r="AL1138" s="18">
        <f t="shared" si="143"/>
        <v>2.1089247885702867E-2</v>
      </c>
    </row>
    <row r="1139" spans="1:38" ht="15.75">
      <c r="A1139">
        <v>2019</v>
      </c>
      <c r="B1139">
        <v>2</v>
      </c>
      <c r="C1139" t="s">
        <v>58</v>
      </c>
      <c r="D1139">
        <v>369676.510303905</v>
      </c>
      <c r="E1139">
        <v>249389.69019723</v>
      </c>
      <c r="F1139">
        <v>120286.820106674</v>
      </c>
      <c r="G1139">
        <v>102703.097598395</v>
      </c>
      <c r="H1139">
        <v>1125506.3680896701</v>
      </c>
      <c r="I1139">
        <v>586404.99732918199</v>
      </c>
      <c r="J1139">
        <v>539101.37076048797</v>
      </c>
      <c r="K1139">
        <v>110913.22863909601</v>
      </c>
      <c r="L1139">
        <v>11.0615949710817</v>
      </c>
      <c r="M1139">
        <v>19.050795113638099</v>
      </c>
      <c r="N1139">
        <v>9.1250569974751805</v>
      </c>
      <c r="O1139">
        <v>1.0877453279370499</v>
      </c>
      <c r="P1139">
        <v>415.61302239992898</v>
      </c>
      <c r="Q1139">
        <v>8559</v>
      </c>
      <c r="R1139">
        <v>-0.38352789814011601</v>
      </c>
      <c r="S1139">
        <v>433</v>
      </c>
      <c r="T1139">
        <v>0.34333093915242502</v>
      </c>
      <c r="U1139">
        <v>0.213514781329118</v>
      </c>
      <c r="V1139">
        <v>7.3626771309204999</v>
      </c>
      <c r="W1139">
        <v>82.251723957862595</v>
      </c>
      <c r="X1139">
        <v>5.7223830662659996</v>
      </c>
      <c r="Y1139">
        <v>0</v>
      </c>
      <c r="Z1139">
        <v>0</v>
      </c>
      <c r="AA1139">
        <v>0</v>
      </c>
      <c r="AB1139">
        <v>0</v>
      </c>
      <c r="AC1139">
        <v>382916.16100604698</v>
      </c>
      <c r="AD1139">
        <v>0</v>
      </c>
      <c r="AE1139">
        <f t="shared" si="137"/>
        <v>1.0545553462510161E-2</v>
      </c>
      <c r="AF1139">
        <f t="shared" si="136"/>
        <v>1.2602743201543943E-2</v>
      </c>
      <c r="AG1139">
        <f t="shared" si="138"/>
        <v>0.32538399588274941</v>
      </c>
      <c r="AH1139">
        <f t="shared" si="139"/>
        <v>0.27781883548393288</v>
      </c>
      <c r="AI1139">
        <f t="shared" si="140"/>
        <v>0.56010785424678866</v>
      </c>
      <c r="AJ1139">
        <f t="shared" si="141"/>
        <v>1.0545553462510161E-2</v>
      </c>
      <c r="AK1139">
        <f t="shared" si="142"/>
        <v>0.18362360286557933</v>
      </c>
      <c r="AL1139" s="18">
        <f t="shared" si="143"/>
        <v>2.1089247885702867E-2</v>
      </c>
    </row>
    <row r="1140" spans="1:38" ht="15.75">
      <c r="A1140">
        <v>2019</v>
      </c>
      <c r="B1140">
        <v>3</v>
      </c>
      <c r="C1140" t="s">
        <v>58</v>
      </c>
      <c r="D1140">
        <v>373574.95370714902</v>
      </c>
      <c r="E1140">
        <v>295183.52362877602</v>
      </c>
      <c r="F1140">
        <v>78391.4300783738</v>
      </c>
      <c r="G1140">
        <v>59907.338359611997</v>
      </c>
      <c r="H1140">
        <v>889145.09601986001</v>
      </c>
      <c r="I1140">
        <v>398832.876538763</v>
      </c>
      <c r="J1140">
        <v>490312.21948109602</v>
      </c>
      <c r="K1140">
        <v>67800.519191376196</v>
      </c>
      <c r="L1140">
        <v>11.370489167194201</v>
      </c>
      <c r="M1140">
        <v>12.2182021943105</v>
      </c>
      <c r="N1140">
        <v>6.7376335569727903</v>
      </c>
      <c r="O1140">
        <v>0.81342634487236098</v>
      </c>
      <c r="P1140">
        <v>48.6671787065332</v>
      </c>
      <c r="Q1140">
        <v>22892</v>
      </c>
      <c r="R1140">
        <v>0.82660942991755204</v>
      </c>
      <c r="S1140">
        <v>433</v>
      </c>
      <c r="T1140">
        <v>0.74369743002851296</v>
      </c>
      <c r="U1140">
        <v>0.87588151716679097</v>
      </c>
      <c r="V1140">
        <v>1.8320281613639999</v>
      </c>
      <c r="W1140">
        <v>79.010418594913105</v>
      </c>
      <c r="X1140">
        <v>7.2408349196655104</v>
      </c>
      <c r="Y1140">
        <v>0</v>
      </c>
      <c r="Z1140">
        <v>0</v>
      </c>
      <c r="AA1140">
        <v>0</v>
      </c>
      <c r="AB1140">
        <v>1</v>
      </c>
      <c r="AC1140">
        <v>378699.27427347499</v>
      </c>
      <c r="AD1140">
        <v>0</v>
      </c>
      <c r="AE1140">
        <f t="shared" si="137"/>
        <v>-2.9649478485990571E-2</v>
      </c>
      <c r="AF1140">
        <f t="shared" si="136"/>
        <v>-0.10152620265363957</v>
      </c>
      <c r="AG1140">
        <f t="shared" si="138"/>
        <v>0.20984123614407302</v>
      </c>
      <c r="AH1140">
        <f t="shared" si="139"/>
        <v>0.16036229882417186</v>
      </c>
      <c r="AI1140">
        <f t="shared" si="140"/>
        <v>0.56010785424678866</v>
      </c>
      <c r="AJ1140">
        <f t="shared" si="141"/>
        <v>-2.9649478485990571E-2</v>
      </c>
      <c r="AK1140">
        <f t="shared" si="142"/>
        <v>-0.18053418595766085</v>
      </c>
      <c r="AL1140" s="18">
        <f t="shared" si="143"/>
        <v>2.1089247885702867E-2</v>
      </c>
    </row>
    <row r="1141" spans="1:38" ht="15.75">
      <c r="A1141">
        <v>2019</v>
      </c>
      <c r="B1141">
        <v>4</v>
      </c>
      <c r="C1141" t="s">
        <v>58</v>
      </c>
      <c r="D1141">
        <v>362498.65115430398</v>
      </c>
      <c r="E1141">
        <v>241892.80648234099</v>
      </c>
      <c r="F1141">
        <v>120605.844671962</v>
      </c>
      <c r="G1141">
        <v>104969.68111806001</v>
      </c>
      <c r="H1141">
        <v>1151326.1692467299</v>
      </c>
      <c r="I1141">
        <v>706846.81541863596</v>
      </c>
      <c r="J1141">
        <v>444479.35382810299</v>
      </c>
      <c r="K1141">
        <v>100145.96501203001</v>
      </c>
      <c r="L1141">
        <v>14.5991163687516</v>
      </c>
      <c r="M1141">
        <v>23.616323281161101</v>
      </c>
      <c r="N1141">
        <v>9.1172843909851995</v>
      </c>
      <c r="O1141">
        <v>1.5902804243456501</v>
      </c>
      <c r="P1141">
        <v>173.151274505434</v>
      </c>
      <c r="Q1141">
        <v>41771</v>
      </c>
      <c r="R1141">
        <v>-0.63348827062187496</v>
      </c>
      <c r="S1141">
        <v>971</v>
      </c>
      <c r="T1141">
        <v>8.9221211188185295E-2</v>
      </c>
      <c r="U1141">
        <v>0.228460045099141</v>
      </c>
      <c r="V1141">
        <v>2.4261403876984402</v>
      </c>
      <c r="W1141">
        <v>70.495636126492499</v>
      </c>
      <c r="X1141">
        <v>4.57869427645808</v>
      </c>
      <c r="Y1141">
        <v>0</v>
      </c>
      <c r="Z1141">
        <v>0</v>
      </c>
      <c r="AA1141">
        <v>0</v>
      </c>
      <c r="AB1141">
        <v>0</v>
      </c>
      <c r="AC1141">
        <v>391750.73121864902</v>
      </c>
      <c r="AD1141">
        <v>0</v>
      </c>
      <c r="AE1141">
        <f t="shared" si="137"/>
        <v>-1.1518017674931233E-2</v>
      </c>
      <c r="AF1141">
        <f t="shared" si="136"/>
        <v>1.4421175899001496E-2</v>
      </c>
      <c r="AG1141">
        <f t="shared" si="138"/>
        <v>0.3327070163928002</v>
      </c>
      <c r="AH1141">
        <f t="shared" si="139"/>
        <v>0.28957261160505066</v>
      </c>
      <c r="AI1141">
        <f t="shared" si="140"/>
        <v>0.56010785424678866</v>
      </c>
      <c r="AJ1141">
        <f t="shared" si="141"/>
        <v>-1.1518017674931233E-2</v>
      </c>
      <c r="AK1141">
        <f t="shared" si="142"/>
        <v>7.4543728229584147E-2</v>
      </c>
      <c r="AL1141" s="18">
        <f t="shared" si="143"/>
        <v>2.1089247885702867E-2</v>
      </c>
    </row>
    <row r="1142" spans="1:38" ht="15.75">
      <c r="A1142">
        <v>2020</v>
      </c>
      <c r="B1142">
        <v>1</v>
      </c>
      <c r="C1142" t="s">
        <v>58</v>
      </c>
      <c r="D1142">
        <v>358323.38528316998</v>
      </c>
      <c r="E1142">
        <v>259924.39810945201</v>
      </c>
      <c r="F1142">
        <v>98398.987173717396</v>
      </c>
      <c r="G1142">
        <v>87455.646071728697</v>
      </c>
      <c r="H1142">
        <v>811836.16936176096</v>
      </c>
      <c r="I1142">
        <v>284878.34258668101</v>
      </c>
      <c r="J1142">
        <v>526957.82677507994</v>
      </c>
      <c r="K1142">
        <v>87290.456248046394</v>
      </c>
      <c r="L1142">
        <v>11.319763414003299</v>
      </c>
      <c r="M1142">
        <v>16.596327377267901</v>
      </c>
      <c r="N1142">
        <v>10.7725732570505</v>
      </c>
      <c r="O1142">
        <v>0.54060937728186398</v>
      </c>
      <c r="P1142">
        <v>32.242081343120098</v>
      </c>
      <c r="Q1142">
        <v>35215</v>
      </c>
      <c r="R1142">
        <v>0.30980706457028001</v>
      </c>
      <c r="S1142">
        <v>889</v>
      </c>
      <c r="T1142">
        <v>0.95647782130561398</v>
      </c>
      <c r="U1142">
        <v>0.70528160397102602</v>
      </c>
      <c r="V1142">
        <v>2.6326287888326201</v>
      </c>
      <c r="W1142">
        <v>65.1865146359048</v>
      </c>
      <c r="X1142">
        <v>8.8642443630982104</v>
      </c>
      <c r="Y1142">
        <v>0</v>
      </c>
      <c r="Z1142">
        <v>1</v>
      </c>
      <c r="AA1142">
        <v>0</v>
      </c>
      <c r="AB1142">
        <v>0</v>
      </c>
      <c r="AC1142">
        <v>382000.43125299498</v>
      </c>
      <c r="AD1142">
        <v>1</v>
      </c>
      <c r="AE1142">
        <f t="shared" si="137"/>
        <v>4.4686067963675601E-2</v>
      </c>
      <c r="AF1142">
        <f t="shared" si="136"/>
        <v>-6.2390538984213491E-2</v>
      </c>
      <c r="AG1142">
        <f t="shared" si="138"/>
        <v>0.2746094483784719</v>
      </c>
      <c r="AH1142">
        <f t="shared" si="139"/>
        <v>0.24406904395205931</v>
      </c>
      <c r="AI1142">
        <f t="shared" si="140"/>
        <v>0.56010785424678866</v>
      </c>
      <c r="AJ1142">
        <f t="shared" si="141"/>
        <v>4.4686067963675601E-2</v>
      </c>
      <c r="AK1142">
        <f t="shared" si="142"/>
        <v>0.15016925095532457</v>
      </c>
      <c r="AL1142" s="18">
        <f t="shared" si="143"/>
        <v>2.1089247885702867E-2</v>
      </c>
    </row>
    <row r="1143" spans="1:38" ht="15.75">
      <c r="A1143">
        <v>2020</v>
      </c>
      <c r="B1143">
        <v>2</v>
      </c>
      <c r="C1143" t="s">
        <v>58</v>
      </c>
      <c r="D1143">
        <v>374335.44843090803</v>
      </c>
      <c r="E1143">
        <v>298957.050278562</v>
      </c>
      <c r="F1143">
        <v>75378.398152346097</v>
      </c>
      <c r="G1143">
        <v>58110.656348295801</v>
      </c>
      <c r="H1143">
        <v>1133282.9954071499</v>
      </c>
      <c r="I1143">
        <v>463681.128642264</v>
      </c>
      <c r="J1143">
        <v>669601.86676488805</v>
      </c>
      <c r="K1143">
        <v>56262.2409825914</v>
      </c>
      <c r="L1143">
        <v>15.8879379811576</v>
      </c>
      <c r="M1143">
        <v>8.6783892388250603</v>
      </c>
      <c r="N1143">
        <v>5.12763860252032</v>
      </c>
      <c r="O1143">
        <v>0.69247287329482898</v>
      </c>
      <c r="P1143">
        <v>427.073015201506</v>
      </c>
      <c r="Q1143">
        <v>2042</v>
      </c>
      <c r="R1143">
        <v>0.38617551753914497</v>
      </c>
      <c r="S1143">
        <v>10</v>
      </c>
      <c r="T1143">
        <v>0.80588722779508104</v>
      </c>
      <c r="U1143">
        <v>3.1920341774543497E-2</v>
      </c>
      <c r="V1143">
        <v>5.1577078965123899</v>
      </c>
      <c r="W1143">
        <v>81.840795079656701</v>
      </c>
      <c r="X1143">
        <v>5.2806699924448504</v>
      </c>
      <c r="Y1143">
        <v>0</v>
      </c>
      <c r="Z1143">
        <v>0</v>
      </c>
      <c r="AA1143">
        <v>0</v>
      </c>
      <c r="AB1143">
        <v>0</v>
      </c>
      <c r="AC1143">
        <v>374568.37893991801</v>
      </c>
      <c r="AD1143">
        <v>0</v>
      </c>
      <c r="AE1143">
        <f t="shared" si="137"/>
        <v>-0.10335152960352298</v>
      </c>
      <c r="AF1143">
        <f t="shared" si="136"/>
        <v>-9.7708854265919062E-2</v>
      </c>
      <c r="AG1143">
        <f t="shared" si="138"/>
        <v>0.20136590982314834</v>
      </c>
      <c r="AH1143">
        <f t="shared" si="139"/>
        <v>0.15523685131044013</v>
      </c>
      <c r="AI1143">
        <f t="shared" si="140"/>
        <v>0.56010785424678866</v>
      </c>
      <c r="AJ1143">
        <f t="shared" si="141"/>
        <v>-0.10335152960352298</v>
      </c>
      <c r="AK1143">
        <f t="shared" si="142"/>
        <v>-1.2337768277410269E-2</v>
      </c>
      <c r="AL1143" s="18">
        <f t="shared" si="143"/>
        <v>2.1089247885702867E-2</v>
      </c>
    </row>
    <row r="1144" spans="1:38" ht="15.75">
      <c r="A1144">
        <v>2020</v>
      </c>
      <c r="B1144">
        <v>3</v>
      </c>
      <c r="C1144" t="s">
        <v>58</v>
      </c>
      <c r="D1144">
        <v>335647.30725075299</v>
      </c>
      <c r="E1144">
        <v>295268.58746732702</v>
      </c>
      <c r="F1144">
        <v>40378.719783426801</v>
      </c>
      <c r="G1144">
        <v>23607.0823143733</v>
      </c>
      <c r="H1144">
        <v>1107293.6960138499</v>
      </c>
      <c r="I1144">
        <v>589751.635794895</v>
      </c>
      <c r="J1144">
        <v>517542.06021895498</v>
      </c>
      <c r="K1144">
        <v>32127.7098400494</v>
      </c>
      <c r="L1144">
        <v>19.806283101368599</v>
      </c>
      <c r="M1144">
        <v>4.5613843065017496</v>
      </c>
      <c r="N1144">
        <v>2.1319621342879902</v>
      </c>
      <c r="O1144">
        <v>1.13952407181242</v>
      </c>
      <c r="P1144">
        <v>94.4164934709448</v>
      </c>
      <c r="Q1144">
        <v>7749</v>
      </c>
      <c r="R1144">
        <v>-0.67207576236385003</v>
      </c>
      <c r="S1144">
        <v>220</v>
      </c>
      <c r="T1144">
        <v>0.64497048506069099</v>
      </c>
      <c r="U1144">
        <v>0.98412107702526697</v>
      </c>
      <c r="V1144">
        <v>7.1516566929617298</v>
      </c>
      <c r="W1144">
        <v>74.772923100635694</v>
      </c>
      <c r="X1144">
        <v>9.1518133944476894</v>
      </c>
      <c r="Y1144">
        <v>0</v>
      </c>
      <c r="Z1144">
        <v>0</v>
      </c>
      <c r="AA1144">
        <v>0</v>
      </c>
      <c r="AB1144">
        <v>0</v>
      </c>
      <c r="AC1144">
        <v>354457.60497895099</v>
      </c>
      <c r="AD1144">
        <v>0</v>
      </c>
      <c r="AE1144">
        <f t="shared" si="137"/>
        <v>9.5573538121766138E-2</v>
      </c>
      <c r="AF1144">
        <f t="shared" si="136"/>
        <v>3.3478186671562452E-2</v>
      </c>
      <c r="AG1144">
        <f t="shared" si="138"/>
        <v>0.12030103895116348</v>
      </c>
      <c r="AH1144">
        <f t="shared" si="139"/>
        <v>7.033300075527521E-2</v>
      </c>
      <c r="AI1144">
        <f t="shared" si="140"/>
        <v>0.56010785424678866</v>
      </c>
      <c r="AJ1144">
        <f t="shared" si="141"/>
        <v>9.5573538121766138E-2</v>
      </c>
      <c r="AK1144">
        <f t="shared" si="142"/>
        <v>-8.4681910888654219E-2</v>
      </c>
      <c r="AL1144" s="18">
        <f t="shared" si="143"/>
        <v>2.1089247885702867E-2</v>
      </c>
    </row>
    <row r="1145" spans="1:38" ht="15.75">
      <c r="A1145">
        <v>2020</v>
      </c>
      <c r="B1145">
        <v>4</v>
      </c>
      <c r="C1145" t="s">
        <v>58</v>
      </c>
      <c r="D1145">
        <v>367726.30796575098</v>
      </c>
      <c r="E1145">
        <v>270264.67925520003</v>
      </c>
      <c r="F1145">
        <v>97461.628710550402</v>
      </c>
      <c r="G1145">
        <v>78596.723750032994</v>
      </c>
      <c r="H1145">
        <v>1189175.1078254799</v>
      </c>
      <c r="I1145">
        <v>643776.84828219505</v>
      </c>
      <c r="J1145">
        <v>545398.25954329304</v>
      </c>
      <c r="K1145">
        <v>87293.622371388497</v>
      </c>
      <c r="L1145">
        <v>13.0159274456645</v>
      </c>
      <c r="M1145">
        <v>14.4108864256091</v>
      </c>
      <c r="N1145">
        <v>6.6093482139694197</v>
      </c>
      <c r="O1145">
        <v>1.18037935951845</v>
      </c>
      <c r="P1145">
        <v>306.85915930735001</v>
      </c>
      <c r="Q1145">
        <v>4138</v>
      </c>
      <c r="R1145">
        <v>-0.25711814153525597</v>
      </c>
      <c r="S1145">
        <v>614</v>
      </c>
      <c r="T1145">
        <v>0.37443615734901398</v>
      </c>
      <c r="U1145">
        <v>0.74744252532055899</v>
      </c>
      <c r="V1145">
        <v>6.6567396518169097</v>
      </c>
      <c r="W1145">
        <v>73.803845488675904</v>
      </c>
      <c r="X1145">
        <v>2.0136402520181198</v>
      </c>
      <c r="Y1145">
        <v>0</v>
      </c>
      <c r="Z1145">
        <v>0</v>
      </c>
      <c r="AA1145">
        <v>0</v>
      </c>
      <c r="AB1145">
        <v>0</v>
      </c>
      <c r="AC1145">
        <v>364862.63705072203</v>
      </c>
      <c r="AD1145">
        <v>0</v>
      </c>
      <c r="AE1145">
        <f t="shared" si="137"/>
        <v>-8.636562338097363E-2</v>
      </c>
      <c r="AF1145">
        <f t="shared" si="136"/>
        <v>-8.9555798637203241E-2</v>
      </c>
      <c r="AG1145">
        <f t="shared" si="138"/>
        <v>0.26503849901222803</v>
      </c>
      <c r="AH1145">
        <f t="shared" si="139"/>
        <v>0.21373701594761416</v>
      </c>
      <c r="AI1145">
        <f t="shared" si="140"/>
        <v>0.56010785424678866</v>
      </c>
      <c r="AJ1145">
        <f t="shared" si="141"/>
        <v>-8.636562338097363E-2</v>
      </c>
      <c r="AK1145">
        <f t="shared" si="142"/>
        <v>-1.7030219776709803E-2</v>
      </c>
      <c r="AL1145" s="18">
        <f t="shared" si="143"/>
        <v>2.1089247885702867E-2</v>
      </c>
    </row>
    <row r="1146" spans="1:38" ht="15.75">
      <c r="A1146">
        <v>2021</v>
      </c>
      <c r="B1146">
        <v>1</v>
      </c>
      <c r="C1146" t="s">
        <v>58</v>
      </c>
      <c r="D1146">
        <v>335967.39614470501</v>
      </c>
      <c r="E1146">
        <v>265662.01236960199</v>
      </c>
      <c r="F1146">
        <v>70305.383775102702</v>
      </c>
      <c r="G1146">
        <v>56923.371259792701</v>
      </c>
      <c r="H1146">
        <v>1310129.7909259601</v>
      </c>
      <c r="I1146">
        <v>712024.16596097394</v>
      </c>
      <c r="J1146">
        <v>598105.62496499298</v>
      </c>
      <c r="K1146">
        <v>56473.218063357599</v>
      </c>
      <c r="L1146">
        <v>8.4366816870522694</v>
      </c>
      <c r="M1146">
        <v>9.5172773643659401</v>
      </c>
      <c r="N1146">
        <v>4.3448650396355504</v>
      </c>
      <c r="O1146">
        <v>1.1904655904258501</v>
      </c>
      <c r="P1146">
        <v>319.924302846937</v>
      </c>
      <c r="Q1146">
        <v>6623</v>
      </c>
      <c r="R1146">
        <v>7.4516260538428601E-3</v>
      </c>
      <c r="S1146">
        <v>71</v>
      </c>
      <c r="T1146">
        <v>0.63456679934499405</v>
      </c>
      <c r="U1146">
        <v>0.43016445251449897</v>
      </c>
      <c r="V1146">
        <v>1.1301444103612299</v>
      </c>
      <c r="W1146">
        <v>73.494112178687303</v>
      </c>
      <c r="X1146">
        <v>9.9141339617473392</v>
      </c>
      <c r="Y1146">
        <v>0</v>
      </c>
      <c r="Z1146">
        <v>0</v>
      </c>
      <c r="AA1146">
        <v>0</v>
      </c>
      <c r="AB1146">
        <v>0</v>
      </c>
      <c r="AC1146">
        <v>341501.62960043299</v>
      </c>
      <c r="AD1146">
        <v>0</v>
      </c>
      <c r="AE1146">
        <f t="shared" si="137"/>
        <v>5.3343405624040347E-3</v>
      </c>
      <c r="AF1146">
        <f t="shared" si="136"/>
        <v>5.6697460927805629E-2</v>
      </c>
      <c r="AG1146">
        <f t="shared" si="138"/>
        <v>0.20926251946430446</v>
      </c>
      <c r="AH1146">
        <f t="shared" si="139"/>
        <v>0.16943123622411013</v>
      </c>
      <c r="AI1146">
        <f t="shared" si="140"/>
        <v>0.56010785424678866</v>
      </c>
      <c r="AJ1146">
        <f t="shared" si="141"/>
        <v>5.3343405624040347E-3</v>
      </c>
      <c r="AK1146">
        <f t="shared" si="142"/>
        <v>0.13011584709187532</v>
      </c>
      <c r="AL1146" s="18">
        <f t="shared" si="143"/>
        <v>2.1089247885702867E-2</v>
      </c>
    </row>
    <row r="1147" spans="1:38" ht="15.75">
      <c r="A1147">
        <v>2021</v>
      </c>
      <c r="B1147">
        <v>2</v>
      </c>
      <c r="C1147" t="s">
        <v>58</v>
      </c>
      <c r="D1147">
        <v>337759.56065360497</v>
      </c>
      <c r="E1147">
        <v>300228.85014920501</v>
      </c>
      <c r="F1147">
        <v>37530.7105044005</v>
      </c>
      <c r="G1147">
        <v>20902.540745887902</v>
      </c>
      <c r="H1147">
        <v>1091173.74244779</v>
      </c>
      <c r="I1147">
        <v>586446.83415472996</v>
      </c>
      <c r="J1147">
        <v>504726.90829306497</v>
      </c>
      <c r="K1147">
        <v>29587.837050725</v>
      </c>
      <c r="L1147">
        <v>4.1232390228594502</v>
      </c>
      <c r="M1147">
        <v>4.1413565241802104</v>
      </c>
      <c r="N1147">
        <v>1.91560151539185</v>
      </c>
      <c r="O1147">
        <v>1.1619091919193101</v>
      </c>
      <c r="P1147">
        <v>128.12757377362601</v>
      </c>
      <c r="Q1147">
        <v>18034</v>
      </c>
      <c r="R1147">
        <v>-0.20001080638099999</v>
      </c>
      <c r="S1147">
        <v>764</v>
      </c>
      <c r="T1147">
        <v>0.42783804269539899</v>
      </c>
      <c r="U1147">
        <v>0.888493538864354</v>
      </c>
      <c r="V1147">
        <v>3.29598843859727</v>
      </c>
      <c r="W1147">
        <v>73.133228306705107</v>
      </c>
      <c r="X1147">
        <v>8.8337525274076807</v>
      </c>
      <c r="Y1147">
        <v>0</v>
      </c>
      <c r="Z1147">
        <v>0</v>
      </c>
      <c r="AA1147">
        <v>0</v>
      </c>
      <c r="AB1147">
        <v>0</v>
      </c>
      <c r="AC1147">
        <v>367670.20692836202</v>
      </c>
      <c r="AD1147">
        <v>0</v>
      </c>
      <c r="AE1147">
        <f t="shared" si="137"/>
        <v>2.7015104435352748E-2</v>
      </c>
      <c r="AF1147">
        <f t="shared" si="136"/>
        <v>1.9542300218744584E-2</v>
      </c>
      <c r="AG1147">
        <f t="shared" si="138"/>
        <v>0.11111664887227342</v>
      </c>
      <c r="AH1147">
        <f t="shared" si="139"/>
        <v>6.1885859590292559E-2</v>
      </c>
      <c r="AI1147">
        <f t="shared" si="140"/>
        <v>0.56010785424678866</v>
      </c>
      <c r="AJ1147">
        <f t="shared" si="141"/>
        <v>2.7015104435352748E-2</v>
      </c>
      <c r="AK1147">
        <f t="shared" si="142"/>
        <v>-0.15627867663679373</v>
      </c>
      <c r="AL1147" s="18">
        <f t="shared" si="143"/>
        <v>2.1089247885702867E-2</v>
      </c>
    </row>
    <row r="1148" spans="1:38" ht="15.75">
      <c r="A1148">
        <v>2021</v>
      </c>
      <c r="B1148">
        <v>3</v>
      </c>
      <c r="C1148" t="s">
        <v>58</v>
      </c>
      <c r="D1148">
        <v>346884.17045870097</v>
      </c>
      <c r="E1148">
        <v>253309.482759701</v>
      </c>
      <c r="F1148">
        <v>93574.687699000599</v>
      </c>
      <c r="G1148">
        <v>76560.216227483295</v>
      </c>
      <c r="H1148">
        <v>939358.067257285</v>
      </c>
      <c r="I1148">
        <v>494033.12470854103</v>
      </c>
      <c r="J1148">
        <v>445324.94254874397</v>
      </c>
      <c r="K1148">
        <v>83632.403142156894</v>
      </c>
      <c r="L1148">
        <v>24.3126399626038</v>
      </c>
      <c r="M1148">
        <v>17.191989244820501</v>
      </c>
      <c r="N1148">
        <v>8.1502697316500292</v>
      </c>
      <c r="O1148">
        <v>1.10937672136895</v>
      </c>
      <c r="P1148">
        <v>443.82835276150797</v>
      </c>
      <c r="Q1148">
        <v>14260</v>
      </c>
      <c r="R1148">
        <v>8.69498407687265E-2</v>
      </c>
      <c r="S1148">
        <v>381</v>
      </c>
      <c r="T1148">
        <v>5.91111100847872E-2</v>
      </c>
      <c r="U1148">
        <v>9.0959718746216806E-2</v>
      </c>
      <c r="V1148">
        <v>6.4373788595675103</v>
      </c>
      <c r="W1148">
        <v>64.733423629474402</v>
      </c>
      <c r="X1148">
        <v>7.8055678917272502</v>
      </c>
      <c r="Y1148">
        <v>0</v>
      </c>
      <c r="Z1148">
        <v>0</v>
      </c>
      <c r="AA1148">
        <v>0</v>
      </c>
      <c r="AB1148">
        <v>1</v>
      </c>
      <c r="AC1148">
        <v>345972.01533476001</v>
      </c>
      <c r="AD1148">
        <v>0</v>
      </c>
      <c r="AE1148">
        <f t="shared" si="137"/>
        <v>-3.4852803074714993E-2</v>
      </c>
      <c r="AF1148">
        <f t="shared" si="136"/>
        <v>-2.8393275199793469E-2</v>
      </c>
      <c r="AG1148">
        <f t="shared" si="138"/>
        <v>0.26975773375666534</v>
      </c>
      <c r="AH1148">
        <f t="shared" si="139"/>
        <v>0.22070830192754021</v>
      </c>
      <c r="AI1148">
        <f t="shared" si="140"/>
        <v>0.56010785424678866</v>
      </c>
      <c r="AJ1148">
        <f t="shared" si="141"/>
        <v>-3.4852803074714993E-2</v>
      </c>
      <c r="AK1148">
        <f t="shared" si="142"/>
        <v>7.9072656733218727E-2</v>
      </c>
      <c r="AL1148" s="18">
        <f t="shared" si="143"/>
        <v>2.1089247885702867E-2</v>
      </c>
    </row>
    <row r="1149" spans="1:38" ht="15.75">
      <c r="A1149">
        <v>2021</v>
      </c>
      <c r="B1149">
        <v>4</v>
      </c>
      <c r="C1149" t="s">
        <v>58</v>
      </c>
      <c r="D1149">
        <v>334794.284775968</v>
      </c>
      <c r="E1149">
        <v>273339.33653722802</v>
      </c>
      <c r="F1149">
        <v>61454.948238739802</v>
      </c>
      <c r="G1149">
        <v>49569.000707408501</v>
      </c>
      <c r="H1149">
        <v>1315416.0075910001</v>
      </c>
      <c r="I1149">
        <v>831756.11220731004</v>
      </c>
      <c r="J1149">
        <v>483659.89538369898</v>
      </c>
      <c r="K1149">
        <v>47070.876478157399</v>
      </c>
      <c r="L1149">
        <v>6.0550394424785496</v>
      </c>
      <c r="M1149">
        <v>10.2487308086779</v>
      </c>
      <c r="N1149">
        <v>3.7683136301637998</v>
      </c>
      <c r="O1149">
        <v>1.71971279848923</v>
      </c>
      <c r="P1149">
        <v>105.583654801162</v>
      </c>
      <c r="Q1149">
        <v>27974</v>
      </c>
      <c r="R1149">
        <v>0.98814427609864897</v>
      </c>
      <c r="S1149">
        <v>528</v>
      </c>
      <c r="T1149">
        <v>0.97595958185692799</v>
      </c>
      <c r="U1149">
        <v>8.8118544527804099E-2</v>
      </c>
      <c r="V1149">
        <v>6.6974741335293704</v>
      </c>
      <c r="W1149">
        <v>81.480316216079103</v>
      </c>
      <c r="X1149">
        <v>2.9500446741315298</v>
      </c>
      <c r="Y1149">
        <v>0</v>
      </c>
      <c r="Z1149">
        <v>0</v>
      </c>
      <c r="AA1149">
        <v>0</v>
      </c>
      <c r="AB1149">
        <v>0</v>
      </c>
      <c r="AC1149">
        <v>339126.83136778598</v>
      </c>
      <c r="AD1149">
        <v>0</v>
      </c>
      <c r="AE1149">
        <f t="shared" si="137"/>
        <v>6.0400104195923093E-2</v>
      </c>
      <c r="AF1149">
        <f t="shared" si="136"/>
        <v>-3.4205176679736556E-2</v>
      </c>
      <c r="AG1149">
        <f t="shared" si="138"/>
        <v>0.18356032654459248</v>
      </c>
      <c r="AH1149">
        <f t="shared" si="139"/>
        <v>0.14805808510314999</v>
      </c>
      <c r="AI1149">
        <f t="shared" si="140"/>
        <v>0.56010785424678866</v>
      </c>
      <c r="AJ1149">
        <f t="shared" si="141"/>
        <v>6.0400104195923093E-2</v>
      </c>
      <c r="AK1149">
        <f t="shared" si="142"/>
        <v>-4.5267821073132632E-2</v>
      </c>
      <c r="AL1149" s="18">
        <f t="shared" si="143"/>
        <v>2.1089247885702867E-2</v>
      </c>
    </row>
    <row r="1150" spans="1:38" ht="15.75">
      <c r="A1150">
        <v>2022</v>
      </c>
      <c r="B1150">
        <v>1</v>
      </c>
      <c r="C1150" t="s">
        <v>58</v>
      </c>
      <c r="D1150">
        <v>355015.89446063602</v>
      </c>
      <c r="E1150">
        <v>260965.860358612</v>
      </c>
      <c r="F1150">
        <v>94050.034102024307</v>
      </c>
      <c r="G1150">
        <v>78520.505053372195</v>
      </c>
      <c r="H1150">
        <v>1067609.37433716</v>
      </c>
      <c r="I1150">
        <v>382178.98931671598</v>
      </c>
      <c r="J1150">
        <v>685430.38502044696</v>
      </c>
      <c r="K1150">
        <v>86187.806218211306</v>
      </c>
      <c r="L1150">
        <v>11.5345915489438</v>
      </c>
      <c r="M1150">
        <v>11.4556498762496</v>
      </c>
      <c r="N1150">
        <v>7.3547972639451897</v>
      </c>
      <c r="O1150">
        <v>0.55757520773654501</v>
      </c>
      <c r="P1150">
        <v>437.19883943880001</v>
      </c>
      <c r="Q1150">
        <v>5007</v>
      </c>
      <c r="R1150">
        <v>-5.5356699143382197E-2</v>
      </c>
      <c r="S1150">
        <v>873</v>
      </c>
      <c r="T1150">
        <v>0.95865741451633402</v>
      </c>
      <c r="U1150">
        <v>0.95425774574586297</v>
      </c>
      <c r="V1150">
        <v>5.3354118877323504</v>
      </c>
      <c r="W1150">
        <v>78.2043525473876</v>
      </c>
      <c r="X1150">
        <v>7.5952682824549402</v>
      </c>
      <c r="Y1150">
        <v>0</v>
      </c>
      <c r="Z1150">
        <v>0</v>
      </c>
      <c r="AA1150">
        <v>0</v>
      </c>
      <c r="AB1150">
        <v>0</v>
      </c>
      <c r="AC1150">
        <v>359880.85592543997</v>
      </c>
      <c r="AD1150">
        <v>0</v>
      </c>
      <c r="AE1150">
        <f t="shared" si="137"/>
        <v>-3.0014811272537335E-2</v>
      </c>
      <c r="AF1150">
        <f t="shared" si="136"/>
        <v>-8.0340975387059851E-2</v>
      </c>
      <c r="AG1150">
        <f t="shared" si="138"/>
        <v>0.26491781232756112</v>
      </c>
      <c r="AH1150">
        <f t="shared" si="139"/>
        <v>0.22117461859747384</v>
      </c>
      <c r="AI1150">
        <f t="shared" si="140"/>
        <v>0.56010785424678866</v>
      </c>
      <c r="AJ1150">
        <f t="shared" si="141"/>
        <v>-3.0014811272537335E-2</v>
      </c>
      <c r="AK1150">
        <f t="shared" si="142"/>
        <v>4.6759662348835322E-2</v>
      </c>
      <c r="AL1150" s="18">
        <f t="shared" si="143"/>
        <v>2.1089247885702867E-2</v>
      </c>
    </row>
    <row r="1151" spans="1:38" ht="15.75">
      <c r="A1151">
        <v>2022</v>
      </c>
      <c r="B1151">
        <v>2</v>
      </c>
      <c r="C1151" t="s">
        <v>58</v>
      </c>
      <c r="D1151">
        <v>344360.15938964899</v>
      </c>
      <c r="E1151">
        <v>273168.53587355401</v>
      </c>
      <c r="F1151">
        <v>71191.623516094507</v>
      </c>
      <c r="G1151">
        <v>63351.156800963698</v>
      </c>
      <c r="H1151">
        <v>1091469.6572131701</v>
      </c>
      <c r="I1151">
        <v>413208.99032692198</v>
      </c>
      <c r="J1151">
        <v>678260.66688625398</v>
      </c>
      <c r="K1151">
        <v>70417.761627820102</v>
      </c>
      <c r="L1151">
        <v>16.878914453631701</v>
      </c>
      <c r="M1151">
        <v>9.3402374476165502</v>
      </c>
      <c r="N1151">
        <v>5.8042068675291096</v>
      </c>
      <c r="O1151">
        <v>0.60921856522194195</v>
      </c>
      <c r="P1151">
        <v>171.15230377516599</v>
      </c>
      <c r="Q1151">
        <v>7899</v>
      </c>
      <c r="R1151">
        <v>-0.67216559411282994</v>
      </c>
      <c r="S1151">
        <v>5</v>
      </c>
      <c r="T1151">
        <v>0.88730210575550905</v>
      </c>
      <c r="U1151">
        <v>0.412888029865358</v>
      </c>
      <c r="V1151">
        <v>3.4074938758645401</v>
      </c>
      <c r="W1151">
        <v>72.655074931652706</v>
      </c>
      <c r="X1151">
        <v>2.4919333696232702</v>
      </c>
      <c r="Y1151">
        <v>0</v>
      </c>
      <c r="Z1151">
        <v>0</v>
      </c>
      <c r="AA1151">
        <v>0</v>
      </c>
      <c r="AB1151">
        <v>0</v>
      </c>
      <c r="AC1151">
        <v>365894.53710079001</v>
      </c>
      <c r="AD1151">
        <v>0</v>
      </c>
      <c r="AE1151">
        <f t="shared" si="137"/>
        <v>-2.1271818023946964E-2</v>
      </c>
      <c r="AF1151">
        <f t="shared" si="136"/>
        <v>6.1739760307040016E-2</v>
      </c>
      <c r="AG1151">
        <f t="shared" si="138"/>
        <v>0.206735946580686</v>
      </c>
      <c r="AH1151">
        <f t="shared" si="139"/>
        <v>0.18396772992917818</v>
      </c>
      <c r="AI1151">
        <f t="shared" si="140"/>
        <v>0.56010785424678866</v>
      </c>
      <c r="AJ1151">
        <f t="shared" si="141"/>
        <v>-2.1271818023946964E-2</v>
      </c>
      <c r="AK1151">
        <f t="shared" si="142"/>
        <v>-3.7205642881281517E-2</v>
      </c>
      <c r="AL1151" s="18">
        <f t="shared" si="143"/>
        <v>2.1089247885702867E-2</v>
      </c>
    </row>
    <row r="1152" spans="1:38" ht="15.75">
      <c r="A1152">
        <v>2022</v>
      </c>
      <c r="B1152">
        <v>3</v>
      </c>
      <c r="C1152" t="s">
        <v>58</v>
      </c>
      <c r="D1152">
        <v>337034.99274441501</v>
      </c>
      <c r="E1152">
        <v>263005.12488144002</v>
      </c>
      <c r="F1152">
        <v>74029.867862975501</v>
      </c>
      <c r="G1152">
        <v>54865.939910968598</v>
      </c>
      <c r="H1152">
        <v>731907.18699142605</v>
      </c>
      <c r="I1152">
        <v>379846.68445329199</v>
      </c>
      <c r="J1152">
        <v>352060.50253813301</v>
      </c>
      <c r="K1152">
        <v>57696.044791186097</v>
      </c>
      <c r="L1152">
        <v>7.28498763558677</v>
      </c>
      <c r="M1152">
        <v>15.5842360944837</v>
      </c>
      <c r="N1152">
        <v>7.4962974658713604</v>
      </c>
      <c r="O1152">
        <v>1.0789244510953</v>
      </c>
      <c r="P1152">
        <v>145.488980649681</v>
      </c>
      <c r="Q1152">
        <v>18078</v>
      </c>
      <c r="R1152">
        <v>-0.22673561557258801</v>
      </c>
      <c r="S1152">
        <v>951</v>
      </c>
      <c r="T1152">
        <v>0.28571960723420398</v>
      </c>
      <c r="U1152">
        <v>0.33686941684586402</v>
      </c>
      <c r="V1152">
        <v>3.4410564416019902</v>
      </c>
      <c r="W1152">
        <v>64.973210341631997</v>
      </c>
      <c r="X1152">
        <v>9.4244313584620798</v>
      </c>
      <c r="Y1152">
        <v>0</v>
      </c>
      <c r="Z1152">
        <v>0</v>
      </c>
      <c r="AA1152">
        <v>0</v>
      </c>
      <c r="AB1152">
        <v>0</v>
      </c>
      <c r="AC1152">
        <v>347422.19079311198</v>
      </c>
      <c r="AD1152">
        <v>0</v>
      </c>
      <c r="AE1152">
        <f t="shared" si="137"/>
        <v>-4.062606532063702E-2</v>
      </c>
      <c r="AF1152">
        <f t="shared" si="136"/>
        <v>3.4091670637883278E-2</v>
      </c>
      <c r="AG1152">
        <f t="shared" si="138"/>
        <v>0.21965039078038504</v>
      </c>
      <c r="AH1152">
        <f t="shared" si="139"/>
        <v>0.16279003988341142</v>
      </c>
      <c r="AI1152">
        <f t="shared" si="140"/>
        <v>0.56010785424678866</v>
      </c>
      <c r="AJ1152">
        <f t="shared" si="141"/>
        <v>-4.062606532063702E-2</v>
      </c>
      <c r="AK1152">
        <f t="shared" si="142"/>
        <v>7.9261243020523689E-2</v>
      </c>
      <c r="AL1152" s="18">
        <f t="shared" si="143"/>
        <v>2.1089247885702867E-2</v>
      </c>
    </row>
    <row r="1153" spans="1:38" ht="15.75">
      <c r="A1153">
        <v>2022</v>
      </c>
      <c r="B1153">
        <v>4</v>
      </c>
      <c r="C1153" t="s">
        <v>58</v>
      </c>
      <c r="D1153">
        <v>323342.58711383998</v>
      </c>
      <c r="E1153">
        <v>283851.23800031102</v>
      </c>
      <c r="F1153">
        <v>39491.349113528799</v>
      </c>
      <c r="G1153">
        <v>24704.650357876799</v>
      </c>
      <c r="H1153">
        <v>959462.53601712</v>
      </c>
      <c r="I1153">
        <v>300686.37273157499</v>
      </c>
      <c r="J1153">
        <v>658776.16328554496</v>
      </c>
      <c r="K1153">
        <v>33436.053943011102</v>
      </c>
      <c r="L1153">
        <v>2.7084502820286702</v>
      </c>
      <c r="M1153">
        <v>3.7500826129874101</v>
      </c>
      <c r="N1153">
        <v>2.5748426260007702</v>
      </c>
      <c r="O1153">
        <v>0.456431773778741</v>
      </c>
      <c r="P1153">
        <v>201.784144313995</v>
      </c>
      <c r="Q1153">
        <v>8788</v>
      </c>
      <c r="R1153">
        <v>0.46673910301520699</v>
      </c>
      <c r="S1153">
        <v>265</v>
      </c>
      <c r="T1153">
        <v>0.592812065351499</v>
      </c>
      <c r="U1153">
        <v>0.16055394264217401</v>
      </c>
      <c r="V1153">
        <v>2.3300650638187599</v>
      </c>
      <c r="W1153">
        <v>77.902775889731203</v>
      </c>
      <c r="X1153">
        <v>2.40318235394705</v>
      </c>
      <c r="Y1153">
        <v>0</v>
      </c>
      <c r="Z1153">
        <v>0</v>
      </c>
      <c r="AA1153">
        <v>0</v>
      </c>
      <c r="AB1153">
        <v>0</v>
      </c>
      <c r="AC1153">
        <v>336890.113147886</v>
      </c>
      <c r="AD1153">
        <v>0</v>
      </c>
      <c r="AE1153">
        <f t="shared" si="137"/>
        <v>9.7450327717259928E-3</v>
      </c>
      <c r="AF1153">
        <f t="shared" si="136"/>
        <v>0.11599603268916461</v>
      </c>
      <c r="AG1153">
        <f t="shared" si="138"/>
        <v>0.12213469764694236</v>
      </c>
      <c r="AH1153">
        <f t="shared" si="139"/>
        <v>7.640394845105565E-2</v>
      </c>
      <c r="AI1153">
        <f t="shared" si="140"/>
        <v>0.56010785424678866</v>
      </c>
      <c r="AJ1153">
        <f t="shared" si="141"/>
        <v>9.7450327717259928E-3</v>
      </c>
      <c r="AK1153">
        <f t="shared" si="142"/>
        <v>-4.0344353880889146E-2</v>
      </c>
      <c r="AL1153" s="18">
        <f t="shared" si="143"/>
        <v>2.1089247885702867E-2</v>
      </c>
    </row>
    <row r="1154" spans="1:38" ht="15.75">
      <c r="A1154">
        <v>2023</v>
      </c>
      <c r="B1154">
        <v>1</v>
      </c>
      <c r="C1154" t="s">
        <v>58</v>
      </c>
      <c r="D1154">
        <v>326493.57122175902</v>
      </c>
      <c r="E1154">
        <v>272399.44320489798</v>
      </c>
      <c r="F1154">
        <v>54094.128016861301</v>
      </c>
      <c r="G1154">
        <v>45315.247461511703</v>
      </c>
      <c r="H1154">
        <v>892985.768172374</v>
      </c>
      <c r="I1154">
        <v>292742.58919994999</v>
      </c>
      <c r="J1154">
        <v>600243.17897242296</v>
      </c>
      <c r="K1154">
        <v>49080.312002728497</v>
      </c>
      <c r="L1154">
        <v>7.0062801238614396</v>
      </c>
      <c r="M1154">
        <v>7.5494814516823698</v>
      </c>
      <c r="N1154">
        <v>5.0745766703825499</v>
      </c>
      <c r="O1154">
        <v>0.48770664866380697</v>
      </c>
      <c r="P1154">
        <v>49.832925023632299</v>
      </c>
      <c r="Q1154">
        <v>22545</v>
      </c>
      <c r="R1154">
        <v>-0.17199863423055001</v>
      </c>
      <c r="S1154">
        <v>769</v>
      </c>
      <c r="T1154">
        <v>5.3070385439244902E-2</v>
      </c>
      <c r="U1154">
        <v>0.76255180944470602</v>
      </c>
      <c r="V1154">
        <v>3.1031555303548601</v>
      </c>
      <c r="W1154">
        <v>70.240704155997093</v>
      </c>
      <c r="X1154">
        <v>6.5129001237219102</v>
      </c>
      <c r="Y1154">
        <v>0</v>
      </c>
      <c r="Z1154">
        <v>0</v>
      </c>
      <c r="AA1154">
        <v>0</v>
      </c>
      <c r="AB1154">
        <v>0</v>
      </c>
      <c r="AC1154">
        <v>317659.96082489099</v>
      </c>
      <c r="AD1154">
        <v>0</v>
      </c>
      <c r="AE1154">
        <f t="shared" si="137"/>
        <v>0.11984095650485316</v>
      </c>
      <c r="AF1154">
        <f t="shared" ref="AF1154:AF1217" si="144">IF(C1158=C1154,(D1158-D1154)/D1154,"")</f>
        <v>6.7040368731741832E-3</v>
      </c>
      <c r="AG1154">
        <f t="shared" si="138"/>
        <v>0.16568206171544966</v>
      </c>
      <c r="AH1154">
        <f t="shared" si="139"/>
        <v>0.13879368984797852</v>
      </c>
      <c r="AI1154">
        <f t="shared" si="140"/>
        <v>0.56010785424678866</v>
      </c>
      <c r="AJ1154">
        <f t="shared" si="141"/>
        <v>0.11984095650485316</v>
      </c>
      <c r="AK1154">
        <f t="shared" si="142"/>
        <v>-1.7484074868862751E-2</v>
      </c>
      <c r="AL1154" s="18">
        <f t="shared" si="143"/>
        <v>2.1089247885702867E-2</v>
      </c>
    </row>
    <row r="1155" spans="1:38" ht="15.75">
      <c r="A1155">
        <v>2023</v>
      </c>
      <c r="B1155">
        <v>2</v>
      </c>
      <c r="C1155" t="s">
        <v>58</v>
      </c>
      <c r="D1155">
        <v>365620.87308966002</v>
      </c>
      <c r="E1155">
        <v>267636.79094566702</v>
      </c>
      <c r="F1155">
        <v>97984.082143992899</v>
      </c>
      <c r="G1155">
        <v>87978.904328808698</v>
      </c>
      <c r="H1155">
        <v>800574.90496725996</v>
      </c>
      <c r="I1155">
        <v>419321.89308470697</v>
      </c>
      <c r="J1155">
        <v>381253.011882552</v>
      </c>
      <c r="K1155">
        <v>84670.792825210403</v>
      </c>
      <c r="L1155">
        <v>36.5804361181046</v>
      </c>
      <c r="M1155">
        <v>23.076251619465499</v>
      </c>
      <c r="N1155">
        <v>10.9894656681009</v>
      </c>
      <c r="O1155">
        <v>1.0998520143203001</v>
      </c>
      <c r="P1155">
        <v>491.44412236683598</v>
      </c>
      <c r="Q1155">
        <v>39753</v>
      </c>
      <c r="R1155">
        <v>-0.81161508583372499</v>
      </c>
      <c r="S1155">
        <v>160</v>
      </c>
      <c r="T1155">
        <v>0.27223194201906398</v>
      </c>
      <c r="U1155">
        <v>0.86550943860614604</v>
      </c>
      <c r="V1155">
        <v>2.98338133611345</v>
      </c>
      <c r="W1155">
        <v>69.172128790937194</v>
      </c>
      <c r="X1155">
        <v>6.86710062248026</v>
      </c>
      <c r="Y1155">
        <v>0</v>
      </c>
      <c r="Z1155">
        <v>0</v>
      </c>
      <c r="AA1155">
        <v>0</v>
      </c>
      <c r="AB1155">
        <v>0</v>
      </c>
      <c r="AC1155">
        <v>414841.26927424502</v>
      </c>
      <c r="AD1155">
        <v>0</v>
      </c>
      <c r="AE1155">
        <f t="shared" ref="AE1155:AE1218" si="145">IF(C1156=C1155,(D1156-D1155)/D1155,"")</f>
        <v>-4.6758255989856147E-2</v>
      </c>
      <c r="AF1155">
        <f t="shared" si="144"/>
        <v>-9.5596576081280873E-2</v>
      </c>
      <c r="AG1155">
        <f t="shared" ref="AG1155:AG1218" si="146">(D:D-E:E)/D:D</f>
        <v>0.26799367693639492</v>
      </c>
      <c r="AH1155">
        <f t="shared" ref="AH1155:AH1218" si="147">G1155/D1155</f>
        <v>0.24062877916500658</v>
      </c>
      <c r="AI1155">
        <f t="shared" ref="AI1155:AI1218" si="148">_xlfn.STDEV.P(D:D)/AVERAGE(D:D)</f>
        <v>0.56010785424678866</v>
      </c>
      <c r="AJ1155">
        <f t="shared" ref="AJ1155:AJ1218" si="149">(D1156-D1155)/D1155</f>
        <v>-4.6758255989856147E-2</v>
      </c>
      <c r="AK1155">
        <f t="shared" ref="AK1155:AK1218" si="150">(E1156-E1155)/E1155</f>
        <v>6.2283953115067271E-2</v>
      </c>
      <c r="AL1155" s="18">
        <f t="shared" ref="AL1155:AL1218" si="151">AVERAGE(AJ:AJ)</f>
        <v>2.1089247885702867E-2</v>
      </c>
    </row>
    <row r="1156" spans="1:38" ht="15.75">
      <c r="A1156">
        <v>2023</v>
      </c>
      <c r="B1156">
        <v>3</v>
      </c>
      <c r="C1156" t="s">
        <v>58</v>
      </c>
      <c r="D1156">
        <v>348525.07871049899</v>
      </c>
      <c r="E1156">
        <v>284306.268284794</v>
      </c>
      <c r="F1156">
        <v>64218.810425704898</v>
      </c>
      <c r="G1156">
        <v>47969.881137816803</v>
      </c>
      <c r="H1156">
        <v>1094494.0084494499</v>
      </c>
      <c r="I1156">
        <v>588835.78111466405</v>
      </c>
      <c r="J1156">
        <v>505658.227334789</v>
      </c>
      <c r="K1156">
        <v>44492.393587483501</v>
      </c>
      <c r="L1156">
        <v>47.019551293224197</v>
      </c>
      <c r="M1156">
        <v>9.4866213075688108</v>
      </c>
      <c r="N1156">
        <v>4.3828363396684802</v>
      </c>
      <c r="O1156">
        <v>1.1644936229324001</v>
      </c>
      <c r="P1156">
        <v>43.129459747945802</v>
      </c>
      <c r="Q1156">
        <v>8057</v>
      </c>
      <c r="R1156">
        <v>-0.88017564823823802</v>
      </c>
      <c r="S1156">
        <v>429</v>
      </c>
      <c r="T1156">
        <v>4.4389704175186E-2</v>
      </c>
      <c r="U1156">
        <v>0.309644209707165</v>
      </c>
      <c r="V1156">
        <v>5.11725957968169</v>
      </c>
      <c r="W1156">
        <v>83.711516107573303</v>
      </c>
      <c r="X1156">
        <v>7.5991006284118896</v>
      </c>
      <c r="Y1156">
        <v>0</v>
      </c>
      <c r="Z1156">
        <v>0</v>
      </c>
      <c r="AA1156">
        <v>0</v>
      </c>
      <c r="AB1156">
        <v>1</v>
      </c>
      <c r="AC1156">
        <v>367987.41494161001</v>
      </c>
      <c r="AD1156">
        <v>0</v>
      </c>
      <c r="AE1156">
        <f t="shared" si="145"/>
        <v>3.5360341223059845E-2</v>
      </c>
      <c r="AF1156">
        <f t="shared" si="144"/>
        <v>1.1835734337692982E-2</v>
      </c>
      <c r="AG1156">
        <f t="shared" si="146"/>
        <v>0.18425879326476846</v>
      </c>
      <c r="AH1156">
        <f t="shared" si="147"/>
        <v>0.13763681315358886</v>
      </c>
      <c r="AI1156">
        <f t="shared" si="148"/>
        <v>0.56010785424678866</v>
      </c>
      <c r="AJ1156">
        <f t="shared" si="149"/>
        <v>3.5360341223059845E-2</v>
      </c>
      <c r="AK1156">
        <f t="shared" si="150"/>
        <v>-0.11383916372365833</v>
      </c>
      <c r="AL1156" s="18">
        <f t="shared" si="151"/>
        <v>2.1089247885702867E-2</v>
      </c>
    </row>
    <row r="1157" spans="1:38" ht="15.75">
      <c r="A1157">
        <v>2023</v>
      </c>
      <c r="B1157">
        <v>4</v>
      </c>
      <c r="C1157" t="s">
        <v>58</v>
      </c>
      <c r="D1157">
        <v>360849.04441849602</v>
      </c>
      <c r="E1157">
        <v>251941.080461859</v>
      </c>
      <c r="F1157">
        <v>108907.963956637</v>
      </c>
      <c r="G1157">
        <v>90174.255712142301</v>
      </c>
      <c r="H1157">
        <v>1350355.7664187399</v>
      </c>
      <c r="I1157">
        <v>635340.82760539604</v>
      </c>
      <c r="J1157">
        <v>715014.93881335005</v>
      </c>
      <c r="K1157">
        <v>88650.130056862006</v>
      </c>
      <c r="L1157">
        <v>26.113660175121002</v>
      </c>
      <c r="M1157">
        <v>12.611520517570799</v>
      </c>
      <c r="N1157">
        <v>6.6778146881463503</v>
      </c>
      <c r="O1157">
        <v>0.88857000478873605</v>
      </c>
      <c r="P1157">
        <v>125.75531713402501</v>
      </c>
      <c r="Q1157">
        <v>33004</v>
      </c>
      <c r="R1157">
        <v>0.43452170295326098</v>
      </c>
      <c r="S1157">
        <v>962</v>
      </c>
      <c r="T1157">
        <v>0.77361196719817005</v>
      </c>
      <c r="U1157">
        <v>0.79551045994543901</v>
      </c>
      <c r="V1157">
        <v>4.1380194418975096</v>
      </c>
      <c r="W1157">
        <v>68.061120794959507</v>
      </c>
      <c r="X1157">
        <v>8.0588461656404196</v>
      </c>
      <c r="Y1157">
        <v>0</v>
      </c>
      <c r="Z1157">
        <v>0</v>
      </c>
      <c r="AA1157">
        <v>0</v>
      </c>
      <c r="AB1157">
        <v>0</v>
      </c>
      <c r="AC1157">
        <v>391230.227932273</v>
      </c>
      <c r="AD1157">
        <v>0</v>
      </c>
      <c r="AE1157">
        <f t="shared" si="145"/>
        <v>-8.914156419133154E-2</v>
      </c>
      <c r="AF1157">
        <f t="shared" si="144"/>
        <v>-4.9053099078077429E-2</v>
      </c>
      <c r="AG1157">
        <f t="shared" si="146"/>
        <v>0.30181031553551962</v>
      </c>
      <c r="AH1157">
        <f t="shared" si="147"/>
        <v>0.2498946778630301</v>
      </c>
      <c r="AI1157">
        <f t="shared" si="148"/>
        <v>0.56010785424678866</v>
      </c>
      <c r="AJ1157">
        <f t="shared" si="149"/>
        <v>-8.914156419133154E-2</v>
      </c>
      <c r="AK1157">
        <f t="shared" si="150"/>
        <v>5.9480657128953771E-2</v>
      </c>
      <c r="AL1157" s="18">
        <f t="shared" si="151"/>
        <v>2.1089247885702867E-2</v>
      </c>
    </row>
    <row r="1158" spans="1:38" ht="15.75">
      <c r="A1158">
        <v>2024</v>
      </c>
      <c r="B1158">
        <v>1</v>
      </c>
      <c r="C1158" t="s">
        <v>58</v>
      </c>
      <c r="D1158">
        <v>328682.39616208401</v>
      </c>
      <c r="E1158">
        <v>266926.70148550899</v>
      </c>
      <c r="F1158">
        <v>61755.694676574698</v>
      </c>
      <c r="G1158">
        <v>46339.765726440201</v>
      </c>
      <c r="H1158">
        <v>833884.41974305897</v>
      </c>
      <c r="I1158">
        <v>554646.933984312</v>
      </c>
      <c r="J1158">
        <v>279237.48575874697</v>
      </c>
      <c r="K1158">
        <v>45810.951832888102</v>
      </c>
      <c r="L1158">
        <v>7.72764057451786</v>
      </c>
      <c r="M1158">
        <v>16.595109213408499</v>
      </c>
      <c r="N1158">
        <v>5.5570969584392396</v>
      </c>
      <c r="O1158">
        <v>1.98629110442396</v>
      </c>
      <c r="P1158">
        <v>417.32583855278398</v>
      </c>
      <c r="Q1158">
        <v>15900</v>
      </c>
      <c r="R1158">
        <v>0.43434278411653499</v>
      </c>
      <c r="S1158">
        <v>595</v>
      </c>
      <c r="T1158">
        <v>0.72369639746866199</v>
      </c>
      <c r="U1158">
        <v>0.920865953083154</v>
      </c>
      <c r="V1158">
        <v>3.2808419381283498</v>
      </c>
      <c r="W1158">
        <v>62.625701619503303</v>
      </c>
      <c r="X1158">
        <v>5.4427959834434096</v>
      </c>
      <c r="Y1158">
        <v>0</v>
      </c>
      <c r="Z1158">
        <v>0</v>
      </c>
      <c r="AA1158">
        <v>0</v>
      </c>
      <c r="AB1158">
        <v>0</v>
      </c>
      <c r="AC1158">
        <v>353429.83195727499</v>
      </c>
      <c r="AD1158">
        <v>0</v>
      </c>
      <c r="AE1158">
        <f t="shared" si="145"/>
        <v>6.0434429697185108E-3</v>
      </c>
      <c r="AF1158" t="str">
        <f t="shared" si="144"/>
        <v/>
      </c>
      <c r="AG1158">
        <f t="shared" si="146"/>
        <v>0.18788865907537461</v>
      </c>
      <c r="AH1158">
        <f t="shared" si="147"/>
        <v>0.14098645460643577</v>
      </c>
      <c r="AI1158">
        <f t="shared" si="148"/>
        <v>0.56010785424678866</v>
      </c>
      <c r="AJ1158">
        <f t="shared" si="149"/>
        <v>6.0434429697185108E-3</v>
      </c>
      <c r="AK1158">
        <f t="shared" si="150"/>
        <v>7.1004926838496791E-3</v>
      </c>
      <c r="AL1158" s="18">
        <f t="shared" si="151"/>
        <v>2.1089247885702867E-2</v>
      </c>
    </row>
    <row r="1159" spans="1:38" ht="15.75">
      <c r="A1159">
        <v>2024</v>
      </c>
      <c r="B1159">
        <v>2</v>
      </c>
      <c r="C1159" t="s">
        <v>58</v>
      </c>
      <c r="D1159">
        <v>330668.76947843999</v>
      </c>
      <c r="E1159">
        <v>268822.01257653098</v>
      </c>
      <c r="F1159">
        <v>61846.756901909001</v>
      </c>
      <c r="G1159">
        <v>56543.284976332303</v>
      </c>
      <c r="H1159">
        <v>1138661.21652017</v>
      </c>
      <c r="I1159">
        <v>742718.21684564499</v>
      </c>
      <c r="J1159">
        <v>395942.99967452697</v>
      </c>
      <c r="K1159">
        <v>60071.2097416529</v>
      </c>
      <c r="L1159">
        <v>45.863919369194399</v>
      </c>
      <c r="M1159">
        <v>14.2806628789527</v>
      </c>
      <c r="N1159">
        <v>4.9657689360082502</v>
      </c>
      <c r="O1159">
        <v>1.87582105872858</v>
      </c>
      <c r="P1159">
        <v>124.460150023775</v>
      </c>
      <c r="Q1159">
        <v>34639</v>
      </c>
      <c r="R1159">
        <v>-0.72518025953201604</v>
      </c>
      <c r="S1159">
        <v>975</v>
      </c>
      <c r="T1159">
        <v>0.49627634247047098</v>
      </c>
      <c r="U1159">
        <v>0.91586604641127101</v>
      </c>
      <c r="V1159">
        <v>7.57045421481053</v>
      </c>
      <c r="W1159">
        <v>62.678811563479101</v>
      </c>
      <c r="X1159">
        <v>3.1071270256586998</v>
      </c>
      <c r="Y1159">
        <v>0</v>
      </c>
      <c r="Z1159">
        <v>0</v>
      </c>
      <c r="AA1159">
        <v>0</v>
      </c>
      <c r="AB1159">
        <v>0</v>
      </c>
      <c r="AC1159">
        <v>328364.16399851901</v>
      </c>
      <c r="AD1159">
        <v>0</v>
      </c>
      <c r="AE1159">
        <f t="shared" si="145"/>
        <v>6.6475462767079385E-2</v>
      </c>
      <c r="AF1159" t="str">
        <f t="shared" si="144"/>
        <v/>
      </c>
      <c r="AG1159">
        <f t="shared" si="146"/>
        <v>0.18703537379553317</v>
      </c>
      <c r="AH1159">
        <f t="shared" si="147"/>
        <v>0.17099675020872812</v>
      </c>
      <c r="AI1159">
        <f t="shared" si="148"/>
        <v>0.56010785424678866</v>
      </c>
      <c r="AJ1159">
        <f t="shared" si="149"/>
        <v>6.6475462767079385E-2</v>
      </c>
      <c r="AK1159">
        <f t="shared" si="150"/>
        <v>2.9407837313953156E-3</v>
      </c>
      <c r="AL1159" s="18">
        <f t="shared" si="151"/>
        <v>2.1089247885702867E-2</v>
      </c>
    </row>
    <row r="1160" spans="1:38" ht="15.75">
      <c r="A1160">
        <v>2024</v>
      </c>
      <c r="B1160">
        <v>3</v>
      </c>
      <c r="C1160" t="s">
        <v>58</v>
      </c>
      <c r="D1160">
        <v>352650.12895213999</v>
      </c>
      <c r="E1160">
        <v>269612.55997775699</v>
      </c>
      <c r="F1160">
        <v>83037.568974382302</v>
      </c>
      <c r="G1160">
        <v>68887.144272252597</v>
      </c>
      <c r="H1160">
        <v>1397118.32107729</v>
      </c>
      <c r="I1160">
        <v>783038.81358017598</v>
      </c>
      <c r="J1160">
        <v>614079.50749711995</v>
      </c>
      <c r="K1160">
        <v>74628.516843363395</v>
      </c>
      <c r="L1160">
        <v>24.987358655148601</v>
      </c>
      <c r="M1160">
        <v>11.2179519803591</v>
      </c>
      <c r="N1160">
        <v>4.9306592886946596</v>
      </c>
      <c r="O1160">
        <v>1.2751423944624101</v>
      </c>
      <c r="P1160">
        <v>389.05373857233701</v>
      </c>
      <c r="Q1160">
        <v>5170</v>
      </c>
      <c r="R1160">
        <v>0.31306087237637198</v>
      </c>
      <c r="S1160">
        <v>688</v>
      </c>
      <c r="T1160">
        <v>0.56402379360218202</v>
      </c>
      <c r="U1160">
        <v>0.943108067720132</v>
      </c>
      <c r="V1160">
        <v>2.8661830378129198</v>
      </c>
      <c r="W1160">
        <v>83.417205982122297</v>
      </c>
      <c r="X1160">
        <v>8.4388713237257207</v>
      </c>
      <c r="Y1160">
        <v>0</v>
      </c>
      <c r="Z1160">
        <v>0</v>
      </c>
      <c r="AA1160">
        <v>0</v>
      </c>
      <c r="AB1160">
        <v>0</v>
      </c>
      <c r="AC1160">
        <v>367552.50726051501</v>
      </c>
      <c r="AD1160">
        <v>0</v>
      </c>
      <c r="AE1160">
        <f t="shared" si="145"/>
        <v>-2.6944123031991181E-2</v>
      </c>
      <c r="AF1160" t="str">
        <f t="shared" si="144"/>
        <v/>
      </c>
      <c r="AG1160">
        <f t="shared" si="146"/>
        <v>0.23546728657414576</v>
      </c>
      <c r="AH1160">
        <f t="shared" si="147"/>
        <v>0.19534132732899592</v>
      </c>
      <c r="AI1160">
        <f t="shared" si="148"/>
        <v>0.56010785424678866</v>
      </c>
      <c r="AJ1160">
        <f t="shared" si="149"/>
        <v>-2.6944123031991181E-2</v>
      </c>
      <c r="AK1160">
        <f t="shared" si="150"/>
        <v>-2.6218680832369782E-2</v>
      </c>
      <c r="AL1160" s="18">
        <f t="shared" si="151"/>
        <v>2.1089247885702867E-2</v>
      </c>
    </row>
    <row r="1161" spans="1:38" ht="15.75">
      <c r="A1161">
        <v>2024</v>
      </c>
      <c r="B1161">
        <v>4</v>
      </c>
      <c r="C1161" t="s">
        <v>58</v>
      </c>
      <c r="D1161">
        <v>343148.28049040597</v>
      </c>
      <c r="E1161">
        <v>262543.67431930202</v>
      </c>
      <c r="F1161">
        <v>80604.606171103704</v>
      </c>
      <c r="G1161">
        <v>66378.205682987696</v>
      </c>
      <c r="H1161">
        <v>993446.17205445701</v>
      </c>
      <c r="I1161">
        <v>361080.000126931</v>
      </c>
      <c r="J1161">
        <v>632366.17192752601</v>
      </c>
      <c r="K1161">
        <v>69356.062323345104</v>
      </c>
      <c r="L1161">
        <v>18.784485044188099</v>
      </c>
      <c r="M1161">
        <v>10.496798948093399</v>
      </c>
      <c r="N1161">
        <v>6.6816106951941601</v>
      </c>
      <c r="O1161">
        <v>0.57099828573422395</v>
      </c>
      <c r="P1161">
        <v>66.197179595634296</v>
      </c>
      <c r="Q1161">
        <v>38930</v>
      </c>
      <c r="R1161">
        <v>0.803021514268346</v>
      </c>
      <c r="S1161">
        <v>564</v>
      </c>
      <c r="T1161">
        <v>4.6906410381150503E-2</v>
      </c>
      <c r="U1161">
        <v>0.40209274941099599</v>
      </c>
      <c r="V1161">
        <v>2.8036334388567901</v>
      </c>
      <c r="W1161">
        <v>60.766264767680802</v>
      </c>
      <c r="X1161">
        <v>3.0053003968920402</v>
      </c>
      <c r="Y1161">
        <v>0</v>
      </c>
      <c r="Z1161">
        <v>0</v>
      </c>
      <c r="AA1161">
        <v>0</v>
      </c>
      <c r="AB1161">
        <v>0</v>
      </c>
      <c r="AC1161">
        <v>362968.29512941302</v>
      </c>
      <c r="AD1161">
        <v>0</v>
      </c>
      <c r="AE1161" t="str">
        <f t="shared" si="145"/>
        <v/>
      </c>
      <c r="AF1161" t="str">
        <f t="shared" si="144"/>
        <v/>
      </c>
      <c r="AG1161">
        <f t="shared" si="146"/>
        <v>0.23489730461685226</v>
      </c>
      <c r="AH1161">
        <f t="shared" si="147"/>
        <v>0.19343884104015946</v>
      </c>
      <c r="AI1161">
        <f t="shared" si="148"/>
        <v>0.56010785424678866</v>
      </c>
      <c r="AJ1161">
        <f t="shared" si="149"/>
        <v>-0.63857305460571134</v>
      </c>
      <c r="AK1161">
        <f t="shared" si="150"/>
        <v>-0.724543959973867</v>
      </c>
      <c r="AL1161" s="18">
        <f t="shared" si="151"/>
        <v>2.1089247885702867E-2</v>
      </c>
    </row>
    <row r="1162" spans="1:38" ht="15.75">
      <c r="A1162">
        <v>2015</v>
      </c>
      <c r="B1162">
        <v>1</v>
      </c>
      <c r="C1162" t="s">
        <v>59</v>
      </c>
      <c r="D1162">
        <v>124023.03483495</v>
      </c>
      <c r="E1162">
        <v>72319.240861905695</v>
      </c>
      <c r="F1162">
        <v>51703.793973044601</v>
      </c>
      <c r="G1162">
        <v>41236.896253949999</v>
      </c>
      <c r="H1162">
        <v>287707.98144140397</v>
      </c>
      <c r="I1162">
        <v>132819.374776602</v>
      </c>
      <c r="J1162">
        <v>154888.60666480099</v>
      </c>
      <c r="K1162">
        <v>44566.569613255801</v>
      </c>
      <c r="L1162">
        <v>32.5659601461441</v>
      </c>
      <c r="M1162">
        <v>26.6235826778349</v>
      </c>
      <c r="N1162">
        <v>14.3328996461464</v>
      </c>
      <c r="O1162">
        <v>0.85751545989460998</v>
      </c>
      <c r="P1162">
        <v>321.26806469128297</v>
      </c>
      <c r="Q1162">
        <v>22167</v>
      </c>
      <c r="R1162">
        <v>-0.198531642411263</v>
      </c>
      <c r="S1162">
        <v>430</v>
      </c>
      <c r="T1162">
        <v>0.67388939894638</v>
      </c>
      <c r="U1162">
        <v>0.71238763556264795</v>
      </c>
      <c r="V1162">
        <v>5.4018785199107802</v>
      </c>
      <c r="W1162">
        <v>68.548255439960499</v>
      </c>
      <c r="X1162">
        <v>6.2368388325276802</v>
      </c>
      <c r="Y1162">
        <v>0</v>
      </c>
      <c r="Z1162">
        <v>0</v>
      </c>
      <c r="AA1162">
        <v>0</v>
      </c>
      <c r="AB1162">
        <v>0</v>
      </c>
      <c r="AC1162">
        <v>134581.01581136399</v>
      </c>
      <c r="AD1162">
        <v>0</v>
      </c>
      <c r="AE1162">
        <f t="shared" si="145"/>
        <v>4.9058513671731514E-3</v>
      </c>
      <c r="AF1162">
        <f t="shared" si="144"/>
        <v>-4.6415529678409131E-2</v>
      </c>
      <c r="AG1162">
        <f t="shared" si="146"/>
        <v>0.41688863719430647</v>
      </c>
      <c r="AH1162">
        <f t="shared" si="147"/>
        <v>0.33249384929846387</v>
      </c>
      <c r="AI1162">
        <f t="shared" si="148"/>
        <v>0.56010785424678866</v>
      </c>
      <c r="AJ1162">
        <f t="shared" si="149"/>
        <v>4.9058513671731514E-3</v>
      </c>
      <c r="AK1162">
        <f t="shared" si="150"/>
        <v>7.8424232504427815E-2</v>
      </c>
      <c r="AL1162" s="18">
        <f t="shared" si="151"/>
        <v>2.1089247885702867E-2</v>
      </c>
    </row>
    <row r="1163" spans="1:38" ht="15.75">
      <c r="A1163">
        <v>2015</v>
      </c>
      <c r="B1163">
        <v>2</v>
      </c>
      <c r="C1163" t="s">
        <v>59</v>
      </c>
      <c r="D1163">
        <v>124631.473409956</v>
      </c>
      <c r="E1163">
        <v>77990.821821803504</v>
      </c>
      <c r="F1163">
        <v>46640.651588152898</v>
      </c>
      <c r="G1163">
        <v>28995.4362654785</v>
      </c>
      <c r="H1163">
        <v>292925.47075136198</v>
      </c>
      <c r="I1163">
        <v>193830.694864536</v>
      </c>
      <c r="J1163">
        <v>99094.775886825795</v>
      </c>
      <c r="K1163">
        <v>30608.5218379047</v>
      </c>
      <c r="L1163">
        <v>3.85898497152419</v>
      </c>
      <c r="M1163">
        <v>29.260307625695201</v>
      </c>
      <c r="N1163">
        <v>9.8985711932473404</v>
      </c>
      <c r="O1163">
        <v>1.95601325226172</v>
      </c>
      <c r="P1163">
        <v>410.76656334427298</v>
      </c>
      <c r="Q1163">
        <v>4114</v>
      </c>
      <c r="R1163">
        <v>8.1106236563651596E-2</v>
      </c>
      <c r="S1163">
        <v>14</v>
      </c>
      <c r="T1163">
        <v>0.91545136861509802</v>
      </c>
      <c r="U1163">
        <v>0.23085355293542301</v>
      </c>
      <c r="V1163">
        <v>2.7987905440340102</v>
      </c>
      <c r="W1163">
        <v>69.040507850335899</v>
      </c>
      <c r="X1163">
        <v>8.87572622376452</v>
      </c>
      <c r="Y1163">
        <v>0</v>
      </c>
      <c r="Z1163">
        <v>0</v>
      </c>
      <c r="AA1163">
        <v>0</v>
      </c>
      <c r="AB1163">
        <v>0</v>
      </c>
      <c r="AC1163">
        <v>126815.879010301</v>
      </c>
      <c r="AD1163">
        <v>0</v>
      </c>
      <c r="AE1163">
        <f t="shared" si="145"/>
        <v>-4.5339687520292112E-2</v>
      </c>
      <c r="AF1163">
        <f t="shared" si="144"/>
        <v>-8.6001927283808871E-2</v>
      </c>
      <c r="AG1163">
        <f t="shared" si="146"/>
        <v>0.37422851798225376</v>
      </c>
      <c r="AH1163">
        <f t="shared" si="147"/>
        <v>0.23264939001485191</v>
      </c>
      <c r="AI1163">
        <f t="shared" si="148"/>
        <v>0.56010785424678866</v>
      </c>
      <c r="AJ1163">
        <f t="shared" si="149"/>
        <v>-4.5339687520292112E-2</v>
      </c>
      <c r="AK1163">
        <f t="shared" si="150"/>
        <v>-2.4257687183596326E-2</v>
      </c>
      <c r="AL1163" s="18">
        <f t="shared" si="151"/>
        <v>2.1089247885702867E-2</v>
      </c>
    </row>
    <row r="1164" spans="1:38" ht="15.75">
      <c r="A1164">
        <v>2015</v>
      </c>
      <c r="B1164">
        <v>3</v>
      </c>
      <c r="C1164" t="s">
        <v>59</v>
      </c>
      <c r="D1164">
        <v>118980.721350355</v>
      </c>
      <c r="E1164">
        <v>76098.944862858596</v>
      </c>
      <c r="F1164">
        <v>42881.776487496303</v>
      </c>
      <c r="G1164">
        <v>37775.4794757856</v>
      </c>
      <c r="H1164">
        <v>246083.04391272401</v>
      </c>
      <c r="I1164">
        <v>88342.290082002306</v>
      </c>
      <c r="J1164">
        <v>157740.75383072201</v>
      </c>
      <c r="K1164">
        <v>35589.076843066898</v>
      </c>
      <c r="L1164">
        <v>4.7765233688397801</v>
      </c>
      <c r="M1164">
        <v>23.947824869864601</v>
      </c>
      <c r="N1164">
        <v>15.3507039230151</v>
      </c>
      <c r="O1164">
        <v>0.56004734310326698</v>
      </c>
      <c r="P1164">
        <v>126.92762068013501</v>
      </c>
      <c r="Q1164">
        <v>44586</v>
      </c>
      <c r="R1164">
        <v>-0.29333712702822601</v>
      </c>
      <c r="S1164">
        <v>125</v>
      </c>
      <c r="T1164">
        <v>0.69251750925351696</v>
      </c>
      <c r="U1164">
        <v>0.21781651928520701</v>
      </c>
      <c r="V1164">
        <v>7.2489441986655896</v>
      </c>
      <c r="W1164">
        <v>76.6953643204982</v>
      </c>
      <c r="X1164">
        <v>8.9152449947349108</v>
      </c>
      <c r="Y1164">
        <v>1</v>
      </c>
      <c r="Z1164">
        <v>0</v>
      </c>
      <c r="AA1164">
        <v>0</v>
      </c>
      <c r="AB1164">
        <v>0</v>
      </c>
      <c r="AC1164">
        <v>123685.619742176</v>
      </c>
      <c r="AD1164">
        <v>1</v>
      </c>
      <c r="AE1164">
        <f t="shared" si="145"/>
        <v>4.6984147242685341E-2</v>
      </c>
      <c r="AF1164">
        <f t="shared" si="144"/>
        <v>-1.3328211378719034E-3</v>
      </c>
      <c r="AG1164">
        <f t="shared" si="146"/>
        <v>0.36040945121878321</v>
      </c>
      <c r="AH1164">
        <f t="shared" si="147"/>
        <v>0.31749243950665368</v>
      </c>
      <c r="AI1164">
        <f t="shared" si="148"/>
        <v>0.56010785424678866</v>
      </c>
      <c r="AJ1164">
        <f t="shared" si="149"/>
        <v>4.6984147242685341E-2</v>
      </c>
      <c r="AK1164">
        <f t="shared" si="150"/>
        <v>4.9885717739669135E-2</v>
      </c>
      <c r="AL1164" s="18">
        <f t="shared" si="151"/>
        <v>2.1089247885702867E-2</v>
      </c>
    </row>
    <row r="1165" spans="1:38" ht="15.75">
      <c r="A1165">
        <v>2015</v>
      </c>
      <c r="B1165">
        <v>4</v>
      </c>
      <c r="C1165" t="s">
        <v>59</v>
      </c>
      <c r="D1165">
        <v>124570.929081321</v>
      </c>
      <c r="E1165">
        <v>79895.195346573804</v>
      </c>
      <c r="F1165">
        <v>44675.7337347473</v>
      </c>
      <c r="G1165">
        <v>35090.772645860503</v>
      </c>
      <c r="H1165">
        <v>308533.71246514498</v>
      </c>
      <c r="I1165">
        <v>152803.81522655199</v>
      </c>
      <c r="J1165">
        <v>155729.89723859201</v>
      </c>
      <c r="K1165">
        <v>33333.080059956199</v>
      </c>
      <c r="L1165">
        <v>6.5549399016043397</v>
      </c>
      <c r="M1165">
        <v>22.533099467790802</v>
      </c>
      <c r="N1165">
        <v>11.3733998030522</v>
      </c>
      <c r="O1165">
        <v>0.98121053141416803</v>
      </c>
      <c r="P1165">
        <v>479.17112262251402</v>
      </c>
      <c r="Q1165">
        <v>6686</v>
      </c>
      <c r="R1165">
        <v>-0.45752553728772799</v>
      </c>
      <c r="S1165">
        <v>795</v>
      </c>
      <c r="T1165">
        <v>0.80632897484735799</v>
      </c>
      <c r="U1165">
        <v>0.35475093594627599</v>
      </c>
      <c r="V1165">
        <v>6.6843166698609098</v>
      </c>
      <c r="W1165">
        <v>83.072893588830297</v>
      </c>
      <c r="X1165">
        <v>9.5762863026964293</v>
      </c>
      <c r="Y1165">
        <v>0</v>
      </c>
      <c r="Z1165">
        <v>0</v>
      </c>
      <c r="AA1165">
        <v>0</v>
      </c>
      <c r="AB1165">
        <v>0</v>
      </c>
      <c r="AC1165">
        <v>122067.495960032</v>
      </c>
      <c r="AD1165">
        <v>0</v>
      </c>
      <c r="AE1165">
        <f t="shared" si="145"/>
        <v>-5.0609633780955128E-2</v>
      </c>
      <c r="AF1165">
        <f t="shared" si="144"/>
        <v>-8.2227766961657262E-2</v>
      </c>
      <c r="AG1165">
        <f t="shared" si="146"/>
        <v>0.35863691524354352</v>
      </c>
      <c r="AH1165">
        <f t="shared" si="147"/>
        <v>0.2816931117448192</v>
      </c>
      <c r="AI1165">
        <f t="shared" si="148"/>
        <v>0.56010785424678866</v>
      </c>
      <c r="AJ1165">
        <f t="shared" si="149"/>
        <v>-5.0609633780955128E-2</v>
      </c>
      <c r="AK1165">
        <f t="shared" si="150"/>
        <v>-4.1526014905223931E-2</v>
      </c>
      <c r="AL1165" s="18">
        <f t="shared" si="151"/>
        <v>2.1089247885702867E-2</v>
      </c>
    </row>
    <row r="1166" spans="1:38" ht="15.75">
      <c r="A1166">
        <v>2016</v>
      </c>
      <c r="B1166">
        <v>1</v>
      </c>
      <c r="C1166" t="s">
        <v>59</v>
      </c>
      <c r="D1166">
        <v>118266.43998076201</v>
      </c>
      <c r="E1166">
        <v>76577.466273756203</v>
      </c>
      <c r="F1166">
        <v>41688.973707006102</v>
      </c>
      <c r="G1166">
        <v>23864.1834845253</v>
      </c>
      <c r="H1166">
        <v>346531.112911937</v>
      </c>
      <c r="I1166">
        <v>195556.87492482699</v>
      </c>
      <c r="J1166">
        <v>150974.23798710899</v>
      </c>
      <c r="K1166">
        <v>19226.2951413603</v>
      </c>
      <c r="L1166">
        <v>7.3455729669266896</v>
      </c>
      <c r="M1166">
        <v>15.8067918094495</v>
      </c>
      <c r="N1166">
        <v>6.8865918803053701</v>
      </c>
      <c r="O1166">
        <v>1.29529963212348</v>
      </c>
      <c r="P1166">
        <v>229.40925442044201</v>
      </c>
      <c r="Q1166">
        <v>3382</v>
      </c>
      <c r="R1166">
        <v>-0.28941468638895101</v>
      </c>
      <c r="S1166">
        <v>257</v>
      </c>
      <c r="T1166">
        <v>0.47345835241976802</v>
      </c>
      <c r="U1166">
        <v>0.73011343790170002</v>
      </c>
      <c r="V1166">
        <v>5.3654818883969098</v>
      </c>
      <c r="W1166">
        <v>78.176313988819004</v>
      </c>
      <c r="X1166">
        <v>8.3340860184030703</v>
      </c>
      <c r="Y1166">
        <v>0</v>
      </c>
      <c r="Z1166">
        <v>0</v>
      </c>
      <c r="AA1166">
        <v>1</v>
      </c>
      <c r="AB1166">
        <v>1</v>
      </c>
      <c r="AC1166">
        <v>129956.657701851</v>
      </c>
      <c r="AD1166">
        <v>1</v>
      </c>
      <c r="AE1166">
        <f t="shared" si="145"/>
        <v>-3.6811063941648806E-2</v>
      </c>
      <c r="AF1166">
        <f t="shared" si="144"/>
        <v>3.4927470652629168E-2</v>
      </c>
      <c r="AG1166">
        <f t="shared" si="146"/>
        <v>0.35250045333052388</v>
      </c>
      <c r="AH1166">
        <f t="shared" si="147"/>
        <v>0.20178322344366842</v>
      </c>
      <c r="AI1166">
        <f t="shared" si="148"/>
        <v>0.56010785424678866</v>
      </c>
      <c r="AJ1166">
        <f t="shared" si="149"/>
        <v>-3.6811063941648806E-2</v>
      </c>
      <c r="AK1166">
        <f t="shared" si="150"/>
        <v>-5.8515828095917023E-2</v>
      </c>
      <c r="AL1166" s="18">
        <f t="shared" si="151"/>
        <v>2.1089247885702867E-2</v>
      </c>
    </row>
    <row r="1167" spans="1:38" ht="15.75">
      <c r="A1167">
        <v>2016</v>
      </c>
      <c r="B1167">
        <v>2</v>
      </c>
      <c r="C1167" t="s">
        <v>59</v>
      </c>
      <c r="D1167">
        <v>113912.92649647901</v>
      </c>
      <c r="E1167">
        <v>72096.472421260201</v>
      </c>
      <c r="F1167">
        <v>41816.454075219102</v>
      </c>
      <c r="G1167">
        <v>25290.435735863099</v>
      </c>
      <c r="H1167">
        <v>327198.92658406199</v>
      </c>
      <c r="I1167">
        <v>121332.272896412</v>
      </c>
      <c r="J1167">
        <v>205866.653687649</v>
      </c>
      <c r="K1167">
        <v>31673.154588671299</v>
      </c>
      <c r="L1167">
        <v>2.7380874494572698</v>
      </c>
      <c r="M1167">
        <v>12.2848626928355</v>
      </c>
      <c r="N1167">
        <v>7.7293761320960703</v>
      </c>
      <c r="O1167">
        <v>0.58937312441335699</v>
      </c>
      <c r="P1167">
        <v>467.97128021971298</v>
      </c>
      <c r="Q1167">
        <v>22365</v>
      </c>
      <c r="R1167">
        <v>-4.0665634279830297E-2</v>
      </c>
      <c r="S1167">
        <v>633</v>
      </c>
      <c r="T1167">
        <v>0.141866586161805</v>
      </c>
      <c r="U1167">
        <v>0.79278980425610301</v>
      </c>
      <c r="V1167">
        <v>7.6172620647020199</v>
      </c>
      <c r="W1167">
        <v>82.236510340434904</v>
      </c>
      <c r="X1167">
        <v>8.0142676355013602</v>
      </c>
      <c r="Y1167">
        <v>0</v>
      </c>
      <c r="Z1167">
        <v>0</v>
      </c>
      <c r="AA1167">
        <v>0</v>
      </c>
      <c r="AB1167">
        <v>0</v>
      </c>
      <c r="AC1167">
        <v>115183.72742606</v>
      </c>
      <c r="AD1167">
        <v>0</v>
      </c>
      <c r="AE1167">
        <f t="shared" si="145"/>
        <v>4.3096205008943712E-2</v>
      </c>
      <c r="AF1167">
        <f t="shared" si="144"/>
        <v>1.1253296751256947E-2</v>
      </c>
      <c r="AG1167">
        <f t="shared" si="146"/>
        <v>0.3670913860378377</v>
      </c>
      <c r="AH1167">
        <f t="shared" si="147"/>
        <v>0.2220155035402836</v>
      </c>
      <c r="AI1167">
        <f t="shared" si="148"/>
        <v>0.56010785424678866</v>
      </c>
      <c r="AJ1167">
        <f t="shared" si="149"/>
        <v>4.3096205008943712E-2</v>
      </c>
      <c r="AK1167">
        <f t="shared" si="150"/>
        <v>-1.9064721455827351E-3</v>
      </c>
      <c r="AL1167" s="18">
        <f t="shared" si="151"/>
        <v>2.1089247885702867E-2</v>
      </c>
    </row>
    <row r="1168" spans="1:38" ht="15.75">
      <c r="A1168">
        <v>2016</v>
      </c>
      <c r="B1168">
        <v>3</v>
      </c>
      <c r="C1168" t="s">
        <v>59</v>
      </c>
      <c r="D1168">
        <v>118822.14132994</v>
      </c>
      <c r="E1168">
        <v>71959.022504794295</v>
      </c>
      <c r="F1168">
        <v>46863.118825146601</v>
      </c>
      <c r="G1168">
        <v>39821.102766239797</v>
      </c>
      <c r="H1168">
        <v>395034.64482562401</v>
      </c>
      <c r="I1168">
        <v>243697.739601134</v>
      </c>
      <c r="J1168">
        <v>151336.90522448899</v>
      </c>
      <c r="K1168">
        <v>44450.490945814301</v>
      </c>
      <c r="L1168">
        <v>4.8852658533283604</v>
      </c>
      <c r="M1168">
        <v>26.3128829727093</v>
      </c>
      <c r="N1168">
        <v>10.080407702928801</v>
      </c>
      <c r="O1168">
        <v>1.6102994787665299</v>
      </c>
      <c r="P1168">
        <v>311.598222911302</v>
      </c>
      <c r="Q1168">
        <v>20404</v>
      </c>
      <c r="R1168">
        <v>-0.81304215814674596</v>
      </c>
      <c r="S1168">
        <v>220</v>
      </c>
      <c r="T1168">
        <v>0.95686881619725495</v>
      </c>
      <c r="U1168">
        <v>0.288174912778006</v>
      </c>
      <c r="V1168">
        <v>1.44003668984345</v>
      </c>
      <c r="W1168">
        <v>69.620749372388801</v>
      </c>
      <c r="X1168">
        <v>4.9304569507529097</v>
      </c>
      <c r="Y1168">
        <v>0</v>
      </c>
      <c r="Z1168">
        <v>0</v>
      </c>
      <c r="AA1168">
        <v>1</v>
      </c>
      <c r="AB1168">
        <v>0</v>
      </c>
      <c r="AC1168">
        <v>113990.299367467</v>
      </c>
      <c r="AD1168">
        <v>1</v>
      </c>
      <c r="AE1168">
        <f t="shared" si="145"/>
        <v>-3.7824613535916242E-2</v>
      </c>
      <c r="AF1168">
        <f t="shared" si="144"/>
        <v>-6.442196668845257E-2</v>
      </c>
      <c r="AG1168">
        <f t="shared" si="146"/>
        <v>0.39439719147139668</v>
      </c>
      <c r="AH1168">
        <f t="shared" si="147"/>
        <v>0.3351320075579714</v>
      </c>
      <c r="AI1168">
        <f t="shared" si="148"/>
        <v>0.56010785424678866</v>
      </c>
      <c r="AJ1168">
        <f t="shared" si="149"/>
        <v>-3.7824613535916242E-2</v>
      </c>
      <c r="AK1168">
        <f t="shared" si="150"/>
        <v>6.1076624968475435E-2</v>
      </c>
      <c r="AL1168" s="18">
        <f t="shared" si="151"/>
        <v>2.1089247885702867E-2</v>
      </c>
    </row>
    <row r="1169" spans="1:38" ht="15.75">
      <c r="A1169">
        <v>2016</v>
      </c>
      <c r="B1169">
        <v>4</v>
      </c>
      <c r="C1169" t="s">
        <v>59</v>
      </c>
      <c r="D1169">
        <v>114327.739754625</v>
      </c>
      <c r="E1169">
        <v>76354.0367354177</v>
      </c>
      <c r="F1169">
        <v>37973.7030192073</v>
      </c>
      <c r="G1169">
        <v>24933.0662697199</v>
      </c>
      <c r="H1169">
        <v>255610.02410558201</v>
      </c>
      <c r="I1169">
        <v>143321.699867788</v>
      </c>
      <c r="J1169">
        <v>112288.324237794</v>
      </c>
      <c r="K1169">
        <v>20918.079766213101</v>
      </c>
      <c r="L1169">
        <v>13.0999054257693</v>
      </c>
      <c r="M1169">
        <v>22.204504732761801</v>
      </c>
      <c r="N1169">
        <v>9.7543382177457598</v>
      </c>
      <c r="O1169">
        <v>1.27637223941711</v>
      </c>
      <c r="P1169">
        <v>178.94731468411101</v>
      </c>
      <c r="Q1169">
        <v>24399</v>
      </c>
      <c r="R1169">
        <v>0.75780490729173999</v>
      </c>
      <c r="S1169">
        <v>613</v>
      </c>
      <c r="T1169">
        <v>0.33914295921874799</v>
      </c>
      <c r="U1169">
        <v>3.3788155434519199E-2</v>
      </c>
      <c r="V1169">
        <v>2.1019097909801299</v>
      </c>
      <c r="W1169">
        <v>62.8777991458008</v>
      </c>
      <c r="X1169">
        <v>5.4494687885276702</v>
      </c>
      <c r="Y1169">
        <v>0</v>
      </c>
      <c r="Z1169">
        <v>0</v>
      </c>
      <c r="AA1169">
        <v>0</v>
      </c>
      <c r="AB1169">
        <v>0</v>
      </c>
      <c r="AC1169">
        <v>120323.933559055</v>
      </c>
      <c r="AD1169">
        <v>0</v>
      </c>
      <c r="AE1169">
        <f t="shared" si="145"/>
        <v>7.0581714071099352E-2</v>
      </c>
      <c r="AF1169">
        <f t="shared" si="144"/>
        <v>7.3281412760642581E-2</v>
      </c>
      <c r="AG1169">
        <f t="shared" si="146"/>
        <v>0.33214776309501137</v>
      </c>
      <c r="AH1169">
        <f t="shared" si="147"/>
        <v>0.21808413533961482</v>
      </c>
      <c r="AI1169">
        <f t="shared" si="148"/>
        <v>0.56010785424678866</v>
      </c>
      <c r="AJ1169">
        <f t="shared" si="149"/>
        <v>7.0581714071099352E-2</v>
      </c>
      <c r="AK1169">
        <f t="shared" si="150"/>
        <v>-4.6459403596355107E-2</v>
      </c>
      <c r="AL1169" s="18">
        <f t="shared" si="151"/>
        <v>2.1089247885702867E-2</v>
      </c>
    </row>
    <row r="1170" spans="1:38" ht="15.75">
      <c r="A1170">
        <v>2017</v>
      </c>
      <c r="B1170">
        <v>1</v>
      </c>
      <c r="C1170" t="s">
        <v>59</v>
      </c>
      <c r="D1170">
        <v>122397.187592381</v>
      </c>
      <c r="E1170">
        <v>72806.673726516005</v>
      </c>
      <c r="F1170">
        <v>49590.513865865403</v>
      </c>
      <c r="G1170">
        <v>36369.210844955698</v>
      </c>
      <c r="H1170">
        <v>454524.26981792803</v>
      </c>
      <c r="I1170">
        <v>229903.08731234301</v>
      </c>
      <c r="J1170">
        <v>224621.182505584</v>
      </c>
      <c r="K1170">
        <v>45008.174331305498</v>
      </c>
      <c r="L1170">
        <v>11.045478403259001</v>
      </c>
      <c r="M1170">
        <v>16.191354011793301</v>
      </c>
      <c r="N1170">
        <v>8.0015993116328801</v>
      </c>
      <c r="O1170">
        <v>1.0235147226447601</v>
      </c>
      <c r="P1170">
        <v>316.00161605465598</v>
      </c>
      <c r="Q1170">
        <v>31072</v>
      </c>
      <c r="R1170">
        <v>0.83738185336638504</v>
      </c>
      <c r="S1170">
        <v>600</v>
      </c>
      <c r="T1170">
        <v>0.154410107842265</v>
      </c>
      <c r="U1170">
        <v>5.6934956937313402E-2</v>
      </c>
      <c r="V1170">
        <v>4.3762127307042498</v>
      </c>
      <c r="W1170">
        <v>64.728233420642596</v>
      </c>
      <c r="X1170">
        <v>9.4991942046228797</v>
      </c>
      <c r="Y1170">
        <v>0</v>
      </c>
      <c r="Z1170">
        <v>0</v>
      </c>
      <c r="AA1170">
        <v>1</v>
      </c>
      <c r="AB1170">
        <v>0</v>
      </c>
      <c r="AC1170">
        <v>124714.700449273</v>
      </c>
      <c r="AD1170">
        <v>1</v>
      </c>
      <c r="AE1170">
        <f t="shared" si="145"/>
        <v>-5.8844204445440459E-2</v>
      </c>
      <c r="AF1170">
        <f t="shared" si="144"/>
        <v>-8.0165963344665775E-2</v>
      </c>
      <c r="AG1170">
        <f t="shared" si="146"/>
        <v>0.4051605665239314</v>
      </c>
      <c r="AH1170">
        <f t="shared" si="147"/>
        <v>0.29714090299260776</v>
      </c>
      <c r="AI1170">
        <f t="shared" si="148"/>
        <v>0.56010785424678866</v>
      </c>
      <c r="AJ1170">
        <f t="shared" si="149"/>
        <v>-5.8844204445440459E-2</v>
      </c>
      <c r="AK1170">
        <f t="shared" si="150"/>
        <v>-4.2742101875233078E-2</v>
      </c>
      <c r="AL1170" s="18">
        <f t="shared" si="151"/>
        <v>2.1089247885702867E-2</v>
      </c>
    </row>
    <row r="1171" spans="1:38" ht="15.75">
      <c r="A1171">
        <v>2017</v>
      </c>
      <c r="B1171">
        <v>2</v>
      </c>
      <c r="C1171" t="s">
        <v>59</v>
      </c>
      <c r="D1171">
        <v>115194.822462148</v>
      </c>
      <c r="E1171">
        <v>69694.763460900402</v>
      </c>
      <c r="F1171">
        <v>45500.059001248403</v>
      </c>
      <c r="G1171">
        <v>33501.633424099498</v>
      </c>
      <c r="H1171">
        <v>423074.45683624898</v>
      </c>
      <c r="I1171">
        <v>274595.28655746701</v>
      </c>
      <c r="J1171">
        <v>148479.17027878101</v>
      </c>
      <c r="K1171">
        <v>29240.5444447605</v>
      </c>
      <c r="L1171">
        <v>13.6845798138365</v>
      </c>
      <c r="M1171">
        <v>22.563187389313502</v>
      </c>
      <c r="N1171">
        <v>7.9186140601880597</v>
      </c>
      <c r="O1171">
        <v>1.8493859175121501</v>
      </c>
      <c r="P1171">
        <v>152.139265168066</v>
      </c>
      <c r="Q1171">
        <v>9401</v>
      </c>
      <c r="R1171">
        <v>0.94184141398958499</v>
      </c>
      <c r="S1171">
        <v>141</v>
      </c>
      <c r="T1171">
        <v>0.84404091344607501</v>
      </c>
      <c r="U1171">
        <v>0.71667186828293705</v>
      </c>
      <c r="V1171">
        <v>1.70319216179455</v>
      </c>
      <c r="W1171">
        <v>75.613937562802207</v>
      </c>
      <c r="X1171">
        <v>2.9041010027758198</v>
      </c>
      <c r="Y1171">
        <v>0</v>
      </c>
      <c r="Z1171">
        <v>0</v>
      </c>
      <c r="AA1171">
        <v>0</v>
      </c>
      <c r="AB1171">
        <v>0</v>
      </c>
      <c r="AC1171">
        <v>118611.063545896</v>
      </c>
      <c r="AD1171">
        <v>0</v>
      </c>
      <c r="AE1171">
        <f t="shared" si="145"/>
        <v>-3.4961963365492239E-2</v>
      </c>
      <c r="AF1171">
        <f t="shared" si="144"/>
        <v>1.757335293679705E-2</v>
      </c>
      <c r="AG1171">
        <f t="shared" si="146"/>
        <v>0.39498354204416192</v>
      </c>
      <c r="AH1171">
        <f t="shared" si="147"/>
        <v>0.29082586098961033</v>
      </c>
      <c r="AI1171">
        <f t="shared" si="148"/>
        <v>0.56010785424678866</v>
      </c>
      <c r="AJ1171">
        <f t="shared" si="149"/>
        <v>-3.4961963365492239E-2</v>
      </c>
      <c r="AK1171">
        <f t="shared" si="150"/>
        <v>8.4472216145144538E-2</v>
      </c>
      <c r="AL1171" s="18">
        <f t="shared" si="151"/>
        <v>2.1089247885702867E-2</v>
      </c>
    </row>
    <row r="1172" spans="1:38" ht="15.75">
      <c r="A1172">
        <v>2017</v>
      </c>
      <c r="B1172">
        <v>3</v>
      </c>
      <c r="C1172" t="s">
        <v>59</v>
      </c>
      <c r="D1172">
        <v>111167.385299332</v>
      </c>
      <c r="E1172">
        <v>75582.034584154302</v>
      </c>
      <c r="F1172">
        <v>35585.350715178203</v>
      </c>
      <c r="G1172">
        <v>15732.7586339017</v>
      </c>
      <c r="H1172">
        <v>316123.74371985998</v>
      </c>
      <c r="I1172">
        <v>107111.490882642</v>
      </c>
      <c r="J1172">
        <v>209012.25283721799</v>
      </c>
      <c r="K1172">
        <v>12541.2938882285</v>
      </c>
      <c r="L1172">
        <v>2.5152117369314002</v>
      </c>
      <c r="M1172">
        <v>7.5271944205848502</v>
      </c>
      <c r="N1172">
        <v>4.9767722122902898</v>
      </c>
      <c r="O1172">
        <v>0.51246512789880405</v>
      </c>
      <c r="P1172">
        <v>489.95331362406603</v>
      </c>
      <c r="Q1172">
        <v>26398</v>
      </c>
      <c r="R1172">
        <v>-0.22714828030703199</v>
      </c>
      <c r="S1172">
        <v>117</v>
      </c>
      <c r="T1172">
        <v>0.444132850758026</v>
      </c>
      <c r="U1172">
        <v>0.43584110365201201</v>
      </c>
      <c r="V1172">
        <v>4.5000515152111698</v>
      </c>
      <c r="W1172">
        <v>77.435636453888804</v>
      </c>
      <c r="X1172">
        <v>4.9409277316106603</v>
      </c>
      <c r="Y1172">
        <v>0</v>
      </c>
      <c r="Z1172">
        <v>0</v>
      </c>
      <c r="AA1172">
        <v>0</v>
      </c>
      <c r="AB1172">
        <v>0</v>
      </c>
      <c r="AC1172">
        <v>107787.184523148</v>
      </c>
      <c r="AD1172">
        <v>0</v>
      </c>
      <c r="AE1172">
        <f t="shared" si="145"/>
        <v>0.10379350662223708</v>
      </c>
      <c r="AF1172">
        <f t="shared" si="144"/>
        <v>0.10221626695899523</v>
      </c>
      <c r="AG1172">
        <f t="shared" si="146"/>
        <v>0.32010603307219759</v>
      </c>
      <c r="AH1172">
        <f t="shared" si="147"/>
        <v>0.14152315080128305</v>
      </c>
      <c r="AI1172">
        <f t="shared" si="148"/>
        <v>0.56010785424678866</v>
      </c>
      <c r="AJ1172">
        <f t="shared" si="149"/>
        <v>0.10379350662223708</v>
      </c>
      <c r="AK1172">
        <f t="shared" si="150"/>
        <v>-3.9924983310048928E-2</v>
      </c>
      <c r="AL1172" s="18">
        <f t="shared" si="151"/>
        <v>2.1089247885702867E-2</v>
      </c>
    </row>
    <row r="1173" spans="1:38" ht="15.75">
      <c r="A1173">
        <v>2017</v>
      </c>
      <c r="B1173">
        <v>4</v>
      </c>
      <c r="C1173" t="s">
        <v>59</v>
      </c>
      <c r="D1173">
        <v>122705.838041575</v>
      </c>
      <c r="E1173">
        <v>72564.423114842401</v>
      </c>
      <c r="F1173">
        <v>50141.414926733101</v>
      </c>
      <c r="G1173">
        <v>34837.765246484902</v>
      </c>
      <c r="H1173">
        <v>435248.45098354202</v>
      </c>
      <c r="I1173">
        <v>259029.815822946</v>
      </c>
      <c r="J1173">
        <v>176218.635160595</v>
      </c>
      <c r="K1173">
        <v>34961.511030828697</v>
      </c>
      <c r="L1173">
        <v>3.4855002066510501</v>
      </c>
      <c r="M1173">
        <v>19.769626075435099</v>
      </c>
      <c r="N1173">
        <v>8.0041101048748597</v>
      </c>
      <c r="O1173">
        <v>1.4699342983043799</v>
      </c>
      <c r="P1173">
        <v>427.359349657846</v>
      </c>
      <c r="Q1173">
        <v>30422</v>
      </c>
      <c r="R1173">
        <v>-0.60978838865434404</v>
      </c>
      <c r="S1173">
        <v>590</v>
      </c>
      <c r="T1173">
        <v>0.79702134767431598</v>
      </c>
      <c r="U1173">
        <v>0.44210632779299702</v>
      </c>
      <c r="V1173">
        <v>4.7930972237030796</v>
      </c>
      <c r="W1173">
        <v>75.185976932057301</v>
      </c>
      <c r="X1173">
        <v>7.3261286778424397</v>
      </c>
      <c r="Y1173">
        <v>0</v>
      </c>
      <c r="Z1173">
        <v>0</v>
      </c>
      <c r="AA1173">
        <v>0</v>
      </c>
      <c r="AB1173">
        <v>1</v>
      </c>
      <c r="AC1173">
        <v>113123.777146678</v>
      </c>
      <c r="AD1173">
        <v>0</v>
      </c>
      <c r="AE1173">
        <f t="shared" si="145"/>
        <v>-8.2479685276147185E-2</v>
      </c>
      <c r="AF1173">
        <f t="shared" si="144"/>
        <v>-2.3779058270669992E-2</v>
      </c>
      <c r="AG1173">
        <f t="shared" si="146"/>
        <v>0.40863104581661197</v>
      </c>
      <c r="AH1173">
        <f t="shared" si="147"/>
        <v>0.28391285860972015</v>
      </c>
      <c r="AI1173">
        <f t="shared" si="148"/>
        <v>0.56010785424678866</v>
      </c>
      <c r="AJ1173">
        <f t="shared" si="149"/>
        <v>-8.2479685276147185E-2</v>
      </c>
      <c r="AK1173">
        <f t="shared" si="150"/>
        <v>0.12747128535663388</v>
      </c>
      <c r="AL1173" s="18">
        <f t="shared" si="151"/>
        <v>2.1089247885702867E-2</v>
      </c>
    </row>
    <row r="1174" spans="1:38" ht="15.75">
      <c r="A1174">
        <v>2018</v>
      </c>
      <c r="B1174">
        <v>1</v>
      </c>
      <c r="C1174" t="s">
        <v>59</v>
      </c>
      <c r="D1174">
        <v>112585.09913836</v>
      </c>
      <c r="E1174">
        <v>81814.303400453995</v>
      </c>
      <c r="F1174">
        <v>30770.795737906301</v>
      </c>
      <c r="G1174">
        <v>17266.875564861399</v>
      </c>
      <c r="H1174">
        <v>411949.61496356101</v>
      </c>
      <c r="I1174">
        <v>177323.84876754301</v>
      </c>
      <c r="J1174">
        <v>234625.76619601701</v>
      </c>
      <c r="K1174">
        <v>26613.776421000101</v>
      </c>
      <c r="L1174">
        <v>3.3246469249437598</v>
      </c>
      <c r="M1174">
        <v>7.3593262346283899</v>
      </c>
      <c r="N1174">
        <v>4.1915018093629497</v>
      </c>
      <c r="O1174">
        <v>0.75577312604020996</v>
      </c>
      <c r="P1174">
        <v>478.99376100674499</v>
      </c>
      <c r="Q1174">
        <v>18381</v>
      </c>
      <c r="R1174">
        <v>0.503624152655332</v>
      </c>
      <c r="S1174">
        <v>800</v>
      </c>
      <c r="T1174">
        <v>0.46743779943720598</v>
      </c>
      <c r="U1174">
        <v>0.58694514431431999</v>
      </c>
      <c r="V1174">
        <v>6.8662058865222697</v>
      </c>
      <c r="W1174">
        <v>73.601395046617498</v>
      </c>
      <c r="X1174">
        <v>7.9055166123079204</v>
      </c>
      <c r="Y1174">
        <v>0</v>
      </c>
      <c r="Z1174">
        <v>0</v>
      </c>
      <c r="AA1174">
        <v>0</v>
      </c>
      <c r="AB1174">
        <v>0</v>
      </c>
      <c r="AC1174">
        <v>117553.074350868</v>
      </c>
      <c r="AD1174">
        <v>0</v>
      </c>
      <c r="AE1174">
        <f t="shared" si="145"/>
        <v>4.1160709817486651E-2</v>
      </c>
      <c r="AF1174">
        <f t="shared" si="144"/>
        <v>6.4825768228526426E-2</v>
      </c>
      <c r="AG1174">
        <f t="shared" si="146"/>
        <v>0.27331144150870834</v>
      </c>
      <c r="AH1174">
        <f t="shared" si="147"/>
        <v>0.1533673256675068</v>
      </c>
      <c r="AI1174">
        <f t="shared" si="148"/>
        <v>0.56010785424678866</v>
      </c>
      <c r="AJ1174">
        <f t="shared" si="149"/>
        <v>4.1160709817486651E-2</v>
      </c>
      <c r="AK1174">
        <f t="shared" si="150"/>
        <v>-0.12063683947673057</v>
      </c>
      <c r="AL1174" s="18">
        <f t="shared" si="151"/>
        <v>2.1089247885702867E-2</v>
      </c>
    </row>
    <row r="1175" spans="1:38" ht="15.75">
      <c r="A1175">
        <v>2018</v>
      </c>
      <c r="B1175">
        <v>2</v>
      </c>
      <c r="C1175" t="s">
        <v>59</v>
      </c>
      <c r="D1175">
        <v>117219.18173376701</v>
      </c>
      <c r="E1175">
        <v>71944.484414232895</v>
      </c>
      <c r="F1175">
        <v>45274.697319534898</v>
      </c>
      <c r="G1175">
        <v>25742.350242677399</v>
      </c>
      <c r="H1175">
        <v>462387.29856624798</v>
      </c>
      <c r="I1175">
        <v>251699.7754213</v>
      </c>
      <c r="J1175">
        <v>210687.52314494801</v>
      </c>
      <c r="K1175">
        <v>26625.423905030399</v>
      </c>
      <c r="L1175">
        <v>4.5903441074521698</v>
      </c>
      <c r="M1175">
        <v>12.218260416383099</v>
      </c>
      <c r="N1175">
        <v>5.5672701915684604</v>
      </c>
      <c r="O1175">
        <v>1.1946591410073</v>
      </c>
      <c r="P1175">
        <v>385.903673831319</v>
      </c>
      <c r="Q1175">
        <v>12370</v>
      </c>
      <c r="R1175">
        <v>0.91847716930095002</v>
      </c>
      <c r="S1175">
        <v>334</v>
      </c>
      <c r="T1175">
        <v>0.73726869025308395</v>
      </c>
      <c r="U1175">
        <v>0.395392477837127</v>
      </c>
      <c r="V1175">
        <v>1.22397565464887</v>
      </c>
      <c r="W1175">
        <v>72.684860476377906</v>
      </c>
      <c r="X1175">
        <v>7.8992893003163704</v>
      </c>
      <c r="Y1175">
        <v>1</v>
      </c>
      <c r="Z1175">
        <v>0</v>
      </c>
      <c r="AA1175">
        <v>0</v>
      </c>
      <c r="AB1175">
        <v>0</v>
      </c>
      <c r="AC1175">
        <v>120398.62383660499</v>
      </c>
      <c r="AD1175">
        <v>1</v>
      </c>
      <c r="AE1175">
        <f t="shared" si="145"/>
        <v>4.5311003027800362E-2</v>
      </c>
      <c r="AF1175">
        <f t="shared" si="144"/>
        <v>-3.7315683869348873E-2</v>
      </c>
      <c r="AG1175">
        <f t="shared" si="146"/>
        <v>0.38623966359331746</v>
      </c>
      <c r="AH1175">
        <f t="shared" si="147"/>
        <v>0.21960868402190759</v>
      </c>
      <c r="AI1175">
        <f t="shared" si="148"/>
        <v>0.56010785424678866</v>
      </c>
      <c r="AJ1175">
        <f t="shared" si="149"/>
        <v>4.5311003027800362E-2</v>
      </c>
      <c r="AK1175">
        <f t="shared" si="150"/>
        <v>-2.7857373024736055E-2</v>
      </c>
      <c r="AL1175" s="18">
        <f t="shared" si="151"/>
        <v>2.1089247885702867E-2</v>
      </c>
    </row>
    <row r="1176" spans="1:38" ht="15.75">
      <c r="A1176">
        <v>2018</v>
      </c>
      <c r="B1176">
        <v>3</v>
      </c>
      <c r="C1176" t="s">
        <v>59</v>
      </c>
      <c r="D1176">
        <v>122530.500432222</v>
      </c>
      <c r="E1176">
        <v>69940.3000748333</v>
      </c>
      <c r="F1176">
        <v>52590.200357388698</v>
      </c>
      <c r="G1176">
        <v>45135.862964551903</v>
      </c>
      <c r="H1176">
        <v>314625.18485277402</v>
      </c>
      <c r="I1176">
        <v>192771.78081338</v>
      </c>
      <c r="J1176">
        <v>121853.404039393</v>
      </c>
      <c r="K1176">
        <v>47042.039064935299</v>
      </c>
      <c r="L1176">
        <v>4.5394448708932398</v>
      </c>
      <c r="M1176">
        <v>37.041117825448701</v>
      </c>
      <c r="N1176">
        <v>14.3459154376573</v>
      </c>
      <c r="O1176">
        <v>1.5819975021055599</v>
      </c>
      <c r="P1176">
        <v>205.50115719142099</v>
      </c>
      <c r="Q1176">
        <v>19156</v>
      </c>
      <c r="R1176">
        <v>0.52565773278858896</v>
      </c>
      <c r="S1176">
        <v>659</v>
      </c>
      <c r="T1176">
        <v>0.236293606191045</v>
      </c>
      <c r="U1176">
        <v>0.92228141119481699</v>
      </c>
      <c r="V1176">
        <v>6.2417864809011103</v>
      </c>
      <c r="W1176">
        <v>68.335063305035305</v>
      </c>
      <c r="X1176">
        <v>7.6012479171657903</v>
      </c>
      <c r="Y1176">
        <v>1</v>
      </c>
      <c r="Z1176">
        <v>0</v>
      </c>
      <c r="AA1176">
        <v>0</v>
      </c>
      <c r="AB1176">
        <v>0</v>
      </c>
      <c r="AC1176">
        <v>125272.80835501599</v>
      </c>
      <c r="AD1176">
        <v>1</v>
      </c>
      <c r="AE1176">
        <f t="shared" si="145"/>
        <v>-2.2382114281056301E-2</v>
      </c>
      <c r="AF1176">
        <f t="shared" si="144"/>
        <v>2.8380042847221898E-2</v>
      </c>
      <c r="AG1176">
        <f t="shared" si="146"/>
        <v>0.42920089424166746</v>
      </c>
      <c r="AH1176">
        <f t="shared" si="147"/>
        <v>0.36836430770572831</v>
      </c>
      <c r="AI1176">
        <f t="shared" si="148"/>
        <v>0.56010785424678866</v>
      </c>
      <c r="AJ1176">
        <f t="shared" si="149"/>
        <v>-2.2382114281056301E-2</v>
      </c>
      <c r="AK1176">
        <f t="shared" si="150"/>
        <v>9.0187564866680142E-2</v>
      </c>
      <c r="AL1176" s="18">
        <f t="shared" si="151"/>
        <v>2.1089247885702867E-2</v>
      </c>
    </row>
    <row r="1177" spans="1:38" ht="15.75">
      <c r="A1177">
        <v>2018</v>
      </c>
      <c r="B1177">
        <v>4</v>
      </c>
      <c r="C1177" t="s">
        <v>59</v>
      </c>
      <c r="D1177">
        <v>119788.00876863299</v>
      </c>
      <c r="E1177">
        <v>76248.045424627402</v>
      </c>
      <c r="F1177">
        <v>43539.963344006203</v>
      </c>
      <c r="G1177">
        <v>29223.548010201899</v>
      </c>
      <c r="H1177">
        <v>433197.46480312501</v>
      </c>
      <c r="I1177">
        <v>200539.79854594899</v>
      </c>
      <c r="J1177">
        <v>232657.666257176</v>
      </c>
      <c r="K1177">
        <v>32237.2188500103</v>
      </c>
      <c r="L1177">
        <v>3.0161078984499099</v>
      </c>
      <c r="M1177">
        <v>12.560750084159499</v>
      </c>
      <c r="N1177">
        <v>6.7460108575388604</v>
      </c>
      <c r="O1177">
        <v>0.86195224843472795</v>
      </c>
      <c r="P1177">
        <v>162.733633588835</v>
      </c>
      <c r="Q1177">
        <v>7710</v>
      </c>
      <c r="R1177">
        <v>-0.294875715515029</v>
      </c>
      <c r="S1177">
        <v>18</v>
      </c>
      <c r="T1177">
        <v>0.77113627120047101</v>
      </c>
      <c r="U1177">
        <v>0.41477890318030802</v>
      </c>
      <c r="V1177">
        <v>2.49085242755323</v>
      </c>
      <c r="W1177">
        <v>79.473066395284803</v>
      </c>
      <c r="X1177">
        <v>7.3639431622323004</v>
      </c>
      <c r="Y1177">
        <v>0</v>
      </c>
      <c r="Z1177">
        <v>0</v>
      </c>
      <c r="AA1177">
        <v>0</v>
      </c>
      <c r="AB1177">
        <v>0</v>
      </c>
      <c r="AC1177">
        <v>114362.423774992</v>
      </c>
      <c r="AD1177">
        <v>0</v>
      </c>
      <c r="AE1177">
        <f t="shared" si="145"/>
        <v>7.9729109313832474E-4</v>
      </c>
      <c r="AF1177">
        <f t="shared" si="144"/>
        <v>-0.15507044308028506</v>
      </c>
      <c r="AG1177">
        <f t="shared" si="146"/>
        <v>0.36347514072215481</v>
      </c>
      <c r="AH1177">
        <f t="shared" si="147"/>
        <v>0.24396054588941637</v>
      </c>
      <c r="AI1177">
        <f t="shared" si="148"/>
        <v>0.56010785424678866</v>
      </c>
      <c r="AJ1177">
        <f t="shared" si="149"/>
        <v>7.9729109313832474E-4</v>
      </c>
      <c r="AK1177">
        <f t="shared" si="150"/>
        <v>-3.077019807883645E-2</v>
      </c>
      <c r="AL1177" s="18">
        <f t="shared" si="151"/>
        <v>2.1089247885702867E-2</v>
      </c>
    </row>
    <row r="1178" spans="1:38" ht="15.75">
      <c r="A1178">
        <v>2019</v>
      </c>
      <c r="B1178">
        <v>1</v>
      </c>
      <c r="C1178" t="s">
        <v>59</v>
      </c>
      <c r="D1178">
        <v>119883.514681089</v>
      </c>
      <c r="E1178">
        <v>73901.877963787498</v>
      </c>
      <c r="F1178">
        <v>45981.636717301699</v>
      </c>
      <c r="G1178">
        <v>29426.822706811501</v>
      </c>
      <c r="H1178">
        <v>376400.92629200802</v>
      </c>
      <c r="I1178">
        <v>209613.41135154499</v>
      </c>
      <c r="J1178">
        <v>166787.51494046199</v>
      </c>
      <c r="K1178">
        <v>25988.011769932898</v>
      </c>
      <c r="L1178">
        <v>21.6538228268981</v>
      </c>
      <c r="M1178">
        <v>17.6433006495215</v>
      </c>
      <c r="N1178">
        <v>7.8179464106797703</v>
      </c>
      <c r="O1178">
        <v>1.2567691977805999</v>
      </c>
      <c r="P1178">
        <v>178.71043603227599</v>
      </c>
      <c r="Q1178">
        <v>43685</v>
      </c>
      <c r="R1178">
        <v>0.54882342317380794</v>
      </c>
      <c r="S1178">
        <v>706</v>
      </c>
      <c r="T1178">
        <v>0.22339403005320599</v>
      </c>
      <c r="U1178">
        <v>0.83454889991481496</v>
      </c>
      <c r="V1178">
        <v>2.6003908105428102</v>
      </c>
      <c r="W1178">
        <v>80.387343081023502</v>
      </c>
      <c r="X1178">
        <v>5.6238362473451797</v>
      </c>
      <c r="Y1178">
        <v>0</v>
      </c>
      <c r="Z1178">
        <v>0</v>
      </c>
      <c r="AA1178">
        <v>1</v>
      </c>
      <c r="AB1178">
        <v>0</v>
      </c>
      <c r="AC1178">
        <v>125267.686056967</v>
      </c>
      <c r="AD1178">
        <v>1</v>
      </c>
      <c r="AE1178">
        <f t="shared" si="145"/>
        <v>-5.8710715105796563E-2</v>
      </c>
      <c r="AF1178">
        <f t="shared" si="144"/>
        <v>-3.1504390666657521E-2</v>
      </c>
      <c r="AG1178">
        <f t="shared" si="146"/>
        <v>0.3835526247259321</v>
      </c>
      <c r="AH1178">
        <f t="shared" si="147"/>
        <v>0.24546179501903967</v>
      </c>
      <c r="AI1178">
        <f t="shared" si="148"/>
        <v>0.56010785424678866</v>
      </c>
      <c r="AJ1178">
        <f t="shared" si="149"/>
        <v>-5.8710715105796563E-2</v>
      </c>
      <c r="AK1178">
        <f t="shared" si="150"/>
        <v>5.5268875352680769E-2</v>
      </c>
      <c r="AL1178" s="18">
        <f t="shared" si="151"/>
        <v>2.1089247885702867E-2</v>
      </c>
    </row>
    <row r="1179" spans="1:38" ht="15.75">
      <c r="A1179">
        <v>2019</v>
      </c>
      <c r="B1179">
        <v>2</v>
      </c>
      <c r="C1179" t="s">
        <v>59</v>
      </c>
      <c r="D1179">
        <v>112845.067804766</v>
      </c>
      <c r="E1179">
        <v>77986.351645297094</v>
      </c>
      <c r="F1179">
        <v>34858.716159469601</v>
      </c>
      <c r="G1179">
        <v>21135.875206995701</v>
      </c>
      <c r="H1179">
        <v>335539.85480590799</v>
      </c>
      <c r="I1179">
        <v>143757.05249697401</v>
      </c>
      <c r="J1179">
        <v>191782.80230893401</v>
      </c>
      <c r="K1179">
        <v>21407.802093485599</v>
      </c>
      <c r="L1179">
        <v>2.98955734378838</v>
      </c>
      <c r="M1179">
        <v>11.020735411379</v>
      </c>
      <c r="N1179">
        <v>6.2990654923009499</v>
      </c>
      <c r="O1179">
        <v>0.749582604729087</v>
      </c>
      <c r="P1179">
        <v>51.337899782676899</v>
      </c>
      <c r="Q1179">
        <v>20643</v>
      </c>
      <c r="R1179">
        <v>-0.88810410680275798</v>
      </c>
      <c r="S1179">
        <v>457</v>
      </c>
      <c r="T1179">
        <v>0.46660591194394202</v>
      </c>
      <c r="U1179">
        <v>0.55897961845019795</v>
      </c>
      <c r="V1179">
        <v>7.1996154054403103</v>
      </c>
      <c r="W1179">
        <v>74.476872208308805</v>
      </c>
      <c r="X1179">
        <v>3.8172765731121499</v>
      </c>
      <c r="Y1179">
        <v>0</v>
      </c>
      <c r="Z1179">
        <v>0</v>
      </c>
      <c r="AA1179">
        <v>0</v>
      </c>
      <c r="AB1179">
        <v>0</v>
      </c>
      <c r="AC1179">
        <v>120168.12599837199</v>
      </c>
      <c r="AD1179">
        <v>0</v>
      </c>
      <c r="AE1179">
        <f t="shared" si="145"/>
        <v>0.11664535930437954</v>
      </c>
      <c r="AF1179">
        <f t="shared" si="144"/>
        <v>6.8813852334466234E-3</v>
      </c>
      <c r="AG1179">
        <f t="shared" si="146"/>
        <v>0.30890775146485094</v>
      </c>
      <c r="AH1179">
        <f t="shared" si="147"/>
        <v>0.18729994689323079</v>
      </c>
      <c r="AI1179">
        <f t="shared" si="148"/>
        <v>0.56010785424678866</v>
      </c>
      <c r="AJ1179">
        <f t="shared" si="149"/>
        <v>0.11664535930437954</v>
      </c>
      <c r="AK1179">
        <f t="shared" si="150"/>
        <v>-5.0043951904781135E-2</v>
      </c>
      <c r="AL1179" s="18">
        <f t="shared" si="151"/>
        <v>2.1089247885702867E-2</v>
      </c>
    </row>
    <row r="1180" spans="1:38" ht="15.75">
      <c r="A1180">
        <v>2019</v>
      </c>
      <c r="B1180">
        <v>3</v>
      </c>
      <c r="C1180" t="s">
        <v>59</v>
      </c>
      <c r="D1180">
        <v>126007.92128458001</v>
      </c>
      <c r="E1180">
        <v>74083.606414330498</v>
      </c>
      <c r="F1180">
        <v>51924.3148702502</v>
      </c>
      <c r="G1180">
        <v>33121.619636670701</v>
      </c>
      <c r="H1180">
        <v>262097.59074234101</v>
      </c>
      <c r="I1180">
        <v>156638.592595569</v>
      </c>
      <c r="J1180">
        <v>105458.998146771</v>
      </c>
      <c r="K1180">
        <v>28649.027807873401</v>
      </c>
      <c r="L1180">
        <v>6.6165558501181296</v>
      </c>
      <c r="M1180">
        <v>31.407106286534201</v>
      </c>
      <c r="N1180">
        <v>12.637132429512199</v>
      </c>
      <c r="O1180">
        <v>1.4853032491126901</v>
      </c>
      <c r="P1180">
        <v>241.56954405023299</v>
      </c>
      <c r="Q1180">
        <v>25191</v>
      </c>
      <c r="R1180">
        <v>1.52207665503516E-2</v>
      </c>
      <c r="S1180">
        <v>836</v>
      </c>
      <c r="T1180">
        <v>0.82090133831821799</v>
      </c>
      <c r="U1180">
        <v>0.342864057945862</v>
      </c>
      <c r="V1180">
        <v>3.3976252183904099</v>
      </c>
      <c r="W1180">
        <v>65.569016691466103</v>
      </c>
      <c r="X1180">
        <v>7.47095198270467</v>
      </c>
      <c r="Y1180">
        <v>0</v>
      </c>
      <c r="Z1180">
        <v>0</v>
      </c>
      <c r="AA1180">
        <v>0</v>
      </c>
      <c r="AB1180">
        <v>0</v>
      </c>
      <c r="AC1180">
        <v>130832.850324058</v>
      </c>
      <c r="AD1180">
        <v>0</v>
      </c>
      <c r="AE1180">
        <f t="shared" si="145"/>
        <v>-0.1967772490699623</v>
      </c>
      <c r="AF1180">
        <f t="shared" si="144"/>
        <v>-6.3325857004669833E-2</v>
      </c>
      <c r="AG1180">
        <f t="shared" si="146"/>
        <v>0.41207183120640573</v>
      </c>
      <c r="AH1180">
        <f t="shared" si="147"/>
        <v>0.26285347221836836</v>
      </c>
      <c r="AI1180">
        <f t="shared" si="148"/>
        <v>0.56010785424678866</v>
      </c>
      <c r="AJ1180">
        <f t="shared" si="149"/>
        <v>-0.1967772490699623</v>
      </c>
      <c r="AK1180">
        <f t="shared" si="150"/>
        <v>4.9667185264889439E-2</v>
      </c>
      <c r="AL1180" s="18">
        <f t="shared" si="151"/>
        <v>2.1089247885702867E-2</v>
      </c>
    </row>
    <row r="1181" spans="1:38" ht="15.75">
      <c r="A1181">
        <v>2019</v>
      </c>
      <c r="B1181">
        <v>4</v>
      </c>
      <c r="C1181" t="s">
        <v>59</v>
      </c>
      <c r="D1181">
        <v>101212.429173176</v>
      </c>
      <c r="E1181">
        <v>77763.130619202202</v>
      </c>
      <c r="F1181">
        <v>23449.298553974699</v>
      </c>
      <c r="G1181">
        <v>13412.3984891201</v>
      </c>
      <c r="H1181">
        <v>276764.54513232101</v>
      </c>
      <c r="I1181">
        <v>169670.430676702</v>
      </c>
      <c r="J1181">
        <v>107094.114455619</v>
      </c>
      <c r="K1181">
        <v>16691.899310493602</v>
      </c>
      <c r="L1181">
        <v>1.40025007523669</v>
      </c>
      <c r="M1181">
        <v>12.523936125993499</v>
      </c>
      <c r="N1181">
        <v>4.8461404197230697</v>
      </c>
      <c r="O1181">
        <v>1.5843114398878999</v>
      </c>
      <c r="P1181">
        <v>192.464576607266</v>
      </c>
      <c r="Q1181">
        <v>24244</v>
      </c>
      <c r="R1181">
        <v>3.7523891603015801E-2</v>
      </c>
      <c r="S1181">
        <v>639</v>
      </c>
      <c r="T1181">
        <v>0.89018892744189504</v>
      </c>
      <c r="U1181">
        <v>0.95679137292308103</v>
      </c>
      <c r="V1181">
        <v>1.05373562653774</v>
      </c>
      <c r="W1181">
        <v>62.207443696687903</v>
      </c>
      <c r="X1181">
        <v>7.3947105698200604</v>
      </c>
      <c r="Y1181">
        <v>0</v>
      </c>
      <c r="Z1181">
        <v>0</v>
      </c>
      <c r="AA1181">
        <v>0</v>
      </c>
      <c r="AB1181">
        <v>0</v>
      </c>
      <c r="AC1181">
        <v>99006.247505237494</v>
      </c>
      <c r="AD1181">
        <v>0</v>
      </c>
      <c r="AE1181">
        <f t="shared" si="145"/>
        <v>0.14715809657550799</v>
      </c>
      <c r="AF1181">
        <f t="shared" si="144"/>
        <v>5.8314208810069906E-2</v>
      </c>
      <c r="AG1181">
        <f t="shared" si="146"/>
        <v>0.23168398136015186</v>
      </c>
      <c r="AH1181">
        <f t="shared" si="147"/>
        <v>0.13251730640879375</v>
      </c>
      <c r="AI1181">
        <f t="shared" si="148"/>
        <v>0.56010785424678866</v>
      </c>
      <c r="AJ1181">
        <f t="shared" si="149"/>
        <v>0.14715809657550799</v>
      </c>
      <c r="AK1181">
        <f t="shared" si="150"/>
        <v>-7.3631718373673674E-2</v>
      </c>
      <c r="AL1181" s="18">
        <f t="shared" si="151"/>
        <v>2.1089247885702867E-2</v>
      </c>
    </row>
    <row r="1182" spans="1:38" ht="15.75">
      <c r="A1182">
        <v>2020</v>
      </c>
      <c r="B1182">
        <v>1</v>
      </c>
      <c r="C1182" t="s">
        <v>59</v>
      </c>
      <c r="D1182">
        <v>116106.657600084</v>
      </c>
      <c r="E1182">
        <v>72037.297685593905</v>
      </c>
      <c r="F1182">
        <v>44069.359914490597</v>
      </c>
      <c r="G1182">
        <v>24533.186910579301</v>
      </c>
      <c r="H1182">
        <v>244195.08420526399</v>
      </c>
      <c r="I1182">
        <v>107352.125961154</v>
      </c>
      <c r="J1182">
        <v>136842.958244109</v>
      </c>
      <c r="K1182">
        <v>20801.1185452319</v>
      </c>
      <c r="L1182">
        <v>2.82560983869746</v>
      </c>
      <c r="M1182">
        <v>17.927986376043801</v>
      </c>
      <c r="N1182">
        <v>10.0465523253356</v>
      </c>
      <c r="O1182">
        <v>0.78449141511287801</v>
      </c>
      <c r="P1182">
        <v>357.447738817963</v>
      </c>
      <c r="Q1182">
        <v>8508</v>
      </c>
      <c r="R1182">
        <v>5.4559023523945399E-2</v>
      </c>
      <c r="S1182">
        <v>522</v>
      </c>
      <c r="T1182">
        <v>0.30042018743063198</v>
      </c>
      <c r="U1182">
        <v>5.7736279650981E-2</v>
      </c>
      <c r="V1182">
        <v>3.6008289650222198</v>
      </c>
      <c r="W1182">
        <v>84.532241498001298</v>
      </c>
      <c r="X1182">
        <v>2.8421844976506998</v>
      </c>
      <c r="Y1182">
        <v>0</v>
      </c>
      <c r="Z1182">
        <v>0</v>
      </c>
      <c r="AA1182">
        <v>0</v>
      </c>
      <c r="AB1182">
        <v>0</v>
      </c>
      <c r="AC1182">
        <v>117869.492375706</v>
      </c>
      <c r="AD1182">
        <v>0</v>
      </c>
      <c r="AE1182">
        <f t="shared" si="145"/>
        <v>-2.1403246492707563E-2</v>
      </c>
      <c r="AF1182">
        <f t="shared" si="144"/>
        <v>1.6297337069667173E-2</v>
      </c>
      <c r="AG1182">
        <f t="shared" si="146"/>
        <v>0.37955928475937983</v>
      </c>
      <c r="AH1182">
        <f t="shared" si="147"/>
        <v>0.21129870945971965</v>
      </c>
      <c r="AI1182">
        <f t="shared" si="148"/>
        <v>0.56010785424678866</v>
      </c>
      <c r="AJ1182">
        <f t="shared" si="149"/>
        <v>-2.1403246492707563E-2</v>
      </c>
      <c r="AK1182">
        <f t="shared" si="150"/>
        <v>1.8727403335612399E-2</v>
      </c>
      <c r="AL1182" s="18">
        <f t="shared" si="151"/>
        <v>2.1089247885702867E-2</v>
      </c>
    </row>
    <row r="1183" spans="1:38" ht="15.75">
      <c r="A1183">
        <v>2020</v>
      </c>
      <c r="B1183">
        <v>2</v>
      </c>
      <c r="C1183" t="s">
        <v>59</v>
      </c>
      <c r="D1183">
        <v>113621.598188025</v>
      </c>
      <c r="E1183">
        <v>73386.3692145596</v>
      </c>
      <c r="F1183">
        <v>40235.228973465397</v>
      </c>
      <c r="G1183">
        <v>31787.6440364849</v>
      </c>
      <c r="H1183">
        <v>229166.67859984201</v>
      </c>
      <c r="I1183">
        <v>157521.37061622299</v>
      </c>
      <c r="J1183">
        <v>71645.307983618695</v>
      </c>
      <c r="K1183">
        <v>35669.8280363179</v>
      </c>
      <c r="L1183">
        <v>4.2501982785922197</v>
      </c>
      <c r="M1183">
        <v>44.368075078626198</v>
      </c>
      <c r="N1183">
        <v>13.8709712209037</v>
      </c>
      <c r="O1183">
        <v>2.19862786621337</v>
      </c>
      <c r="P1183">
        <v>332.663922154886</v>
      </c>
      <c r="Q1183">
        <v>5971</v>
      </c>
      <c r="R1183">
        <v>-0.80958009369760797</v>
      </c>
      <c r="S1183">
        <v>210</v>
      </c>
      <c r="T1183">
        <v>0.131415595141262</v>
      </c>
      <c r="U1183">
        <v>0.40123645396312702</v>
      </c>
      <c r="V1183">
        <v>4.9827419514770499</v>
      </c>
      <c r="W1183">
        <v>73.972027852553893</v>
      </c>
      <c r="X1183">
        <v>2.9525874078619201</v>
      </c>
      <c r="Y1183">
        <v>0</v>
      </c>
      <c r="Z1183">
        <v>0</v>
      </c>
      <c r="AA1183">
        <v>0</v>
      </c>
      <c r="AB1183">
        <v>0</v>
      </c>
      <c r="AC1183">
        <v>118131.276490837</v>
      </c>
      <c r="AD1183">
        <v>0</v>
      </c>
      <c r="AE1183">
        <f t="shared" si="145"/>
        <v>3.8784558236362156E-2</v>
      </c>
      <c r="AF1183">
        <f t="shared" si="144"/>
        <v>6.63066564065805E-3</v>
      </c>
      <c r="AG1183">
        <f t="shared" si="146"/>
        <v>0.3541160273672857</v>
      </c>
      <c r="AH1183">
        <f t="shared" si="147"/>
        <v>0.27976761939117945</v>
      </c>
      <c r="AI1183">
        <f t="shared" si="148"/>
        <v>0.56010785424678866</v>
      </c>
      <c r="AJ1183">
        <f t="shared" si="149"/>
        <v>3.8784558236362156E-2</v>
      </c>
      <c r="AK1183">
        <f t="shared" si="150"/>
        <v>-6.6298605462540364E-2</v>
      </c>
      <c r="AL1183" s="18">
        <f t="shared" si="151"/>
        <v>2.1089247885702867E-2</v>
      </c>
    </row>
    <row r="1184" spans="1:38" ht="15.75">
      <c r="A1184">
        <v>2020</v>
      </c>
      <c r="B1184">
        <v>3</v>
      </c>
      <c r="C1184" t="s">
        <v>59</v>
      </c>
      <c r="D1184">
        <v>118028.361679857</v>
      </c>
      <c r="E1184">
        <v>68520.955275675195</v>
      </c>
      <c r="F1184">
        <v>49507.406404182097</v>
      </c>
      <c r="G1184">
        <v>40960.512763246799</v>
      </c>
      <c r="H1184">
        <v>383072.883356645</v>
      </c>
      <c r="I1184">
        <v>132606.69114664299</v>
      </c>
      <c r="J1184">
        <v>250466.19221000199</v>
      </c>
      <c r="K1184">
        <v>37869.160354392297</v>
      </c>
      <c r="L1184">
        <v>24.8699065143891</v>
      </c>
      <c r="M1184">
        <v>16.353709217930501</v>
      </c>
      <c r="N1184">
        <v>10.6926160902681</v>
      </c>
      <c r="O1184">
        <v>0.52943948233724103</v>
      </c>
      <c r="P1184">
        <v>352.92131948679997</v>
      </c>
      <c r="Q1184">
        <v>36396</v>
      </c>
      <c r="R1184">
        <v>0.62037819054322196</v>
      </c>
      <c r="S1184">
        <v>412</v>
      </c>
      <c r="T1184">
        <v>0.87930104658935804</v>
      </c>
      <c r="U1184">
        <v>0.74032848475535795</v>
      </c>
      <c r="V1184">
        <v>4.2320604271668296</v>
      </c>
      <c r="W1184">
        <v>84.608899709855606</v>
      </c>
      <c r="X1184">
        <v>5.6500488091357797</v>
      </c>
      <c r="Y1184">
        <v>0</v>
      </c>
      <c r="Z1184">
        <v>1</v>
      </c>
      <c r="AA1184">
        <v>0</v>
      </c>
      <c r="AB1184">
        <v>0</v>
      </c>
      <c r="AC1184">
        <v>121741.563315024</v>
      </c>
      <c r="AD1184">
        <v>1</v>
      </c>
      <c r="AE1184">
        <f t="shared" si="145"/>
        <v>-9.2467688463768433E-2</v>
      </c>
      <c r="AF1184">
        <f t="shared" si="144"/>
        <v>2.6615201060078007E-2</v>
      </c>
      <c r="AG1184">
        <f t="shared" si="146"/>
        <v>0.41945347456797627</v>
      </c>
      <c r="AH1184">
        <f t="shared" si="147"/>
        <v>0.34703957743943858</v>
      </c>
      <c r="AI1184">
        <f t="shared" si="148"/>
        <v>0.56010785424678866</v>
      </c>
      <c r="AJ1184">
        <f t="shared" si="149"/>
        <v>-9.2467688463768433E-2</v>
      </c>
      <c r="AK1184">
        <f t="shared" si="150"/>
        <v>7.1093535124668247E-3</v>
      </c>
      <c r="AL1184" s="18">
        <f t="shared" si="151"/>
        <v>2.1089247885702867E-2</v>
      </c>
    </row>
    <row r="1185" spans="1:38" ht="15.75">
      <c r="A1185">
        <v>2020</v>
      </c>
      <c r="B1185">
        <v>4</v>
      </c>
      <c r="C1185" t="s">
        <v>59</v>
      </c>
      <c r="D1185">
        <v>107114.551902155</v>
      </c>
      <c r="E1185">
        <v>69008.094969741898</v>
      </c>
      <c r="F1185">
        <v>38106.456932413203</v>
      </c>
      <c r="G1185">
        <v>24753.575596354302</v>
      </c>
      <c r="H1185">
        <v>376199.398250547</v>
      </c>
      <c r="I1185">
        <v>152964.155634781</v>
      </c>
      <c r="J1185">
        <v>223235.24261576499</v>
      </c>
      <c r="K1185">
        <v>25504.967596062899</v>
      </c>
      <c r="L1185">
        <v>7.2502167040053704</v>
      </c>
      <c r="M1185">
        <v>11.0885607963615</v>
      </c>
      <c r="N1185">
        <v>6.5799083442096702</v>
      </c>
      <c r="O1185">
        <v>0.68521508451093704</v>
      </c>
      <c r="P1185">
        <v>413.868670874337</v>
      </c>
      <c r="Q1185">
        <v>29647</v>
      </c>
      <c r="R1185">
        <v>0.34283830033535401</v>
      </c>
      <c r="S1185">
        <v>421</v>
      </c>
      <c r="T1185">
        <v>0.17004989290165901</v>
      </c>
      <c r="U1185">
        <v>7.3579638159751506E-2</v>
      </c>
      <c r="V1185">
        <v>1.8356845270107101</v>
      </c>
      <c r="W1185">
        <v>64.025458320605907</v>
      </c>
      <c r="X1185">
        <v>6.2646612853984101</v>
      </c>
      <c r="Y1185">
        <v>1</v>
      </c>
      <c r="Z1185">
        <v>0</v>
      </c>
      <c r="AA1185">
        <v>1</v>
      </c>
      <c r="AB1185">
        <v>0</v>
      </c>
      <c r="AC1185">
        <v>111826.00921130901</v>
      </c>
      <c r="AD1185">
        <v>1</v>
      </c>
      <c r="AE1185">
        <f t="shared" si="145"/>
        <v>0.10161397158074678</v>
      </c>
      <c r="AF1185">
        <f t="shared" si="144"/>
        <v>0.10264715527120455</v>
      </c>
      <c r="AG1185">
        <f t="shared" si="146"/>
        <v>0.35575424865915395</v>
      </c>
      <c r="AH1185">
        <f t="shared" si="147"/>
        <v>0.23109442327654731</v>
      </c>
      <c r="AI1185">
        <f t="shared" si="148"/>
        <v>0.56010785424678866</v>
      </c>
      <c r="AJ1185">
        <f t="shared" si="149"/>
        <v>0.10161397158074678</v>
      </c>
      <c r="AK1185">
        <f t="shared" si="150"/>
        <v>-2.0042952044513934E-2</v>
      </c>
      <c r="AL1185" s="18">
        <f t="shared" si="151"/>
        <v>2.1089247885702867E-2</v>
      </c>
    </row>
    <row r="1186" spans="1:38" ht="15.75">
      <c r="A1186">
        <v>2021</v>
      </c>
      <c r="B1186">
        <v>1</v>
      </c>
      <c r="C1186" t="s">
        <v>59</v>
      </c>
      <c r="D1186">
        <v>117998.886935025</v>
      </c>
      <c r="E1186">
        <v>67624.969031580098</v>
      </c>
      <c r="F1186">
        <v>50373.917903445697</v>
      </c>
      <c r="G1186">
        <v>39663.104684913596</v>
      </c>
      <c r="H1186">
        <v>393532.88861215097</v>
      </c>
      <c r="I1186">
        <v>271507.43317863898</v>
      </c>
      <c r="J1186">
        <v>122025.455433512</v>
      </c>
      <c r="K1186">
        <v>43759.502046987698</v>
      </c>
      <c r="L1186">
        <v>5.2930939811737998</v>
      </c>
      <c r="M1186">
        <v>32.503959558278197</v>
      </c>
      <c r="N1186">
        <v>10.0787267932779</v>
      </c>
      <c r="O1186">
        <v>2.2250065137152899</v>
      </c>
      <c r="P1186">
        <v>62.242520146736702</v>
      </c>
      <c r="Q1186">
        <v>21655</v>
      </c>
      <c r="R1186">
        <v>0.67987456103935395</v>
      </c>
      <c r="S1186">
        <v>158</v>
      </c>
      <c r="T1186">
        <v>0.88578235791962801</v>
      </c>
      <c r="U1186">
        <v>0.38821109964310102</v>
      </c>
      <c r="V1186">
        <v>5.75617900834943</v>
      </c>
      <c r="W1186">
        <v>65.703843206476904</v>
      </c>
      <c r="X1186">
        <v>4.0749802681935599</v>
      </c>
      <c r="Y1186">
        <v>0</v>
      </c>
      <c r="Z1186">
        <v>0</v>
      </c>
      <c r="AA1186">
        <v>0</v>
      </c>
      <c r="AB1186">
        <v>0</v>
      </c>
      <c r="AC1186">
        <v>122026.029693715</v>
      </c>
      <c r="AD1186">
        <v>0</v>
      </c>
      <c r="AE1186">
        <f t="shared" si="145"/>
        <v>-3.0711322911490466E-2</v>
      </c>
      <c r="AF1186">
        <f t="shared" si="144"/>
        <v>-7.6412673113661775E-2</v>
      </c>
      <c r="AG1186">
        <f t="shared" si="146"/>
        <v>0.4269016362093554</v>
      </c>
      <c r="AH1186">
        <f t="shared" si="147"/>
        <v>0.3361311764470602</v>
      </c>
      <c r="AI1186">
        <f t="shared" si="148"/>
        <v>0.56010785424678866</v>
      </c>
      <c r="AJ1186">
        <f t="shared" si="149"/>
        <v>-3.0711322911490466E-2</v>
      </c>
      <c r="AK1186">
        <f t="shared" si="150"/>
        <v>-0.10451269550541128</v>
      </c>
      <c r="AL1186" s="18">
        <f t="shared" si="151"/>
        <v>2.1089247885702867E-2</v>
      </c>
    </row>
    <row r="1187" spans="1:38" ht="15.75">
      <c r="A1187">
        <v>2021</v>
      </c>
      <c r="B1187">
        <v>2</v>
      </c>
      <c r="C1187" t="s">
        <v>59</v>
      </c>
      <c r="D1187">
        <v>114374.985015167</v>
      </c>
      <c r="E1187">
        <v>60557.301234619699</v>
      </c>
      <c r="F1187">
        <v>53817.683780548097</v>
      </c>
      <c r="G1187">
        <v>40200.118868027101</v>
      </c>
      <c r="H1187">
        <v>294414.16007710202</v>
      </c>
      <c r="I1187">
        <v>166396.90942733199</v>
      </c>
      <c r="J1187">
        <v>128017.25064976999</v>
      </c>
      <c r="K1187">
        <v>42736.152163634899</v>
      </c>
      <c r="L1187">
        <v>10.0182438264425</v>
      </c>
      <c r="M1187">
        <v>31.402110781152999</v>
      </c>
      <c r="N1187">
        <v>13.654274936198499</v>
      </c>
      <c r="O1187">
        <v>1.29980067985182</v>
      </c>
      <c r="P1187">
        <v>416.72032015074899</v>
      </c>
      <c r="Q1187">
        <v>43420</v>
      </c>
      <c r="R1187">
        <v>0.626220536941554</v>
      </c>
      <c r="S1187">
        <v>638</v>
      </c>
      <c r="T1187">
        <v>0.92025825011177398</v>
      </c>
      <c r="U1187">
        <v>0.53686626708436203</v>
      </c>
      <c r="V1187">
        <v>2.50466715109844</v>
      </c>
      <c r="W1187">
        <v>82.894803913674593</v>
      </c>
      <c r="X1187">
        <v>3.5158369607641302</v>
      </c>
      <c r="Y1187">
        <v>0</v>
      </c>
      <c r="Z1187">
        <v>0</v>
      </c>
      <c r="AA1187">
        <v>0</v>
      </c>
      <c r="AB1187">
        <v>1</v>
      </c>
      <c r="AC1187">
        <v>122721.03425740699</v>
      </c>
      <c r="AD1187">
        <v>0</v>
      </c>
      <c r="AE1187">
        <f t="shared" si="145"/>
        <v>5.9407441589522152E-2</v>
      </c>
      <c r="AF1187">
        <f t="shared" si="144"/>
        <v>7.0396623566012201E-2</v>
      </c>
      <c r="AG1187">
        <f t="shared" si="146"/>
        <v>0.4705371875975386</v>
      </c>
      <c r="AH1187">
        <f t="shared" si="147"/>
        <v>0.3514764951680322</v>
      </c>
      <c r="AI1187">
        <f t="shared" si="148"/>
        <v>0.56010785424678866</v>
      </c>
      <c r="AJ1187">
        <f t="shared" si="149"/>
        <v>5.9407441589522152E-2</v>
      </c>
      <c r="AK1187">
        <f t="shared" si="150"/>
        <v>0.24150396670117802</v>
      </c>
      <c r="AL1187" s="18">
        <f t="shared" si="151"/>
        <v>2.1089247885702867E-2</v>
      </c>
    </row>
    <row r="1188" spans="1:38" ht="15.75">
      <c r="A1188">
        <v>2021</v>
      </c>
      <c r="B1188">
        <v>3</v>
      </c>
      <c r="C1188" t="s">
        <v>59</v>
      </c>
      <c r="D1188">
        <v>121169.710256758</v>
      </c>
      <c r="E1188">
        <v>75182.129695498501</v>
      </c>
      <c r="F1188">
        <v>45987.580561259798</v>
      </c>
      <c r="G1188">
        <v>39602.017972121401</v>
      </c>
      <c r="H1188">
        <v>257062.444135912</v>
      </c>
      <c r="I1188">
        <v>139244.75707493801</v>
      </c>
      <c r="J1188">
        <v>117817.687060974</v>
      </c>
      <c r="K1188">
        <v>49093.7628095127</v>
      </c>
      <c r="L1188">
        <v>7.1684454507187301</v>
      </c>
      <c r="M1188">
        <v>33.612965047960998</v>
      </c>
      <c r="N1188">
        <v>15.4056023645302</v>
      </c>
      <c r="O1188">
        <v>1.18186632710651</v>
      </c>
      <c r="P1188">
        <v>44.727308450866403</v>
      </c>
      <c r="Q1188">
        <v>10419</v>
      </c>
      <c r="R1188">
        <v>-0.51041418716845799</v>
      </c>
      <c r="S1188">
        <v>513</v>
      </c>
      <c r="T1188">
        <v>0.26136402818264998</v>
      </c>
      <c r="U1188">
        <v>7.8053958005403698E-2</v>
      </c>
      <c r="V1188">
        <v>3.4123035491179401</v>
      </c>
      <c r="W1188">
        <v>67.480917437175407</v>
      </c>
      <c r="X1188">
        <v>7.4043114225371296</v>
      </c>
      <c r="Y1188">
        <v>0</v>
      </c>
      <c r="Z1188">
        <v>0</v>
      </c>
      <c r="AA1188">
        <v>1</v>
      </c>
      <c r="AB1188">
        <v>0</v>
      </c>
      <c r="AC1188">
        <v>128277.810516433</v>
      </c>
      <c r="AD1188">
        <v>1</v>
      </c>
      <c r="AE1188">
        <f t="shared" si="145"/>
        <v>-2.5255109607942017E-2</v>
      </c>
      <c r="AF1188">
        <f t="shared" si="144"/>
        <v>-5.3134667059261363E-2</v>
      </c>
      <c r="AG1188">
        <f t="shared" si="146"/>
        <v>0.37953033364371386</v>
      </c>
      <c r="AH1188">
        <f t="shared" si="147"/>
        <v>0.32683100329451087</v>
      </c>
      <c r="AI1188">
        <f t="shared" si="148"/>
        <v>0.56010785424678866</v>
      </c>
      <c r="AJ1188">
        <f t="shared" si="149"/>
        <v>-2.5255109607942017E-2</v>
      </c>
      <c r="AK1188">
        <f t="shared" si="150"/>
        <v>-1.6801783651263509E-3</v>
      </c>
      <c r="AL1188" s="18">
        <f t="shared" si="151"/>
        <v>2.1089247885702867E-2</v>
      </c>
    </row>
    <row r="1189" spans="1:38" ht="15.75">
      <c r="A1189">
        <v>2021</v>
      </c>
      <c r="B1189">
        <v>4</v>
      </c>
      <c r="C1189" t="s">
        <v>59</v>
      </c>
      <c r="D1189">
        <v>118109.555943061</v>
      </c>
      <c r="E1189">
        <v>75055.810307740001</v>
      </c>
      <c r="F1189">
        <v>43053.745635321902</v>
      </c>
      <c r="G1189">
        <v>32583.763049521702</v>
      </c>
      <c r="H1189">
        <v>400483.46126409702</v>
      </c>
      <c r="I1189">
        <v>269241.09467956802</v>
      </c>
      <c r="J1189">
        <v>131242.366584528</v>
      </c>
      <c r="K1189">
        <v>35349.459256802998</v>
      </c>
      <c r="L1189">
        <v>27.0685599142077</v>
      </c>
      <c r="M1189">
        <v>24.8271681603179</v>
      </c>
      <c r="N1189">
        <v>8.1361070309054604</v>
      </c>
      <c r="O1189">
        <v>2.0514800341257202</v>
      </c>
      <c r="P1189">
        <v>33.847150482722199</v>
      </c>
      <c r="Q1189">
        <v>42563</v>
      </c>
      <c r="R1189">
        <v>-0.79308343259009395</v>
      </c>
      <c r="S1189">
        <v>829</v>
      </c>
      <c r="T1189">
        <v>0.28826134307358198</v>
      </c>
      <c r="U1189">
        <v>0.33446860088621699</v>
      </c>
      <c r="V1189">
        <v>6.4912249923829801</v>
      </c>
      <c r="W1189">
        <v>62.904729347981998</v>
      </c>
      <c r="X1189">
        <v>8.7745036957030802</v>
      </c>
      <c r="Y1189">
        <v>0</v>
      </c>
      <c r="Z1189">
        <v>0</v>
      </c>
      <c r="AA1189">
        <v>0</v>
      </c>
      <c r="AB1189">
        <v>1</v>
      </c>
      <c r="AC1189">
        <v>120966.542964094</v>
      </c>
      <c r="AD1189">
        <v>0</v>
      </c>
      <c r="AE1189">
        <f t="shared" si="145"/>
        <v>-7.7278077208063817E-2</v>
      </c>
      <c r="AF1189">
        <f t="shared" si="144"/>
        <v>7.7213662336571886E-3</v>
      </c>
      <c r="AG1189">
        <f t="shared" si="146"/>
        <v>0.36452381258699018</v>
      </c>
      <c r="AH1189">
        <f t="shared" si="147"/>
        <v>0.27587744945235326</v>
      </c>
      <c r="AI1189">
        <f t="shared" si="148"/>
        <v>0.56010785424678866</v>
      </c>
      <c r="AJ1189">
        <f t="shared" si="149"/>
        <v>-7.7278077208063817E-2</v>
      </c>
      <c r="AK1189">
        <f t="shared" si="150"/>
        <v>-2.1083965142121887E-2</v>
      </c>
      <c r="AL1189" s="18">
        <f t="shared" si="151"/>
        <v>2.1089247885702867E-2</v>
      </c>
    </row>
    <row r="1190" spans="1:38" ht="15.75">
      <c r="A1190">
        <v>2022</v>
      </c>
      <c r="B1190">
        <v>1</v>
      </c>
      <c r="C1190" t="s">
        <v>59</v>
      </c>
      <c r="D1190">
        <v>108982.276559883</v>
      </c>
      <c r="E1190">
        <v>73473.336219497898</v>
      </c>
      <c r="F1190">
        <v>35508.940340385299</v>
      </c>
      <c r="G1190">
        <v>22689.876087697401</v>
      </c>
      <c r="H1190">
        <v>366691.93649951398</v>
      </c>
      <c r="I1190">
        <v>156767.90318931101</v>
      </c>
      <c r="J1190">
        <v>209924.033310203</v>
      </c>
      <c r="K1190">
        <v>28568.944135112699</v>
      </c>
      <c r="L1190">
        <v>6.9382304168478903</v>
      </c>
      <c r="M1190">
        <v>10.8086128729094</v>
      </c>
      <c r="N1190">
        <v>6.1877215802173602</v>
      </c>
      <c r="O1190">
        <v>0.74678397093131399</v>
      </c>
      <c r="P1190">
        <v>73.921871381139397</v>
      </c>
      <c r="Q1190">
        <v>45422</v>
      </c>
      <c r="R1190">
        <v>-0.19827352239014701</v>
      </c>
      <c r="S1190">
        <v>7</v>
      </c>
      <c r="T1190">
        <v>0.94048487869913899</v>
      </c>
      <c r="U1190">
        <v>4.4902813185077002E-4</v>
      </c>
      <c r="V1190">
        <v>6.2898726997658203</v>
      </c>
      <c r="W1190">
        <v>66.986830098922695</v>
      </c>
      <c r="X1190">
        <v>8.76869489417893</v>
      </c>
      <c r="Y1190">
        <v>0</v>
      </c>
      <c r="Z1190">
        <v>0</v>
      </c>
      <c r="AA1190">
        <v>0</v>
      </c>
      <c r="AB1190">
        <v>0</v>
      </c>
      <c r="AC1190">
        <v>100463.364582993</v>
      </c>
      <c r="AD1190">
        <v>0</v>
      </c>
      <c r="AE1190">
        <f t="shared" si="145"/>
        <v>0.12336245530141479</v>
      </c>
      <c r="AF1190">
        <f t="shared" si="144"/>
        <v>9.0883048235872052E-2</v>
      </c>
      <c r="AG1190">
        <f t="shared" si="146"/>
        <v>0.32582307381763898</v>
      </c>
      <c r="AH1190">
        <f t="shared" si="147"/>
        <v>0.20819785385222606</v>
      </c>
      <c r="AI1190">
        <f t="shared" si="148"/>
        <v>0.56010785424678866</v>
      </c>
      <c r="AJ1190">
        <f t="shared" si="149"/>
        <v>0.12336245530141479</v>
      </c>
      <c r="AK1190">
        <f t="shared" si="150"/>
        <v>5.4554708473731978E-2</v>
      </c>
      <c r="AL1190" s="18">
        <f t="shared" si="151"/>
        <v>2.1089247885702867E-2</v>
      </c>
    </row>
    <row r="1191" spans="1:38" ht="15.75">
      <c r="A1191">
        <v>2022</v>
      </c>
      <c r="B1191">
        <v>2</v>
      </c>
      <c r="C1191" t="s">
        <v>59</v>
      </c>
      <c r="D1191">
        <v>122426.59778064799</v>
      </c>
      <c r="E1191">
        <v>77481.652657545099</v>
      </c>
      <c r="F1191">
        <v>44944.945123103003</v>
      </c>
      <c r="G1191">
        <v>36948.674160108698</v>
      </c>
      <c r="H1191">
        <v>421451.42651400098</v>
      </c>
      <c r="I1191">
        <v>201587.23885571401</v>
      </c>
      <c r="J1191">
        <v>219864.187658287</v>
      </c>
      <c r="K1191">
        <v>46926.099267317797</v>
      </c>
      <c r="L1191">
        <v>5.6821462596433303</v>
      </c>
      <c r="M1191">
        <v>16.8052262415443</v>
      </c>
      <c r="N1191">
        <v>8.7670065482341499</v>
      </c>
      <c r="O1191">
        <v>0.91687164245693997</v>
      </c>
      <c r="P1191">
        <v>70.0110098354088</v>
      </c>
      <c r="Q1191">
        <v>49533</v>
      </c>
      <c r="R1191">
        <v>0.71167925098983897</v>
      </c>
      <c r="S1191">
        <v>457</v>
      </c>
      <c r="T1191">
        <v>0.28565563438911401</v>
      </c>
      <c r="U1191">
        <v>0.343316794881104</v>
      </c>
      <c r="V1191">
        <v>6.9722362583772197</v>
      </c>
      <c r="W1191">
        <v>80.949686915188394</v>
      </c>
      <c r="X1191">
        <v>2.0924577598671998</v>
      </c>
      <c r="Y1191">
        <v>0</v>
      </c>
      <c r="Z1191">
        <v>0</v>
      </c>
      <c r="AA1191">
        <v>0</v>
      </c>
      <c r="AB1191">
        <v>0</v>
      </c>
      <c r="AC1191">
        <v>123679.904121204</v>
      </c>
      <c r="AD1191">
        <v>0</v>
      </c>
      <c r="AE1191">
        <f t="shared" si="145"/>
        <v>-6.2855620229171946E-2</v>
      </c>
      <c r="AF1191">
        <f t="shared" si="144"/>
        <v>-1.8181329220902692E-2</v>
      </c>
      <c r="AG1191">
        <f t="shared" si="146"/>
        <v>0.36711748866558275</v>
      </c>
      <c r="AH1191">
        <f t="shared" si="147"/>
        <v>0.30180267057906585</v>
      </c>
      <c r="AI1191">
        <f t="shared" si="148"/>
        <v>0.56010785424678866</v>
      </c>
      <c r="AJ1191">
        <f t="shared" si="149"/>
        <v>-6.2855620229171946E-2</v>
      </c>
      <c r="AK1191">
        <f t="shared" si="150"/>
        <v>-9.0798402260374472E-2</v>
      </c>
      <c r="AL1191" s="18">
        <f t="shared" si="151"/>
        <v>2.1089247885702867E-2</v>
      </c>
    </row>
    <row r="1192" spans="1:38" ht="15.75">
      <c r="A1192">
        <v>2022</v>
      </c>
      <c r="B1192">
        <v>3</v>
      </c>
      <c r="C1192" t="s">
        <v>59</v>
      </c>
      <c r="D1192">
        <v>114731.398044598</v>
      </c>
      <c r="E1192">
        <v>70446.442391746707</v>
      </c>
      <c r="F1192">
        <v>44284.9556528514</v>
      </c>
      <c r="G1192">
        <v>36188.445731903397</v>
      </c>
      <c r="H1192">
        <v>442874.362947402</v>
      </c>
      <c r="I1192">
        <v>134519.71621492301</v>
      </c>
      <c r="J1192">
        <v>308354.646732478</v>
      </c>
      <c r="K1192">
        <v>39946.3799512689</v>
      </c>
      <c r="L1192">
        <v>4.0951629472682001</v>
      </c>
      <c r="M1192">
        <v>11.7359819660184</v>
      </c>
      <c r="N1192">
        <v>8.1712667879584107</v>
      </c>
      <c r="O1192">
        <v>0.436250005117095</v>
      </c>
      <c r="P1192">
        <v>109.427443575366</v>
      </c>
      <c r="Q1192">
        <v>39466</v>
      </c>
      <c r="R1192">
        <v>-0.89870379027022995</v>
      </c>
      <c r="S1192">
        <v>689</v>
      </c>
      <c r="T1192">
        <v>0.89004790987394</v>
      </c>
      <c r="U1192">
        <v>0.35561683020557</v>
      </c>
      <c r="V1192">
        <v>2.4572881792043599</v>
      </c>
      <c r="W1192">
        <v>71.407002756840697</v>
      </c>
      <c r="X1192">
        <v>3.66468152385012</v>
      </c>
      <c r="Y1192">
        <v>0</v>
      </c>
      <c r="Z1192">
        <v>0</v>
      </c>
      <c r="AA1192">
        <v>0</v>
      </c>
      <c r="AB1192">
        <v>0</v>
      </c>
      <c r="AC1192">
        <v>116323.446308157</v>
      </c>
      <c r="AD1192">
        <v>0</v>
      </c>
      <c r="AE1192">
        <f t="shared" si="145"/>
        <v>3.7392772237695181E-2</v>
      </c>
      <c r="AF1192">
        <f t="shared" si="144"/>
        <v>4.7462511678435862E-2</v>
      </c>
      <c r="AG1192">
        <f t="shared" si="146"/>
        <v>0.38598811142907014</v>
      </c>
      <c r="AH1192">
        <f t="shared" si="147"/>
        <v>0.31541885088715077</v>
      </c>
      <c r="AI1192">
        <f t="shared" si="148"/>
        <v>0.56010785424678866</v>
      </c>
      <c r="AJ1192">
        <f t="shared" si="149"/>
        <v>3.7392772237695181E-2</v>
      </c>
      <c r="AK1192">
        <f t="shared" si="150"/>
        <v>8.4533211893831228E-2</v>
      </c>
      <c r="AL1192" s="18">
        <f t="shared" si="151"/>
        <v>2.1089247885702867E-2</v>
      </c>
    </row>
    <row r="1193" spans="1:38" ht="15.75">
      <c r="A1193">
        <v>2022</v>
      </c>
      <c r="B1193">
        <v>4</v>
      </c>
      <c r="C1193" t="s">
        <v>59</v>
      </c>
      <c r="D1193">
        <v>119021.523080192</v>
      </c>
      <c r="E1193">
        <v>76401.506433614806</v>
      </c>
      <c r="F1193">
        <v>42620.0166465781</v>
      </c>
      <c r="G1193">
        <v>36432.511639447701</v>
      </c>
      <c r="H1193">
        <v>376692.67771215399</v>
      </c>
      <c r="I1193">
        <v>250949.43783491501</v>
      </c>
      <c r="J1193">
        <v>125743.239877238</v>
      </c>
      <c r="K1193">
        <v>31577.9391644633</v>
      </c>
      <c r="L1193">
        <v>5.4554254900506596</v>
      </c>
      <c r="M1193">
        <v>28.973733836519902</v>
      </c>
      <c r="N1193">
        <v>9.6716803365334396</v>
      </c>
      <c r="O1193">
        <v>1.99572905931098</v>
      </c>
      <c r="P1193">
        <v>247.95310007886201</v>
      </c>
      <c r="Q1193">
        <v>20104</v>
      </c>
      <c r="R1193">
        <v>0.97856911461854601</v>
      </c>
      <c r="S1193">
        <v>88</v>
      </c>
      <c r="T1193">
        <v>5.2702094587416898E-2</v>
      </c>
      <c r="U1193">
        <v>0.75306304628739995</v>
      </c>
      <c r="V1193">
        <v>1.03135633843795</v>
      </c>
      <c r="W1193">
        <v>67.6733935948088</v>
      </c>
      <c r="X1193">
        <v>6.0316691014774202</v>
      </c>
      <c r="Y1193">
        <v>0</v>
      </c>
      <c r="Z1193">
        <v>0</v>
      </c>
      <c r="AA1193">
        <v>0</v>
      </c>
      <c r="AB1193">
        <v>1</v>
      </c>
      <c r="AC1193">
        <v>123254.99200994</v>
      </c>
      <c r="AD1193">
        <v>0</v>
      </c>
      <c r="AE1193">
        <f t="shared" si="145"/>
        <v>-1.1309300988469881E-3</v>
      </c>
      <c r="AF1193">
        <f t="shared" si="144"/>
        <v>-3.458618420255279E-3</v>
      </c>
      <c r="AG1193">
        <f t="shared" si="146"/>
        <v>0.35808663461533347</v>
      </c>
      <c r="AH1193">
        <f t="shared" si="147"/>
        <v>0.30610019680978973</v>
      </c>
      <c r="AI1193">
        <f t="shared" si="148"/>
        <v>0.56010785424678866</v>
      </c>
      <c r="AJ1193">
        <f t="shared" si="149"/>
        <v>-1.1309300988469881E-3</v>
      </c>
      <c r="AK1193">
        <f t="shared" si="150"/>
        <v>2.8830124055259143E-2</v>
      </c>
      <c r="AL1193" s="18">
        <f t="shared" si="151"/>
        <v>2.1089247885702867E-2</v>
      </c>
    </row>
    <row r="1194" spans="1:38" ht="15.75">
      <c r="A1194">
        <v>2023</v>
      </c>
      <c r="B1194">
        <v>1</v>
      </c>
      <c r="C1194" t="s">
        <v>59</v>
      </c>
      <c r="D1194">
        <v>118886.91805733</v>
      </c>
      <c r="E1194">
        <v>78604.171342104601</v>
      </c>
      <c r="F1194">
        <v>40282.746715225701</v>
      </c>
      <c r="G1194">
        <v>22020.284087323402</v>
      </c>
      <c r="H1194">
        <v>456730.62299842702</v>
      </c>
      <c r="I1194">
        <v>211783.87011487401</v>
      </c>
      <c r="J1194">
        <v>244946.75288355301</v>
      </c>
      <c r="K1194">
        <v>21271.971979905102</v>
      </c>
      <c r="L1194">
        <v>11.6856493984842</v>
      </c>
      <c r="M1194">
        <v>8.9898248611574196</v>
      </c>
      <c r="N1194">
        <v>4.8212847964431997</v>
      </c>
      <c r="O1194">
        <v>0.86461187021962904</v>
      </c>
      <c r="P1194">
        <v>249.96412210362899</v>
      </c>
      <c r="Q1194">
        <v>34750</v>
      </c>
      <c r="R1194">
        <v>0.349288740171604</v>
      </c>
      <c r="S1194">
        <v>653</v>
      </c>
      <c r="T1194">
        <v>0.66756210178617104</v>
      </c>
      <c r="U1194">
        <v>0.112883818491847</v>
      </c>
      <c r="V1194">
        <v>2.0046376489957898</v>
      </c>
      <c r="W1194">
        <v>71.611831548991802</v>
      </c>
      <c r="X1194">
        <v>9.6101183918698005</v>
      </c>
      <c r="Y1194">
        <v>0</v>
      </c>
      <c r="Z1194">
        <v>0</v>
      </c>
      <c r="AA1194">
        <v>0</v>
      </c>
      <c r="AB1194">
        <v>0</v>
      </c>
      <c r="AC1194">
        <v>127396.56494399</v>
      </c>
      <c r="AD1194">
        <v>0</v>
      </c>
      <c r="AE1194">
        <f t="shared" si="145"/>
        <v>1.1050849539555358E-2</v>
      </c>
      <c r="AF1194">
        <f t="shared" si="144"/>
        <v>2.459909832677085E-2</v>
      </c>
      <c r="AG1194">
        <f t="shared" si="146"/>
        <v>0.33883245838537202</v>
      </c>
      <c r="AH1194">
        <f t="shared" si="147"/>
        <v>0.18522041320563729</v>
      </c>
      <c r="AI1194">
        <f t="shared" si="148"/>
        <v>0.56010785424678866</v>
      </c>
      <c r="AJ1194">
        <f t="shared" si="149"/>
        <v>1.1050849539555358E-2</v>
      </c>
      <c r="AK1194">
        <f t="shared" si="150"/>
        <v>4.2315261657721051E-2</v>
      </c>
      <c r="AL1194" s="18">
        <f t="shared" si="151"/>
        <v>2.1089247885702867E-2</v>
      </c>
    </row>
    <row r="1195" spans="1:38" ht="15.75">
      <c r="A1195">
        <v>2023</v>
      </c>
      <c r="B1195">
        <v>2</v>
      </c>
      <c r="C1195" t="s">
        <v>59</v>
      </c>
      <c r="D1195">
        <v>120200.719501003</v>
      </c>
      <c r="E1195">
        <v>81930.327419834095</v>
      </c>
      <c r="F1195">
        <v>38270.392081169601</v>
      </c>
      <c r="G1195">
        <v>20609.687600651599</v>
      </c>
      <c r="H1195">
        <v>468508.66431569197</v>
      </c>
      <c r="I1195">
        <v>241477.88160285799</v>
      </c>
      <c r="J1195">
        <v>227030.78271283401</v>
      </c>
      <c r="K1195">
        <v>29559.600336946402</v>
      </c>
      <c r="L1195">
        <v>2.7383076881860999</v>
      </c>
      <c r="M1195">
        <v>9.0779265059929504</v>
      </c>
      <c r="N1195">
        <v>4.3989981766408297</v>
      </c>
      <c r="O1195">
        <v>1.06363497811791</v>
      </c>
      <c r="P1195">
        <v>146.98838143788001</v>
      </c>
      <c r="Q1195">
        <v>18096</v>
      </c>
      <c r="R1195">
        <v>0.33488635236374897</v>
      </c>
      <c r="S1195">
        <v>246</v>
      </c>
      <c r="T1195">
        <v>0.26675712824048098</v>
      </c>
      <c r="U1195">
        <v>7.3846417675262704E-2</v>
      </c>
      <c r="V1195">
        <v>7.6991512685960997</v>
      </c>
      <c r="W1195">
        <v>82.845575719881495</v>
      </c>
      <c r="X1195">
        <v>9.4109592928938604</v>
      </c>
      <c r="Y1195">
        <v>1</v>
      </c>
      <c r="Z1195">
        <v>0</v>
      </c>
      <c r="AA1195">
        <v>0</v>
      </c>
      <c r="AB1195">
        <v>0</v>
      </c>
      <c r="AC1195">
        <v>135308.98056516101</v>
      </c>
      <c r="AD1195">
        <v>1</v>
      </c>
      <c r="AE1195">
        <f t="shared" si="145"/>
        <v>-1.9867715375692613E-4</v>
      </c>
      <c r="AF1195">
        <f t="shared" si="144"/>
        <v>-7.1487862208788985E-2</v>
      </c>
      <c r="AG1195">
        <f t="shared" si="146"/>
        <v>0.3183873793771223</v>
      </c>
      <c r="AH1195">
        <f t="shared" si="147"/>
        <v>0.17146060095322163</v>
      </c>
      <c r="AI1195">
        <f t="shared" si="148"/>
        <v>0.56010785424678866</v>
      </c>
      <c r="AJ1195">
        <f t="shared" si="149"/>
        <v>-1.9867715375692613E-4</v>
      </c>
      <c r="AK1195">
        <f t="shared" si="150"/>
        <v>-6.8732303146442145E-2</v>
      </c>
      <c r="AL1195" s="18">
        <f t="shared" si="151"/>
        <v>2.1089247885702867E-2</v>
      </c>
    </row>
    <row r="1196" spans="1:38" ht="15.75">
      <c r="A1196">
        <v>2023</v>
      </c>
      <c r="B1196">
        <v>3</v>
      </c>
      <c r="C1196" t="s">
        <v>59</v>
      </c>
      <c r="D1196">
        <v>120176.838364173</v>
      </c>
      <c r="E1196">
        <v>76299.067318726797</v>
      </c>
      <c r="F1196">
        <v>43877.771045446701</v>
      </c>
      <c r="G1196">
        <v>29378.834878669299</v>
      </c>
      <c r="H1196">
        <v>463324.05240196601</v>
      </c>
      <c r="I1196">
        <v>245575.94670789599</v>
      </c>
      <c r="J1196">
        <v>217748.105694069</v>
      </c>
      <c r="K1196">
        <v>26324.796169552501</v>
      </c>
      <c r="L1196">
        <v>11.3353879449907</v>
      </c>
      <c r="M1196">
        <v>13.492119614553999</v>
      </c>
      <c r="N1196">
        <v>6.3408827420815896</v>
      </c>
      <c r="O1196">
        <v>1.1277983150536499</v>
      </c>
      <c r="P1196">
        <v>83.448286562286299</v>
      </c>
      <c r="Q1196">
        <v>45258</v>
      </c>
      <c r="R1196">
        <v>-6.2638962574350407E-2</v>
      </c>
      <c r="S1196">
        <v>361</v>
      </c>
      <c r="T1196">
        <v>0.79683906468468702</v>
      </c>
      <c r="U1196">
        <v>0.19125391144534301</v>
      </c>
      <c r="V1196">
        <v>6.0775560699059099</v>
      </c>
      <c r="W1196">
        <v>72.280712552862695</v>
      </c>
      <c r="X1196">
        <v>9.9972793690261792</v>
      </c>
      <c r="Y1196">
        <v>0</v>
      </c>
      <c r="Z1196">
        <v>0</v>
      </c>
      <c r="AA1196">
        <v>0</v>
      </c>
      <c r="AB1196">
        <v>0</v>
      </c>
      <c r="AC1196">
        <v>118645.42879224999</v>
      </c>
      <c r="AD1196">
        <v>0</v>
      </c>
      <c r="AE1196">
        <f t="shared" si="145"/>
        <v>-1.303882959014621E-2</v>
      </c>
      <c r="AF1196">
        <f t="shared" si="144"/>
        <v>3.3374809060859045E-2</v>
      </c>
      <c r="AG1196">
        <f t="shared" si="146"/>
        <v>0.365110046517308</v>
      </c>
      <c r="AH1196">
        <f t="shared" si="147"/>
        <v>0.24446336980211061</v>
      </c>
      <c r="AI1196">
        <f t="shared" si="148"/>
        <v>0.56010785424678866</v>
      </c>
      <c r="AJ1196">
        <f t="shared" si="149"/>
        <v>-1.303882959014621E-2</v>
      </c>
      <c r="AK1196">
        <f t="shared" si="150"/>
        <v>-0.10576990936562557</v>
      </c>
      <c r="AL1196" s="18">
        <f t="shared" si="151"/>
        <v>2.1089247885702867E-2</v>
      </c>
    </row>
    <row r="1197" spans="1:38" ht="15.75">
      <c r="A1197">
        <v>2023</v>
      </c>
      <c r="B1197">
        <v>4</v>
      </c>
      <c r="C1197" t="s">
        <v>59</v>
      </c>
      <c r="D1197">
        <v>118609.87304806001</v>
      </c>
      <c r="E1197">
        <v>68228.9218837433</v>
      </c>
      <c r="F1197">
        <v>50380.951164317499</v>
      </c>
      <c r="G1197">
        <v>38015.242977896298</v>
      </c>
      <c r="H1197">
        <v>462492.20520300901</v>
      </c>
      <c r="I1197">
        <v>192218.06225750799</v>
      </c>
      <c r="J1197">
        <v>270274.14294550102</v>
      </c>
      <c r="K1197">
        <v>47916.753718439701</v>
      </c>
      <c r="L1197">
        <v>12.4072044526559</v>
      </c>
      <c r="M1197">
        <v>14.065438359585</v>
      </c>
      <c r="N1197">
        <v>8.2196505260471504</v>
      </c>
      <c r="O1197">
        <v>0.71119663968841995</v>
      </c>
      <c r="P1197">
        <v>119.89202191857601</v>
      </c>
      <c r="Q1197">
        <v>18081</v>
      </c>
      <c r="R1197">
        <v>0.59485386076636504</v>
      </c>
      <c r="S1197">
        <v>904</v>
      </c>
      <c r="T1197">
        <v>0.74950351918174196</v>
      </c>
      <c r="U1197">
        <v>0.72353693529596497</v>
      </c>
      <c r="V1197">
        <v>2.97843058806491</v>
      </c>
      <c r="W1197">
        <v>60.562919401758002</v>
      </c>
      <c r="X1197">
        <v>3.2939863211540099</v>
      </c>
      <c r="Y1197">
        <v>0</v>
      </c>
      <c r="Z1197">
        <v>0</v>
      </c>
      <c r="AA1197">
        <v>1</v>
      </c>
      <c r="AB1197">
        <v>0</v>
      </c>
      <c r="AC1197">
        <v>121894.110645769</v>
      </c>
      <c r="AD1197">
        <v>1</v>
      </c>
      <c r="AE1197">
        <f t="shared" si="145"/>
        <v>2.6992322932777684E-2</v>
      </c>
      <c r="AF1197">
        <f t="shared" si="144"/>
        <v>2.5059440436510996E-2</v>
      </c>
      <c r="AG1197">
        <f t="shared" si="146"/>
        <v>0.42476186736919153</v>
      </c>
      <c r="AH1197">
        <f t="shared" si="147"/>
        <v>0.32050656493404012</v>
      </c>
      <c r="AI1197">
        <f t="shared" si="148"/>
        <v>0.56010785424678866</v>
      </c>
      <c r="AJ1197">
        <f t="shared" si="149"/>
        <v>2.6992322932777684E-2</v>
      </c>
      <c r="AK1197">
        <f t="shared" si="150"/>
        <v>0.18144469445898423</v>
      </c>
      <c r="AL1197" s="18">
        <f t="shared" si="151"/>
        <v>2.1089247885702867E-2</v>
      </c>
    </row>
    <row r="1198" spans="1:38" ht="15.75">
      <c r="A1198">
        <v>2024</v>
      </c>
      <c r="B1198">
        <v>1</v>
      </c>
      <c r="C1198" t="s">
        <v>59</v>
      </c>
      <c r="D1198">
        <v>121811.42904438901</v>
      </c>
      <c r="E1198">
        <v>80608.697768205006</v>
      </c>
      <c r="F1198">
        <v>41202.731276184</v>
      </c>
      <c r="G1198">
        <v>35455.091524868098</v>
      </c>
      <c r="H1198">
        <v>334178.84148097603</v>
      </c>
      <c r="I1198">
        <v>165227.876216214</v>
      </c>
      <c r="J1198">
        <v>168950.965264762</v>
      </c>
      <c r="K1198">
        <v>40468.7033751196</v>
      </c>
      <c r="L1198">
        <v>9.7027023815380993</v>
      </c>
      <c r="M1198">
        <v>20.9854329445863</v>
      </c>
      <c r="N1198">
        <v>10.609615907381199</v>
      </c>
      <c r="O1198">
        <v>0.97796349347448597</v>
      </c>
      <c r="P1198">
        <v>468.23294194615102</v>
      </c>
      <c r="Q1198">
        <v>23664</v>
      </c>
      <c r="R1198">
        <v>-0.35690058397457503</v>
      </c>
      <c r="S1198">
        <v>713</v>
      </c>
      <c r="T1198">
        <v>0.31642808724724703</v>
      </c>
      <c r="U1198">
        <v>0.75188542861896401</v>
      </c>
      <c r="V1198">
        <v>5.4819975730219399</v>
      </c>
      <c r="W1198">
        <v>78.5544505361445</v>
      </c>
      <c r="X1198">
        <v>4.3387346025671896</v>
      </c>
      <c r="Y1198">
        <v>0</v>
      </c>
      <c r="Z1198">
        <v>0</v>
      </c>
      <c r="AA1198">
        <v>0</v>
      </c>
      <c r="AB1198">
        <v>0</v>
      </c>
      <c r="AC1198">
        <v>119569.097935806</v>
      </c>
      <c r="AD1198">
        <v>0</v>
      </c>
      <c r="AE1198">
        <f t="shared" si="145"/>
        <v>-8.3765555469780567E-2</v>
      </c>
      <c r="AF1198" t="str">
        <f t="shared" si="144"/>
        <v/>
      </c>
      <c r="AG1198">
        <f t="shared" si="146"/>
        <v>0.33825012644067587</v>
      </c>
      <c r="AH1198">
        <f t="shared" si="147"/>
        <v>0.29106539347755289</v>
      </c>
      <c r="AI1198">
        <f t="shared" si="148"/>
        <v>0.56010785424678866</v>
      </c>
      <c r="AJ1198">
        <f t="shared" si="149"/>
        <v>-8.3765555469780567E-2</v>
      </c>
      <c r="AK1198">
        <f t="shared" si="150"/>
        <v>-8.9425963049404339E-2</v>
      </c>
      <c r="AL1198" s="18">
        <f t="shared" si="151"/>
        <v>2.1089247885702867E-2</v>
      </c>
    </row>
    <row r="1199" spans="1:38" ht="15.75">
      <c r="A1199">
        <v>2024</v>
      </c>
      <c r="B1199">
        <v>2</v>
      </c>
      <c r="C1199" t="s">
        <v>59</v>
      </c>
      <c r="D1199">
        <v>111607.827027918</v>
      </c>
      <c r="E1199">
        <v>73400.187340124903</v>
      </c>
      <c r="F1199">
        <v>38207.639687793198</v>
      </c>
      <c r="G1199">
        <v>21627.998499279998</v>
      </c>
      <c r="H1199">
        <v>409736.59777945501</v>
      </c>
      <c r="I1199">
        <v>254775.50760931399</v>
      </c>
      <c r="J1199">
        <v>154961.09017014</v>
      </c>
      <c r="K1199">
        <v>25945.902163458399</v>
      </c>
      <c r="L1199">
        <v>6.1376085550564197</v>
      </c>
      <c r="M1199">
        <v>13.957051073616899</v>
      </c>
      <c r="N1199">
        <v>5.2785127363510602</v>
      </c>
      <c r="O1199">
        <v>1.6441256790951999</v>
      </c>
      <c r="P1199">
        <v>372.73049878802101</v>
      </c>
      <c r="Q1199">
        <v>41903</v>
      </c>
      <c r="R1199">
        <v>-0.21940623524557901</v>
      </c>
      <c r="S1199">
        <v>977</v>
      </c>
      <c r="T1199">
        <v>0.78022756406657401</v>
      </c>
      <c r="U1199">
        <v>0.67000111317647704</v>
      </c>
      <c r="V1199">
        <v>1.6854781498990401</v>
      </c>
      <c r="W1199">
        <v>84.933533388207394</v>
      </c>
      <c r="X1199">
        <v>8.0512735392079602</v>
      </c>
      <c r="Y1199">
        <v>0</v>
      </c>
      <c r="Z1199">
        <v>0</v>
      </c>
      <c r="AA1199">
        <v>0</v>
      </c>
      <c r="AB1199">
        <v>0</v>
      </c>
      <c r="AC1199">
        <v>107363.926601645</v>
      </c>
      <c r="AD1199">
        <v>0</v>
      </c>
      <c r="AE1199">
        <f t="shared" si="145"/>
        <v>0.11271512675406015</v>
      </c>
      <c r="AF1199" t="str">
        <f t="shared" si="144"/>
        <v/>
      </c>
      <c r="AG1199">
        <f t="shared" si="146"/>
        <v>0.34233835301027493</v>
      </c>
      <c r="AH1199">
        <f t="shared" si="147"/>
        <v>0.19378567861436716</v>
      </c>
      <c r="AI1199">
        <f t="shared" si="148"/>
        <v>0.56010785424678866</v>
      </c>
      <c r="AJ1199">
        <f t="shared" si="149"/>
        <v>0.11271512675406015</v>
      </c>
      <c r="AK1199">
        <f t="shared" si="150"/>
        <v>-7.870168247814821E-2</v>
      </c>
      <c r="AL1199" s="18">
        <f t="shared" si="151"/>
        <v>2.1089247885702867E-2</v>
      </c>
    </row>
    <row r="1200" spans="1:38" ht="15.75">
      <c r="A1200">
        <v>2024</v>
      </c>
      <c r="B1200">
        <v>3</v>
      </c>
      <c r="C1200" t="s">
        <v>59</v>
      </c>
      <c r="D1200">
        <v>124187.717398115</v>
      </c>
      <c r="E1200">
        <v>67623.469102245799</v>
      </c>
      <c r="F1200">
        <v>56564.2482958697</v>
      </c>
      <c r="G1200">
        <v>38381.1654705205</v>
      </c>
      <c r="H1200">
        <v>318650.21724899899</v>
      </c>
      <c r="I1200">
        <v>175055.55095457399</v>
      </c>
      <c r="J1200">
        <v>143594.666294425</v>
      </c>
      <c r="K1200">
        <v>35850.944305692603</v>
      </c>
      <c r="L1200">
        <v>9.1696484096299091</v>
      </c>
      <c r="M1200">
        <v>26.7288238908708</v>
      </c>
      <c r="N1200">
        <v>12.044920540734701</v>
      </c>
      <c r="O1200">
        <v>1.2190950783341901</v>
      </c>
      <c r="P1200">
        <v>474.67398811343901</v>
      </c>
      <c r="Q1200">
        <v>26901</v>
      </c>
      <c r="R1200">
        <v>-0.90129191360167005</v>
      </c>
      <c r="S1200">
        <v>998</v>
      </c>
      <c r="T1200">
        <v>0.251696799156161</v>
      </c>
      <c r="U1200">
        <v>0.37970522264388801</v>
      </c>
      <c r="V1200">
        <v>2.0968533369675999</v>
      </c>
      <c r="W1200">
        <v>68.836679827426494</v>
      </c>
      <c r="X1200">
        <v>3.2050626102975301</v>
      </c>
      <c r="Y1200">
        <v>0</v>
      </c>
      <c r="Z1200">
        <v>0</v>
      </c>
      <c r="AA1200">
        <v>0</v>
      </c>
      <c r="AB1200">
        <v>0</v>
      </c>
      <c r="AC1200">
        <v>125659.524704058</v>
      </c>
      <c r="AD1200">
        <v>0</v>
      </c>
      <c r="AE1200">
        <f t="shared" si="145"/>
        <v>-2.0980716578212502E-2</v>
      </c>
      <c r="AF1200" t="str">
        <f t="shared" si="144"/>
        <v/>
      </c>
      <c r="AG1200">
        <f t="shared" si="146"/>
        <v>0.45547377374316544</v>
      </c>
      <c r="AH1200">
        <f t="shared" si="147"/>
        <v>0.30905766105258226</v>
      </c>
      <c r="AI1200">
        <f t="shared" si="148"/>
        <v>0.56010785424678866</v>
      </c>
      <c r="AJ1200">
        <f t="shared" si="149"/>
        <v>-2.0980716578212502E-2</v>
      </c>
      <c r="AK1200">
        <f t="shared" si="150"/>
        <v>0.14114964957574036</v>
      </c>
      <c r="AL1200" s="18">
        <f t="shared" si="151"/>
        <v>2.1089247885702867E-2</v>
      </c>
    </row>
    <row r="1201" spans="1:38" ht="15.75">
      <c r="A1201">
        <v>2024</v>
      </c>
      <c r="B1201">
        <v>4</v>
      </c>
      <c r="C1201" t="s">
        <v>59</v>
      </c>
      <c r="D1201">
        <v>121582.17009689</v>
      </c>
      <c r="E1201">
        <v>77168.4980691237</v>
      </c>
      <c r="F1201">
        <v>44413.672027766501</v>
      </c>
      <c r="G1201">
        <v>26073.677556604802</v>
      </c>
      <c r="H1201">
        <v>398948.344553484</v>
      </c>
      <c r="I1201">
        <v>169735.14228786001</v>
      </c>
      <c r="J1201">
        <v>229213.20226562399</v>
      </c>
      <c r="K1201">
        <v>24434.527502294499</v>
      </c>
      <c r="L1201">
        <v>3.0071557994990199</v>
      </c>
      <c r="M1201">
        <v>11.375294834190701</v>
      </c>
      <c r="N1201">
        <v>6.5356023937854202</v>
      </c>
      <c r="O1201">
        <v>0.74051206741207698</v>
      </c>
      <c r="P1201">
        <v>118.52239925588199</v>
      </c>
      <c r="Q1201">
        <v>1645</v>
      </c>
      <c r="R1201">
        <v>-0.34178143787453502</v>
      </c>
      <c r="S1201">
        <v>965</v>
      </c>
      <c r="T1201">
        <v>0.705291392499794</v>
      </c>
      <c r="U1201">
        <v>0.25767031316459699</v>
      </c>
      <c r="V1201">
        <v>2.97754130892111</v>
      </c>
      <c r="W1201">
        <v>62.322369385522599</v>
      </c>
      <c r="X1201">
        <v>7.4898999196864899</v>
      </c>
      <c r="Y1201">
        <v>0</v>
      </c>
      <c r="Z1201">
        <v>0</v>
      </c>
      <c r="AA1201">
        <v>0</v>
      </c>
      <c r="AB1201">
        <v>0</v>
      </c>
      <c r="AC1201">
        <v>123313.63968615299</v>
      </c>
      <c r="AD1201">
        <v>0</v>
      </c>
      <c r="AE1201" t="str">
        <f t="shared" si="145"/>
        <v/>
      </c>
      <c r="AF1201" t="str">
        <f t="shared" si="144"/>
        <v/>
      </c>
      <c r="AG1201">
        <f t="shared" si="146"/>
        <v>0.36529757605389518</v>
      </c>
      <c r="AH1201">
        <f t="shared" si="147"/>
        <v>0.21445313515811107</v>
      </c>
      <c r="AI1201">
        <f t="shared" si="148"/>
        <v>0.56010785424678866</v>
      </c>
      <c r="AJ1201">
        <f t="shared" si="149"/>
        <v>3.2287607669651099</v>
      </c>
      <c r="AK1201">
        <f t="shared" si="150"/>
        <v>4.4614968890754501</v>
      </c>
      <c r="AL1201" s="18">
        <f t="shared" si="151"/>
        <v>2.1089247885702867E-2</v>
      </c>
    </row>
    <row r="1202" spans="1:38" ht="15.75">
      <c r="A1202">
        <v>2015</v>
      </c>
      <c r="B1202">
        <v>1</v>
      </c>
      <c r="C1202" t="s">
        <v>60</v>
      </c>
      <c r="D1202">
        <v>514141.91086820699</v>
      </c>
      <c r="E1202">
        <v>421455.512139144</v>
      </c>
      <c r="F1202">
        <v>92686.398729063905</v>
      </c>
      <c r="G1202">
        <v>77529.599641747904</v>
      </c>
      <c r="H1202">
        <v>1801000.5897635201</v>
      </c>
      <c r="I1202">
        <v>1030140.2794432699</v>
      </c>
      <c r="J1202">
        <v>770860.31032024196</v>
      </c>
      <c r="K1202">
        <v>83882.332121062194</v>
      </c>
      <c r="L1202">
        <v>30.5420980731006</v>
      </c>
      <c r="M1202">
        <v>10.057542022047899</v>
      </c>
      <c r="N1202">
        <v>4.3048070101924703</v>
      </c>
      <c r="O1202">
        <v>1.3363514318376499</v>
      </c>
      <c r="P1202">
        <v>289.95103881670298</v>
      </c>
      <c r="Q1202">
        <v>48418</v>
      </c>
      <c r="R1202">
        <v>0.79948218195948795</v>
      </c>
      <c r="S1202">
        <v>496</v>
      </c>
      <c r="T1202">
        <v>0.123442953388541</v>
      </c>
      <c r="U1202">
        <v>0.245639809661089</v>
      </c>
      <c r="V1202">
        <v>3.0630868770937298</v>
      </c>
      <c r="W1202">
        <v>64.567596664768303</v>
      </c>
      <c r="X1202">
        <v>6.9946431194485204</v>
      </c>
      <c r="Y1202">
        <v>0</v>
      </c>
      <c r="Z1202">
        <v>0</v>
      </c>
      <c r="AA1202">
        <v>1</v>
      </c>
      <c r="AB1202">
        <v>0</v>
      </c>
      <c r="AC1202">
        <v>514964.18762835598</v>
      </c>
      <c r="AD1202">
        <v>1</v>
      </c>
      <c r="AE1202">
        <f t="shared" si="145"/>
        <v>-8.9149484969287499E-2</v>
      </c>
      <c r="AF1202">
        <f t="shared" si="144"/>
        <v>2.1651439648622166E-3</v>
      </c>
      <c r="AG1202">
        <f t="shared" si="146"/>
        <v>0.18027396088474459</v>
      </c>
      <c r="AH1202">
        <f t="shared" si="147"/>
        <v>0.15079416402920229</v>
      </c>
      <c r="AI1202">
        <f t="shared" si="148"/>
        <v>0.56010785424678866</v>
      </c>
      <c r="AJ1202">
        <f t="shared" si="149"/>
        <v>-8.9149484969287499E-2</v>
      </c>
      <c r="AK1202">
        <f t="shared" si="150"/>
        <v>4.6989955078856914E-2</v>
      </c>
      <c r="AL1202" s="18">
        <f t="shared" si="151"/>
        <v>2.1089247885702867E-2</v>
      </c>
    </row>
    <row r="1203" spans="1:38" ht="15.75">
      <c r="A1203">
        <v>2015</v>
      </c>
      <c r="B1203">
        <v>2</v>
      </c>
      <c r="C1203" t="s">
        <v>60</v>
      </c>
      <c r="D1203">
        <v>468306.42431318102</v>
      </c>
      <c r="E1203">
        <v>441259.68772229902</v>
      </c>
      <c r="F1203">
        <v>27046.7365908828</v>
      </c>
      <c r="G1203">
        <v>19400.194109579399</v>
      </c>
      <c r="H1203">
        <v>1813822.04268598</v>
      </c>
      <c r="I1203">
        <v>1113884.0337829301</v>
      </c>
      <c r="J1203">
        <v>699938.00890304998</v>
      </c>
      <c r="K1203">
        <v>27252.410666587199</v>
      </c>
      <c r="L1203">
        <v>8.4542409534662006</v>
      </c>
      <c r="M1203">
        <v>2.7717017597006302</v>
      </c>
      <c r="N1203">
        <v>1.0695753857335799</v>
      </c>
      <c r="O1203">
        <v>1.5914038380750599</v>
      </c>
      <c r="P1203">
        <v>88.816233062423805</v>
      </c>
      <c r="Q1203">
        <v>43769</v>
      </c>
      <c r="R1203">
        <v>-5.2170499195957003E-2</v>
      </c>
      <c r="S1203">
        <v>148</v>
      </c>
      <c r="T1203">
        <v>9.1067326855770903E-2</v>
      </c>
      <c r="U1203">
        <v>0.14320715551993701</v>
      </c>
      <c r="V1203">
        <v>5.9870081287946197</v>
      </c>
      <c r="W1203">
        <v>60.755757291029902</v>
      </c>
      <c r="X1203">
        <v>2.6659582509487998</v>
      </c>
      <c r="Y1203">
        <v>0</v>
      </c>
      <c r="Z1203">
        <v>0</v>
      </c>
      <c r="AA1203">
        <v>0</v>
      </c>
      <c r="AB1203">
        <v>0</v>
      </c>
      <c r="AC1203">
        <v>495011.48094456398</v>
      </c>
      <c r="AD1203">
        <v>0</v>
      </c>
      <c r="AE1203">
        <f t="shared" si="145"/>
        <v>0.10291505560000802</v>
      </c>
      <c r="AF1203">
        <f t="shared" si="144"/>
        <v>7.2692709397575939E-2</v>
      </c>
      <c r="AG1203">
        <f t="shared" si="146"/>
        <v>5.7754357375192522E-2</v>
      </c>
      <c r="AH1203">
        <f t="shared" si="147"/>
        <v>4.1426282242511957E-2</v>
      </c>
      <c r="AI1203">
        <f t="shared" si="148"/>
        <v>0.56010785424678866</v>
      </c>
      <c r="AJ1203">
        <f t="shared" si="149"/>
        <v>0.10291505560000802</v>
      </c>
      <c r="AK1203">
        <f t="shared" si="150"/>
        <v>-4.2705533981453055E-2</v>
      </c>
      <c r="AL1203" s="18">
        <f t="shared" si="151"/>
        <v>2.1089247885702867E-2</v>
      </c>
    </row>
    <row r="1204" spans="1:38" ht="15.75">
      <c r="A1204">
        <v>2015</v>
      </c>
      <c r="B1204">
        <v>3</v>
      </c>
      <c r="C1204" t="s">
        <v>60</v>
      </c>
      <c r="D1204">
        <v>516502.206009213</v>
      </c>
      <c r="E1204">
        <v>422415.45713362901</v>
      </c>
      <c r="F1204">
        <v>94086.748875584395</v>
      </c>
      <c r="G1204">
        <v>82602.760753615599</v>
      </c>
      <c r="H1204">
        <v>1725033.4007933</v>
      </c>
      <c r="I1204">
        <v>696643.05747975002</v>
      </c>
      <c r="J1204">
        <v>1028390.34331355</v>
      </c>
      <c r="K1204">
        <v>87152.428641958701</v>
      </c>
      <c r="L1204">
        <v>14.1353515178821</v>
      </c>
      <c r="M1204">
        <v>8.0322380787301793</v>
      </c>
      <c r="N1204">
        <v>4.7884731226437802</v>
      </c>
      <c r="O1204">
        <v>0.677411123129676</v>
      </c>
      <c r="P1204">
        <v>311.27890052203702</v>
      </c>
      <c r="Q1204">
        <v>16015</v>
      </c>
      <c r="R1204">
        <v>-0.48105074206806198</v>
      </c>
      <c r="S1204">
        <v>46</v>
      </c>
      <c r="T1204">
        <v>0.30126280097566099</v>
      </c>
      <c r="U1204">
        <v>0.73624138692552799</v>
      </c>
      <c r="V1204">
        <v>2.1467679038947698</v>
      </c>
      <c r="W1204">
        <v>68.606003467973693</v>
      </c>
      <c r="X1204">
        <v>7.3318295287447404</v>
      </c>
      <c r="Y1204">
        <v>0</v>
      </c>
      <c r="Z1204">
        <v>0</v>
      </c>
      <c r="AA1204">
        <v>0</v>
      </c>
      <c r="AB1204">
        <v>0</v>
      </c>
      <c r="AC1204">
        <v>508536.91201049299</v>
      </c>
      <c r="AD1204">
        <v>0</v>
      </c>
      <c r="AE1204">
        <f t="shared" si="145"/>
        <v>-5.1834634472743085E-2</v>
      </c>
      <c r="AF1204">
        <f t="shared" si="144"/>
        <v>-7.1171412408959356E-2</v>
      </c>
      <c r="AG1204">
        <f t="shared" si="146"/>
        <v>0.18216136887884993</v>
      </c>
      <c r="AH1204">
        <f t="shared" si="147"/>
        <v>0.15992721772061935</v>
      </c>
      <c r="AI1204">
        <f t="shared" si="148"/>
        <v>0.56010785424678866</v>
      </c>
      <c r="AJ1204">
        <f t="shared" si="149"/>
        <v>-5.1834634472743085E-2</v>
      </c>
      <c r="AK1204">
        <f t="shared" si="150"/>
        <v>6.5708404206114193E-2</v>
      </c>
      <c r="AL1204" s="18">
        <f t="shared" si="151"/>
        <v>2.1089247885702867E-2</v>
      </c>
    </row>
    <row r="1205" spans="1:38" ht="15.75">
      <c r="A1205">
        <v>2015</v>
      </c>
      <c r="B1205">
        <v>4</v>
      </c>
      <c r="C1205" t="s">
        <v>60</v>
      </c>
      <c r="D1205">
        <v>489729.50295636</v>
      </c>
      <c r="E1205">
        <v>450171.70273387601</v>
      </c>
      <c r="F1205">
        <v>39557.800222484002</v>
      </c>
      <c r="G1205">
        <v>30847.652124100699</v>
      </c>
      <c r="H1205">
        <v>1677702.7442518701</v>
      </c>
      <c r="I1205">
        <v>803162.56656590605</v>
      </c>
      <c r="J1205">
        <v>874540.17768596904</v>
      </c>
      <c r="K1205">
        <v>30101.3525799368</v>
      </c>
      <c r="L1205">
        <v>5.4018090916464496</v>
      </c>
      <c r="M1205">
        <v>3.52729959253828</v>
      </c>
      <c r="N1205">
        <v>1.83868401180069</v>
      </c>
      <c r="O1205">
        <v>0.91838269648293602</v>
      </c>
      <c r="P1205">
        <v>202.23206903406299</v>
      </c>
      <c r="Q1205">
        <v>3263</v>
      </c>
      <c r="R1205">
        <v>0.46982976431913298</v>
      </c>
      <c r="S1205">
        <v>42</v>
      </c>
      <c r="T1205">
        <v>0.79752414893530199</v>
      </c>
      <c r="U1205">
        <v>0.80031224075500296</v>
      </c>
      <c r="V1205">
        <v>3.6749995722498601</v>
      </c>
      <c r="W1205">
        <v>64.2382112852343</v>
      </c>
      <c r="X1205">
        <v>8.7232902520598206</v>
      </c>
      <c r="Y1205">
        <v>0</v>
      </c>
      <c r="Z1205">
        <v>0</v>
      </c>
      <c r="AA1205">
        <v>0</v>
      </c>
      <c r="AB1205">
        <v>0</v>
      </c>
      <c r="AC1205">
        <v>518554.15802583197</v>
      </c>
      <c r="AD1205">
        <v>0</v>
      </c>
      <c r="AE1205">
        <f t="shared" si="145"/>
        <v>5.2121832589531819E-2</v>
      </c>
      <c r="AF1205">
        <f t="shared" si="144"/>
        <v>6.0150509564793286E-2</v>
      </c>
      <c r="AG1205">
        <f t="shared" si="146"/>
        <v>8.0774795032124092E-2</v>
      </c>
      <c r="AH1205">
        <f t="shared" si="147"/>
        <v>6.2989164299643075E-2</v>
      </c>
      <c r="AI1205">
        <f t="shared" si="148"/>
        <v>0.56010785424678866</v>
      </c>
      <c r="AJ1205">
        <f t="shared" si="149"/>
        <v>5.2121832589531819E-2</v>
      </c>
      <c r="AK1205">
        <f t="shared" si="150"/>
        <v>-6.4696727775027191E-2</v>
      </c>
      <c r="AL1205" s="18">
        <f t="shared" si="151"/>
        <v>2.1089247885702867E-2</v>
      </c>
    </row>
    <row r="1206" spans="1:38" ht="15.75">
      <c r="A1206">
        <v>2016</v>
      </c>
      <c r="B1206">
        <v>1</v>
      </c>
      <c r="C1206" t="s">
        <v>60</v>
      </c>
      <c r="D1206">
        <v>515255.10212360602</v>
      </c>
      <c r="E1206">
        <v>421047.06663008197</v>
      </c>
      <c r="F1206">
        <v>94208.035493524396</v>
      </c>
      <c r="G1206">
        <v>79305.599241478703</v>
      </c>
      <c r="H1206">
        <v>1623822.6252977501</v>
      </c>
      <c r="I1206">
        <v>940459.02372958395</v>
      </c>
      <c r="J1206">
        <v>683363.60156816896</v>
      </c>
      <c r="K1206">
        <v>74976.506090459501</v>
      </c>
      <c r="L1206">
        <v>17.5663378202436</v>
      </c>
      <c r="M1206">
        <v>11.605183398631301</v>
      </c>
      <c r="N1206">
        <v>4.8838831289800897</v>
      </c>
      <c r="O1206">
        <v>1.37622053848264</v>
      </c>
      <c r="P1206">
        <v>442.98423384618098</v>
      </c>
      <c r="Q1206">
        <v>35028</v>
      </c>
      <c r="R1206">
        <v>0.123345917677888</v>
      </c>
      <c r="S1206">
        <v>357</v>
      </c>
      <c r="T1206">
        <v>0.40524799117197002</v>
      </c>
      <c r="U1206">
        <v>0.35604171070302398</v>
      </c>
      <c r="V1206">
        <v>4.9364593020128602</v>
      </c>
      <c r="W1206">
        <v>84.904951239642301</v>
      </c>
      <c r="X1206">
        <v>4.0467907902930298</v>
      </c>
      <c r="Y1206">
        <v>0</v>
      </c>
      <c r="Z1206">
        <v>0</v>
      </c>
      <c r="AA1206">
        <v>0</v>
      </c>
      <c r="AB1206">
        <v>0</v>
      </c>
      <c r="AC1206">
        <v>542588.25169955997</v>
      </c>
      <c r="AD1206">
        <v>0</v>
      </c>
      <c r="AE1206">
        <f t="shared" si="145"/>
        <v>-2.5048204172295474E-2</v>
      </c>
      <c r="AF1206">
        <f t="shared" si="144"/>
        <v>-0.18082776682470503</v>
      </c>
      <c r="AG1206">
        <f t="shared" si="146"/>
        <v>0.18283765673595254</v>
      </c>
      <c r="AH1206">
        <f t="shared" si="147"/>
        <v>0.15391521387099988</v>
      </c>
      <c r="AI1206">
        <f t="shared" si="148"/>
        <v>0.56010785424678866</v>
      </c>
      <c r="AJ1206">
        <f t="shared" si="149"/>
        <v>-2.5048204172295474E-2</v>
      </c>
      <c r="AK1206">
        <f t="shared" si="150"/>
        <v>6.8503148086153473E-2</v>
      </c>
      <c r="AL1206" s="18">
        <f t="shared" si="151"/>
        <v>2.1089247885702867E-2</v>
      </c>
    </row>
    <row r="1207" spans="1:38" ht="15.75">
      <c r="A1207">
        <v>2016</v>
      </c>
      <c r="B1207">
        <v>2</v>
      </c>
      <c r="C1207" t="s">
        <v>60</v>
      </c>
      <c r="D1207">
        <v>502348.88712479698</v>
      </c>
      <c r="E1207">
        <v>449890.11618668301</v>
      </c>
      <c r="F1207">
        <v>52458.770938113601</v>
      </c>
      <c r="G1207">
        <v>33067.804951734899</v>
      </c>
      <c r="H1207">
        <v>1806436.8336789501</v>
      </c>
      <c r="I1207">
        <v>1039284.82443595</v>
      </c>
      <c r="J1207">
        <v>767152.00924299599</v>
      </c>
      <c r="K1207">
        <v>42635.038133259601</v>
      </c>
      <c r="L1207">
        <v>13.043230185921599</v>
      </c>
      <c r="M1207">
        <v>4.3104631876497601</v>
      </c>
      <c r="N1207">
        <v>1.83055417910128</v>
      </c>
      <c r="O1207">
        <v>1.3547312813030199</v>
      </c>
      <c r="P1207">
        <v>390.919418479922</v>
      </c>
      <c r="Q1207">
        <v>26499</v>
      </c>
      <c r="R1207">
        <v>-0.28160140871358302</v>
      </c>
      <c r="S1207">
        <v>808</v>
      </c>
      <c r="T1207">
        <v>0.52067251440196005</v>
      </c>
      <c r="U1207">
        <v>3.3751058777458202E-2</v>
      </c>
      <c r="V1207">
        <v>3.1877073464985299</v>
      </c>
      <c r="W1207">
        <v>64.155387363085296</v>
      </c>
      <c r="X1207">
        <v>3.1095271953384298</v>
      </c>
      <c r="Y1207">
        <v>0</v>
      </c>
      <c r="Z1207">
        <v>0</v>
      </c>
      <c r="AA1207">
        <v>0</v>
      </c>
      <c r="AB1207">
        <v>0</v>
      </c>
      <c r="AC1207">
        <v>489446.64106231101</v>
      </c>
      <c r="AD1207">
        <v>0</v>
      </c>
      <c r="AE1207">
        <f t="shared" si="145"/>
        <v>-4.500233445124923E-2</v>
      </c>
      <c r="AF1207">
        <f t="shared" si="144"/>
        <v>-3.5970013852575825E-2</v>
      </c>
      <c r="AG1207">
        <f t="shared" si="146"/>
        <v>0.10442696755707513</v>
      </c>
      <c r="AH1207">
        <f t="shared" si="147"/>
        <v>6.582637246595506E-2</v>
      </c>
      <c r="AI1207">
        <f t="shared" si="148"/>
        <v>0.56010785424678866</v>
      </c>
      <c r="AJ1207">
        <f t="shared" si="149"/>
        <v>-4.500233445124923E-2</v>
      </c>
      <c r="AK1207">
        <f t="shared" si="150"/>
        <v>-2.0074848284433934E-2</v>
      </c>
      <c r="AL1207" s="18">
        <f t="shared" si="151"/>
        <v>2.1089247885702867E-2</v>
      </c>
    </row>
    <row r="1208" spans="1:38" ht="15.75">
      <c r="A1208">
        <v>2016</v>
      </c>
      <c r="B1208">
        <v>3</v>
      </c>
      <c r="C1208" t="s">
        <v>60</v>
      </c>
      <c r="D1208">
        <v>479742.01449519402</v>
      </c>
      <c r="E1208">
        <v>440858.64035956899</v>
      </c>
      <c r="F1208">
        <v>38883.374135625701</v>
      </c>
      <c r="G1208">
        <v>20020.3246992891</v>
      </c>
      <c r="H1208">
        <v>1790874.9283907199</v>
      </c>
      <c r="I1208">
        <v>717193.98329807795</v>
      </c>
      <c r="J1208">
        <v>1073680.9450926399</v>
      </c>
      <c r="K1208">
        <v>29864.895709775999</v>
      </c>
      <c r="L1208">
        <v>2.85086665727379</v>
      </c>
      <c r="M1208">
        <v>1.8646437557445501</v>
      </c>
      <c r="N1208">
        <v>1.1179074753857501</v>
      </c>
      <c r="O1208">
        <v>0.66797681990732805</v>
      </c>
      <c r="P1208">
        <v>157.328017961792</v>
      </c>
      <c r="Q1208">
        <v>31837</v>
      </c>
      <c r="R1208">
        <v>0.86802978316319301</v>
      </c>
      <c r="S1208">
        <v>679</v>
      </c>
      <c r="T1208">
        <v>0.60619362473432903</v>
      </c>
      <c r="U1208">
        <v>0.71169611107847397</v>
      </c>
      <c r="V1208">
        <v>2.8782098326266801</v>
      </c>
      <c r="W1208">
        <v>84.474637139738306</v>
      </c>
      <c r="X1208">
        <v>8.8631660582012604</v>
      </c>
      <c r="Y1208">
        <v>0</v>
      </c>
      <c r="Z1208">
        <v>0</v>
      </c>
      <c r="AA1208">
        <v>0</v>
      </c>
      <c r="AB1208">
        <v>0</v>
      </c>
      <c r="AC1208">
        <v>490757.60668187798</v>
      </c>
      <c r="AD1208">
        <v>0</v>
      </c>
      <c r="AE1208">
        <f t="shared" si="145"/>
        <v>8.2221207276185163E-2</v>
      </c>
      <c r="AF1208">
        <f t="shared" si="144"/>
        <v>3.620734142595302E-2</v>
      </c>
      <c r="AG1208">
        <f t="shared" si="146"/>
        <v>8.1050591694662902E-2</v>
      </c>
      <c r="AH1208">
        <f t="shared" si="147"/>
        <v>4.173143917852469E-2</v>
      </c>
      <c r="AI1208">
        <f t="shared" si="148"/>
        <v>0.56010785424678866</v>
      </c>
      <c r="AJ1208">
        <f t="shared" si="149"/>
        <v>8.2221207276185163E-2</v>
      </c>
      <c r="AK1208">
        <f t="shared" si="150"/>
        <v>-7.5930581196452684E-2</v>
      </c>
      <c r="AL1208" s="18">
        <f t="shared" si="151"/>
        <v>2.1089247885702867E-2</v>
      </c>
    </row>
    <row r="1209" spans="1:38" ht="15.75">
      <c r="A1209">
        <v>2016</v>
      </c>
      <c r="B1209">
        <v>4</v>
      </c>
      <c r="C1209" t="s">
        <v>60</v>
      </c>
      <c r="D1209">
        <v>519186.98210809799</v>
      </c>
      <c r="E1209">
        <v>407383.98757158901</v>
      </c>
      <c r="F1209">
        <v>111802.99453650801</v>
      </c>
      <c r="G1209">
        <v>93556.979035755401</v>
      </c>
      <c r="H1209">
        <v>2001966.21408216</v>
      </c>
      <c r="I1209">
        <v>805597.94568759704</v>
      </c>
      <c r="J1209">
        <v>1196368.2683945601</v>
      </c>
      <c r="K1209">
        <v>94066.635757637298</v>
      </c>
      <c r="L1209">
        <v>9.4934492045842696</v>
      </c>
      <c r="M1209">
        <v>7.8200819519646201</v>
      </c>
      <c r="N1209">
        <v>4.6732546422442001</v>
      </c>
      <c r="O1209">
        <v>0.67336953592780002</v>
      </c>
      <c r="P1209">
        <v>291.71046259011001</v>
      </c>
      <c r="Q1209">
        <v>4386</v>
      </c>
      <c r="R1209">
        <v>0.98635243625097502</v>
      </c>
      <c r="S1209">
        <v>683</v>
      </c>
      <c r="T1209">
        <v>0.69618817927278198</v>
      </c>
      <c r="U1209">
        <v>0.95454303477201297</v>
      </c>
      <c r="V1209">
        <v>3.5663570082665998</v>
      </c>
      <c r="W1209">
        <v>64.316448653725999</v>
      </c>
      <c r="X1209">
        <v>3.48010313722392</v>
      </c>
      <c r="Y1209">
        <v>0</v>
      </c>
      <c r="Z1209">
        <v>0</v>
      </c>
      <c r="AA1209">
        <v>1</v>
      </c>
      <c r="AB1209">
        <v>0</v>
      </c>
      <c r="AC1209">
        <v>528271.83728910098</v>
      </c>
      <c r="AD1209">
        <v>1</v>
      </c>
      <c r="AE1209">
        <f t="shared" si="145"/>
        <v>-0.1870314795880634</v>
      </c>
      <c r="AF1209">
        <f t="shared" si="144"/>
        <v>-9.9200689450956961E-2</v>
      </c>
      <c r="AG1209">
        <f t="shared" si="146"/>
        <v>0.21534244576500358</v>
      </c>
      <c r="AH1209">
        <f t="shared" si="147"/>
        <v>0.18019900779460654</v>
      </c>
      <c r="AI1209">
        <f t="shared" si="148"/>
        <v>0.56010785424678866</v>
      </c>
      <c r="AJ1209">
        <f t="shared" si="149"/>
        <v>-0.1870314795880634</v>
      </c>
      <c r="AK1209">
        <f t="shared" si="150"/>
        <v>-5.6866605408915374E-2</v>
      </c>
      <c r="AL1209" s="18">
        <f t="shared" si="151"/>
        <v>2.1089247885702867E-2</v>
      </c>
    </row>
    <row r="1210" spans="1:38" ht="15.75">
      <c r="A1210">
        <v>2017</v>
      </c>
      <c r="B1210">
        <v>1</v>
      </c>
      <c r="C1210" t="s">
        <v>60</v>
      </c>
      <c r="D1210">
        <v>422082.67266155902</v>
      </c>
      <c r="E1210">
        <v>384217.44310044497</v>
      </c>
      <c r="F1210">
        <v>37865.229561113898</v>
      </c>
      <c r="G1210">
        <v>23439.8711136854</v>
      </c>
      <c r="H1210">
        <v>937813.33221286698</v>
      </c>
      <c r="I1210">
        <v>509301.7526522</v>
      </c>
      <c r="J1210">
        <v>428511.57956066699</v>
      </c>
      <c r="K1210">
        <v>25400.9814108627</v>
      </c>
      <c r="L1210">
        <v>3.4548316123353602</v>
      </c>
      <c r="M1210">
        <v>5.4700671421102003</v>
      </c>
      <c r="N1210">
        <v>2.49941756088886</v>
      </c>
      <c r="O1210">
        <v>1.18853673259976</v>
      </c>
      <c r="P1210">
        <v>291.30078477689199</v>
      </c>
      <c r="Q1210">
        <v>7768</v>
      </c>
      <c r="R1210">
        <v>-0.70401295113918205</v>
      </c>
      <c r="S1210">
        <v>321</v>
      </c>
      <c r="T1210">
        <v>0.36601435286967898</v>
      </c>
      <c r="U1210">
        <v>0.19462114064781699</v>
      </c>
      <c r="V1210">
        <v>5.7254959343062204</v>
      </c>
      <c r="W1210">
        <v>67.658677325464495</v>
      </c>
      <c r="X1210">
        <v>9.1121982389282898</v>
      </c>
      <c r="Y1210">
        <v>0</v>
      </c>
      <c r="Z1210">
        <v>0</v>
      </c>
      <c r="AA1210">
        <v>0</v>
      </c>
      <c r="AB1210">
        <v>0</v>
      </c>
      <c r="AC1210">
        <v>466551.32474193699</v>
      </c>
      <c r="AD1210">
        <v>0</v>
      </c>
      <c r="AE1210">
        <f t="shared" si="145"/>
        <v>0.14735671957897339</v>
      </c>
      <c r="AF1210">
        <f t="shared" si="144"/>
        <v>0.17852328009339441</v>
      </c>
      <c r="AG1210">
        <f t="shared" si="146"/>
        <v>8.9710457248444647E-2</v>
      </c>
      <c r="AH1210">
        <f t="shared" si="147"/>
        <v>5.5533838823277941E-2</v>
      </c>
      <c r="AI1210">
        <f t="shared" si="148"/>
        <v>0.56010785424678866</v>
      </c>
      <c r="AJ1210">
        <f t="shared" si="149"/>
        <v>0.14735671957897339</v>
      </c>
      <c r="AK1210">
        <f t="shared" si="150"/>
        <v>6.526116661051197E-2</v>
      </c>
      <c r="AL1210" s="18">
        <f t="shared" si="151"/>
        <v>2.1089247885702867E-2</v>
      </c>
    </row>
    <row r="1211" spans="1:38" ht="15.75">
      <c r="A1211">
        <v>2017</v>
      </c>
      <c r="B1211">
        <v>2</v>
      </c>
      <c r="C1211" t="s">
        <v>60</v>
      </c>
      <c r="D1211">
        <v>484279.39069609198</v>
      </c>
      <c r="E1211">
        <v>409291.92166928801</v>
      </c>
      <c r="F1211">
        <v>74987.469026803505</v>
      </c>
      <c r="G1211">
        <v>60758.858302435197</v>
      </c>
      <c r="H1211">
        <v>1185634.01792892</v>
      </c>
      <c r="I1211">
        <v>678882.17268415296</v>
      </c>
      <c r="J1211">
        <v>506751.84524477401</v>
      </c>
      <c r="K1211">
        <v>68350.864751197805</v>
      </c>
      <c r="L1211">
        <v>28.792960861996299</v>
      </c>
      <c r="M1211">
        <v>11.989864244714701</v>
      </c>
      <c r="N1211">
        <v>5.1245879743370697</v>
      </c>
      <c r="O1211">
        <v>1.33967380494931</v>
      </c>
      <c r="P1211">
        <v>230.052369066224</v>
      </c>
      <c r="Q1211">
        <v>28928</v>
      </c>
      <c r="R1211">
        <v>-0.74279928754961599</v>
      </c>
      <c r="S1211">
        <v>715</v>
      </c>
      <c r="T1211">
        <v>0.33440792879756798</v>
      </c>
      <c r="U1211">
        <v>0.41856915558878</v>
      </c>
      <c r="V1211">
        <v>1.08393870819778</v>
      </c>
      <c r="W1211">
        <v>63.060647779581402</v>
      </c>
      <c r="X1211">
        <v>6.5588967964400302</v>
      </c>
      <c r="Y1211">
        <v>0</v>
      </c>
      <c r="Z1211">
        <v>0</v>
      </c>
      <c r="AA1211">
        <v>0</v>
      </c>
      <c r="AB1211">
        <v>0</v>
      </c>
      <c r="AC1211">
        <v>492246.40300365898</v>
      </c>
      <c r="AD1211">
        <v>0</v>
      </c>
      <c r="AE1211">
        <f t="shared" si="145"/>
        <v>2.6498766953221869E-2</v>
      </c>
      <c r="AF1211">
        <f t="shared" si="144"/>
        <v>0.14603271549054739</v>
      </c>
      <c r="AG1211">
        <f t="shared" si="146"/>
        <v>0.15484340334825877</v>
      </c>
      <c r="AH1211">
        <f t="shared" si="147"/>
        <v>0.12546240758893709</v>
      </c>
      <c r="AI1211">
        <f t="shared" si="148"/>
        <v>0.56010785424678866</v>
      </c>
      <c r="AJ1211">
        <f t="shared" si="149"/>
        <v>2.6498766953221869E-2</v>
      </c>
      <c r="AK1211">
        <f t="shared" si="150"/>
        <v>2.4031313267581275E-2</v>
      </c>
      <c r="AL1211" s="18">
        <f t="shared" si="151"/>
        <v>2.1089247885702867E-2</v>
      </c>
    </row>
    <row r="1212" spans="1:38" ht="15.75">
      <c r="A1212">
        <v>2017</v>
      </c>
      <c r="B1212">
        <v>3</v>
      </c>
      <c r="C1212" t="s">
        <v>60</v>
      </c>
      <c r="D1212">
        <v>497112.19741039601</v>
      </c>
      <c r="E1212">
        <v>419127.74405681301</v>
      </c>
      <c r="F1212">
        <v>77984.453353582896</v>
      </c>
      <c r="G1212">
        <v>70519.076733099602</v>
      </c>
      <c r="H1212">
        <v>1789003.1429659601</v>
      </c>
      <c r="I1212">
        <v>581538.34719685698</v>
      </c>
      <c r="J1212">
        <v>1207464.7957691001</v>
      </c>
      <c r="K1212">
        <v>76730.725284600005</v>
      </c>
      <c r="L1212">
        <v>15.864212686005001</v>
      </c>
      <c r="M1212">
        <v>5.8402594411194997</v>
      </c>
      <c r="N1212">
        <v>3.9418084317161601</v>
      </c>
      <c r="O1212">
        <v>0.48161929791621</v>
      </c>
      <c r="P1212">
        <v>344.15422848770902</v>
      </c>
      <c r="Q1212">
        <v>4590</v>
      </c>
      <c r="R1212">
        <v>-0.131463677872657</v>
      </c>
      <c r="S1212">
        <v>870</v>
      </c>
      <c r="T1212">
        <v>0.76737569725160903</v>
      </c>
      <c r="U1212">
        <v>0.14014307187422601</v>
      </c>
      <c r="V1212">
        <v>2.53149059719152</v>
      </c>
      <c r="W1212">
        <v>76.0999058159871</v>
      </c>
      <c r="X1212">
        <v>9.3725008343548009</v>
      </c>
      <c r="Y1212">
        <v>0</v>
      </c>
      <c r="Z1212">
        <v>0</v>
      </c>
      <c r="AA1212">
        <v>0</v>
      </c>
      <c r="AB1212">
        <v>0</v>
      </c>
      <c r="AC1212">
        <v>493666.75022623001</v>
      </c>
      <c r="AD1212">
        <v>0</v>
      </c>
      <c r="AE1212">
        <f t="shared" si="145"/>
        <v>-5.9199758192792142E-2</v>
      </c>
      <c r="AF1212">
        <f t="shared" si="144"/>
        <v>9.4520967613474047E-2</v>
      </c>
      <c r="AG1212">
        <f t="shared" si="146"/>
        <v>0.15687495450690409</v>
      </c>
      <c r="AH1212">
        <f t="shared" si="147"/>
        <v>0.14185746618259271</v>
      </c>
      <c r="AI1212">
        <f t="shared" si="148"/>
        <v>0.56010785424678866</v>
      </c>
      <c r="AJ1212">
        <f t="shared" si="149"/>
        <v>-5.9199758192792142E-2</v>
      </c>
      <c r="AK1212">
        <f t="shared" si="150"/>
        <v>6.9840073861467303E-2</v>
      </c>
      <c r="AL1212" s="18">
        <f t="shared" si="151"/>
        <v>2.1089247885702867E-2</v>
      </c>
    </row>
    <row r="1213" spans="1:38" ht="15.75">
      <c r="A1213">
        <v>2017</v>
      </c>
      <c r="B1213">
        <v>4</v>
      </c>
      <c r="C1213" t="s">
        <v>60</v>
      </c>
      <c r="D1213">
        <v>467683.27552901302</v>
      </c>
      <c r="E1213">
        <v>448399.656659131</v>
      </c>
      <c r="F1213">
        <v>19283.618869881699</v>
      </c>
      <c r="G1213">
        <v>9330.1598648441995</v>
      </c>
      <c r="H1213">
        <v>1763598.45920123</v>
      </c>
      <c r="I1213">
        <v>716805.50500235695</v>
      </c>
      <c r="J1213">
        <v>1046792.95419887</v>
      </c>
      <c r="K1213">
        <v>10266.931594452601</v>
      </c>
      <c r="L1213">
        <v>1.23050534313989</v>
      </c>
      <c r="M1213">
        <v>0.89130900503477795</v>
      </c>
      <c r="N1213">
        <v>0.52904105331720297</v>
      </c>
      <c r="O1213">
        <v>0.68476340247335199</v>
      </c>
      <c r="P1213">
        <v>376.912696539536</v>
      </c>
      <c r="Q1213">
        <v>24556</v>
      </c>
      <c r="R1213">
        <v>-0.79664620713801604</v>
      </c>
      <c r="S1213">
        <v>515</v>
      </c>
      <c r="T1213">
        <v>0.18375868114115801</v>
      </c>
      <c r="U1213">
        <v>0.64057177067005999</v>
      </c>
      <c r="V1213">
        <v>3.3673983846548201</v>
      </c>
      <c r="W1213">
        <v>61.089041773271703</v>
      </c>
      <c r="X1213">
        <v>6.6917333912535</v>
      </c>
      <c r="Y1213">
        <v>0</v>
      </c>
      <c r="Z1213">
        <v>0</v>
      </c>
      <c r="AA1213">
        <v>0</v>
      </c>
      <c r="AB1213">
        <v>0</v>
      </c>
      <c r="AC1213">
        <v>503273.7691946</v>
      </c>
      <c r="AD1213">
        <v>0</v>
      </c>
      <c r="AE1213">
        <f t="shared" si="145"/>
        <v>6.3613521978141352E-2</v>
      </c>
      <c r="AF1213">
        <f t="shared" si="144"/>
        <v>0.10575544507758804</v>
      </c>
      <c r="AG1213">
        <f t="shared" si="146"/>
        <v>4.1232218210218524E-2</v>
      </c>
      <c r="AH1213">
        <f t="shared" si="147"/>
        <v>1.9949740247372599E-2</v>
      </c>
      <c r="AI1213">
        <f t="shared" si="148"/>
        <v>0.56010785424678866</v>
      </c>
      <c r="AJ1213">
        <f t="shared" si="149"/>
        <v>6.3613521978141352E-2</v>
      </c>
      <c r="AK1213">
        <f t="shared" si="150"/>
        <v>-0.115838141315696</v>
      </c>
      <c r="AL1213" s="18">
        <f t="shared" si="151"/>
        <v>2.1089247885702867E-2</v>
      </c>
    </row>
    <row r="1214" spans="1:38" ht="15.75">
      <c r="A1214">
        <v>2018</v>
      </c>
      <c r="B1214">
        <v>1</v>
      </c>
      <c r="C1214" t="s">
        <v>60</v>
      </c>
      <c r="D1214">
        <v>497434.25585568702</v>
      </c>
      <c r="E1214">
        <v>396457.87386514101</v>
      </c>
      <c r="F1214">
        <v>100976.38199054499</v>
      </c>
      <c r="G1214">
        <v>91840.335194228697</v>
      </c>
      <c r="H1214">
        <v>1864770.27570748</v>
      </c>
      <c r="I1214">
        <v>666095.69048240595</v>
      </c>
      <c r="J1214">
        <v>1198674.5852250699</v>
      </c>
      <c r="K1214">
        <v>99970.439499771703</v>
      </c>
      <c r="L1214">
        <v>19.778545206697299</v>
      </c>
      <c r="M1214">
        <v>7.6618238449582003</v>
      </c>
      <c r="N1214">
        <v>4.9250214029384898</v>
      </c>
      <c r="O1214">
        <v>0.55569351239505305</v>
      </c>
      <c r="P1214">
        <v>152.40335027298201</v>
      </c>
      <c r="Q1214">
        <v>5641</v>
      </c>
      <c r="R1214">
        <v>0.79751845195994897</v>
      </c>
      <c r="S1214">
        <v>649</v>
      </c>
      <c r="T1214">
        <v>0.50656398468237795</v>
      </c>
      <c r="U1214">
        <v>0.35388231126380398</v>
      </c>
      <c r="V1214">
        <v>5.5304444292673098</v>
      </c>
      <c r="W1214">
        <v>70.629475177073203</v>
      </c>
      <c r="X1214">
        <v>7.3731496774616501</v>
      </c>
      <c r="Y1214">
        <v>0</v>
      </c>
      <c r="Z1214">
        <v>0</v>
      </c>
      <c r="AA1214">
        <v>0</v>
      </c>
      <c r="AB1214">
        <v>0</v>
      </c>
      <c r="AC1214">
        <v>514358.73667173501</v>
      </c>
      <c r="AD1214">
        <v>0</v>
      </c>
      <c r="AE1214">
        <f t="shared" si="145"/>
        <v>0.11572538208257953</v>
      </c>
      <c r="AF1214">
        <f t="shared" si="144"/>
        <v>5.548374627873792E-3</v>
      </c>
      <c r="AG1214">
        <f t="shared" si="146"/>
        <v>0.20299442750850827</v>
      </c>
      <c r="AH1214">
        <f t="shared" si="147"/>
        <v>0.18462808725596278</v>
      </c>
      <c r="AI1214">
        <f t="shared" si="148"/>
        <v>0.56010785424678866</v>
      </c>
      <c r="AJ1214">
        <f t="shared" si="149"/>
        <v>0.11572538208257953</v>
      </c>
      <c r="AK1214">
        <f t="shared" si="150"/>
        <v>-6.1120121156541126E-4</v>
      </c>
      <c r="AL1214" s="18">
        <f t="shared" si="151"/>
        <v>2.1089247885702867E-2</v>
      </c>
    </row>
    <row r="1215" spans="1:38" ht="15.75">
      <c r="A1215">
        <v>2018</v>
      </c>
      <c r="B1215">
        <v>2</v>
      </c>
      <c r="C1215" t="s">
        <v>60</v>
      </c>
      <c r="D1215">
        <v>555000.02517555002</v>
      </c>
      <c r="E1215">
        <v>396215.55833229999</v>
      </c>
      <c r="F1215">
        <v>158784.46684325</v>
      </c>
      <c r="G1215">
        <v>141526.989091261</v>
      </c>
      <c r="H1215">
        <v>1209073.6234537701</v>
      </c>
      <c r="I1215">
        <v>503262.69835092401</v>
      </c>
      <c r="J1215">
        <v>705810.92510285205</v>
      </c>
      <c r="K1215">
        <v>151310.30351285299</v>
      </c>
      <c r="L1215">
        <v>16.992073580554401</v>
      </c>
      <c r="M1215">
        <v>20.051685806738799</v>
      </c>
      <c r="N1215">
        <v>11.7054070443603</v>
      </c>
      <c r="O1215">
        <v>0.71302764019639797</v>
      </c>
      <c r="P1215">
        <v>470.99958635317898</v>
      </c>
      <c r="Q1215">
        <v>30921</v>
      </c>
      <c r="R1215">
        <v>0.99626023184765</v>
      </c>
      <c r="S1215">
        <v>659</v>
      </c>
      <c r="T1215">
        <v>0.97969010339103701</v>
      </c>
      <c r="U1215">
        <v>0.30942558585715402</v>
      </c>
      <c r="V1215">
        <v>6.3018999523624597</v>
      </c>
      <c r="W1215">
        <v>73.955173947505202</v>
      </c>
      <c r="X1215">
        <v>3.8280571641157199</v>
      </c>
      <c r="Y1215">
        <v>0</v>
      </c>
      <c r="Z1215">
        <v>0</v>
      </c>
      <c r="AA1215">
        <v>0</v>
      </c>
      <c r="AB1215">
        <v>0</v>
      </c>
      <c r="AC1215">
        <v>601877.35616723006</v>
      </c>
      <c r="AD1215">
        <v>0</v>
      </c>
      <c r="AE1215">
        <f t="shared" si="145"/>
        <v>-1.9640182628848025E-2</v>
      </c>
      <c r="AF1215">
        <f t="shared" si="144"/>
        <v>-6.703117504333389E-2</v>
      </c>
      <c r="AG1215">
        <f t="shared" si="146"/>
        <v>0.28609812547850877</v>
      </c>
      <c r="AH1215">
        <f t="shared" si="147"/>
        <v>0.25500357238091137</v>
      </c>
      <c r="AI1215">
        <f t="shared" si="148"/>
        <v>0.56010785424678866</v>
      </c>
      <c r="AJ1215">
        <f t="shared" si="149"/>
        <v>-1.9640182628848025E-2</v>
      </c>
      <c r="AK1215">
        <f t="shared" si="150"/>
        <v>9.4314126508273559E-4</v>
      </c>
      <c r="AL1215" s="18">
        <f t="shared" si="151"/>
        <v>2.1089247885702867E-2</v>
      </c>
    </row>
    <row r="1216" spans="1:38" ht="15.75">
      <c r="A1216">
        <v>2018</v>
      </c>
      <c r="B1216">
        <v>3</v>
      </c>
      <c r="C1216" t="s">
        <v>60</v>
      </c>
      <c r="D1216">
        <v>544099.72332208697</v>
      </c>
      <c r="E1216">
        <v>396589.24557523098</v>
      </c>
      <c r="F1216">
        <v>147510.47774685599</v>
      </c>
      <c r="G1216">
        <v>131786.63085053899</v>
      </c>
      <c r="H1216">
        <v>1145593.83850308</v>
      </c>
      <c r="I1216">
        <v>648030.73439440399</v>
      </c>
      <c r="J1216">
        <v>497563.10410867899</v>
      </c>
      <c r="K1216">
        <v>127636.64048370501</v>
      </c>
      <c r="L1216">
        <v>105.120715819441</v>
      </c>
      <c r="M1216">
        <v>26.486415444050699</v>
      </c>
      <c r="N1216">
        <v>11.503783140344099</v>
      </c>
      <c r="O1216">
        <v>1.3024091397517601</v>
      </c>
      <c r="P1216">
        <v>93.157772437042695</v>
      </c>
      <c r="Q1216">
        <v>15228</v>
      </c>
      <c r="R1216">
        <v>-0.44072334389654599</v>
      </c>
      <c r="S1216">
        <v>384</v>
      </c>
      <c r="T1216">
        <v>2.08962122055741E-2</v>
      </c>
      <c r="U1216">
        <v>0.117959511347553</v>
      </c>
      <c r="V1216">
        <v>7.6480469349739897</v>
      </c>
      <c r="W1216">
        <v>82.681943748180402</v>
      </c>
      <c r="X1216">
        <v>2.6917278007972301</v>
      </c>
      <c r="Y1216">
        <v>0</v>
      </c>
      <c r="Z1216">
        <v>0</v>
      </c>
      <c r="AA1216">
        <v>0</v>
      </c>
      <c r="AB1216">
        <v>0</v>
      </c>
      <c r="AC1216">
        <v>542646.44079151296</v>
      </c>
      <c r="AD1216">
        <v>0</v>
      </c>
      <c r="AE1216">
        <f t="shared" si="145"/>
        <v>-4.9543114393759302E-2</v>
      </c>
      <c r="AF1216">
        <f t="shared" si="144"/>
        <v>-5.49747045037704E-2</v>
      </c>
      <c r="AG1216">
        <f t="shared" si="146"/>
        <v>0.27110926806984464</v>
      </c>
      <c r="AH1216">
        <f t="shared" si="147"/>
        <v>0.2422104353332416</v>
      </c>
      <c r="AI1216">
        <f t="shared" si="148"/>
        <v>0.56010785424678866</v>
      </c>
      <c r="AJ1216">
        <f t="shared" si="149"/>
        <v>-4.9543114393759302E-2</v>
      </c>
      <c r="AK1216">
        <f t="shared" si="150"/>
        <v>0.16872645532170782</v>
      </c>
      <c r="AL1216" s="18">
        <f t="shared" si="151"/>
        <v>2.1089247885702867E-2</v>
      </c>
    </row>
    <row r="1217" spans="1:38" ht="15.75">
      <c r="A1217">
        <v>2018</v>
      </c>
      <c r="B1217">
        <v>4</v>
      </c>
      <c r="C1217" t="s">
        <v>60</v>
      </c>
      <c r="D1217">
        <v>517143.32848792803</v>
      </c>
      <c r="E1217">
        <v>463504.34319985</v>
      </c>
      <c r="F1217">
        <v>53638.985288078002</v>
      </c>
      <c r="G1217">
        <v>44451.041785606198</v>
      </c>
      <c r="H1217">
        <v>1818648.6195012799</v>
      </c>
      <c r="I1217">
        <v>688760.31172028999</v>
      </c>
      <c r="J1217">
        <v>1129888.3077809799</v>
      </c>
      <c r="K1217">
        <v>51254.720786238897</v>
      </c>
      <c r="L1217">
        <v>14.453614456943701</v>
      </c>
      <c r="M1217">
        <v>3.9341093698813898</v>
      </c>
      <c r="N1217">
        <v>2.4441797777184502</v>
      </c>
      <c r="O1217">
        <v>0.60958265253046195</v>
      </c>
      <c r="P1217">
        <v>66.997868328388805</v>
      </c>
      <c r="Q1217">
        <v>8531</v>
      </c>
      <c r="R1217">
        <v>-0.231438863080489</v>
      </c>
      <c r="S1217">
        <v>767</v>
      </c>
      <c r="T1217">
        <v>0.38486469646216898</v>
      </c>
      <c r="U1217">
        <v>2.887365066928E-2</v>
      </c>
      <c r="V1217">
        <v>4.8731679860878403</v>
      </c>
      <c r="W1217">
        <v>77.011784723088098</v>
      </c>
      <c r="X1217">
        <v>7.9255595626880497</v>
      </c>
      <c r="Y1217">
        <v>0</v>
      </c>
      <c r="Z1217">
        <v>0</v>
      </c>
      <c r="AA1217">
        <v>0</v>
      </c>
      <c r="AB1217">
        <v>0</v>
      </c>
      <c r="AC1217">
        <v>503111.35259960103</v>
      </c>
      <c r="AD1217">
        <v>0</v>
      </c>
      <c r="AE1217">
        <f t="shared" si="145"/>
        <v>-3.2774513552313346E-2</v>
      </c>
      <c r="AF1217">
        <f t="shared" si="144"/>
        <v>-3.1595094113376826E-2</v>
      </c>
      <c r="AG1217">
        <f t="shared" si="146"/>
        <v>0.10372170021976827</v>
      </c>
      <c r="AH1217">
        <f t="shared" si="147"/>
        <v>8.5954974833720291E-2</v>
      </c>
      <c r="AI1217">
        <f t="shared" si="148"/>
        <v>0.56010785424678866</v>
      </c>
      <c r="AJ1217">
        <f t="shared" si="149"/>
        <v>-3.2774513552313346E-2</v>
      </c>
      <c r="AK1217">
        <f t="shared" si="150"/>
        <v>-5.4548188170227219E-2</v>
      </c>
      <c r="AL1217" s="18">
        <f t="shared" si="151"/>
        <v>2.1089247885702867E-2</v>
      </c>
    </row>
    <row r="1218" spans="1:38" ht="15.75">
      <c r="A1218">
        <v>2019</v>
      </c>
      <c r="B1218">
        <v>1</v>
      </c>
      <c r="C1218" t="s">
        <v>60</v>
      </c>
      <c r="D1218">
        <v>500194.207459912</v>
      </c>
      <c r="E1218">
        <v>438221.02106926701</v>
      </c>
      <c r="F1218">
        <v>61973.186390645402</v>
      </c>
      <c r="G1218">
        <v>49889.1956886607</v>
      </c>
      <c r="H1218">
        <v>1309718.0488338801</v>
      </c>
      <c r="I1218">
        <v>570401.334971042</v>
      </c>
      <c r="J1218">
        <v>739316.713862843</v>
      </c>
      <c r="K1218">
        <v>52580.517449859399</v>
      </c>
      <c r="L1218">
        <v>13.268462542100201</v>
      </c>
      <c r="M1218">
        <v>6.7480140450221198</v>
      </c>
      <c r="N1218">
        <v>3.8091553928786301</v>
      </c>
      <c r="O1218">
        <v>0.77152500988481798</v>
      </c>
      <c r="P1218">
        <v>448.30634449683703</v>
      </c>
      <c r="Q1218">
        <v>32419</v>
      </c>
      <c r="R1218">
        <v>-0.116215016066699</v>
      </c>
      <c r="S1218">
        <v>518</v>
      </c>
      <c r="T1218">
        <v>0.155394833541149</v>
      </c>
      <c r="U1218">
        <v>0.67235072630035797</v>
      </c>
      <c r="V1218">
        <v>1.1805086029990799</v>
      </c>
      <c r="W1218">
        <v>71.249894679248499</v>
      </c>
      <c r="X1218">
        <v>6.4009745629377903</v>
      </c>
      <c r="Y1218">
        <v>0</v>
      </c>
      <c r="Z1218">
        <v>0</v>
      </c>
      <c r="AA1218">
        <v>0</v>
      </c>
      <c r="AB1218">
        <v>1</v>
      </c>
      <c r="AC1218">
        <v>577519.21003894799</v>
      </c>
      <c r="AD1218">
        <v>0</v>
      </c>
      <c r="AE1218">
        <f t="shared" si="145"/>
        <v>3.5193358132704577E-2</v>
      </c>
      <c r="AF1218">
        <f t="shared" ref="AF1218:AF1281" si="152">IF(C1222=C1218,(D1222-D1218)/D1218,"")</f>
        <v>4.0248857618813048E-2</v>
      </c>
      <c r="AG1218">
        <f t="shared" si="146"/>
        <v>0.12389824885289544</v>
      </c>
      <c r="AH1218">
        <f t="shared" si="147"/>
        <v>9.9739651008771552E-2</v>
      </c>
      <c r="AI1218">
        <f t="shared" si="148"/>
        <v>0.56010785424678866</v>
      </c>
      <c r="AJ1218">
        <f t="shared" si="149"/>
        <v>3.5193358132704577E-2</v>
      </c>
      <c r="AK1218">
        <f t="shared" si="150"/>
        <v>-6.1610307167100566E-2</v>
      </c>
      <c r="AL1218" s="18">
        <f t="shared" si="151"/>
        <v>2.1089247885702867E-2</v>
      </c>
    </row>
    <row r="1219" spans="1:38" ht="15.75">
      <c r="A1219">
        <v>2019</v>
      </c>
      <c r="B1219">
        <v>2</v>
      </c>
      <c r="C1219" t="s">
        <v>60</v>
      </c>
      <c r="D1219">
        <v>517797.72133895301</v>
      </c>
      <c r="E1219">
        <v>411222.08935410902</v>
      </c>
      <c r="F1219">
        <v>106575.631984843</v>
      </c>
      <c r="G1219">
        <v>101172.723117469</v>
      </c>
      <c r="H1219">
        <v>1749405.27250245</v>
      </c>
      <c r="I1219">
        <v>742883.40927007899</v>
      </c>
      <c r="J1219">
        <v>1006521.86323237</v>
      </c>
      <c r="K1219">
        <v>104278.228262469</v>
      </c>
      <c r="L1219">
        <v>30.705561265461</v>
      </c>
      <c r="M1219">
        <v>10.0517163921864</v>
      </c>
      <c r="N1219">
        <v>5.7832638730273001</v>
      </c>
      <c r="O1219">
        <v>0.738069818855561</v>
      </c>
      <c r="P1219">
        <v>318.09737616303602</v>
      </c>
      <c r="Q1219">
        <v>35822</v>
      </c>
      <c r="R1219">
        <v>-3.6278695227411603E-2</v>
      </c>
      <c r="S1219">
        <v>908</v>
      </c>
      <c r="T1219">
        <v>0.70259143193185503</v>
      </c>
      <c r="U1219">
        <v>0.17343037025555699</v>
      </c>
      <c r="V1219">
        <v>4.3322985286075797</v>
      </c>
      <c r="W1219">
        <v>71.672105540833002</v>
      </c>
      <c r="X1219">
        <v>5.94009326666907</v>
      </c>
      <c r="Y1219">
        <v>0</v>
      </c>
      <c r="Z1219">
        <v>0</v>
      </c>
      <c r="AA1219">
        <v>0</v>
      </c>
      <c r="AB1219">
        <v>0</v>
      </c>
      <c r="AC1219">
        <v>504464.30663521599</v>
      </c>
      <c r="AD1219">
        <v>0</v>
      </c>
      <c r="AE1219">
        <f t="shared" ref="AE1219:AE1282" si="153">IF(C1220=C1219,(D1220-D1219)/D1219,"")</f>
        <v>-6.9712928008774759E-3</v>
      </c>
      <c r="AF1219">
        <f t="shared" si="152"/>
        <v>-1.7058906166745814E-2</v>
      </c>
      <c r="AG1219">
        <f t="shared" ref="AG1219:AG1282" si="154">(D:D-E:E)/D:D</f>
        <v>0.20582483775566685</v>
      </c>
      <c r="AH1219">
        <f t="shared" ref="AH1219:AH1282" si="155">G1219/D1219</f>
        <v>0.19539043713025692</v>
      </c>
      <c r="AI1219">
        <f t="shared" ref="AI1219:AI1282" si="156">_xlfn.STDEV.P(D:D)/AVERAGE(D:D)</f>
        <v>0.56010785424678866</v>
      </c>
      <c r="AJ1219">
        <f t="shared" ref="AJ1219:AJ1282" si="157">(D1220-D1219)/D1219</f>
        <v>-6.9712928008774759E-3</v>
      </c>
      <c r="AK1219">
        <f t="shared" ref="AK1219:AK1282" si="158">(E1220-E1219)/E1219</f>
        <v>5.8589387509351359E-2</v>
      </c>
      <c r="AL1219" s="18">
        <f t="shared" ref="AL1219:AL1282" si="159">AVERAGE(AJ:AJ)</f>
        <v>2.1089247885702867E-2</v>
      </c>
    </row>
    <row r="1220" spans="1:38" ht="15.75">
      <c r="A1220">
        <v>2019</v>
      </c>
      <c r="B1220">
        <v>3</v>
      </c>
      <c r="C1220" t="s">
        <v>60</v>
      </c>
      <c r="D1220">
        <v>514188.001811872</v>
      </c>
      <c r="E1220">
        <v>435315.33969968202</v>
      </c>
      <c r="F1220">
        <v>78872.662112190199</v>
      </c>
      <c r="G1220">
        <v>70414.635282314499</v>
      </c>
      <c r="H1220">
        <v>1078172.9997538</v>
      </c>
      <c r="I1220">
        <v>626735.00239536294</v>
      </c>
      <c r="J1220">
        <v>451437.99735843798</v>
      </c>
      <c r="K1220">
        <v>80081.077109272606</v>
      </c>
      <c r="L1220">
        <v>14.0270380648118</v>
      </c>
      <c r="M1220">
        <v>15.5978530151075</v>
      </c>
      <c r="N1220">
        <v>6.5309217814203704</v>
      </c>
      <c r="O1220">
        <v>1.38830804243919</v>
      </c>
      <c r="P1220">
        <v>144.61414860492499</v>
      </c>
      <c r="Q1220">
        <v>43541</v>
      </c>
      <c r="R1220">
        <v>0.46490066181787199</v>
      </c>
      <c r="S1220">
        <v>94</v>
      </c>
      <c r="T1220">
        <v>0.32791955137144901</v>
      </c>
      <c r="U1220">
        <v>0.42387474343446402</v>
      </c>
      <c r="V1220">
        <v>5.5878498625021003</v>
      </c>
      <c r="W1220">
        <v>66.829076402005597</v>
      </c>
      <c r="X1220">
        <v>2.4078141077494002</v>
      </c>
      <c r="Y1220">
        <v>0</v>
      </c>
      <c r="Z1220">
        <v>0</v>
      </c>
      <c r="AA1220">
        <v>0</v>
      </c>
      <c r="AB1220">
        <v>1</v>
      </c>
      <c r="AC1220">
        <v>492771.46876561001</v>
      </c>
      <c r="AD1220">
        <v>0</v>
      </c>
      <c r="AE1220">
        <f t="shared" si="153"/>
        <v>-2.6029128276940657E-2</v>
      </c>
      <c r="AF1220">
        <f t="shared" si="152"/>
        <v>-1.1038699800032815E-2</v>
      </c>
      <c r="AG1220">
        <f t="shared" si="154"/>
        <v>0.15339265372638436</v>
      </c>
      <c r="AH1220">
        <f t="shared" si="155"/>
        <v>0.13694336513919159</v>
      </c>
      <c r="AI1220">
        <f t="shared" si="156"/>
        <v>0.56010785424678866</v>
      </c>
      <c r="AJ1220">
        <f t="shared" si="157"/>
        <v>-2.6029128276940657E-2</v>
      </c>
      <c r="AK1220">
        <f t="shared" si="158"/>
        <v>3.5963441344176259E-3</v>
      </c>
      <c r="AL1220" s="18">
        <f t="shared" si="159"/>
        <v>2.1089247885702867E-2</v>
      </c>
    </row>
    <row r="1221" spans="1:38" ht="15.75">
      <c r="A1221">
        <v>2019</v>
      </c>
      <c r="B1221">
        <v>4</v>
      </c>
      <c r="C1221" t="s">
        <v>60</v>
      </c>
      <c r="D1221">
        <v>500804.13635424699</v>
      </c>
      <c r="E1221">
        <v>436880.88346823299</v>
      </c>
      <c r="F1221">
        <v>63923.252886014103</v>
      </c>
      <c r="G1221">
        <v>50877.533599352602</v>
      </c>
      <c r="H1221">
        <v>1606578.5966974001</v>
      </c>
      <c r="I1221">
        <v>967241.79402403696</v>
      </c>
      <c r="J1221">
        <v>639336.80267336301</v>
      </c>
      <c r="K1221">
        <v>56766.085563326</v>
      </c>
      <c r="L1221">
        <v>36.595441549179597</v>
      </c>
      <c r="M1221">
        <v>7.9578609250413903</v>
      </c>
      <c r="N1221">
        <v>3.1668250594113498</v>
      </c>
      <c r="O1221">
        <v>1.51288302187446</v>
      </c>
      <c r="P1221">
        <v>405.23451454161301</v>
      </c>
      <c r="Q1221">
        <v>16980</v>
      </c>
      <c r="R1221">
        <v>0.14113417851490501</v>
      </c>
      <c r="S1221">
        <v>862</v>
      </c>
      <c r="T1221">
        <v>0.53751942626807003</v>
      </c>
      <c r="U1221">
        <v>0.61245144845732502</v>
      </c>
      <c r="V1221">
        <v>2.04654416911657</v>
      </c>
      <c r="W1221">
        <v>70.435384883161106</v>
      </c>
      <c r="X1221">
        <v>4.6846896815054704</v>
      </c>
      <c r="Y1221">
        <v>0</v>
      </c>
      <c r="Z1221">
        <v>0</v>
      </c>
      <c r="AA1221">
        <v>0</v>
      </c>
      <c r="AB1221">
        <v>0</v>
      </c>
      <c r="AC1221">
        <v>496697.90569053899</v>
      </c>
      <c r="AD1221">
        <v>0</v>
      </c>
      <c r="AE1221">
        <f t="shared" si="153"/>
        <v>3.8981939497530031E-2</v>
      </c>
      <c r="AF1221">
        <f t="shared" si="152"/>
        <v>-4.995333732883387E-2</v>
      </c>
      <c r="AG1221">
        <f t="shared" si="154"/>
        <v>0.12764122387519075</v>
      </c>
      <c r="AH1221">
        <f t="shared" si="155"/>
        <v>0.10159168007223497</v>
      </c>
      <c r="AI1221">
        <f t="shared" si="156"/>
        <v>0.56010785424678866</v>
      </c>
      <c r="AJ1221">
        <f t="shared" si="157"/>
        <v>3.8981939497530031E-2</v>
      </c>
      <c r="AK1221">
        <f t="shared" si="158"/>
        <v>-4.1462450256576897E-2</v>
      </c>
      <c r="AL1221" s="18">
        <f t="shared" si="159"/>
        <v>2.1089247885702867E-2</v>
      </c>
    </row>
    <row r="1222" spans="1:38" ht="15.75">
      <c r="A1222">
        <v>2020</v>
      </c>
      <c r="B1222">
        <v>1</v>
      </c>
      <c r="C1222" t="s">
        <v>60</v>
      </c>
      <c r="D1222">
        <v>520326.45289772103</v>
      </c>
      <c r="E1222">
        <v>418766.73156938201</v>
      </c>
      <c r="F1222">
        <v>101559.721328339</v>
      </c>
      <c r="G1222">
        <v>93469.310749525495</v>
      </c>
      <c r="H1222">
        <v>1473764.8482775199</v>
      </c>
      <c r="I1222">
        <v>625825.05554732797</v>
      </c>
      <c r="J1222">
        <v>847939.79273019196</v>
      </c>
      <c r="K1222">
        <v>100280.06043779499</v>
      </c>
      <c r="L1222">
        <v>64.411046900836297</v>
      </c>
      <c r="M1222">
        <v>11.023107011946299</v>
      </c>
      <c r="N1222">
        <v>6.34221333605349</v>
      </c>
      <c r="O1222">
        <v>0.73805364592254796</v>
      </c>
      <c r="P1222">
        <v>114.34082985722701</v>
      </c>
      <c r="Q1222">
        <v>40602</v>
      </c>
      <c r="R1222">
        <v>-0.52544744323249404</v>
      </c>
      <c r="S1222">
        <v>100</v>
      </c>
      <c r="T1222">
        <v>0.57077501796630303</v>
      </c>
      <c r="U1222">
        <v>0.13895826438351799</v>
      </c>
      <c r="V1222">
        <v>2.9053939749359499</v>
      </c>
      <c r="W1222">
        <v>64.195552353073097</v>
      </c>
      <c r="X1222">
        <v>2.9968365569555799</v>
      </c>
      <c r="Y1222">
        <v>0</v>
      </c>
      <c r="Z1222">
        <v>0</v>
      </c>
      <c r="AA1222">
        <v>0</v>
      </c>
      <c r="AB1222">
        <v>0</v>
      </c>
      <c r="AC1222">
        <v>501934.69657675299</v>
      </c>
      <c r="AD1222">
        <v>0</v>
      </c>
      <c r="AE1222">
        <f t="shared" si="153"/>
        <v>-2.1835895978706603E-2</v>
      </c>
      <c r="AF1222">
        <f t="shared" si="152"/>
        <v>-1.24825313535918E-2</v>
      </c>
      <c r="AG1222">
        <f t="shared" si="154"/>
        <v>0.19518462066025749</v>
      </c>
      <c r="AH1222">
        <f t="shared" si="155"/>
        <v>0.17963590017188397</v>
      </c>
      <c r="AI1222">
        <f t="shared" si="156"/>
        <v>0.56010785424678866</v>
      </c>
      <c r="AJ1222">
        <f t="shared" si="157"/>
        <v>-2.1835895978706603E-2</v>
      </c>
      <c r="AK1222">
        <f t="shared" si="158"/>
        <v>6.5301776967092287E-2</v>
      </c>
      <c r="AL1222" s="18">
        <f t="shared" si="159"/>
        <v>2.1089247885702867E-2</v>
      </c>
    </row>
    <row r="1223" spans="1:38" ht="15.75">
      <c r="A1223">
        <v>2020</v>
      </c>
      <c r="B1223">
        <v>2</v>
      </c>
      <c r="C1223" t="s">
        <v>60</v>
      </c>
      <c r="D1223">
        <v>508964.65859727701</v>
      </c>
      <c r="E1223">
        <v>446112.943275564</v>
      </c>
      <c r="F1223">
        <v>62851.7153217124</v>
      </c>
      <c r="G1223">
        <v>55596.463432924</v>
      </c>
      <c r="H1223">
        <v>1646217.5428544399</v>
      </c>
      <c r="I1223">
        <v>1055050.8250271601</v>
      </c>
      <c r="J1223">
        <v>591166.717827274</v>
      </c>
      <c r="K1223">
        <v>52402.811825635501</v>
      </c>
      <c r="L1223">
        <v>6.1248799558988196</v>
      </c>
      <c r="M1223">
        <v>9.4045320476190906</v>
      </c>
      <c r="N1223">
        <v>3.3772245760741302</v>
      </c>
      <c r="O1223">
        <v>1.7846925295537801</v>
      </c>
      <c r="P1223">
        <v>58.133926543469499</v>
      </c>
      <c r="Q1223">
        <v>8537</v>
      </c>
      <c r="R1223">
        <v>0.440507286943633</v>
      </c>
      <c r="S1223">
        <v>186</v>
      </c>
      <c r="T1223">
        <v>0.55941476011853597</v>
      </c>
      <c r="U1223">
        <v>9.6391072494433405E-2</v>
      </c>
      <c r="V1223">
        <v>6.5923921745009704</v>
      </c>
      <c r="W1223">
        <v>84.328832328631293</v>
      </c>
      <c r="X1223">
        <v>3.4498263134701599</v>
      </c>
      <c r="Y1223">
        <v>0</v>
      </c>
      <c r="Z1223">
        <v>0</v>
      </c>
      <c r="AA1223">
        <v>1</v>
      </c>
      <c r="AB1223">
        <v>0</v>
      </c>
      <c r="AC1223">
        <v>497288.92071557499</v>
      </c>
      <c r="AD1223">
        <v>1</v>
      </c>
      <c r="AE1223">
        <f t="shared" si="153"/>
        <v>-8.8930296149134988E-4</v>
      </c>
      <c r="AF1223">
        <f t="shared" si="152"/>
        <v>-4.6428838154507275E-2</v>
      </c>
      <c r="AG1223">
        <f t="shared" si="154"/>
        <v>0.12348935090097289</v>
      </c>
      <c r="AH1223">
        <f t="shared" si="155"/>
        <v>0.10923442815489319</v>
      </c>
      <c r="AI1223">
        <f t="shared" si="156"/>
        <v>0.56010785424678866</v>
      </c>
      <c r="AJ1223">
        <f t="shared" si="157"/>
        <v>-8.8930296149134988E-4</v>
      </c>
      <c r="AK1223">
        <f t="shared" si="158"/>
        <v>-1.371157098805716E-2</v>
      </c>
      <c r="AL1223" s="18">
        <f t="shared" si="159"/>
        <v>2.1089247885702867E-2</v>
      </c>
    </row>
    <row r="1224" spans="1:38" ht="15.75">
      <c r="A1224">
        <v>2020</v>
      </c>
      <c r="B1224">
        <v>3</v>
      </c>
      <c r="C1224" t="s">
        <v>60</v>
      </c>
      <c r="D1224">
        <v>508512.03481909202</v>
      </c>
      <c r="E1224">
        <v>439996.03398514999</v>
      </c>
      <c r="F1224">
        <v>68516.000833942293</v>
      </c>
      <c r="G1224">
        <v>57962.1790751058</v>
      </c>
      <c r="H1224">
        <v>1210733.4136030199</v>
      </c>
      <c r="I1224">
        <v>758661.58638015902</v>
      </c>
      <c r="J1224">
        <v>452071.827222867</v>
      </c>
      <c r="K1224">
        <v>62010.798896027998</v>
      </c>
      <c r="L1224">
        <v>13.658269007599801</v>
      </c>
      <c r="M1224">
        <v>12.821453491400799</v>
      </c>
      <c r="N1224">
        <v>4.7873609849930503</v>
      </c>
      <c r="O1224">
        <v>1.6781881566049099</v>
      </c>
      <c r="P1224">
        <v>233.04119590520699</v>
      </c>
      <c r="Q1224">
        <v>20636</v>
      </c>
      <c r="R1224">
        <v>-0.21376041562963699</v>
      </c>
      <c r="S1224">
        <v>743</v>
      </c>
      <c r="T1224">
        <v>8.9632678109928698E-2</v>
      </c>
      <c r="U1224">
        <v>0.91128217220347196</v>
      </c>
      <c r="V1224">
        <v>3.7114061776062401</v>
      </c>
      <c r="W1224">
        <v>68.709687777880305</v>
      </c>
      <c r="X1224">
        <v>3.6351969510075102</v>
      </c>
      <c r="Y1224">
        <v>0</v>
      </c>
      <c r="Z1224">
        <v>0</v>
      </c>
      <c r="AA1224">
        <v>0</v>
      </c>
      <c r="AB1224">
        <v>0</v>
      </c>
      <c r="AC1224">
        <v>559406.04374947702</v>
      </c>
      <c r="AD1224">
        <v>0</v>
      </c>
      <c r="AE1224">
        <f t="shared" si="153"/>
        <v>-6.4353907445801509E-2</v>
      </c>
      <c r="AF1224">
        <f t="shared" si="152"/>
        <v>-6.5459364506075354E-2</v>
      </c>
      <c r="AG1224">
        <f t="shared" si="154"/>
        <v>0.13473820901469372</v>
      </c>
      <c r="AH1224">
        <f t="shared" si="155"/>
        <v>0.11398388849484437</v>
      </c>
      <c r="AI1224">
        <f t="shared" si="156"/>
        <v>0.56010785424678866</v>
      </c>
      <c r="AJ1224">
        <f t="shared" si="157"/>
        <v>-6.4353907445801509E-2</v>
      </c>
      <c r="AK1224">
        <f t="shared" si="158"/>
        <v>3.3378110561316295E-2</v>
      </c>
      <c r="AL1224" s="18">
        <f t="shared" si="159"/>
        <v>2.1089247885702867E-2</v>
      </c>
    </row>
    <row r="1225" spans="1:38" ht="15.75">
      <c r="A1225">
        <v>2020</v>
      </c>
      <c r="B1225">
        <v>4</v>
      </c>
      <c r="C1225" t="s">
        <v>60</v>
      </c>
      <c r="D1225">
        <v>475787.29839526798</v>
      </c>
      <c r="E1225">
        <v>454682.27025404701</v>
      </c>
      <c r="F1225">
        <v>21105.0281412203</v>
      </c>
      <c r="G1225">
        <v>12290.6044228548</v>
      </c>
      <c r="H1225">
        <v>972443.14386589604</v>
      </c>
      <c r="I1225">
        <v>660400.731398665</v>
      </c>
      <c r="J1225">
        <v>312042.41246722999</v>
      </c>
      <c r="K1225">
        <v>7536.1208834560803</v>
      </c>
      <c r="L1225">
        <v>1.4602304599726601</v>
      </c>
      <c r="M1225">
        <v>3.9387608644852201</v>
      </c>
      <c r="N1225">
        <v>1.26388925670185</v>
      </c>
      <c r="O1225">
        <v>2.1163813155303601</v>
      </c>
      <c r="P1225">
        <v>101.18604479478699</v>
      </c>
      <c r="Q1225">
        <v>36689</v>
      </c>
      <c r="R1225">
        <v>0.91720962259907002</v>
      </c>
      <c r="S1225">
        <v>349</v>
      </c>
      <c r="T1225">
        <v>0.20593215031234499</v>
      </c>
      <c r="U1225">
        <v>0.86570760552503501</v>
      </c>
      <c r="V1225">
        <v>4.4843125737133098</v>
      </c>
      <c r="W1225">
        <v>69.153836567931904</v>
      </c>
      <c r="X1225">
        <v>7.2995019738906803</v>
      </c>
      <c r="Y1225">
        <v>0</v>
      </c>
      <c r="Z1225">
        <v>0</v>
      </c>
      <c r="AA1225">
        <v>0</v>
      </c>
      <c r="AB1225">
        <v>0</v>
      </c>
      <c r="AC1225">
        <v>471907.25540846499</v>
      </c>
      <c r="AD1225">
        <v>0</v>
      </c>
      <c r="AE1225">
        <f t="shared" si="153"/>
        <v>7.9960443182004071E-2</v>
      </c>
      <c r="AF1225">
        <f t="shared" si="152"/>
        <v>4.1040973430986477E-2</v>
      </c>
      <c r="AG1225">
        <f t="shared" si="154"/>
        <v>4.4358115932064311E-2</v>
      </c>
      <c r="AH1225">
        <f t="shared" si="155"/>
        <v>2.5832140673591884E-2</v>
      </c>
      <c r="AI1225">
        <f t="shared" si="156"/>
        <v>0.56010785424678866</v>
      </c>
      <c r="AJ1225">
        <f t="shared" si="157"/>
        <v>7.9960443182004071E-2</v>
      </c>
      <c r="AK1225">
        <f t="shared" si="158"/>
        <v>-9.1789255376637471E-2</v>
      </c>
      <c r="AL1225" s="18">
        <f t="shared" si="159"/>
        <v>2.1089247885702867E-2</v>
      </c>
    </row>
    <row r="1226" spans="1:38" ht="15.75">
      <c r="A1226">
        <v>2021</v>
      </c>
      <c r="B1226">
        <v>1</v>
      </c>
      <c r="C1226" t="s">
        <v>60</v>
      </c>
      <c r="D1226">
        <v>513831.46163532202</v>
      </c>
      <c r="E1226">
        <v>412947.32323446899</v>
      </c>
      <c r="F1226">
        <v>100884.138400853</v>
      </c>
      <c r="G1226">
        <v>83803.5728949451</v>
      </c>
      <c r="H1226">
        <v>1539013.30211972</v>
      </c>
      <c r="I1226">
        <v>785915.99020025798</v>
      </c>
      <c r="J1226">
        <v>753097.31191946997</v>
      </c>
      <c r="K1226">
        <v>89244.722281459704</v>
      </c>
      <c r="L1226">
        <v>15.009231449206601</v>
      </c>
      <c r="M1226">
        <v>11.127854470938001</v>
      </c>
      <c r="N1226">
        <v>5.4452793084712097</v>
      </c>
      <c r="O1226">
        <v>1.0435782703793499</v>
      </c>
      <c r="P1226">
        <v>220.179180305231</v>
      </c>
      <c r="Q1226">
        <v>26309</v>
      </c>
      <c r="R1226">
        <v>-0.55063590187370104</v>
      </c>
      <c r="S1226">
        <v>700</v>
      </c>
      <c r="T1226">
        <v>0.59272797923985998</v>
      </c>
      <c r="U1226">
        <v>0.88586302607566003</v>
      </c>
      <c r="V1226">
        <v>5.8105052882677999</v>
      </c>
      <c r="W1226">
        <v>82.023082477205904</v>
      </c>
      <c r="X1226">
        <v>4.6906777628373799</v>
      </c>
      <c r="Y1226">
        <v>0</v>
      </c>
      <c r="Z1226">
        <v>0</v>
      </c>
      <c r="AA1226">
        <v>0</v>
      </c>
      <c r="AB1226">
        <v>0</v>
      </c>
      <c r="AC1226">
        <v>538234.587494259</v>
      </c>
      <c r="AD1226">
        <v>0</v>
      </c>
      <c r="AE1226">
        <f t="shared" si="153"/>
        <v>-5.5460677140566607E-2</v>
      </c>
      <c r="AF1226">
        <f t="shared" si="152"/>
        <v>8.5210330696118941E-2</v>
      </c>
      <c r="AG1226">
        <f t="shared" si="154"/>
        <v>0.19633702085851026</v>
      </c>
      <c r="AH1226">
        <f t="shared" si="155"/>
        <v>0.16309544890114655</v>
      </c>
      <c r="AI1226">
        <f t="shared" si="156"/>
        <v>0.56010785424678866</v>
      </c>
      <c r="AJ1226">
        <f t="shared" si="157"/>
        <v>-5.5460677140566607E-2</v>
      </c>
      <c r="AK1226">
        <f t="shared" si="158"/>
        <v>-5.7813232616574159E-2</v>
      </c>
      <c r="AL1226" s="18">
        <f t="shared" si="159"/>
        <v>2.1089247885702867E-2</v>
      </c>
    </row>
    <row r="1227" spans="1:38" ht="15.75">
      <c r="A1227">
        <v>2021</v>
      </c>
      <c r="B1227">
        <v>2</v>
      </c>
      <c r="C1227" t="s">
        <v>60</v>
      </c>
      <c r="D1227">
        <v>485334.02083689999</v>
      </c>
      <c r="E1227">
        <v>389073.50357792299</v>
      </c>
      <c r="F1227">
        <v>96260.517258977707</v>
      </c>
      <c r="G1227">
        <v>83842.957799594107</v>
      </c>
      <c r="H1227">
        <v>1647168.9461246601</v>
      </c>
      <c r="I1227">
        <v>501982.25325114001</v>
      </c>
      <c r="J1227">
        <v>1145186.6928735201</v>
      </c>
      <c r="K1227">
        <v>88404.963681806097</v>
      </c>
      <c r="L1227">
        <v>14.2728010313275</v>
      </c>
      <c r="M1227">
        <v>7.3213353177562501</v>
      </c>
      <c r="N1227">
        <v>5.0901249684711098</v>
      </c>
      <c r="O1227">
        <v>0.438340976519345</v>
      </c>
      <c r="P1227">
        <v>125.737360518431</v>
      </c>
      <c r="Q1227">
        <v>25085</v>
      </c>
      <c r="R1227">
        <v>0.95217010831029603</v>
      </c>
      <c r="S1227">
        <v>112</v>
      </c>
      <c r="T1227">
        <v>0.27686093154656399</v>
      </c>
      <c r="U1227">
        <v>0.47121834899932202</v>
      </c>
      <c r="V1227">
        <v>5.7330477489565501</v>
      </c>
      <c r="W1227">
        <v>83.221149396906299</v>
      </c>
      <c r="X1227">
        <v>3.1308579450568299</v>
      </c>
      <c r="Y1227">
        <v>0</v>
      </c>
      <c r="Z1227">
        <v>0</v>
      </c>
      <c r="AA1227">
        <v>0</v>
      </c>
      <c r="AB1227">
        <v>0</v>
      </c>
      <c r="AC1227">
        <v>506851.24598509801</v>
      </c>
      <c r="AD1227">
        <v>0</v>
      </c>
      <c r="AE1227">
        <f t="shared" si="153"/>
        <v>-2.0828666911347951E-2</v>
      </c>
      <c r="AF1227">
        <f t="shared" si="152"/>
        <v>-1.3135215475787488E-2</v>
      </c>
      <c r="AG1227">
        <f t="shared" si="154"/>
        <v>0.1983386969101967</v>
      </c>
      <c r="AH1227">
        <f t="shared" si="155"/>
        <v>0.17275310239949188</v>
      </c>
      <c r="AI1227">
        <f t="shared" si="156"/>
        <v>0.56010785424678866</v>
      </c>
      <c r="AJ1227">
        <f t="shared" si="157"/>
        <v>-2.0828666911347951E-2</v>
      </c>
      <c r="AK1227">
        <f t="shared" si="158"/>
        <v>0.15360756765052089</v>
      </c>
      <c r="AL1227" s="18">
        <f t="shared" si="159"/>
        <v>2.1089247885702867E-2</v>
      </c>
    </row>
    <row r="1228" spans="1:38" ht="15.75">
      <c r="A1228">
        <v>2021</v>
      </c>
      <c r="B1228">
        <v>3</v>
      </c>
      <c r="C1228" t="s">
        <v>60</v>
      </c>
      <c r="D1228">
        <v>475225.16017614299</v>
      </c>
      <c r="E1228">
        <v>448838.13809979399</v>
      </c>
      <c r="F1228">
        <v>26387.0220763494</v>
      </c>
      <c r="G1228">
        <v>8722.2634552545605</v>
      </c>
      <c r="H1228">
        <v>1458777.838649</v>
      </c>
      <c r="I1228">
        <v>988239.02313558199</v>
      </c>
      <c r="J1228">
        <v>470538.81551341899</v>
      </c>
      <c r="K1228">
        <v>4904.4830424150696</v>
      </c>
      <c r="L1228">
        <v>1.5496627431818799</v>
      </c>
      <c r="M1228">
        <v>1.8536756517605</v>
      </c>
      <c r="N1228">
        <v>0.59791581858224496</v>
      </c>
      <c r="O1228">
        <v>2.1002284839291798</v>
      </c>
      <c r="P1228">
        <v>387.89851807889499</v>
      </c>
      <c r="Q1228">
        <v>40569</v>
      </c>
      <c r="R1228">
        <v>0.75524827872505895</v>
      </c>
      <c r="S1228">
        <v>524</v>
      </c>
      <c r="T1228">
        <v>0.97233867834387999</v>
      </c>
      <c r="U1228">
        <v>0.29826369307589801</v>
      </c>
      <c r="V1228">
        <v>2.74494506456467</v>
      </c>
      <c r="W1228">
        <v>72.141496890164404</v>
      </c>
      <c r="X1228">
        <v>6.3372648601867896</v>
      </c>
      <c r="Y1228">
        <v>0</v>
      </c>
      <c r="Z1228">
        <v>0</v>
      </c>
      <c r="AA1228">
        <v>0</v>
      </c>
      <c r="AB1228">
        <v>0</v>
      </c>
      <c r="AC1228">
        <v>504031.90108383499</v>
      </c>
      <c r="AD1228">
        <v>0</v>
      </c>
      <c r="AE1228">
        <f t="shared" si="153"/>
        <v>4.2272408480897826E-2</v>
      </c>
      <c r="AF1228">
        <f t="shared" si="152"/>
        <v>9.5396615063841672E-2</v>
      </c>
      <c r="AG1228">
        <f t="shared" si="154"/>
        <v>5.5525305239664952E-2</v>
      </c>
      <c r="AH1228">
        <f t="shared" si="155"/>
        <v>1.8353959735679059E-2</v>
      </c>
      <c r="AI1228">
        <f t="shared" si="156"/>
        <v>0.56010785424678866</v>
      </c>
      <c r="AJ1228">
        <f t="shared" si="157"/>
        <v>4.2272408480897826E-2</v>
      </c>
      <c r="AK1228">
        <f t="shared" si="158"/>
        <v>-6.1629217369190602E-2</v>
      </c>
      <c r="AL1228" s="18">
        <f t="shared" si="159"/>
        <v>2.1089247885702867E-2</v>
      </c>
    </row>
    <row r="1229" spans="1:38" ht="15.75">
      <c r="A1229">
        <v>2021</v>
      </c>
      <c r="B1229">
        <v>4</v>
      </c>
      <c r="C1229" t="s">
        <v>60</v>
      </c>
      <c r="D1229">
        <v>495314.07226750901</v>
      </c>
      <c r="E1229">
        <v>421176.59492325899</v>
      </c>
      <c r="F1229">
        <v>74137.477344250205</v>
      </c>
      <c r="G1229">
        <v>69134.554409190401</v>
      </c>
      <c r="H1229">
        <v>1883119.2121887801</v>
      </c>
      <c r="I1229">
        <v>658591.99974526605</v>
      </c>
      <c r="J1229">
        <v>1224527.2124435101</v>
      </c>
      <c r="K1229">
        <v>67802.240637101102</v>
      </c>
      <c r="L1229">
        <v>29.155301612087001</v>
      </c>
      <c r="M1229">
        <v>5.6458160918477196</v>
      </c>
      <c r="N1229">
        <v>3.67127869344151</v>
      </c>
      <c r="O1229">
        <v>0.53783369863301</v>
      </c>
      <c r="P1229">
        <v>106.311473590891</v>
      </c>
      <c r="Q1229">
        <v>26050</v>
      </c>
      <c r="R1229">
        <v>0.995615088634214</v>
      </c>
      <c r="S1229">
        <v>210</v>
      </c>
      <c r="T1229">
        <v>0.95609516312534804</v>
      </c>
      <c r="U1229">
        <v>0.231453512323716</v>
      </c>
      <c r="V1229">
        <v>4.3994443569186297</v>
      </c>
      <c r="W1229">
        <v>84.435709227061693</v>
      </c>
      <c r="X1229">
        <v>8.6115481141981505</v>
      </c>
      <c r="Y1229">
        <v>0</v>
      </c>
      <c r="Z1229">
        <v>0</v>
      </c>
      <c r="AA1229">
        <v>0</v>
      </c>
      <c r="AB1229">
        <v>0</v>
      </c>
      <c r="AC1229">
        <v>533257.57870723505</v>
      </c>
      <c r="AD1229">
        <v>0</v>
      </c>
      <c r="AE1229">
        <f t="shared" si="153"/>
        <v>0.12578107835826111</v>
      </c>
      <c r="AF1229">
        <f t="shared" si="152"/>
        <v>-4.896973700757918E-2</v>
      </c>
      <c r="AG1229">
        <f t="shared" si="154"/>
        <v>0.14967771257710175</v>
      </c>
      <c r="AH1229">
        <f t="shared" si="155"/>
        <v>0.13957720622129274</v>
      </c>
      <c r="AI1229">
        <f t="shared" si="156"/>
        <v>0.56010785424678866</v>
      </c>
      <c r="AJ1229">
        <f t="shared" si="157"/>
        <v>0.12578107835826111</v>
      </c>
      <c r="AK1229">
        <f t="shared" si="158"/>
        <v>3.9788373097732074E-2</v>
      </c>
      <c r="AL1229" s="18">
        <f t="shared" si="159"/>
        <v>2.1089247885702867E-2</v>
      </c>
    </row>
    <row r="1230" spans="1:38" ht="15.75">
      <c r="A1230">
        <v>2022</v>
      </c>
      <c r="B1230">
        <v>1</v>
      </c>
      <c r="C1230" t="s">
        <v>60</v>
      </c>
      <c r="D1230">
        <v>557615.21040333796</v>
      </c>
      <c r="E1230">
        <v>437934.52642209799</v>
      </c>
      <c r="F1230">
        <v>119680.683981239</v>
      </c>
      <c r="G1230">
        <v>105540.228308376</v>
      </c>
      <c r="H1230">
        <v>1925471.49811471</v>
      </c>
      <c r="I1230">
        <v>1087276.8572845799</v>
      </c>
      <c r="J1230">
        <v>838194.64083012904</v>
      </c>
      <c r="K1230">
        <v>101565.791498035</v>
      </c>
      <c r="L1230">
        <v>20.628945686147802</v>
      </c>
      <c r="M1230">
        <v>12.591374743681399</v>
      </c>
      <c r="N1230">
        <v>5.4812667137225102</v>
      </c>
      <c r="O1230">
        <v>1.2971651264767901</v>
      </c>
      <c r="P1230">
        <v>338.73037122558998</v>
      </c>
      <c r="Q1230">
        <v>13854</v>
      </c>
      <c r="R1230">
        <v>0.14045726229334801</v>
      </c>
      <c r="S1230">
        <v>888</v>
      </c>
      <c r="T1230">
        <v>0.124567547754615</v>
      </c>
      <c r="U1230">
        <v>0.41861498597485503</v>
      </c>
      <c r="V1230">
        <v>7.9078130401432203</v>
      </c>
      <c r="W1230">
        <v>67.132984032200895</v>
      </c>
      <c r="X1230">
        <v>6.25149514148878</v>
      </c>
      <c r="Y1230">
        <v>0</v>
      </c>
      <c r="Z1230">
        <v>0</v>
      </c>
      <c r="AA1230">
        <v>1</v>
      </c>
      <c r="AB1230">
        <v>0</v>
      </c>
      <c r="AC1230">
        <v>564712.15071608406</v>
      </c>
      <c r="AD1230">
        <v>1</v>
      </c>
      <c r="AE1230">
        <f t="shared" si="153"/>
        <v>-0.14105812581935648</v>
      </c>
      <c r="AF1230">
        <f t="shared" si="152"/>
        <v>-0.12793704684544935</v>
      </c>
      <c r="AG1230">
        <f t="shared" si="154"/>
        <v>0.21462951825627521</v>
      </c>
      <c r="AH1230">
        <f t="shared" si="155"/>
        <v>0.18927071274120363</v>
      </c>
      <c r="AI1230">
        <f t="shared" si="156"/>
        <v>0.56010785424678866</v>
      </c>
      <c r="AJ1230">
        <f t="shared" si="157"/>
        <v>-0.14105812581935648</v>
      </c>
      <c r="AK1230">
        <f t="shared" si="158"/>
        <v>1.4171924321778769E-2</v>
      </c>
      <c r="AL1230" s="18">
        <f t="shared" si="159"/>
        <v>2.1089247885702867E-2</v>
      </c>
    </row>
    <row r="1231" spans="1:38" ht="15.75">
      <c r="A1231">
        <v>2022</v>
      </c>
      <c r="B1231">
        <v>2</v>
      </c>
      <c r="C1231" t="s">
        <v>60</v>
      </c>
      <c r="D1231">
        <v>478959.05389547697</v>
      </c>
      <c r="E1231">
        <v>444140.90138844599</v>
      </c>
      <c r="F1231">
        <v>34818.152507031802</v>
      </c>
      <c r="G1231">
        <v>29650.135776208201</v>
      </c>
      <c r="H1231">
        <v>1572050.6875892801</v>
      </c>
      <c r="I1231">
        <v>554187.12851019204</v>
      </c>
      <c r="J1231">
        <v>1017863.55907909</v>
      </c>
      <c r="K1231">
        <v>36998.370536873997</v>
      </c>
      <c r="L1231">
        <v>3.7029531096669102</v>
      </c>
      <c r="M1231">
        <v>2.9129774331477098</v>
      </c>
      <c r="N1231">
        <v>1.88608013789149</v>
      </c>
      <c r="O1231">
        <v>0.54446111521232599</v>
      </c>
      <c r="P1231">
        <v>259.96209315737599</v>
      </c>
      <c r="Q1231">
        <v>44927</v>
      </c>
      <c r="R1231">
        <v>-0.63421072610474505</v>
      </c>
      <c r="S1231">
        <v>68</v>
      </c>
      <c r="T1231">
        <v>0.156258317657645</v>
      </c>
      <c r="U1231">
        <v>0.19002379259265301</v>
      </c>
      <c r="V1231">
        <v>5.3868293155774998</v>
      </c>
      <c r="W1231">
        <v>84.780711152215602</v>
      </c>
      <c r="X1231">
        <v>9.1284866980203692</v>
      </c>
      <c r="Y1231">
        <v>0</v>
      </c>
      <c r="Z1231">
        <v>0</v>
      </c>
      <c r="AA1231">
        <v>1</v>
      </c>
      <c r="AB1231">
        <v>0</v>
      </c>
      <c r="AC1231">
        <v>485199.85751857603</v>
      </c>
      <c r="AD1231">
        <v>1</v>
      </c>
      <c r="AE1231">
        <f t="shared" si="153"/>
        <v>8.6857065580642712E-2</v>
      </c>
      <c r="AF1231">
        <f t="shared" si="152"/>
        <v>4.8843770495653561E-2</v>
      </c>
      <c r="AG1231">
        <f t="shared" si="154"/>
        <v>7.2695467856484744E-2</v>
      </c>
      <c r="AH1231">
        <f t="shared" si="155"/>
        <v>6.1905366513185775E-2</v>
      </c>
      <c r="AI1231">
        <f t="shared" si="156"/>
        <v>0.56010785424678866</v>
      </c>
      <c r="AJ1231">
        <f t="shared" si="157"/>
        <v>8.6857065580642712E-2</v>
      </c>
      <c r="AK1231">
        <f t="shared" si="158"/>
        <v>-5.233620130013239E-2</v>
      </c>
      <c r="AL1231" s="18">
        <f t="shared" si="159"/>
        <v>2.1089247885702867E-2</v>
      </c>
    </row>
    <row r="1232" spans="1:38" ht="15.75">
      <c r="A1232">
        <v>2022</v>
      </c>
      <c r="B1232">
        <v>3</v>
      </c>
      <c r="C1232" t="s">
        <v>60</v>
      </c>
      <c r="D1232">
        <v>520560.031850119</v>
      </c>
      <c r="E1232">
        <v>420896.25376775803</v>
      </c>
      <c r="F1232">
        <v>99663.778082361299</v>
      </c>
      <c r="G1232">
        <v>91151.013644321996</v>
      </c>
      <c r="H1232">
        <v>1142656.3289304799</v>
      </c>
      <c r="I1232">
        <v>632615.69502926106</v>
      </c>
      <c r="J1232">
        <v>510040.63390121999</v>
      </c>
      <c r="K1232">
        <v>87588.758150853304</v>
      </c>
      <c r="L1232">
        <v>20.9141737194354</v>
      </c>
      <c r="M1232">
        <v>17.871323887887499</v>
      </c>
      <c r="N1232">
        <v>7.9771153702564801</v>
      </c>
      <c r="O1232">
        <v>1.2403241094547299</v>
      </c>
      <c r="P1232">
        <v>223.31714507922501</v>
      </c>
      <c r="Q1232">
        <v>30812</v>
      </c>
      <c r="R1232">
        <v>-0.29428051424533802</v>
      </c>
      <c r="S1232">
        <v>895</v>
      </c>
      <c r="T1232">
        <v>0.22098172333318</v>
      </c>
      <c r="U1232">
        <v>0.37575637850691201</v>
      </c>
      <c r="V1232">
        <v>1.9256808708746</v>
      </c>
      <c r="W1232">
        <v>75.190338150830797</v>
      </c>
      <c r="X1232">
        <v>7.8213854584626601</v>
      </c>
      <c r="Y1232">
        <v>0</v>
      </c>
      <c r="Z1232">
        <v>0</v>
      </c>
      <c r="AA1232">
        <v>0</v>
      </c>
      <c r="AB1232">
        <v>0</v>
      </c>
      <c r="AC1232">
        <v>529102.46648730896</v>
      </c>
      <c r="AD1232">
        <v>0</v>
      </c>
      <c r="AE1232">
        <f t="shared" si="153"/>
        <v>-9.5092508853917429E-2</v>
      </c>
      <c r="AF1232">
        <f t="shared" si="152"/>
        <v>3.8977571428395717E-2</v>
      </c>
      <c r="AG1232">
        <f t="shared" si="154"/>
        <v>0.19145491775107396</v>
      </c>
      <c r="AH1232">
        <f t="shared" si="155"/>
        <v>0.17510182892905315</v>
      </c>
      <c r="AI1232">
        <f t="shared" si="156"/>
        <v>0.56010785424678866</v>
      </c>
      <c r="AJ1232">
        <f t="shared" si="157"/>
        <v>-9.5092508853917429E-2</v>
      </c>
      <c r="AK1232">
        <f t="shared" si="158"/>
        <v>2.3975803209244449E-2</v>
      </c>
      <c r="AL1232" s="18">
        <f t="shared" si="159"/>
        <v>2.1089247885702867E-2</v>
      </c>
    </row>
    <row r="1233" spans="1:38" ht="15.75">
      <c r="A1233">
        <v>2022</v>
      </c>
      <c r="B1233">
        <v>4</v>
      </c>
      <c r="C1233" t="s">
        <v>60</v>
      </c>
      <c r="D1233">
        <v>471058.67241241602</v>
      </c>
      <c r="E1233">
        <v>430987.579519602</v>
      </c>
      <c r="F1233">
        <v>40071.092892814399</v>
      </c>
      <c r="G1233">
        <v>22331.8054104816</v>
      </c>
      <c r="H1233">
        <v>1633980.8019900699</v>
      </c>
      <c r="I1233">
        <v>1071092.07936568</v>
      </c>
      <c r="J1233">
        <v>562888.72262438701</v>
      </c>
      <c r="K1233">
        <v>28364.0714979123</v>
      </c>
      <c r="L1233">
        <v>2.44581567200636</v>
      </c>
      <c r="M1233">
        <v>3.9673570481857898</v>
      </c>
      <c r="N1233">
        <v>1.3667116151721601</v>
      </c>
      <c r="O1233">
        <v>1.9028487093716699</v>
      </c>
      <c r="P1233">
        <v>46.185495142163802</v>
      </c>
      <c r="Q1233">
        <v>38947</v>
      </c>
      <c r="R1233">
        <v>0.49379667048366699</v>
      </c>
      <c r="S1233">
        <v>915</v>
      </c>
      <c r="T1233">
        <v>0.57294612508390896</v>
      </c>
      <c r="U1233">
        <v>0.57479364678630296</v>
      </c>
      <c r="V1233">
        <v>2.7908749820621299</v>
      </c>
      <c r="W1233">
        <v>75.817561235529695</v>
      </c>
      <c r="X1233">
        <v>9.2593186702212993</v>
      </c>
      <c r="Y1233">
        <v>0</v>
      </c>
      <c r="Z1233">
        <v>0</v>
      </c>
      <c r="AA1233">
        <v>0</v>
      </c>
      <c r="AB1233">
        <v>0</v>
      </c>
      <c r="AC1233">
        <v>484374.83020202297</v>
      </c>
      <c r="AD1233">
        <v>0</v>
      </c>
      <c r="AE1233">
        <f t="shared" si="153"/>
        <v>3.2303607994064197E-2</v>
      </c>
      <c r="AF1233">
        <f t="shared" si="152"/>
        <v>2.7905746496770127E-2</v>
      </c>
      <c r="AG1233">
        <f t="shared" si="154"/>
        <v>8.506603368026186E-2</v>
      </c>
      <c r="AH1233">
        <f t="shared" si="155"/>
        <v>4.7407694026976553E-2</v>
      </c>
      <c r="AI1233">
        <f t="shared" si="156"/>
        <v>0.56010785424678866</v>
      </c>
      <c r="AJ1233">
        <f t="shared" si="157"/>
        <v>3.2303607994064197E-2</v>
      </c>
      <c r="AK1233">
        <f t="shared" si="158"/>
        <v>-1.0402086561302213E-2</v>
      </c>
      <c r="AL1233" s="18">
        <f t="shared" si="159"/>
        <v>2.1089247885702867E-2</v>
      </c>
    </row>
    <row r="1234" spans="1:38" ht="15.75">
      <c r="A1234">
        <v>2023</v>
      </c>
      <c r="B1234">
        <v>1</v>
      </c>
      <c r="C1234" t="s">
        <v>60</v>
      </c>
      <c r="D1234">
        <v>486275.56710823101</v>
      </c>
      <c r="E1234">
        <v>426504.40941059298</v>
      </c>
      <c r="F1234">
        <v>59771.157697637398</v>
      </c>
      <c r="G1234">
        <v>43917.388773830302</v>
      </c>
      <c r="H1234">
        <v>1624503.4107886299</v>
      </c>
      <c r="I1234">
        <v>727338.92439449497</v>
      </c>
      <c r="J1234">
        <v>897164.48639413796</v>
      </c>
      <c r="K1234">
        <v>45086.740418549998</v>
      </c>
      <c r="L1234">
        <v>4.7427762035100001</v>
      </c>
      <c r="M1234">
        <v>4.8951323241005698</v>
      </c>
      <c r="N1234">
        <v>2.7034346916212399</v>
      </c>
      <c r="O1234">
        <v>0.810708555036321</v>
      </c>
      <c r="P1234">
        <v>26.304140251070098</v>
      </c>
      <c r="Q1234">
        <v>43621</v>
      </c>
      <c r="R1234">
        <v>0.89756154899837204</v>
      </c>
      <c r="S1234">
        <v>417</v>
      </c>
      <c r="T1234">
        <v>0.91398724776959595</v>
      </c>
      <c r="U1234">
        <v>0.58465576382469198</v>
      </c>
      <c r="V1234">
        <v>3.66860999236718</v>
      </c>
      <c r="W1234">
        <v>62.4725881583093</v>
      </c>
      <c r="X1234">
        <v>3.3902736304987999</v>
      </c>
      <c r="Y1234">
        <v>0</v>
      </c>
      <c r="Z1234">
        <v>0</v>
      </c>
      <c r="AA1234">
        <v>0</v>
      </c>
      <c r="AB1234">
        <v>0</v>
      </c>
      <c r="AC1234">
        <v>492028.60035758402</v>
      </c>
      <c r="AD1234">
        <v>0</v>
      </c>
      <c r="AE1234">
        <f t="shared" si="153"/>
        <v>3.3062843334165662E-2</v>
      </c>
      <c r="AF1234">
        <f t="shared" si="152"/>
        <v>2.6874969068147706E-3</v>
      </c>
      <c r="AG1234">
        <f t="shared" si="154"/>
        <v>0.12291622639624557</v>
      </c>
      <c r="AH1234">
        <f t="shared" si="155"/>
        <v>9.0313788609608564E-2</v>
      </c>
      <c r="AI1234">
        <f t="shared" si="156"/>
        <v>0.56010785424678866</v>
      </c>
      <c r="AJ1234">
        <f t="shared" si="157"/>
        <v>3.3062843334165662E-2</v>
      </c>
      <c r="AK1234">
        <f t="shared" si="158"/>
        <v>1.0392214806473503E-2</v>
      </c>
      <c r="AL1234" s="18">
        <f t="shared" si="159"/>
        <v>2.1089247885702867E-2</v>
      </c>
    </row>
    <row r="1235" spans="1:38" ht="15.75">
      <c r="A1235">
        <v>2023</v>
      </c>
      <c r="B1235">
        <v>2</v>
      </c>
      <c r="C1235" t="s">
        <v>60</v>
      </c>
      <c r="D1235">
        <v>502353.22000076302</v>
      </c>
      <c r="E1235">
        <v>430936.73484909598</v>
      </c>
      <c r="F1235">
        <v>71416.4851516669</v>
      </c>
      <c r="G1235">
        <v>59538.330183543301</v>
      </c>
      <c r="H1235">
        <v>1721197.5193034799</v>
      </c>
      <c r="I1235">
        <v>670702.93707294797</v>
      </c>
      <c r="J1235">
        <v>1050494.58223053</v>
      </c>
      <c r="K1235">
        <v>56185.095076476602</v>
      </c>
      <c r="L1235">
        <v>7.57807253841814</v>
      </c>
      <c r="M1235">
        <v>5.66764752438079</v>
      </c>
      <c r="N1235">
        <v>3.4591224723375502</v>
      </c>
      <c r="O1235">
        <v>0.63846396584819198</v>
      </c>
      <c r="P1235">
        <v>479.929660633217</v>
      </c>
      <c r="Q1235">
        <v>45897</v>
      </c>
      <c r="R1235">
        <v>0.90404855433914599</v>
      </c>
      <c r="S1235">
        <v>990</v>
      </c>
      <c r="T1235">
        <v>0.53440423127218395</v>
      </c>
      <c r="U1235">
        <v>0.47846418438483201</v>
      </c>
      <c r="V1235">
        <v>4.0954019682406599</v>
      </c>
      <c r="W1235">
        <v>83.6758923536553</v>
      </c>
      <c r="X1235">
        <v>5.83810552902598</v>
      </c>
      <c r="Y1235">
        <v>0</v>
      </c>
      <c r="Z1235">
        <v>0</v>
      </c>
      <c r="AA1235">
        <v>0</v>
      </c>
      <c r="AB1235">
        <v>0</v>
      </c>
      <c r="AC1235">
        <v>538144.03894888295</v>
      </c>
      <c r="AD1235">
        <v>0</v>
      </c>
      <c r="AE1235">
        <f t="shared" si="153"/>
        <v>7.6633285387328623E-2</v>
      </c>
      <c r="AF1235">
        <f t="shared" si="152"/>
        <v>5.8958582498254794E-2</v>
      </c>
      <c r="AG1235">
        <f t="shared" si="154"/>
        <v>0.14216388451050152</v>
      </c>
      <c r="AH1235">
        <f t="shared" si="155"/>
        <v>0.11851885847064515</v>
      </c>
      <c r="AI1235">
        <f t="shared" si="156"/>
        <v>0.56010785424678866</v>
      </c>
      <c r="AJ1235">
        <f t="shared" si="157"/>
        <v>7.6633285387328623E-2</v>
      </c>
      <c r="AK1235">
        <f t="shared" si="158"/>
        <v>1.45082817596285E-2</v>
      </c>
      <c r="AL1235" s="18">
        <f t="shared" si="159"/>
        <v>2.1089247885702867E-2</v>
      </c>
    </row>
    <row r="1236" spans="1:38" ht="15.75">
      <c r="A1236">
        <v>2023</v>
      </c>
      <c r="B1236">
        <v>3</v>
      </c>
      <c r="C1236" t="s">
        <v>60</v>
      </c>
      <c r="D1236">
        <v>540850.19767432497</v>
      </c>
      <c r="E1236">
        <v>437188.88641886099</v>
      </c>
      <c r="F1236">
        <v>103661.311255464</v>
      </c>
      <c r="G1236">
        <v>97731.4018999291</v>
      </c>
      <c r="H1236">
        <v>1118341.1818702</v>
      </c>
      <c r="I1236">
        <v>504837.82981030003</v>
      </c>
      <c r="J1236">
        <v>613503.35205990798</v>
      </c>
      <c r="K1236">
        <v>103128.893967258</v>
      </c>
      <c r="L1236">
        <v>32.435038849193603</v>
      </c>
      <c r="M1236">
        <v>15.9300518198938</v>
      </c>
      <c r="N1236">
        <v>8.73896119397949</v>
      </c>
      <c r="O1236">
        <v>0.82287705212245199</v>
      </c>
      <c r="P1236">
        <v>228.032344622034</v>
      </c>
      <c r="Q1236">
        <v>25992</v>
      </c>
      <c r="R1236">
        <v>-0.540934231655678</v>
      </c>
      <c r="S1236">
        <v>847</v>
      </c>
      <c r="T1236">
        <v>0.84794346177136304</v>
      </c>
      <c r="U1236">
        <v>0.82546088481119595</v>
      </c>
      <c r="V1236">
        <v>7.2394652970229103</v>
      </c>
      <c r="W1236">
        <v>82.878543590719602</v>
      </c>
      <c r="X1236">
        <v>6.0585615391850496</v>
      </c>
      <c r="Y1236">
        <v>0</v>
      </c>
      <c r="Z1236">
        <v>0</v>
      </c>
      <c r="AA1236">
        <v>0</v>
      </c>
      <c r="AB1236">
        <v>0</v>
      </c>
      <c r="AC1236">
        <v>532154.95219173597</v>
      </c>
      <c r="AD1236">
        <v>0</v>
      </c>
      <c r="AE1236">
        <f t="shared" si="153"/>
        <v>-0.10473562107963351</v>
      </c>
      <c r="AF1236">
        <f t="shared" si="152"/>
        <v>1.0530392793733382E-2</v>
      </c>
      <c r="AG1236">
        <f t="shared" si="154"/>
        <v>0.1916636283044941</v>
      </c>
      <c r="AH1236">
        <f t="shared" si="155"/>
        <v>0.18069957692569513</v>
      </c>
      <c r="AI1236">
        <f t="shared" si="156"/>
        <v>0.56010785424678866</v>
      </c>
      <c r="AJ1236">
        <f t="shared" si="157"/>
        <v>-0.10473562107963351</v>
      </c>
      <c r="AK1236">
        <f t="shared" si="158"/>
        <v>-4.5466662297901604E-2</v>
      </c>
      <c r="AL1236" s="18">
        <f t="shared" si="159"/>
        <v>2.1089247885702867E-2</v>
      </c>
    </row>
    <row r="1237" spans="1:38" ht="15.75">
      <c r="A1237">
        <v>2023</v>
      </c>
      <c r="B1237">
        <v>4</v>
      </c>
      <c r="C1237" t="s">
        <v>60</v>
      </c>
      <c r="D1237">
        <v>484203.91630986199</v>
      </c>
      <c r="E1237">
        <v>417311.36695965898</v>
      </c>
      <c r="F1237">
        <v>66892.549350202404</v>
      </c>
      <c r="G1237">
        <v>61113.817289519699</v>
      </c>
      <c r="H1237">
        <v>1701583.5022570801</v>
      </c>
      <c r="I1237">
        <v>776067.60047194595</v>
      </c>
      <c r="J1237">
        <v>925515.90178514097</v>
      </c>
      <c r="K1237">
        <v>68483.006532020401</v>
      </c>
      <c r="L1237">
        <v>7.6267172767971996</v>
      </c>
      <c r="M1237">
        <v>6.6032163436244504</v>
      </c>
      <c r="N1237">
        <v>3.5915849682636498</v>
      </c>
      <c r="O1237">
        <v>0.83852432894460505</v>
      </c>
      <c r="P1237">
        <v>320.19692095952303</v>
      </c>
      <c r="Q1237">
        <v>6773</v>
      </c>
      <c r="R1237">
        <v>-0.22220433871972001</v>
      </c>
      <c r="S1237">
        <v>807</v>
      </c>
      <c r="T1237">
        <v>0.50975969534546695</v>
      </c>
      <c r="U1237">
        <v>0.97946297564238205</v>
      </c>
      <c r="V1237">
        <v>1.44581068140251</v>
      </c>
      <c r="W1237">
        <v>65.001800020398207</v>
      </c>
      <c r="X1237">
        <v>7.0182356615393999</v>
      </c>
      <c r="Y1237">
        <v>0</v>
      </c>
      <c r="Z1237">
        <v>0</v>
      </c>
      <c r="AA1237">
        <v>0</v>
      </c>
      <c r="AB1237">
        <v>1</v>
      </c>
      <c r="AC1237">
        <v>507195.07438107498</v>
      </c>
      <c r="AD1237">
        <v>0</v>
      </c>
      <c r="AE1237">
        <f t="shared" si="153"/>
        <v>6.9774629387134969E-3</v>
      </c>
      <c r="AF1237">
        <f t="shared" si="152"/>
        <v>4.0555609852257681E-2</v>
      </c>
      <c r="AG1237">
        <f t="shared" si="154"/>
        <v>0.1381495421598278</v>
      </c>
      <c r="AH1237">
        <f t="shared" si="155"/>
        <v>0.12621504128936134</v>
      </c>
      <c r="AI1237">
        <f t="shared" si="156"/>
        <v>0.56010785424678866</v>
      </c>
      <c r="AJ1237">
        <f t="shared" si="157"/>
        <v>6.9774629387134969E-3</v>
      </c>
      <c r="AK1237">
        <f t="shared" si="158"/>
        <v>-3.2068821146730625E-2</v>
      </c>
      <c r="AL1237" s="18">
        <f t="shared" si="159"/>
        <v>2.1089247885702867E-2</v>
      </c>
    </row>
    <row r="1238" spans="1:38" ht="15.75">
      <c r="A1238">
        <v>2024</v>
      </c>
      <c r="B1238">
        <v>1</v>
      </c>
      <c r="C1238" t="s">
        <v>60</v>
      </c>
      <c r="D1238">
        <v>487582.43119069398</v>
      </c>
      <c r="E1238">
        <v>403928.683370132</v>
      </c>
      <c r="F1238">
        <v>83653.747820561897</v>
      </c>
      <c r="G1238">
        <v>66592.295187059004</v>
      </c>
      <c r="H1238">
        <v>1762910.9034637299</v>
      </c>
      <c r="I1238">
        <v>1026137.8423684</v>
      </c>
      <c r="J1238">
        <v>736773.061095324</v>
      </c>
      <c r="K1238">
        <v>68313.058410065205</v>
      </c>
      <c r="L1238">
        <v>17.504464695384598</v>
      </c>
      <c r="M1238">
        <v>9.0383726962084499</v>
      </c>
      <c r="N1238">
        <v>3.7774055998076701</v>
      </c>
      <c r="O1238">
        <v>1.3927461474268501</v>
      </c>
      <c r="P1238">
        <v>482.219809367229</v>
      </c>
      <c r="Q1238">
        <v>46373</v>
      </c>
      <c r="R1238">
        <v>-7.8926756326048703E-2</v>
      </c>
      <c r="S1238">
        <v>508</v>
      </c>
      <c r="T1238">
        <v>9.1305199898611394E-3</v>
      </c>
      <c r="U1238">
        <v>0.77502690963368803</v>
      </c>
      <c r="V1238">
        <v>1.39693602176717</v>
      </c>
      <c r="W1238">
        <v>73.466090111797797</v>
      </c>
      <c r="X1238">
        <v>4.9383395285384104</v>
      </c>
      <c r="Y1238">
        <v>0</v>
      </c>
      <c r="Z1238">
        <v>0</v>
      </c>
      <c r="AA1238">
        <v>0</v>
      </c>
      <c r="AB1238">
        <v>0</v>
      </c>
      <c r="AC1238">
        <v>462416.51864585403</v>
      </c>
      <c r="AD1238">
        <v>0</v>
      </c>
      <c r="AE1238">
        <f t="shared" si="153"/>
        <v>9.1038601342441405E-2</v>
      </c>
      <c r="AF1238" t="str">
        <f t="shared" si="152"/>
        <v/>
      </c>
      <c r="AG1238">
        <f t="shared" si="154"/>
        <v>0.17156842098735284</v>
      </c>
      <c r="AH1238">
        <f t="shared" si="155"/>
        <v>0.13657648620447255</v>
      </c>
      <c r="AI1238">
        <f t="shared" si="156"/>
        <v>0.56010785424678866</v>
      </c>
      <c r="AJ1238">
        <f t="shared" si="157"/>
        <v>9.1038601342441405E-2</v>
      </c>
      <c r="AK1238">
        <f t="shared" si="158"/>
        <v>6.3529523109317462E-2</v>
      </c>
      <c r="AL1238" s="18">
        <f t="shared" si="159"/>
        <v>2.1089247885702867E-2</v>
      </c>
    </row>
    <row r="1239" spans="1:38" ht="15.75">
      <c r="A1239">
        <v>2024</v>
      </c>
      <c r="B1239">
        <v>2</v>
      </c>
      <c r="C1239" t="s">
        <v>60</v>
      </c>
      <c r="D1239">
        <v>531971.25376544194</v>
      </c>
      <c r="E1239">
        <v>429590.07999481098</v>
      </c>
      <c r="F1239">
        <v>102381.17377063</v>
      </c>
      <c r="G1239">
        <v>83416.617943150995</v>
      </c>
      <c r="H1239">
        <v>1506643.1753726299</v>
      </c>
      <c r="I1239">
        <v>689285.88795365801</v>
      </c>
      <c r="J1239">
        <v>817357.28741897503</v>
      </c>
      <c r="K1239">
        <v>83027.393655451495</v>
      </c>
      <c r="L1239">
        <v>9.5861273478015399</v>
      </c>
      <c r="M1239">
        <v>10.205649258546501</v>
      </c>
      <c r="N1239">
        <v>5.5365875149913801</v>
      </c>
      <c r="O1239">
        <v>0.84331038404302205</v>
      </c>
      <c r="P1239">
        <v>292.59933727755401</v>
      </c>
      <c r="Q1239">
        <v>15815</v>
      </c>
      <c r="R1239">
        <v>-0.94418039120903197</v>
      </c>
      <c r="S1239">
        <v>929</v>
      </c>
      <c r="T1239">
        <v>0.41559180410590801</v>
      </c>
      <c r="U1239">
        <v>0.33786494364355701</v>
      </c>
      <c r="V1239">
        <v>1.69598613219061</v>
      </c>
      <c r="W1239">
        <v>83.917553910021695</v>
      </c>
      <c r="X1239">
        <v>7.9299481397784097</v>
      </c>
      <c r="Y1239">
        <v>0</v>
      </c>
      <c r="Z1239">
        <v>0</v>
      </c>
      <c r="AA1239">
        <v>0</v>
      </c>
      <c r="AB1239">
        <v>0</v>
      </c>
      <c r="AC1239">
        <v>544860.48299287399</v>
      </c>
      <c r="AD1239">
        <v>0</v>
      </c>
      <c r="AE1239">
        <f t="shared" si="153"/>
        <v>2.7396797909287316E-2</v>
      </c>
      <c r="AF1239" t="str">
        <f t="shared" si="152"/>
        <v/>
      </c>
      <c r="AG1239">
        <f t="shared" si="154"/>
        <v>0.19245621459044687</v>
      </c>
      <c r="AH1239">
        <f t="shared" si="155"/>
        <v>0.1568066269609584</v>
      </c>
      <c r="AI1239">
        <f t="shared" si="156"/>
        <v>0.56010785424678866</v>
      </c>
      <c r="AJ1239">
        <f t="shared" si="157"/>
        <v>2.7396797909287316E-2</v>
      </c>
      <c r="AK1239">
        <f t="shared" si="158"/>
        <v>-5.816303784574068E-2</v>
      </c>
      <c r="AL1239" s="18">
        <f t="shared" si="159"/>
        <v>2.1089247885702867E-2</v>
      </c>
    </row>
    <row r="1240" spans="1:38" ht="15.75">
      <c r="A1240">
        <v>2024</v>
      </c>
      <c r="B1240">
        <v>3</v>
      </c>
      <c r="C1240" t="s">
        <v>60</v>
      </c>
      <c r="D1240">
        <v>546545.56269840396</v>
      </c>
      <c r="E1240">
        <v>404603.81591391802</v>
      </c>
      <c r="F1240">
        <v>141941.74678448599</v>
      </c>
      <c r="G1240">
        <v>132681.58820726501</v>
      </c>
      <c r="H1240">
        <v>1455569.93108912</v>
      </c>
      <c r="I1240">
        <v>507719.37210770597</v>
      </c>
      <c r="J1240">
        <v>947850.558981415</v>
      </c>
      <c r="K1240">
        <v>133880.19787215101</v>
      </c>
      <c r="L1240">
        <v>21.2130490801873</v>
      </c>
      <c r="M1240">
        <v>13.9981547671236</v>
      </c>
      <c r="N1240">
        <v>9.1154389338055797</v>
      </c>
      <c r="O1240">
        <v>0.53565339735972095</v>
      </c>
      <c r="P1240">
        <v>75.932259535672102</v>
      </c>
      <c r="Q1240">
        <v>34258</v>
      </c>
      <c r="R1240">
        <v>0.70555040833045801</v>
      </c>
      <c r="S1240">
        <v>729</v>
      </c>
      <c r="T1240">
        <v>0.67818225439080804</v>
      </c>
      <c r="U1240">
        <v>0.31483697551682599</v>
      </c>
      <c r="V1240">
        <v>4.9794946680412204</v>
      </c>
      <c r="W1240">
        <v>75.320071206495001</v>
      </c>
      <c r="X1240">
        <v>7.5240591931691503</v>
      </c>
      <c r="Y1240">
        <v>0</v>
      </c>
      <c r="Z1240">
        <v>0</v>
      </c>
      <c r="AA1240">
        <v>1</v>
      </c>
      <c r="AB1240">
        <v>0</v>
      </c>
      <c r="AC1240">
        <v>583870.83669316396</v>
      </c>
      <c r="AD1240">
        <v>1</v>
      </c>
      <c r="AE1240">
        <f t="shared" si="153"/>
        <v>-7.8135226382414616E-2</v>
      </c>
      <c r="AF1240" t="str">
        <f t="shared" si="152"/>
        <v/>
      </c>
      <c r="AG1240">
        <f t="shared" si="154"/>
        <v>0.25970707013646099</v>
      </c>
      <c r="AH1240">
        <f t="shared" si="155"/>
        <v>0.24276400224016031</v>
      </c>
      <c r="AI1240">
        <f t="shared" si="156"/>
        <v>0.56010785424678866</v>
      </c>
      <c r="AJ1240">
        <f t="shared" si="157"/>
        <v>-7.8135226382414616E-2</v>
      </c>
      <c r="AK1240">
        <f t="shared" si="158"/>
        <v>2.8665114120877508E-2</v>
      </c>
      <c r="AL1240" s="18">
        <f t="shared" si="159"/>
        <v>2.1089247885702867E-2</v>
      </c>
    </row>
    <row r="1241" spans="1:38" ht="15.75">
      <c r="A1241">
        <v>2024</v>
      </c>
      <c r="B1241">
        <v>4</v>
      </c>
      <c r="C1241" t="s">
        <v>60</v>
      </c>
      <c r="D1241">
        <v>503841.10142865998</v>
      </c>
      <c r="E1241">
        <v>416201.830470833</v>
      </c>
      <c r="F1241">
        <v>87639.270957826899</v>
      </c>
      <c r="G1241">
        <v>71733.800244807702</v>
      </c>
      <c r="H1241">
        <v>1958273.3133322899</v>
      </c>
      <c r="I1241">
        <v>714264.26132684504</v>
      </c>
      <c r="J1241">
        <v>1244009.05200545</v>
      </c>
      <c r="K1241">
        <v>76391.909450052801</v>
      </c>
      <c r="L1241">
        <v>8.6209909166940797</v>
      </c>
      <c r="M1241">
        <v>5.7663406973740701</v>
      </c>
      <c r="N1241">
        <v>3.6631148347082298</v>
      </c>
      <c r="O1241">
        <v>0.57416323472517194</v>
      </c>
      <c r="P1241">
        <v>454.43218478627898</v>
      </c>
      <c r="Q1241">
        <v>35278</v>
      </c>
      <c r="R1241">
        <v>0.114743115436044</v>
      </c>
      <c r="S1241">
        <v>748</v>
      </c>
      <c r="T1241">
        <v>0.247850113875934</v>
      </c>
      <c r="U1241">
        <v>0.57772164101913503</v>
      </c>
      <c r="V1241">
        <v>7.4310977954687196</v>
      </c>
      <c r="W1241">
        <v>74.563395279962606</v>
      </c>
      <c r="X1241">
        <v>9.3569704066879709</v>
      </c>
      <c r="Y1241">
        <v>0</v>
      </c>
      <c r="Z1241">
        <v>0</v>
      </c>
      <c r="AA1241">
        <v>0</v>
      </c>
      <c r="AB1241">
        <v>0</v>
      </c>
      <c r="AC1241">
        <v>516979.52805454098</v>
      </c>
      <c r="AD1241">
        <v>0</v>
      </c>
      <c r="AE1241" t="str">
        <f t="shared" si="153"/>
        <v/>
      </c>
      <c r="AF1241" t="str">
        <f t="shared" si="152"/>
        <v/>
      </c>
      <c r="AG1241">
        <f t="shared" si="154"/>
        <v>0.17394228201971337</v>
      </c>
      <c r="AH1241">
        <f t="shared" si="155"/>
        <v>0.14237385564894145</v>
      </c>
      <c r="AI1241">
        <f t="shared" si="156"/>
        <v>0.56010785424678866</v>
      </c>
      <c r="AJ1241">
        <f t="shared" si="157"/>
        <v>-0.84319658016603216</v>
      </c>
      <c r="AK1241">
        <f t="shared" si="158"/>
        <v>-0.88685747519213898</v>
      </c>
      <c r="AL1241" s="18">
        <f t="shared" si="159"/>
        <v>2.1089247885702867E-2</v>
      </c>
    </row>
    <row r="1242" spans="1:38" ht="15.75">
      <c r="A1242">
        <v>2015</v>
      </c>
      <c r="B1242">
        <v>1</v>
      </c>
      <c r="C1242" t="s">
        <v>61</v>
      </c>
      <c r="D1242">
        <v>79004.007756926905</v>
      </c>
      <c r="E1242">
        <v>47090.125929123402</v>
      </c>
      <c r="F1242">
        <v>31913.8818278035</v>
      </c>
      <c r="G1242">
        <v>23656.756503410601</v>
      </c>
      <c r="H1242">
        <v>273761.11342074798</v>
      </c>
      <c r="I1242">
        <v>146775.884508838</v>
      </c>
      <c r="J1242">
        <v>126985.22891191</v>
      </c>
      <c r="K1242">
        <v>29033.164464859801</v>
      </c>
      <c r="L1242">
        <v>3.1148249657538898</v>
      </c>
      <c r="M1242">
        <v>18.629534085276401</v>
      </c>
      <c r="N1242">
        <v>8.64138672136834</v>
      </c>
      <c r="O1242">
        <v>1.1558500604086499</v>
      </c>
      <c r="P1242">
        <v>368.921762518891</v>
      </c>
      <c r="Q1242">
        <v>2637</v>
      </c>
      <c r="R1242">
        <v>-0.80956384186118302</v>
      </c>
      <c r="S1242">
        <v>957</v>
      </c>
      <c r="T1242">
        <v>0.27015563923126801</v>
      </c>
      <c r="U1242">
        <v>9.4201068002150598E-2</v>
      </c>
      <c r="V1242">
        <v>5.1481045020177199</v>
      </c>
      <c r="W1242">
        <v>69.879637690946595</v>
      </c>
      <c r="X1242">
        <v>5.9695910453421002</v>
      </c>
      <c r="Y1242">
        <v>0</v>
      </c>
      <c r="Z1242">
        <v>0</v>
      </c>
      <c r="AA1242">
        <v>0</v>
      </c>
      <c r="AB1242">
        <v>0</v>
      </c>
      <c r="AC1242">
        <v>84417.598922409103</v>
      </c>
      <c r="AD1242">
        <v>0</v>
      </c>
      <c r="AE1242">
        <f t="shared" si="153"/>
        <v>-2.4687981135218921E-2</v>
      </c>
      <c r="AF1242">
        <f t="shared" si="152"/>
        <v>1.9886180429096257E-3</v>
      </c>
      <c r="AG1242">
        <f t="shared" si="154"/>
        <v>0.40395269472902606</v>
      </c>
      <c r="AH1242">
        <f t="shared" si="155"/>
        <v>0.29943742317726185</v>
      </c>
      <c r="AI1242">
        <f t="shared" si="156"/>
        <v>0.56010785424678866</v>
      </c>
      <c r="AJ1242">
        <f t="shared" si="157"/>
        <v>-2.4687981135218921E-2</v>
      </c>
      <c r="AK1242">
        <f t="shared" si="158"/>
        <v>0.10446554395049107</v>
      </c>
      <c r="AL1242" s="18">
        <f t="shared" si="159"/>
        <v>2.1089247885702867E-2</v>
      </c>
    </row>
    <row r="1243" spans="1:38" ht="15.75">
      <c r="A1243">
        <v>2015</v>
      </c>
      <c r="B1243">
        <v>2</v>
      </c>
      <c r="C1243" t="s">
        <v>61</v>
      </c>
      <c r="D1243">
        <v>77053.558303817204</v>
      </c>
      <c r="E1243">
        <v>52009.421549006402</v>
      </c>
      <c r="F1243">
        <v>25044.136754810701</v>
      </c>
      <c r="G1243">
        <v>6861.3139673167097</v>
      </c>
      <c r="H1243">
        <v>164480.524851914</v>
      </c>
      <c r="I1243">
        <v>76577.432573972197</v>
      </c>
      <c r="J1243">
        <v>87903.0922779424</v>
      </c>
      <c r="K1243">
        <v>3063.0873803776499</v>
      </c>
      <c r="L1243">
        <v>0.73635621064203205</v>
      </c>
      <c r="M1243">
        <v>7.8055433426867298</v>
      </c>
      <c r="N1243">
        <v>4.17150539463203</v>
      </c>
      <c r="O1243">
        <v>0.87115743700848003</v>
      </c>
      <c r="P1243">
        <v>39.537172073620802</v>
      </c>
      <c r="Q1243">
        <v>45830</v>
      </c>
      <c r="R1243">
        <v>0.85130241386651895</v>
      </c>
      <c r="S1243">
        <v>486</v>
      </c>
      <c r="T1243">
        <v>0.58215764490062905</v>
      </c>
      <c r="U1243">
        <v>0.79518797509626504</v>
      </c>
      <c r="V1243">
        <v>1.1148473218325601</v>
      </c>
      <c r="W1243">
        <v>70.477376763882901</v>
      </c>
      <c r="X1243">
        <v>9.8757250421942402</v>
      </c>
      <c r="Y1243">
        <v>0</v>
      </c>
      <c r="Z1243">
        <v>0</v>
      </c>
      <c r="AA1243">
        <v>1</v>
      </c>
      <c r="AB1243">
        <v>0</v>
      </c>
      <c r="AC1243">
        <v>81579.008238943497</v>
      </c>
      <c r="AD1243">
        <v>1</v>
      </c>
      <c r="AE1243">
        <f t="shared" si="153"/>
        <v>-5.5420923549888111E-2</v>
      </c>
      <c r="AF1243">
        <f t="shared" si="152"/>
        <v>-1.27117064126341E-2</v>
      </c>
      <c r="AG1243">
        <f t="shared" si="154"/>
        <v>0.32502245588793433</v>
      </c>
      <c r="AH1243">
        <f t="shared" si="155"/>
        <v>8.9046036527774514E-2</v>
      </c>
      <c r="AI1243">
        <f t="shared" si="156"/>
        <v>0.56010785424678866</v>
      </c>
      <c r="AJ1243">
        <f t="shared" si="157"/>
        <v>-5.5420923549888111E-2</v>
      </c>
      <c r="AK1243">
        <f t="shared" si="158"/>
        <v>-1.8948038881451985E-2</v>
      </c>
      <c r="AL1243" s="18">
        <f t="shared" si="159"/>
        <v>2.1089247885702867E-2</v>
      </c>
    </row>
    <row r="1244" spans="1:38" ht="15.75">
      <c r="A1244">
        <v>2015</v>
      </c>
      <c r="B1244">
        <v>3</v>
      </c>
      <c r="C1244" t="s">
        <v>61</v>
      </c>
      <c r="D1244">
        <v>72783.178939814505</v>
      </c>
      <c r="E1244">
        <v>51023.945007294002</v>
      </c>
      <c r="F1244">
        <v>21759.233932520401</v>
      </c>
      <c r="G1244">
        <v>15690.0728143734</v>
      </c>
      <c r="H1244">
        <v>207835.58477116999</v>
      </c>
      <c r="I1244">
        <v>138450.87322699599</v>
      </c>
      <c r="J1244">
        <v>69384.711544173799</v>
      </c>
      <c r="K1244">
        <v>17861.009213283101</v>
      </c>
      <c r="L1244">
        <v>1.7056365852417901</v>
      </c>
      <c r="M1244">
        <v>22.613155643638201</v>
      </c>
      <c r="N1244">
        <v>7.5492716185481097</v>
      </c>
      <c r="O1244">
        <v>1.9954089329729501</v>
      </c>
      <c r="P1244">
        <v>412.22812794955399</v>
      </c>
      <c r="Q1244">
        <v>46018</v>
      </c>
      <c r="R1244">
        <v>-0.454689473693143</v>
      </c>
      <c r="S1244">
        <v>92</v>
      </c>
      <c r="T1244">
        <v>0.70648326905298897</v>
      </c>
      <c r="U1244">
        <v>0.871217286875974</v>
      </c>
      <c r="V1244">
        <v>6.2365439114266197</v>
      </c>
      <c r="W1244">
        <v>77.584862866055403</v>
      </c>
      <c r="X1244">
        <v>7.7244766231824098</v>
      </c>
      <c r="Y1244">
        <v>0</v>
      </c>
      <c r="Z1244">
        <v>0</v>
      </c>
      <c r="AA1244">
        <v>0</v>
      </c>
      <c r="AB1244">
        <v>0</v>
      </c>
      <c r="AC1244">
        <v>74565.525966274494</v>
      </c>
      <c r="AD1244">
        <v>0</v>
      </c>
      <c r="AE1244">
        <f t="shared" si="153"/>
        <v>2.2989341940773717E-3</v>
      </c>
      <c r="AF1244">
        <f t="shared" si="152"/>
        <v>0.1383860522599023</v>
      </c>
      <c r="AG1244">
        <f t="shared" si="154"/>
        <v>0.29895965317087259</v>
      </c>
      <c r="AH1244">
        <f t="shared" si="155"/>
        <v>0.21557278814858793</v>
      </c>
      <c r="AI1244">
        <f t="shared" si="156"/>
        <v>0.56010785424678866</v>
      </c>
      <c r="AJ1244">
        <f t="shared" si="157"/>
        <v>2.2989341940773717E-3</v>
      </c>
      <c r="AK1244">
        <f t="shared" si="158"/>
        <v>7.0942351344888133E-2</v>
      </c>
      <c r="AL1244" s="18">
        <f t="shared" si="159"/>
        <v>2.1089247885702867E-2</v>
      </c>
    </row>
    <row r="1245" spans="1:38" ht="15.75">
      <c r="A1245">
        <v>2015</v>
      </c>
      <c r="B1245">
        <v>4</v>
      </c>
      <c r="C1245" t="s">
        <v>61</v>
      </c>
      <c r="D1245">
        <v>72950.502678632896</v>
      </c>
      <c r="E1245">
        <v>54643.703641003704</v>
      </c>
      <c r="F1245">
        <v>18306.799037629102</v>
      </c>
      <c r="G1245">
        <v>12464.0936418575</v>
      </c>
      <c r="H1245">
        <v>264255.89281500701</v>
      </c>
      <c r="I1245">
        <v>178150.91413065401</v>
      </c>
      <c r="J1245">
        <v>86104.978684352303</v>
      </c>
      <c r="K1245">
        <v>19905.430241659</v>
      </c>
      <c r="L1245">
        <v>1.65133860784482</v>
      </c>
      <c r="M1245">
        <v>14.4754622000999</v>
      </c>
      <c r="N1245">
        <v>4.7166757604088803</v>
      </c>
      <c r="O1245">
        <v>2.0689966695622601</v>
      </c>
      <c r="P1245">
        <v>92.057789990394298</v>
      </c>
      <c r="Q1245">
        <v>4718</v>
      </c>
      <c r="R1245">
        <v>0.22077436097393699</v>
      </c>
      <c r="S1245">
        <v>81</v>
      </c>
      <c r="T1245">
        <v>7.6860779378389504E-2</v>
      </c>
      <c r="U1245">
        <v>0.106270214135784</v>
      </c>
      <c r="V1245">
        <v>7.53977745407804</v>
      </c>
      <c r="W1245">
        <v>77.567279831899498</v>
      </c>
      <c r="X1245">
        <v>4.2006963684101999</v>
      </c>
      <c r="Y1245">
        <v>0</v>
      </c>
      <c r="Z1245">
        <v>0</v>
      </c>
      <c r="AA1245">
        <v>0</v>
      </c>
      <c r="AB1245">
        <v>0</v>
      </c>
      <c r="AC1245">
        <v>77297.945410759101</v>
      </c>
      <c r="AD1245">
        <v>0</v>
      </c>
      <c r="AE1245">
        <f t="shared" si="153"/>
        <v>8.5134627528765286E-2</v>
      </c>
      <c r="AF1245">
        <f t="shared" si="152"/>
        <v>5.8158765876134146E-2</v>
      </c>
      <c r="AG1245">
        <f t="shared" si="154"/>
        <v>0.25094822332171851</v>
      </c>
      <c r="AH1245">
        <f t="shared" si="155"/>
        <v>0.17085685751564006</v>
      </c>
      <c r="AI1245">
        <f t="shared" si="156"/>
        <v>0.56010785424678866</v>
      </c>
      <c r="AJ1245">
        <f t="shared" si="157"/>
        <v>8.5134627528765286E-2</v>
      </c>
      <c r="AK1245">
        <f t="shared" si="158"/>
        <v>-3.7664210101650795E-2</v>
      </c>
      <c r="AL1245" s="18">
        <f t="shared" si="159"/>
        <v>2.1089247885702867E-2</v>
      </c>
    </row>
    <row r="1246" spans="1:38" ht="15.75">
      <c r="A1246">
        <v>2016</v>
      </c>
      <c r="B1246">
        <v>1</v>
      </c>
      <c r="C1246" t="s">
        <v>61</v>
      </c>
      <c r="D1246">
        <v>79161.116552214502</v>
      </c>
      <c r="E1246">
        <v>52585.5917063366</v>
      </c>
      <c r="F1246">
        <v>26575.524845877801</v>
      </c>
      <c r="G1246">
        <v>8887.4383992238909</v>
      </c>
      <c r="H1246">
        <v>259400.557764934</v>
      </c>
      <c r="I1246">
        <v>157700.488015788</v>
      </c>
      <c r="J1246">
        <v>101700.069749146</v>
      </c>
      <c r="K1246">
        <v>6464.9658995145401</v>
      </c>
      <c r="L1246">
        <v>1.4372942590457001</v>
      </c>
      <c r="M1246">
        <v>8.7388714886289591</v>
      </c>
      <c r="N1246">
        <v>3.4261446759407401</v>
      </c>
      <c r="O1246">
        <v>1.55064286981093</v>
      </c>
      <c r="P1246">
        <v>344.86367093414299</v>
      </c>
      <c r="Q1246">
        <v>3256</v>
      </c>
      <c r="R1246">
        <v>-0.80675706092581301</v>
      </c>
      <c r="S1246">
        <v>7</v>
      </c>
      <c r="T1246">
        <v>0.34438246248003801</v>
      </c>
      <c r="U1246">
        <v>0.325037521482336</v>
      </c>
      <c r="V1246">
        <v>5.0076881081783498</v>
      </c>
      <c r="W1246">
        <v>79.130928221693793</v>
      </c>
      <c r="X1246">
        <v>6.56472292936171</v>
      </c>
      <c r="Y1246">
        <v>0</v>
      </c>
      <c r="Z1246">
        <v>0</v>
      </c>
      <c r="AA1246">
        <v>0</v>
      </c>
      <c r="AB1246">
        <v>0</v>
      </c>
      <c r="AC1246">
        <v>81871.976632816601</v>
      </c>
      <c r="AD1246">
        <v>0</v>
      </c>
      <c r="AE1246">
        <f t="shared" si="153"/>
        <v>-3.8996929225575044E-2</v>
      </c>
      <c r="AF1246">
        <f t="shared" si="152"/>
        <v>-2.5730221440669106E-2</v>
      </c>
      <c r="AG1246">
        <f t="shared" si="154"/>
        <v>0.33571437598847842</v>
      </c>
      <c r="AH1246">
        <f t="shared" si="155"/>
        <v>0.11227025067744914</v>
      </c>
      <c r="AI1246">
        <f t="shared" si="156"/>
        <v>0.56010785424678866</v>
      </c>
      <c r="AJ1246">
        <f t="shared" si="157"/>
        <v>-3.8996929225575044E-2</v>
      </c>
      <c r="AK1246">
        <f t="shared" si="158"/>
        <v>-5.1260968310935219E-2</v>
      </c>
      <c r="AL1246" s="18">
        <f t="shared" si="159"/>
        <v>2.1089247885702867E-2</v>
      </c>
    </row>
    <row r="1247" spans="1:38" ht="15.75">
      <c r="A1247">
        <v>2016</v>
      </c>
      <c r="B1247">
        <v>2</v>
      </c>
      <c r="C1247" t="s">
        <v>61</v>
      </c>
      <c r="D1247">
        <v>76074.076092610296</v>
      </c>
      <c r="E1247">
        <v>49890.003356266301</v>
      </c>
      <c r="F1247">
        <v>26184.0727363439</v>
      </c>
      <c r="G1247">
        <v>9717.6908571736494</v>
      </c>
      <c r="H1247">
        <v>294188.83654530201</v>
      </c>
      <c r="I1247">
        <v>126228.598907047</v>
      </c>
      <c r="J1247">
        <v>167960.237638255</v>
      </c>
      <c r="K1247">
        <v>12126.426099419101</v>
      </c>
      <c r="L1247">
        <v>4.5123531384010196</v>
      </c>
      <c r="M1247">
        <v>5.7857091617738297</v>
      </c>
      <c r="N1247">
        <v>3.3032153671395998</v>
      </c>
      <c r="O1247">
        <v>0.75153858247635996</v>
      </c>
      <c r="P1247">
        <v>466.303867378311</v>
      </c>
      <c r="Q1247">
        <v>41527</v>
      </c>
      <c r="R1247">
        <v>0.63489200465060203</v>
      </c>
      <c r="S1247">
        <v>88</v>
      </c>
      <c r="T1247">
        <v>0.478428676769455</v>
      </c>
      <c r="U1247">
        <v>4.3282489501180701E-2</v>
      </c>
      <c r="V1247">
        <v>2.7698578185848302</v>
      </c>
      <c r="W1247">
        <v>61.691443412285203</v>
      </c>
      <c r="X1247">
        <v>3.0189692359535898</v>
      </c>
      <c r="Y1247">
        <v>0</v>
      </c>
      <c r="Z1247">
        <v>0</v>
      </c>
      <c r="AA1247">
        <v>1</v>
      </c>
      <c r="AB1247">
        <v>0</v>
      </c>
      <c r="AC1247">
        <v>78643.084752833398</v>
      </c>
      <c r="AD1247">
        <v>1</v>
      </c>
      <c r="AE1247">
        <f t="shared" si="153"/>
        <v>8.9140479910079659E-2</v>
      </c>
      <c r="AF1247">
        <f t="shared" si="152"/>
        <v>9.8289854738170562E-2</v>
      </c>
      <c r="AG1247">
        <f t="shared" si="154"/>
        <v>0.34419179412009276</v>
      </c>
      <c r="AH1247">
        <f t="shared" si="155"/>
        <v>0.12773984721606904</v>
      </c>
      <c r="AI1247">
        <f t="shared" si="156"/>
        <v>0.56010785424678866</v>
      </c>
      <c r="AJ1247">
        <f t="shared" si="157"/>
        <v>8.9140479910079659E-2</v>
      </c>
      <c r="AK1247">
        <f t="shared" si="158"/>
        <v>0.13142017421343949</v>
      </c>
      <c r="AL1247" s="18">
        <f t="shared" si="159"/>
        <v>2.1089247885702867E-2</v>
      </c>
    </row>
    <row r="1248" spans="1:38" ht="15.75">
      <c r="A1248">
        <v>2016</v>
      </c>
      <c r="B1248">
        <v>3</v>
      </c>
      <c r="C1248" t="s">
        <v>61</v>
      </c>
      <c r="D1248">
        <v>82855.355744221495</v>
      </c>
      <c r="E1248">
        <v>56446.5562888559</v>
      </c>
      <c r="F1248">
        <v>26408.799455365501</v>
      </c>
      <c r="G1248">
        <v>15539.0995822845</v>
      </c>
      <c r="H1248">
        <v>227058.55138258799</v>
      </c>
      <c r="I1248">
        <v>129475.05456032899</v>
      </c>
      <c r="J1248">
        <v>97583.496822258996</v>
      </c>
      <c r="K1248">
        <v>16189.817310963101</v>
      </c>
      <c r="L1248">
        <v>2.4946036048718701</v>
      </c>
      <c r="M1248">
        <v>15.9239011598322</v>
      </c>
      <c r="N1248">
        <v>6.8436530963775697</v>
      </c>
      <c r="O1248">
        <v>1.32681302450309</v>
      </c>
      <c r="P1248">
        <v>267.29254918949903</v>
      </c>
      <c r="Q1248">
        <v>4271</v>
      </c>
      <c r="R1248">
        <v>-0.44311101988913298</v>
      </c>
      <c r="S1248">
        <v>410</v>
      </c>
      <c r="T1248">
        <v>0.70405710889869599</v>
      </c>
      <c r="U1248">
        <v>0.96068265403809205</v>
      </c>
      <c r="V1248">
        <v>6.5368363907610503</v>
      </c>
      <c r="W1248">
        <v>63.644812864997299</v>
      </c>
      <c r="X1248">
        <v>7.9078664239987404</v>
      </c>
      <c r="Y1248">
        <v>0</v>
      </c>
      <c r="Z1248">
        <v>0</v>
      </c>
      <c r="AA1248">
        <v>0</v>
      </c>
      <c r="AB1248">
        <v>0</v>
      </c>
      <c r="AC1248">
        <v>81253.989384900196</v>
      </c>
      <c r="AD1248">
        <v>0</v>
      </c>
      <c r="AE1248">
        <f t="shared" si="153"/>
        <v>-6.8337668807252464E-2</v>
      </c>
      <c r="AF1248">
        <f t="shared" si="152"/>
        <v>-2.3248152591442525E-3</v>
      </c>
      <c r="AG1248">
        <f t="shared" si="154"/>
        <v>0.31873376462097203</v>
      </c>
      <c r="AH1248">
        <f t="shared" si="155"/>
        <v>0.18754490210933925</v>
      </c>
      <c r="AI1248">
        <f t="shared" si="156"/>
        <v>0.56010785424678866</v>
      </c>
      <c r="AJ1248">
        <f t="shared" si="157"/>
        <v>-6.8337668807252464E-2</v>
      </c>
      <c r="AK1248">
        <f t="shared" si="158"/>
        <v>-5.7565566752739501E-2</v>
      </c>
      <c r="AL1248" s="18">
        <f t="shared" si="159"/>
        <v>2.1089247885702867E-2</v>
      </c>
    </row>
    <row r="1249" spans="1:38" ht="15.75">
      <c r="A1249">
        <v>2016</v>
      </c>
      <c r="B1249">
        <v>4</v>
      </c>
      <c r="C1249" t="s">
        <v>61</v>
      </c>
      <c r="D1249">
        <v>77193.213884465804</v>
      </c>
      <c r="E1249">
        <v>53197.178284847498</v>
      </c>
      <c r="F1249">
        <v>23996.035599618201</v>
      </c>
      <c r="G1249">
        <v>13144.3267470228</v>
      </c>
      <c r="H1249">
        <v>257112.41365793999</v>
      </c>
      <c r="I1249">
        <v>155159.66925723301</v>
      </c>
      <c r="J1249">
        <v>101952.744400706</v>
      </c>
      <c r="K1249">
        <v>9086.9377963297102</v>
      </c>
      <c r="L1249">
        <v>1.6621540045610901</v>
      </c>
      <c r="M1249">
        <v>12.8925678502204</v>
      </c>
      <c r="N1249">
        <v>5.1122878744041902</v>
      </c>
      <c r="O1249">
        <v>1.5218782992972399</v>
      </c>
      <c r="P1249">
        <v>372.29144064878102</v>
      </c>
      <c r="Q1249">
        <v>29920</v>
      </c>
      <c r="R1249">
        <v>-0.51993283125133904</v>
      </c>
      <c r="S1249">
        <v>744</v>
      </c>
      <c r="T1249">
        <v>0.16480214725582701</v>
      </c>
      <c r="U1249">
        <v>0.102652969183863</v>
      </c>
      <c r="V1249">
        <v>1.0082858560299699</v>
      </c>
      <c r="W1249">
        <v>65.161504392302305</v>
      </c>
      <c r="X1249">
        <v>5.29069576039978</v>
      </c>
      <c r="Y1249">
        <v>0</v>
      </c>
      <c r="Z1249">
        <v>0</v>
      </c>
      <c r="AA1249">
        <v>0</v>
      </c>
      <c r="AB1249">
        <v>0</v>
      </c>
      <c r="AC1249">
        <v>83376.355740155705</v>
      </c>
      <c r="AD1249">
        <v>0</v>
      </c>
      <c r="AE1249">
        <f t="shared" si="153"/>
        <v>-8.9295920148583163E-4</v>
      </c>
      <c r="AF1249">
        <f t="shared" si="152"/>
        <v>-2.3602662702363001E-2</v>
      </c>
      <c r="AG1249">
        <f t="shared" si="154"/>
        <v>0.31085680194029613</v>
      </c>
      <c r="AH1249">
        <f t="shared" si="155"/>
        <v>0.17027826781115452</v>
      </c>
      <c r="AI1249">
        <f t="shared" si="156"/>
        <v>0.56010785424678866</v>
      </c>
      <c r="AJ1249">
        <f t="shared" si="157"/>
        <v>-8.9295920148583163E-4</v>
      </c>
      <c r="AK1249">
        <f t="shared" si="158"/>
        <v>0.10206011297626411</v>
      </c>
      <c r="AL1249" s="18">
        <f t="shared" si="159"/>
        <v>2.1089247885702867E-2</v>
      </c>
    </row>
    <row r="1250" spans="1:38" ht="15.75">
      <c r="A1250">
        <v>2017</v>
      </c>
      <c r="B1250">
        <v>1</v>
      </c>
      <c r="C1250" t="s">
        <v>61</v>
      </c>
      <c r="D1250">
        <v>77124.283493835406</v>
      </c>
      <c r="E1250">
        <v>58626.488310617497</v>
      </c>
      <c r="F1250">
        <v>18497.795183217801</v>
      </c>
      <c r="G1250">
        <v>13207.8879669372</v>
      </c>
      <c r="H1250">
        <v>189211.816856936</v>
      </c>
      <c r="I1250">
        <v>110473.83538300201</v>
      </c>
      <c r="J1250">
        <v>78737.981473933702</v>
      </c>
      <c r="K1250">
        <v>12721.845816239</v>
      </c>
      <c r="L1250">
        <v>1.42306812606276</v>
      </c>
      <c r="M1250">
        <v>16.774481285514899</v>
      </c>
      <c r="N1250">
        <v>6.9804773223671504</v>
      </c>
      <c r="O1250">
        <v>1.4030564832243499</v>
      </c>
      <c r="P1250">
        <v>362.078742774761</v>
      </c>
      <c r="Q1250">
        <v>43849</v>
      </c>
      <c r="R1250">
        <v>0.97695254558935496</v>
      </c>
      <c r="S1250">
        <v>307</v>
      </c>
      <c r="T1250">
        <v>0.66723903018016895</v>
      </c>
      <c r="U1250">
        <v>0.19336586533709499</v>
      </c>
      <c r="V1250">
        <v>2.7233122752080301</v>
      </c>
      <c r="W1250">
        <v>72.678093646556405</v>
      </c>
      <c r="X1250">
        <v>9.39915777992233</v>
      </c>
      <c r="Y1250">
        <v>0</v>
      </c>
      <c r="Z1250">
        <v>0</v>
      </c>
      <c r="AA1250">
        <v>0</v>
      </c>
      <c r="AB1250">
        <v>0</v>
      </c>
      <c r="AC1250">
        <v>78196.104757592795</v>
      </c>
      <c r="AD1250">
        <v>0</v>
      </c>
      <c r="AE1250">
        <f t="shared" si="153"/>
        <v>8.3334355874720212E-2</v>
      </c>
      <c r="AF1250">
        <f t="shared" si="152"/>
        <v>1.5671669004080891E-2</v>
      </c>
      <c r="AG1250">
        <f t="shared" si="154"/>
        <v>0.23984398097774809</v>
      </c>
      <c r="AH1250">
        <f t="shared" si="155"/>
        <v>0.17125459542185459</v>
      </c>
      <c r="AI1250">
        <f t="shared" si="156"/>
        <v>0.56010785424678866</v>
      </c>
      <c r="AJ1250">
        <f t="shared" si="157"/>
        <v>8.3334355874720212E-2</v>
      </c>
      <c r="AK1250">
        <f t="shared" si="158"/>
        <v>-0.11800729082388611</v>
      </c>
      <c r="AL1250" s="18">
        <f t="shared" si="159"/>
        <v>2.1089247885702867E-2</v>
      </c>
    </row>
    <row r="1251" spans="1:38" ht="15.75">
      <c r="A1251">
        <v>2017</v>
      </c>
      <c r="B1251">
        <v>2</v>
      </c>
      <c r="C1251" t="s">
        <v>61</v>
      </c>
      <c r="D1251">
        <v>83551.385981093496</v>
      </c>
      <c r="E1251">
        <v>51708.135254563298</v>
      </c>
      <c r="F1251">
        <v>31843.250726530099</v>
      </c>
      <c r="G1251">
        <v>16238.4844561026</v>
      </c>
      <c r="H1251">
        <v>210272.85957624699</v>
      </c>
      <c r="I1251">
        <v>128741.622462952</v>
      </c>
      <c r="J1251">
        <v>81531.237113294905</v>
      </c>
      <c r="K1251">
        <v>23698.108130590699</v>
      </c>
      <c r="L1251">
        <v>1.98526298886632</v>
      </c>
      <c r="M1251">
        <v>19.916887111056301</v>
      </c>
      <c r="N1251">
        <v>7.7225774590345404</v>
      </c>
      <c r="O1251">
        <v>1.5790465963867799</v>
      </c>
      <c r="P1251">
        <v>123.4268508083</v>
      </c>
      <c r="Q1251">
        <v>22718</v>
      </c>
      <c r="R1251">
        <v>-0.56119684072523701</v>
      </c>
      <c r="S1251">
        <v>184</v>
      </c>
      <c r="T1251">
        <v>0.98603698998904699</v>
      </c>
      <c r="U1251">
        <v>0.36157682097906402</v>
      </c>
      <c r="V1251">
        <v>6.3987594698732799</v>
      </c>
      <c r="W1251">
        <v>69.251952926432907</v>
      </c>
      <c r="X1251">
        <v>5.1748597932323301</v>
      </c>
      <c r="Y1251">
        <v>0</v>
      </c>
      <c r="Z1251">
        <v>0</v>
      </c>
      <c r="AA1251">
        <v>0</v>
      </c>
      <c r="AB1251">
        <v>0</v>
      </c>
      <c r="AC1251">
        <v>89579.393077369998</v>
      </c>
      <c r="AD1251">
        <v>0</v>
      </c>
      <c r="AE1251">
        <f t="shared" si="153"/>
        <v>-1.0636013056792161E-2</v>
      </c>
      <c r="AF1251">
        <f t="shared" si="152"/>
        <v>-0.11322791528857624</v>
      </c>
      <c r="AG1251">
        <f t="shared" si="154"/>
        <v>0.3811217534289123</v>
      </c>
      <c r="AH1251">
        <f t="shared" si="155"/>
        <v>0.19435326255122976</v>
      </c>
      <c r="AI1251">
        <f t="shared" si="156"/>
        <v>0.56010785424678866</v>
      </c>
      <c r="AJ1251">
        <f t="shared" si="157"/>
        <v>-1.0636013056792161E-2</v>
      </c>
      <c r="AK1251">
        <f t="shared" si="158"/>
        <v>3.4959811763391128E-2</v>
      </c>
      <c r="AL1251" s="18">
        <f t="shared" si="159"/>
        <v>2.1089247885702867E-2</v>
      </c>
    </row>
    <row r="1252" spans="1:38" ht="15.75">
      <c r="A1252">
        <v>2017</v>
      </c>
      <c r="B1252">
        <v>3</v>
      </c>
      <c r="C1252" t="s">
        <v>61</v>
      </c>
      <c r="D1252">
        <v>82662.732348885504</v>
      </c>
      <c r="E1252">
        <v>53515.8419296988</v>
      </c>
      <c r="F1252">
        <v>29146.890419186599</v>
      </c>
      <c r="G1252">
        <v>14958.6342812046</v>
      </c>
      <c r="H1252">
        <v>302766.75006812002</v>
      </c>
      <c r="I1252">
        <v>151839.342151738</v>
      </c>
      <c r="J1252">
        <v>150927.40791638099</v>
      </c>
      <c r="K1252">
        <v>11369.249598287101</v>
      </c>
      <c r="L1252">
        <v>2.2834566877991902</v>
      </c>
      <c r="M1252">
        <v>9.9111450250918907</v>
      </c>
      <c r="N1252">
        <v>4.9406463153034599</v>
      </c>
      <c r="O1252">
        <v>1.00604220431495</v>
      </c>
      <c r="P1252">
        <v>345.32713388611501</v>
      </c>
      <c r="Q1252">
        <v>38853</v>
      </c>
      <c r="R1252">
        <v>-0.89620551762973799</v>
      </c>
      <c r="S1252">
        <v>951</v>
      </c>
      <c r="T1252">
        <v>0.73149924400621302</v>
      </c>
      <c r="U1252">
        <v>0.43263244919886901</v>
      </c>
      <c r="V1252">
        <v>6.7337255881867</v>
      </c>
      <c r="W1252">
        <v>77.294663553567204</v>
      </c>
      <c r="X1252">
        <v>2.9629339081200801</v>
      </c>
      <c r="Y1252">
        <v>0</v>
      </c>
      <c r="Z1252">
        <v>0</v>
      </c>
      <c r="AA1252">
        <v>0</v>
      </c>
      <c r="AB1252">
        <v>1</v>
      </c>
      <c r="AC1252">
        <v>86116.622432725198</v>
      </c>
      <c r="AD1252">
        <v>0</v>
      </c>
      <c r="AE1252">
        <f t="shared" si="153"/>
        <v>-8.8207631752017901E-2</v>
      </c>
      <c r="AF1252">
        <f t="shared" si="152"/>
        <v>-7.1124908990140234E-2</v>
      </c>
      <c r="AG1252">
        <f t="shared" si="154"/>
        <v>0.35260013298580101</v>
      </c>
      <c r="AH1252">
        <f t="shared" si="155"/>
        <v>0.18095983348421557</v>
      </c>
      <c r="AI1252">
        <f t="shared" si="156"/>
        <v>0.56010785424678866</v>
      </c>
      <c r="AJ1252">
        <f t="shared" si="157"/>
        <v>-8.8207631752017901E-2</v>
      </c>
      <c r="AK1252">
        <f t="shared" si="158"/>
        <v>3.4329873221216056E-2</v>
      </c>
      <c r="AL1252" s="18">
        <f t="shared" si="159"/>
        <v>2.1089247885702867E-2</v>
      </c>
    </row>
    <row r="1253" spans="1:38" ht="15.75">
      <c r="A1253">
        <v>2017</v>
      </c>
      <c r="B1253">
        <v>4</v>
      </c>
      <c r="C1253" t="s">
        <v>61</v>
      </c>
      <c r="D1253">
        <v>75371.248494239393</v>
      </c>
      <c r="E1253">
        <v>55353.033998471998</v>
      </c>
      <c r="F1253">
        <v>20018.214495767399</v>
      </c>
      <c r="G1253">
        <v>9234.4394198013197</v>
      </c>
      <c r="H1253">
        <v>208850.76194064901</v>
      </c>
      <c r="I1253">
        <v>111657.25672801099</v>
      </c>
      <c r="J1253">
        <v>97193.505212637596</v>
      </c>
      <c r="K1253">
        <v>10190.909965119199</v>
      </c>
      <c r="L1253">
        <v>1.0319369446873901</v>
      </c>
      <c r="M1253">
        <v>9.5010869292124394</v>
      </c>
      <c r="N1253">
        <v>4.4215493082211204</v>
      </c>
      <c r="O1253">
        <v>1.1488139715069401</v>
      </c>
      <c r="P1253">
        <v>72.766696781336094</v>
      </c>
      <c r="Q1253">
        <v>7470</v>
      </c>
      <c r="R1253">
        <v>-0.73177007845272402</v>
      </c>
      <c r="S1253">
        <v>427</v>
      </c>
      <c r="T1253">
        <v>0.44835010704086098</v>
      </c>
      <c r="U1253">
        <v>0.187071615200571</v>
      </c>
      <c r="V1253">
        <v>2.2593993762748799</v>
      </c>
      <c r="W1253">
        <v>70.621551450338202</v>
      </c>
      <c r="X1253">
        <v>8.0361737978788401</v>
      </c>
      <c r="Y1253">
        <v>0</v>
      </c>
      <c r="Z1253">
        <v>0</v>
      </c>
      <c r="AA1253">
        <v>0</v>
      </c>
      <c r="AB1253">
        <v>0</v>
      </c>
      <c r="AC1253">
        <v>80278.773794520705</v>
      </c>
      <c r="AD1253">
        <v>0</v>
      </c>
      <c r="AE1253">
        <f t="shared" si="153"/>
        <v>3.9294841227350281E-2</v>
      </c>
      <c r="AF1253">
        <f t="shared" si="152"/>
        <v>-2.8062264426858285E-2</v>
      </c>
      <c r="AG1253">
        <f t="shared" si="154"/>
        <v>0.26559483749691876</v>
      </c>
      <c r="AH1253">
        <f t="shared" si="155"/>
        <v>0.12251939040796313</v>
      </c>
      <c r="AI1253">
        <f t="shared" si="156"/>
        <v>0.56010785424678866</v>
      </c>
      <c r="AJ1253">
        <f t="shared" si="157"/>
        <v>3.9294841227350281E-2</v>
      </c>
      <c r="AK1253">
        <f t="shared" si="158"/>
        <v>5.0124441996324792E-2</v>
      </c>
      <c r="AL1253" s="18">
        <f t="shared" si="159"/>
        <v>2.1089247885702867E-2</v>
      </c>
    </row>
    <row r="1254" spans="1:38" ht="15.75">
      <c r="A1254">
        <v>2018</v>
      </c>
      <c r="B1254">
        <v>1</v>
      </c>
      <c r="C1254" t="s">
        <v>61</v>
      </c>
      <c r="D1254">
        <v>78332.949736927694</v>
      </c>
      <c r="E1254">
        <v>58127.573940449001</v>
      </c>
      <c r="F1254">
        <v>20205.3757964787</v>
      </c>
      <c r="G1254">
        <v>10290.1791870424</v>
      </c>
      <c r="H1254">
        <v>188874.78867568</v>
      </c>
      <c r="I1254">
        <v>77852.491920599801</v>
      </c>
      <c r="J1254">
        <v>111022.29675507999</v>
      </c>
      <c r="K1254">
        <v>11729.513441556701</v>
      </c>
      <c r="L1254">
        <v>3.9663636957243198</v>
      </c>
      <c r="M1254">
        <v>9.26856990694675</v>
      </c>
      <c r="N1254">
        <v>5.4481486169717996</v>
      </c>
      <c r="O1254">
        <v>0.70123294325594399</v>
      </c>
      <c r="P1254">
        <v>482.82845882084001</v>
      </c>
      <c r="Q1254">
        <v>11973</v>
      </c>
      <c r="R1254">
        <v>0.97115486897843795</v>
      </c>
      <c r="S1254">
        <v>386</v>
      </c>
      <c r="T1254">
        <v>6.5464484864112799E-2</v>
      </c>
      <c r="U1254">
        <v>0.70221908196670002</v>
      </c>
      <c r="V1254">
        <v>4.7721168898091202</v>
      </c>
      <c r="W1254">
        <v>68.157381641359393</v>
      </c>
      <c r="X1254">
        <v>6.3138235413473804</v>
      </c>
      <c r="Y1254">
        <v>0</v>
      </c>
      <c r="Z1254">
        <v>0</v>
      </c>
      <c r="AA1254">
        <v>0</v>
      </c>
      <c r="AB1254">
        <v>1</v>
      </c>
      <c r="AC1254">
        <v>75834.213395299594</v>
      </c>
      <c r="AD1254">
        <v>0</v>
      </c>
      <c r="AE1254">
        <f t="shared" si="153"/>
        <v>-5.4152346160722564E-2</v>
      </c>
      <c r="AF1254">
        <f t="shared" si="152"/>
        <v>-7.1388109614021047E-2</v>
      </c>
      <c r="AG1254">
        <f t="shared" si="154"/>
        <v>0.25794223075137795</v>
      </c>
      <c r="AH1254">
        <f t="shared" si="155"/>
        <v>0.13136463291119252</v>
      </c>
      <c r="AI1254">
        <f t="shared" si="156"/>
        <v>0.56010785424678866</v>
      </c>
      <c r="AJ1254">
        <f t="shared" si="157"/>
        <v>-5.4152346160722564E-2</v>
      </c>
      <c r="AK1254">
        <f t="shared" si="158"/>
        <v>-8.6607863671898461E-2</v>
      </c>
      <c r="AL1254" s="18">
        <f t="shared" si="159"/>
        <v>2.1089247885702867E-2</v>
      </c>
    </row>
    <row r="1255" spans="1:38" ht="15.75">
      <c r="A1255">
        <v>2018</v>
      </c>
      <c r="B1255">
        <v>2</v>
      </c>
      <c r="C1255" t="s">
        <v>61</v>
      </c>
      <c r="D1255">
        <v>74091.036726983104</v>
      </c>
      <c r="E1255">
        <v>53093.268941036396</v>
      </c>
      <c r="F1255">
        <v>20997.7677859467</v>
      </c>
      <c r="G1255">
        <v>6847.9068537208996</v>
      </c>
      <c r="H1255">
        <v>155047.92551347899</v>
      </c>
      <c r="I1255">
        <v>91643.557417825898</v>
      </c>
      <c r="J1255">
        <v>63404.368095653197</v>
      </c>
      <c r="K1255">
        <v>7809.4011033869901</v>
      </c>
      <c r="L1255">
        <v>0.708047156821622</v>
      </c>
      <c r="M1255">
        <v>10.8003707936809</v>
      </c>
      <c r="N1255">
        <v>4.4166388108982204</v>
      </c>
      <c r="O1255">
        <v>1.44538239509887</v>
      </c>
      <c r="P1255">
        <v>292.82478809213001</v>
      </c>
      <c r="Q1255">
        <v>1043</v>
      </c>
      <c r="R1255">
        <v>-0.93278151957420596</v>
      </c>
      <c r="S1255">
        <v>876</v>
      </c>
      <c r="T1255">
        <v>0.888846301325527</v>
      </c>
      <c r="U1255">
        <v>0.51846174967980696</v>
      </c>
      <c r="V1255">
        <v>3.77719790901756</v>
      </c>
      <c r="W1255">
        <v>74.012874742210897</v>
      </c>
      <c r="X1255">
        <v>5.2165632129394197</v>
      </c>
      <c r="Y1255">
        <v>0</v>
      </c>
      <c r="Z1255">
        <v>0</v>
      </c>
      <c r="AA1255">
        <v>0</v>
      </c>
      <c r="AB1255">
        <v>0</v>
      </c>
      <c r="AC1255">
        <v>74137.147748476898</v>
      </c>
      <c r="AD1255">
        <v>0</v>
      </c>
      <c r="AE1255">
        <f t="shared" si="153"/>
        <v>3.6337948902408677E-2</v>
      </c>
      <c r="AF1255">
        <f t="shared" si="152"/>
        <v>0.10444583777709814</v>
      </c>
      <c r="AG1255">
        <f t="shared" si="154"/>
        <v>0.28340496655919462</v>
      </c>
      <c r="AH1255">
        <f t="shared" si="155"/>
        <v>9.2425577454863322E-2</v>
      </c>
      <c r="AI1255">
        <f t="shared" si="156"/>
        <v>0.56010785424678866</v>
      </c>
      <c r="AJ1255">
        <f t="shared" si="157"/>
        <v>3.6337948902408677E-2</v>
      </c>
      <c r="AK1255">
        <f t="shared" si="158"/>
        <v>-2.7550339346491679E-2</v>
      </c>
      <c r="AL1255" s="18">
        <f t="shared" si="159"/>
        <v>2.1089247885702867E-2</v>
      </c>
    </row>
    <row r="1256" spans="1:38" ht="15.75">
      <c r="A1256">
        <v>2018</v>
      </c>
      <c r="B1256">
        <v>3</v>
      </c>
      <c r="C1256" t="s">
        <v>61</v>
      </c>
      <c r="D1256">
        <v>76783.353033694701</v>
      </c>
      <c r="E1256">
        <v>51630.531364696297</v>
      </c>
      <c r="F1256">
        <v>25152.821668998298</v>
      </c>
      <c r="G1256">
        <v>16623.563069949902</v>
      </c>
      <c r="H1256">
        <v>222420.8806294</v>
      </c>
      <c r="I1256">
        <v>137206.83574023901</v>
      </c>
      <c r="J1256">
        <v>85214.044889161596</v>
      </c>
      <c r="K1256">
        <v>18348.2483685976</v>
      </c>
      <c r="L1256">
        <v>1.7331544827643699</v>
      </c>
      <c r="M1256">
        <v>19.508008441064302</v>
      </c>
      <c r="N1256">
        <v>7.4739219730220796</v>
      </c>
      <c r="O1256">
        <v>1.61014344429612</v>
      </c>
      <c r="P1256">
        <v>90.961709373450006</v>
      </c>
      <c r="Q1256">
        <v>18196</v>
      </c>
      <c r="R1256">
        <v>0.75390857796591404</v>
      </c>
      <c r="S1256">
        <v>706</v>
      </c>
      <c r="T1256">
        <v>0.746961785964805</v>
      </c>
      <c r="U1256">
        <v>6.2117900859970099E-2</v>
      </c>
      <c r="V1256">
        <v>5.4086940601212401</v>
      </c>
      <c r="W1256">
        <v>65.466855447898496</v>
      </c>
      <c r="X1256">
        <v>7.3613803331858803</v>
      </c>
      <c r="Y1256">
        <v>0</v>
      </c>
      <c r="Z1256">
        <v>0</v>
      </c>
      <c r="AA1256">
        <v>0</v>
      </c>
      <c r="AB1256">
        <v>0</v>
      </c>
      <c r="AC1256">
        <v>80800.1651214913</v>
      </c>
      <c r="AD1256">
        <v>0</v>
      </c>
      <c r="AE1256">
        <f t="shared" si="153"/>
        <v>-4.5936942130350392E-2</v>
      </c>
      <c r="AF1256">
        <f t="shared" si="152"/>
        <v>5.4770911931754346E-2</v>
      </c>
      <c r="AG1256">
        <f t="shared" si="154"/>
        <v>0.32758170456505897</v>
      </c>
      <c r="AH1256">
        <f t="shared" si="155"/>
        <v>0.2164995720186251</v>
      </c>
      <c r="AI1256">
        <f t="shared" si="156"/>
        <v>0.56010785424678866</v>
      </c>
      <c r="AJ1256">
        <f t="shared" si="157"/>
        <v>-4.5936942130350392E-2</v>
      </c>
      <c r="AK1256">
        <f t="shared" si="158"/>
        <v>5.2061437824770518E-2</v>
      </c>
      <c r="AL1256" s="18">
        <f t="shared" si="159"/>
        <v>2.1089247885702867E-2</v>
      </c>
    </row>
    <row r="1257" spans="1:38" ht="15.75">
      <c r="A1257">
        <v>2018</v>
      </c>
      <c r="B1257">
        <v>4</v>
      </c>
      <c r="C1257" t="s">
        <v>61</v>
      </c>
      <c r="D1257">
        <v>73256.160588811603</v>
      </c>
      <c r="E1257">
        <v>54318.491063199297</v>
      </c>
      <c r="F1257">
        <v>18937.6695256122</v>
      </c>
      <c r="G1257">
        <v>4998.45996067133</v>
      </c>
      <c r="H1257">
        <v>199621.57107441299</v>
      </c>
      <c r="I1257">
        <v>112895.881911955</v>
      </c>
      <c r="J1257">
        <v>86725.689162458293</v>
      </c>
      <c r="K1257">
        <v>3751.71434405328</v>
      </c>
      <c r="L1257">
        <v>3.8109021857105998</v>
      </c>
      <c r="M1257">
        <v>5.7635286717733596</v>
      </c>
      <c r="N1257">
        <v>2.5039678496508899</v>
      </c>
      <c r="O1257">
        <v>1.3017582564316399</v>
      </c>
      <c r="P1257">
        <v>480.44851334476903</v>
      </c>
      <c r="Q1257">
        <v>35318</v>
      </c>
      <c r="R1257">
        <v>-0.32250240872111502</v>
      </c>
      <c r="S1257">
        <v>915</v>
      </c>
      <c r="T1257">
        <v>0.50753360692037996</v>
      </c>
      <c r="U1257">
        <v>0.66899867711300398</v>
      </c>
      <c r="V1257">
        <v>1.7765556576097401</v>
      </c>
      <c r="W1257">
        <v>72.971196877902401</v>
      </c>
      <c r="X1257">
        <v>5.1377564280977603</v>
      </c>
      <c r="Y1257">
        <v>0</v>
      </c>
      <c r="Z1257">
        <v>0</v>
      </c>
      <c r="AA1257">
        <v>0</v>
      </c>
      <c r="AB1257">
        <v>0</v>
      </c>
      <c r="AC1257">
        <v>70650.210639666198</v>
      </c>
      <c r="AD1257">
        <v>0</v>
      </c>
      <c r="AE1257">
        <f t="shared" si="153"/>
        <v>-7.0335661868143017E-3</v>
      </c>
      <c r="AF1257">
        <f t="shared" si="152"/>
        <v>4.5967408694674285E-2</v>
      </c>
      <c r="AG1257">
        <f t="shared" si="154"/>
        <v>0.25851299567704417</v>
      </c>
      <c r="AH1257">
        <f t="shared" si="155"/>
        <v>6.8232622628529402E-2</v>
      </c>
      <c r="AI1257">
        <f t="shared" si="156"/>
        <v>0.56010785424678866</v>
      </c>
      <c r="AJ1257">
        <f t="shared" si="157"/>
        <v>-7.0335661868143017E-3</v>
      </c>
      <c r="AK1257">
        <f t="shared" si="158"/>
        <v>-5.5713418097677811E-2</v>
      </c>
      <c r="AL1257" s="18">
        <f t="shared" si="159"/>
        <v>2.1089247885702867E-2</v>
      </c>
    </row>
    <row r="1258" spans="1:38" ht="15.75">
      <c r="A1258">
        <v>2019</v>
      </c>
      <c r="B1258">
        <v>1</v>
      </c>
      <c r="C1258" t="s">
        <v>61</v>
      </c>
      <c r="D1258">
        <v>72740.908534718299</v>
      </c>
      <c r="E1258">
        <v>51292.222260160299</v>
      </c>
      <c r="F1258">
        <v>21448.686274558</v>
      </c>
      <c r="G1258">
        <v>12387.025336069</v>
      </c>
      <c r="H1258">
        <v>196223.191192603</v>
      </c>
      <c r="I1258">
        <v>86896.8169828916</v>
      </c>
      <c r="J1258">
        <v>109326.37420971099</v>
      </c>
      <c r="K1258">
        <v>11448.230413798499</v>
      </c>
      <c r="L1258">
        <v>1.7676966607193001</v>
      </c>
      <c r="M1258">
        <v>11.3303175245782</v>
      </c>
      <c r="N1258">
        <v>6.3127223957490797</v>
      </c>
      <c r="O1258">
        <v>0.79483855209726895</v>
      </c>
      <c r="P1258">
        <v>42.906552176119703</v>
      </c>
      <c r="Q1258">
        <v>14550</v>
      </c>
      <c r="R1258">
        <v>0.28747798919984002</v>
      </c>
      <c r="S1258">
        <v>731</v>
      </c>
      <c r="T1258">
        <v>0.75141802054986995</v>
      </c>
      <c r="U1258">
        <v>0.14649854401955201</v>
      </c>
      <c r="V1258">
        <v>7.5848099946806196</v>
      </c>
      <c r="W1258">
        <v>64.262965301128801</v>
      </c>
      <c r="X1258">
        <v>4.9602189125083997</v>
      </c>
      <c r="Y1258">
        <v>0</v>
      </c>
      <c r="Z1258">
        <v>0</v>
      </c>
      <c r="AA1258">
        <v>0</v>
      </c>
      <c r="AB1258">
        <v>0</v>
      </c>
      <c r="AC1258">
        <v>74330.954335907401</v>
      </c>
      <c r="AD1258">
        <v>0</v>
      </c>
      <c r="AE1258">
        <f t="shared" si="153"/>
        <v>0.12494521690845278</v>
      </c>
      <c r="AF1258">
        <f t="shared" si="152"/>
        <v>0.17672456572329476</v>
      </c>
      <c r="AG1258">
        <f t="shared" si="154"/>
        <v>0.29486415150177592</v>
      </c>
      <c r="AH1258">
        <f t="shared" si="155"/>
        <v>0.17028967036006751</v>
      </c>
      <c r="AI1258">
        <f t="shared" si="156"/>
        <v>0.56010785424678866</v>
      </c>
      <c r="AJ1258">
        <f t="shared" si="157"/>
        <v>0.12494521690845278</v>
      </c>
      <c r="AK1258">
        <f t="shared" si="158"/>
        <v>9.9608649150794981E-2</v>
      </c>
      <c r="AL1258" s="18">
        <f t="shared" si="159"/>
        <v>2.1089247885702867E-2</v>
      </c>
    </row>
    <row r="1259" spans="1:38" ht="15.75">
      <c r="A1259">
        <v>2019</v>
      </c>
      <c r="B1259">
        <v>2</v>
      </c>
      <c r="C1259" t="s">
        <v>61</v>
      </c>
      <c r="D1259">
        <v>81829.537129706601</v>
      </c>
      <c r="E1259">
        <v>56401.371231437202</v>
      </c>
      <c r="F1259">
        <v>25428.165898269301</v>
      </c>
      <c r="G1259">
        <v>11557.9851626333</v>
      </c>
      <c r="H1259">
        <v>307804.59677984001</v>
      </c>
      <c r="I1259">
        <v>152897.513912244</v>
      </c>
      <c r="J1259">
        <v>154907.08286759601</v>
      </c>
      <c r="K1259">
        <v>9559.4494494157207</v>
      </c>
      <c r="L1259">
        <v>1.53424388609344</v>
      </c>
      <c r="M1259">
        <v>7.4612373744797003</v>
      </c>
      <c r="N1259">
        <v>3.75497483908606</v>
      </c>
      <c r="O1259">
        <v>0.98702726229071203</v>
      </c>
      <c r="P1259">
        <v>272.66879339792598</v>
      </c>
      <c r="Q1259">
        <v>20318</v>
      </c>
      <c r="R1259">
        <v>-0.68553816660100997</v>
      </c>
      <c r="S1259">
        <v>832</v>
      </c>
      <c r="T1259">
        <v>0.50226693885219897</v>
      </c>
      <c r="U1259">
        <v>0.83647638061640905</v>
      </c>
      <c r="V1259">
        <v>1.5839703954780699</v>
      </c>
      <c r="W1259">
        <v>73.258383719667606</v>
      </c>
      <c r="X1259">
        <v>3.71696219736977</v>
      </c>
      <c r="Y1259">
        <v>0</v>
      </c>
      <c r="Z1259">
        <v>0</v>
      </c>
      <c r="AA1259">
        <v>0</v>
      </c>
      <c r="AB1259">
        <v>0</v>
      </c>
      <c r="AC1259">
        <v>84144.971959664006</v>
      </c>
      <c r="AD1259">
        <v>0</v>
      </c>
      <c r="AE1259">
        <f t="shared" si="153"/>
        <v>-1.0273672058611825E-2</v>
      </c>
      <c r="AF1259">
        <f t="shared" si="152"/>
        <v>4.9574661908092378E-2</v>
      </c>
      <c r="AG1259">
        <f t="shared" si="154"/>
        <v>0.31074556682342769</v>
      </c>
      <c r="AH1259">
        <f t="shared" si="155"/>
        <v>0.14124466015630682</v>
      </c>
      <c r="AI1259">
        <f t="shared" si="156"/>
        <v>0.56010785424678866</v>
      </c>
      <c r="AJ1259">
        <f t="shared" si="157"/>
        <v>-1.0273672058611825E-2</v>
      </c>
      <c r="AK1259">
        <f t="shared" si="158"/>
        <v>-0.10132636703925528</v>
      </c>
      <c r="AL1259" s="18">
        <f t="shared" si="159"/>
        <v>2.1089247885702867E-2</v>
      </c>
    </row>
    <row r="1260" spans="1:38" ht="15.75">
      <c r="A1260">
        <v>2019</v>
      </c>
      <c r="B1260">
        <v>3</v>
      </c>
      <c r="C1260" t="s">
        <v>61</v>
      </c>
      <c r="D1260">
        <v>80988.847300527996</v>
      </c>
      <c r="E1260">
        <v>50686.425188523302</v>
      </c>
      <c r="F1260">
        <v>30302.4221120047</v>
      </c>
      <c r="G1260">
        <v>23178.7018333089</v>
      </c>
      <c r="H1260">
        <v>281162.76184790599</v>
      </c>
      <c r="I1260">
        <v>156960.767261278</v>
      </c>
      <c r="J1260">
        <v>124201.994586627</v>
      </c>
      <c r="K1260">
        <v>32747.3293265141</v>
      </c>
      <c r="L1260">
        <v>2.5191179109812101</v>
      </c>
      <c r="M1260">
        <v>18.662101128450299</v>
      </c>
      <c r="N1260">
        <v>8.2438732928108394</v>
      </c>
      <c r="O1260">
        <v>1.2637539983450301</v>
      </c>
      <c r="P1260">
        <v>155.98537433585699</v>
      </c>
      <c r="Q1260">
        <v>15352</v>
      </c>
      <c r="R1260">
        <v>-0.34409013904081898</v>
      </c>
      <c r="S1260">
        <v>341</v>
      </c>
      <c r="T1260">
        <v>0.60288738900467198</v>
      </c>
      <c r="U1260">
        <v>2.7428768766446E-2</v>
      </c>
      <c r="V1260">
        <v>1.8587427044181399</v>
      </c>
      <c r="W1260">
        <v>74.617542613399607</v>
      </c>
      <c r="X1260">
        <v>9.2946181123479299</v>
      </c>
      <c r="Y1260">
        <v>0</v>
      </c>
      <c r="Z1260">
        <v>0</v>
      </c>
      <c r="AA1260">
        <v>0</v>
      </c>
      <c r="AB1260">
        <v>0</v>
      </c>
      <c r="AC1260">
        <v>88697.2421932867</v>
      </c>
      <c r="AD1260">
        <v>0</v>
      </c>
      <c r="AE1260">
        <f t="shared" si="153"/>
        <v>-5.3899900838560763E-2</v>
      </c>
      <c r="AF1260">
        <f t="shared" si="152"/>
        <v>-0.10523746863641475</v>
      </c>
      <c r="AG1260">
        <f t="shared" si="154"/>
        <v>0.37415549328119824</v>
      </c>
      <c r="AH1260">
        <f t="shared" si="155"/>
        <v>0.28619621844102711</v>
      </c>
      <c r="AI1260">
        <f t="shared" si="156"/>
        <v>0.56010785424678866</v>
      </c>
      <c r="AJ1260">
        <f t="shared" si="157"/>
        <v>-5.3899900838560763E-2</v>
      </c>
      <c r="AK1260">
        <f t="shared" si="158"/>
        <v>6.3217930505364034E-2</v>
      </c>
      <c r="AL1260" s="18">
        <f t="shared" si="159"/>
        <v>2.1089247885702867E-2</v>
      </c>
    </row>
    <row r="1261" spans="1:38" ht="15.75">
      <c r="A1261">
        <v>2019</v>
      </c>
      <c r="B1261">
        <v>4</v>
      </c>
      <c r="C1261" t="s">
        <v>61</v>
      </c>
      <c r="D1261">
        <v>76623.556462000197</v>
      </c>
      <c r="E1261">
        <v>53890.716093656702</v>
      </c>
      <c r="F1261">
        <v>22732.840368343401</v>
      </c>
      <c r="G1261">
        <v>16294.7952477201</v>
      </c>
      <c r="H1261">
        <v>211690.04109379501</v>
      </c>
      <c r="I1261">
        <v>142433.693212371</v>
      </c>
      <c r="J1261">
        <v>69256.347881424706</v>
      </c>
      <c r="K1261">
        <v>14738.9835955159</v>
      </c>
      <c r="L1261">
        <v>4.2020828979693601</v>
      </c>
      <c r="M1261">
        <v>23.528233506650999</v>
      </c>
      <c r="N1261">
        <v>7.6974784281421504</v>
      </c>
      <c r="O1261">
        <v>2.0566157120533499</v>
      </c>
      <c r="P1261">
        <v>378.477044222274</v>
      </c>
      <c r="Q1261">
        <v>29917</v>
      </c>
      <c r="R1261">
        <v>0.82440457604986395</v>
      </c>
      <c r="S1261">
        <v>796</v>
      </c>
      <c r="T1261">
        <v>0.86282348271160303</v>
      </c>
      <c r="U1261">
        <v>0.550106730069163</v>
      </c>
      <c r="V1261">
        <v>2.6053843907584602</v>
      </c>
      <c r="W1261">
        <v>73.542527662465403</v>
      </c>
      <c r="X1261">
        <v>7.70355748125563</v>
      </c>
      <c r="Y1261">
        <v>0</v>
      </c>
      <c r="Z1261">
        <v>0</v>
      </c>
      <c r="AA1261">
        <v>0</v>
      </c>
      <c r="AB1261">
        <v>0</v>
      </c>
      <c r="AC1261">
        <v>83446.801425276193</v>
      </c>
      <c r="AD1261">
        <v>0</v>
      </c>
      <c r="AE1261">
        <f t="shared" si="153"/>
        <v>0.11709789989040505</v>
      </c>
      <c r="AF1261">
        <f t="shared" si="152"/>
        <v>-5.9732073556088512E-2</v>
      </c>
      <c r="AG1261">
        <f t="shared" si="154"/>
        <v>0.29668213559908768</v>
      </c>
      <c r="AH1261">
        <f t="shared" si="155"/>
        <v>0.21266038800745501</v>
      </c>
      <c r="AI1261">
        <f t="shared" si="156"/>
        <v>0.56010785424678866</v>
      </c>
      <c r="AJ1261">
        <f t="shared" si="157"/>
        <v>0.11709789989040505</v>
      </c>
      <c r="AK1261">
        <f t="shared" si="158"/>
        <v>-2.7120905339055961E-2</v>
      </c>
      <c r="AL1261" s="18">
        <f t="shared" si="159"/>
        <v>2.1089247885702867E-2</v>
      </c>
    </row>
    <row r="1262" spans="1:38" ht="15.75">
      <c r="A1262">
        <v>2020</v>
      </c>
      <c r="B1262">
        <v>1</v>
      </c>
      <c r="C1262" t="s">
        <v>61</v>
      </c>
      <c r="D1262">
        <v>85596.014005834295</v>
      </c>
      <c r="E1262">
        <v>52429.151083826699</v>
      </c>
      <c r="F1262">
        <v>33166.862922007502</v>
      </c>
      <c r="G1262">
        <v>14974.765146264401</v>
      </c>
      <c r="H1262">
        <v>301342.245983853</v>
      </c>
      <c r="I1262">
        <v>199965.06192460799</v>
      </c>
      <c r="J1262">
        <v>101377.184059245</v>
      </c>
      <c r="K1262">
        <v>19040.520549941699</v>
      </c>
      <c r="L1262">
        <v>1.70402684437023</v>
      </c>
      <c r="M1262">
        <v>14.771336652548101</v>
      </c>
      <c r="N1262">
        <v>4.9693547273377803</v>
      </c>
      <c r="O1262">
        <v>1.9724858584328799</v>
      </c>
      <c r="P1262">
        <v>146.64463862682001</v>
      </c>
      <c r="Q1262">
        <v>33576</v>
      </c>
      <c r="R1262">
        <v>0.74543568259138504</v>
      </c>
      <c r="S1262">
        <v>201</v>
      </c>
      <c r="T1262">
        <v>0.325563667777854</v>
      </c>
      <c r="U1262">
        <v>0.87122214423839495</v>
      </c>
      <c r="V1262">
        <v>3.5418054752183599</v>
      </c>
      <c r="W1262">
        <v>69.084867593083501</v>
      </c>
      <c r="X1262">
        <v>4.4722633183291496</v>
      </c>
      <c r="Y1262">
        <v>0</v>
      </c>
      <c r="Z1262">
        <v>0</v>
      </c>
      <c r="AA1262">
        <v>0</v>
      </c>
      <c r="AB1262">
        <v>0</v>
      </c>
      <c r="AC1262">
        <v>94299.462469247403</v>
      </c>
      <c r="AD1262">
        <v>0</v>
      </c>
      <c r="AE1262">
        <f t="shared" si="153"/>
        <v>3.3902835843900754E-3</v>
      </c>
      <c r="AF1262">
        <f t="shared" si="152"/>
        <v>-9.7408680002170275E-2</v>
      </c>
      <c r="AG1262">
        <f t="shared" si="154"/>
        <v>0.38748139510032459</v>
      </c>
      <c r="AH1262">
        <f t="shared" si="155"/>
        <v>0.17494699163495753</v>
      </c>
      <c r="AI1262">
        <f t="shared" si="156"/>
        <v>0.56010785424678866</v>
      </c>
      <c r="AJ1262">
        <f t="shared" si="157"/>
        <v>3.3902835843900754E-3</v>
      </c>
      <c r="AK1262">
        <f t="shared" si="158"/>
        <v>8.1434942040152072E-2</v>
      </c>
      <c r="AL1262" s="18">
        <f t="shared" si="159"/>
        <v>2.1089247885702867E-2</v>
      </c>
    </row>
    <row r="1263" spans="1:38" ht="15.75">
      <c r="A1263">
        <v>2020</v>
      </c>
      <c r="B1263">
        <v>2</v>
      </c>
      <c r="C1263" t="s">
        <v>61</v>
      </c>
      <c r="D1263">
        <v>85886.208767007498</v>
      </c>
      <c r="E1263">
        <v>56698.715963552502</v>
      </c>
      <c r="F1263">
        <v>29187.492803454999</v>
      </c>
      <c r="G1263">
        <v>17315.702617534</v>
      </c>
      <c r="H1263">
        <v>255878.20763323299</v>
      </c>
      <c r="I1263">
        <v>154073.155270346</v>
      </c>
      <c r="J1263">
        <v>101805.052362886</v>
      </c>
      <c r="K1263">
        <v>20205.1066275458</v>
      </c>
      <c r="L1263">
        <v>4.4252604374287099</v>
      </c>
      <c r="M1263">
        <v>17.008686912523501</v>
      </c>
      <c r="N1263">
        <v>6.7671658238101102</v>
      </c>
      <c r="O1263">
        <v>1.51341364396286</v>
      </c>
      <c r="P1263">
        <v>299.09893380269801</v>
      </c>
      <c r="Q1263">
        <v>30730</v>
      </c>
      <c r="R1263">
        <v>0.38895245883332602</v>
      </c>
      <c r="S1263">
        <v>61</v>
      </c>
      <c r="T1263">
        <v>0.61830665097697202</v>
      </c>
      <c r="U1263">
        <v>0.664602764742799</v>
      </c>
      <c r="V1263">
        <v>3.1706494856708001</v>
      </c>
      <c r="W1263">
        <v>71.153347826982397</v>
      </c>
      <c r="X1263">
        <v>7.3496493540347796</v>
      </c>
      <c r="Y1263">
        <v>0</v>
      </c>
      <c r="Z1263">
        <v>0</v>
      </c>
      <c r="AA1263">
        <v>0</v>
      </c>
      <c r="AB1263">
        <v>0</v>
      </c>
      <c r="AC1263">
        <v>81736.494610030699</v>
      </c>
      <c r="AD1263">
        <v>0</v>
      </c>
      <c r="AE1263">
        <f t="shared" si="153"/>
        <v>-0.1562581808748269</v>
      </c>
      <c r="AF1263">
        <f t="shared" si="152"/>
        <v>-0.11555274799396864</v>
      </c>
      <c r="AG1263">
        <f t="shared" si="154"/>
        <v>0.33983911063806482</v>
      </c>
      <c r="AH1263">
        <f t="shared" si="155"/>
        <v>0.20161214316151871</v>
      </c>
      <c r="AI1263">
        <f t="shared" si="156"/>
        <v>0.56010785424678866</v>
      </c>
      <c r="AJ1263">
        <f t="shared" si="157"/>
        <v>-0.1562581808748269</v>
      </c>
      <c r="AK1263">
        <f t="shared" si="158"/>
        <v>-5.4609032700452372E-2</v>
      </c>
      <c r="AL1263" s="18">
        <f t="shared" si="159"/>
        <v>2.1089247885702867E-2</v>
      </c>
    </row>
    <row r="1264" spans="1:38" ht="15.75">
      <c r="A1264">
        <v>2020</v>
      </c>
      <c r="B1264">
        <v>3</v>
      </c>
      <c r="C1264" t="s">
        <v>61</v>
      </c>
      <c r="D1264">
        <v>72465.786022839296</v>
      </c>
      <c r="E1264">
        <v>53602.453929425203</v>
      </c>
      <c r="F1264">
        <v>18863.332093414101</v>
      </c>
      <c r="G1264">
        <v>8189.0907078690498</v>
      </c>
      <c r="H1264">
        <v>187140.59527672801</v>
      </c>
      <c r="I1264">
        <v>114325.07958399699</v>
      </c>
      <c r="J1264">
        <v>72815.515692731104</v>
      </c>
      <c r="K1264">
        <v>8160.2181988664997</v>
      </c>
      <c r="L1264">
        <v>1.21031500351322</v>
      </c>
      <c r="M1264">
        <v>11.2463540633641</v>
      </c>
      <c r="N1264">
        <v>4.3759028850793502</v>
      </c>
      <c r="O1264">
        <v>1.5700648206136301</v>
      </c>
      <c r="P1264">
        <v>343.47804636767398</v>
      </c>
      <c r="Q1264">
        <v>13324</v>
      </c>
      <c r="R1264">
        <v>-0.71459928034129805</v>
      </c>
      <c r="S1264">
        <v>979</v>
      </c>
      <c r="T1264">
        <v>0.70036508607540504</v>
      </c>
      <c r="U1264">
        <v>7.5167914675367598E-2</v>
      </c>
      <c r="V1264">
        <v>1.69449071790491</v>
      </c>
      <c r="W1264">
        <v>64.899934219372199</v>
      </c>
      <c r="X1264">
        <v>4.2430063823052597</v>
      </c>
      <c r="Y1264">
        <v>0</v>
      </c>
      <c r="Z1264">
        <v>0</v>
      </c>
      <c r="AA1264">
        <v>0</v>
      </c>
      <c r="AB1264">
        <v>1</v>
      </c>
      <c r="AC1264">
        <v>76383.485579496293</v>
      </c>
      <c r="AD1264">
        <v>0</v>
      </c>
      <c r="AE1264">
        <f t="shared" si="153"/>
        <v>-5.7836048507678263E-3</v>
      </c>
      <c r="AF1264">
        <f t="shared" si="152"/>
        <v>0.16173721348280337</v>
      </c>
      <c r="AG1264">
        <f t="shared" si="154"/>
        <v>0.26030673409750738</v>
      </c>
      <c r="AH1264">
        <f t="shared" si="155"/>
        <v>0.11300630486900487</v>
      </c>
      <c r="AI1264">
        <f t="shared" si="156"/>
        <v>0.56010785424678866</v>
      </c>
      <c r="AJ1264">
        <f t="shared" si="157"/>
        <v>-5.7836048507678263E-3</v>
      </c>
      <c r="AK1264">
        <f t="shared" si="158"/>
        <v>2.4269185684108668E-2</v>
      </c>
      <c r="AL1264" s="18">
        <f t="shared" si="159"/>
        <v>2.1089247885702867E-2</v>
      </c>
    </row>
    <row r="1265" spans="1:38" ht="15.75">
      <c r="A1265">
        <v>2020</v>
      </c>
      <c r="B1265">
        <v>4</v>
      </c>
      <c r="C1265" t="s">
        <v>61</v>
      </c>
      <c r="D1265">
        <v>72046.6725512829</v>
      </c>
      <c r="E1265">
        <v>54903.341836962303</v>
      </c>
      <c r="F1265">
        <v>17143.3307143206</v>
      </c>
      <c r="G1265">
        <v>10788.714485836201</v>
      </c>
      <c r="H1265">
        <v>244565.920445625</v>
      </c>
      <c r="I1265">
        <v>98595.650824211596</v>
      </c>
      <c r="J1265">
        <v>145970.269621413</v>
      </c>
      <c r="K1265">
        <v>11124.7166568182</v>
      </c>
      <c r="L1265">
        <v>1.9975668632960599</v>
      </c>
      <c r="M1265">
        <v>7.3910355264929199</v>
      </c>
      <c r="N1265">
        <v>4.4113727972311096</v>
      </c>
      <c r="O1265">
        <v>0.67545022065060001</v>
      </c>
      <c r="P1265">
        <v>399.56007971138803</v>
      </c>
      <c r="Q1265">
        <v>12672</v>
      </c>
      <c r="R1265">
        <v>-0.94927644567854297</v>
      </c>
      <c r="S1265">
        <v>893</v>
      </c>
      <c r="T1265">
        <v>0.15344124504364401</v>
      </c>
      <c r="U1265">
        <v>0.21822353559198299</v>
      </c>
      <c r="V1265">
        <v>1.4165129766772</v>
      </c>
      <c r="W1265">
        <v>83.158911739251906</v>
      </c>
      <c r="X1265">
        <v>4.55266725670998</v>
      </c>
      <c r="Y1265">
        <v>0</v>
      </c>
      <c r="Z1265">
        <v>0</v>
      </c>
      <c r="AA1265">
        <v>0</v>
      </c>
      <c r="AB1265">
        <v>0</v>
      </c>
      <c r="AC1265">
        <v>75460.688723608502</v>
      </c>
      <c r="AD1265">
        <v>0</v>
      </c>
      <c r="AE1265">
        <f t="shared" si="153"/>
        <v>7.233570312475171E-2</v>
      </c>
      <c r="AF1265">
        <f t="shared" si="152"/>
        <v>0.10707650974836364</v>
      </c>
      <c r="AG1265">
        <f t="shared" si="154"/>
        <v>0.23794757075169509</v>
      </c>
      <c r="AH1265">
        <f t="shared" si="155"/>
        <v>0.14974618679518867</v>
      </c>
      <c r="AI1265">
        <f t="shared" si="156"/>
        <v>0.56010785424678866</v>
      </c>
      <c r="AJ1265">
        <f t="shared" si="157"/>
        <v>7.233570312475171E-2</v>
      </c>
      <c r="AK1265">
        <f t="shared" si="158"/>
        <v>-1.7481714541790261E-2</v>
      </c>
      <c r="AL1265" s="18">
        <f t="shared" si="159"/>
        <v>2.1089247885702867E-2</v>
      </c>
    </row>
    <row r="1266" spans="1:38" ht="15.75">
      <c r="A1266">
        <v>2021</v>
      </c>
      <c r="B1266">
        <v>1</v>
      </c>
      <c r="C1266" t="s">
        <v>61</v>
      </c>
      <c r="D1266">
        <v>77258.219268078697</v>
      </c>
      <c r="E1266">
        <v>53943.537287578198</v>
      </c>
      <c r="F1266">
        <v>23314.681980500402</v>
      </c>
      <c r="G1266">
        <v>6582.2891921937098</v>
      </c>
      <c r="H1266">
        <v>232064.93875976</v>
      </c>
      <c r="I1266">
        <v>129871.52462330001</v>
      </c>
      <c r="J1266">
        <v>102193.41413645999</v>
      </c>
      <c r="K1266">
        <v>15928.6585602821</v>
      </c>
      <c r="L1266">
        <v>0.79342421199208801</v>
      </c>
      <c r="M1266">
        <v>6.4410111432467803</v>
      </c>
      <c r="N1266">
        <v>2.83639968509326</v>
      </c>
      <c r="O1266">
        <v>1.2708404521046801</v>
      </c>
      <c r="P1266">
        <v>416.17856442848199</v>
      </c>
      <c r="Q1266">
        <v>42658</v>
      </c>
      <c r="R1266">
        <v>0.64861381763841397</v>
      </c>
      <c r="S1266">
        <v>529</v>
      </c>
      <c r="T1266">
        <v>0.94932548501035496</v>
      </c>
      <c r="U1266">
        <v>0.58268525207070498</v>
      </c>
      <c r="V1266">
        <v>1.71810458834966</v>
      </c>
      <c r="W1266">
        <v>78.295495622131</v>
      </c>
      <c r="X1266">
        <v>2.3434147768403899</v>
      </c>
      <c r="Y1266">
        <v>0</v>
      </c>
      <c r="Z1266">
        <v>0</v>
      </c>
      <c r="AA1266">
        <v>0</v>
      </c>
      <c r="AB1266">
        <v>0</v>
      </c>
      <c r="AC1266">
        <v>81791.064932945301</v>
      </c>
      <c r="AD1266">
        <v>0</v>
      </c>
      <c r="AE1266">
        <f t="shared" si="153"/>
        <v>-1.6780064971264993E-2</v>
      </c>
      <c r="AF1266">
        <f t="shared" si="152"/>
        <v>-3.3813839506999628E-2</v>
      </c>
      <c r="AG1266">
        <f t="shared" si="154"/>
        <v>0.30177607251858551</v>
      </c>
      <c r="AH1266">
        <f t="shared" si="155"/>
        <v>8.5198562101901285E-2</v>
      </c>
      <c r="AI1266">
        <f t="shared" si="156"/>
        <v>0.56010785424678866</v>
      </c>
      <c r="AJ1266">
        <f t="shared" si="157"/>
        <v>-1.6780064971264993E-2</v>
      </c>
      <c r="AK1266">
        <f t="shared" si="158"/>
        <v>0.10824118196400795</v>
      </c>
      <c r="AL1266" s="18">
        <f t="shared" si="159"/>
        <v>2.1089247885702867E-2</v>
      </c>
    </row>
    <row r="1267" spans="1:38" ht="15.75">
      <c r="A1267">
        <v>2021</v>
      </c>
      <c r="B1267">
        <v>2</v>
      </c>
      <c r="C1267" t="s">
        <v>61</v>
      </c>
      <c r="D1267">
        <v>75961.8213291961</v>
      </c>
      <c r="E1267">
        <v>59782.449522905197</v>
      </c>
      <c r="F1267">
        <v>16179.371806290799</v>
      </c>
      <c r="G1267">
        <v>1253.76094354157</v>
      </c>
      <c r="H1267">
        <v>197535.82185092499</v>
      </c>
      <c r="I1267">
        <v>93457.066434651104</v>
      </c>
      <c r="J1267">
        <v>104078.755416274</v>
      </c>
      <c r="K1267">
        <v>7377.8473766360503</v>
      </c>
      <c r="L1267">
        <v>0.12703539618550899</v>
      </c>
      <c r="M1267">
        <v>1.20462714847715</v>
      </c>
      <c r="N1267">
        <v>0.63470054787720898</v>
      </c>
      <c r="O1267">
        <v>0.89794565721755204</v>
      </c>
      <c r="P1267">
        <v>36.4666592309745</v>
      </c>
      <c r="Q1267">
        <v>1792</v>
      </c>
      <c r="R1267">
        <v>-5.9980835306274703E-3</v>
      </c>
      <c r="S1267">
        <v>65</v>
      </c>
      <c r="T1267">
        <v>0.65962183480961301</v>
      </c>
      <c r="U1267">
        <v>0.38636462483531597</v>
      </c>
      <c r="V1267">
        <v>7.9974705777562498</v>
      </c>
      <c r="W1267">
        <v>64.883981452153293</v>
      </c>
      <c r="X1267">
        <v>2.06340366405942</v>
      </c>
      <c r="Y1267">
        <v>0</v>
      </c>
      <c r="Z1267">
        <v>0</v>
      </c>
      <c r="AA1267">
        <v>0</v>
      </c>
      <c r="AB1267">
        <v>0</v>
      </c>
      <c r="AC1267">
        <v>82315.756446672196</v>
      </c>
      <c r="AD1267">
        <v>0</v>
      </c>
      <c r="AE1267">
        <f t="shared" si="153"/>
        <v>0.10826990261563471</v>
      </c>
      <c r="AF1267">
        <f t="shared" si="152"/>
        <v>-2.8652469215051102E-2</v>
      </c>
      <c r="AG1267">
        <f t="shared" si="154"/>
        <v>0.21299346860279039</v>
      </c>
      <c r="AH1267">
        <f t="shared" si="155"/>
        <v>1.6505145895701213E-2</v>
      </c>
      <c r="AI1267">
        <f t="shared" si="156"/>
        <v>0.56010785424678866</v>
      </c>
      <c r="AJ1267">
        <f t="shared" si="157"/>
        <v>0.10826990261563471</v>
      </c>
      <c r="AK1267">
        <f t="shared" si="158"/>
        <v>-0.13699418904336666</v>
      </c>
      <c r="AL1267" s="18">
        <f t="shared" si="159"/>
        <v>2.1089247885702867E-2</v>
      </c>
    </row>
    <row r="1268" spans="1:38" ht="15.75">
      <c r="A1268">
        <v>2021</v>
      </c>
      <c r="B1268">
        <v>3</v>
      </c>
      <c r="C1268" t="s">
        <v>61</v>
      </c>
      <c r="D1268">
        <v>84186.200327014405</v>
      </c>
      <c r="E1268">
        <v>51592.601331488797</v>
      </c>
      <c r="F1268">
        <v>32593.598995525601</v>
      </c>
      <c r="G1268">
        <v>26774.665199233801</v>
      </c>
      <c r="H1268">
        <v>279287.74838770099</v>
      </c>
      <c r="I1268">
        <v>123417.43967017499</v>
      </c>
      <c r="J1268">
        <v>155870.308717526</v>
      </c>
      <c r="K1268">
        <v>35665.258585471303</v>
      </c>
      <c r="L1268">
        <v>3.09892461674715</v>
      </c>
      <c r="M1268">
        <v>17.177527535250999</v>
      </c>
      <c r="N1268">
        <v>9.5867668216028505</v>
      </c>
      <c r="O1268">
        <v>0.79179569659951499</v>
      </c>
      <c r="P1268">
        <v>211.76299926924099</v>
      </c>
      <c r="Q1268">
        <v>11480</v>
      </c>
      <c r="R1268">
        <v>-0.226604580105189</v>
      </c>
      <c r="S1268">
        <v>557</v>
      </c>
      <c r="T1268">
        <v>0.78863222006418998</v>
      </c>
      <c r="U1268">
        <v>0.433836524027362</v>
      </c>
      <c r="V1268">
        <v>4.0331360121130899</v>
      </c>
      <c r="W1268">
        <v>64.253344953633501</v>
      </c>
      <c r="X1268">
        <v>6.1190393597780801</v>
      </c>
      <c r="Y1268">
        <v>0</v>
      </c>
      <c r="Z1268">
        <v>0</v>
      </c>
      <c r="AA1268">
        <v>0</v>
      </c>
      <c r="AB1268">
        <v>0</v>
      </c>
      <c r="AC1268">
        <v>91576.235964754305</v>
      </c>
      <c r="AD1268">
        <v>0</v>
      </c>
      <c r="AE1268">
        <f t="shared" si="153"/>
        <v>-5.2562314521480538E-2</v>
      </c>
      <c r="AF1268">
        <f t="shared" si="152"/>
        <v>-3.2853200354362566E-2</v>
      </c>
      <c r="AG1268">
        <f t="shared" si="154"/>
        <v>0.3871608276524946</v>
      </c>
      <c r="AH1268">
        <f t="shared" si="155"/>
        <v>0.31804102210611485</v>
      </c>
      <c r="AI1268">
        <f t="shared" si="156"/>
        <v>0.56010785424678866</v>
      </c>
      <c r="AJ1268">
        <f t="shared" si="157"/>
        <v>-5.2562314521480538E-2</v>
      </c>
      <c r="AK1268">
        <f t="shared" si="158"/>
        <v>5.9803469419633633E-3</v>
      </c>
      <c r="AL1268" s="18">
        <f t="shared" si="159"/>
        <v>2.1089247885702867E-2</v>
      </c>
    </row>
    <row r="1269" spans="1:38" ht="15.75">
      <c r="A1269">
        <v>2021</v>
      </c>
      <c r="B1269">
        <v>4</v>
      </c>
      <c r="C1269" t="s">
        <v>61</v>
      </c>
      <c r="D1269">
        <v>79761.178787057506</v>
      </c>
      <c r="E1269">
        <v>51901.142987089501</v>
      </c>
      <c r="F1269">
        <v>27860.0357999679</v>
      </c>
      <c r="G1269">
        <v>22849.9148576689</v>
      </c>
      <c r="H1269">
        <v>217869.455981721</v>
      </c>
      <c r="I1269">
        <v>145455.68081656899</v>
      </c>
      <c r="J1269">
        <v>72413.775165151994</v>
      </c>
      <c r="K1269">
        <v>26518.405627206499</v>
      </c>
      <c r="L1269">
        <v>3.0274740258191701</v>
      </c>
      <c r="M1269">
        <v>31.554652143954399</v>
      </c>
      <c r="N1269">
        <v>10.487892740497699</v>
      </c>
      <c r="O1269">
        <v>2.0086741850543302</v>
      </c>
      <c r="P1269">
        <v>442.19376201130501</v>
      </c>
      <c r="Q1269">
        <v>29411</v>
      </c>
      <c r="R1269">
        <v>-0.109459943636877</v>
      </c>
      <c r="S1269">
        <v>354</v>
      </c>
      <c r="T1269">
        <v>0.54094208491205498</v>
      </c>
      <c r="U1269">
        <v>0.85093884123311603</v>
      </c>
      <c r="V1269">
        <v>6.6523980470300899</v>
      </c>
      <c r="W1269">
        <v>77.471464997636104</v>
      </c>
      <c r="X1269">
        <v>6.8357143529304496</v>
      </c>
      <c r="Y1269">
        <v>0</v>
      </c>
      <c r="Z1269">
        <v>0</v>
      </c>
      <c r="AA1269">
        <v>0</v>
      </c>
      <c r="AB1269">
        <v>0</v>
      </c>
      <c r="AC1269">
        <v>84145.639314152795</v>
      </c>
      <c r="AD1269">
        <v>0</v>
      </c>
      <c r="AE1269">
        <f t="shared" si="153"/>
        <v>-6.4133412064570128E-2</v>
      </c>
      <c r="AF1269">
        <f t="shared" si="152"/>
        <v>8.6595317457602072E-2</v>
      </c>
      <c r="AG1269">
        <f t="shared" si="154"/>
        <v>0.34929318026188361</v>
      </c>
      <c r="AH1269">
        <f t="shared" si="155"/>
        <v>0.28647915195276247</v>
      </c>
      <c r="AI1269">
        <f t="shared" si="156"/>
        <v>0.56010785424678866</v>
      </c>
      <c r="AJ1269">
        <f t="shared" si="157"/>
        <v>-6.4133412064570128E-2</v>
      </c>
      <c r="AK1269">
        <f t="shared" si="158"/>
        <v>-3.2039085333516874E-4</v>
      </c>
      <c r="AL1269" s="18">
        <f t="shared" si="159"/>
        <v>2.1089247885702867E-2</v>
      </c>
    </row>
    <row r="1270" spans="1:38" ht="15.75">
      <c r="A1270">
        <v>2022</v>
      </c>
      <c r="B1270">
        <v>1</v>
      </c>
      <c r="C1270" t="s">
        <v>61</v>
      </c>
      <c r="D1270">
        <v>74645.822241151298</v>
      </c>
      <c r="E1270">
        <v>51884.514335598797</v>
      </c>
      <c r="F1270">
        <v>22761.307905552399</v>
      </c>
      <c r="G1270">
        <v>4837.2626989540404</v>
      </c>
      <c r="H1270">
        <v>242704.552935374</v>
      </c>
      <c r="I1270">
        <v>111518.28877804799</v>
      </c>
      <c r="J1270">
        <v>131186.26415732599</v>
      </c>
      <c r="K1270">
        <v>2643.7740874833498</v>
      </c>
      <c r="L1270">
        <v>0.74511777648934197</v>
      </c>
      <c r="M1270">
        <v>3.68732407316128</v>
      </c>
      <c r="N1270">
        <v>1.99306631888445</v>
      </c>
      <c r="O1270">
        <v>0.85007595493617105</v>
      </c>
      <c r="P1270">
        <v>108.468982409362</v>
      </c>
      <c r="Q1270">
        <v>37003</v>
      </c>
      <c r="R1270">
        <v>0.355021068482472</v>
      </c>
      <c r="S1270">
        <v>204</v>
      </c>
      <c r="T1270">
        <v>0.97071405442133396</v>
      </c>
      <c r="U1270">
        <v>0.58397465228826695</v>
      </c>
      <c r="V1270">
        <v>4.2618167844307697</v>
      </c>
      <c r="W1270">
        <v>73.570434051954393</v>
      </c>
      <c r="X1270">
        <v>8.4683185335757791</v>
      </c>
      <c r="Y1270">
        <v>0</v>
      </c>
      <c r="Z1270">
        <v>0</v>
      </c>
      <c r="AA1270">
        <v>1</v>
      </c>
      <c r="AB1270">
        <v>0</v>
      </c>
      <c r="AC1270">
        <v>81400.152877587607</v>
      </c>
      <c r="AD1270">
        <v>1</v>
      </c>
      <c r="AE1270">
        <f t="shared" si="153"/>
        <v>-1.1527700188354565E-2</v>
      </c>
      <c r="AF1270">
        <f t="shared" si="152"/>
        <v>8.8631344042032698E-2</v>
      </c>
      <c r="AG1270">
        <f t="shared" si="154"/>
        <v>0.30492406972247776</v>
      </c>
      <c r="AH1270">
        <f t="shared" si="155"/>
        <v>6.4802859071291991E-2</v>
      </c>
      <c r="AI1270">
        <f t="shared" si="156"/>
        <v>0.56010785424678866</v>
      </c>
      <c r="AJ1270">
        <f t="shared" si="157"/>
        <v>-1.1527700188354565E-2</v>
      </c>
      <c r="AK1270">
        <f t="shared" si="158"/>
        <v>0.12416618971855414</v>
      </c>
      <c r="AL1270" s="18">
        <f t="shared" si="159"/>
        <v>2.1089247885702867E-2</v>
      </c>
    </row>
    <row r="1271" spans="1:38" ht="15.75">
      <c r="A1271">
        <v>2022</v>
      </c>
      <c r="B1271">
        <v>2</v>
      </c>
      <c r="C1271" t="s">
        <v>61</v>
      </c>
      <c r="D1271">
        <v>73785.327582042097</v>
      </c>
      <c r="E1271">
        <v>58326.816786047799</v>
      </c>
      <c r="F1271">
        <v>15458.5107959943</v>
      </c>
      <c r="G1271">
        <v>2972.8889301774302</v>
      </c>
      <c r="H1271">
        <v>262619.85697383701</v>
      </c>
      <c r="I1271">
        <v>126150.361839213</v>
      </c>
      <c r="J1271">
        <v>136469.49513462401</v>
      </c>
      <c r="K1271">
        <v>12722.7128947359</v>
      </c>
      <c r="L1271">
        <v>0.81762075348602103</v>
      </c>
      <c r="M1271">
        <v>2.1784274406853599</v>
      </c>
      <c r="N1271">
        <v>1.13201224173753</v>
      </c>
      <c r="O1271">
        <v>0.92438505553764005</v>
      </c>
      <c r="P1271">
        <v>64.218851910115205</v>
      </c>
      <c r="Q1271">
        <v>17606</v>
      </c>
      <c r="R1271">
        <v>0.92818146261139201</v>
      </c>
      <c r="S1271">
        <v>97</v>
      </c>
      <c r="T1271">
        <v>0.34909373168246099</v>
      </c>
      <c r="U1271">
        <v>0.242281160117958</v>
      </c>
      <c r="V1271">
        <v>5.7044108396984203</v>
      </c>
      <c r="W1271">
        <v>69.428127496406304</v>
      </c>
      <c r="X1271">
        <v>7.0509482328050899</v>
      </c>
      <c r="Y1271">
        <v>0</v>
      </c>
      <c r="Z1271">
        <v>0</v>
      </c>
      <c r="AA1271">
        <v>0</v>
      </c>
      <c r="AB1271">
        <v>0</v>
      </c>
      <c r="AC1271">
        <v>75334.487248184101</v>
      </c>
      <c r="AD1271">
        <v>0</v>
      </c>
      <c r="AE1271">
        <f t="shared" si="153"/>
        <v>0.10347703112203341</v>
      </c>
      <c r="AF1271">
        <f t="shared" si="152"/>
        <v>-2.1225258330330354E-2</v>
      </c>
      <c r="AG1271">
        <f t="shared" si="154"/>
        <v>0.20950656861699149</v>
      </c>
      <c r="AH1271">
        <f t="shared" si="155"/>
        <v>4.0291058230674213E-2</v>
      </c>
      <c r="AI1271">
        <f t="shared" si="156"/>
        <v>0.56010785424678866</v>
      </c>
      <c r="AJ1271">
        <f t="shared" si="157"/>
        <v>0.10347703112203341</v>
      </c>
      <c r="AK1271">
        <f t="shared" si="158"/>
        <v>-8.2384634629204478E-2</v>
      </c>
      <c r="AL1271" s="18">
        <f t="shared" si="159"/>
        <v>2.1089247885702867E-2</v>
      </c>
    </row>
    <row r="1272" spans="1:38" ht="15.75">
      <c r="A1272">
        <v>2022</v>
      </c>
      <c r="B1272">
        <v>3</v>
      </c>
      <c r="C1272" t="s">
        <v>61</v>
      </c>
      <c r="D1272">
        <v>81420.414220598497</v>
      </c>
      <c r="E1272">
        <v>53521.583296044701</v>
      </c>
      <c r="F1272">
        <v>27898.830924553698</v>
      </c>
      <c r="G1272">
        <v>9717.4537275537696</v>
      </c>
      <c r="H1272">
        <v>218815.99256837301</v>
      </c>
      <c r="I1272">
        <v>73674.246055821495</v>
      </c>
      <c r="J1272">
        <v>145141.74651255101</v>
      </c>
      <c r="K1272">
        <v>7231.1909774140604</v>
      </c>
      <c r="L1272">
        <v>2.2582891748631</v>
      </c>
      <c r="M1272">
        <v>6.6951473032697804</v>
      </c>
      <c r="N1272">
        <v>4.4409248215791903</v>
      </c>
      <c r="O1272">
        <v>0.50760203612025701</v>
      </c>
      <c r="P1272">
        <v>290.83997828623501</v>
      </c>
      <c r="Q1272">
        <v>13682</v>
      </c>
      <c r="R1272">
        <v>-0.21688641113980001</v>
      </c>
      <c r="S1272">
        <v>290</v>
      </c>
      <c r="T1272">
        <v>0.667499119623985</v>
      </c>
      <c r="U1272">
        <v>0.93773998367375599</v>
      </c>
      <c r="V1272">
        <v>5.5640988901826498</v>
      </c>
      <c r="W1272">
        <v>63.9641307361087</v>
      </c>
      <c r="X1272">
        <v>6.6373513038210197</v>
      </c>
      <c r="Y1272">
        <v>0</v>
      </c>
      <c r="Z1272">
        <v>0</v>
      </c>
      <c r="AA1272">
        <v>0</v>
      </c>
      <c r="AB1272">
        <v>0</v>
      </c>
      <c r="AC1272">
        <v>85838.828200100907</v>
      </c>
      <c r="AD1272">
        <v>0</v>
      </c>
      <c r="AE1272">
        <f t="shared" si="153"/>
        <v>6.4452007700412747E-2</v>
      </c>
      <c r="AF1272">
        <f t="shared" si="152"/>
        <v>-7.6879679098403375E-2</v>
      </c>
      <c r="AG1272">
        <f t="shared" si="154"/>
        <v>0.34265154742354148</v>
      </c>
      <c r="AH1272">
        <f t="shared" si="155"/>
        <v>0.11934910698471192</v>
      </c>
      <c r="AI1272">
        <f t="shared" si="156"/>
        <v>0.56010785424678866</v>
      </c>
      <c r="AJ1272">
        <f t="shared" si="157"/>
        <v>6.4452007700412747E-2</v>
      </c>
      <c r="AK1272">
        <f t="shared" si="158"/>
        <v>-4.2972364777844038E-2</v>
      </c>
      <c r="AL1272" s="18">
        <f t="shared" si="159"/>
        <v>2.1089247885702867E-2</v>
      </c>
    </row>
    <row r="1273" spans="1:38" ht="15.75">
      <c r="A1273">
        <v>2022</v>
      </c>
      <c r="B1273">
        <v>4</v>
      </c>
      <c r="C1273" t="s">
        <v>61</v>
      </c>
      <c r="D1273">
        <v>86668.123384915307</v>
      </c>
      <c r="E1273">
        <v>51221.634295159303</v>
      </c>
      <c r="F1273">
        <v>35446.489089756004</v>
      </c>
      <c r="G1273">
        <v>25718.354201960101</v>
      </c>
      <c r="H1273">
        <v>288020.16370995698</v>
      </c>
      <c r="I1273">
        <v>104541.434642919</v>
      </c>
      <c r="J1273">
        <v>183478.72906703799</v>
      </c>
      <c r="K1273">
        <v>25350.9817345296</v>
      </c>
      <c r="L1273">
        <v>3.51005178192595</v>
      </c>
      <c r="M1273">
        <v>14.0170767111447</v>
      </c>
      <c r="N1273">
        <v>8.9293589277517</v>
      </c>
      <c r="O1273">
        <v>0.56977413771338703</v>
      </c>
      <c r="P1273">
        <v>332.38651641287998</v>
      </c>
      <c r="Q1273">
        <v>25615</v>
      </c>
      <c r="R1273">
        <v>0.11840521659357001</v>
      </c>
      <c r="S1273">
        <v>727</v>
      </c>
      <c r="T1273">
        <v>0.147254461918639</v>
      </c>
      <c r="U1273">
        <v>0.25227137871449201</v>
      </c>
      <c r="V1273">
        <v>4.2144789504504496</v>
      </c>
      <c r="W1273">
        <v>62.7336705824547</v>
      </c>
      <c r="X1273">
        <v>9.9491757433485297</v>
      </c>
      <c r="Y1273">
        <v>0</v>
      </c>
      <c r="Z1273">
        <v>0</v>
      </c>
      <c r="AA1273">
        <v>0</v>
      </c>
      <c r="AB1273">
        <v>1</v>
      </c>
      <c r="AC1273">
        <v>89859.060126294193</v>
      </c>
      <c r="AD1273">
        <v>0</v>
      </c>
      <c r="AE1273">
        <f t="shared" si="153"/>
        <v>-6.2379816018366598E-2</v>
      </c>
      <c r="AF1273">
        <f t="shared" si="152"/>
        <v>-5.6668824741604396E-2</v>
      </c>
      <c r="AG1273">
        <f t="shared" si="154"/>
        <v>0.40899107659605227</v>
      </c>
      <c r="AH1273">
        <f t="shared" si="155"/>
        <v>0.29674525301232507</v>
      </c>
      <c r="AI1273">
        <f t="shared" si="156"/>
        <v>0.56010785424678866</v>
      </c>
      <c r="AJ1273">
        <f t="shared" si="157"/>
        <v>-6.2379816018366598E-2</v>
      </c>
      <c r="AK1273">
        <f t="shared" si="158"/>
        <v>4.2288842525165266E-2</v>
      </c>
      <c r="AL1273" s="18">
        <f t="shared" si="159"/>
        <v>2.1089247885702867E-2</v>
      </c>
    </row>
    <row r="1274" spans="1:38" ht="15.75">
      <c r="A1274">
        <v>2023</v>
      </c>
      <c r="B1274">
        <v>1</v>
      </c>
      <c r="C1274" t="s">
        <v>61</v>
      </c>
      <c r="D1274">
        <v>81261.781793507194</v>
      </c>
      <c r="E1274">
        <v>53387.7379217489</v>
      </c>
      <c r="F1274">
        <v>27874.043871758298</v>
      </c>
      <c r="G1274">
        <v>8510.9522865055405</v>
      </c>
      <c r="H1274">
        <v>190622.93613862499</v>
      </c>
      <c r="I1274">
        <v>93743.486836526703</v>
      </c>
      <c r="J1274">
        <v>96879.449302098801</v>
      </c>
      <c r="K1274">
        <v>4411.1145693468598</v>
      </c>
      <c r="L1274">
        <v>1.29217816318503</v>
      </c>
      <c r="M1274">
        <v>8.7850956501268591</v>
      </c>
      <c r="N1274">
        <v>4.4648101948845103</v>
      </c>
      <c r="O1274">
        <v>0.96763026123535001</v>
      </c>
      <c r="P1274">
        <v>299.07495529115101</v>
      </c>
      <c r="Q1274">
        <v>41641</v>
      </c>
      <c r="R1274">
        <v>-0.69484885338093705</v>
      </c>
      <c r="S1274">
        <v>643</v>
      </c>
      <c r="T1274">
        <v>3.7268722763539798E-2</v>
      </c>
      <c r="U1274">
        <v>0.80622732412755704</v>
      </c>
      <c r="V1274">
        <v>1.18651703814707</v>
      </c>
      <c r="W1274">
        <v>76.4207203034087</v>
      </c>
      <c r="X1274">
        <v>2.6301561113192098</v>
      </c>
      <c r="Y1274">
        <v>0</v>
      </c>
      <c r="Z1274">
        <v>0</v>
      </c>
      <c r="AA1274">
        <v>0</v>
      </c>
      <c r="AB1274">
        <v>0</v>
      </c>
      <c r="AC1274">
        <v>88681.090031329295</v>
      </c>
      <c r="AD1274">
        <v>0</v>
      </c>
      <c r="AE1274">
        <f t="shared" si="153"/>
        <v>-0.11127699455766167</v>
      </c>
      <c r="AF1274">
        <f t="shared" si="152"/>
        <v>1.8366874409449032E-2</v>
      </c>
      <c r="AG1274">
        <f t="shared" si="154"/>
        <v>0.34301541581488465</v>
      </c>
      <c r="AH1274">
        <f t="shared" si="155"/>
        <v>0.1047349947129213</v>
      </c>
      <c r="AI1274">
        <f t="shared" si="156"/>
        <v>0.56010785424678866</v>
      </c>
      <c r="AJ1274">
        <f t="shared" si="157"/>
        <v>-0.11127699455766167</v>
      </c>
      <c r="AK1274">
        <f t="shared" si="158"/>
        <v>-1.5804587211595736E-2</v>
      </c>
      <c r="AL1274" s="18">
        <f t="shared" si="159"/>
        <v>2.1089247885702867E-2</v>
      </c>
    </row>
    <row r="1275" spans="1:38" ht="15.75">
      <c r="A1275">
        <v>2023</v>
      </c>
      <c r="B1275">
        <v>2</v>
      </c>
      <c r="C1275" t="s">
        <v>61</v>
      </c>
      <c r="D1275">
        <v>72219.214943125204</v>
      </c>
      <c r="E1275">
        <v>52543.966761734802</v>
      </c>
      <c r="F1275">
        <v>19675.2481813903</v>
      </c>
      <c r="G1275">
        <v>12248.0360739232</v>
      </c>
      <c r="H1275">
        <v>207090.43954280001</v>
      </c>
      <c r="I1275">
        <v>126067.35253536599</v>
      </c>
      <c r="J1275">
        <v>81023.087007433394</v>
      </c>
      <c r="K1275">
        <v>18959.477515149301</v>
      </c>
      <c r="L1275">
        <v>3.9832965969821998</v>
      </c>
      <c r="M1275">
        <v>15.1167235491775</v>
      </c>
      <c r="N1275">
        <v>5.9143416282101802</v>
      </c>
      <c r="O1275">
        <v>1.5559435858547399</v>
      </c>
      <c r="P1275">
        <v>103.983507147558</v>
      </c>
      <c r="Q1275">
        <v>35108</v>
      </c>
      <c r="R1275">
        <v>0.83147804043797302</v>
      </c>
      <c r="S1275">
        <v>490</v>
      </c>
      <c r="T1275">
        <v>4.6421385446753997E-2</v>
      </c>
      <c r="U1275">
        <v>0.83790005086098696</v>
      </c>
      <c r="V1275">
        <v>7.3379036933527102</v>
      </c>
      <c r="W1275">
        <v>67.435478105727398</v>
      </c>
      <c r="X1275">
        <v>2.5914851481335801</v>
      </c>
      <c r="Y1275">
        <v>0</v>
      </c>
      <c r="Z1275">
        <v>0</v>
      </c>
      <c r="AA1275">
        <v>0</v>
      </c>
      <c r="AB1275">
        <v>0</v>
      </c>
      <c r="AC1275">
        <v>78252.061229238505</v>
      </c>
      <c r="AD1275">
        <v>0</v>
      </c>
      <c r="AE1275">
        <f t="shared" si="153"/>
        <v>4.0731873954199298E-2</v>
      </c>
      <c r="AF1275">
        <f t="shared" si="152"/>
        <v>0.13598241355696633</v>
      </c>
      <c r="AG1275">
        <f t="shared" si="154"/>
        <v>0.27243785738858073</v>
      </c>
      <c r="AH1275">
        <f t="shared" si="155"/>
        <v>0.16959525361178318</v>
      </c>
      <c r="AI1275">
        <f t="shared" si="156"/>
        <v>0.56010785424678866</v>
      </c>
      <c r="AJ1275">
        <f t="shared" si="157"/>
        <v>4.0731873954199298E-2</v>
      </c>
      <c r="AK1275">
        <f t="shared" si="158"/>
        <v>-3.3632986447415913E-2</v>
      </c>
      <c r="AL1275" s="18">
        <f t="shared" si="159"/>
        <v>2.1089247885702867E-2</v>
      </c>
    </row>
    <row r="1276" spans="1:38" ht="15.75">
      <c r="A1276">
        <v>2023</v>
      </c>
      <c r="B1276">
        <v>3</v>
      </c>
      <c r="C1276" t="s">
        <v>61</v>
      </c>
      <c r="D1276">
        <v>75160.838903259806</v>
      </c>
      <c r="E1276">
        <v>50776.756239743903</v>
      </c>
      <c r="F1276">
        <v>24384.082663515899</v>
      </c>
      <c r="G1276">
        <v>7645.6453091258099</v>
      </c>
      <c r="H1276">
        <v>247093.054231424</v>
      </c>
      <c r="I1276">
        <v>106376.079321194</v>
      </c>
      <c r="J1276">
        <v>140716.97491023</v>
      </c>
      <c r="K1276">
        <v>12610.1693130247</v>
      </c>
      <c r="L1276">
        <v>0.96929809373009501</v>
      </c>
      <c r="M1276">
        <v>5.4333496822279699</v>
      </c>
      <c r="N1276">
        <v>3.09423724309343</v>
      </c>
      <c r="O1276">
        <v>0.75595769017246595</v>
      </c>
      <c r="P1276">
        <v>304.393078857337</v>
      </c>
      <c r="Q1276">
        <v>44533</v>
      </c>
      <c r="R1276">
        <v>0.44296383858092497</v>
      </c>
      <c r="S1276">
        <v>217</v>
      </c>
      <c r="T1276">
        <v>0.80284910698828105</v>
      </c>
      <c r="U1276">
        <v>0.822633555316164</v>
      </c>
      <c r="V1276">
        <v>5.8832315097605301</v>
      </c>
      <c r="W1276">
        <v>61.914523284190302</v>
      </c>
      <c r="X1276">
        <v>6.6817783000643596</v>
      </c>
      <c r="Y1276">
        <v>0</v>
      </c>
      <c r="Z1276">
        <v>0</v>
      </c>
      <c r="AA1276">
        <v>0</v>
      </c>
      <c r="AB1276">
        <v>0</v>
      </c>
      <c r="AC1276">
        <v>82546.044795274807</v>
      </c>
      <c r="AD1276">
        <v>0</v>
      </c>
      <c r="AE1276">
        <f t="shared" si="153"/>
        <v>8.775718689571356E-2</v>
      </c>
      <c r="AF1276">
        <f t="shared" si="152"/>
        <v>6.7903658877794093E-2</v>
      </c>
      <c r="AG1276">
        <f t="shared" si="154"/>
        <v>0.32442536591297066</v>
      </c>
      <c r="AH1276">
        <f t="shared" si="155"/>
        <v>0.10172378888647836</v>
      </c>
      <c r="AI1276">
        <f t="shared" si="156"/>
        <v>0.56010785424678866</v>
      </c>
      <c r="AJ1276">
        <f t="shared" si="157"/>
        <v>8.775718689571356E-2</v>
      </c>
      <c r="AK1276">
        <f t="shared" si="158"/>
        <v>0.14810885192331122</v>
      </c>
      <c r="AL1276" s="18">
        <f t="shared" si="159"/>
        <v>2.1089247885702867E-2</v>
      </c>
    </row>
    <row r="1277" spans="1:38" ht="15.75">
      <c r="A1277">
        <v>2023</v>
      </c>
      <c r="B1277">
        <v>4</v>
      </c>
      <c r="C1277" t="s">
        <v>61</v>
      </c>
      <c r="D1277">
        <v>81756.742690131796</v>
      </c>
      <c r="E1277">
        <v>58297.243310802201</v>
      </c>
      <c r="F1277">
        <v>23459.499379329602</v>
      </c>
      <c r="G1277">
        <v>8988.86976526732</v>
      </c>
      <c r="H1277">
        <v>184836.279120527</v>
      </c>
      <c r="I1277">
        <v>72820.819608081001</v>
      </c>
      <c r="J1277">
        <v>112015.459512446</v>
      </c>
      <c r="K1277">
        <v>13273.779844602401</v>
      </c>
      <c r="L1277">
        <v>7.7541163023678203</v>
      </c>
      <c r="M1277">
        <v>8.0246689201578594</v>
      </c>
      <c r="N1277">
        <v>4.8631523032368902</v>
      </c>
      <c r="O1277">
        <v>0.65009615570062895</v>
      </c>
      <c r="P1277">
        <v>324.67736898715702</v>
      </c>
      <c r="Q1277">
        <v>4907</v>
      </c>
      <c r="R1277">
        <v>-0.52165048027668304</v>
      </c>
      <c r="S1277">
        <v>947</v>
      </c>
      <c r="T1277">
        <v>0.451677207157686</v>
      </c>
      <c r="U1277">
        <v>0.49772571221509199</v>
      </c>
      <c r="V1277">
        <v>3.1133947837413598</v>
      </c>
      <c r="W1277">
        <v>84.921864999388205</v>
      </c>
      <c r="X1277">
        <v>7.3661775247217802</v>
      </c>
      <c r="Y1277">
        <v>1</v>
      </c>
      <c r="Z1277">
        <v>0</v>
      </c>
      <c r="AA1277">
        <v>0</v>
      </c>
      <c r="AB1277">
        <v>0</v>
      </c>
      <c r="AC1277">
        <v>87918.952398905705</v>
      </c>
      <c r="AD1277">
        <v>1</v>
      </c>
      <c r="AE1277">
        <f t="shared" si="153"/>
        <v>1.2201611892069728E-2</v>
      </c>
      <c r="AF1277">
        <f t="shared" si="152"/>
        <v>-7.2465361734214431E-2</v>
      </c>
      <c r="AG1277">
        <f t="shared" si="154"/>
        <v>0.28694268640623327</v>
      </c>
      <c r="AH1277">
        <f t="shared" si="155"/>
        <v>0.10994652513660252</v>
      </c>
      <c r="AI1277">
        <f t="shared" si="156"/>
        <v>0.56010785424678866</v>
      </c>
      <c r="AJ1277">
        <f t="shared" si="157"/>
        <v>1.2201611892069728E-2</v>
      </c>
      <c r="AK1277">
        <f t="shared" si="158"/>
        <v>-2.6113980429398994E-2</v>
      </c>
      <c r="AL1277" s="18">
        <f t="shared" si="159"/>
        <v>2.1089247885702867E-2</v>
      </c>
    </row>
    <row r="1278" spans="1:38" ht="15.75">
      <c r="A1278">
        <v>2024</v>
      </c>
      <c r="B1278">
        <v>1</v>
      </c>
      <c r="C1278" t="s">
        <v>61</v>
      </c>
      <c r="D1278">
        <v>82754.306733996593</v>
      </c>
      <c r="E1278">
        <v>56774.870239896001</v>
      </c>
      <c r="F1278">
        <v>25979.436494100501</v>
      </c>
      <c r="G1278">
        <v>11136.8760348041</v>
      </c>
      <c r="H1278">
        <v>239495.53471158401</v>
      </c>
      <c r="I1278">
        <v>137366.60220135201</v>
      </c>
      <c r="J1278">
        <v>102128.932510232</v>
      </c>
      <c r="K1278">
        <v>9728.8225470530506</v>
      </c>
      <c r="L1278">
        <v>1.75035530415306</v>
      </c>
      <c r="M1278">
        <v>10.904721865851601</v>
      </c>
      <c r="N1278">
        <v>4.6501393223117304</v>
      </c>
      <c r="O1278">
        <v>1.3450312152003501</v>
      </c>
      <c r="P1278">
        <v>286.03276373567797</v>
      </c>
      <c r="Q1278">
        <v>46805</v>
      </c>
      <c r="R1278">
        <v>-0.21409672828221599</v>
      </c>
      <c r="S1278">
        <v>794</v>
      </c>
      <c r="T1278">
        <v>8.0872065458680906E-2</v>
      </c>
      <c r="U1278">
        <v>0.17143966129207</v>
      </c>
      <c r="V1278">
        <v>4.2980502773360598</v>
      </c>
      <c r="W1278">
        <v>82.2934174481274</v>
      </c>
      <c r="X1278">
        <v>6.6012764362235696</v>
      </c>
      <c r="Y1278">
        <v>0</v>
      </c>
      <c r="Z1278">
        <v>0</v>
      </c>
      <c r="AA1278">
        <v>0</v>
      </c>
      <c r="AB1278">
        <v>0</v>
      </c>
      <c r="AC1278">
        <v>83966.588533430404</v>
      </c>
      <c r="AD1278">
        <v>0</v>
      </c>
      <c r="AE1278">
        <f t="shared" si="153"/>
        <v>-8.6345794668152252E-3</v>
      </c>
      <c r="AF1278" t="str">
        <f t="shared" si="152"/>
        <v/>
      </c>
      <c r="AG1278">
        <f t="shared" si="154"/>
        <v>0.31393455542571641</v>
      </c>
      <c r="AH1278">
        <f t="shared" si="155"/>
        <v>0.13457760054231618</v>
      </c>
      <c r="AI1278">
        <f t="shared" si="156"/>
        <v>0.56010785424678866</v>
      </c>
      <c r="AJ1278">
        <f t="shared" si="157"/>
        <v>-8.6345794668152252E-3</v>
      </c>
      <c r="AK1278">
        <f t="shared" si="158"/>
        <v>-0.10972309728765677</v>
      </c>
      <c r="AL1278" s="18">
        <f t="shared" si="159"/>
        <v>2.1089247885702867E-2</v>
      </c>
    </row>
    <row r="1279" spans="1:38" ht="15.75">
      <c r="A1279">
        <v>2024</v>
      </c>
      <c r="B1279">
        <v>2</v>
      </c>
      <c r="C1279" t="s">
        <v>61</v>
      </c>
      <c r="D1279">
        <v>82039.758096280697</v>
      </c>
      <c r="E1279">
        <v>50545.355629069803</v>
      </c>
      <c r="F1279">
        <v>31494.402467210799</v>
      </c>
      <c r="G1279">
        <v>12687.907105627501</v>
      </c>
      <c r="H1279">
        <v>279174.58913868899</v>
      </c>
      <c r="I1279">
        <v>179660.55324793101</v>
      </c>
      <c r="J1279">
        <v>99514.035890758096</v>
      </c>
      <c r="K1279">
        <v>10805.850712959</v>
      </c>
      <c r="L1279">
        <v>7.8848053852879501</v>
      </c>
      <c r="M1279">
        <v>12.749866882653301</v>
      </c>
      <c r="N1279">
        <v>4.5447929715853697</v>
      </c>
      <c r="O1279">
        <v>1.8053790265842899</v>
      </c>
      <c r="P1279">
        <v>181.86044638928701</v>
      </c>
      <c r="Q1279">
        <v>33358</v>
      </c>
      <c r="R1279">
        <v>-0.47047457393452702</v>
      </c>
      <c r="S1279">
        <v>496</v>
      </c>
      <c r="T1279">
        <v>0.397726415506088</v>
      </c>
      <c r="U1279">
        <v>0.26995832490105798</v>
      </c>
      <c r="V1279">
        <v>3.6078157869076599</v>
      </c>
      <c r="W1279">
        <v>77.590185261528802</v>
      </c>
      <c r="X1279">
        <v>4.6897447756081299</v>
      </c>
      <c r="Y1279">
        <v>1</v>
      </c>
      <c r="Z1279">
        <v>0</v>
      </c>
      <c r="AA1279">
        <v>0</v>
      </c>
      <c r="AB1279">
        <v>0</v>
      </c>
      <c r="AC1279">
        <v>85258.130104456097</v>
      </c>
      <c r="AD1279">
        <v>1</v>
      </c>
      <c r="AE1279">
        <f t="shared" si="153"/>
        <v>-2.1638572179622034E-2</v>
      </c>
      <c r="AF1279" t="str">
        <f t="shared" si="152"/>
        <v/>
      </c>
      <c r="AG1279">
        <f t="shared" si="154"/>
        <v>0.38389194700268997</v>
      </c>
      <c r="AH1279">
        <f t="shared" si="155"/>
        <v>0.15465558894916723</v>
      </c>
      <c r="AI1279">
        <f t="shared" si="156"/>
        <v>0.56010785424678866</v>
      </c>
      <c r="AJ1279">
        <f t="shared" si="157"/>
        <v>-2.1638572179622034E-2</v>
      </c>
      <c r="AK1279">
        <f t="shared" si="158"/>
        <v>2.4524885475663016E-2</v>
      </c>
      <c r="AL1279" s="18">
        <f t="shared" si="159"/>
        <v>2.1089247885702867E-2</v>
      </c>
    </row>
    <row r="1280" spans="1:38" ht="15.75">
      <c r="A1280">
        <v>2024</v>
      </c>
      <c r="B1280">
        <v>3</v>
      </c>
      <c r="C1280" t="s">
        <v>61</v>
      </c>
      <c r="D1280">
        <v>80264.534869115596</v>
      </c>
      <c r="E1280">
        <v>51784.974687199399</v>
      </c>
      <c r="F1280">
        <v>28479.560181916098</v>
      </c>
      <c r="G1280">
        <v>16766.457023548399</v>
      </c>
      <c r="H1280">
        <v>270073.83010212501</v>
      </c>
      <c r="I1280">
        <v>152565.489316436</v>
      </c>
      <c r="J1280">
        <v>117508.340785689</v>
      </c>
      <c r="K1280">
        <v>13426.1085222694</v>
      </c>
      <c r="L1280">
        <v>1.95873320928173</v>
      </c>
      <c r="M1280">
        <v>14.2683122844249</v>
      </c>
      <c r="N1280">
        <v>6.2081013244446304</v>
      </c>
      <c r="O1280">
        <v>1.29833753328782</v>
      </c>
      <c r="P1280">
        <v>347.10795506159297</v>
      </c>
      <c r="Q1280">
        <v>35804</v>
      </c>
      <c r="R1280">
        <v>-0.84583594727865097</v>
      </c>
      <c r="S1280">
        <v>430</v>
      </c>
      <c r="T1280">
        <v>0.19506172170279601</v>
      </c>
      <c r="U1280">
        <v>0.32621352374733098</v>
      </c>
      <c r="V1280">
        <v>7.3102845987597904</v>
      </c>
      <c r="W1280">
        <v>83.4504650462857</v>
      </c>
      <c r="X1280">
        <v>5.8549311882183002</v>
      </c>
      <c r="Y1280">
        <v>0</v>
      </c>
      <c r="Z1280">
        <v>0</v>
      </c>
      <c r="AA1280">
        <v>0</v>
      </c>
      <c r="AB1280">
        <v>0</v>
      </c>
      <c r="AC1280">
        <v>79497.627871768302</v>
      </c>
      <c r="AD1280">
        <v>0</v>
      </c>
      <c r="AE1280">
        <f t="shared" si="153"/>
        <v>-5.5221451410176599E-2</v>
      </c>
      <c r="AF1280" t="str">
        <f t="shared" si="152"/>
        <v/>
      </c>
      <c r="AG1280">
        <f t="shared" si="154"/>
        <v>0.35482121996167748</v>
      </c>
      <c r="AH1280">
        <f t="shared" si="155"/>
        <v>0.20888997925283986</v>
      </c>
      <c r="AI1280">
        <f t="shared" si="156"/>
        <v>0.56010785424678866</v>
      </c>
      <c r="AJ1280">
        <f t="shared" si="157"/>
        <v>-5.5221451410176599E-2</v>
      </c>
      <c r="AK1280">
        <f t="shared" si="158"/>
        <v>4.8563477217302614E-2</v>
      </c>
      <c r="AL1280" s="18">
        <f t="shared" si="159"/>
        <v>2.1089247885702867E-2</v>
      </c>
    </row>
    <row r="1281" spans="1:38" ht="15.75">
      <c r="A1281">
        <v>2024</v>
      </c>
      <c r="B1281">
        <v>4</v>
      </c>
      <c r="C1281" t="s">
        <v>61</v>
      </c>
      <c r="D1281">
        <v>75832.210756880304</v>
      </c>
      <c r="E1281">
        <v>54299.8331256198</v>
      </c>
      <c r="F1281">
        <v>21532.377631260399</v>
      </c>
      <c r="G1281">
        <v>4152.1557358335103</v>
      </c>
      <c r="H1281">
        <v>178495.84095637899</v>
      </c>
      <c r="I1281">
        <v>98331.410241006</v>
      </c>
      <c r="J1281">
        <v>80164.430715373499</v>
      </c>
      <c r="K1281">
        <v>7854.7370983626097</v>
      </c>
      <c r="L1281">
        <v>1.02184154290984</v>
      </c>
      <c r="M1281">
        <v>5.1795487085486602</v>
      </c>
      <c r="N1281">
        <v>2.3261918673209898</v>
      </c>
      <c r="O1281">
        <v>1.2266214499811601</v>
      </c>
      <c r="P1281">
        <v>268.19902426772501</v>
      </c>
      <c r="Q1281">
        <v>34328</v>
      </c>
      <c r="R1281">
        <v>0.52463078334164304</v>
      </c>
      <c r="S1281">
        <v>785</v>
      </c>
      <c r="T1281">
        <v>5.5638384756183899E-2</v>
      </c>
      <c r="U1281">
        <v>0.82337386682475999</v>
      </c>
      <c r="V1281">
        <v>7.8610947249666303</v>
      </c>
      <c r="W1281">
        <v>78.294376452715795</v>
      </c>
      <c r="X1281">
        <v>7.8987758580863199</v>
      </c>
      <c r="Y1281">
        <v>0</v>
      </c>
      <c r="Z1281">
        <v>0</v>
      </c>
      <c r="AA1281">
        <v>0</v>
      </c>
      <c r="AB1281">
        <v>0</v>
      </c>
      <c r="AC1281">
        <v>82323.291158566004</v>
      </c>
      <c r="AD1281">
        <v>0</v>
      </c>
      <c r="AE1281" t="str">
        <f t="shared" si="153"/>
        <v/>
      </c>
      <c r="AF1281" t="str">
        <f t="shared" si="152"/>
        <v/>
      </c>
      <c r="AG1281">
        <f t="shared" si="154"/>
        <v>0.28394764462681654</v>
      </c>
      <c r="AH1281">
        <f t="shared" si="155"/>
        <v>5.4754512553318681E-2</v>
      </c>
      <c r="AI1281">
        <f t="shared" si="156"/>
        <v>0.56010785424678866</v>
      </c>
      <c r="AJ1281">
        <f t="shared" si="157"/>
        <v>2.0767887160368299</v>
      </c>
      <c r="AK1281">
        <f t="shared" si="158"/>
        <v>2.7026185330844537</v>
      </c>
      <c r="AL1281" s="18">
        <f t="shared" si="159"/>
        <v>2.1089247885702867E-2</v>
      </c>
    </row>
    <row r="1282" spans="1:38" ht="15.75">
      <c r="A1282">
        <v>2015</v>
      </c>
      <c r="B1282">
        <v>1</v>
      </c>
      <c r="C1282" t="s">
        <v>62</v>
      </c>
      <c r="D1282">
        <v>233319.690368896</v>
      </c>
      <c r="E1282">
        <v>201051.56847431301</v>
      </c>
      <c r="F1282">
        <v>32268.121894583401</v>
      </c>
      <c r="G1282">
        <v>18809.9866720471</v>
      </c>
      <c r="H1282">
        <v>836863.34098553006</v>
      </c>
      <c r="I1282">
        <v>499447.77557316102</v>
      </c>
      <c r="J1282">
        <v>337415.56541236799</v>
      </c>
      <c r="K1282">
        <v>23722.343299941</v>
      </c>
      <c r="L1282">
        <v>16.643831722432701</v>
      </c>
      <c r="M1282">
        <v>5.5747240495733301</v>
      </c>
      <c r="N1282">
        <v>2.24767721930507</v>
      </c>
      <c r="O1282">
        <v>1.4802155761924201</v>
      </c>
      <c r="P1282">
        <v>57.165992240146302</v>
      </c>
      <c r="Q1282">
        <v>11142</v>
      </c>
      <c r="R1282">
        <v>-0.93895156812993497</v>
      </c>
      <c r="S1282">
        <v>412</v>
      </c>
      <c r="T1282">
        <v>0.60114166686284398</v>
      </c>
      <c r="U1282">
        <v>0.23599599583783201</v>
      </c>
      <c r="V1282">
        <v>3.2415288113088199</v>
      </c>
      <c r="W1282">
        <v>75.578996852006796</v>
      </c>
      <c r="X1282">
        <v>6.7764357249201304</v>
      </c>
      <c r="Y1282">
        <v>1</v>
      </c>
      <c r="Z1282">
        <v>0</v>
      </c>
      <c r="AA1282">
        <v>0</v>
      </c>
      <c r="AB1282">
        <v>0</v>
      </c>
      <c r="AC1282">
        <v>242248.61883851499</v>
      </c>
      <c r="AD1282">
        <v>1</v>
      </c>
      <c r="AE1282">
        <f t="shared" si="153"/>
        <v>4.6391205649983835E-2</v>
      </c>
      <c r="AF1282">
        <f t="shared" ref="AF1282:AF1345" si="160">IF(C1286=C1282,(D1286-D1282)/D1282,"")</f>
        <v>2.0134846586223908E-2</v>
      </c>
      <c r="AG1282">
        <f t="shared" si="154"/>
        <v>0.1383000373588901</v>
      </c>
      <c r="AH1282">
        <f t="shared" si="155"/>
        <v>8.0618942371760802E-2</v>
      </c>
      <c r="AI1282">
        <f t="shared" si="156"/>
        <v>0.56010785424678866</v>
      </c>
      <c r="AJ1282">
        <f t="shared" si="157"/>
        <v>4.6391205649983835E-2</v>
      </c>
      <c r="AK1282">
        <f t="shared" si="158"/>
        <v>-5.8249753691064957E-2</v>
      </c>
      <c r="AL1282" s="18">
        <f t="shared" si="159"/>
        <v>2.1089247885702867E-2</v>
      </c>
    </row>
    <row r="1283" spans="1:38" ht="15.75">
      <c r="A1283">
        <v>2015</v>
      </c>
      <c r="B1283">
        <v>2</v>
      </c>
      <c r="C1283" t="s">
        <v>62</v>
      </c>
      <c r="D1283">
        <v>244143.67210699001</v>
      </c>
      <c r="E1283">
        <v>189340.364131482</v>
      </c>
      <c r="F1283">
        <v>54803.307975508098</v>
      </c>
      <c r="G1283">
        <v>38451.130686872901</v>
      </c>
      <c r="H1283">
        <v>520733.19685017102</v>
      </c>
      <c r="I1283">
        <v>213449.63638057301</v>
      </c>
      <c r="J1283">
        <v>307283.56046959799</v>
      </c>
      <c r="K1283">
        <v>35746.694543001002</v>
      </c>
      <c r="L1283">
        <v>4.0466011504016803</v>
      </c>
      <c r="M1283">
        <v>12.5132404181046</v>
      </c>
      <c r="N1283">
        <v>7.3840367619075096</v>
      </c>
      <c r="O1283">
        <v>0.69463408994081799</v>
      </c>
      <c r="P1283">
        <v>63.245246320725599</v>
      </c>
      <c r="Q1283">
        <v>22048</v>
      </c>
      <c r="R1283">
        <v>-2.63028497930533E-2</v>
      </c>
      <c r="S1283">
        <v>539</v>
      </c>
      <c r="T1283">
        <v>0.63280440067097099</v>
      </c>
      <c r="U1283">
        <v>0.76343302714788497</v>
      </c>
      <c r="V1283">
        <v>3.80341580451655</v>
      </c>
      <c r="W1283">
        <v>70.018584124931806</v>
      </c>
      <c r="X1283">
        <v>4.3096462578996402</v>
      </c>
      <c r="Y1283">
        <v>0</v>
      </c>
      <c r="Z1283">
        <v>0</v>
      </c>
      <c r="AA1283">
        <v>1</v>
      </c>
      <c r="AB1283">
        <v>0</v>
      </c>
      <c r="AC1283">
        <v>239106.13277362901</v>
      </c>
      <c r="AD1283">
        <v>1</v>
      </c>
      <c r="AE1283">
        <f t="shared" ref="AE1283:AE1346" si="161">IF(C1284=C1283,(D1284-D1283)/D1283,"")</f>
        <v>-8.5949724357345811E-2</v>
      </c>
      <c r="AF1283">
        <f t="shared" si="160"/>
        <v>-5.8267072383575896E-2</v>
      </c>
      <c r="AG1283">
        <f t="shared" ref="AG1283:AG1346" si="162">(D:D-E:E)/D:D</f>
        <v>0.2244715478494638</v>
      </c>
      <c r="AH1283">
        <f t="shared" ref="AH1283:AH1346" si="163">G1283/D1283</f>
        <v>0.15749386562033291</v>
      </c>
      <c r="AI1283">
        <f t="shared" ref="AI1283:AI1346" si="164">_xlfn.STDEV.P(D:D)/AVERAGE(D:D)</f>
        <v>0.56010785424678866</v>
      </c>
      <c r="AJ1283">
        <f t="shared" ref="AJ1283:AJ1346" si="165">(D1284-D1283)/D1283</f>
        <v>-8.5949724357345811E-2</v>
      </c>
      <c r="AK1283">
        <f t="shared" ref="AK1283:AK1346" si="166">(E1284-E1283)/E1283</f>
        <v>0.12993226792739371</v>
      </c>
      <c r="AL1283" s="18">
        <f t="shared" ref="AL1283:AL1346" si="167">AVERAGE(AJ:AJ)</f>
        <v>2.1089247885702867E-2</v>
      </c>
    </row>
    <row r="1284" spans="1:38" ht="15.75">
      <c r="A1284">
        <v>2015</v>
      </c>
      <c r="B1284">
        <v>3</v>
      </c>
      <c r="C1284" t="s">
        <v>62</v>
      </c>
      <c r="D1284">
        <v>223159.590785804</v>
      </c>
      <c r="E1284">
        <v>213941.787053284</v>
      </c>
      <c r="F1284">
        <v>9217.8037325194691</v>
      </c>
      <c r="G1284">
        <v>-3030.5707624561001</v>
      </c>
      <c r="H1284">
        <v>861957.007981573</v>
      </c>
      <c r="I1284">
        <v>489594.364749384</v>
      </c>
      <c r="J1284">
        <v>372362.64323218801</v>
      </c>
      <c r="K1284">
        <v>4279.8386553365199</v>
      </c>
      <c r="L1284">
        <v>-1.48192261893424</v>
      </c>
      <c r="M1284">
        <v>-0.81387615474798702</v>
      </c>
      <c r="N1284">
        <v>-0.35159186994171798</v>
      </c>
      <c r="O1284">
        <v>1.31483212306046</v>
      </c>
      <c r="P1284">
        <v>113.072679243509</v>
      </c>
      <c r="Q1284">
        <v>33266</v>
      </c>
      <c r="R1284">
        <v>0.33930224460721897</v>
      </c>
      <c r="S1284">
        <v>358</v>
      </c>
      <c r="T1284">
        <v>0.90646506465153998</v>
      </c>
      <c r="U1284">
        <v>0.21689054699747101</v>
      </c>
      <c r="V1284">
        <v>4.9002860003134696</v>
      </c>
      <c r="W1284">
        <v>62.136346753736902</v>
      </c>
      <c r="X1284">
        <v>3.2396947721909402</v>
      </c>
      <c r="Y1284">
        <v>0</v>
      </c>
      <c r="Z1284">
        <v>1</v>
      </c>
      <c r="AA1284">
        <v>0</v>
      </c>
      <c r="AB1284">
        <v>0</v>
      </c>
      <c r="AC1284">
        <v>212357.42632076799</v>
      </c>
      <c r="AD1284">
        <v>1</v>
      </c>
      <c r="AE1284">
        <f t="shared" si="161"/>
        <v>-5.7406172165712895E-3</v>
      </c>
      <c r="AF1284">
        <f t="shared" si="160"/>
        <v>2.06603267915711E-2</v>
      </c>
      <c r="AG1284">
        <f t="shared" si="162"/>
        <v>4.1305882037431914E-2</v>
      </c>
      <c r="AH1284">
        <f t="shared" si="163"/>
        <v>-1.3580284637485927E-2</v>
      </c>
      <c r="AI1284">
        <f t="shared" si="164"/>
        <v>0.56010785424678866</v>
      </c>
      <c r="AJ1284">
        <f t="shared" si="165"/>
        <v>-5.7406172165712895E-3</v>
      </c>
      <c r="AK1284">
        <f t="shared" si="166"/>
        <v>-6.3176418397583631E-2</v>
      </c>
      <c r="AL1284" s="18">
        <f t="shared" si="167"/>
        <v>2.1089247885702867E-2</v>
      </c>
    </row>
    <row r="1285" spans="1:38" ht="15.75">
      <c r="A1285">
        <v>2015</v>
      </c>
      <c r="B1285">
        <v>4</v>
      </c>
      <c r="C1285" t="s">
        <v>62</v>
      </c>
      <c r="D1285">
        <v>221878.51699689601</v>
      </c>
      <c r="E1285">
        <v>200425.71120167899</v>
      </c>
      <c r="F1285">
        <v>21452.8057952167</v>
      </c>
      <c r="G1285">
        <v>12258.2343893216</v>
      </c>
      <c r="H1285">
        <v>601311.17932714603</v>
      </c>
      <c r="I1285">
        <v>189268.427664032</v>
      </c>
      <c r="J1285">
        <v>412042.751663114</v>
      </c>
      <c r="K1285">
        <v>20497.306623605102</v>
      </c>
      <c r="L1285">
        <v>1.4203041818821001</v>
      </c>
      <c r="M1285">
        <v>2.9749909056388399</v>
      </c>
      <c r="N1285">
        <v>2.03858414923174</v>
      </c>
      <c r="O1285">
        <v>0.45934172340150298</v>
      </c>
      <c r="P1285">
        <v>140.720441568513</v>
      </c>
      <c r="Q1285">
        <v>33791</v>
      </c>
      <c r="R1285">
        <v>-0.62853786652964505</v>
      </c>
      <c r="S1285">
        <v>402</v>
      </c>
      <c r="T1285">
        <v>0.33501275973505001</v>
      </c>
      <c r="U1285">
        <v>0.69706803863109401</v>
      </c>
      <c r="V1285">
        <v>3.0290048662109399</v>
      </c>
      <c r="W1285">
        <v>61.756905897192397</v>
      </c>
      <c r="X1285">
        <v>6.0383826714318198</v>
      </c>
      <c r="Y1285">
        <v>0</v>
      </c>
      <c r="Z1285">
        <v>0</v>
      </c>
      <c r="AA1285">
        <v>0</v>
      </c>
      <c r="AB1285">
        <v>1</v>
      </c>
      <c r="AC1285">
        <v>228362.69551816001</v>
      </c>
      <c r="AD1285">
        <v>0</v>
      </c>
      <c r="AE1285">
        <f t="shared" si="161"/>
        <v>7.2738135091054146E-2</v>
      </c>
      <c r="AF1285">
        <f t="shared" si="160"/>
        <v>7.6476899274418586E-2</v>
      </c>
      <c r="AG1285">
        <f t="shared" si="162"/>
        <v>9.6687169562779868E-2</v>
      </c>
      <c r="AH1285">
        <f t="shared" si="163"/>
        <v>5.5247504604031078E-2</v>
      </c>
      <c r="AI1285">
        <f t="shared" si="164"/>
        <v>0.56010785424678866</v>
      </c>
      <c r="AJ1285">
        <f t="shared" si="165"/>
        <v>7.2738135091054146E-2</v>
      </c>
      <c r="AK1285">
        <f t="shared" si="166"/>
        <v>4.6058785867697009E-2</v>
      </c>
      <c r="AL1285" s="18">
        <f t="shared" si="167"/>
        <v>2.1089247885702867E-2</v>
      </c>
    </row>
    <row r="1286" spans="1:38" ht="15.75">
      <c r="A1286">
        <v>2016</v>
      </c>
      <c r="B1286">
        <v>1</v>
      </c>
      <c r="C1286" t="s">
        <v>62</v>
      </c>
      <c r="D1286">
        <v>238017.54654001899</v>
      </c>
      <c r="E1286">
        <v>209657.07611629801</v>
      </c>
      <c r="F1286">
        <v>28360.470423721501</v>
      </c>
      <c r="G1286">
        <v>11997.2084974872</v>
      </c>
      <c r="H1286">
        <v>830506.91683366604</v>
      </c>
      <c r="I1286">
        <v>255763.38695214799</v>
      </c>
      <c r="J1286">
        <v>574743.52988151705</v>
      </c>
      <c r="K1286">
        <v>20867.5725328962</v>
      </c>
      <c r="L1286">
        <v>1.4162281634692</v>
      </c>
      <c r="M1286">
        <v>2.0874020974121099</v>
      </c>
      <c r="N1286">
        <v>1.44456454898978</v>
      </c>
      <c r="O1286">
        <v>0.44500437787420399</v>
      </c>
      <c r="P1286">
        <v>151.79811556784099</v>
      </c>
      <c r="Q1286">
        <v>40212</v>
      </c>
      <c r="R1286">
        <v>-0.228140926137478</v>
      </c>
      <c r="S1286">
        <v>145</v>
      </c>
      <c r="T1286">
        <v>0.13194502911624501</v>
      </c>
      <c r="U1286">
        <v>0.253963376857127</v>
      </c>
      <c r="V1286">
        <v>1.1627530469890599</v>
      </c>
      <c r="W1286">
        <v>81.598793001356597</v>
      </c>
      <c r="X1286">
        <v>2.1992405579695999</v>
      </c>
      <c r="Y1286">
        <v>0</v>
      </c>
      <c r="Z1286">
        <v>0</v>
      </c>
      <c r="AA1286">
        <v>0</v>
      </c>
      <c r="AB1286">
        <v>1</v>
      </c>
      <c r="AC1286">
        <v>234674.33041808399</v>
      </c>
      <c r="AD1286">
        <v>0</v>
      </c>
      <c r="AE1286">
        <f t="shared" si="161"/>
        <v>-3.4028631777015615E-2</v>
      </c>
      <c r="AF1286">
        <f t="shared" si="160"/>
        <v>-3.6166136061362431E-2</v>
      </c>
      <c r="AG1286">
        <f t="shared" si="162"/>
        <v>0.11915285589649839</v>
      </c>
      <c r="AH1286">
        <f t="shared" si="163"/>
        <v>5.0404722978984469E-2</v>
      </c>
      <c r="AI1286">
        <f t="shared" si="164"/>
        <v>0.56010785424678866</v>
      </c>
      <c r="AJ1286">
        <f t="shared" si="165"/>
        <v>-3.4028631777015615E-2</v>
      </c>
      <c r="AK1286">
        <f t="shared" si="166"/>
        <v>2.8945381443151078E-2</v>
      </c>
      <c r="AL1286" s="18">
        <f t="shared" si="167"/>
        <v>2.1089247885702867E-2</v>
      </c>
    </row>
    <row r="1287" spans="1:38" ht="15.75">
      <c r="A1287">
        <v>2016</v>
      </c>
      <c r="B1287">
        <v>2</v>
      </c>
      <c r="C1287" t="s">
        <v>62</v>
      </c>
      <c r="D1287">
        <v>229918.13509234</v>
      </c>
      <c r="E1287">
        <v>215725.68015674001</v>
      </c>
      <c r="F1287">
        <v>14192.454935599601</v>
      </c>
      <c r="G1287">
        <v>-1583.78814279483</v>
      </c>
      <c r="H1287">
        <v>800905.57136744598</v>
      </c>
      <c r="I1287">
        <v>329708.42576268897</v>
      </c>
      <c r="J1287">
        <v>471197.14560475602</v>
      </c>
      <c r="K1287">
        <v>-5477.7253040311998</v>
      </c>
      <c r="L1287">
        <v>-0.67663800711484401</v>
      </c>
      <c r="M1287">
        <v>-0.33612006302842201</v>
      </c>
      <c r="N1287">
        <v>-0.19774967229791099</v>
      </c>
      <c r="O1287">
        <v>0.69972500648221303</v>
      </c>
      <c r="P1287">
        <v>478.64311283789101</v>
      </c>
      <c r="Q1287">
        <v>17549</v>
      </c>
      <c r="R1287">
        <v>-0.111512158395356</v>
      </c>
      <c r="S1287">
        <v>301</v>
      </c>
      <c r="T1287">
        <v>0.89906459178060505</v>
      </c>
      <c r="U1287">
        <v>0.852754566551291</v>
      </c>
      <c r="V1287">
        <v>2.5288129480338299</v>
      </c>
      <c r="W1287">
        <v>61.451501115218797</v>
      </c>
      <c r="X1287">
        <v>9.4010256069076696</v>
      </c>
      <c r="Y1287">
        <v>1</v>
      </c>
      <c r="Z1287">
        <v>0</v>
      </c>
      <c r="AA1287">
        <v>0</v>
      </c>
      <c r="AB1287">
        <v>0</v>
      </c>
      <c r="AC1287">
        <v>239793.01474716701</v>
      </c>
      <c r="AD1287">
        <v>1</v>
      </c>
      <c r="AE1287">
        <f t="shared" si="161"/>
        <v>-9.342430658483428E-3</v>
      </c>
      <c r="AF1287">
        <f t="shared" si="160"/>
        <v>4.4083729816498822E-2</v>
      </c>
      <c r="AG1287">
        <f t="shared" si="162"/>
        <v>6.1728297030158148E-2</v>
      </c>
      <c r="AH1287">
        <f t="shared" si="163"/>
        <v>-6.8884872529030696E-3</v>
      </c>
      <c r="AI1287">
        <f t="shared" si="164"/>
        <v>0.56010785424678866</v>
      </c>
      <c r="AJ1287">
        <f t="shared" si="165"/>
        <v>-9.342430658483428E-3</v>
      </c>
      <c r="AK1287">
        <f t="shared" si="166"/>
        <v>-0.1144518691753843</v>
      </c>
      <c r="AL1287" s="18">
        <f t="shared" si="167"/>
        <v>2.1089247885702867E-2</v>
      </c>
    </row>
    <row r="1288" spans="1:38" ht="15.75">
      <c r="A1288">
        <v>2016</v>
      </c>
      <c r="B1288">
        <v>3</v>
      </c>
      <c r="C1288" t="s">
        <v>62</v>
      </c>
      <c r="D1288">
        <v>227770.14085811199</v>
      </c>
      <c r="E1288">
        <v>191035.47283367001</v>
      </c>
      <c r="F1288">
        <v>36734.668024442901</v>
      </c>
      <c r="G1288">
        <v>19566.916732186099</v>
      </c>
      <c r="H1288">
        <v>753761.37767367496</v>
      </c>
      <c r="I1288">
        <v>418283.344485807</v>
      </c>
      <c r="J1288">
        <v>335478.03318786703</v>
      </c>
      <c r="K1288">
        <v>14828.800355563601</v>
      </c>
      <c r="L1288">
        <v>5.0725187854025897</v>
      </c>
      <c r="M1288">
        <v>5.83254782623239</v>
      </c>
      <c r="N1288">
        <v>2.5959033338342801</v>
      </c>
      <c r="O1288">
        <v>1.24682781913046</v>
      </c>
      <c r="P1288">
        <v>470.95797753079103</v>
      </c>
      <c r="Q1288">
        <v>8775</v>
      </c>
      <c r="R1288">
        <v>0.71918478249477003</v>
      </c>
      <c r="S1288">
        <v>399</v>
      </c>
      <c r="T1288">
        <v>0.73283324319228804</v>
      </c>
      <c r="U1288">
        <v>0.98928489410017595</v>
      </c>
      <c r="V1288">
        <v>3.8644574794634701</v>
      </c>
      <c r="W1288">
        <v>77.054834805225397</v>
      </c>
      <c r="X1288">
        <v>3.5492409070704101</v>
      </c>
      <c r="Y1288">
        <v>0</v>
      </c>
      <c r="Z1288">
        <v>0</v>
      </c>
      <c r="AA1288">
        <v>0</v>
      </c>
      <c r="AB1288">
        <v>1</v>
      </c>
      <c r="AC1288">
        <v>225567.09927155401</v>
      </c>
      <c r="AD1288">
        <v>0</v>
      </c>
      <c r="AE1288">
        <f t="shared" si="161"/>
        <v>4.863217405310967E-2</v>
      </c>
      <c r="AF1288">
        <f t="shared" si="160"/>
        <v>4.5626712601569176E-2</v>
      </c>
      <c r="AG1288">
        <f t="shared" si="162"/>
        <v>0.16127955967382757</v>
      </c>
      <c r="AH1288">
        <f t="shared" si="163"/>
        <v>8.5906417138211233E-2</v>
      </c>
      <c r="AI1288">
        <f t="shared" si="164"/>
        <v>0.56010785424678866</v>
      </c>
      <c r="AJ1288">
        <f t="shared" si="165"/>
        <v>4.863217405310967E-2</v>
      </c>
      <c r="AK1288">
        <f t="shared" si="166"/>
        <v>3.0364781985247204E-2</v>
      </c>
      <c r="AL1288" s="18">
        <f t="shared" si="167"/>
        <v>2.1089247885702867E-2</v>
      </c>
    </row>
    <row r="1289" spans="1:38" ht="15.75">
      <c r="A1289">
        <v>2016</v>
      </c>
      <c r="B1289">
        <v>4</v>
      </c>
      <c r="C1289" t="s">
        <v>62</v>
      </c>
      <c r="D1289">
        <v>238847.097992425</v>
      </c>
      <c r="E1289">
        <v>196836.22331771301</v>
      </c>
      <c r="F1289">
        <v>42010.874674711602</v>
      </c>
      <c r="G1289">
        <v>27666.093941065301</v>
      </c>
      <c r="H1289">
        <v>872464.806017417</v>
      </c>
      <c r="I1289">
        <v>437338.08011952601</v>
      </c>
      <c r="J1289">
        <v>435126.72589789098</v>
      </c>
      <c r="K1289">
        <v>24203.514043633</v>
      </c>
      <c r="L1289">
        <v>8.5288259715042205</v>
      </c>
      <c r="M1289">
        <v>6.3581693089469198</v>
      </c>
      <c r="N1289">
        <v>3.1710269285650701</v>
      </c>
      <c r="O1289">
        <v>1.0050820923882999</v>
      </c>
      <c r="P1289">
        <v>185.66908130698499</v>
      </c>
      <c r="Q1289">
        <v>7564</v>
      </c>
      <c r="R1289">
        <v>-0.50671324927664896</v>
      </c>
      <c r="S1289">
        <v>813</v>
      </c>
      <c r="T1289">
        <v>0.37669725929351</v>
      </c>
      <c r="U1289">
        <v>0.55569119447863802</v>
      </c>
      <c r="V1289">
        <v>1.84396444595166</v>
      </c>
      <c r="W1289">
        <v>71.367814027077699</v>
      </c>
      <c r="X1289">
        <v>5.6429416357238402</v>
      </c>
      <c r="Y1289">
        <v>0</v>
      </c>
      <c r="Z1289">
        <v>0</v>
      </c>
      <c r="AA1289">
        <v>1</v>
      </c>
      <c r="AB1289">
        <v>0</v>
      </c>
      <c r="AC1289">
        <v>239218.519148741</v>
      </c>
      <c r="AD1289">
        <v>1</v>
      </c>
      <c r="AE1289">
        <f t="shared" si="161"/>
        <v>-3.9513674249721555E-2</v>
      </c>
      <c r="AF1289">
        <f t="shared" si="160"/>
        <v>-4.3331134668867718E-2</v>
      </c>
      <c r="AG1289">
        <f t="shared" si="162"/>
        <v>0.17589024538219156</v>
      </c>
      <c r="AH1289">
        <f t="shared" si="163"/>
        <v>0.11583181949291561</v>
      </c>
      <c r="AI1289">
        <f t="shared" si="164"/>
        <v>0.56010785424678866</v>
      </c>
      <c r="AJ1289">
        <f t="shared" si="165"/>
        <v>-3.9513674249721555E-2</v>
      </c>
      <c r="AK1289">
        <f t="shared" si="166"/>
        <v>7.0576538384481746E-2</v>
      </c>
      <c r="AL1289" s="18">
        <f t="shared" si="167"/>
        <v>2.1089247885702867E-2</v>
      </c>
    </row>
    <row r="1290" spans="1:38" ht="15.75">
      <c r="A1290">
        <v>2017</v>
      </c>
      <c r="B1290">
        <v>1</v>
      </c>
      <c r="C1290" t="s">
        <v>62</v>
      </c>
      <c r="D1290">
        <v>229409.37156686099</v>
      </c>
      <c r="E1290">
        <v>210728.242588152</v>
      </c>
      <c r="F1290">
        <v>18681.128978708301</v>
      </c>
      <c r="G1290">
        <v>4277.2107392959997</v>
      </c>
      <c r="H1290">
        <v>490861.246183743</v>
      </c>
      <c r="I1290">
        <v>173423.972689574</v>
      </c>
      <c r="J1290">
        <v>317437.27349416801</v>
      </c>
      <c r="K1290">
        <v>7972.2672672590897</v>
      </c>
      <c r="L1290">
        <v>0.93769366772469898</v>
      </c>
      <c r="M1290">
        <v>1.3474191900071699</v>
      </c>
      <c r="N1290">
        <v>0.871368593986521</v>
      </c>
      <c r="O1290">
        <v>0.54632517089320398</v>
      </c>
      <c r="P1290">
        <v>403.42904953544002</v>
      </c>
      <c r="Q1290">
        <v>47234</v>
      </c>
      <c r="R1290">
        <v>-0.46903959092064101</v>
      </c>
      <c r="S1290">
        <v>684</v>
      </c>
      <c r="T1290">
        <v>0.97233167846229096</v>
      </c>
      <c r="U1290">
        <v>0.14763518512148499</v>
      </c>
      <c r="V1290">
        <v>3.7637942615893798</v>
      </c>
      <c r="W1290">
        <v>76.6245256309507</v>
      </c>
      <c r="X1290">
        <v>4.4439100432027896</v>
      </c>
      <c r="Y1290">
        <v>0</v>
      </c>
      <c r="Z1290">
        <v>0</v>
      </c>
      <c r="AA1290">
        <v>1</v>
      </c>
      <c r="AB1290">
        <v>0</v>
      </c>
      <c r="AC1290">
        <v>211789.814385437</v>
      </c>
      <c r="AD1290">
        <v>1</v>
      </c>
      <c r="AE1290">
        <f t="shared" si="161"/>
        <v>4.6399205054710256E-2</v>
      </c>
      <c r="AF1290">
        <f t="shared" si="160"/>
        <v>-2.7078474336544298E-2</v>
      </c>
      <c r="AG1290">
        <f t="shared" si="162"/>
        <v>8.1431411677375207E-2</v>
      </c>
      <c r="AH1290">
        <f t="shared" si="163"/>
        <v>1.8644446432518183E-2</v>
      </c>
      <c r="AI1290">
        <f t="shared" si="164"/>
        <v>0.56010785424678866</v>
      </c>
      <c r="AJ1290">
        <f t="shared" si="165"/>
        <v>4.6399205054710256E-2</v>
      </c>
      <c r="AK1290">
        <f t="shared" si="166"/>
        <v>-0.14183413630437816</v>
      </c>
      <c r="AL1290" s="18">
        <f t="shared" si="167"/>
        <v>2.1089247885702867E-2</v>
      </c>
    </row>
    <row r="1291" spans="1:38" ht="15.75">
      <c r="A1291">
        <v>2017</v>
      </c>
      <c r="B1291">
        <v>2</v>
      </c>
      <c r="C1291" t="s">
        <v>62</v>
      </c>
      <c r="D1291">
        <v>240053.78403966399</v>
      </c>
      <c r="E1291">
        <v>180839.78430572199</v>
      </c>
      <c r="F1291">
        <v>59213.999733941797</v>
      </c>
      <c r="G1291">
        <v>46670.678882156797</v>
      </c>
      <c r="H1291">
        <v>577786.91738723603</v>
      </c>
      <c r="I1291">
        <v>382204.185218158</v>
      </c>
      <c r="J1291">
        <v>195582.73216907799</v>
      </c>
      <c r="K1291">
        <v>52988.703905005801</v>
      </c>
      <c r="L1291">
        <v>6.5467820396290604</v>
      </c>
      <c r="M1291">
        <v>23.862371879441099</v>
      </c>
      <c r="N1291">
        <v>8.07748972462071</v>
      </c>
      <c r="O1291">
        <v>1.9541816446645599</v>
      </c>
      <c r="P1291">
        <v>475.96398606774699</v>
      </c>
      <c r="Q1291">
        <v>5396</v>
      </c>
      <c r="R1291">
        <v>-0.82916195569694895</v>
      </c>
      <c r="S1291">
        <v>315</v>
      </c>
      <c r="T1291">
        <v>0.82613866035533101</v>
      </c>
      <c r="U1291">
        <v>0.99841696364925403</v>
      </c>
      <c r="V1291">
        <v>5.0490270661413899</v>
      </c>
      <c r="W1291">
        <v>61.470234697816998</v>
      </c>
      <c r="X1291">
        <v>8.2437443212395198</v>
      </c>
      <c r="Y1291">
        <v>0</v>
      </c>
      <c r="Z1291">
        <v>0</v>
      </c>
      <c r="AA1291">
        <v>0</v>
      </c>
      <c r="AB1291">
        <v>1</v>
      </c>
      <c r="AC1291">
        <v>268129.62148597901</v>
      </c>
      <c r="AD1291">
        <v>0</v>
      </c>
      <c r="AE1291">
        <f t="shared" si="161"/>
        <v>-7.8784028877774762E-3</v>
      </c>
      <c r="AF1291">
        <f t="shared" si="160"/>
        <v>-5.8649459639326953E-2</v>
      </c>
      <c r="AG1291">
        <f t="shared" si="162"/>
        <v>0.24666972016636948</v>
      </c>
      <c r="AH1291">
        <f t="shared" si="163"/>
        <v>0.19441759299426589</v>
      </c>
      <c r="AI1291">
        <f t="shared" si="164"/>
        <v>0.56010785424678866</v>
      </c>
      <c r="AJ1291">
        <f t="shared" si="165"/>
        <v>-7.8784028877774762E-3</v>
      </c>
      <c r="AK1291">
        <f t="shared" si="166"/>
        <v>0.1047732979065244</v>
      </c>
      <c r="AL1291" s="18">
        <f t="shared" si="167"/>
        <v>2.1089247885702867E-2</v>
      </c>
    </row>
    <row r="1292" spans="1:38" ht="15.75">
      <c r="A1292">
        <v>2017</v>
      </c>
      <c r="B1292">
        <v>3</v>
      </c>
      <c r="C1292" t="s">
        <v>62</v>
      </c>
      <c r="D1292">
        <v>238162.543614264</v>
      </c>
      <c r="E1292">
        <v>199786.96490013701</v>
      </c>
      <c r="F1292">
        <v>38375.578714126503</v>
      </c>
      <c r="G1292">
        <v>28889.362435308001</v>
      </c>
      <c r="H1292">
        <v>660835.60375630204</v>
      </c>
      <c r="I1292">
        <v>448606.71336466499</v>
      </c>
      <c r="J1292">
        <v>212228.890391636</v>
      </c>
      <c r="K1292">
        <v>26909.0791992825</v>
      </c>
      <c r="L1292">
        <v>4.6546868911832204</v>
      </c>
      <c r="M1292">
        <v>13.612360872262499</v>
      </c>
      <c r="N1292">
        <v>4.3716413387983302</v>
      </c>
      <c r="O1292">
        <v>2.1137872065241901</v>
      </c>
      <c r="P1292">
        <v>206.48495770885299</v>
      </c>
      <c r="Q1292">
        <v>36101</v>
      </c>
      <c r="R1292">
        <v>-0.74140725765728499</v>
      </c>
      <c r="S1292">
        <v>485</v>
      </c>
      <c r="T1292">
        <v>0.78739703967371999</v>
      </c>
      <c r="U1292">
        <v>0.20024303650122999</v>
      </c>
      <c r="V1292">
        <v>3.2514858425387798</v>
      </c>
      <c r="W1292">
        <v>61.535735969452602</v>
      </c>
      <c r="X1292">
        <v>7.6109769048212899</v>
      </c>
      <c r="Y1292">
        <v>0</v>
      </c>
      <c r="Z1292">
        <v>0</v>
      </c>
      <c r="AA1292">
        <v>0</v>
      </c>
      <c r="AB1292">
        <v>0</v>
      </c>
      <c r="AC1292">
        <v>233608.35646815001</v>
      </c>
      <c r="AD1292">
        <v>0</v>
      </c>
      <c r="AE1292">
        <f t="shared" si="161"/>
        <v>-4.0581366169277669E-2</v>
      </c>
      <c r="AF1292">
        <f t="shared" si="160"/>
        <v>-8.4207266002590542E-3</v>
      </c>
      <c r="AG1292">
        <f t="shared" si="162"/>
        <v>0.1611318813267352</v>
      </c>
      <c r="AH1292">
        <f t="shared" si="163"/>
        <v>0.1213010324667097</v>
      </c>
      <c r="AI1292">
        <f t="shared" si="164"/>
        <v>0.56010785424678866</v>
      </c>
      <c r="AJ1292">
        <f t="shared" si="165"/>
        <v>-4.0581366169277669E-2</v>
      </c>
      <c r="AK1292">
        <f t="shared" si="166"/>
        <v>-2.822659066922014E-2</v>
      </c>
      <c r="AL1292" s="18">
        <f t="shared" si="167"/>
        <v>2.1089247885702867E-2</v>
      </c>
    </row>
    <row r="1293" spans="1:38" ht="15.75">
      <c r="A1293">
        <v>2017</v>
      </c>
      <c r="B1293">
        <v>4</v>
      </c>
      <c r="C1293" t="s">
        <v>62</v>
      </c>
      <c r="D1293">
        <v>228497.58222404699</v>
      </c>
      <c r="E1293">
        <v>194147.66002085499</v>
      </c>
      <c r="F1293">
        <v>34349.9222031912</v>
      </c>
      <c r="G1293">
        <v>23162.779980347601</v>
      </c>
      <c r="H1293">
        <v>716603.06688425597</v>
      </c>
      <c r="I1293">
        <v>382506.35411090998</v>
      </c>
      <c r="J1293">
        <v>334096.712773345</v>
      </c>
      <c r="K1293">
        <v>19198.2617279566</v>
      </c>
      <c r="L1293">
        <v>2.7150541803490098</v>
      </c>
      <c r="M1293">
        <v>6.9329565646045204</v>
      </c>
      <c r="N1293">
        <v>3.23230265829838</v>
      </c>
      <c r="O1293">
        <v>1.1448970896352499</v>
      </c>
      <c r="P1293">
        <v>250.126764770173</v>
      </c>
      <c r="Q1293">
        <v>13392</v>
      </c>
      <c r="R1293">
        <v>3.1651596984898903E-2</v>
      </c>
      <c r="S1293">
        <v>751</v>
      </c>
      <c r="T1293">
        <v>0.21643697063233799</v>
      </c>
      <c r="U1293">
        <v>0.49953539774403999</v>
      </c>
      <c r="V1293">
        <v>5.3714058927533399</v>
      </c>
      <c r="W1293">
        <v>63.450365136891598</v>
      </c>
      <c r="X1293">
        <v>2.34817670898647</v>
      </c>
      <c r="Y1293">
        <v>0</v>
      </c>
      <c r="Z1293">
        <v>0</v>
      </c>
      <c r="AA1293">
        <v>0</v>
      </c>
      <c r="AB1293">
        <v>0</v>
      </c>
      <c r="AC1293">
        <v>241257.549715039</v>
      </c>
      <c r="AD1293">
        <v>0</v>
      </c>
      <c r="AE1293">
        <f t="shared" si="161"/>
        <v>-2.3196159828618938E-2</v>
      </c>
      <c r="AF1293">
        <f t="shared" si="160"/>
        <v>-3.067151501212436E-2</v>
      </c>
      <c r="AG1293">
        <f t="shared" si="162"/>
        <v>0.15032947775137123</v>
      </c>
      <c r="AH1293">
        <f t="shared" si="163"/>
        <v>0.10136991277936577</v>
      </c>
      <c r="AI1293">
        <f t="shared" si="164"/>
        <v>0.56010785424678866</v>
      </c>
      <c r="AJ1293">
        <f t="shared" si="165"/>
        <v>-2.3196159828618938E-2</v>
      </c>
      <c r="AK1293">
        <f t="shared" si="166"/>
        <v>3.1860053742638769E-2</v>
      </c>
      <c r="AL1293" s="18">
        <f t="shared" si="167"/>
        <v>2.1089247885702867E-2</v>
      </c>
    </row>
    <row r="1294" spans="1:38" ht="15.75">
      <c r="A1294">
        <v>2018</v>
      </c>
      <c r="B1294">
        <v>1</v>
      </c>
      <c r="C1294" t="s">
        <v>62</v>
      </c>
      <c r="D1294">
        <v>223197.31578632499</v>
      </c>
      <c r="E1294">
        <v>200333.21490312699</v>
      </c>
      <c r="F1294">
        <v>22864.100883197902</v>
      </c>
      <c r="G1294">
        <v>15854.237521839001</v>
      </c>
      <c r="H1294">
        <v>590545.52917686803</v>
      </c>
      <c r="I1294">
        <v>270162.34657950699</v>
      </c>
      <c r="J1294">
        <v>320383.18259736098</v>
      </c>
      <c r="K1294">
        <v>24950.981718268598</v>
      </c>
      <c r="L1294">
        <v>3.4748775521747102</v>
      </c>
      <c r="M1294">
        <v>4.9485236376354003</v>
      </c>
      <c r="N1294">
        <v>2.6846765809805402</v>
      </c>
      <c r="O1294">
        <v>0.84324758993056004</v>
      </c>
      <c r="P1294">
        <v>258.21327634755301</v>
      </c>
      <c r="Q1294">
        <v>37135</v>
      </c>
      <c r="R1294">
        <v>0.44861125946231301</v>
      </c>
      <c r="S1294">
        <v>441</v>
      </c>
      <c r="T1294">
        <v>0.89933445673313495</v>
      </c>
      <c r="U1294">
        <v>8.1714757036304805E-2</v>
      </c>
      <c r="V1294">
        <v>7.7497418872535997</v>
      </c>
      <c r="W1294">
        <v>63.271102602506502</v>
      </c>
      <c r="X1294">
        <v>6.8390278460035203</v>
      </c>
      <c r="Y1294">
        <v>1</v>
      </c>
      <c r="Z1294">
        <v>0</v>
      </c>
      <c r="AA1294">
        <v>0</v>
      </c>
      <c r="AB1294">
        <v>0</v>
      </c>
      <c r="AC1294">
        <v>228989.19963348101</v>
      </c>
      <c r="AD1294">
        <v>1</v>
      </c>
      <c r="AE1294">
        <f t="shared" si="161"/>
        <v>1.2443893087388056E-2</v>
      </c>
      <c r="AF1294">
        <f t="shared" si="160"/>
        <v>1.6480509236143692E-2</v>
      </c>
      <c r="AG1294">
        <f t="shared" si="162"/>
        <v>0.10243895990705661</v>
      </c>
      <c r="AH1294">
        <f t="shared" si="163"/>
        <v>7.1032384354554001E-2</v>
      </c>
      <c r="AI1294">
        <f t="shared" si="164"/>
        <v>0.56010785424678866</v>
      </c>
      <c r="AJ1294">
        <f t="shared" si="165"/>
        <v>1.2443893087388056E-2</v>
      </c>
      <c r="AK1294">
        <f t="shared" si="166"/>
        <v>-8.4191684957099597E-2</v>
      </c>
      <c r="AL1294" s="18">
        <f t="shared" si="167"/>
        <v>2.1089247885702867E-2</v>
      </c>
    </row>
    <row r="1295" spans="1:38" ht="15.75">
      <c r="A1295">
        <v>2018</v>
      </c>
      <c r="B1295">
        <v>2</v>
      </c>
      <c r="C1295" t="s">
        <v>62</v>
      </c>
      <c r="D1295">
        <v>225974.75932136201</v>
      </c>
      <c r="E1295">
        <v>183466.82398756</v>
      </c>
      <c r="F1295">
        <v>42507.935333801899</v>
      </c>
      <c r="G1295">
        <v>31422.342024181398</v>
      </c>
      <c r="H1295">
        <v>505759.86887163401</v>
      </c>
      <c r="I1295">
        <v>303098.75197048503</v>
      </c>
      <c r="J1295">
        <v>202661.11690114901</v>
      </c>
      <c r="K1295">
        <v>35445.646768834202</v>
      </c>
      <c r="L1295">
        <v>7.3451809933450702</v>
      </c>
      <c r="M1295">
        <v>15.504869658597601</v>
      </c>
      <c r="N1295">
        <v>6.2128974555228398</v>
      </c>
      <c r="O1295">
        <v>1.49559400740066</v>
      </c>
      <c r="P1295">
        <v>102.35597300630501</v>
      </c>
      <c r="Q1295">
        <v>30720</v>
      </c>
      <c r="R1295">
        <v>-0.78175753684941995</v>
      </c>
      <c r="S1295">
        <v>332</v>
      </c>
      <c r="T1295">
        <v>0.31239728386719401</v>
      </c>
      <c r="U1295">
        <v>2.5860383538597001E-2</v>
      </c>
      <c r="V1295">
        <v>2.50040789327088</v>
      </c>
      <c r="W1295">
        <v>77.059945472320706</v>
      </c>
      <c r="X1295">
        <v>9.9127710196553807</v>
      </c>
      <c r="Y1295">
        <v>0</v>
      </c>
      <c r="Z1295">
        <v>0</v>
      </c>
      <c r="AA1295">
        <v>0</v>
      </c>
      <c r="AB1295">
        <v>0</v>
      </c>
      <c r="AC1295">
        <v>241872.10236555201</v>
      </c>
      <c r="AD1295">
        <v>0</v>
      </c>
      <c r="AE1295">
        <f t="shared" si="161"/>
        <v>4.5059380336472089E-2</v>
      </c>
      <c r="AF1295">
        <f t="shared" si="160"/>
        <v>-2.1191492480303345E-2</v>
      </c>
      <c r="AG1295">
        <f t="shared" si="162"/>
        <v>0.18810921831031074</v>
      </c>
      <c r="AH1295">
        <f t="shared" si="163"/>
        <v>0.13905244160253857</v>
      </c>
      <c r="AI1295">
        <f t="shared" si="164"/>
        <v>0.56010785424678866</v>
      </c>
      <c r="AJ1295">
        <f t="shared" si="165"/>
        <v>4.5059380336472089E-2</v>
      </c>
      <c r="AK1295">
        <f t="shared" si="166"/>
        <v>8.6045312596899889E-2</v>
      </c>
      <c r="AL1295" s="18">
        <f t="shared" si="167"/>
        <v>2.1089247885702867E-2</v>
      </c>
    </row>
    <row r="1296" spans="1:38" ht="15.75">
      <c r="A1296">
        <v>2018</v>
      </c>
      <c r="B1296">
        <v>3</v>
      </c>
      <c r="C1296" t="s">
        <v>62</v>
      </c>
      <c r="D1296">
        <v>236157.04194806601</v>
      </c>
      <c r="E1296">
        <v>199253.28420873001</v>
      </c>
      <c r="F1296">
        <v>36903.757739336201</v>
      </c>
      <c r="G1296">
        <v>30695.3457482616</v>
      </c>
      <c r="H1296">
        <v>839365.44223438099</v>
      </c>
      <c r="I1296">
        <v>384608.79397843301</v>
      </c>
      <c r="J1296">
        <v>454756.64825594699</v>
      </c>
      <c r="K1296">
        <v>37864.2884932655</v>
      </c>
      <c r="L1296">
        <v>5.4612031344869596</v>
      </c>
      <c r="M1296">
        <v>6.7498399123976096</v>
      </c>
      <c r="N1296">
        <v>3.6569703973695802</v>
      </c>
      <c r="O1296">
        <v>0.84574639085202896</v>
      </c>
      <c r="P1296">
        <v>38.855378644836797</v>
      </c>
      <c r="Q1296">
        <v>36983</v>
      </c>
      <c r="R1296">
        <v>-0.86668881650665297</v>
      </c>
      <c r="S1296">
        <v>301</v>
      </c>
      <c r="T1296">
        <v>0.77316299734762095</v>
      </c>
      <c r="U1296">
        <v>7.9779111443234907E-2</v>
      </c>
      <c r="V1296">
        <v>1.1193538224492401</v>
      </c>
      <c r="W1296">
        <v>63.6854693338814</v>
      </c>
      <c r="X1296">
        <v>4.4503583303883403</v>
      </c>
      <c r="Y1296">
        <v>0</v>
      </c>
      <c r="Z1296">
        <v>0</v>
      </c>
      <c r="AA1296">
        <v>0</v>
      </c>
      <c r="AB1296">
        <v>0</v>
      </c>
      <c r="AC1296">
        <v>250829.30990065099</v>
      </c>
      <c r="AD1296">
        <v>0</v>
      </c>
      <c r="AE1296">
        <f t="shared" si="161"/>
        <v>-6.2110477953325832E-2</v>
      </c>
      <c r="AF1296">
        <f t="shared" si="160"/>
        <v>-2.7444624138387212E-2</v>
      </c>
      <c r="AG1296">
        <f t="shared" si="162"/>
        <v>0.15626786918956925</v>
      </c>
      <c r="AH1296">
        <f t="shared" si="163"/>
        <v>0.12997853248437921</v>
      </c>
      <c r="AI1296">
        <f t="shared" si="164"/>
        <v>0.56010785424678866</v>
      </c>
      <c r="AJ1296">
        <f t="shared" si="165"/>
        <v>-6.2110477953325832E-2</v>
      </c>
      <c r="AK1296">
        <f t="shared" si="166"/>
        <v>7.166969097603549E-3</v>
      </c>
      <c r="AL1296" s="18">
        <f t="shared" si="167"/>
        <v>2.1089247885702867E-2</v>
      </c>
    </row>
    <row r="1297" spans="1:38" ht="15.75">
      <c r="A1297">
        <v>2018</v>
      </c>
      <c r="B1297">
        <v>4</v>
      </c>
      <c r="C1297" t="s">
        <v>62</v>
      </c>
      <c r="D1297">
        <v>221489.21520062801</v>
      </c>
      <c r="E1297">
        <v>200681.32633924999</v>
      </c>
      <c r="F1297">
        <v>20807.8888613778</v>
      </c>
      <c r="G1297">
        <v>10981.3284340604</v>
      </c>
      <c r="H1297">
        <v>855589.88147653698</v>
      </c>
      <c r="I1297">
        <v>427948.41524185397</v>
      </c>
      <c r="J1297">
        <v>427641.466234683</v>
      </c>
      <c r="K1297">
        <v>16936.632001771199</v>
      </c>
      <c r="L1297">
        <v>2.3247498309138601</v>
      </c>
      <c r="M1297">
        <v>2.56788204632009</v>
      </c>
      <c r="N1297">
        <v>1.2834804001082101</v>
      </c>
      <c r="O1297">
        <v>1.0007177718519</v>
      </c>
      <c r="P1297">
        <v>117.223317275916</v>
      </c>
      <c r="Q1297">
        <v>37091</v>
      </c>
      <c r="R1297">
        <v>0.81970194972817001</v>
      </c>
      <c r="S1297">
        <v>108</v>
      </c>
      <c r="T1297">
        <v>0.46018385007895002</v>
      </c>
      <c r="U1297">
        <v>0.26994963508083603</v>
      </c>
      <c r="V1297">
        <v>6.8226944444392403</v>
      </c>
      <c r="W1297">
        <v>66.882953109639402</v>
      </c>
      <c r="X1297">
        <v>7.2721918901343301</v>
      </c>
      <c r="Y1297">
        <v>0</v>
      </c>
      <c r="Z1297">
        <v>0</v>
      </c>
      <c r="AA1297">
        <v>0</v>
      </c>
      <c r="AB1297">
        <v>0</v>
      </c>
      <c r="AC1297">
        <v>230857.374728864</v>
      </c>
      <c r="AD1297">
        <v>0</v>
      </c>
      <c r="AE1297">
        <f t="shared" si="161"/>
        <v>2.4319495669876404E-2</v>
      </c>
      <c r="AF1297">
        <f t="shared" si="160"/>
        <v>1.0484494320829608E-2</v>
      </c>
      <c r="AG1297">
        <f t="shared" si="162"/>
        <v>9.394538168610124E-2</v>
      </c>
      <c r="AH1297">
        <f t="shared" si="163"/>
        <v>4.9579517558511192E-2</v>
      </c>
      <c r="AI1297">
        <f t="shared" si="164"/>
        <v>0.56010785424678866</v>
      </c>
      <c r="AJ1297">
        <f t="shared" si="165"/>
        <v>2.4319495669876404E-2</v>
      </c>
      <c r="AK1297">
        <f t="shared" si="166"/>
        <v>-7.4770973741552463E-2</v>
      </c>
      <c r="AL1297" s="18">
        <f t="shared" si="167"/>
        <v>2.1089247885702867E-2</v>
      </c>
    </row>
    <row r="1298" spans="1:38" ht="15.75">
      <c r="A1298">
        <v>2019</v>
      </c>
      <c r="B1298">
        <v>1</v>
      </c>
      <c r="C1298" t="s">
        <v>62</v>
      </c>
      <c r="D1298">
        <v>226875.721210624</v>
      </c>
      <c r="E1298">
        <v>185676.18815711801</v>
      </c>
      <c r="F1298">
        <v>41199.5330535061</v>
      </c>
      <c r="G1298">
        <v>31272.642156310001</v>
      </c>
      <c r="H1298">
        <v>890988.93359765399</v>
      </c>
      <c r="I1298">
        <v>617355.93079421995</v>
      </c>
      <c r="J1298">
        <v>273633.00280343299</v>
      </c>
      <c r="K1298">
        <v>37575.011766380601</v>
      </c>
      <c r="L1298">
        <v>3.17319383113544</v>
      </c>
      <c r="M1298">
        <v>11.428680691259601</v>
      </c>
      <c r="N1298">
        <v>3.5098799746071601</v>
      </c>
      <c r="O1298">
        <v>2.2561457297521299</v>
      </c>
      <c r="P1298">
        <v>74.504308547714203</v>
      </c>
      <c r="Q1298">
        <v>44899</v>
      </c>
      <c r="R1298">
        <v>-0.79288816725831102</v>
      </c>
      <c r="S1298">
        <v>34</v>
      </c>
      <c r="T1298">
        <v>0.156777346424367</v>
      </c>
      <c r="U1298">
        <v>0.97725139523927795</v>
      </c>
      <c r="V1298">
        <v>1.4915114600250801</v>
      </c>
      <c r="W1298">
        <v>73.350222743512603</v>
      </c>
      <c r="X1298">
        <v>9.3282041548155803</v>
      </c>
      <c r="Y1298">
        <v>0</v>
      </c>
      <c r="Z1298">
        <v>0</v>
      </c>
      <c r="AA1298">
        <v>0</v>
      </c>
      <c r="AB1298">
        <v>0</v>
      </c>
      <c r="AC1298">
        <v>233509.392063746</v>
      </c>
      <c r="AD1298">
        <v>0</v>
      </c>
      <c r="AE1298">
        <f t="shared" si="161"/>
        <v>-2.5078506733987888E-2</v>
      </c>
      <c r="AF1298">
        <f t="shared" si="160"/>
        <v>-4.2723847356316833E-2</v>
      </c>
      <c r="AG1298">
        <f t="shared" si="162"/>
        <v>0.1815951607058813</v>
      </c>
      <c r="AH1298">
        <f t="shared" si="163"/>
        <v>0.13784040879049153</v>
      </c>
      <c r="AI1298">
        <f t="shared" si="164"/>
        <v>0.56010785424678866</v>
      </c>
      <c r="AJ1298">
        <f t="shared" si="165"/>
        <v>-2.5078506733987888E-2</v>
      </c>
      <c r="AK1298">
        <f t="shared" si="166"/>
        <v>9.7010513694781864E-2</v>
      </c>
      <c r="AL1298" s="18">
        <f t="shared" si="167"/>
        <v>2.1089247885702867E-2</v>
      </c>
    </row>
    <row r="1299" spans="1:38" ht="15.75">
      <c r="A1299">
        <v>2019</v>
      </c>
      <c r="B1299">
        <v>2</v>
      </c>
      <c r="C1299" t="s">
        <v>62</v>
      </c>
      <c r="D1299">
        <v>221186.01690846501</v>
      </c>
      <c r="E1299">
        <v>203688.730551129</v>
      </c>
      <c r="F1299">
        <v>17497.286357336601</v>
      </c>
      <c r="G1299">
        <v>9677.0873707265691</v>
      </c>
      <c r="H1299">
        <v>657826.811132401</v>
      </c>
      <c r="I1299">
        <v>439763.72689911298</v>
      </c>
      <c r="J1299">
        <v>218063.08423328801</v>
      </c>
      <c r="K1299">
        <v>13935.282041390699</v>
      </c>
      <c r="L1299">
        <v>1.2914120642904501</v>
      </c>
      <c r="M1299">
        <v>4.4377467212074402</v>
      </c>
      <c r="N1299">
        <v>1.4710691639442499</v>
      </c>
      <c r="O1299">
        <v>2.0166812206904501</v>
      </c>
      <c r="P1299">
        <v>181.40666223800699</v>
      </c>
      <c r="Q1299">
        <v>31985</v>
      </c>
      <c r="R1299">
        <v>-0.86427904284533497</v>
      </c>
      <c r="S1299">
        <v>249</v>
      </c>
      <c r="T1299">
        <v>0.53317759376029406</v>
      </c>
      <c r="U1299">
        <v>0.28022015361070302</v>
      </c>
      <c r="V1299">
        <v>4.7937535119827004</v>
      </c>
      <c r="W1299">
        <v>77.694798184404405</v>
      </c>
      <c r="X1299">
        <v>7.8751670093624098</v>
      </c>
      <c r="Y1299">
        <v>0</v>
      </c>
      <c r="Z1299">
        <v>0</v>
      </c>
      <c r="AA1299">
        <v>0</v>
      </c>
      <c r="AB1299">
        <v>0</v>
      </c>
      <c r="AC1299">
        <v>240117.13241226101</v>
      </c>
      <c r="AD1299">
        <v>0</v>
      </c>
      <c r="AE1299">
        <f t="shared" si="161"/>
        <v>3.8383004063120174E-2</v>
      </c>
      <c r="AF1299">
        <f t="shared" si="160"/>
        <v>4.838430433091459E-2</v>
      </c>
      <c r="AG1299">
        <f t="shared" si="162"/>
        <v>7.910665693020294E-2</v>
      </c>
      <c r="AH1299">
        <f t="shared" si="163"/>
        <v>4.3750900287387096E-2</v>
      </c>
      <c r="AI1299">
        <f t="shared" si="164"/>
        <v>0.56010785424678866</v>
      </c>
      <c r="AJ1299">
        <f t="shared" si="165"/>
        <v>3.8383004063120174E-2</v>
      </c>
      <c r="AK1299">
        <f t="shared" si="166"/>
        <v>-3.8483436673991143E-2</v>
      </c>
      <c r="AL1299" s="18">
        <f t="shared" si="167"/>
        <v>2.1089247885702867E-2</v>
      </c>
    </row>
    <row r="1300" spans="1:38" ht="15.75">
      <c r="A1300">
        <v>2019</v>
      </c>
      <c r="B1300">
        <v>3</v>
      </c>
      <c r="C1300" t="s">
        <v>62</v>
      </c>
      <c r="D1300">
        <v>229675.80069416799</v>
      </c>
      <c r="E1300">
        <v>195850.08818775899</v>
      </c>
      <c r="F1300">
        <v>33825.712506409203</v>
      </c>
      <c r="G1300">
        <v>23070.154012953601</v>
      </c>
      <c r="H1300">
        <v>526464.70756265998</v>
      </c>
      <c r="I1300">
        <v>167288.70088481001</v>
      </c>
      <c r="J1300">
        <v>359176.00667784997</v>
      </c>
      <c r="K1300">
        <v>20461.129123039998</v>
      </c>
      <c r="L1300">
        <v>2.3987369422767202</v>
      </c>
      <c r="M1300">
        <v>6.4230777067593703</v>
      </c>
      <c r="N1300">
        <v>4.3820893749478396</v>
      </c>
      <c r="O1300">
        <v>0.46575689292868899</v>
      </c>
      <c r="P1300">
        <v>369.23150795406502</v>
      </c>
      <c r="Q1300">
        <v>47041</v>
      </c>
      <c r="R1300">
        <v>0.30216914328248001</v>
      </c>
      <c r="S1300">
        <v>293</v>
      </c>
      <c r="T1300">
        <v>0.61911043768160301</v>
      </c>
      <c r="U1300">
        <v>0.72564518828066704</v>
      </c>
      <c r="V1300">
        <v>2.9785627295411001</v>
      </c>
      <c r="W1300">
        <v>74.724546089729898</v>
      </c>
      <c r="X1300">
        <v>3.1478179543827198</v>
      </c>
      <c r="Y1300">
        <v>0</v>
      </c>
      <c r="Z1300">
        <v>0</v>
      </c>
      <c r="AA1300">
        <v>0</v>
      </c>
      <c r="AB1300">
        <v>0</v>
      </c>
      <c r="AC1300">
        <v>246536.06946708701</v>
      </c>
      <c r="AD1300">
        <v>0</v>
      </c>
      <c r="AE1300">
        <f t="shared" si="161"/>
        <v>-2.5533308502330619E-2</v>
      </c>
      <c r="AF1300">
        <f t="shared" si="160"/>
        <v>7.0536268784300579E-5</v>
      </c>
      <c r="AG1300">
        <f t="shared" si="162"/>
        <v>0.14727590980057448</v>
      </c>
      <c r="AH1300">
        <f t="shared" si="163"/>
        <v>0.10044660318251546</v>
      </c>
      <c r="AI1300">
        <f t="shared" si="164"/>
        <v>0.56010785424678866</v>
      </c>
      <c r="AJ1300">
        <f t="shared" si="165"/>
        <v>-2.5533308502330619E-2</v>
      </c>
      <c r="AK1300">
        <f t="shared" si="166"/>
        <v>8.141415036140183E-2</v>
      </c>
      <c r="AL1300" s="18">
        <f t="shared" si="167"/>
        <v>2.1089247885702867E-2</v>
      </c>
    </row>
    <row r="1301" spans="1:38" ht="15.75">
      <c r="A1301">
        <v>2019</v>
      </c>
      <c r="B1301">
        <v>4</v>
      </c>
      <c r="C1301" t="s">
        <v>62</v>
      </c>
      <c r="D1301">
        <v>223811.417619524</v>
      </c>
      <c r="E1301">
        <v>211795.056715771</v>
      </c>
      <c r="F1301">
        <v>12016.360903753101</v>
      </c>
      <c r="G1301">
        <v>-2831.1137849301299</v>
      </c>
      <c r="H1301">
        <v>675699.85077772499</v>
      </c>
      <c r="I1301">
        <v>266737.02794818202</v>
      </c>
      <c r="J1301">
        <v>408962.82282954198</v>
      </c>
      <c r="K1301">
        <v>6001.2276077321403</v>
      </c>
      <c r="L1301">
        <v>-1.9028766855695001</v>
      </c>
      <c r="M1301">
        <v>-0.69226678487353899</v>
      </c>
      <c r="N1301">
        <v>-0.41898984906856901</v>
      </c>
      <c r="O1301">
        <v>0.65222805853763399</v>
      </c>
      <c r="P1301">
        <v>350.67824849543098</v>
      </c>
      <c r="Q1301">
        <v>38844</v>
      </c>
      <c r="R1301">
        <v>0.91167407395007405</v>
      </c>
      <c r="S1301">
        <v>352</v>
      </c>
      <c r="T1301">
        <v>0.240320955292605</v>
      </c>
      <c r="U1301">
        <v>0.43069593684526603</v>
      </c>
      <c r="V1301">
        <v>7.1094090788739397</v>
      </c>
      <c r="W1301">
        <v>80.919152756373805</v>
      </c>
      <c r="X1301">
        <v>9.5310499998162292</v>
      </c>
      <c r="Y1301">
        <v>0</v>
      </c>
      <c r="Z1301">
        <v>0</v>
      </c>
      <c r="AA1301">
        <v>0</v>
      </c>
      <c r="AB1301">
        <v>1</v>
      </c>
      <c r="AC1301">
        <v>226882.437504823</v>
      </c>
      <c r="AD1301">
        <v>0</v>
      </c>
      <c r="AE1301">
        <f t="shared" si="161"/>
        <v>-2.9617345536972015E-2</v>
      </c>
      <c r="AF1301">
        <f t="shared" si="160"/>
        <v>5.8134344673084246E-2</v>
      </c>
      <c r="AG1301">
        <f t="shared" si="162"/>
        <v>5.3689668880881794E-2</v>
      </c>
      <c r="AH1301">
        <f t="shared" si="163"/>
        <v>-1.2649550300168243E-2</v>
      </c>
      <c r="AI1301">
        <f t="shared" si="164"/>
        <v>0.56010785424678866</v>
      </c>
      <c r="AJ1301">
        <f t="shared" si="165"/>
        <v>-2.9617345536972015E-2</v>
      </c>
      <c r="AK1301">
        <f t="shared" si="166"/>
        <v>-0.12994600997335096</v>
      </c>
      <c r="AL1301" s="18">
        <f t="shared" si="167"/>
        <v>2.1089247885702867E-2</v>
      </c>
    </row>
    <row r="1302" spans="1:38" ht="15.75">
      <c r="A1302">
        <v>2020</v>
      </c>
      <c r="B1302">
        <v>1</v>
      </c>
      <c r="C1302" t="s">
        <v>62</v>
      </c>
      <c r="D1302">
        <v>217182.71752876701</v>
      </c>
      <c r="E1302">
        <v>184273.13416347699</v>
      </c>
      <c r="F1302">
        <v>32909.583365290302</v>
      </c>
      <c r="G1302">
        <v>14292.5141935794</v>
      </c>
      <c r="H1302">
        <v>663101.59127755696</v>
      </c>
      <c r="I1302">
        <v>349102.97321482701</v>
      </c>
      <c r="J1302">
        <v>313998.61806273001</v>
      </c>
      <c r="K1302">
        <v>11936.0067658432</v>
      </c>
      <c r="L1302">
        <v>2.6043494837057199</v>
      </c>
      <c r="M1302">
        <v>4.5517761453090504</v>
      </c>
      <c r="N1302">
        <v>2.1554033924187799</v>
      </c>
      <c r="O1302">
        <v>1.11179780143199</v>
      </c>
      <c r="P1302">
        <v>460.74012843621102</v>
      </c>
      <c r="Q1302">
        <v>10740</v>
      </c>
      <c r="R1302">
        <v>-0.24330070234661699</v>
      </c>
      <c r="S1302">
        <v>258</v>
      </c>
      <c r="T1302">
        <v>3.1180864134762801E-2</v>
      </c>
      <c r="U1302">
        <v>0.33630177345406798</v>
      </c>
      <c r="V1302">
        <v>5.0081363984512004</v>
      </c>
      <c r="W1302">
        <v>61.0653322092707</v>
      </c>
      <c r="X1302">
        <v>6.8783406183292497</v>
      </c>
      <c r="Y1302">
        <v>0</v>
      </c>
      <c r="Z1302">
        <v>0</v>
      </c>
      <c r="AA1302">
        <v>0</v>
      </c>
      <c r="AB1302">
        <v>0</v>
      </c>
      <c r="AC1302">
        <v>203854.567646818</v>
      </c>
      <c r="AD1302">
        <v>0</v>
      </c>
      <c r="AE1302">
        <f t="shared" si="161"/>
        <v>6.7709029074066202E-2</v>
      </c>
      <c r="AF1302">
        <f t="shared" si="160"/>
        <v>4.7162108296822776E-2</v>
      </c>
      <c r="AG1302">
        <f t="shared" si="162"/>
        <v>0.15152947591665974</v>
      </c>
      <c r="AH1302">
        <f t="shared" si="163"/>
        <v>6.5808708704854849E-2</v>
      </c>
      <c r="AI1302">
        <f t="shared" si="164"/>
        <v>0.56010785424678866</v>
      </c>
      <c r="AJ1302">
        <f t="shared" si="165"/>
        <v>6.7709029074066202E-2</v>
      </c>
      <c r="AK1302">
        <f t="shared" si="166"/>
        <v>-1.3947848980111428E-2</v>
      </c>
      <c r="AL1302" s="18">
        <f t="shared" si="167"/>
        <v>2.1089247885702867E-2</v>
      </c>
    </row>
    <row r="1303" spans="1:38" ht="15.75">
      <c r="A1303">
        <v>2020</v>
      </c>
      <c r="B1303">
        <v>2</v>
      </c>
      <c r="C1303" t="s">
        <v>62</v>
      </c>
      <c r="D1303">
        <v>231887.948464307</v>
      </c>
      <c r="E1303">
        <v>181702.920317073</v>
      </c>
      <c r="F1303">
        <v>50185.028147233599</v>
      </c>
      <c r="G1303">
        <v>37272.732465303598</v>
      </c>
      <c r="H1303">
        <v>719907.94030075101</v>
      </c>
      <c r="I1303">
        <v>241730.18380504099</v>
      </c>
      <c r="J1303">
        <v>478177.75649570901</v>
      </c>
      <c r="K1303">
        <v>42189.759669078798</v>
      </c>
      <c r="L1303">
        <v>5.5545276057166504</v>
      </c>
      <c r="M1303">
        <v>7.79474410069888</v>
      </c>
      <c r="N1303">
        <v>5.1774303877982497</v>
      </c>
      <c r="O1303">
        <v>0.50552368971853301</v>
      </c>
      <c r="P1303">
        <v>389.34429182454198</v>
      </c>
      <c r="Q1303">
        <v>26919</v>
      </c>
      <c r="R1303">
        <v>-0.91432730410607799</v>
      </c>
      <c r="S1303">
        <v>986</v>
      </c>
      <c r="T1303">
        <v>0.65011059972810104</v>
      </c>
      <c r="U1303">
        <v>0.13673082591560801</v>
      </c>
      <c r="V1303">
        <v>5.7431874755190897</v>
      </c>
      <c r="W1303">
        <v>61.475667770510498</v>
      </c>
      <c r="X1303">
        <v>4.6794524236770201</v>
      </c>
      <c r="Y1303">
        <v>0</v>
      </c>
      <c r="Z1303">
        <v>0</v>
      </c>
      <c r="AA1303">
        <v>0</v>
      </c>
      <c r="AB1303">
        <v>0</v>
      </c>
      <c r="AC1303">
        <v>243019.64447507999</v>
      </c>
      <c r="AD1303">
        <v>0</v>
      </c>
      <c r="AE1303">
        <f t="shared" si="161"/>
        <v>-9.4698638315220806E-3</v>
      </c>
      <c r="AF1303">
        <f t="shared" si="160"/>
        <v>-2.3139882567109513E-2</v>
      </c>
      <c r="AG1303">
        <f t="shared" si="162"/>
        <v>0.21641930285548519</v>
      </c>
      <c r="AH1303">
        <f t="shared" si="163"/>
        <v>0.16073596196846229</v>
      </c>
      <c r="AI1303">
        <f t="shared" si="164"/>
        <v>0.56010785424678866</v>
      </c>
      <c r="AJ1303">
        <f t="shared" si="165"/>
        <v>-9.4698638315220806E-3</v>
      </c>
      <c r="AK1303">
        <f t="shared" si="166"/>
        <v>0.20617238798001872</v>
      </c>
      <c r="AL1303" s="18">
        <f t="shared" si="167"/>
        <v>2.1089247885702867E-2</v>
      </c>
    </row>
    <row r="1304" spans="1:38" ht="15.75">
      <c r="A1304">
        <v>2020</v>
      </c>
      <c r="B1304">
        <v>3</v>
      </c>
      <c r="C1304" t="s">
        <v>62</v>
      </c>
      <c r="D1304">
        <v>229692.00116817901</v>
      </c>
      <c r="E1304">
        <v>219165.045301787</v>
      </c>
      <c r="F1304">
        <v>10526.9558663919</v>
      </c>
      <c r="G1304">
        <v>-9168.8066393948502</v>
      </c>
      <c r="H1304">
        <v>778589.76931772905</v>
      </c>
      <c r="I1304">
        <v>420864.263383354</v>
      </c>
      <c r="J1304">
        <v>357725.505934374</v>
      </c>
      <c r="K1304">
        <v>-8035.7482250913799</v>
      </c>
      <c r="L1304">
        <v>-1.00516286303141</v>
      </c>
      <c r="M1304">
        <v>-2.5630844005506499</v>
      </c>
      <c r="N1304">
        <v>-1.1776171484284099</v>
      </c>
      <c r="O1304">
        <v>1.1765005748864901</v>
      </c>
      <c r="P1304">
        <v>161.94036589039601</v>
      </c>
      <c r="Q1304">
        <v>15088</v>
      </c>
      <c r="R1304">
        <v>0.97613862450034095</v>
      </c>
      <c r="S1304">
        <v>695</v>
      </c>
      <c r="T1304">
        <v>0.109517491942359</v>
      </c>
      <c r="U1304">
        <v>0.31899377417307201</v>
      </c>
      <c r="V1304">
        <v>6.7811507422091797</v>
      </c>
      <c r="W1304">
        <v>76.288242134125099</v>
      </c>
      <c r="X1304">
        <v>3.3518447138697001</v>
      </c>
      <c r="Y1304">
        <v>0</v>
      </c>
      <c r="Z1304">
        <v>0</v>
      </c>
      <c r="AA1304">
        <v>0</v>
      </c>
      <c r="AB1304">
        <v>0</v>
      </c>
      <c r="AC1304">
        <v>232873.44364460799</v>
      </c>
      <c r="AD1304">
        <v>0</v>
      </c>
      <c r="AE1304">
        <f t="shared" si="161"/>
        <v>3.1043948020588935E-2</v>
      </c>
      <c r="AF1304">
        <f t="shared" si="160"/>
        <v>6.0854502641581133E-2</v>
      </c>
      <c r="AG1304">
        <f t="shared" si="162"/>
        <v>4.5830746446778675E-2</v>
      </c>
      <c r="AH1304">
        <f t="shared" si="163"/>
        <v>-3.9917831673561451E-2</v>
      </c>
      <c r="AI1304">
        <f t="shared" si="164"/>
        <v>0.56010785424678866</v>
      </c>
      <c r="AJ1304">
        <f t="shared" si="165"/>
        <v>3.1043948020588935E-2</v>
      </c>
      <c r="AK1304">
        <f t="shared" si="166"/>
        <v>-9.5893528666232214E-2</v>
      </c>
      <c r="AL1304" s="18">
        <f t="shared" si="167"/>
        <v>2.1089247885702867E-2</v>
      </c>
    </row>
    <row r="1305" spans="1:38" ht="15.75">
      <c r="A1305">
        <v>2020</v>
      </c>
      <c r="B1305">
        <v>4</v>
      </c>
      <c r="C1305" t="s">
        <v>62</v>
      </c>
      <c r="D1305">
        <v>236822.54771318901</v>
      </c>
      <c r="E1305">
        <v>198148.53574750401</v>
      </c>
      <c r="F1305">
        <v>38674.011965684898</v>
      </c>
      <c r="G1305">
        <v>22943.708771666599</v>
      </c>
      <c r="H1305">
        <v>785105.53095199796</v>
      </c>
      <c r="I1305">
        <v>294576.98215310503</v>
      </c>
      <c r="J1305">
        <v>490528.548798893</v>
      </c>
      <c r="K1305">
        <v>19620.473258240701</v>
      </c>
      <c r="L1305">
        <v>3.3023022778367901</v>
      </c>
      <c r="M1305">
        <v>4.6773442295757404</v>
      </c>
      <c r="N1305">
        <v>2.9223725814089798</v>
      </c>
      <c r="O1305">
        <v>0.60052974057148301</v>
      </c>
      <c r="P1305">
        <v>344.66088111435698</v>
      </c>
      <c r="Q1305">
        <v>26377</v>
      </c>
      <c r="R1305">
        <v>0.95641040759983298</v>
      </c>
      <c r="S1305">
        <v>606</v>
      </c>
      <c r="T1305">
        <v>0.66543017757735101</v>
      </c>
      <c r="U1305">
        <v>0.92194104198624405</v>
      </c>
      <c r="V1305">
        <v>1.92434461408392</v>
      </c>
      <c r="W1305">
        <v>84.376513141073602</v>
      </c>
      <c r="X1305">
        <v>2.2680519934457002</v>
      </c>
      <c r="Y1305">
        <v>0</v>
      </c>
      <c r="Z1305">
        <v>0</v>
      </c>
      <c r="AA1305">
        <v>0</v>
      </c>
      <c r="AB1305">
        <v>0</v>
      </c>
      <c r="AC1305">
        <v>238470.35463543699</v>
      </c>
      <c r="AD1305">
        <v>0</v>
      </c>
      <c r="AE1305">
        <f t="shared" si="161"/>
        <v>-3.9679648035509593E-2</v>
      </c>
      <c r="AF1305">
        <f t="shared" si="160"/>
        <v>-0.10760626962359875</v>
      </c>
      <c r="AG1305">
        <f t="shared" si="162"/>
        <v>0.16330375776770339</v>
      </c>
      <c r="AH1305">
        <f t="shared" si="163"/>
        <v>9.688143714868426E-2</v>
      </c>
      <c r="AI1305">
        <f t="shared" si="164"/>
        <v>0.56010785424678866</v>
      </c>
      <c r="AJ1305">
        <f t="shared" si="165"/>
        <v>-3.9679648035509593E-2</v>
      </c>
      <c r="AK1305">
        <f t="shared" si="166"/>
        <v>5.0064860057866334E-3</v>
      </c>
      <c r="AL1305" s="18">
        <f t="shared" si="167"/>
        <v>2.1089247885702867E-2</v>
      </c>
    </row>
    <row r="1306" spans="1:38" ht="15.75">
      <c r="A1306">
        <v>2021</v>
      </c>
      <c r="B1306">
        <v>1</v>
      </c>
      <c r="C1306" t="s">
        <v>62</v>
      </c>
      <c r="D1306">
        <v>227425.51237305699</v>
      </c>
      <c r="E1306">
        <v>199140.563618791</v>
      </c>
      <c r="F1306">
        <v>28284.948754266101</v>
      </c>
      <c r="G1306">
        <v>22323.328789269399</v>
      </c>
      <c r="H1306">
        <v>586799.92711239494</v>
      </c>
      <c r="I1306">
        <v>327140.41755323502</v>
      </c>
      <c r="J1306">
        <v>259659.50955916001</v>
      </c>
      <c r="K1306">
        <v>21743.876438517898</v>
      </c>
      <c r="L1306">
        <v>6.94967698170632</v>
      </c>
      <c r="M1306">
        <v>8.5971543376821007</v>
      </c>
      <c r="N1306">
        <v>3.8042487324633898</v>
      </c>
      <c r="O1306">
        <v>1.25988229011385</v>
      </c>
      <c r="P1306">
        <v>94.637918273762907</v>
      </c>
      <c r="Q1306">
        <v>43612</v>
      </c>
      <c r="R1306">
        <v>3.2434679953118502E-2</v>
      </c>
      <c r="S1306">
        <v>484</v>
      </c>
      <c r="T1306">
        <v>0.68150702294347099</v>
      </c>
      <c r="U1306">
        <v>0.45273320573563502</v>
      </c>
      <c r="V1306">
        <v>1.8652216933349499</v>
      </c>
      <c r="W1306">
        <v>76.193907488038107</v>
      </c>
      <c r="X1306">
        <v>6.4569751865731</v>
      </c>
      <c r="Y1306">
        <v>0</v>
      </c>
      <c r="Z1306">
        <v>0</v>
      </c>
      <c r="AA1306">
        <v>0</v>
      </c>
      <c r="AB1306">
        <v>0</v>
      </c>
      <c r="AC1306">
        <v>231345.20447789601</v>
      </c>
      <c r="AD1306">
        <v>0</v>
      </c>
      <c r="AE1306">
        <f t="shared" si="161"/>
        <v>-3.9723942820454779E-3</v>
      </c>
      <c r="AF1306">
        <f t="shared" si="160"/>
        <v>-3.1759251576208333E-2</v>
      </c>
      <c r="AG1306">
        <f t="shared" si="162"/>
        <v>0.12437016612221075</v>
      </c>
      <c r="AH1306">
        <f t="shared" si="163"/>
        <v>9.8156660421858791E-2</v>
      </c>
      <c r="AI1306">
        <f t="shared" si="164"/>
        <v>0.56010785424678866</v>
      </c>
      <c r="AJ1306">
        <f t="shared" si="165"/>
        <v>-3.9723942820454779E-3</v>
      </c>
      <c r="AK1306">
        <f t="shared" si="166"/>
        <v>0.10919366185740349</v>
      </c>
      <c r="AL1306" s="18">
        <f t="shared" si="167"/>
        <v>2.1089247885702867E-2</v>
      </c>
    </row>
    <row r="1307" spans="1:38" ht="15.75">
      <c r="A1307">
        <v>2021</v>
      </c>
      <c r="B1307">
        <v>2</v>
      </c>
      <c r="C1307" t="s">
        <v>62</v>
      </c>
      <c r="D1307">
        <v>226522.088568115</v>
      </c>
      <c r="E1307">
        <v>220885.45098467401</v>
      </c>
      <c r="F1307">
        <v>5636.6375834413302</v>
      </c>
      <c r="G1307">
        <v>-13488.176545951999</v>
      </c>
      <c r="H1307">
        <v>736571.97333618905</v>
      </c>
      <c r="I1307">
        <v>404842.36213865603</v>
      </c>
      <c r="J1307">
        <v>331729.61119753303</v>
      </c>
      <c r="K1307">
        <v>-12871.9544618979</v>
      </c>
      <c r="L1307">
        <v>-6.1313951077477302</v>
      </c>
      <c r="M1307">
        <v>-4.0660152397189098</v>
      </c>
      <c r="N1307">
        <v>-1.83120958089939</v>
      </c>
      <c r="O1307">
        <v>1.2203986272952401</v>
      </c>
      <c r="P1307">
        <v>234.53007356280401</v>
      </c>
      <c r="Q1307">
        <v>18431</v>
      </c>
      <c r="R1307">
        <v>-0.32237915953864499</v>
      </c>
      <c r="S1307">
        <v>748</v>
      </c>
      <c r="T1307">
        <v>0.255928092068121</v>
      </c>
      <c r="U1307">
        <v>0.24122007522788699</v>
      </c>
      <c r="V1307">
        <v>4.9570990417316203</v>
      </c>
      <c r="W1307">
        <v>74.150379578360699</v>
      </c>
      <c r="X1307">
        <v>3.74358237362219</v>
      </c>
      <c r="Y1307">
        <v>0</v>
      </c>
      <c r="Z1307">
        <v>0</v>
      </c>
      <c r="AA1307">
        <v>0</v>
      </c>
      <c r="AB1307">
        <v>0</v>
      </c>
      <c r="AC1307">
        <v>221849.14810786</v>
      </c>
      <c r="AD1307">
        <v>0</v>
      </c>
      <c r="AE1307">
        <f t="shared" si="161"/>
        <v>7.5699924896051429E-2</v>
      </c>
      <c r="AF1307">
        <f t="shared" si="160"/>
        <v>7.7300903732139423E-2</v>
      </c>
      <c r="AG1307">
        <f t="shared" si="162"/>
        <v>2.4883390485542219E-2</v>
      </c>
      <c r="AH1307">
        <f t="shared" si="163"/>
        <v>-5.954464145732135E-2</v>
      </c>
      <c r="AI1307">
        <f t="shared" si="164"/>
        <v>0.56010785424678866</v>
      </c>
      <c r="AJ1307">
        <f t="shared" si="165"/>
        <v>7.5699924896051429E-2</v>
      </c>
      <c r="AK1307">
        <f t="shared" si="166"/>
        <v>-6.8619868546691595E-2</v>
      </c>
      <c r="AL1307" s="18">
        <f t="shared" si="167"/>
        <v>2.1089247885702867E-2</v>
      </c>
    </row>
    <row r="1308" spans="1:38" ht="15.75">
      <c r="A1308">
        <v>2021</v>
      </c>
      <c r="B1308">
        <v>3</v>
      </c>
      <c r="C1308" t="s">
        <v>62</v>
      </c>
      <c r="D1308">
        <v>243669.79366001801</v>
      </c>
      <c r="E1308">
        <v>205728.32037422899</v>
      </c>
      <c r="F1308">
        <v>37941.473285789398</v>
      </c>
      <c r="G1308">
        <v>18239.0916502603</v>
      </c>
      <c r="H1308">
        <v>931339.11798145098</v>
      </c>
      <c r="I1308">
        <v>466987.86851660901</v>
      </c>
      <c r="J1308">
        <v>464351.24946484203</v>
      </c>
      <c r="K1308">
        <v>20564.3279000246</v>
      </c>
      <c r="L1308">
        <v>3.6926470254879602</v>
      </c>
      <c r="M1308">
        <v>3.92786531128765</v>
      </c>
      <c r="N1308">
        <v>1.95837276649466</v>
      </c>
      <c r="O1308">
        <v>1.0056780703288799</v>
      </c>
      <c r="P1308">
        <v>33.320287034546404</v>
      </c>
      <c r="Q1308">
        <v>2028</v>
      </c>
      <c r="R1308">
        <v>0.90912349069647602</v>
      </c>
      <c r="S1308">
        <v>670</v>
      </c>
      <c r="T1308">
        <v>0.41323465021816502</v>
      </c>
      <c r="U1308">
        <v>6.3769878065409499E-2</v>
      </c>
      <c r="V1308">
        <v>5.8340255435770896</v>
      </c>
      <c r="W1308">
        <v>76.1108965706986</v>
      </c>
      <c r="X1308">
        <v>7.7597026455239702</v>
      </c>
      <c r="Y1308">
        <v>0</v>
      </c>
      <c r="Z1308">
        <v>0</v>
      </c>
      <c r="AA1308">
        <v>0</v>
      </c>
      <c r="AB1308">
        <v>0</v>
      </c>
      <c r="AC1308">
        <v>253127.07695991301</v>
      </c>
      <c r="AD1308">
        <v>0</v>
      </c>
      <c r="AE1308">
        <f t="shared" si="161"/>
        <v>-0.13268299030166958</v>
      </c>
      <c r="AF1308">
        <f t="shared" si="160"/>
        <v>-3.4897915565474953E-2</v>
      </c>
      <c r="AG1308">
        <f t="shared" si="162"/>
        <v>0.15570856246025769</v>
      </c>
      <c r="AH1308">
        <f t="shared" si="163"/>
        <v>7.4851672734243452E-2</v>
      </c>
      <c r="AI1308">
        <f t="shared" si="164"/>
        <v>0.56010785424678866</v>
      </c>
      <c r="AJ1308">
        <f t="shared" si="165"/>
        <v>-0.13268299030166958</v>
      </c>
      <c r="AK1308">
        <f t="shared" si="166"/>
        <v>1.615353266657155E-2</v>
      </c>
      <c r="AL1308" s="18">
        <f t="shared" si="167"/>
        <v>2.1089247885702867E-2</v>
      </c>
    </row>
    <row r="1309" spans="1:38" ht="15.75">
      <c r="A1309">
        <v>2021</v>
      </c>
      <c r="B1309">
        <v>4</v>
      </c>
      <c r="C1309" t="s">
        <v>62</v>
      </c>
      <c r="D1309">
        <v>211338.95679101601</v>
      </c>
      <c r="E1309">
        <v>209051.559517833</v>
      </c>
      <c r="F1309">
        <v>2287.39727318321</v>
      </c>
      <c r="G1309">
        <v>-10999.199139631201</v>
      </c>
      <c r="H1309">
        <v>667838.24053982296</v>
      </c>
      <c r="I1309">
        <v>285702.54398610099</v>
      </c>
      <c r="J1309">
        <v>382135.69655372202</v>
      </c>
      <c r="K1309">
        <v>-1618.7786131013299</v>
      </c>
      <c r="L1309">
        <v>-1.6892310985071901</v>
      </c>
      <c r="M1309">
        <v>-2.8783490364357802</v>
      </c>
      <c r="N1309">
        <v>-1.64698552313213</v>
      </c>
      <c r="O1309">
        <v>0.74764683478329697</v>
      </c>
      <c r="P1309">
        <v>22.390584123803801</v>
      </c>
      <c r="Q1309">
        <v>27712</v>
      </c>
      <c r="R1309">
        <v>-0.96079286390743501</v>
      </c>
      <c r="S1309">
        <v>680</v>
      </c>
      <c r="T1309">
        <v>3.21122042988322E-2</v>
      </c>
      <c r="U1309">
        <v>0.431549785507084</v>
      </c>
      <c r="V1309">
        <v>6.4149654186504002</v>
      </c>
      <c r="W1309">
        <v>72.594736448909003</v>
      </c>
      <c r="X1309">
        <v>7.1156726891199504</v>
      </c>
      <c r="Y1309">
        <v>0</v>
      </c>
      <c r="Z1309">
        <v>0</v>
      </c>
      <c r="AA1309">
        <v>0</v>
      </c>
      <c r="AB1309">
        <v>0</v>
      </c>
      <c r="AC1309">
        <v>217433.641298542</v>
      </c>
      <c r="AD1309">
        <v>0</v>
      </c>
      <c r="AE1309">
        <f t="shared" si="161"/>
        <v>4.1940641963620101E-2</v>
      </c>
      <c r="AF1309">
        <f t="shared" si="160"/>
        <v>5.466756412235272E-2</v>
      </c>
      <c r="AG1309">
        <f t="shared" si="162"/>
        <v>1.082335839977162E-2</v>
      </c>
      <c r="AH1309">
        <f t="shared" si="163"/>
        <v>-5.2045298730739147E-2</v>
      </c>
      <c r="AI1309">
        <f t="shared" si="164"/>
        <v>0.56010785424678866</v>
      </c>
      <c r="AJ1309">
        <f t="shared" si="165"/>
        <v>4.1940641963620101E-2</v>
      </c>
      <c r="AK1309">
        <f t="shared" si="166"/>
        <v>-0.11168665995216977</v>
      </c>
      <c r="AL1309" s="18">
        <f t="shared" si="167"/>
        <v>2.1089247885702867E-2</v>
      </c>
    </row>
    <row r="1310" spans="1:38" ht="15.75">
      <c r="A1310">
        <v>2022</v>
      </c>
      <c r="B1310">
        <v>1</v>
      </c>
      <c r="C1310" t="s">
        <v>62</v>
      </c>
      <c r="D1310">
        <v>220202.64831075299</v>
      </c>
      <c r="E1310">
        <v>185703.289077494</v>
      </c>
      <c r="F1310">
        <v>34499.359233258903</v>
      </c>
      <c r="G1310">
        <v>15400.5393824894</v>
      </c>
      <c r="H1310">
        <v>550702.37192651897</v>
      </c>
      <c r="I1310">
        <v>282517.57930455002</v>
      </c>
      <c r="J1310">
        <v>268184.79262196901</v>
      </c>
      <c r="K1310">
        <v>10731.736143320401</v>
      </c>
      <c r="L1310">
        <v>2.3413566818516198</v>
      </c>
      <c r="M1310">
        <v>5.7425103160856104</v>
      </c>
      <c r="N1310">
        <v>2.7965267933409699</v>
      </c>
      <c r="O1310">
        <v>1.0534436965737399</v>
      </c>
      <c r="P1310">
        <v>466.43532712370899</v>
      </c>
      <c r="Q1310">
        <v>36536</v>
      </c>
      <c r="R1310">
        <v>0.95251487943484203</v>
      </c>
      <c r="S1310">
        <v>184</v>
      </c>
      <c r="T1310">
        <v>0.64964197227716503</v>
      </c>
      <c r="U1310">
        <v>0.56979819401328502</v>
      </c>
      <c r="V1310">
        <v>1.4688197090792201</v>
      </c>
      <c r="W1310">
        <v>63.968087171918597</v>
      </c>
      <c r="X1310">
        <v>9.7105385181580708</v>
      </c>
      <c r="Y1310">
        <v>0</v>
      </c>
      <c r="Z1310">
        <v>0</v>
      </c>
      <c r="AA1310">
        <v>0</v>
      </c>
      <c r="AB1310">
        <v>1</v>
      </c>
      <c r="AC1310">
        <v>235556.724850684</v>
      </c>
      <c r="AD1310">
        <v>0</v>
      </c>
      <c r="AE1310">
        <f t="shared" si="161"/>
        <v>0.10821760138570212</v>
      </c>
      <c r="AF1310">
        <f t="shared" si="160"/>
        <v>9.2454664987713681E-2</v>
      </c>
      <c r="AG1310">
        <f t="shared" si="162"/>
        <v>0.15667095513117091</v>
      </c>
      <c r="AH1310">
        <f t="shared" si="163"/>
        <v>6.993802981313807E-2</v>
      </c>
      <c r="AI1310">
        <f t="shared" si="164"/>
        <v>0.56010785424678866</v>
      </c>
      <c r="AJ1310">
        <f t="shared" si="165"/>
        <v>0.10821760138570212</v>
      </c>
      <c r="AK1310">
        <f t="shared" si="166"/>
        <v>0.18206180531570068</v>
      </c>
      <c r="AL1310" s="18">
        <f t="shared" si="167"/>
        <v>2.1089247885702867E-2</v>
      </c>
    </row>
    <row r="1311" spans="1:38" ht="15.75">
      <c r="A1311">
        <v>2022</v>
      </c>
      <c r="B1311">
        <v>2</v>
      </c>
      <c r="C1311" t="s">
        <v>62</v>
      </c>
      <c r="D1311">
        <v>244032.45072972201</v>
      </c>
      <c r="E1311">
        <v>219512.765140006</v>
      </c>
      <c r="F1311">
        <v>24519.685589716199</v>
      </c>
      <c r="G1311">
        <v>9559.4472317910095</v>
      </c>
      <c r="H1311">
        <v>928709.85257435695</v>
      </c>
      <c r="I1311">
        <v>479896.07039821101</v>
      </c>
      <c r="J1311">
        <v>448813.78217614599</v>
      </c>
      <c r="K1311">
        <v>10881.9860546483</v>
      </c>
      <c r="L1311">
        <v>1.15669375289211</v>
      </c>
      <c r="M1311">
        <v>2.1299362032601699</v>
      </c>
      <c r="N1311">
        <v>1.0293254890418599</v>
      </c>
      <c r="O1311">
        <v>1.0692543087054001</v>
      </c>
      <c r="P1311">
        <v>403.89600064967198</v>
      </c>
      <c r="Q1311">
        <v>27248</v>
      </c>
      <c r="R1311">
        <v>0.68319045360076402</v>
      </c>
      <c r="S1311">
        <v>157</v>
      </c>
      <c r="T1311">
        <v>0.95863826129970497</v>
      </c>
      <c r="U1311">
        <v>0.44410953838238398</v>
      </c>
      <c r="V1311">
        <v>4.6376248757183198</v>
      </c>
      <c r="W1311">
        <v>67.754003114495205</v>
      </c>
      <c r="X1311">
        <v>5.8485681831788199</v>
      </c>
      <c r="Y1311">
        <v>0</v>
      </c>
      <c r="Z1311">
        <v>0</v>
      </c>
      <c r="AA1311">
        <v>0</v>
      </c>
      <c r="AB1311">
        <v>0</v>
      </c>
      <c r="AC1311">
        <v>253595.82391152301</v>
      </c>
      <c r="AD1311">
        <v>0</v>
      </c>
      <c r="AE1311">
        <f t="shared" si="161"/>
        <v>-3.6332155531756699E-2</v>
      </c>
      <c r="AF1311">
        <f t="shared" si="160"/>
        <v>-0.11870095428367139</v>
      </c>
      <c r="AG1311">
        <f t="shared" si="162"/>
        <v>0.10047715177385476</v>
      </c>
      <c r="AH1311">
        <f t="shared" si="163"/>
        <v>3.9172852639907996E-2</v>
      </c>
      <c r="AI1311">
        <f t="shared" si="164"/>
        <v>0.56010785424678866</v>
      </c>
      <c r="AJ1311">
        <f t="shared" si="165"/>
        <v>-3.6332155531756699E-2</v>
      </c>
      <c r="AK1311">
        <f t="shared" si="166"/>
        <v>-4.0178233073715749E-2</v>
      </c>
      <c r="AL1311" s="18">
        <f t="shared" si="167"/>
        <v>2.1089247885702867E-2</v>
      </c>
    </row>
    <row r="1312" spans="1:38" ht="15.75">
      <c r="A1312">
        <v>2022</v>
      </c>
      <c r="B1312">
        <v>3</v>
      </c>
      <c r="C1312" t="s">
        <v>62</v>
      </c>
      <c r="D1312">
        <v>235166.225775014</v>
      </c>
      <c r="E1312">
        <v>210693.13009955501</v>
      </c>
      <c r="F1312">
        <v>24473.095675459601</v>
      </c>
      <c r="G1312">
        <v>11740.4474087008</v>
      </c>
      <c r="H1312">
        <v>892407.28198011802</v>
      </c>
      <c r="I1312">
        <v>550330.26266394102</v>
      </c>
      <c r="J1312">
        <v>342077.019316177</v>
      </c>
      <c r="K1312">
        <v>18980.610036067799</v>
      </c>
      <c r="L1312">
        <v>3.1010536873255599</v>
      </c>
      <c r="M1312">
        <v>3.43210643970483</v>
      </c>
      <c r="N1312">
        <v>1.31559296363545</v>
      </c>
      <c r="O1312">
        <v>1.6087905108740299</v>
      </c>
      <c r="P1312">
        <v>223.25997123315099</v>
      </c>
      <c r="Q1312">
        <v>27942</v>
      </c>
      <c r="R1312">
        <v>-0.25787539358449202</v>
      </c>
      <c r="S1312">
        <v>879</v>
      </c>
      <c r="T1312">
        <v>0.65222282444322799</v>
      </c>
      <c r="U1312">
        <v>0.64791904716013604</v>
      </c>
      <c r="V1312">
        <v>1.5148766454404301</v>
      </c>
      <c r="W1312">
        <v>67.185390427015506</v>
      </c>
      <c r="X1312">
        <v>6.5564613174233699</v>
      </c>
      <c r="Y1312">
        <v>0</v>
      </c>
      <c r="Z1312">
        <v>0</v>
      </c>
      <c r="AA1312">
        <v>0</v>
      </c>
      <c r="AB1312">
        <v>0</v>
      </c>
      <c r="AC1312">
        <v>235641.64042701901</v>
      </c>
      <c r="AD1312">
        <v>0</v>
      </c>
      <c r="AE1312">
        <f t="shared" si="161"/>
        <v>-5.2192371466711129E-2</v>
      </c>
      <c r="AF1312">
        <f t="shared" si="160"/>
        <v>1.4974955730004218E-2</v>
      </c>
      <c r="AG1312">
        <f t="shared" si="162"/>
        <v>0.10406722136567627</v>
      </c>
      <c r="AH1312">
        <f t="shared" si="163"/>
        <v>4.9924037220944344E-2</v>
      </c>
      <c r="AI1312">
        <f t="shared" si="164"/>
        <v>0.56010785424678866</v>
      </c>
      <c r="AJ1312">
        <f t="shared" si="165"/>
        <v>-5.2192371466711129E-2</v>
      </c>
      <c r="AK1312">
        <f t="shared" si="166"/>
        <v>-2.2952184259111889E-2</v>
      </c>
      <c r="AL1312" s="18">
        <f t="shared" si="167"/>
        <v>2.1089247885702867E-2</v>
      </c>
    </row>
    <row r="1313" spans="1:38" ht="15.75">
      <c r="A1313">
        <v>2022</v>
      </c>
      <c r="B1313">
        <v>4</v>
      </c>
      <c r="C1313" t="s">
        <v>62</v>
      </c>
      <c r="D1313">
        <v>222892.34276294001</v>
      </c>
      <c r="E1313">
        <v>205857.26255538099</v>
      </c>
      <c r="F1313">
        <v>17035.0802075598</v>
      </c>
      <c r="G1313">
        <v>1027.75190151537</v>
      </c>
      <c r="H1313">
        <v>466936.04318536603</v>
      </c>
      <c r="I1313">
        <v>185097.67582210101</v>
      </c>
      <c r="J1313">
        <v>281838.36736326502</v>
      </c>
      <c r="K1313">
        <v>8509.9687116710593</v>
      </c>
      <c r="L1313">
        <v>0.117351200674696</v>
      </c>
      <c r="M1313">
        <v>0.36466003941567299</v>
      </c>
      <c r="N1313">
        <v>0.220105497640363</v>
      </c>
      <c r="O1313">
        <v>0.65675116398728794</v>
      </c>
      <c r="P1313">
        <v>199.01644190758401</v>
      </c>
      <c r="Q1313">
        <v>43494</v>
      </c>
      <c r="R1313">
        <v>0.51379375421776297</v>
      </c>
      <c r="S1313">
        <v>240</v>
      </c>
      <c r="T1313">
        <v>0.43481226352672298</v>
      </c>
      <c r="U1313">
        <v>0.53285820229005398</v>
      </c>
      <c r="V1313">
        <v>1.07523716026107</v>
      </c>
      <c r="W1313">
        <v>80.823085690327801</v>
      </c>
      <c r="X1313">
        <v>6.1020311402487897</v>
      </c>
      <c r="Y1313">
        <v>0</v>
      </c>
      <c r="Z1313">
        <v>0</v>
      </c>
      <c r="AA1313">
        <v>0</v>
      </c>
      <c r="AB1313">
        <v>0</v>
      </c>
      <c r="AC1313">
        <v>209153.42424480099</v>
      </c>
      <c r="AD1313">
        <v>0</v>
      </c>
      <c r="AE1313">
        <f t="shared" si="161"/>
        <v>7.9271756973648702E-2</v>
      </c>
      <c r="AF1313">
        <f t="shared" si="160"/>
        <v>-2.4861292275650922E-2</v>
      </c>
      <c r="AG1313">
        <f t="shared" si="162"/>
        <v>7.6427390893714531E-2</v>
      </c>
      <c r="AH1313">
        <f t="shared" si="163"/>
        <v>4.6109789541242726E-3</v>
      </c>
      <c r="AI1313">
        <f t="shared" si="164"/>
        <v>0.56010785424678866</v>
      </c>
      <c r="AJ1313">
        <f t="shared" si="165"/>
        <v>7.9271756973648702E-2</v>
      </c>
      <c r="AK1313">
        <f t="shared" si="166"/>
        <v>-2.4159564619358549E-2</v>
      </c>
      <c r="AL1313" s="18">
        <f t="shared" si="167"/>
        <v>2.1089247885702867E-2</v>
      </c>
    </row>
    <row r="1314" spans="1:38" ht="15.75">
      <c r="A1314">
        <v>2023</v>
      </c>
      <c r="B1314">
        <v>1</v>
      </c>
      <c r="C1314" t="s">
        <v>62</v>
      </c>
      <c r="D1314">
        <v>240561.410389731</v>
      </c>
      <c r="E1314">
        <v>200883.84071831001</v>
      </c>
      <c r="F1314">
        <v>39677.569671420999</v>
      </c>
      <c r="G1314">
        <v>21133.088268057501</v>
      </c>
      <c r="H1314">
        <v>881574.77745345701</v>
      </c>
      <c r="I1314">
        <v>380333.73975118197</v>
      </c>
      <c r="J1314">
        <v>501241.03770227497</v>
      </c>
      <c r="K1314">
        <v>20731.454543649001</v>
      </c>
      <c r="L1314">
        <v>2.13743510278722</v>
      </c>
      <c r="M1314">
        <v>4.2161528443347498</v>
      </c>
      <c r="N1314">
        <v>2.3971974707696502</v>
      </c>
      <c r="O1314">
        <v>0.7587841201005</v>
      </c>
      <c r="P1314">
        <v>347.01470239397997</v>
      </c>
      <c r="Q1314">
        <v>22638</v>
      </c>
      <c r="R1314">
        <v>0.40955345822990102</v>
      </c>
      <c r="S1314">
        <v>427</v>
      </c>
      <c r="T1314">
        <v>0.43464443931069602</v>
      </c>
      <c r="U1314">
        <v>0.621806697824837</v>
      </c>
      <c r="V1314">
        <v>7.2858541198017504</v>
      </c>
      <c r="W1314">
        <v>64.957677992410197</v>
      </c>
      <c r="X1314">
        <v>2.6752271814756998</v>
      </c>
      <c r="Y1314">
        <v>0</v>
      </c>
      <c r="Z1314">
        <v>0</v>
      </c>
      <c r="AA1314">
        <v>0</v>
      </c>
      <c r="AB1314">
        <v>0</v>
      </c>
      <c r="AC1314">
        <v>258511.00644325899</v>
      </c>
      <c r="AD1314">
        <v>0</v>
      </c>
      <c r="AE1314">
        <f t="shared" si="161"/>
        <v>-0.10598476454101455</v>
      </c>
      <c r="AF1314">
        <f t="shared" si="160"/>
        <v>-3.161317552717776E-2</v>
      </c>
      <c r="AG1314">
        <f t="shared" si="162"/>
        <v>0.16493738379376718</v>
      </c>
      <c r="AH1314">
        <f t="shared" si="163"/>
        <v>8.7849037107905245E-2</v>
      </c>
      <c r="AI1314">
        <f t="shared" si="164"/>
        <v>0.56010785424678866</v>
      </c>
      <c r="AJ1314">
        <f t="shared" si="165"/>
        <v>-0.10598476454101455</v>
      </c>
      <c r="AK1314">
        <f t="shared" si="166"/>
        <v>6.0179607967143472E-2</v>
      </c>
      <c r="AL1314" s="18">
        <f t="shared" si="167"/>
        <v>2.1089247885702867E-2</v>
      </c>
    </row>
    <row r="1315" spans="1:38" ht="15.75">
      <c r="A1315">
        <v>2023</v>
      </c>
      <c r="B1315">
        <v>2</v>
      </c>
      <c r="C1315" t="s">
        <v>62</v>
      </c>
      <c r="D1315">
        <v>215065.56595192099</v>
      </c>
      <c r="E1315">
        <v>212972.951499672</v>
      </c>
      <c r="F1315">
        <v>2092.6144522485802</v>
      </c>
      <c r="G1315">
        <v>-12403.2976489624</v>
      </c>
      <c r="H1315">
        <v>549776.27998662996</v>
      </c>
      <c r="I1315">
        <v>304734.999811229</v>
      </c>
      <c r="J1315">
        <v>245041.28017540101</v>
      </c>
      <c r="K1315">
        <v>-11688.971213107499</v>
      </c>
      <c r="L1315">
        <v>-3.0791972857846699</v>
      </c>
      <c r="M1315">
        <v>-5.06171761757206</v>
      </c>
      <c r="N1315">
        <v>-2.2560627114112699</v>
      </c>
      <c r="O1315">
        <v>1.24360678981557</v>
      </c>
      <c r="P1315">
        <v>158.858118591916</v>
      </c>
      <c r="Q1315">
        <v>14606</v>
      </c>
      <c r="R1315">
        <v>1.8386494915855998E-2</v>
      </c>
      <c r="S1315">
        <v>433</v>
      </c>
      <c r="T1315">
        <v>0.245178814172517</v>
      </c>
      <c r="U1315">
        <v>0.68198740514630896</v>
      </c>
      <c r="V1315">
        <v>7.3043440948663001</v>
      </c>
      <c r="W1315">
        <v>68.760723525863995</v>
      </c>
      <c r="X1315">
        <v>2.2360965159592001</v>
      </c>
      <c r="Y1315">
        <v>0</v>
      </c>
      <c r="Z1315">
        <v>0</v>
      </c>
      <c r="AA1315">
        <v>0</v>
      </c>
      <c r="AB1315">
        <v>0</v>
      </c>
      <c r="AC1315">
        <v>209267.802532645</v>
      </c>
      <c r="AD1315">
        <v>0</v>
      </c>
      <c r="AE1315">
        <f t="shared" si="161"/>
        <v>0.10983749787516846</v>
      </c>
      <c r="AF1315">
        <f t="shared" si="160"/>
        <v>5.7528980208737625E-2</v>
      </c>
      <c r="AG1315">
        <f t="shared" si="162"/>
        <v>9.7301231974848395E-3</v>
      </c>
      <c r="AH1315">
        <f t="shared" si="163"/>
        <v>-5.7672168922361197E-2</v>
      </c>
      <c r="AI1315">
        <f t="shared" si="164"/>
        <v>0.56010785424678866</v>
      </c>
      <c r="AJ1315">
        <f t="shared" si="165"/>
        <v>0.10983749787516846</v>
      </c>
      <c r="AK1315">
        <f t="shared" si="166"/>
        <v>-0.11745275955604402</v>
      </c>
      <c r="AL1315" s="18">
        <f t="shared" si="167"/>
        <v>2.1089247885702867E-2</v>
      </c>
    </row>
    <row r="1316" spans="1:38" ht="15.75">
      <c r="A1316">
        <v>2023</v>
      </c>
      <c r="B1316">
        <v>3</v>
      </c>
      <c r="C1316" t="s">
        <v>62</v>
      </c>
      <c r="D1316">
        <v>238687.82959518701</v>
      </c>
      <c r="E1316">
        <v>187958.69063524</v>
      </c>
      <c r="F1316">
        <v>50729.138959946897</v>
      </c>
      <c r="G1316">
        <v>45092.307424066399</v>
      </c>
      <c r="H1316">
        <v>618554.868432321</v>
      </c>
      <c r="I1316">
        <v>243499.37788358799</v>
      </c>
      <c r="J1316">
        <v>375055.49054873298</v>
      </c>
      <c r="K1316">
        <v>44245.515079351797</v>
      </c>
      <c r="L1316">
        <v>16.599658642295498</v>
      </c>
      <c r="M1316">
        <v>12.022836236337399</v>
      </c>
      <c r="N1316">
        <v>7.2899446314842402</v>
      </c>
      <c r="O1316">
        <v>0.64923560384979395</v>
      </c>
      <c r="P1316">
        <v>316.59969012911301</v>
      </c>
      <c r="Q1316">
        <v>37639</v>
      </c>
      <c r="R1316">
        <v>-0.70306901903347896</v>
      </c>
      <c r="S1316">
        <v>593</v>
      </c>
      <c r="T1316">
        <v>0.17131575383279801</v>
      </c>
      <c r="U1316">
        <v>0.72011111887486601</v>
      </c>
      <c r="V1316">
        <v>4.3989620268468403</v>
      </c>
      <c r="W1316">
        <v>64.676129091748194</v>
      </c>
      <c r="X1316">
        <v>7.5899192586395898</v>
      </c>
      <c r="Y1316">
        <v>0</v>
      </c>
      <c r="Z1316">
        <v>0</v>
      </c>
      <c r="AA1316">
        <v>0</v>
      </c>
      <c r="AB1316">
        <v>0</v>
      </c>
      <c r="AC1316">
        <v>242066.36301778801</v>
      </c>
      <c r="AD1316">
        <v>0</v>
      </c>
      <c r="AE1316">
        <f t="shared" si="161"/>
        <v>-8.9392402402201337E-2</v>
      </c>
      <c r="AF1316">
        <f t="shared" si="160"/>
        <v>-3.1749410433357973E-2</v>
      </c>
      <c r="AG1316">
        <f t="shared" si="162"/>
        <v>0.21253341255808184</v>
      </c>
      <c r="AH1316">
        <f t="shared" si="163"/>
        <v>0.18891749738787544</v>
      </c>
      <c r="AI1316">
        <f t="shared" si="164"/>
        <v>0.56010785424678866</v>
      </c>
      <c r="AJ1316">
        <f t="shared" si="165"/>
        <v>-8.9392402402201337E-2</v>
      </c>
      <c r="AK1316">
        <f t="shared" si="166"/>
        <v>1.326529537675197E-2</v>
      </c>
      <c r="AL1316" s="18">
        <f t="shared" si="167"/>
        <v>2.1089247885702867E-2</v>
      </c>
    </row>
    <row r="1317" spans="1:38" ht="15.75">
      <c r="A1317">
        <v>2023</v>
      </c>
      <c r="B1317">
        <v>4</v>
      </c>
      <c r="C1317" t="s">
        <v>62</v>
      </c>
      <c r="D1317">
        <v>217350.95108350599</v>
      </c>
      <c r="E1317">
        <v>190452.018185144</v>
      </c>
      <c r="F1317">
        <v>26898.9328983622</v>
      </c>
      <c r="G1317">
        <v>9108.0822308409006</v>
      </c>
      <c r="H1317">
        <v>446650.13877132902</v>
      </c>
      <c r="I1317">
        <v>152367.979898177</v>
      </c>
      <c r="J1317">
        <v>294282.158873151</v>
      </c>
      <c r="K1317">
        <v>5849.6860286641604</v>
      </c>
      <c r="L1317">
        <v>1.58319815994812</v>
      </c>
      <c r="M1317">
        <v>3.0950167912716999</v>
      </c>
      <c r="N1317">
        <v>2.03919834344974</v>
      </c>
      <c r="O1317">
        <v>0.51776152683402998</v>
      </c>
      <c r="P1317">
        <v>317.65472584093999</v>
      </c>
      <c r="Q1317">
        <v>37493</v>
      </c>
      <c r="R1317">
        <v>-0.18532023893793201</v>
      </c>
      <c r="S1317">
        <v>97</v>
      </c>
      <c r="T1317">
        <v>0.80931737562555695</v>
      </c>
      <c r="U1317">
        <v>6.8285983726420099E-2</v>
      </c>
      <c r="V1317">
        <v>2.96204302792954</v>
      </c>
      <c r="W1317">
        <v>60.9778894700992</v>
      </c>
      <c r="X1317">
        <v>2.1111210797301401</v>
      </c>
      <c r="Y1317">
        <v>0</v>
      </c>
      <c r="Z1317">
        <v>0</v>
      </c>
      <c r="AA1317">
        <v>0</v>
      </c>
      <c r="AB1317">
        <v>0</v>
      </c>
      <c r="AC1317">
        <v>226066.10483447899</v>
      </c>
      <c r="AD1317">
        <v>0</v>
      </c>
      <c r="AE1317">
        <f t="shared" si="161"/>
        <v>7.1798854050164063E-2</v>
      </c>
      <c r="AF1317">
        <f t="shared" si="160"/>
        <v>0.11654133838601938</v>
      </c>
      <c r="AG1317">
        <f t="shared" si="162"/>
        <v>0.1237580639250456</v>
      </c>
      <c r="AH1317">
        <f t="shared" si="163"/>
        <v>4.1904956870152298E-2</v>
      </c>
      <c r="AI1317">
        <f t="shared" si="164"/>
        <v>0.56010785424678866</v>
      </c>
      <c r="AJ1317">
        <f t="shared" si="165"/>
        <v>7.1798854050164063E-2</v>
      </c>
      <c r="AK1317">
        <f t="shared" si="166"/>
        <v>2.6032950822585506E-2</v>
      </c>
      <c r="AL1317" s="18">
        <f t="shared" si="167"/>
        <v>2.1089247885702867E-2</v>
      </c>
    </row>
    <row r="1318" spans="1:38" ht="15.75">
      <c r="A1318">
        <v>2024</v>
      </c>
      <c r="B1318">
        <v>1</v>
      </c>
      <c r="C1318" t="s">
        <v>62</v>
      </c>
      <c r="D1318">
        <v>232956.50029801499</v>
      </c>
      <c r="E1318">
        <v>195410.04620862001</v>
      </c>
      <c r="F1318">
        <v>37546.454089394501</v>
      </c>
      <c r="G1318">
        <v>22420.694742199099</v>
      </c>
      <c r="H1318">
        <v>618008.21474554203</v>
      </c>
      <c r="I1318">
        <v>320512.93943910301</v>
      </c>
      <c r="J1318">
        <v>297495.27530643798</v>
      </c>
      <c r="K1318">
        <v>24087.228888817099</v>
      </c>
      <c r="L1318">
        <v>10.401342210153</v>
      </c>
      <c r="M1318">
        <v>7.5364876699653198</v>
      </c>
      <c r="N1318">
        <v>3.6278959093497698</v>
      </c>
      <c r="O1318">
        <v>1.07737152836782</v>
      </c>
      <c r="P1318">
        <v>455.44895443240398</v>
      </c>
      <c r="Q1318">
        <v>32678</v>
      </c>
      <c r="R1318">
        <v>-0.12532325267434</v>
      </c>
      <c r="S1318">
        <v>898</v>
      </c>
      <c r="T1318">
        <v>0.82382651181329003</v>
      </c>
      <c r="U1318">
        <v>7.9775925309423207E-2</v>
      </c>
      <c r="V1318">
        <v>2.4508946621291599</v>
      </c>
      <c r="W1318">
        <v>63.631527859370699</v>
      </c>
      <c r="X1318">
        <v>8.6462362622953499</v>
      </c>
      <c r="Y1318">
        <v>0</v>
      </c>
      <c r="Z1318">
        <v>0</v>
      </c>
      <c r="AA1318">
        <v>0</v>
      </c>
      <c r="AB1318">
        <v>0</v>
      </c>
      <c r="AC1318">
        <v>239163.29173425201</v>
      </c>
      <c r="AD1318">
        <v>0</v>
      </c>
      <c r="AE1318">
        <f t="shared" si="161"/>
        <v>-2.3688678580788262E-2</v>
      </c>
      <c r="AF1318" t="str">
        <f t="shared" si="160"/>
        <v/>
      </c>
      <c r="AG1318">
        <f t="shared" si="162"/>
        <v>0.16117366993993645</v>
      </c>
      <c r="AH1318">
        <f t="shared" si="163"/>
        <v>9.6244125892674837E-2</v>
      </c>
      <c r="AI1318">
        <f t="shared" si="164"/>
        <v>0.56010785424678866</v>
      </c>
      <c r="AJ1318">
        <f t="shared" si="165"/>
        <v>-2.3688678580788262E-2</v>
      </c>
      <c r="AK1318">
        <f t="shared" si="166"/>
        <v>2.6432593720251252E-2</v>
      </c>
      <c r="AL1318" s="18">
        <f t="shared" si="167"/>
        <v>2.1089247885702867E-2</v>
      </c>
    </row>
    <row r="1319" spans="1:38" ht="15.75">
      <c r="A1319">
        <v>2024</v>
      </c>
      <c r="B1319">
        <v>2</v>
      </c>
      <c r="C1319" t="s">
        <v>62</v>
      </c>
      <c r="D1319">
        <v>227438.06863915001</v>
      </c>
      <c r="E1319">
        <v>200575.24056890799</v>
      </c>
      <c r="F1319">
        <v>26862.828070242402</v>
      </c>
      <c r="G1319">
        <v>12234.916388797101</v>
      </c>
      <c r="H1319">
        <v>642050.78828373202</v>
      </c>
      <c r="I1319">
        <v>281348.59365205601</v>
      </c>
      <c r="J1319">
        <v>360702.19463167503</v>
      </c>
      <c r="K1319">
        <v>10567.9225849384</v>
      </c>
      <c r="L1319">
        <v>1.54193266377542</v>
      </c>
      <c r="M1319">
        <v>3.39197170710053</v>
      </c>
      <c r="N1319">
        <v>1.90559946534795</v>
      </c>
      <c r="O1319">
        <v>0.78000244478509595</v>
      </c>
      <c r="P1319">
        <v>353.86284051945398</v>
      </c>
      <c r="Q1319">
        <v>49139</v>
      </c>
      <c r="R1319">
        <v>0.44562383474582601</v>
      </c>
      <c r="S1319">
        <v>845</v>
      </c>
      <c r="T1319">
        <v>1.242878648679E-3</v>
      </c>
      <c r="U1319">
        <v>6.3552130045472402E-2</v>
      </c>
      <c r="V1319">
        <v>5.3627886742484403</v>
      </c>
      <c r="W1319">
        <v>72.865182755886494</v>
      </c>
      <c r="X1319">
        <v>5.4784256358801802</v>
      </c>
      <c r="Y1319">
        <v>0</v>
      </c>
      <c r="Z1319">
        <v>0</v>
      </c>
      <c r="AA1319">
        <v>0</v>
      </c>
      <c r="AB1319">
        <v>0</v>
      </c>
      <c r="AC1319">
        <v>246067.73748789</v>
      </c>
      <c r="AD1319">
        <v>0</v>
      </c>
      <c r="AE1319">
        <f t="shared" si="161"/>
        <v>1.6143133428543368E-2</v>
      </c>
      <c r="AF1319" t="str">
        <f t="shared" si="160"/>
        <v/>
      </c>
      <c r="AG1319">
        <f t="shared" si="162"/>
        <v>0.11811051786964563</v>
      </c>
      <c r="AH1319">
        <f t="shared" si="163"/>
        <v>5.3794496506250435E-2</v>
      </c>
      <c r="AI1319">
        <f t="shared" si="164"/>
        <v>0.56010785424678866</v>
      </c>
      <c r="AJ1319">
        <f t="shared" si="165"/>
        <v>1.6143133428543368E-2</v>
      </c>
      <c r="AK1319">
        <f t="shared" si="166"/>
        <v>6.3316562872454754E-2</v>
      </c>
      <c r="AL1319" s="18">
        <f t="shared" si="167"/>
        <v>2.1089247885702867E-2</v>
      </c>
    </row>
    <row r="1320" spans="1:38" ht="15.75">
      <c r="A1320">
        <v>2024</v>
      </c>
      <c r="B1320">
        <v>3</v>
      </c>
      <c r="C1320" t="s">
        <v>62</v>
      </c>
      <c r="D1320">
        <v>231109.63172792201</v>
      </c>
      <c r="E1320">
        <v>213274.97539904699</v>
      </c>
      <c r="F1320">
        <v>17834.656328875401</v>
      </c>
      <c r="G1320">
        <v>11447.756840034001</v>
      </c>
      <c r="H1320">
        <v>762152.60303573101</v>
      </c>
      <c r="I1320">
        <v>358233.29097005102</v>
      </c>
      <c r="J1320">
        <v>403919.31206567999</v>
      </c>
      <c r="K1320">
        <v>18618.550193854</v>
      </c>
      <c r="L1320">
        <v>1.23489440332856</v>
      </c>
      <c r="M1320">
        <v>2.8341692259003901</v>
      </c>
      <c r="N1320">
        <v>1.50202948785275</v>
      </c>
      <c r="O1320">
        <v>0.88689319938186195</v>
      </c>
      <c r="P1320">
        <v>308.22359032459798</v>
      </c>
      <c r="Q1320">
        <v>15722</v>
      </c>
      <c r="R1320">
        <v>-0.88681830479566803</v>
      </c>
      <c r="S1320">
        <v>717</v>
      </c>
      <c r="T1320">
        <v>0.26986157711848502</v>
      </c>
      <c r="U1320">
        <v>0.76244090867610304</v>
      </c>
      <c r="V1320">
        <v>1.41543229039647</v>
      </c>
      <c r="W1320">
        <v>71.686719935191405</v>
      </c>
      <c r="X1320">
        <v>2.46728105533716</v>
      </c>
      <c r="Y1320">
        <v>0</v>
      </c>
      <c r="Z1320">
        <v>0</v>
      </c>
      <c r="AA1320">
        <v>0</v>
      </c>
      <c r="AB1320">
        <v>0</v>
      </c>
      <c r="AC1320">
        <v>241493.92357911801</v>
      </c>
      <c r="AD1320">
        <v>0</v>
      </c>
      <c r="AE1320">
        <f t="shared" si="161"/>
        <v>5.0070133415958104E-2</v>
      </c>
      <c r="AF1320" t="str">
        <f t="shared" si="160"/>
        <v/>
      </c>
      <c r="AG1320">
        <f t="shared" si="162"/>
        <v>7.7169680015202441E-2</v>
      </c>
      <c r="AH1320">
        <f t="shared" si="163"/>
        <v>4.953388032529548E-2</v>
      </c>
      <c r="AI1320">
        <f t="shared" si="164"/>
        <v>0.56010785424678866</v>
      </c>
      <c r="AJ1320">
        <f t="shared" si="165"/>
        <v>5.0070133415958104E-2</v>
      </c>
      <c r="AK1320">
        <f t="shared" si="166"/>
        <v>-7.641466738147755E-2</v>
      </c>
      <c r="AL1320" s="18">
        <f t="shared" si="167"/>
        <v>2.1089247885702867E-2</v>
      </c>
    </row>
    <row r="1321" spans="1:38" ht="15.75">
      <c r="A1321">
        <v>2024</v>
      </c>
      <c r="B1321">
        <v>4</v>
      </c>
      <c r="C1321" t="s">
        <v>62</v>
      </c>
      <c r="D1321">
        <v>242681.32182225201</v>
      </c>
      <c r="E1321">
        <v>196977.63909313601</v>
      </c>
      <c r="F1321">
        <v>45703.682729115601</v>
      </c>
      <c r="G1321">
        <v>40310.223762583701</v>
      </c>
      <c r="H1321">
        <v>672777.66344891395</v>
      </c>
      <c r="I1321">
        <v>338955.14313608297</v>
      </c>
      <c r="J1321">
        <v>333822.52031282999</v>
      </c>
      <c r="K1321">
        <v>49499.417494314701</v>
      </c>
      <c r="L1321">
        <v>7.0714642895940401</v>
      </c>
      <c r="M1321">
        <v>12.0753458229266</v>
      </c>
      <c r="N1321">
        <v>5.9916114866147803</v>
      </c>
      <c r="O1321">
        <v>1.0153753042737901</v>
      </c>
      <c r="P1321">
        <v>394.893460132614</v>
      </c>
      <c r="Q1321">
        <v>15532</v>
      </c>
      <c r="R1321">
        <v>-0.96067482004823601</v>
      </c>
      <c r="S1321">
        <v>273</v>
      </c>
      <c r="T1321">
        <v>0.81083625382625202</v>
      </c>
      <c r="U1321">
        <v>0.24742514537459101</v>
      </c>
      <c r="V1321">
        <v>7.0993458236977398</v>
      </c>
      <c r="W1321">
        <v>64.246246892298998</v>
      </c>
      <c r="X1321">
        <v>8.8126923281208498</v>
      </c>
      <c r="Y1321">
        <v>0</v>
      </c>
      <c r="Z1321">
        <v>0</v>
      </c>
      <c r="AA1321">
        <v>0</v>
      </c>
      <c r="AB1321">
        <v>0</v>
      </c>
      <c r="AC1321">
        <v>243896.843801618</v>
      </c>
      <c r="AD1321">
        <v>0</v>
      </c>
      <c r="AE1321" t="str">
        <f t="shared" si="161"/>
        <v/>
      </c>
      <c r="AF1321" t="str">
        <f t="shared" si="160"/>
        <v/>
      </c>
      <c r="AG1321">
        <f t="shared" si="162"/>
        <v>0.18832797837894966</v>
      </c>
      <c r="AH1321">
        <f t="shared" si="163"/>
        <v>0.16610352811621931</v>
      </c>
      <c r="AI1321">
        <f t="shared" si="164"/>
        <v>0.56010785424678866</v>
      </c>
      <c r="AJ1321">
        <f t="shared" si="165"/>
        <v>-0.48597240899038624</v>
      </c>
      <c r="AK1321">
        <f t="shared" si="166"/>
        <v>-0.61667011130689264</v>
      </c>
      <c r="AL1321" s="18">
        <f t="shared" si="167"/>
        <v>2.1089247885702867E-2</v>
      </c>
    </row>
    <row r="1322" spans="1:38" ht="15.75">
      <c r="A1322">
        <v>2015</v>
      </c>
      <c r="B1322">
        <v>1</v>
      </c>
      <c r="C1322" t="s">
        <v>63</v>
      </c>
      <c r="D1322">
        <v>124744.89523932101</v>
      </c>
      <c r="E1322">
        <v>75507.416468602896</v>
      </c>
      <c r="F1322">
        <v>49237.478770718</v>
      </c>
      <c r="G1322">
        <v>31097.135794499602</v>
      </c>
      <c r="H1322">
        <v>271828.02157584397</v>
      </c>
      <c r="I1322">
        <v>181063.78015344401</v>
      </c>
      <c r="J1322">
        <v>90764.241422399398</v>
      </c>
      <c r="K1322">
        <v>39979.556449600903</v>
      </c>
      <c r="L1322">
        <v>4.1214857838331396</v>
      </c>
      <c r="M1322">
        <v>34.261439645354997</v>
      </c>
      <c r="N1322">
        <v>11.440003725231501</v>
      </c>
      <c r="O1322">
        <v>1.9948801126514999</v>
      </c>
      <c r="P1322">
        <v>452.13613454045401</v>
      </c>
      <c r="Q1322">
        <v>48999</v>
      </c>
      <c r="R1322">
        <v>-0.51317513583972696</v>
      </c>
      <c r="S1322">
        <v>51</v>
      </c>
      <c r="T1322">
        <v>0.62822447647758195</v>
      </c>
      <c r="U1322">
        <v>0.12689328098311001</v>
      </c>
      <c r="V1322">
        <v>2.3513789626225701</v>
      </c>
      <c r="W1322">
        <v>73.084218096754</v>
      </c>
      <c r="X1322">
        <v>2.92182650216753</v>
      </c>
      <c r="Y1322">
        <v>1</v>
      </c>
      <c r="Z1322">
        <v>0</v>
      </c>
      <c r="AA1322">
        <v>0</v>
      </c>
      <c r="AB1322">
        <v>0</v>
      </c>
      <c r="AC1322">
        <v>120029.80970692101</v>
      </c>
      <c r="AD1322">
        <v>1</v>
      </c>
      <c r="AE1322">
        <f t="shared" si="161"/>
        <v>-1.6034916490085715E-2</v>
      </c>
      <c r="AF1322">
        <f t="shared" si="160"/>
        <v>2.8497962408199788E-2</v>
      </c>
      <c r="AG1322">
        <f t="shared" si="162"/>
        <v>0.39470535989674627</v>
      </c>
      <c r="AH1322">
        <f t="shared" si="163"/>
        <v>0.2492858383891402</v>
      </c>
      <c r="AI1322">
        <f t="shared" si="164"/>
        <v>0.56010785424678866</v>
      </c>
      <c r="AJ1322">
        <f t="shared" si="165"/>
        <v>-1.6034916490085715E-2</v>
      </c>
      <c r="AK1322">
        <f t="shared" si="166"/>
        <v>0.13791375536472233</v>
      </c>
      <c r="AL1322" s="18">
        <f t="shared" si="167"/>
        <v>2.1089247885702867E-2</v>
      </c>
    </row>
    <row r="1323" spans="1:38" ht="15.75">
      <c r="A1323">
        <v>2015</v>
      </c>
      <c r="B1323">
        <v>2</v>
      </c>
      <c r="C1323" t="s">
        <v>63</v>
      </c>
      <c r="D1323">
        <v>122744.621261594</v>
      </c>
      <c r="E1323">
        <v>85920.927831676003</v>
      </c>
      <c r="F1323">
        <v>36823.693429917897</v>
      </c>
      <c r="G1323">
        <v>30453.855902581599</v>
      </c>
      <c r="H1323">
        <v>469662.41091846698</v>
      </c>
      <c r="I1323">
        <v>251880.22367295</v>
      </c>
      <c r="J1323">
        <v>217782.18724551701</v>
      </c>
      <c r="K1323">
        <v>35306.9359082308</v>
      </c>
      <c r="L1323">
        <v>3.7896504953799499</v>
      </c>
      <c r="M1323">
        <v>13.9836302903181</v>
      </c>
      <c r="N1323">
        <v>6.4842012463859602</v>
      </c>
      <c r="O1323">
        <v>1.15656944609979</v>
      </c>
      <c r="P1323">
        <v>310.83935775923999</v>
      </c>
      <c r="Q1323">
        <v>23424</v>
      </c>
      <c r="R1323">
        <v>-0.140835152735694</v>
      </c>
      <c r="S1323">
        <v>874</v>
      </c>
      <c r="T1323">
        <v>0.79453420256612395</v>
      </c>
      <c r="U1323">
        <v>0.69475751671437203</v>
      </c>
      <c r="V1323">
        <v>5.01908881802657</v>
      </c>
      <c r="W1323">
        <v>63.015220583797898</v>
      </c>
      <c r="X1323">
        <v>3.32445473678714</v>
      </c>
      <c r="Y1323">
        <v>0</v>
      </c>
      <c r="Z1323">
        <v>0</v>
      </c>
      <c r="AA1323">
        <v>0</v>
      </c>
      <c r="AB1323">
        <v>0</v>
      </c>
      <c r="AC1323">
        <v>121019.200438906</v>
      </c>
      <c r="AD1323">
        <v>0</v>
      </c>
      <c r="AE1323">
        <f t="shared" si="161"/>
        <v>1.2228036028749644E-2</v>
      </c>
      <c r="AF1323">
        <f t="shared" si="160"/>
        <v>-3.2886466959200611E-2</v>
      </c>
      <c r="AG1323">
        <f t="shared" si="162"/>
        <v>0.30000250154700581</v>
      </c>
      <c r="AH1323">
        <f t="shared" si="163"/>
        <v>0.24810745749647292</v>
      </c>
      <c r="AI1323">
        <f t="shared" si="164"/>
        <v>0.56010785424678866</v>
      </c>
      <c r="AJ1323">
        <f t="shared" si="165"/>
        <v>1.2228036028749644E-2</v>
      </c>
      <c r="AK1323">
        <f t="shared" si="166"/>
        <v>-0.16683039568816768</v>
      </c>
      <c r="AL1323" s="18">
        <f t="shared" si="167"/>
        <v>2.1089247885702867E-2</v>
      </c>
    </row>
    <row r="1324" spans="1:38" ht="15.75">
      <c r="A1324">
        <v>2015</v>
      </c>
      <c r="B1324">
        <v>3</v>
      </c>
      <c r="C1324" t="s">
        <v>63</v>
      </c>
      <c r="D1324">
        <v>124245.546912716</v>
      </c>
      <c r="E1324">
        <v>71586.705443622996</v>
      </c>
      <c r="F1324">
        <v>52658.841469093502</v>
      </c>
      <c r="G1324">
        <v>33718.972490675304</v>
      </c>
      <c r="H1324">
        <v>275504.41149087599</v>
      </c>
      <c r="I1324">
        <v>139831.37359766601</v>
      </c>
      <c r="J1324">
        <v>135673.037893209</v>
      </c>
      <c r="K1324">
        <v>34237.806945049502</v>
      </c>
      <c r="L1324">
        <v>3.4022167593444901</v>
      </c>
      <c r="M1324">
        <v>24.8531123164029</v>
      </c>
      <c r="N1324">
        <v>12.238995487660899</v>
      </c>
      <c r="O1324">
        <v>1.0306496837472601</v>
      </c>
      <c r="P1324">
        <v>433.69472781579401</v>
      </c>
      <c r="Q1324">
        <v>18684</v>
      </c>
      <c r="R1324">
        <v>-0.13102571666694199</v>
      </c>
      <c r="S1324">
        <v>573</v>
      </c>
      <c r="T1324">
        <v>0.51406324647149604</v>
      </c>
      <c r="U1324">
        <v>0.1671177965914</v>
      </c>
      <c r="V1324">
        <v>4.8911228427870004</v>
      </c>
      <c r="W1324">
        <v>65.6551441450911</v>
      </c>
      <c r="X1324">
        <v>7.0905027206100097</v>
      </c>
      <c r="Y1324">
        <v>0</v>
      </c>
      <c r="Z1324">
        <v>0</v>
      </c>
      <c r="AA1324">
        <v>0</v>
      </c>
      <c r="AB1324">
        <v>0</v>
      </c>
      <c r="AC1324">
        <v>127102.076447627</v>
      </c>
      <c r="AD1324">
        <v>0</v>
      </c>
      <c r="AE1324">
        <f t="shared" si="161"/>
        <v>6.1677265600862093E-3</v>
      </c>
      <c r="AF1324">
        <f t="shared" si="160"/>
        <v>-4.9555421215968357E-2</v>
      </c>
      <c r="AG1324">
        <f t="shared" si="162"/>
        <v>0.4238288033460586</v>
      </c>
      <c r="AH1324">
        <f t="shared" si="163"/>
        <v>0.27138978682562592</v>
      </c>
      <c r="AI1324">
        <f t="shared" si="164"/>
        <v>0.56010785424678866</v>
      </c>
      <c r="AJ1324">
        <f t="shared" si="165"/>
        <v>6.1677265600862093E-3</v>
      </c>
      <c r="AK1324">
        <f t="shared" si="166"/>
        <v>0.14985020964678433</v>
      </c>
      <c r="AL1324" s="18">
        <f t="shared" si="167"/>
        <v>2.1089247885702867E-2</v>
      </c>
    </row>
    <row r="1325" spans="1:38" ht="15.75">
      <c r="A1325">
        <v>2015</v>
      </c>
      <c r="B1325">
        <v>4</v>
      </c>
      <c r="C1325" t="s">
        <v>63</v>
      </c>
      <c r="D1325">
        <v>125011.859472382</v>
      </c>
      <c r="E1325">
        <v>82313.988262272498</v>
      </c>
      <c r="F1325">
        <v>42697.871210110097</v>
      </c>
      <c r="G1325">
        <v>27072.665017636202</v>
      </c>
      <c r="H1325">
        <v>437836.82654403301</v>
      </c>
      <c r="I1325">
        <v>141776.68401686801</v>
      </c>
      <c r="J1325">
        <v>296060.14252716501</v>
      </c>
      <c r="K1325">
        <v>27172.003491209201</v>
      </c>
      <c r="L1325">
        <v>7.5336911727551898</v>
      </c>
      <c r="M1325">
        <v>9.1443126340966892</v>
      </c>
      <c r="N1325">
        <v>6.1832772796496398</v>
      </c>
      <c r="O1325">
        <v>0.47887798339440202</v>
      </c>
      <c r="P1325">
        <v>70.064155033920599</v>
      </c>
      <c r="Q1325">
        <v>40449</v>
      </c>
      <c r="R1325">
        <v>-0.40135978172152698</v>
      </c>
      <c r="S1325">
        <v>667</v>
      </c>
      <c r="T1325">
        <v>0.97966867598371699</v>
      </c>
      <c r="U1325">
        <v>0.66268695484728901</v>
      </c>
      <c r="V1325">
        <v>3.6264924796421498</v>
      </c>
      <c r="W1325">
        <v>61.637246486918997</v>
      </c>
      <c r="X1325">
        <v>7.90432506173648</v>
      </c>
      <c r="Y1325">
        <v>1</v>
      </c>
      <c r="Z1325">
        <v>0</v>
      </c>
      <c r="AA1325">
        <v>0</v>
      </c>
      <c r="AB1325">
        <v>0</v>
      </c>
      <c r="AC1325">
        <v>124235.50502325399</v>
      </c>
      <c r="AD1325">
        <v>1</v>
      </c>
      <c r="AE1325">
        <f t="shared" si="161"/>
        <v>2.6301593432504659E-2</v>
      </c>
      <c r="AF1325">
        <f t="shared" si="160"/>
        <v>-5.2141116798650855E-2</v>
      </c>
      <c r="AG1325">
        <f t="shared" si="162"/>
        <v>0.34155056480495311</v>
      </c>
      <c r="AH1325">
        <f t="shared" si="163"/>
        <v>0.21656077376896532</v>
      </c>
      <c r="AI1325">
        <f t="shared" si="164"/>
        <v>0.56010785424678866</v>
      </c>
      <c r="AJ1325">
        <f t="shared" si="165"/>
        <v>2.6301593432504659E-2</v>
      </c>
      <c r="AK1325">
        <f t="shared" si="166"/>
        <v>-4.748810452695202E-2</v>
      </c>
      <c r="AL1325" s="18">
        <f t="shared" si="167"/>
        <v>2.1089247885702867E-2</v>
      </c>
    </row>
    <row r="1326" spans="1:38" ht="15.75">
      <c r="A1326">
        <v>2016</v>
      </c>
      <c r="B1326">
        <v>1</v>
      </c>
      <c r="C1326" t="s">
        <v>63</v>
      </c>
      <c r="D1326">
        <v>128299.870574466</v>
      </c>
      <c r="E1326">
        <v>78405.0529836434</v>
      </c>
      <c r="F1326">
        <v>49894.817590823201</v>
      </c>
      <c r="G1326">
        <v>33542.604995323898</v>
      </c>
      <c r="H1326">
        <v>359129.87930529797</v>
      </c>
      <c r="I1326">
        <v>168157.41759793201</v>
      </c>
      <c r="J1326">
        <v>190972.46170736599</v>
      </c>
      <c r="K1326">
        <v>38031.994802590903</v>
      </c>
      <c r="L1326">
        <v>6.0449895167144501</v>
      </c>
      <c r="M1326">
        <v>17.564105680703999</v>
      </c>
      <c r="N1326">
        <v>9.3399649898829793</v>
      </c>
      <c r="O1326">
        <v>0.88053228247958404</v>
      </c>
      <c r="P1326">
        <v>28.9415805333043</v>
      </c>
      <c r="Q1326">
        <v>4212</v>
      </c>
      <c r="R1326">
        <v>0.16320003105080499</v>
      </c>
      <c r="S1326">
        <v>848</v>
      </c>
      <c r="T1326">
        <v>0.85042556198763197</v>
      </c>
      <c r="U1326">
        <v>0.409262282699767</v>
      </c>
      <c r="V1326">
        <v>7.8592322572984399</v>
      </c>
      <c r="W1326">
        <v>65.401793316834301</v>
      </c>
      <c r="X1326">
        <v>5.3335942563475101</v>
      </c>
      <c r="Y1326">
        <v>0</v>
      </c>
      <c r="Z1326">
        <v>0</v>
      </c>
      <c r="AA1326">
        <v>0</v>
      </c>
      <c r="AB1326">
        <v>0</v>
      </c>
      <c r="AC1326">
        <v>132624.60963390701</v>
      </c>
      <c r="AD1326">
        <v>0</v>
      </c>
      <c r="AE1326">
        <f t="shared" si="161"/>
        <v>-7.476146469566243E-2</v>
      </c>
      <c r="AF1326">
        <f t="shared" si="160"/>
        <v>3.1702238655262539E-2</v>
      </c>
      <c r="AG1326">
        <f t="shared" si="162"/>
        <v>0.38889218958224397</v>
      </c>
      <c r="AH1326">
        <f t="shared" si="163"/>
        <v>0.26143911794404789</v>
      </c>
      <c r="AI1326">
        <f t="shared" si="164"/>
        <v>0.56010785424678866</v>
      </c>
      <c r="AJ1326">
        <f t="shared" si="165"/>
        <v>-7.476146469566243E-2</v>
      </c>
      <c r="AK1326">
        <f t="shared" si="166"/>
        <v>2.7549785107679522E-2</v>
      </c>
      <c r="AL1326" s="18">
        <f t="shared" si="167"/>
        <v>2.1089247885702867E-2</v>
      </c>
    </row>
    <row r="1327" spans="1:38" ht="15.75">
      <c r="A1327">
        <v>2016</v>
      </c>
      <c r="B1327">
        <v>2</v>
      </c>
      <c r="C1327" t="s">
        <v>63</v>
      </c>
      <c r="D1327">
        <v>118707.984330055</v>
      </c>
      <c r="E1327">
        <v>80565.095344699002</v>
      </c>
      <c r="F1327">
        <v>38142.8889853562</v>
      </c>
      <c r="G1327">
        <v>20981.0079029138</v>
      </c>
      <c r="H1327">
        <v>453775.89069351403</v>
      </c>
      <c r="I1327">
        <v>149375.379763392</v>
      </c>
      <c r="J1327">
        <v>304400.51093012199</v>
      </c>
      <c r="K1327">
        <v>27327.375947702501</v>
      </c>
      <c r="L1327">
        <v>6.3615613934777002</v>
      </c>
      <c r="M1327">
        <v>6.8925665856487903</v>
      </c>
      <c r="N1327">
        <v>4.6236497648317298</v>
      </c>
      <c r="O1327">
        <v>0.49071987200994799</v>
      </c>
      <c r="P1327">
        <v>104.15727801758101</v>
      </c>
      <c r="Q1327">
        <v>11277</v>
      </c>
      <c r="R1327">
        <v>0.41505133666996002</v>
      </c>
      <c r="S1327">
        <v>425</v>
      </c>
      <c r="T1327">
        <v>0.39476098573521301</v>
      </c>
      <c r="U1327">
        <v>3.91737070821905E-2</v>
      </c>
      <c r="V1327">
        <v>7.3609316693775497</v>
      </c>
      <c r="W1327">
        <v>78.268672921187303</v>
      </c>
      <c r="X1327">
        <v>4.1733344534641104</v>
      </c>
      <c r="Y1327">
        <v>0</v>
      </c>
      <c r="Z1327">
        <v>0</v>
      </c>
      <c r="AA1327">
        <v>0</v>
      </c>
      <c r="AB1327">
        <v>0</v>
      </c>
      <c r="AC1327">
        <v>126033.230632994</v>
      </c>
      <c r="AD1327">
        <v>0</v>
      </c>
      <c r="AE1327">
        <f t="shared" si="161"/>
        <v>-5.2185017907860447E-3</v>
      </c>
      <c r="AF1327">
        <f t="shared" si="160"/>
        <v>8.3067918838517385E-2</v>
      </c>
      <c r="AG1327">
        <f t="shared" si="162"/>
        <v>0.32131696280263444</v>
      </c>
      <c r="AH1327">
        <f t="shared" si="163"/>
        <v>0.17674470694893046</v>
      </c>
      <c r="AI1327">
        <f t="shared" si="164"/>
        <v>0.56010785424678866</v>
      </c>
      <c r="AJ1327">
        <f t="shared" si="165"/>
        <v>-5.2185017907860447E-3</v>
      </c>
      <c r="AK1327">
        <f t="shared" si="166"/>
        <v>2.6093320384451297E-2</v>
      </c>
      <c r="AL1327" s="18">
        <f t="shared" si="167"/>
        <v>2.1089247885702867E-2</v>
      </c>
    </row>
    <row r="1328" spans="1:38" ht="15.75">
      <c r="A1328">
        <v>2016</v>
      </c>
      <c r="B1328">
        <v>3</v>
      </c>
      <c r="C1328" t="s">
        <v>63</v>
      </c>
      <c r="D1328">
        <v>118088.506501248</v>
      </c>
      <c r="E1328">
        <v>82667.306189332099</v>
      </c>
      <c r="F1328">
        <v>35421.200311916</v>
      </c>
      <c r="G1328">
        <v>18769.989819157701</v>
      </c>
      <c r="H1328">
        <v>306761.384902797</v>
      </c>
      <c r="I1328">
        <v>163247.36847945501</v>
      </c>
      <c r="J1328">
        <v>143514.01642334199</v>
      </c>
      <c r="K1328">
        <v>17842.8232022273</v>
      </c>
      <c r="L1328">
        <v>3.8889355842633599</v>
      </c>
      <c r="M1328">
        <v>13.0788547954712</v>
      </c>
      <c r="N1328">
        <v>6.1187589908375397</v>
      </c>
      <c r="O1328">
        <v>1.13750121798488</v>
      </c>
      <c r="P1328">
        <v>119.60702012010999</v>
      </c>
      <c r="Q1328">
        <v>24063</v>
      </c>
      <c r="R1328">
        <v>-0.14883127971729801</v>
      </c>
      <c r="S1328">
        <v>864</v>
      </c>
      <c r="T1328">
        <v>0.98983193209890197</v>
      </c>
      <c r="U1328">
        <v>0.50606394910167296</v>
      </c>
      <c r="V1328">
        <v>6.6564390307857098</v>
      </c>
      <c r="W1328">
        <v>74.171676632955993</v>
      </c>
      <c r="X1328">
        <v>5.8916315679664404</v>
      </c>
      <c r="Y1328">
        <v>0</v>
      </c>
      <c r="Z1328">
        <v>0</v>
      </c>
      <c r="AA1328">
        <v>0</v>
      </c>
      <c r="AB1328">
        <v>0</v>
      </c>
      <c r="AC1328">
        <v>124700.745137807</v>
      </c>
      <c r="AD1328">
        <v>0</v>
      </c>
      <c r="AE1328">
        <f t="shared" si="161"/>
        <v>3.4304355027448522E-3</v>
      </c>
      <c r="AF1328">
        <f t="shared" si="160"/>
        <v>0.16088208409109844</v>
      </c>
      <c r="AG1328">
        <f t="shared" si="162"/>
        <v>0.29995468112336199</v>
      </c>
      <c r="AH1328">
        <f t="shared" si="163"/>
        <v>0.15894849020687152</v>
      </c>
      <c r="AI1328">
        <f t="shared" si="164"/>
        <v>0.56010785424678866</v>
      </c>
      <c r="AJ1328">
        <f t="shared" si="165"/>
        <v>3.4304355027448522E-3</v>
      </c>
      <c r="AK1328">
        <f t="shared" si="166"/>
        <v>2.4733527604806103E-2</v>
      </c>
      <c r="AL1328" s="18">
        <f t="shared" si="167"/>
        <v>2.1089247885702867E-2</v>
      </c>
    </row>
    <row r="1329" spans="1:38" ht="15.75">
      <c r="A1329">
        <v>2016</v>
      </c>
      <c r="B1329">
        <v>4</v>
      </c>
      <c r="C1329" t="s">
        <v>63</v>
      </c>
      <c r="D1329">
        <v>118493.601506416</v>
      </c>
      <c r="E1329">
        <v>84711.960288980903</v>
      </c>
      <c r="F1329">
        <v>33781.641217436001</v>
      </c>
      <c r="G1329">
        <v>23803.4839833722</v>
      </c>
      <c r="H1329">
        <v>440938.17747045797</v>
      </c>
      <c r="I1329">
        <v>299007.43974647298</v>
      </c>
      <c r="J1329">
        <v>141930.737723984</v>
      </c>
      <c r="K1329">
        <v>28533.674724498</v>
      </c>
      <c r="L1329">
        <v>2.9968264437619099</v>
      </c>
      <c r="M1329">
        <v>16.771197250917801</v>
      </c>
      <c r="N1329">
        <v>5.3983721980995902</v>
      </c>
      <c r="O1329">
        <v>2.1067137713886801</v>
      </c>
      <c r="P1329">
        <v>214.73934071305899</v>
      </c>
      <c r="Q1329">
        <v>10605</v>
      </c>
      <c r="R1329">
        <v>0.58365544186326002</v>
      </c>
      <c r="S1329">
        <v>118</v>
      </c>
      <c r="T1329">
        <v>0.31015680861776701</v>
      </c>
      <c r="U1329">
        <v>0.40426134723402202</v>
      </c>
      <c r="V1329">
        <v>5.3242885989210302</v>
      </c>
      <c r="W1329">
        <v>65.853379112807303</v>
      </c>
      <c r="X1329">
        <v>8.0313152347223298</v>
      </c>
      <c r="Y1329">
        <v>0</v>
      </c>
      <c r="Z1329">
        <v>0</v>
      </c>
      <c r="AA1329">
        <v>0</v>
      </c>
      <c r="AB1329">
        <v>0</v>
      </c>
      <c r="AC1329">
        <v>123575.078780661</v>
      </c>
      <c r="AD1329">
        <v>0</v>
      </c>
      <c r="AE1329">
        <f t="shared" si="161"/>
        <v>0.11708364002835885</v>
      </c>
      <c r="AF1329">
        <f t="shared" si="160"/>
        <v>-1.2961174705875064E-2</v>
      </c>
      <c r="AG1329">
        <f t="shared" si="162"/>
        <v>0.28509253485392583</v>
      </c>
      <c r="AH1329">
        <f t="shared" si="163"/>
        <v>0.20088412944460404</v>
      </c>
      <c r="AI1329">
        <f t="shared" si="164"/>
        <v>0.56010785424678866</v>
      </c>
      <c r="AJ1329">
        <f t="shared" si="165"/>
        <v>0.11708364002835885</v>
      </c>
      <c r="AK1329">
        <f t="shared" si="166"/>
        <v>2.5896662177328517E-3</v>
      </c>
      <c r="AL1329" s="18">
        <f t="shared" si="167"/>
        <v>2.1089247885702867E-2</v>
      </c>
    </row>
    <row r="1330" spans="1:38" ht="15.75">
      <c r="A1330">
        <v>2017</v>
      </c>
      <c r="B1330">
        <v>1</v>
      </c>
      <c r="C1330" t="s">
        <v>63</v>
      </c>
      <c r="D1330">
        <v>132367.26369085701</v>
      </c>
      <c r="E1330">
        <v>84931.335990779204</v>
      </c>
      <c r="F1330">
        <v>47435.927700077802</v>
      </c>
      <c r="G1330">
        <v>28741.950677610101</v>
      </c>
      <c r="H1330">
        <v>422985.29912406899</v>
      </c>
      <c r="I1330">
        <v>270081.19111825799</v>
      </c>
      <c r="J1330">
        <v>152904.10800581001</v>
      </c>
      <c r="K1330">
        <v>27220.034142987701</v>
      </c>
      <c r="L1330">
        <v>3.4493382285902698</v>
      </c>
      <c r="M1330">
        <v>18.797369836863901</v>
      </c>
      <c r="N1330">
        <v>6.7950235474211196</v>
      </c>
      <c r="O1330">
        <v>1.7663435903762199</v>
      </c>
      <c r="P1330">
        <v>126.40963582710999</v>
      </c>
      <c r="Q1330">
        <v>6273</v>
      </c>
      <c r="R1330">
        <v>-0.34005332508466202</v>
      </c>
      <c r="S1330">
        <v>817</v>
      </c>
      <c r="T1330">
        <v>0.69919890275723295</v>
      </c>
      <c r="U1330">
        <v>0.34511846443468402</v>
      </c>
      <c r="V1330">
        <v>4.32443291047798</v>
      </c>
      <c r="W1330">
        <v>70.094177261395203</v>
      </c>
      <c r="X1330">
        <v>9.5787919708362708</v>
      </c>
      <c r="Y1330">
        <v>0</v>
      </c>
      <c r="Z1330">
        <v>0</v>
      </c>
      <c r="AA1330">
        <v>0</v>
      </c>
      <c r="AB1330">
        <v>0</v>
      </c>
      <c r="AC1330">
        <v>138817.833767114</v>
      </c>
      <c r="AD1330">
        <v>0</v>
      </c>
      <c r="AE1330">
        <f t="shared" si="161"/>
        <v>-2.8696326018042347E-2</v>
      </c>
      <c r="AF1330">
        <f t="shared" si="160"/>
        <v>-9.0848509663047691E-3</v>
      </c>
      <c r="AG1330">
        <f t="shared" si="162"/>
        <v>0.35836600664998369</v>
      </c>
      <c r="AH1330">
        <f t="shared" si="163"/>
        <v>0.21713790763807556</v>
      </c>
      <c r="AI1330">
        <f t="shared" si="164"/>
        <v>0.56010785424678866</v>
      </c>
      <c r="AJ1330">
        <f t="shared" si="165"/>
        <v>-2.8696326018042347E-2</v>
      </c>
      <c r="AK1330">
        <f t="shared" si="166"/>
        <v>-4.7739152798074468E-2</v>
      </c>
      <c r="AL1330" s="18">
        <f t="shared" si="167"/>
        <v>2.1089247885702867E-2</v>
      </c>
    </row>
    <row r="1331" spans="1:38" ht="15.75">
      <c r="A1331">
        <v>2017</v>
      </c>
      <c r="B1331">
        <v>2</v>
      </c>
      <c r="C1331" t="s">
        <v>63</v>
      </c>
      <c r="D1331">
        <v>128568.809537868</v>
      </c>
      <c r="E1331">
        <v>80876.785964570794</v>
      </c>
      <c r="F1331">
        <v>47692.023573297301</v>
      </c>
      <c r="G1331">
        <v>35864.574838783403</v>
      </c>
      <c r="H1331">
        <v>449288.58750635898</v>
      </c>
      <c r="I1331">
        <v>299502.47233134898</v>
      </c>
      <c r="J1331">
        <v>149786.11517501</v>
      </c>
      <c r="K1331">
        <v>35922.050031636798</v>
      </c>
      <c r="L1331">
        <v>7.1729538342736703</v>
      </c>
      <c r="M1331">
        <v>23.943858078486901</v>
      </c>
      <c r="N1331">
        <v>7.98252522678996</v>
      </c>
      <c r="O1331">
        <v>1.99953428247611</v>
      </c>
      <c r="P1331">
        <v>451.74956981773198</v>
      </c>
      <c r="Q1331">
        <v>40234</v>
      </c>
      <c r="R1331">
        <v>0.95992735744287006</v>
      </c>
      <c r="S1331">
        <v>229</v>
      </c>
      <c r="T1331">
        <v>0.90450414121807798</v>
      </c>
      <c r="U1331">
        <v>0.80224321798984799</v>
      </c>
      <c r="V1331">
        <v>2.70401647506861</v>
      </c>
      <c r="W1331">
        <v>68.119876635298297</v>
      </c>
      <c r="X1331">
        <v>4.8236698196747101</v>
      </c>
      <c r="Y1331">
        <v>0</v>
      </c>
      <c r="Z1331">
        <v>1</v>
      </c>
      <c r="AA1331">
        <v>0</v>
      </c>
      <c r="AB1331">
        <v>0</v>
      </c>
      <c r="AC1331">
        <v>135740.54583664701</v>
      </c>
      <c r="AD1331">
        <v>1</v>
      </c>
      <c r="AE1331">
        <f t="shared" si="161"/>
        <v>6.6252631778449769E-2</v>
      </c>
      <c r="AF1331">
        <f t="shared" si="160"/>
        <v>-6.2148282854859696E-2</v>
      </c>
      <c r="AG1331">
        <f t="shared" si="162"/>
        <v>0.37094551738266068</v>
      </c>
      <c r="AH1331">
        <f t="shared" si="163"/>
        <v>0.27895237552324098</v>
      </c>
      <c r="AI1331">
        <f t="shared" si="164"/>
        <v>0.56010785424678866</v>
      </c>
      <c r="AJ1331">
        <f t="shared" si="165"/>
        <v>6.6252631778449769E-2</v>
      </c>
      <c r="AK1331">
        <f t="shared" si="166"/>
        <v>-4.7917415015463961E-2</v>
      </c>
      <c r="AL1331" s="18">
        <f t="shared" si="167"/>
        <v>2.1089247885702867E-2</v>
      </c>
    </row>
    <row r="1332" spans="1:38" ht="15.75">
      <c r="A1332">
        <v>2017</v>
      </c>
      <c r="B1332">
        <v>3</v>
      </c>
      <c r="C1332" t="s">
        <v>63</v>
      </c>
      <c r="D1332">
        <v>137086.83153437401</v>
      </c>
      <c r="E1332">
        <v>77001.379446389605</v>
      </c>
      <c r="F1332">
        <v>60085.452087985097</v>
      </c>
      <c r="G1332">
        <v>45985.042636048602</v>
      </c>
      <c r="H1332">
        <v>406005.149340629</v>
      </c>
      <c r="I1332">
        <v>275172.003381902</v>
      </c>
      <c r="J1332">
        <v>130833.14595872699</v>
      </c>
      <c r="K1332">
        <v>41332.237816378802</v>
      </c>
      <c r="L1332">
        <v>6.2064851876077602</v>
      </c>
      <c r="M1332">
        <v>35.1478536261409</v>
      </c>
      <c r="N1332">
        <v>11.3262215296358</v>
      </c>
      <c r="O1332">
        <v>2.1032285157211499</v>
      </c>
      <c r="P1332">
        <v>216.723136783782</v>
      </c>
      <c r="Q1332">
        <v>13766</v>
      </c>
      <c r="R1332">
        <v>0.98746038988587204</v>
      </c>
      <c r="S1332">
        <v>909</v>
      </c>
      <c r="T1332">
        <v>0.28533849517467103</v>
      </c>
      <c r="U1332">
        <v>0.18909152050378</v>
      </c>
      <c r="V1332">
        <v>2.1689044705974401</v>
      </c>
      <c r="W1332">
        <v>78.211917103028298</v>
      </c>
      <c r="X1332">
        <v>3.91641079274499</v>
      </c>
      <c r="Y1332">
        <v>0</v>
      </c>
      <c r="Z1332">
        <v>0</v>
      </c>
      <c r="AA1332">
        <v>0</v>
      </c>
      <c r="AB1332">
        <v>0</v>
      </c>
      <c r="AC1332">
        <v>146697.378063076</v>
      </c>
      <c r="AD1332">
        <v>0</v>
      </c>
      <c r="AE1332">
        <f t="shared" si="161"/>
        <v>-0.14683428067679663</v>
      </c>
      <c r="AF1332">
        <f t="shared" si="160"/>
        <v>-0.13406179703942439</v>
      </c>
      <c r="AG1332">
        <f t="shared" si="162"/>
        <v>0.43830214336027018</v>
      </c>
      <c r="AH1332">
        <f t="shared" si="163"/>
        <v>0.33544463841895727</v>
      </c>
      <c r="AI1332">
        <f t="shared" si="164"/>
        <v>0.56010785424678866</v>
      </c>
      <c r="AJ1332">
        <f t="shared" si="165"/>
        <v>-0.14683428067679663</v>
      </c>
      <c r="AK1332">
        <f t="shared" si="166"/>
        <v>1.6963162921059035E-2</v>
      </c>
      <c r="AL1332" s="18">
        <f t="shared" si="167"/>
        <v>2.1089247885702867E-2</v>
      </c>
    </row>
    <row r="1333" spans="1:38" ht="15.75">
      <c r="A1333">
        <v>2017</v>
      </c>
      <c r="B1333">
        <v>4</v>
      </c>
      <c r="C1333" t="s">
        <v>63</v>
      </c>
      <c r="D1333">
        <v>116957.785235763</v>
      </c>
      <c r="E1333">
        <v>78307.566391084998</v>
      </c>
      <c r="F1333">
        <v>38650.2188446785</v>
      </c>
      <c r="G1333">
        <v>31810.4694968043</v>
      </c>
      <c r="H1333">
        <v>361552.58572582598</v>
      </c>
      <c r="I1333">
        <v>141188.06635117601</v>
      </c>
      <c r="J1333">
        <v>220364.51937465</v>
      </c>
      <c r="K1333">
        <v>39130.896386841698</v>
      </c>
      <c r="L1333">
        <v>22.950230424676</v>
      </c>
      <c r="M1333">
        <v>14.4353862350781</v>
      </c>
      <c r="N1333">
        <v>8.79829677692498</v>
      </c>
      <c r="O1333">
        <v>0.64070235422580402</v>
      </c>
      <c r="P1333">
        <v>67.353390210030696</v>
      </c>
      <c r="Q1333">
        <v>1157</v>
      </c>
      <c r="R1333">
        <v>-0.3467637659767</v>
      </c>
      <c r="S1333">
        <v>246</v>
      </c>
      <c r="T1333">
        <v>0.72988666452274598</v>
      </c>
      <c r="U1333">
        <v>0.25926072825219298</v>
      </c>
      <c r="V1333">
        <v>6.8923228574930402</v>
      </c>
      <c r="W1333">
        <v>83.828558494344506</v>
      </c>
      <c r="X1333">
        <v>5.9923144287588999</v>
      </c>
      <c r="Y1333">
        <v>0</v>
      </c>
      <c r="Z1333">
        <v>0</v>
      </c>
      <c r="AA1333">
        <v>0</v>
      </c>
      <c r="AB1333">
        <v>0</v>
      </c>
      <c r="AC1333">
        <v>126006.37156060099</v>
      </c>
      <c r="AD1333">
        <v>0</v>
      </c>
      <c r="AE1333">
        <f t="shared" si="161"/>
        <v>0.12147067904036245</v>
      </c>
      <c r="AF1333">
        <f t="shared" si="160"/>
        <v>0.13356793954717619</v>
      </c>
      <c r="AG1333">
        <f t="shared" si="162"/>
        <v>0.33046298514260558</v>
      </c>
      <c r="AH1333">
        <f t="shared" si="163"/>
        <v>0.27198248866187824</v>
      </c>
      <c r="AI1333">
        <f t="shared" si="164"/>
        <v>0.56010785424678866</v>
      </c>
      <c r="AJ1333">
        <f t="shared" si="165"/>
        <v>0.12147067904036245</v>
      </c>
      <c r="AK1333">
        <f t="shared" si="166"/>
        <v>-1.394235983340684E-2</v>
      </c>
      <c r="AL1333" s="18">
        <f t="shared" si="167"/>
        <v>2.1089247885702867E-2</v>
      </c>
    </row>
    <row r="1334" spans="1:38" ht="15.75">
      <c r="A1334">
        <v>2018</v>
      </c>
      <c r="B1334">
        <v>1</v>
      </c>
      <c r="C1334" t="s">
        <v>63</v>
      </c>
      <c r="D1334">
        <v>131164.72682740801</v>
      </c>
      <c r="E1334">
        <v>77215.774122782095</v>
      </c>
      <c r="F1334">
        <v>53948.952704626201</v>
      </c>
      <c r="G1334">
        <v>44683.776175452098</v>
      </c>
      <c r="H1334">
        <v>433695.17643121298</v>
      </c>
      <c r="I1334">
        <v>166608.632306763</v>
      </c>
      <c r="J1334">
        <v>267086.54412444902</v>
      </c>
      <c r="K1334">
        <v>51462.827164103299</v>
      </c>
      <c r="L1334">
        <v>22.3720408387926</v>
      </c>
      <c r="M1334">
        <v>16.7300738874481</v>
      </c>
      <c r="N1334">
        <v>10.3030373874908</v>
      </c>
      <c r="O1334">
        <v>0.62380017253558095</v>
      </c>
      <c r="P1334">
        <v>449.67219204333401</v>
      </c>
      <c r="Q1334">
        <v>21954</v>
      </c>
      <c r="R1334">
        <v>0.35761468727677098</v>
      </c>
      <c r="S1334">
        <v>455</v>
      </c>
      <c r="T1334">
        <v>8.9080171350903903E-2</v>
      </c>
      <c r="U1334">
        <v>0.11347640200973701</v>
      </c>
      <c r="V1334">
        <v>7.3287756879167301</v>
      </c>
      <c r="W1334">
        <v>71.154489620762305</v>
      </c>
      <c r="X1334">
        <v>7.5099172320367797</v>
      </c>
      <c r="Y1334">
        <v>0</v>
      </c>
      <c r="Z1334">
        <v>0</v>
      </c>
      <c r="AA1334">
        <v>0</v>
      </c>
      <c r="AB1334">
        <v>0</v>
      </c>
      <c r="AC1334">
        <v>117861.128228045</v>
      </c>
      <c r="AD1334">
        <v>0</v>
      </c>
      <c r="AE1334">
        <f t="shared" si="161"/>
        <v>-8.0709564888903698E-2</v>
      </c>
      <c r="AF1334">
        <f t="shared" si="160"/>
        <v>1.4144756688101619E-2</v>
      </c>
      <c r="AG1334">
        <f t="shared" si="162"/>
        <v>0.41130686587419335</v>
      </c>
      <c r="AH1334">
        <f t="shared" si="163"/>
        <v>0.34066915135079617</v>
      </c>
      <c r="AI1334">
        <f t="shared" si="164"/>
        <v>0.56010785424678866</v>
      </c>
      <c r="AJ1334">
        <f t="shared" si="165"/>
        <v>-8.0709564888903698E-2</v>
      </c>
      <c r="AK1334">
        <f t="shared" si="166"/>
        <v>0.16816091767358263</v>
      </c>
      <c r="AL1334" s="18">
        <f t="shared" si="167"/>
        <v>2.1089247885702867E-2</v>
      </c>
    </row>
    <row r="1335" spans="1:38" ht="15.75">
      <c r="A1335">
        <v>2018</v>
      </c>
      <c r="B1335">
        <v>2</v>
      </c>
      <c r="C1335" t="s">
        <v>63</v>
      </c>
      <c r="D1335">
        <v>120578.478796396</v>
      </c>
      <c r="E1335">
        <v>90200.449558145207</v>
      </c>
      <c r="F1335">
        <v>30378.029238251202</v>
      </c>
      <c r="G1335">
        <v>20923.725716705099</v>
      </c>
      <c r="H1335">
        <v>416442.47335150599</v>
      </c>
      <c r="I1335">
        <v>187804.19763239601</v>
      </c>
      <c r="J1335">
        <v>228638.27571910899</v>
      </c>
      <c r="K1335">
        <v>26690.322733577199</v>
      </c>
      <c r="L1335">
        <v>9.1193702432349095</v>
      </c>
      <c r="M1335">
        <v>9.1514536010631602</v>
      </c>
      <c r="N1335">
        <v>5.0243976192707196</v>
      </c>
      <c r="O1335">
        <v>0.82140314014229399</v>
      </c>
      <c r="P1335">
        <v>458.57495169968797</v>
      </c>
      <c r="Q1335">
        <v>8755</v>
      </c>
      <c r="R1335">
        <v>0.129980596164263</v>
      </c>
      <c r="S1335">
        <v>854</v>
      </c>
      <c r="T1335">
        <v>0.93845393708552005</v>
      </c>
      <c r="U1335">
        <v>0.55778027276727304</v>
      </c>
      <c r="V1335">
        <v>5.9115477485547698</v>
      </c>
      <c r="W1335">
        <v>81.007344809413198</v>
      </c>
      <c r="X1335">
        <v>2.6685595766400199</v>
      </c>
      <c r="Y1335">
        <v>0</v>
      </c>
      <c r="Z1335">
        <v>0</v>
      </c>
      <c r="AA1335">
        <v>0</v>
      </c>
      <c r="AB1335">
        <v>0</v>
      </c>
      <c r="AC1335">
        <v>129225.896790953</v>
      </c>
      <c r="AD1335">
        <v>0</v>
      </c>
      <c r="AE1335">
        <f t="shared" si="161"/>
        <v>-1.5506533724962567E-2</v>
      </c>
      <c r="AF1335">
        <f t="shared" si="160"/>
        <v>2.7798981894123824E-2</v>
      </c>
      <c r="AG1335">
        <f t="shared" si="162"/>
        <v>0.25193574791688922</v>
      </c>
      <c r="AH1335">
        <f t="shared" si="163"/>
        <v>0.17352786272943505</v>
      </c>
      <c r="AI1335">
        <f t="shared" si="164"/>
        <v>0.56010785424678866</v>
      </c>
      <c r="AJ1335">
        <f t="shared" si="165"/>
        <v>-1.5506533724962567E-2</v>
      </c>
      <c r="AK1335">
        <f t="shared" si="166"/>
        <v>-8.6242590816857465E-2</v>
      </c>
      <c r="AL1335" s="18">
        <f t="shared" si="167"/>
        <v>2.1089247885702867E-2</v>
      </c>
    </row>
    <row r="1336" spans="1:38" ht="15.75">
      <c r="A1336">
        <v>2018</v>
      </c>
      <c r="B1336">
        <v>3</v>
      </c>
      <c r="C1336" t="s">
        <v>63</v>
      </c>
      <c r="D1336">
        <v>118708.724548435</v>
      </c>
      <c r="E1336">
        <v>82421.329095405497</v>
      </c>
      <c r="F1336">
        <v>36287.395453029698</v>
      </c>
      <c r="G1336">
        <v>21055.0833540323</v>
      </c>
      <c r="H1336">
        <v>250649.882413229</v>
      </c>
      <c r="I1336">
        <v>111433.87521570599</v>
      </c>
      <c r="J1336">
        <v>139216.00719752201</v>
      </c>
      <c r="K1336">
        <v>18740.582024099102</v>
      </c>
      <c r="L1336">
        <v>2.7816055291986101</v>
      </c>
      <c r="M1336">
        <v>15.124039094267999</v>
      </c>
      <c r="N1336">
        <v>8.4001967809904006</v>
      </c>
      <c r="O1336">
        <v>0.800438666924288</v>
      </c>
      <c r="P1336">
        <v>444.15360263835697</v>
      </c>
      <c r="Q1336">
        <v>22796</v>
      </c>
      <c r="R1336">
        <v>0.99404620803948995</v>
      </c>
      <c r="S1336">
        <v>516</v>
      </c>
      <c r="T1336">
        <v>0.89572229372210199</v>
      </c>
      <c r="U1336">
        <v>0.97397021661405503</v>
      </c>
      <c r="V1336">
        <v>5.0557037566156202</v>
      </c>
      <c r="W1336">
        <v>68.184797150185105</v>
      </c>
      <c r="X1336">
        <v>4.5757887989386399</v>
      </c>
      <c r="Y1336">
        <v>0</v>
      </c>
      <c r="Z1336">
        <v>0</v>
      </c>
      <c r="AA1336">
        <v>0</v>
      </c>
      <c r="AB1336">
        <v>0</v>
      </c>
      <c r="AC1336">
        <v>118231.61336380499</v>
      </c>
      <c r="AD1336">
        <v>0</v>
      </c>
      <c r="AE1336">
        <f t="shared" si="161"/>
        <v>0.11684794970238672</v>
      </c>
      <c r="AF1336">
        <f t="shared" si="160"/>
        <v>0.16605045089488224</v>
      </c>
      <c r="AG1336">
        <f t="shared" si="162"/>
        <v>0.3056843175686188</v>
      </c>
      <c r="AH1336">
        <f t="shared" si="163"/>
        <v>0.17736761500997764</v>
      </c>
      <c r="AI1336">
        <f t="shared" si="164"/>
        <v>0.56010785424678866</v>
      </c>
      <c r="AJ1336">
        <f t="shared" si="165"/>
        <v>0.11684794970238672</v>
      </c>
      <c r="AK1336">
        <f t="shared" si="166"/>
        <v>-2.8768586469467401E-2</v>
      </c>
      <c r="AL1336" s="18">
        <f t="shared" si="167"/>
        <v>2.1089247885702867E-2</v>
      </c>
    </row>
    <row r="1337" spans="1:38" ht="15.75">
      <c r="A1337">
        <v>2018</v>
      </c>
      <c r="B1337">
        <v>4</v>
      </c>
      <c r="C1337" t="s">
        <v>63</v>
      </c>
      <c r="D1337">
        <v>132579.59562370501</v>
      </c>
      <c r="E1337">
        <v>80050.183962395895</v>
      </c>
      <c r="F1337">
        <v>52529.411661309503</v>
      </c>
      <c r="G1337">
        <v>37795.844182911998</v>
      </c>
      <c r="H1337">
        <v>466551.57527759799</v>
      </c>
      <c r="I1337">
        <v>300392.05803505197</v>
      </c>
      <c r="J1337">
        <v>166159.51724254599</v>
      </c>
      <c r="K1337">
        <v>43810.436278232199</v>
      </c>
      <c r="L1337">
        <v>4.0591074671735399</v>
      </c>
      <c r="M1337">
        <v>22.746722432841899</v>
      </c>
      <c r="N1337">
        <v>8.1011073985600603</v>
      </c>
      <c r="O1337">
        <v>1.8078534592548401</v>
      </c>
      <c r="P1337">
        <v>270.04316379234803</v>
      </c>
      <c r="Q1337">
        <v>32917</v>
      </c>
      <c r="R1337">
        <v>-0.26089982982329601</v>
      </c>
      <c r="S1337">
        <v>529</v>
      </c>
      <c r="T1337">
        <v>0.27878274587313001</v>
      </c>
      <c r="U1337">
        <v>0.27643161170080699</v>
      </c>
      <c r="V1337">
        <v>6.8371688218226296</v>
      </c>
      <c r="W1337">
        <v>63.695844864219502</v>
      </c>
      <c r="X1337">
        <v>6.9338207342923699</v>
      </c>
      <c r="Y1337">
        <v>1</v>
      </c>
      <c r="Z1337">
        <v>0</v>
      </c>
      <c r="AA1337">
        <v>0</v>
      </c>
      <c r="AB1337">
        <v>0</v>
      </c>
      <c r="AC1337">
        <v>138350.50340220099</v>
      </c>
      <c r="AD1337">
        <v>1</v>
      </c>
      <c r="AE1337">
        <f t="shared" si="161"/>
        <v>3.3219617895655609E-3</v>
      </c>
      <c r="AF1337">
        <f t="shared" si="160"/>
        <v>-5.931618416352992E-2</v>
      </c>
      <c r="AG1337">
        <f t="shared" si="162"/>
        <v>0.39621037772962514</v>
      </c>
      <c r="AH1337">
        <f t="shared" si="163"/>
        <v>0.28508040023131709</v>
      </c>
      <c r="AI1337">
        <f t="shared" si="164"/>
        <v>0.56010785424678866</v>
      </c>
      <c r="AJ1337">
        <f t="shared" si="165"/>
        <v>3.3219617895655609E-3</v>
      </c>
      <c r="AK1337">
        <f t="shared" si="166"/>
        <v>5.1672952103877907E-2</v>
      </c>
      <c r="AL1337" s="18">
        <f t="shared" si="167"/>
        <v>2.1089247885702867E-2</v>
      </c>
    </row>
    <row r="1338" spans="1:38" ht="15.75">
      <c r="A1338">
        <v>2019</v>
      </c>
      <c r="B1338">
        <v>1</v>
      </c>
      <c r="C1338" t="s">
        <v>63</v>
      </c>
      <c r="D1338">
        <v>133020.01997444301</v>
      </c>
      <c r="E1338">
        <v>84186.613284191393</v>
      </c>
      <c r="F1338">
        <v>48833.406690251999</v>
      </c>
      <c r="G1338">
        <v>40328.202424034898</v>
      </c>
      <c r="H1338">
        <v>315970.60340127198</v>
      </c>
      <c r="I1338">
        <v>96208.122532457099</v>
      </c>
      <c r="J1338">
        <v>219762.48086881399</v>
      </c>
      <c r="K1338">
        <v>41507.639278157803</v>
      </c>
      <c r="L1338">
        <v>4.4341375545195199</v>
      </c>
      <c r="M1338">
        <v>18.350813234634099</v>
      </c>
      <c r="N1338">
        <v>12.763276706731901</v>
      </c>
      <c r="O1338">
        <v>0.43778229182754602</v>
      </c>
      <c r="P1338">
        <v>453.43023154704701</v>
      </c>
      <c r="Q1338">
        <v>6628</v>
      </c>
      <c r="R1338">
        <v>-0.59129503894321001</v>
      </c>
      <c r="S1338">
        <v>563</v>
      </c>
      <c r="T1338">
        <v>0.67449723020661201</v>
      </c>
      <c r="U1338">
        <v>0.87290546753891896</v>
      </c>
      <c r="V1338">
        <v>7.9514062598120203</v>
      </c>
      <c r="W1338">
        <v>62.716654463099601</v>
      </c>
      <c r="X1338">
        <v>7.0489347634434498</v>
      </c>
      <c r="Y1338">
        <v>0</v>
      </c>
      <c r="Z1338">
        <v>0</v>
      </c>
      <c r="AA1338">
        <v>0</v>
      </c>
      <c r="AB1338">
        <v>0</v>
      </c>
      <c r="AC1338">
        <v>131362.99109463199</v>
      </c>
      <c r="AD1338">
        <v>0</v>
      </c>
      <c r="AE1338">
        <f t="shared" si="161"/>
        <v>-6.8332437710589597E-2</v>
      </c>
      <c r="AF1338">
        <f t="shared" si="160"/>
        <v>-0.10214654083978168</v>
      </c>
      <c r="AG1338">
        <f t="shared" si="162"/>
        <v>0.36711321122665541</v>
      </c>
      <c r="AH1338">
        <f t="shared" si="163"/>
        <v>0.30317393150131167</v>
      </c>
      <c r="AI1338">
        <f t="shared" si="164"/>
        <v>0.56010785424678866</v>
      </c>
      <c r="AJ1338">
        <f t="shared" si="165"/>
        <v>-6.8332437710589597E-2</v>
      </c>
      <c r="AK1338">
        <f t="shared" si="166"/>
        <v>2.4099781643871052E-3</v>
      </c>
      <c r="AL1338" s="18">
        <f t="shared" si="167"/>
        <v>2.1089247885702867E-2</v>
      </c>
    </row>
    <row r="1339" spans="1:38" ht="15.75">
      <c r="A1339">
        <v>2019</v>
      </c>
      <c r="B1339">
        <v>2</v>
      </c>
      <c r="C1339" t="s">
        <v>63</v>
      </c>
      <c r="D1339">
        <v>123930.437745278</v>
      </c>
      <c r="E1339">
        <v>84389.501183939996</v>
      </c>
      <c r="F1339">
        <v>39540.936561338502</v>
      </c>
      <c r="G1339">
        <v>27170.347053629699</v>
      </c>
      <c r="H1339">
        <v>385780.45813649299</v>
      </c>
      <c r="I1339">
        <v>251548.72825775799</v>
      </c>
      <c r="J1339">
        <v>134231.72987873401</v>
      </c>
      <c r="K1339">
        <v>35446.389760091799</v>
      </c>
      <c r="L1339">
        <v>4.7242569482132302</v>
      </c>
      <c r="M1339">
        <v>20.241374433731401</v>
      </c>
      <c r="N1339">
        <v>7.0429557746070497</v>
      </c>
      <c r="O1339">
        <v>1.8739885754657799</v>
      </c>
      <c r="P1339">
        <v>74.577679391999197</v>
      </c>
      <c r="Q1339">
        <v>36903</v>
      </c>
      <c r="R1339">
        <v>-0.97842300747501498</v>
      </c>
      <c r="S1339">
        <v>632</v>
      </c>
      <c r="T1339">
        <v>0.751169495177886</v>
      </c>
      <c r="U1339">
        <v>0.71168174832911202</v>
      </c>
      <c r="V1339">
        <v>5.4989576470983499</v>
      </c>
      <c r="W1339">
        <v>82.006138995058606</v>
      </c>
      <c r="X1339">
        <v>8.4211712664569998</v>
      </c>
      <c r="Y1339">
        <v>1</v>
      </c>
      <c r="Z1339">
        <v>0</v>
      </c>
      <c r="AA1339">
        <v>0</v>
      </c>
      <c r="AB1339">
        <v>0</v>
      </c>
      <c r="AC1339">
        <v>126890.90901093501</v>
      </c>
      <c r="AD1339">
        <v>1</v>
      </c>
      <c r="AE1339">
        <f t="shared" si="161"/>
        <v>0.11691981649708245</v>
      </c>
      <c r="AF1339">
        <f t="shared" si="160"/>
        <v>2.8233888800843203E-2</v>
      </c>
      <c r="AG1339">
        <f t="shared" si="162"/>
        <v>0.31905750742694039</v>
      </c>
      <c r="AH1339">
        <f t="shared" si="163"/>
        <v>0.21923869186579181</v>
      </c>
      <c r="AI1339">
        <f t="shared" si="164"/>
        <v>0.56010785424678866</v>
      </c>
      <c r="AJ1339">
        <f t="shared" si="165"/>
        <v>0.11691981649708245</v>
      </c>
      <c r="AK1339">
        <f t="shared" si="166"/>
        <v>-8.7079006345176582E-2</v>
      </c>
      <c r="AL1339" s="18">
        <f t="shared" si="167"/>
        <v>2.1089247885702867E-2</v>
      </c>
    </row>
    <row r="1340" spans="1:38" ht="15.75">
      <c r="A1340">
        <v>2019</v>
      </c>
      <c r="B1340">
        <v>3</v>
      </c>
      <c r="C1340" t="s">
        <v>63</v>
      </c>
      <c r="D1340">
        <v>138420.36178485901</v>
      </c>
      <c r="E1340">
        <v>77040.947274877399</v>
      </c>
      <c r="F1340">
        <v>61379.4145099815</v>
      </c>
      <c r="G1340">
        <v>46732.862014555903</v>
      </c>
      <c r="H1340">
        <v>350899.150032593</v>
      </c>
      <c r="I1340">
        <v>225962.34483147599</v>
      </c>
      <c r="J1340">
        <v>124936.80520111699</v>
      </c>
      <c r="K1340">
        <v>46671.558969237303</v>
      </c>
      <c r="L1340">
        <v>5.0401966633768298</v>
      </c>
      <c r="M1340">
        <v>37.405200124436902</v>
      </c>
      <c r="N1340">
        <v>13.3180322637473</v>
      </c>
      <c r="O1340">
        <v>1.8086131181898899</v>
      </c>
      <c r="P1340">
        <v>246.368672625546</v>
      </c>
      <c r="Q1340">
        <v>46057</v>
      </c>
      <c r="R1340">
        <v>-0.67591737761050696</v>
      </c>
      <c r="S1340">
        <v>65</v>
      </c>
      <c r="T1340">
        <v>0.15888267043252099</v>
      </c>
      <c r="U1340">
        <v>0.28570924486232702</v>
      </c>
      <c r="V1340">
        <v>2.4677514459655501</v>
      </c>
      <c r="W1340">
        <v>73.512590124946001</v>
      </c>
      <c r="X1340">
        <v>5.6885255136769297</v>
      </c>
      <c r="Y1340">
        <v>0</v>
      </c>
      <c r="Z1340">
        <v>0</v>
      </c>
      <c r="AA1340">
        <v>0</v>
      </c>
      <c r="AB1340">
        <v>1</v>
      </c>
      <c r="AC1340">
        <v>144150.07500323601</v>
      </c>
      <c r="AD1340">
        <v>0</v>
      </c>
      <c r="AE1340">
        <f t="shared" si="161"/>
        <v>-9.900914644911081E-2</v>
      </c>
      <c r="AF1340">
        <f t="shared" si="160"/>
        <v>-9.9634706751760407E-2</v>
      </c>
      <c r="AG1340">
        <f t="shared" si="162"/>
        <v>0.44342764112537919</v>
      </c>
      <c r="AH1340">
        <f t="shared" si="163"/>
        <v>0.33761551705225884</v>
      </c>
      <c r="AI1340">
        <f t="shared" si="164"/>
        <v>0.56010785424678866</v>
      </c>
      <c r="AJ1340">
        <f t="shared" si="165"/>
        <v>-9.900914644911081E-2</v>
      </c>
      <c r="AK1340">
        <f t="shared" si="166"/>
        <v>0.11805578984485267</v>
      </c>
      <c r="AL1340" s="18">
        <f t="shared" si="167"/>
        <v>2.1089247885702867E-2</v>
      </c>
    </row>
    <row r="1341" spans="1:38" ht="15.75">
      <c r="A1341">
        <v>2019</v>
      </c>
      <c r="B1341">
        <v>4</v>
      </c>
      <c r="C1341" t="s">
        <v>63</v>
      </c>
      <c r="D1341">
        <v>124715.479913363</v>
      </c>
      <c r="E1341">
        <v>86136.0771558087</v>
      </c>
      <c r="F1341">
        <v>38579.4027575543</v>
      </c>
      <c r="G1341">
        <v>32466.853525791899</v>
      </c>
      <c r="H1341">
        <v>342898.15566791297</v>
      </c>
      <c r="I1341">
        <v>148878.61686833101</v>
      </c>
      <c r="J1341">
        <v>194019.53879958199</v>
      </c>
      <c r="K1341">
        <v>42364.209099174899</v>
      </c>
      <c r="L1341">
        <v>3.28946785771927</v>
      </c>
      <c r="M1341">
        <v>16.733806155126199</v>
      </c>
      <c r="N1341">
        <v>9.4683663324322698</v>
      </c>
      <c r="O1341">
        <v>0.76733826803969196</v>
      </c>
      <c r="P1341">
        <v>111.105900159866</v>
      </c>
      <c r="Q1341">
        <v>14360</v>
      </c>
      <c r="R1341">
        <v>0.65087270044564305</v>
      </c>
      <c r="S1341">
        <v>858</v>
      </c>
      <c r="T1341">
        <v>0.15437349124073799</v>
      </c>
      <c r="U1341">
        <v>0.167779706104423</v>
      </c>
      <c r="V1341">
        <v>7.9247620993568804</v>
      </c>
      <c r="W1341">
        <v>71.318249840523293</v>
      </c>
      <c r="X1341">
        <v>3.0064103360005801</v>
      </c>
      <c r="Y1341">
        <v>0</v>
      </c>
      <c r="Z1341">
        <v>0</v>
      </c>
      <c r="AA1341">
        <v>0</v>
      </c>
      <c r="AB1341">
        <v>0</v>
      </c>
      <c r="AC1341">
        <v>126754.547976856</v>
      </c>
      <c r="AD1341">
        <v>0</v>
      </c>
      <c r="AE1341">
        <f t="shared" si="161"/>
        <v>-4.236037776078784E-2</v>
      </c>
      <c r="AF1341">
        <f t="shared" si="160"/>
        <v>2.5617136296700226E-2</v>
      </c>
      <c r="AG1341">
        <f t="shared" si="162"/>
        <v>0.30933932807983844</v>
      </c>
      <c r="AH1341">
        <f t="shared" si="163"/>
        <v>0.26032737514497706</v>
      </c>
      <c r="AI1341">
        <f t="shared" si="164"/>
        <v>0.56010785424678866</v>
      </c>
      <c r="AJ1341">
        <f t="shared" si="165"/>
        <v>-4.236037776078784E-2</v>
      </c>
      <c r="AK1341">
        <f t="shared" si="166"/>
        <v>-5.2196985039822022E-2</v>
      </c>
      <c r="AL1341" s="18">
        <f t="shared" si="167"/>
        <v>2.1089247885702867E-2</v>
      </c>
    </row>
    <row r="1342" spans="1:38" ht="15.75">
      <c r="A1342">
        <v>2020</v>
      </c>
      <c r="B1342">
        <v>1</v>
      </c>
      <c r="C1342" t="s">
        <v>63</v>
      </c>
      <c r="D1342">
        <v>119432.485071615</v>
      </c>
      <c r="E1342">
        <v>81640.033625117998</v>
      </c>
      <c r="F1342">
        <v>37792.4514464975</v>
      </c>
      <c r="G1342">
        <v>27891.521087684901</v>
      </c>
      <c r="H1342">
        <v>255661.14096333101</v>
      </c>
      <c r="I1342">
        <v>167684.07974645199</v>
      </c>
      <c r="J1342">
        <v>87977.061216878705</v>
      </c>
      <c r="K1342">
        <v>25872.8082452136</v>
      </c>
      <c r="L1342">
        <v>3.5702969414110899</v>
      </c>
      <c r="M1342">
        <v>31.703174329644298</v>
      </c>
      <c r="N1342">
        <v>10.909566069598799</v>
      </c>
      <c r="O1342">
        <v>1.90599773880923</v>
      </c>
      <c r="P1342">
        <v>187.78485833760601</v>
      </c>
      <c r="Q1342">
        <v>7740</v>
      </c>
      <c r="R1342">
        <v>-0.36521914167313202</v>
      </c>
      <c r="S1342">
        <v>635</v>
      </c>
      <c r="T1342">
        <v>0.69644127110736898</v>
      </c>
      <c r="U1342">
        <v>0.84454641927470697</v>
      </c>
      <c r="V1342">
        <v>3.00389129317711</v>
      </c>
      <c r="W1342">
        <v>66.055441091589799</v>
      </c>
      <c r="X1342">
        <v>7.45152212371117</v>
      </c>
      <c r="Y1342">
        <v>0</v>
      </c>
      <c r="Z1342">
        <v>0</v>
      </c>
      <c r="AA1342">
        <v>0</v>
      </c>
      <c r="AB1342">
        <v>0</v>
      </c>
      <c r="AC1342">
        <v>118165.963110347</v>
      </c>
      <c r="AD1342">
        <v>0</v>
      </c>
      <c r="AE1342">
        <f t="shared" si="161"/>
        <v>6.6958255680670056E-2</v>
      </c>
      <c r="AF1342">
        <f t="shared" si="160"/>
        <v>2.2474463319627783E-2</v>
      </c>
      <c r="AG1342">
        <f t="shared" si="162"/>
        <v>0.31643360199560117</v>
      </c>
      <c r="AH1342">
        <f t="shared" si="163"/>
        <v>0.23353379167284663</v>
      </c>
      <c r="AI1342">
        <f t="shared" si="164"/>
        <v>0.56010785424678866</v>
      </c>
      <c r="AJ1342">
        <f t="shared" si="165"/>
        <v>6.6958255680670056E-2</v>
      </c>
      <c r="AK1342">
        <f t="shared" si="166"/>
        <v>-2.7445588254727503E-2</v>
      </c>
      <c r="AL1342" s="18">
        <f t="shared" si="167"/>
        <v>2.1089247885702867E-2</v>
      </c>
    </row>
    <row r="1343" spans="1:38" ht="15.75">
      <c r="A1343">
        <v>2020</v>
      </c>
      <c r="B1343">
        <v>2</v>
      </c>
      <c r="C1343" t="s">
        <v>63</v>
      </c>
      <c r="D1343">
        <v>127429.475943618</v>
      </c>
      <c r="E1343">
        <v>79399.374877140901</v>
      </c>
      <c r="F1343">
        <v>48030.101066477597</v>
      </c>
      <c r="G1343">
        <v>39773.375304221299</v>
      </c>
      <c r="H1343">
        <v>344922.06742305</v>
      </c>
      <c r="I1343">
        <v>171371.370491001</v>
      </c>
      <c r="J1343">
        <v>173550.69693204801</v>
      </c>
      <c r="K1343">
        <v>36146.688713187003</v>
      </c>
      <c r="L1343">
        <v>4.13509756105723</v>
      </c>
      <c r="M1343">
        <v>22.917439115668799</v>
      </c>
      <c r="N1343">
        <v>11.5311193630991</v>
      </c>
      <c r="O1343">
        <v>0.98744270994255501</v>
      </c>
      <c r="P1343">
        <v>339.469834981818</v>
      </c>
      <c r="Q1343">
        <v>49014</v>
      </c>
      <c r="R1343">
        <v>-0.54208584393766202</v>
      </c>
      <c r="S1343">
        <v>370</v>
      </c>
      <c r="T1343">
        <v>0.32255493094614501</v>
      </c>
      <c r="U1343">
        <v>0.59679953671318298</v>
      </c>
      <c r="V1343">
        <v>2.9399998910570102</v>
      </c>
      <c r="W1343">
        <v>78.335148622865105</v>
      </c>
      <c r="X1343">
        <v>7.7840718000008096</v>
      </c>
      <c r="Y1343">
        <v>0</v>
      </c>
      <c r="Z1343">
        <v>0</v>
      </c>
      <c r="AA1343">
        <v>0</v>
      </c>
      <c r="AB1343">
        <v>0</v>
      </c>
      <c r="AC1343">
        <v>141541.42553854</v>
      </c>
      <c r="AD1343">
        <v>0</v>
      </c>
      <c r="AE1343">
        <f t="shared" si="161"/>
        <v>-2.1977539285378073E-2</v>
      </c>
      <c r="AF1343">
        <f t="shared" si="160"/>
        <v>-2.0588426508697442E-2</v>
      </c>
      <c r="AG1343">
        <f t="shared" si="162"/>
        <v>0.37691515805753084</v>
      </c>
      <c r="AH1343">
        <f t="shared" si="163"/>
        <v>0.3121206848705812</v>
      </c>
      <c r="AI1343">
        <f t="shared" si="164"/>
        <v>0.56010785424678866</v>
      </c>
      <c r="AJ1343">
        <f t="shared" si="165"/>
        <v>-2.1977539285378073E-2</v>
      </c>
      <c r="AK1343">
        <f t="shared" si="166"/>
        <v>-9.2223428844604109E-3</v>
      </c>
      <c r="AL1343" s="18">
        <f t="shared" si="167"/>
        <v>2.1089247885702867E-2</v>
      </c>
    </row>
    <row r="1344" spans="1:38" ht="15.75">
      <c r="A1344">
        <v>2020</v>
      </c>
      <c r="B1344">
        <v>3</v>
      </c>
      <c r="C1344" t="s">
        <v>63</v>
      </c>
      <c r="D1344">
        <v>124628.889629952</v>
      </c>
      <c r="E1344">
        <v>78667.126617212096</v>
      </c>
      <c r="F1344">
        <v>45961.763012740499</v>
      </c>
      <c r="G1344">
        <v>30696.443994015801</v>
      </c>
      <c r="H1344">
        <v>456352.42867609102</v>
      </c>
      <c r="I1344">
        <v>197615.62300334801</v>
      </c>
      <c r="J1344">
        <v>258736.80567274199</v>
      </c>
      <c r="K1344">
        <v>29200.297867831301</v>
      </c>
      <c r="L1344">
        <v>3.6139895795653598</v>
      </c>
      <c r="M1344">
        <v>11.863964971741</v>
      </c>
      <c r="N1344">
        <v>6.7264776223648699</v>
      </c>
      <c r="O1344">
        <v>0.76377082297791798</v>
      </c>
      <c r="P1344">
        <v>447.53793314524199</v>
      </c>
      <c r="Q1344">
        <v>12180</v>
      </c>
      <c r="R1344">
        <v>-0.419911384181616</v>
      </c>
      <c r="S1344">
        <v>221</v>
      </c>
      <c r="T1344">
        <v>0.69496162089415103</v>
      </c>
      <c r="U1344">
        <v>0.78403323618312903</v>
      </c>
      <c r="V1344">
        <v>1.1261697721510799</v>
      </c>
      <c r="W1344">
        <v>74.875771333537799</v>
      </c>
      <c r="X1344">
        <v>6.7069500659534</v>
      </c>
      <c r="Y1344">
        <v>0</v>
      </c>
      <c r="Z1344">
        <v>0</v>
      </c>
      <c r="AA1344">
        <v>0</v>
      </c>
      <c r="AB1344">
        <v>0</v>
      </c>
      <c r="AC1344">
        <v>120136.614016338</v>
      </c>
      <c r="AD1344">
        <v>0</v>
      </c>
      <c r="AE1344">
        <f t="shared" si="161"/>
        <v>2.6329719701453341E-2</v>
      </c>
      <c r="AF1344">
        <f t="shared" si="160"/>
        <v>3.6888657089528543E-2</v>
      </c>
      <c r="AG1344">
        <f t="shared" si="162"/>
        <v>0.36878899546653698</v>
      </c>
      <c r="AH1344">
        <f t="shared" si="163"/>
        <v>0.24630279612664174</v>
      </c>
      <c r="AI1344">
        <f t="shared" si="164"/>
        <v>0.56010785424678866</v>
      </c>
      <c r="AJ1344">
        <f t="shared" si="165"/>
        <v>2.6329719701453341E-2</v>
      </c>
      <c r="AK1344">
        <f t="shared" si="166"/>
        <v>0.1221437200194644</v>
      </c>
      <c r="AL1344" s="18">
        <f t="shared" si="167"/>
        <v>2.1089247885702867E-2</v>
      </c>
    </row>
    <row r="1345" spans="1:38" ht="15.75">
      <c r="A1345">
        <v>2020</v>
      </c>
      <c r="B1345">
        <v>4</v>
      </c>
      <c r="C1345" t="s">
        <v>63</v>
      </c>
      <c r="D1345">
        <v>127910.333360612</v>
      </c>
      <c r="E1345">
        <v>88275.822105480605</v>
      </c>
      <c r="F1345">
        <v>39634.511255131802</v>
      </c>
      <c r="G1345">
        <v>20025.9261535767</v>
      </c>
      <c r="H1345">
        <v>353060.39091891999</v>
      </c>
      <c r="I1345">
        <v>115023.19800505201</v>
      </c>
      <c r="J1345">
        <v>238037.192913868</v>
      </c>
      <c r="K1345">
        <v>29845.494471897</v>
      </c>
      <c r="L1345">
        <v>3.02768962074243</v>
      </c>
      <c r="M1345">
        <v>8.4129399731339198</v>
      </c>
      <c r="N1345">
        <v>5.6720965219164601</v>
      </c>
      <c r="O1345">
        <v>0.48321523454812298</v>
      </c>
      <c r="P1345">
        <v>474.29621991716903</v>
      </c>
      <c r="Q1345">
        <v>27999</v>
      </c>
      <c r="R1345">
        <v>0.178546061248091</v>
      </c>
      <c r="S1345">
        <v>701</v>
      </c>
      <c r="T1345">
        <v>0.133936698872724</v>
      </c>
      <c r="U1345">
        <v>0.83551015458205902</v>
      </c>
      <c r="V1345">
        <v>7.1623991900052104</v>
      </c>
      <c r="W1345">
        <v>72.532792496875501</v>
      </c>
      <c r="X1345">
        <v>3.49284974129624</v>
      </c>
      <c r="Y1345">
        <v>0</v>
      </c>
      <c r="Z1345">
        <v>0</v>
      </c>
      <c r="AA1345">
        <v>0</v>
      </c>
      <c r="AB1345">
        <v>0</v>
      </c>
      <c r="AC1345">
        <v>135143.02171930301</v>
      </c>
      <c r="AD1345">
        <v>0</v>
      </c>
      <c r="AE1345">
        <f t="shared" si="161"/>
        <v>-4.5294755567160998E-2</v>
      </c>
      <c r="AF1345">
        <f t="shared" si="160"/>
        <v>-4.9686471451360098E-2</v>
      </c>
      <c r="AG1345">
        <f t="shared" si="162"/>
        <v>0.30986168367954725</v>
      </c>
      <c r="AH1345">
        <f t="shared" si="163"/>
        <v>0.15656222314047516</v>
      </c>
      <c r="AI1345">
        <f t="shared" si="164"/>
        <v>0.56010785424678866</v>
      </c>
      <c r="AJ1345">
        <f t="shared" si="165"/>
        <v>-4.5294755567160998E-2</v>
      </c>
      <c r="AK1345">
        <f t="shared" si="166"/>
        <v>-0.14196951357814919</v>
      </c>
      <c r="AL1345" s="18">
        <f t="shared" si="167"/>
        <v>2.1089247885702867E-2</v>
      </c>
    </row>
    <row r="1346" spans="1:38" ht="15.75">
      <c r="A1346">
        <v>2021</v>
      </c>
      <c r="B1346">
        <v>1</v>
      </c>
      <c r="C1346" t="s">
        <v>63</v>
      </c>
      <c r="D1346">
        <v>122116.666076529</v>
      </c>
      <c r="E1346">
        <v>75743.346580454294</v>
      </c>
      <c r="F1346">
        <v>46373.319496074997</v>
      </c>
      <c r="G1346">
        <v>41052.903388307597</v>
      </c>
      <c r="H1346">
        <v>393250.60114186897</v>
      </c>
      <c r="I1346">
        <v>184535.75799807601</v>
      </c>
      <c r="J1346">
        <v>208714.84314379201</v>
      </c>
      <c r="K1346">
        <v>49849.372895509397</v>
      </c>
      <c r="L1346">
        <v>6.0585063202511797</v>
      </c>
      <c r="M1346">
        <v>19.669374142223599</v>
      </c>
      <c r="N1346">
        <v>10.4393746046677</v>
      </c>
      <c r="O1346">
        <v>0.88415253663076598</v>
      </c>
      <c r="P1346">
        <v>211.373355895853</v>
      </c>
      <c r="Q1346">
        <v>39024</v>
      </c>
      <c r="R1346">
        <v>0.96440429844386699</v>
      </c>
      <c r="S1346">
        <v>444</v>
      </c>
      <c r="T1346">
        <v>1.6265074117443198E-2</v>
      </c>
      <c r="U1346">
        <v>0.32691246725239198</v>
      </c>
      <c r="V1346">
        <v>7.6045390865162403</v>
      </c>
      <c r="W1346">
        <v>76.350825174539295</v>
      </c>
      <c r="X1346">
        <v>6.2617525702663901</v>
      </c>
      <c r="Y1346">
        <v>0</v>
      </c>
      <c r="Z1346">
        <v>0</v>
      </c>
      <c r="AA1346">
        <v>0</v>
      </c>
      <c r="AB1346">
        <v>0</v>
      </c>
      <c r="AC1346">
        <v>123691.286223102</v>
      </c>
      <c r="AD1346">
        <v>0</v>
      </c>
      <c r="AE1346">
        <f t="shared" si="161"/>
        <v>2.2021870994223536E-2</v>
      </c>
      <c r="AF1346">
        <f t="shared" ref="AF1346:AF1409" si="168">IF(C1350=C1346,(D1350-D1346)/D1346,"")</f>
        <v>1.8471497411584988E-2</v>
      </c>
      <c r="AG1346">
        <f t="shared" si="162"/>
        <v>0.37974603292079007</v>
      </c>
      <c r="AH1346">
        <f t="shared" si="163"/>
        <v>0.33617772829287895</v>
      </c>
      <c r="AI1346">
        <f t="shared" si="164"/>
        <v>0.56010785424678866</v>
      </c>
      <c r="AJ1346">
        <f t="shared" si="165"/>
        <v>2.2021870994223536E-2</v>
      </c>
      <c r="AK1346">
        <f t="shared" si="166"/>
        <v>9.3149251597033036E-2</v>
      </c>
      <c r="AL1346" s="18">
        <f t="shared" si="167"/>
        <v>2.1089247885702867E-2</v>
      </c>
    </row>
    <row r="1347" spans="1:38" ht="15.75">
      <c r="A1347">
        <v>2021</v>
      </c>
      <c r="B1347">
        <v>2</v>
      </c>
      <c r="C1347" t="s">
        <v>63</v>
      </c>
      <c r="D1347">
        <v>124805.903543111</v>
      </c>
      <c r="E1347">
        <v>82798.782627878303</v>
      </c>
      <c r="F1347">
        <v>42007.120915233201</v>
      </c>
      <c r="G1347">
        <v>27439.563935081798</v>
      </c>
      <c r="H1347">
        <v>487822.71112270502</v>
      </c>
      <c r="I1347">
        <v>191338.71274025901</v>
      </c>
      <c r="J1347">
        <v>296483.99838244601</v>
      </c>
      <c r="K1347">
        <v>22528.327014047201</v>
      </c>
      <c r="L1347">
        <v>4.29417314897543</v>
      </c>
      <c r="M1347">
        <v>9.2549898425501098</v>
      </c>
      <c r="N1347">
        <v>5.6249049725320699</v>
      </c>
      <c r="O1347">
        <v>0.64535932388986506</v>
      </c>
      <c r="P1347">
        <v>263.76552954759597</v>
      </c>
      <c r="Q1347">
        <v>20333</v>
      </c>
      <c r="R1347">
        <v>-0.13451683429062</v>
      </c>
      <c r="S1347">
        <v>789</v>
      </c>
      <c r="T1347">
        <v>0.45443486657478399</v>
      </c>
      <c r="U1347">
        <v>0.28755956509069802</v>
      </c>
      <c r="V1347">
        <v>2.9219527405701902</v>
      </c>
      <c r="W1347">
        <v>65.5595395044773</v>
      </c>
      <c r="X1347">
        <v>4.6602268780365597</v>
      </c>
      <c r="Y1347">
        <v>0</v>
      </c>
      <c r="Z1347">
        <v>0</v>
      </c>
      <c r="AA1347">
        <v>1</v>
      </c>
      <c r="AB1347">
        <v>1</v>
      </c>
      <c r="AC1347">
        <v>131187.59610356999</v>
      </c>
      <c r="AD1347">
        <v>1</v>
      </c>
      <c r="AE1347">
        <f t="shared" ref="AE1347:AE1410" si="169">IF(C1348=C1347,(D1348-D1347)/D1347,"")</f>
        <v>3.5418023782201102E-2</v>
      </c>
      <c r="AF1347">
        <f t="shared" si="168"/>
        <v>3.912684325404691E-2</v>
      </c>
      <c r="AG1347">
        <f t="shared" ref="AG1347:AG1410" si="170">(D:D-E:E)/D:D</f>
        <v>0.33657959858222902</v>
      </c>
      <c r="AH1347">
        <f t="shared" ref="AH1347:AH1410" si="171">G1347/D1347</f>
        <v>0.21985790059685362</v>
      </c>
      <c r="AI1347">
        <f t="shared" ref="AI1347:AI1410" si="172">_xlfn.STDEV.P(D:D)/AVERAGE(D:D)</f>
        <v>0.56010785424678866</v>
      </c>
      <c r="AJ1347">
        <f t="shared" ref="AJ1347:AJ1410" si="173">(D1348-D1347)/D1347</f>
        <v>3.5418023782201102E-2</v>
      </c>
      <c r="AK1347">
        <f t="shared" ref="AK1347:AK1410" si="174">(E1348-E1347)/E1347</f>
        <v>-3.3542181728960529E-3</v>
      </c>
      <c r="AL1347" s="18">
        <f t="shared" ref="AL1347:AL1410" si="175">AVERAGE(AJ:AJ)</f>
        <v>2.1089247885702867E-2</v>
      </c>
    </row>
    <row r="1348" spans="1:38" ht="15.75">
      <c r="A1348">
        <v>2021</v>
      </c>
      <c r="B1348">
        <v>3</v>
      </c>
      <c r="C1348" t="s">
        <v>63</v>
      </c>
      <c r="D1348">
        <v>129226.28200296</v>
      </c>
      <c r="E1348">
        <v>82521.057446494204</v>
      </c>
      <c r="F1348">
        <v>46705.224556466499</v>
      </c>
      <c r="G1348">
        <v>26837.254401678601</v>
      </c>
      <c r="H1348">
        <v>350446.09469141701</v>
      </c>
      <c r="I1348">
        <v>167539.523131325</v>
      </c>
      <c r="J1348">
        <v>182906.57156009201</v>
      </c>
      <c r="K1348">
        <v>36223.1810564486</v>
      </c>
      <c r="L1348">
        <v>4.1430631879348496</v>
      </c>
      <c r="M1348">
        <v>14.6726572876915</v>
      </c>
      <c r="N1348">
        <v>7.6580263864289799</v>
      </c>
      <c r="O1348">
        <v>0.91598416449614395</v>
      </c>
      <c r="P1348">
        <v>122.20595976189</v>
      </c>
      <c r="Q1348">
        <v>17501</v>
      </c>
      <c r="R1348">
        <v>-0.93750676206132499</v>
      </c>
      <c r="S1348">
        <v>789</v>
      </c>
      <c r="T1348">
        <v>0.33935774367184501</v>
      </c>
      <c r="U1348">
        <v>0.22756016309535099</v>
      </c>
      <c r="V1348">
        <v>2.7148615115368901</v>
      </c>
      <c r="W1348">
        <v>60.116389539169496</v>
      </c>
      <c r="X1348">
        <v>9.0456706575956094</v>
      </c>
      <c r="Y1348">
        <v>0</v>
      </c>
      <c r="Z1348">
        <v>0</v>
      </c>
      <c r="AA1348">
        <v>0</v>
      </c>
      <c r="AB1348">
        <v>0</v>
      </c>
      <c r="AC1348">
        <v>132380.763353369</v>
      </c>
      <c r="AD1348">
        <v>0</v>
      </c>
      <c r="AE1348">
        <f t="shared" si="169"/>
        <v>-5.9363789240862642E-2</v>
      </c>
      <c r="AF1348">
        <f t="shared" si="168"/>
        <v>-0.10131993009041372</v>
      </c>
      <c r="AG1348">
        <f t="shared" si="170"/>
        <v>0.36142202524557648</v>
      </c>
      <c r="AH1348">
        <f t="shared" si="171"/>
        <v>0.20767644155438814</v>
      </c>
      <c r="AI1348">
        <f t="shared" si="172"/>
        <v>0.56010785424678866</v>
      </c>
      <c r="AJ1348">
        <f t="shared" si="173"/>
        <v>-5.9363789240862642E-2</v>
      </c>
      <c r="AK1348">
        <f t="shared" si="174"/>
        <v>-8.8278834462640371E-2</v>
      </c>
      <c r="AL1348" s="18">
        <f t="shared" si="175"/>
        <v>2.1089247885702867E-2</v>
      </c>
    </row>
    <row r="1349" spans="1:38" ht="15.75">
      <c r="A1349">
        <v>2021</v>
      </c>
      <c r="B1349">
        <v>4</v>
      </c>
      <c r="C1349" t="s">
        <v>63</v>
      </c>
      <c r="D1349">
        <v>121554.920233756</v>
      </c>
      <c r="E1349">
        <v>75236.194676493105</v>
      </c>
      <c r="F1349">
        <v>46318.7255572629</v>
      </c>
      <c r="G1349">
        <v>36780.8941695549</v>
      </c>
      <c r="H1349">
        <v>346304.255114217</v>
      </c>
      <c r="I1349">
        <v>147407.26183511599</v>
      </c>
      <c r="J1349">
        <v>198896.99327910101</v>
      </c>
      <c r="K1349">
        <v>45510.867923082602</v>
      </c>
      <c r="L1349">
        <v>26.6994270349457</v>
      </c>
      <c r="M1349">
        <v>18.492433476831</v>
      </c>
      <c r="N1349">
        <v>10.620976677697399</v>
      </c>
      <c r="O1349">
        <v>0.74112363090511002</v>
      </c>
      <c r="P1349">
        <v>132.59367673773099</v>
      </c>
      <c r="Q1349">
        <v>21726</v>
      </c>
      <c r="R1349">
        <v>-0.44461706528129902</v>
      </c>
      <c r="S1349">
        <v>134</v>
      </c>
      <c r="T1349">
        <v>0.111555078964201</v>
      </c>
      <c r="U1349">
        <v>0.97376345001271603</v>
      </c>
      <c r="V1349">
        <v>5.8534839492937598</v>
      </c>
      <c r="W1349">
        <v>66.814826399589805</v>
      </c>
      <c r="X1349">
        <v>5.6483029185156299</v>
      </c>
      <c r="Y1349">
        <v>0</v>
      </c>
      <c r="Z1349">
        <v>0</v>
      </c>
      <c r="AA1349">
        <v>0</v>
      </c>
      <c r="AB1349">
        <v>0</v>
      </c>
      <c r="AC1349">
        <v>127830.125911771</v>
      </c>
      <c r="AD1349">
        <v>0</v>
      </c>
      <c r="AE1349">
        <f t="shared" si="169"/>
        <v>2.3178194010567022E-2</v>
      </c>
      <c r="AF1349">
        <f t="shared" si="168"/>
        <v>7.3347040586795127E-3</v>
      </c>
      <c r="AG1349">
        <f t="shared" si="170"/>
        <v>0.38105183622505562</v>
      </c>
      <c r="AH1349">
        <f t="shared" si="171"/>
        <v>0.30258663408131453</v>
      </c>
      <c r="AI1349">
        <f t="shared" si="172"/>
        <v>0.56010785424678866</v>
      </c>
      <c r="AJ1349">
        <f t="shared" si="173"/>
        <v>2.3178194010567022E-2</v>
      </c>
      <c r="AK1349">
        <f t="shared" si="174"/>
        <v>0.15243076081175291</v>
      </c>
      <c r="AL1349" s="18">
        <f t="shared" si="175"/>
        <v>2.1089247885702867E-2</v>
      </c>
    </row>
    <row r="1350" spans="1:38" ht="15.75">
      <c r="A1350">
        <v>2022</v>
      </c>
      <c r="B1350">
        <v>1</v>
      </c>
      <c r="C1350" t="s">
        <v>63</v>
      </c>
      <c r="D1350">
        <v>124372.34375787299</v>
      </c>
      <c r="E1350">
        <v>86704.505071612104</v>
      </c>
      <c r="F1350">
        <v>37667.838686260897</v>
      </c>
      <c r="G1350">
        <v>27449.315578043301</v>
      </c>
      <c r="H1350">
        <v>365157.37566337001</v>
      </c>
      <c r="I1350">
        <v>203692.90523985401</v>
      </c>
      <c r="J1350">
        <v>161464.47042351501</v>
      </c>
      <c r="K1350">
        <v>33723.5595145279</v>
      </c>
      <c r="L1350">
        <v>6.9647180093452601</v>
      </c>
      <c r="M1350">
        <v>17.000220237953702</v>
      </c>
      <c r="N1350">
        <v>7.5171193045675198</v>
      </c>
      <c r="O1350">
        <v>1.2615339133468499</v>
      </c>
      <c r="P1350">
        <v>301.44918455606597</v>
      </c>
      <c r="Q1350">
        <v>10959</v>
      </c>
      <c r="R1350">
        <v>-2.2222687059643101E-2</v>
      </c>
      <c r="S1350">
        <v>23</v>
      </c>
      <c r="T1350">
        <v>0.16467492051702001</v>
      </c>
      <c r="U1350">
        <v>0.25692486505129603</v>
      </c>
      <c r="V1350">
        <v>3.9824229388992398</v>
      </c>
      <c r="W1350">
        <v>82.235369748034103</v>
      </c>
      <c r="X1350">
        <v>6.5866063148055201</v>
      </c>
      <c r="Y1350">
        <v>1</v>
      </c>
      <c r="Z1350">
        <v>0</v>
      </c>
      <c r="AA1350">
        <v>0</v>
      </c>
      <c r="AB1350">
        <v>0</v>
      </c>
      <c r="AC1350">
        <v>134261.90619592101</v>
      </c>
      <c r="AD1350">
        <v>1</v>
      </c>
      <c r="AE1350">
        <f t="shared" si="169"/>
        <v>4.2749221006076275E-2</v>
      </c>
      <c r="AF1350">
        <f t="shared" si="168"/>
        <v>2.1165665520019323E-3</v>
      </c>
      <c r="AG1350">
        <f t="shared" si="170"/>
        <v>0.30286346263275632</v>
      </c>
      <c r="AH1350">
        <f t="shared" si="171"/>
        <v>0.22070272818434131</v>
      </c>
      <c r="AI1350">
        <f t="shared" si="172"/>
        <v>0.56010785424678866</v>
      </c>
      <c r="AJ1350">
        <f t="shared" si="173"/>
        <v>4.2749221006076275E-2</v>
      </c>
      <c r="AK1350">
        <f t="shared" si="174"/>
        <v>-2.8986092782442522E-2</v>
      </c>
      <c r="AL1350" s="18">
        <f t="shared" si="175"/>
        <v>2.1089247885702867E-2</v>
      </c>
    </row>
    <row r="1351" spans="1:38" ht="15.75">
      <c r="A1351">
        <v>2022</v>
      </c>
      <c r="B1351">
        <v>2</v>
      </c>
      <c r="C1351" t="s">
        <v>63</v>
      </c>
      <c r="D1351">
        <v>129689.164568222</v>
      </c>
      <c r="E1351">
        <v>84191.280242950597</v>
      </c>
      <c r="F1351">
        <v>45497.884325272003</v>
      </c>
      <c r="G1351">
        <v>30874.838861588702</v>
      </c>
      <c r="H1351">
        <v>505536.02605315298</v>
      </c>
      <c r="I1351">
        <v>229247.92952432501</v>
      </c>
      <c r="J1351">
        <v>276288.09652882698</v>
      </c>
      <c r="K1351">
        <v>38366.588574415997</v>
      </c>
      <c r="L1351">
        <v>3.3221851210817901</v>
      </c>
      <c r="M1351">
        <v>11.1748711759528</v>
      </c>
      <c r="N1351">
        <v>6.1073469091088004</v>
      </c>
      <c r="O1351">
        <v>0.82974233202408798</v>
      </c>
      <c r="P1351">
        <v>255.938837247294</v>
      </c>
      <c r="Q1351">
        <v>31591</v>
      </c>
      <c r="R1351">
        <v>0.158152779594359</v>
      </c>
      <c r="S1351">
        <v>355</v>
      </c>
      <c r="T1351">
        <v>0.15887901419540401</v>
      </c>
      <c r="U1351">
        <v>0.58650388147242505</v>
      </c>
      <c r="V1351">
        <v>2.3753015559467201</v>
      </c>
      <c r="W1351">
        <v>71.439978270096702</v>
      </c>
      <c r="X1351">
        <v>8.9830345066266606</v>
      </c>
      <c r="Y1351">
        <v>0</v>
      </c>
      <c r="Z1351">
        <v>0</v>
      </c>
      <c r="AA1351">
        <v>0</v>
      </c>
      <c r="AB1351">
        <v>0</v>
      </c>
      <c r="AC1351">
        <v>138408.866757991</v>
      </c>
      <c r="AD1351">
        <v>0</v>
      </c>
      <c r="AE1351">
        <f t="shared" si="169"/>
        <v>-0.10452747127162595</v>
      </c>
      <c r="AF1351">
        <f t="shared" si="168"/>
        <v>-2.9684918645426432E-2</v>
      </c>
      <c r="AG1351">
        <f t="shared" si="170"/>
        <v>0.35082255697111525</v>
      </c>
      <c r="AH1351">
        <f t="shared" si="171"/>
        <v>0.23806799098738296</v>
      </c>
      <c r="AI1351">
        <f t="shared" si="172"/>
        <v>0.56010785424678866</v>
      </c>
      <c r="AJ1351">
        <f t="shared" si="173"/>
        <v>-0.10452747127162595</v>
      </c>
      <c r="AK1351">
        <f t="shared" si="174"/>
        <v>-9.6335984992175022E-2</v>
      </c>
      <c r="AL1351" s="18">
        <f t="shared" si="175"/>
        <v>2.1089247885702867E-2</v>
      </c>
    </row>
    <row r="1352" spans="1:38" ht="15.75">
      <c r="A1352">
        <v>2022</v>
      </c>
      <c r="B1352">
        <v>3</v>
      </c>
      <c r="C1352" t="s">
        <v>63</v>
      </c>
      <c r="D1352">
        <v>116133.084144576</v>
      </c>
      <c r="E1352">
        <v>76080.630332993707</v>
      </c>
      <c r="F1352">
        <v>40052.4538115822</v>
      </c>
      <c r="G1352">
        <v>33753.150376438702</v>
      </c>
      <c r="H1352">
        <v>233094.529942102</v>
      </c>
      <c r="I1352">
        <v>153695.37637643199</v>
      </c>
      <c r="J1352">
        <v>79399.153565669694</v>
      </c>
      <c r="K1352">
        <v>32020.128789994898</v>
      </c>
      <c r="L1352">
        <v>6.9814205828700402</v>
      </c>
      <c r="M1352">
        <v>42.510718138225599</v>
      </c>
      <c r="N1352">
        <v>14.480455798264501</v>
      </c>
      <c r="O1352">
        <v>1.9357306655582101</v>
      </c>
      <c r="P1352">
        <v>486.524382402117</v>
      </c>
      <c r="Q1352">
        <v>47690</v>
      </c>
      <c r="R1352">
        <v>-0.30148091751439998</v>
      </c>
      <c r="S1352">
        <v>615</v>
      </c>
      <c r="T1352">
        <v>0.50851903161258505</v>
      </c>
      <c r="U1352">
        <v>0.73007902649501599</v>
      </c>
      <c r="V1352">
        <v>5.8887494949944799</v>
      </c>
      <c r="W1352">
        <v>79.0210463101117</v>
      </c>
      <c r="X1352">
        <v>5.6596372391042804</v>
      </c>
      <c r="Y1352">
        <v>0</v>
      </c>
      <c r="Z1352">
        <v>0</v>
      </c>
      <c r="AA1352">
        <v>0</v>
      </c>
      <c r="AB1352">
        <v>0</v>
      </c>
      <c r="AC1352">
        <v>124237.419433303</v>
      </c>
      <c r="AD1352">
        <v>0</v>
      </c>
      <c r="AE1352">
        <f t="shared" si="169"/>
        <v>5.43635390593031E-2</v>
      </c>
      <c r="AF1352">
        <f t="shared" si="168"/>
        <v>0.10941244704659342</v>
      </c>
      <c r="AG1352">
        <f t="shared" si="170"/>
        <v>0.3448840966086833</v>
      </c>
      <c r="AH1352">
        <f t="shared" si="171"/>
        <v>0.29064198738077812</v>
      </c>
      <c r="AI1352">
        <f t="shared" si="172"/>
        <v>0.56010785424678866</v>
      </c>
      <c r="AJ1352">
        <f t="shared" si="173"/>
        <v>5.43635390593031E-2</v>
      </c>
      <c r="AK1352">
        <f t="shared" si="174"/>
        <v>1.6473467571090486E-2</v>
      </c>
      <c r="AL1352" s="18">
        <f t="shared" si="175"/>
        <v>2.1089247885702867E-2</v>
      </c>
    </row>
    <row r="1353" spans="1:38" ht="15.75">
      <c r="A1353">
        <v>2022</v>
      </c>
      <c r="B1353">
        <v>4</v>
      </c>
      <c r="C1353" t="s">
        <v>63</v>
      </c>
      <c r="D1353">
        <v>122446.48960054699</v>
      </c>
      <c r="E1353">
        <v>77333.942129572402</v>
      </c>
      <c r="F1353">
        <v>45112.547470975303</v>
      </c>
      <c r="G1353">
        <v>33104.061736328498</v>
      </c>
      <c r="H1353">
        <v>384224.83255771198</v>
      </c>
      <c r="I1353">
        <v>184853.11962235</v>
      </c>
      <c r="J1353">
        <v>199371.71293536099</v>
      </c>
      <c r="K1353">
        <v>41888.2528684102</v>
      </c>
      <c r="L1353">
        <v>9.2929064625376601</v>
      </c>
      <c r="M1353">
        <v>16.604191862995702</v>
      </c>
      <c r="N1353">
        <v>8.6158048442525406</v>
      </c>
      <c r="O1353">
        <v>0.92717826867586495</v>
      </c>
      <c r="P1353">
        <v>337.43943713584201</v>
      </c>
      <c r="Q1353">
        <v>23747</v>
      </c>
      <c r="R1353">
        <v>-0.25194112371972999</v>
      </c>
      <c r="S1353">
        <v>859</v>
      </c>
      <c r="T1353">
        <v>0.74099325158497298</v>
      </c>
      <c r="U1353">
        <v>0.224816940589465</v>
      </c>
      <c r="V1353">
        <v>5.1283973195808796</v>
      </c>
      <c r="W1353">
        <v>63.835925730226499</v>
      </c>
      <c r="X1353">
        <v>2.8216135308909598</v>
      </c>
      <c r="Y1353">
        <v>0</v>
      </c>
      <c r="Z1353">
        <v>0</v>
      </c>
      <c r="AA1353">
        <v>0</v>
      </c>
      <c r="AB1353">
        <v>1</v>
      </c>
      <c r="AC1353">
        <v>124404.18311894299</v>
      </c>
      <c r="AD1353">
        <v>0</v>
      </c>
      <c r="AE1353">
        <f t="shared" si="169"/>
        <v>1.7877984965182881E-2</v>
      </c>
      <c r="AF1353">
        <f t="shared" si="168"/>
        <v>-2.8823579427614991E-2</v>
      </c>
      <c r="AG1353">
        <f t="shared" si="170"/>
        <v>0.36842662960893136</v>
      </c>
      <c r="AH1353">
        <f t="shared" si="171"/>
        <v>0.27035533516985871</v>
      </c>
      <c r="AI1353">
        <f t="shared" si="172"/>
        <v>0.56010785424678866</v>
      </c>
      <c r="AJ1353">
        <f t="shared" si="173"/>
        <v>1.7877984965182881E-2</v>
      </c>
      <c r="AK1353">
        <f t="shared" si="174"/>
        <v>4.8917658370348199E-2</v>
      </c>
      <c r="AL1353" s="18">
        <f t="shared" si="175"/>
        <v>2.1089247885702867E-2</v>
      </c>
    </row>
    <row r="1354" spans="1:38" ht="15.75">
      <c r="A1354">
        <v>2023</v>
      </c>
      <c r="B1354">
        <v>1</v>
      </c>
      <c r="C1354" t="s">
        <v>63</v>
      </c>
      <c r="D1354">
        <v>124635.58610066499</v>
      </c>
      <c r="E1354">
        <v>81116.937491099103</v>
      </c>
      <c r="F1354">
        <v>43518.6486095664</v>
      </c>
      <c r="G1354">
        <v>35478.164984313204</v>
      </c>
      <c r="H1354">
        <v>291540.697214082</v>
      </c>
      <c r="I1354">
        <v>98036.349507961699</v>
      </c>
      <c r="J1354">
        <v>193504.34770612</v>
      </c>
      <c r="K1354">
        <v>42445.753505993802</v>
      </c>
      <c r="L1354">
        <v>6.4980228654555301</v>
      </c>
      <c r="M1354">
        <v>18.334557029279001</v>
      </c>
      <c r="N1354">
        <v>12.169198099386101</v>
      </c>
      <c r="O1354">
        <v>0.50663641757988598</v>
      </c>
      <c r="P1354">
        <v>206.48933138176699</v>
      </c>
      <c r="Q1354">
        <v>24052</v>
      </c>
      <c r="R1354">
        <v>6.63204993457851E-2</v>
      </c>
      <c r="S1354">
        <v>89</v>
      </c>
      <c r="T1354">
        <v>0.16697272604718899</v>
      </c>
      <c r="U1354">
        <v>0.27404289192659598</v>
      </c>
      <c r="V1354">
        <v>2.6727657351201701</v>
      </c>
      <c r="W1354">
        <v>72.468531989082607</v>
      </c>
      <c r="X1354">
        <v>4.3320409916365898</v>
      </c>
      <c r="Y1354">
        <v>0</v>
      </c>
      <c r="Z1354">
        <v>0</v>
      </c>
      <c r="AA1354">
        <v>0</v>
      </c>
      <c r="AB1354">
        <v>0</v>
      </c>
      <c r="AC1354">
        <v>126945.340527008</v>
      </c>
      <c r="AD1354">
        <v>0</v>
      </c>
      <c r="AE1354">
        <f t="shared" si="169"/>
        <v>9.6582862552895745E-3</v>
      </c>
      <c r="AF1354">
        <f t="shared" si="168"/>
        <v>6.4127041901481177E-2</v>
      </c>
      <c r="AG1354">
        <f t="shared" si="170"/>
        <v>0.34916711968937175</v>
      </c>
      <c r="AH1354">
        <f t="shared" si="171"/>
        <v>0.28465517830243436</v>
      </c>
      <c r="AI1354">
        <f t="shared" si="172"/>
        <v>0.56010785424678866</v>
      </c>
      <c r="AJ1354">
        <f t="shared" si="173"/>
        <v>9.6582862552895745E-3</v>
      </c>
      <c r="AK1354">
        <f t="shared" si="174"/>
        <v>-5.4660517954157668E-2</v>
      </c>
      <c r="AL1354" s="18">
        <f t="shared" si="175"/>
        <v>2.1089247885702867E-2</v>
      </c>
    </row>
    <row r="1355" spans="1:38" ht="15.75">
      <c r="A1355">
        <v>2023</v>
      </c>
      <c r="B1355">
        <v>2</v>
      </c>
      <c r="C1355" t="s">
        <v>63</v>
      </c>
      <c r="D1355">
        <v>125839.35226882101</v>
      </c>
      <c r="E1355">
        <v>76683.043672980595</v>
      </c>
      <c r="F1355">
        <v>49156.308595840601</v>
      </c>
      <c r="G1355">
        <v>42882.302769267902</v>
      </c>
      <c r="H1355">
        <v>384337.125947822</v>
      </c>
      <c r="I1355">
        <v>165540.79293666201</v>
      </c>
      <c r="J1355">
        <v>218796.333011159</v>
      </c>
      <c r="K1355">
        <v>49224.537948345402</v>
      </c>
      <c r="L1355">
        <v>11.203079220944099</v>
      </c>
      <c r="M1355">
        <v>19.5991871431779</v>
      </c>
      <c r="N1355">
        <v>11.157470843732501</v>
      </c>
      <c r="O1355">
        <v>0.75659765709245097</v>
      </c>
      <c r="P1355">
        <v>489.78422578678999</v>
      </c>
      <c r="Q1355">
        <v>38752</v>
      </c>
      <c r="R1355">
        <v>-0.26735658857683497</v>
      </c>
      <c r="S1355">
        <v>437</v>
      </c>
      <c r="T1355">
        <v>0.50887274035627605</v>
      </c>
      <c r="U1355">
        <v>0.56262050121411</v>
      </c>
      <c r="V1355">
        <v>5.8671189747711798</v>
      </c>
      <c r="W1355">
        <v>72.444919925843905</v>
      </c>
      <c r="X1355">
        <v>5.8675487873165801</v>
      </c>
      <c r="Y1355">
        <v>0</v>
      </c>
      <c r="Z1355">
        <v>0</v>
      </c>
      <c r="AA1355">
        <v>1</v>
      </c>
      <c r="AB1355">
        <v>0</v>
      </c>
      <c r="AC1355">
        <v>130605.71808436701</v>
      </c>
      <c r="AD1355">
        <v>1</v>
      </c>
      <c r="AE1355">
        <f t="shared" si="169"/>
        <v>2.3841006338557999E-2</v>
      </c>
      <c r="AF1355">
        <f t="shared" si="168"/>
        <v>1.4459808992523205E-2</v>
      </c>
      <c r="AG1355">
        <f t="shared" si="170"/>
        <v>0.39062747629876177</v>
      </c>
      <c r="AH1355">
        <f t="shared" si="171"/>
        <v>0.340770212148436</v>
      </c>
      <c r="AI1355">
        <f t="shared" si="172"/>
        <v>0.56010785424678866</v>
      </c>
      <c r="AJ1355">
        <f t="shared" si="173"/>
        <v>2.3841006338557999E-2</v>
      </c>
      <c r="AK1355">
        <f t="shared" si="174"/>
        <v>0.13021609303136544</v>
      </c>
      <c r="AL1355" s="18">
        <f t="shared" si="175"/>
        <v>2.1089247885702867E-2</v>
      </c>
    </row>
    <row r="1356" spans="1:38" ht="15.75">
      <c r="A1356">
        <v>2023</v>
      </c>
      <c r="B1356">
        <v>3</v>
      </c>
      <c r="C1356" t="s">
        <v>63</v>
      </c>
      <c r="D1356">
        <v>128839.489063902</v>
      </c>
      <c r="E1356">
        <v>86668.410021829695</v>
      </c>
      <c r="F1356">
        <v>42171.079042072699</v>
      </c>
      <c r="G1356">
        <v>25489.370801416699</v>
      </c>
      <c r="H1356">
        <v>466084.98046570702</v>
      </c>
      <c r="I1356">
        <v>293304.75001505302</v>
      </c>
      <c r="J1356">
        <v>172780.23045065399</v>
      </c>
      <c r="K1356">
        <v>28748.5764175859</v>
      </c>
      <c r="L1356">
        <v>9.8259568408042597</v>
      </c>
      <c r="M1356">
        <v>14.7524810766451</v>
      </c>
      <c r="N1356">
        <v>5.46882475722518</v>
      </c>
      <c r="O1356">
        <v>1.69755966437849</v>
      </c>
      <c r="P1356">
        <v>91.151721073348</v>
      </c>
      <c r="Q1356">
        <v>43137</v>
      </c>
      <c r="R1356">
        <v>0.62028900335005399</v>
      </c>
      <c r="S1356">
        <v>865</v>
      </c>
      <c r="T1356">
        <v>0.55804824124576702</v>
      </c>
      <c r="U1356">
        <v>0.49847784423786401</v>
      </c>
      <c r="V1356">
        <v>5.2153865578828302</v>
      </c>
      <c r="W1356">
        <v>60.802794768414103</v>
      </c>
      <c r="X1356">
        <v>2.2626934450409801</v>
      </c>
      <c r="Y1356">
        <v>0</v>
      </c>
      <c r="Z1356">
        <v>0</v>
      </c>
      <c r="AA1356">
        <v>0</v>
      </c>
      <c r="AB1356">
        <v>0</v>
      </c>
      <c r="AC1356">
        <v>141889.26065776101</v>
      </c>
      <c r="AD1356">
        <v>0</v>
      </c>
      <c r="AE1356">
        <f t="shared" si="169"/>
        <v>-7.7013232930997641E-2</v>
      </c>
      <c r="AF1356">
        <f t="shared" si="168"/>
        <v>1.2237001145347879E-2</v>
      </c>
      <c r="AG1356">
        <f t="shared" si="170"/>
        <v>0.32731485780074954</v>
      </c>
      <c r="AH1356">
        <f t="shared" si="171"/>
        <v>0.19783818599881628</v>
      </c>
      <c r="AI1356">
        <f t="shared" si="172"/>
        <v>0.56010785424678866</v>
      </c>
      <c r="AJ1356">
        <f t="shared" si="173"/>
        <v>-7.7013232930997641E-2</v>
      </c>
      <c r="AK1356">
        <f t="shared" si="174"/>
        <v>-6.2758496444957207E-2</v>
      </c>
      <c r="AL1356" s="18">
        <f t="shared" si="175"/>
        <v>2.1089247885702867E-2</v>
      </c>
    </row>
    <row r="1357" spans="1:38" ht="15.75">
      <c r="A1357">
        <v>2023</v>
      </c>
      <c r="B1357">
        <v>4</v>
      </c>
      <c r="C1357" t="s">
        <v>63</v>
      </c>
      <c r="D1357">
        <v>118917.14348191299</v>
      </c>
      <c r="E1357">
        <v>81229.230919584603</v>
      </c>
      <c r="F1357">
        <v>37687.912562328398</v>
      </c>
      <c r="G1357">
        <v>21679.5964459803</v>
      </c>
      <c r="H1357">
        <v>385926.93918769999</v>
      </c>
      <c r="I1357">
        <v>190566.29589277599</v>
      </c>
      <c r="J1357">
        <v>195360.643294924</v>
      </c>
      <c r="K1357">
        <v>19327.533006770402</v>
      </c>
      <c r="L1357">
        <v>2.63475581959948</v>
      </c>
      <c r="M1357">
        <v>11.097217986353501</v>
      </c>
      <c r="N1357">
        <v>5.6175390325463104</v>
      </c>
      <c r="O1357">
        <v>0.97545899050449802</v>
      </c>
      <c r="P1357">
        <v>151.11997011755599</v>
      </c>
      <c r="Q1357">
        <v>27947</v>
      </c>
      <c r="R1357">
        <v>0.665106719325951</v>
      </c>
      <c r="S1357">
        <v>42</v>
      </c>
      <c r="T1357">
        <v>4.06052219599915E-2</v>
      </c>
      <c r="U1357">
        <v>0.23241884434437601</v>
      </c>
      <c r="V1357">
        <v>7.2234964784171396</v>
      </c>
      <c r="W1357">
        <v>80.449358597392902</v>
      </c>
      <c r="X1357">
        <v>6.5988265034727798</v>
      </c>
      <c r="Y1357">
        <v>0</v>
      </c>
      <c r="Z1357">
        <v>0</v>
      </c>
      <c r="AA1357">
        <v>0</v>
      </c>
      <c r="AB1357">
        <v>0</v>
      </c>
      <c r="AC1357">
        <v>118157.717921469</v>
      </c>
      <c r="AD1357">
        <v>0</v>
      </c>
      <c r="AE1357">
        <f t="shared" si="169"/>
        <v>0.11529838061684027</v>
      </c>
      <c r="AF1357">
        <f t="shared" si="168"/>
        <v>7.3484726171429801E-2</v>
      </c>
      <c r="AG1357">
        <f t="shared" si="170"/>
        <v>0.31692581455306007</v>
      </c>
      <c r="AH1357">
        <f t="shared" si="171"/>
        <v>0.18230841921692909</v>
      </c>
      <c r="AI1357">
        <f t="shared" si="172"/>
        <v>0.56010785424678866</v>
      </c>
      <c r="AJ1357">
        <f t="shared" si="173"/>
        <v>0.11529838061684027</v>
      </c>
      <c r="AK1357">
        <f t="shared" si="174"/>
        <v>-1.1145088702577228E-2</v>
      </c>
      <c r="AL1357" s="18">
        <f t="shared" si="175"/>
        <v>2.1089247885702867E-2</v>
      </c>
    </row>
    <row r="1358" spans="1:38" ht="15.75">
      <c r="A1358">
        <v>2024</v>
      </c>
      <c r="B1358">
        <v>1</v>
      </c>
      <c r="C1358" t="s">
        <v>63</v>
      </c>
      <c r="D1358">
        <v>132628.097552958</v>
      </c>
      <c r="E1358">
        <v>80323.923935743704</v>
      </c>
      <c r="F1358">
        <v>52304.173617214998</v>
      </c>
      <c r="G1358">
        <v>36775.405215236002</v>
      </c>
      <c r="H1358">
        <v>352784.274780331</v>
      </c>
      <c r="I1358">
        <v>223053.65959513199</v>
      </c>
      <c r="J1358">
        <v>129730.615185198</v>
      </c>
      <c r="K1358">
        <v>39085.543178033702</v>
      </c>
      <c r="L1358">
        <v>14.299760211323999</v>
      </c>
      <c r="M1358">
        <v>28.347514704017101</v>
      </c>
      <c r="N1358">
        <v>10.4243323311774</v>
      </c>
      <c r="O1358">
        <v>1.7193602240821</v>
      </c>
      <c r="P1358">
        <v>57.301981761692801</v>
      </c>
      <c r="Q1358">
        <v>24732</v>
      </c>
      <c r="R1358">
        <v>0.88721819020987702</v>
      </c>
      <c r="S1358">
        <v>632</v>
      </c>
      <c r="T1358">
        <v>0.80744198859454297</v>
      </c>
      <c r="U1358">
        <v>0.65565103022215099</v>
      </c>
      <c r="V1358">
        <v>1.98962538923337</v>
      </c>
      <c r="W1358">
        <v>62.3511018994163</v>
      </c>
      <c r="X1358">
        <v>4.7602369840938001</v>
      </c>
      <c r="Y1358">
        <v>0</v>
      </c>
      <c r="Z1358">
        <v>0</v>
      </c>
      <c r="AA1358">
        <v>0</v>
      </c>
      <c r="AB1358">
        <v>0</v>
      </c>
      <c r="AC1358">
        <v>134184.262333021</v>
      </c>
      <c r="AD1358">
        <v>0</v>
      </c>
      <c r="AE1358">
        <f t="shared" si="169"/>
        <v>-3.7466663386337445E-2</v>
      </c>
      <c r="AF1358" t="str">
        <f t="shared" si="168"/>
        <v/>
      </c>
      <c r="AG1358">
        <f t="shared" si="170"/>
        <v>0.39436721616495629</v>
      </c>
      <c r="AH1358">
        <f t="shared" si="171"/>
        <v>0.27728215886193869</v>
      </c>
      <c r="AI1358">
        <f t="shared" si="172"/>
        <v>0.56010785424678866</v>
      </c>
      <c r="AJ1358">
        <f t="shared" si="173"/>
        <v>-3.7466663386337445E-2</v>
      </c>
      <c r="AK1358">
        <f t="shared" si="174"/>
        <v>9.3878472370318683E-2</v>
      </c>
      <c r="AL1358" s="18">
        <f t="shared" si="175"/>
        <v>2.1089247885702867E-2</v>
      </c>
    </row>
    <row r="1359" spans="1:38" ht="15.75">
      <c r="A1359">
        <v>2024</v>
      </c>
      <c r="B1359">
        <v>2</v>
      </c>
      <c r="C1359" t="s">
        <v>63</v>
      </c>
      <c r="D1359">
        <v>127658.965266371</v>
      </c>
      <c r="E1359">
        <v>87864.611209620998</v>
      </c>
      <c r="F1359">
        <v>39794.354056750599</v>
      </c>
      <c r="G1359">
        <v>30652.512306590201</v>
      </c>
      <c r="H1359">
        <v>484430.44330438302</v>
      </c>
      <c r="I1359">
        <v>191109.826446336</v>
      </c>
      <c r="J1359">
        <v>293320.61685804598</v>
      </c>
      <c r="K1359">
        <v>26799.609296251001</v>
      </c>
      <c r="L1359">
        <v>12.5653178984664</v>
      </c>
      <c r="M1359">
        <v>10.450173136457201</v>
      </c>
      <c r="N1359">
        <v>6.3275363326681502</v>
      </c>
      <c r="O1359">
        <v>0.65153901724823104</v>
      </c>
      <c r="P1359">
        <v>421.76137698603998</v>
      </c>
      <c r="Q1359">
        <v>37751</v>
      </c>
      <c r="R1359">
        <v>-0.33112512831471003</v>
      </c>
      <c r="S1359">
        <v>486</v>
      </c>
      <c r="T1359">
        <v>0.531233060989595</v>
      </c>
      <c r="U1359">
        <v>0.48055912479443103</v>
      </c>
      <c r="V1359">
        <v>6.6483920604472502</v>
      </c>
      <c r="W1359">
        <v>70.587190292809396</v>
      </c>
      <c r="X1359">
        <v>8.4162618485309402</v>
      </c>
      <c r="Y1359">
        <v>0</v>
      </c>
      <c r="Z1359">
        <v>0</v>
      </c>
      <c r="AA1359">
        <v>0</v>
      </c>
      <c r="AB1359">
        <v>0</v>
      </c>
      <c r="AC1359">
        <v>132473.158859647</v>
      </c>
      <c r="AD1359">
        <v>0</v>
      </c>
      <c r="AE1359">
        <f t="shared" si="169"/>
        <v>2.1597643119063512E-2</v>
      </c>
      <c r="AF1359" t="str">
        <f t="shared" si="168"/>
        <v/>
      </c>
      <c r="AG1359">
        <f t="shared" si="170"/>
        <v>0.31172392768275842</v>
      </c>
      <c r="AH1359">
        <f t="shared" si="171"/>
        <v>0.24011249223766773</v>
      </c>
      <c r="AI1359">
        <f t="shared" si="172"/>
        <v>0.56010785424678866</v>
      </c>
      <c r="AJ1359">
        <f t="shared" si="173"/>
        <v>2.1597643119063512E-2</v>
      </c>
      <c r="AK1359">
        <f t="shared" si="174"/>
        <v>-0.12558097296948464</v>
      </c>
      <c r="AL1359" s="18">
        <f t="shared" si="175"/>
        <v>2.1089247885702867E-2</v>
      </c>
    </row>
    <row r="1360" spans="1:38" ht="15.75">
      <c r="A1360">
        <v>2024</v>
      </c>
      <c r="B1360">
        <v>3</v>
      </c>
      <c r="C1360" t="s">
        <v>63</v>
      </c>
      <c r="D1360">
        <v>130416.09803914301</v>
      </c>
      <c r="E1360">
        <v>76830.487844331306</v>
      </c>
      <c r="F1360">
        <v>53585.610194811597</v>
      </c>
      <c r="G1360">
        <v>42086.761739473302</v>
      </c>
      <c r="H1360">
        <v>360671.36759035598</v>
      </c>
      <c r="I1360">
        <v>123596.819836597</v>
      </c>
      <c r="J1360">
        <v>237074.54775375899</v>
      </c>
      <c r="K1360">
        <v>39100.2616983974</v>
      </c>
      <c r="L1360">
        <v>4.9322950830163697</v>
      </c>
      <c r="M1360">
        <v>17.7525432984005</v>
      </c>
      <c r="N1360">
        <v>11.6690055051097</v>
      </c>
      <c r="O1360">
        <v>0.52134158224767602</v>
      </c>
      <c r="P1360">
        <v>379.88164751626903</v>
      </c>
      <c r="Q1360">
        <v>8084</v>
      </c>
      <c r="R1360">
        <v>0.65724698943624704</v>
      </c>
      <c r="S1360">
        <v>731</v>
      </c>
      <c r="T1360">
        <v>8.0766184823578405E-2</v>
      </c>
      <c r="U1360">
        <v>0.62477391703316798</v>
      </c>
      <c r="V1360">
        <v>7.0772323690000096</v>
      </c>
      <c r="W1360">
        <v>80.9716057757812</v>
      </c>
      <c r="X1360">
        <v>4.9822620795348698</v>
      </c>
      <c r="Y1360">
        <v>0</v>
      </c>
      <c r="Z1360">
        <v>0</v>
      </c>
      <c r="AA1360">
        <v>0</v>
      </c>
      <c r="AB1360">
        <v>0</v>
      </c>
      <c r="AC1360">
        <v>133734.820867581</v>
      </c>
      <c r="AD1360">
        <v>0</v>
      </c>
      <c r="AE1360">
        <f t="shared" si="169"/>
        <v>-2.116579833989907E-2</v>
      </c>
      <c r="AF1360" t="str">
        <f t="shared" si="168"/>
        <v/>
      </c>
      <c r="AG1360">
        <f t="shared" si="170"/>
        <v>0.4108818696502371</v>
      </c>
      <c r="AH1360">
        <f t="shared" si="171"/>
        <v>0.32271140121705993</v>
      </c>
      <c r="AI1360">
        <f t="shared" si="172"/>
        <v>0.56010785424678866</v>
      </c>
      <c r="AJ1360">
        <f t="shared" si="173"/>
        <v>-2.116579833989907E-2</v>
      </c>
      <c r="AK1360">
        <f t="shared" si="174"/>
        <v>0.13579653413889101</v>
      </c>
      <c r="AL1360" s="18">
        <f t="shared" si="175"/>
        <v>2.1089247885702867E-2</v>
      </c>
    </row>
    <row r="1361" spans="1:38" ht="15.75">
      <c r="A1361">
        <v>2024</v>
      </c>
      <c r="B1361">
        <v>4</v>
      </c>
      <c r="C1361" t="s">
        <v>63</v>
      </c>
      <c r="D1361">
        <v>127655.73720777</v>
      </c>
      <c r="E1361">
        <v>87263.801809791694</v>
      </c>
      <c r="F1361">
        <v>40391.935397978697</v>
      </c>
      <c r="G1361">
        <v>26242.284571951299</v>
      </c>
      <c r="H1361">
        <v>432916.758997267</v>
      </c>
      <c r="I1361">
        <v>288860.93158457999</v>
      </c>
      <c r="J1361">
        <v>144055.82741268701</v>
      </c>
      <c r="K1361">
        <v>33027.515798591798</v>
      </c>
      <c r="L1361">
        <v>8.8157741757676202</v>
      </c>
      <c r="M1361">
        <v>18.216746273493701</v>
      </c>
      <c r="N1361">
        <v>6.0617391280333699</v>
      </c>
      <c r="O1361">
        <v>2.0052012943361102</v>
      </c>
      <c r="P1361">
        <v>416.43020926020603</v>
      </c>
      <c r="Q1361">
        <v>41218</v>
      </c>
      <c r="R1361">
        <v>0.92894119951424803</v>
      </c>
      <c r="S1361">
        <v>699</v>
      </c>
      <c r="T1361">
        <v>0.88275380824594296</v>
      </c>
      <c r="U1361">
        <v>0.101122054214903</v>
      </c>
      <c r="V1361">
        <v>6.9478485731718198</v>
      </c>
      <c r="W1361">
        <v>79.965518355756103</v>
      </c>
      <c r="X1361">
        <v>6.0302034707125598</v>
      </c>
      <c r="Y1361">
        <v>0</v>
      </c>
      <c r="Z1361">
        <v>0</v>
      </c>
      <c r="AA1361">
        <v>1</v>
      </c>
      <c r="AB1361">
        <v>0</v>
      </c>
      <c r="AC1361">
        <v>142688.09462929401</v>
      </c>
      <c r="AD1361">
        <v>1</v>
      </c>
      <c r="AE1361" t="str">
        <f t="shared" si="169"/>
        <v/>
      </c>
      <c r="AF1361" t="str">
        <f t="shared" si="168"/>
        <v/>
      </c>
      <c r="AG1361">
        <f t="shared" si="170"/>
        <v>0.31641300486351959</v>
      </c>
      <c r="AH1361">
        <f t="shared" si="171"/>
        <v>0.20557074163646766</v>
      </c>
      <c r="AI1361">
        <f t="shared" si="172"/>
        <v>0.56010785424678866</v>
      </c>
      <c r="AJ1361">
        <f t="shared" si="173"/>
        <v>1.5680979598606233</v>
      </c>
      <c r="AK1361">
        <f t="shared" si="174"/>
        <v>1.1877659986253779</v>
      </c>
      <c r="AL1361" s="18">
        <f t="shared" si="175"/>
        <v>2.1089247885702867E-2</v>
      </c>
    </row>
    <row r="1362" spans="1:38" ht="15.75">
      <c r="A1362">
        <v>2015</v>
      </c>
      <c r="B1362">
        <v>1</v>
      </c>
      <c r="C1362" t="s">
        <v>64</v>
      </c>
      <c r="D1362">
        <v>327832.438287778</v>
      </c>
      <c r="E1362">
        <v>190912.77851024599</v>
      </c>
      <c r="F1362">
        <v>136919.65977753099</v>
      </c>
      <c r="G1362">
        <v>127380.67417212301</v>
      </c>
      <c r="H1362">
        <v>1301997.0655634401</v>
      </c>
      <c r="I1362">
        <v>651424.04786596901</v>
      </c>
      <c r="J1362">
        <v>650573.01769747399</v>
      </c>
      <c r="K1362">
        <v>130128.764051739</v>
      </c>
      <c r="L1362">
        <v>96.003571954635007</v>
      </c>
      <c r="M1362">
        <v>19.5797659458661</v>
      </c>
      <c r="N1362">
        <v>9.7834839679150303</v>
      </c>
      <c r="O1362">
        <v>1.0013081239850701</v>
      </c>
      <c r="P1362">
        <v>479.132839797087</v>
      </c>
      <c r="Q1362">
        <v>37877</v>
      </c>
      <c r="R1362">
        <v>0.15425778237492699</v>
      </c>
      <c r="S1362">
        <v>951</v>
      </c>
      <c r="T1362">
        <v>0.39567460995873099</v>
      </c>
      <c r="U1362">
        <v>0.41558470074460502</v>
      </c>
      <c r="V1362">
        <v>5.5031011622527499</v>
      </c>
      <c r="W1362">
        <v>76.552216927311903</v>
      </c>
      <c r="X1362">
        <v>3.23430891886477</v>
      </c>
      <c r="Y1362">
        <v>0</v>
      </c>
      <c r="Z1362">
        <v>0</v>
      </c>
      <c r="AA1362">
        <v>0</v>
      </c>
      <c r="AB1362">
        <v>0</v>
      </c>
      <c r="AC1362">
        <v>324161.605630034</v>
      </c>
      <c r="AD1362">
        <v>0</v>
      </c>
      <c r="AE1362">
        <f t="shared" si="169"/>
        <v>-6.4632636873051416E-2</v>
      </c>
      <c r="AF1362">
        <f t="shared" si="168"/>
        <v>-6.093870412290979E-2</v>
      </c>
      <c r="AG1362">
        <f t="shared" si="170"/>
        <v>0.41765134802597276</v>
      </c>
      <c r="AH1362">
        <f t="shared" si="171"/>
        <v>0.38855421030760129</v>
      </c>
      <c r="AI1362">
        <f t="shared" si="172"/>
        <v>0.56010785424678866</v>
      </c>
      <c r="AJ1362">
        <f t="shared" si="173"/>
        <v>-6.4632636873051416E-2</v>
      </c>
      <c r="AK1362">
        <f t="shared" si="174"/>
        <v>2.2388859254251558E-2</v>
      </c>
      <c r="AL1362" s="18">
        <f t="shared" si="175"/>
        <v>2.1089247885702867E-2</v>
      </c>
    </row>
    <row r="1363" spans="1:38" ht="15.75">
      <c r="A1363">
        <v>2015</v>
      </c>
      <c r="B1363">
        <v>2</v>
      </c>
      <c r="C1363" t="s">
        <v>64</v>
      </c>
      <c r="D1363">
        <v>306643.76334871701</v>
      </c>
      <c r="E1363">
        <v>195187.09783814999</v>
      </c>
      <c r="F1363">
        <v>111456.66551056701</v>
      </c>
      <c r="G1363">
        <v>98342.621862596105</v>
      </c>
      <c r="H1363">
        <v>657905.12969780702</v>
      </c>
      <c r="I1363">
        <v>356274.93651748198</v>
      </c>
      <c r="J1363">
        <v>301630.19318032399</v>
      </c>
      <c r="K1363">
        <v>108237.98846514001</v>
      </c>
      <c r="L1363">
        <v>10.162380674026201</v>
      </c>
      <c r="M1363">
        <v>32.603706156102</v>
      </c>
      <c r="N1363">
        <v>14.9478423899457</v>
      </c>
      <c r="O1363">
        <v>1.18116469959785</v>
      </c>
      <c r="P1363">
        <v>418.003271359596</v>
      </c>
      <c r="Q1363">
        <v>22742</v>
      </c>
      <c r="R1363">
        <v>-0.95518480704126496</v>
      </c>
      <c r="S1363">
        <v>299</v>
      </c>
      <c r="T1363">
        <v>0.55418731313735403</v>
      </c>
      <c r="U1363">
        <v>0.93981584314724798</v>
      </c>
      <c r="V1363">
        <v>7.35603997715691</v>
      </c>
      <c r="W1363">
        <v>74.489047821309001</v>
      </c>
      <c r="X1363">
        <v>3.1116393705480201</v>
      </c>
      <c r="Y1363">
        <v>0</v>
      </c>
      <c r="Z1363">
        <v>0</v>
      </c>
      <c r="AA1363">
        <v>1</v>
      </c>
      <c r="AB1363">
        <v>0</v>
      </c>
      <c r="AC1363">
        <v>304444.21268474299</v>
      </c>
      <c r="AD1363">
        <v>1</v>
      </c>
      <c r="AE1363">
        <f t="shared" si="169"/>
        <v>6.816345372371467E-2</v>
      </c>
      <c r="AF1363">
        <f t="shared" si="168"/>
        <v>0.11056804044511426</v>
      </c>
      <c r="AG1363">
        <f t="shared" si="170"/>
        <v>0.36347279427241402</v>
      </c>
      <c r="AH1363">
        <f t="shared" si="171"/>
        <v>0.32070641446817988</v>
      </c>
      <c r="AI1363">
        <f t="shared" si="172"/>
        <v>0.56010785424678866</v>
      </c>
      <c r="AJ1363">
        <f t="shared" si="173"/>
        <v>6.816345372371467E-2</v>
      </c>
      <c r="AK1363">
        <f t="shared" si="174"/>
        <v>6.7367327710602193E-2</v>
      </c>
      <c r="AL1363" s="18">
        <f t="shared" si="175"/>
        <v>2.1089247885702867E-2</v>
      </c>
    </row>
    <row r="1364" spans="1:38" ht="15.75">
      <c r="A1364">
        <v>2015</v>
      </c>
      <c r="B1364">
        <v>3</v>
      </c>
      <c r="C1364" t="s">
        <v>64</v>
      </c>
      <c r="D1364">
        <v>327545.66132140299</v>
      </c>
      <c r="E1364">
        <v>208336.33102309401</v>
      </c>
      <c r="F1364">
        <v>119209.330298309</v>
      </c>
      <c r="G1364">
        <v>113034.938641175</v>
      </c>
      <c r="H1364">
        <v>1020617.11550091</v>
      </c>
      <c r="I1364">
        <v>381102.03719263797</v>
      </c>
      <c r="J1364">
        <v>639515.07830827998</v>
      </c>
      <c r="K1364">
        <v>118288.178023841</v>
      </c>
      <c r="L1364">
        <v>17.414736572741599</v>
      </c>
      <c r="M1364">
        <v>17.6751014128061</v>
      </c>
      <c r="N1364">
        <v>11.0751560917825</v>
      </c>
      <c r="O1364">
        <v>0.59592345844412797</v>
      </c>
      <c r="P1364">
        <v>487.06308398423897</v>
      </c>
      <c r="Q1364">
        <v>16631</v>
      </c>
      <c r="R1364">
        <v>-0.75272646532397203</v>
      </c>
      <c r="S1364">
        <v>939</v>
      </c>
      <c r="T1364">
        <v>8.0029430171699598E-2</v>
      </c>
      <c r="U1364">
        <v>0.76913431142956101</v>
      </c>
      <c r="V1364">
        <v>5.7995015108325303</v>
      </c>
      <c r="W1364">
        <v>80.023639962922203</v>
      </c>
      <c r="X1364">
        <v>4.1345193813465801</v>
      </c>
      <c r="Y1364">
        <v>0</v>
      </c>
      <c r="Z1364">
        <v>0</v>
      </c>
      <c r="AA1364">
        <v>0</v>
      </c>
      <c r="AB1364">
        <v>0</v>
      </c>
      <c r="AC1364">
        <v>338715.69268502097</v>
      </c>
      <c r="AD1364">
        <v>0</v>
      </c>
      <c r="AE1364">
        <f t="shared" si="169"/>
        <v>1.9048550038642521E-2</v>
      </c>
      <c r="AF1364">
        <f t="shared" si="168"/>
        <v>9.1938054009913887E-3</v>
      </c>
      <c r="AG1364">
        <f t="shared" si="170"/>
        <v>0.36394721217612241</v>
      </c>
      <c r="AH1364">
        <f t="shared" si="171"/>
        <v>0.34509673608608687</v>
      </c>
      <c r="AI1364">
        <f t="shared" si="172"/>
        <v>0.56010785424678866</v>
      </c>
      <c r="AJ1364">
        <f t="shared" si="173"/>
        <v>1.9048550038642521E-2</v>
      </c>
      <c r="AK1364">
        <f t="shared" si="174"/>
        <v>-4.1421001769381419E-2</v>
      </c>
      <c r="AL1364" s="18">
        <f t="shared" si="175"/>
        <v>2.1089247885702867E-2</v>
      </c>
    </row>
    <row r="1365" spans="1:38" ht="15.75">
      <c r="A1365">
        <v>2015</v>
      </c>
      <c r="B1365">
        <v>4</v>
      </c>
      <c r="C1365" t="s">
        <v>64</v>
      </c>
      <c r="D1365">
        <v>333784.93124102399</v>
      </c>
      <c r="E1365">
        <v>199706.83148716</v>
      </c>
      <c r="F1365">
        <v>134078.099753863</v>
      </c>
      <c r="G1365">
        <v>128821.231656513</v>
      </c>
      <c r="H1365">
        <v>1039928.21819395</v>
      </c>
      <c r="I1365">
        <v>457652.30206426198</v>
      </c>
      <c r="J1365">
        <v>582275.91612969502</v>
      </c>
      <c r="K1365">
        <v>133470.66917729401</v>
      </c>
      <c r="L1365">
        <v>21.930124369903002</v>
      </c>
      <c r="M1365">
        <v>22.123743759276401</v>
      </c>
      <c r="N1365">
        <v>12.3875118881029</v>
      </c>
      <c r="O1365">
        <v>0.78597154611204201</v>
      </c>
      <c r="P1365">
        <v>145.448155238954</v>
      </c>
      <c r="Q1365">
        <v>12286</v>
      </c>
      <c r="R1365">
        <v>-0.61541466434543801</v>
      </c>
      <c r="S1365">
        <v>78</v>
      </c>
      <c r="T1365">
        <v>0.43569864054927099</v>
      </c>
      <c r="U1365">
        <v>0.748787137822291</v>
      </c>
      <c r="V1365">
        <v>1.39881467923759</v>
      </c>
      <c r="W1365">
        <v>69.471644110435093</v>
      </c>
      <c r="X1365">
        <v>6.6425842975920304</v>
      </c>
      <c r="Y1365">
        <v>0</v>
      </c>
      <c r="Z1365">
        <v>0</v>
      </c>
      <c r="AA1365">
        <v>0</v>
      </c>
      <c r="AB1365">
        <v>0</v>
      </c>
      <c r="AC1365">
        <v>333552.560181237</v>
      </c>
      <c r="AD1365">
        <v>0</v>
      </c>
      <c r="AE1365">
        <f t="shared" si="169"/>
        <v>-7.7685283201814059E-2</v>
      </c>
      <c r="AF1365">
        <f t="shared" si="168"/>
        <v>-9.4138149466362425E-2</v>
      </c>
      <c r="AG1365">
        <f t="shared" si="170"/>
        <v>0.40169009204626749</v>
      </c>
      <c r="AH1365">
        <f t="shared" si="171"/>
        <v>0.38594082476267333</v>
      </c>
      <c r="AI1365">
        <f t="shared" si="172"/>
        <v>0.56010785424678866</v>
      </c>
      <c r="AJ1365">
        <f t="shared" si="173"/>
        <v>-7.7685283201814059E-2</v>
      </c>
      <c r="AK1365">
        <f t="shared" si="174"/>
        <v>-2.0952218135106851E-2</v>
      </c>
      <c r="AL1365" s="18">
        <f t="shared" si="175"/>
        <v>2.1089247885702867E-2</v>
      </c>
    </row>
    <row r="1366" spans="1:38" ht="15.75">
      <c r="A1366">
        <v>2016</v>
      </c>
      <c r="B1366">
        <v>1</v>
      </c>
      <c r="C1366" t="s">
        <v>64</v>
      </c>
      <c r="D1366">
        <v>307854.75432906701</v>
      </c>
      <c r="E1366">
        <v>195522.53039077</v>
      </c>
      <c r="F1366">
        <v>112332.223938296</v>
      </c>
      <c r="G1366">
        <v>102124.96687303499</v>
      </c>
      <c r="H1366">
        <v>713605.00266519899</v>
      </c>
      <c r="I1366">
        <v>489802.54734558897</v>
      </c>
      <c r="J1366">
        <v>223802.45531960999</v>
      </c>
      <c r="K1366">
        <v>105787.64008518599</v>
      </c>
      <c r="L1366">
        <v>20.346034962500301</v>
      </c>
      <c r="M1366">
        <v>45.631745517354503</v>
      </c>
      <c r="N1366">
        <v>14.311133819356</v>
      </c>
      <c r="O1366">
        <v>2.1885485869496102</v>
      </c>
      <c r="P1366">
        <v>457.784901515152</v>
      </c>
      <c r="Q1366">
        <v>6489</v>
      </c>
      <c r="R1366">
        <v>0.58268100642706799</v>
      </c>
      <c r="S1366">
        <v>475</v>
      </c>
      <c r="T1366">
        <v>0.87472736224980996</v>
      </c>
      <c r="U1366">
        <v>6.4025933143012304E-2</v>
      </c>
      <c r="V1366">
        <v>7.2000340173278197</v>
      </c>
      <c r="W1366">
        <v>67.764588213885702</v>
      </c>
      <c r="X1366">
        <v>6.5209782747249703</v>
      </c>
      <c r="Y1366">
        <v>0</v>
      </c>
      <c r="Z1366">
        <v>1</v>
      </c>
      <c r="AA1366">
        <v>0</v>
      </c>
      <c r="AB1366">
        <v>0</v>
      </c>
      <c r="AC1366">
        <v>334891.42724835302</v>
      </c>
      <c r="AD1366">
        <v>1</v>
      </c>
      <c r="AE1366">
        <f t="shared" si="169"/>
        <v>0.10619946123322248</v>
      </c>
      <c r="AF1366">
        <f t="shared" si="168"/>
        <v>5.890190056051671E-2</v>
      </c>
      <c r="AG1366">
        <f t="shared" si="170"/>
        <v>0.36488708509021339</v>
      </c>
      <c r="AH1366">
        <f t="shared" si="171"/>
        <v>0.33173100443293224</v>
      </c>
      <c r="AI1366">
        <f t="shared" si="172"/>
        <v>0.56010785424678866</v>
      </c>
      <c r="AJ1366">
        <f t="shared" si="173"/>
        <v>0.10619946123322248</v>
      </c>
      <c r="AK1366">
        <f t="shared" si="174"/>
        <v>5.7621908457644762E-2</v>
      </c>
      <c r="AL1366" s="18">
        <f t="shared" si="175"/>
        <v>2.1089247885702867E-2</v>
      </c>
    </row>
    <row r="1367" spans="1:38" ht="15.75">
      <c r="A1367">
        <v>2016</v>
      </c>
      <c r="B1367">
        <v>2</v>
      </c>
      <c r="C1367" t="s">
        <v>64</v>
      </c>
      <c r="D1367">
        <v>340548.76337689999</v>
      </c>
      <c r="E1367">
        <v>206788.91173835401</v>
      </c>
      <c r="F1367">
        <v>133759.85163854499</v>
      </c>
      <c r="G1367">
        <v>116862.71106053999</v>
      </c>
      <c r="H1367">
        <v>840670.101906784</v>
      </c>
      <c r="I1367">
        <v>376790.52319815301</v>
      </c>
      <c r="J1367">
        <v>463879.57870863</v>
      </c>
      <c r="K1367">
        <v>117593.207800244</v>
      </c>
      <c r="L1367">
        <v>12.1699576155653</v>
      </c>
      <c r="M1367">
        <v>25.192467274776</v>
      </c>
      <c r="N1367">
        <v>13.901138008295501</v>
      </c>
      <c r="O1367">
        <v>0.81225934594292803</v>
      </c>
      <c r="P1367">
        <v>216.46969140089899</v>
      </c>
      <c r="Q1367">
        <v>28577</v>
      </c>
      <c r="R1367">
        <v>-0.25212994765722102</v>
      </c>
      <c r="S1367">
        <v>336</v>
      </c>
      <c r="T1367">
        <v>0.42726691482522799</v>
      </c>
      <c r="U1367">
        <v>0.25008006311574799</v>
      </c>
      <c r="V1367">
        <v>6.0059483212074003</v>
      </c>
      <c r="W1367">
        <v>64.798132166193199</v>
      </c>
      <c r="X1367">
        <v>7.0668323252747802</v>
      </c>
      <c r="Y1367">
        <v>0</v>
      </c>
      <c r="Z1367">
        <v>0</v>
      </c>
      <c r="AA1367">
        <v>1</v>
      </c>
      <c r="AB1367">
        <v>0</v>
      </c>
      <c r="AC1367">
        <v>363670.159904984</v>
      </c>
      <c r="AD1367">
        <v>1</v>
      </c>
      <c r="AE1367">
        <f t="shared" si="169"/>
        <v>-2.9340030151014624E-2</v>
      </c>
      <c r="AF1367">
        <f t="shared" si="168"/>
        <v>-9.6681225482712643E-2</v>
      </c>
      <c r="AG1367">
        <f t="shared" si="170"/>
        <v>0.39277738175342658</v>
      </c>
      <c r="AH1367">
        <f t="shared" si="171"/>
        <v>0.34315999242435363</v>
      </c>
      <c r="AI1367">
        <f t="shared" si="172"/>
        <v>0.56010785424678866</v>
      </c>
      <c r="AJ1367">
        <f t="shared" si="173"/>
        <v>-2.9340030151014624E-2</v>
      </c>
      <c r="AK1367">
        <f t="shared" si="174"/>
        <v>-5.8633938996339105E-2</v>
      </c>
      <c r="AL1367" s="18">
        <f t="shared" si="175"/>
        <v>2.1089247885702867E-2</v>
      </c>
    </row>
    <row r="1368" spans="1:38" ht="15.75">
      <c r="A1368">
        <v>2016</v>
      </c>
      <c r="B1368">
        <v>3</v>
      </c>
      <c r="C1368" t="s">
        <v>64</v>
      </c>
      <c r="D1368">
        <v>330557.052391531</v>
      </c>
      <c r="E1368">
        <v>194664.06330236801</v>
      </c>
      <c r="F1368">
        <v>135892.98908916299</v>
      </c>
      <c r="G1368">
        <v>128957.33864603</v>
      </c>
      <c r="H1368">
        <v>732559.87946034304</v>
      </c>
      <c r="I1368">
        <v>302608.11593068001</v>
      </c>
      <c r="J1368">
        <v>429951.76352966297</v>
      </c>
      <c r="K1368">
        <v>132831.877495147</v>
      </c>
      <c r="L1368">
        <v>28.922622506287698</v>
      </c>
      <c r="M1368">
        <v>29.993443354520299</v>
      </c>
      <c r="N1368">
        <v>17.603658385035999</v>
      </c>
      <c r="O1368">
        <v>0.70381875735649402</v>
      </c>
      <c r="P1368">
        <v>312.10615080112399</v>
      </c>
      <c r="Q1368">
        <v>28328</v>
      </c>
      <c r="R1368">
        <v>0.49070057662503103</v>
      </c>
      <c r="S1368">
        <v>533</v>
      </c>
      <c r="T1368">
        <v>0.56516233381247105</v>
      </c>
      <c r="U1368">
        <v>0.21714920225873199</v>
      </c>
      <c r="V1368">
        <v>3.95963241343311</v>
      </c>
      <c r="W1368">
        <v>74.316196924792195</v>
      </c>
      <c r="X1368">
        <v>9.7892072182473093</v>
      </c>
      <c r="Y1368">
        <v>0</v>
      </c>
      <c r="Z1368">
        <v>0</v>
      </c>
      <c r="AA1368">
        <v>0</v>
      </c>
      <c r="AB1368">
        <v>0</v>
      </c>
      <c r="AC1368">
        <v>320939.86358497199</v>
      </c>
      <c r="AD1368">
        <v>0</v>
      </c>
      <c r="AE1368">
        <f t="shared" si="169"/>
        <v>-8.529243800219817E-2</v>
      </c>
      <c r="AF1368">
        <f t="shared" si="168"/>
        <v>2.2464334107585554E-2</v>
      </c>
      <c r="AG1368">
        <f t="shared" si="170"/>
        <v>0.41110297936769907</v>
      </c>
      <c r="AH1368">
        <f t="shared" si="171"/>
        <v>0.39012127471806418</v>
      </c>
      <c r="AI1368">
        <f t="shared" si="172"/>
        <v>0.56010785424678866</v>
      </c>
      <c r="AJ1368">
        <f t="shared" si="173"/>
        <v>-8.529243800219817E-2</v>
      </c>
      <c r="AK1368">
        <f t="shared" si="174"/>
        <v>-8.2287458019099924E-2</v>
      </c>
      <c r="AL1368" s="18">
        <f t="shared" si="175"/>
        <v>2.1089247885702867E-2</v>
      </c>
    </row>
    <row r="1369" spans="1:38" ht="15.75">
      <c r="A1369">
        <v>2016</v>
      </c>
      <c r="B1369">
        <v>4</v>
      </c>
      <c r="C1369" t="s">
        <v>64</v>
      </c>
      <c r="D1369">
        <v>302363.03549423697</v>
      </c>
      <c r="E1369">
        <v>178645.65236554699</v>
      </c>
      <c r="F1369">
        <v>123717.38312868999</v>
      </c>
      <c r="G1369">
        <v>107934.618420167</v>
      </c>
      <c r="H1369">
        <v>733878.05210313096</v>
      </c>
      <c r="I1369">
        <v>413520.93265952897</v>
      </c>
      <c r="J1369">
        <v>320357.11944360199</v>
      </c>
      <c r="K1369">
        <v>116839.43141673401</v>
      </c>
      <c r="L1369">
        <v>30.6700215323009</v>
      </c>
      <c r="M1369">
        <v>33.691968078508303</v>
      </c>
      <c r="N1369">
        <v>14.7074324011803</v>
      </c>
      <c r="O1369">
        <v>1.2908123702002701</v>
      </c>
      <c r="P1369">
        <v>344.90749596263498</v>
      </c>
      <c r="Q1369">
        <v>28639</v>
      </c>
      <c r="R1369">
        <v>0.129126282354949</v>
      </c>
      <c r="S1369">
        <v>298</v>
      </c>
      <c r="T1369">
        <v>0.115644478064866</v>
      </c>
      <c r="U1369">
        <v>0.13852816984534799</v>
      </c>
      <c r="V1369">
        <v>2.51315409216609</v>
      </c>
      <c r="W1369">
        <v>74.070762390044806</v>
      </c>
      <c r="X1369">
        <v>8.1358851889242896</v>
      </c>
      <c r="Y1369">
        <v>0</v>
      </c>
      <c r="Z1369">
        <v>0</v>
      </c>
      <c r="AA1369">
        <v>0</v>
      </c>
      <c r="AB1369">
        <v>0</v>
      </c>
      <c r="AC1369">
        <v>303519.92713519197</v>
      </c>
      <c r="AD1369">
        <v>0</v>
      </c>
      <c r="AE1369">
        <f t="shared" si="169"/>
        <v>7.8134382143591544E-2</v>
      </c>
      <c r="AF1369">
        <f t="shared" si="168"/>
        <v>6.8539063610505449E-2</v>
      </c>
      <c r="AG1369">
        <f t="shared" si="170"/>
        <v>0.40916834601314228</v>
      </c>
      <c r="AH1369">
        <f t="shared" si="171"/>
        <v>0.35697028323498303</v>
      </c>
      <c r="AI1369">
        <f t="shared" si="172"/>
        <v>0.56010785424678866</v>
      </c>
      <c r="AJ1369">
        <f t="shared" si="173"/>
        <v>7.8134382143591544E-2</v>
      </c>
      <c r="AK1369">
        <f t="shared" si="174"/>
        <v>0.12851864296881635</v>
      </c>
      <c r="AL1369" s="18">
        <f t="shared" si="175"/>
        <v>2.1089247885702867E-2</v>
      </c>
    </row>
    <row r="1370" spans="1:38" ht="15.75">
      <c r="A1370">
        <v>2017</v>
      </c>
      <c r="B1370">
        <v>1</v>
      </c>
      <c r="C1370" t="s">
        <v>64</v>
      </c>
      <c r="D1370">
        <v>325987.98445564002</v>
      </c>
      <c r="E1370">
        <v>201604.94917984601</v>
      </c>
      <c r="F1370">
        <v>124383.03527579299</v>
      </c>
      <c r="G1370">
        <v>114353.73963321499</v>
      </c>
      <c r="H1370">
        <v>1120086.60480466</v>
      </c>
      <c r="I1370">
        <v>363825.462123862</v>
      </c>
      <c r="J1370">
        <v>756261.14268080296</v>
      </c>
      <c r="K1370">
        <v>119996.16270529</v>
      </c>
      <c r="L1370">
        <v>70.817061274485596</v>
      </c>
      <c r="M1370">
        <v>15.1209328602885</v>
      </c>
      <c r="N1370">
        <v>10.2093658778427</v>
      </c>
      <c r="O1370">
        <v>0.48108443180641203</v>
      </c>
      <c r="P1370">
        <v>301.84944122656702</v>
      </c>
      <c r="Q1370">
        <v>17538</v>
      </c>
      <c r="R1370">
        <v>-0.21639845815067599</v>
      </c>
      <c r="S1370">
        <v>372</v>
      </c>
      <c r="T1370">
        <v>7.91227270767315E-2</v>
      </c>
      <c r="U1370">
        <v>0.94933477471243699</v>
      </c>
      <c r="V1370">
        <v>4.7490418281162903</v>
      </c>
      <c r="W1370">
        <v>74.493953128096507</v>
      </c>
      <c r="X1370">
        <v>6.9201671122437798</v>
      </c>
      <c r="Y1370">
        <v>0</v>
      </c>
      <c r="Z1370">
        <v>0</v>
      </c>
      <c r="AA1370">
        <v>0</v>
      </c>
      <c r="AB1370">
        <v>0</v>
      </c>
      <c r="AC1370">
        <v>338710.94521683198</v>
      </c>
      <c r="AD1370">
        <v>0</v>
      </c>
      <c r="AE1370">
        <f t="shared" si="169"/>
        <v>-5.6333035983846147E-2</v>
      </c>
      <c r="AF1370">
        <f t="shared" si="168"/>
        <v>9.0947771416557979E-2</v>
      </c>
      <c r="AG1370">
        <f t="shared" si="170"/>
        <v>0.38155711623389565</v>
      </c>
      <c r="AH1370">
        <f t="shared" si="171"/>
        <v>0.35079127172178365</v>
      </c>
      <c r="AI1370">
        <f t="shared" si="172"/>
        <v>0.56010785424678866</v>
      </c>
      <c r="AJ1370">
        <f t="shared" si="173"/>
        <v>-5.6333035983846147E-2</v>
      </c>
      <c r="AK1370">
        <f t="shared" si="174"/>
        <v>3.1643723009488214E-2</v>
      </c>
      <c r="AL1370" s="18">
        <f t="shared" si="175"/>
        <v>2.1089247885702867E-2</v>
      </c>
    </row>
    <row r="1371" spans="1:38" ht="15.75">
      <c r="A1371">
        <v>2017</v>
      </c>
      <c r="B1371">
        <v>2</v>
      </c>
      <c r="C1371" t="s">
        <v>64</v>
      </c>
      <c r="D1371">
        <v>307624.09159699897</v>
      </c>
      <c r="E1371">
        <v>207984.480349035</v>
      </c>
      <c r="F1371">
        <v>99639.611247963505</v>
      </c>
      <c r="G1371">
        <v>90857.826786411199</v>
      </c>
      <c r="H1371">
        <v>1219958.4872723401</v>
      </c>
      <c r="I1371">
        <v>678766.95165582397</v>
      </c>
      <c r="J1371">
        <v>541191.535616518</v>
      </c>
      <c r="K1371">
        <v>98523.086879111899</v>
      </c>
      <c r="L1371">
        <v>19.1602368847349</v>
      </c>
      <c r="M1371">
        <v>16.7884789038518</v>
      </c>
      <c r="N1371">
        <v>7.44761627008773</v>
      </c>
      <c r="O1371">
        <v>1.25420836614264</v>
      </c>
      <c r="P1371">
        <v>189.89882582951199</v>
      </c>
      <c r="Q1371">
        <v>27728</v>
      </c>
      <c r="R1371">
        <v>0.23345189861875801</v>
      </c>
      <c r="S1371">
        <v>95</v>
      </c>
      <c r="T1371">
        <v>0.26581809021179398</v>
      </c>
      <c r="U1371">
        <v>0.44959103109239901</v>
      </c>
      <c r="V1371">
        <v>7.2659292310584096</v>
      </c>
      <c r="W1371">
        <v>78.902697508583202</v>
      </c>
      <c r="X1371">
        <v>3.3445613201431499</v>
      </c>
      <c r="Y1371">
        <v>0</v>
      </c>
      <c r="Z1371">
        <v>0</v>
      </c>
      <c r="AA1371">
        <v>0</v>
      </c>
      <c r="AB1371">
        <v>0</v>
      </c>
      <c r="AC1371">
        <v>285917.92311482498</v>
      </c>
      <c r="AD1371">
        <v>0</v>
      </c>
      <c r="AE1371">
        <f t="shared" si="169"/>
        <v>9.8687670082892198E-2</v>
      </c>
      <c r="AF1371">
        <f t="shared" si="168"/>
        <v>0.15947607176707107</v>
      </c>
      <c r="AG1371">
        <f t="shared" si="170"/>
        <v>0.32390054605507368</v>
      </c>
      <c r="AH1371">
        <f t="shared" si="171"/>
        <v>0.29535341759070982</v>
      </c>
      <c r="AI1371">
        <f t="shared" si="172"/>
        <v>0.56010785424678866</v>
      </c>
      <c r="AJ1371">
        <f t="shared" si="173"/>
        <v>9.8687670082892198E-2</v>
      </c>
      <c r="AK1371">
        <f t="shared" si="174"/>
        <v>-5.9322844383125323E-2</v>
      </c>
      <c r="AL1371" s="18">
        <f t="shared" si="175"/>
        <v>2.1089247885702867E-2</v>
      </c>
    </row>
    <row r="1372" spans="1:38" ht="15.75">
      <c r="A1372">
        <v>2017</v>
      </c>
      <c r="B1372">
        <v>3</v>
      </c>
      <c r="C1372" t="s">
        <v>64</v>
      </c>
      <c r="D1372">
        <v>337982.79645807302</v>
      </c>
      <c r="E1372">
        <v>195646.24938718401</v>
      </c>
      <c r="F1372">
        <v>142336.54707088799</v>
      </c>
      <c r="G1372">
        <v>132376.40378944</v>
      </c>
      <c r="H1372">
        <v>787541.56571219</v>
      </c>
      <c r="I1372">
        <v>355434.80710870598</v>
      </c>
      <c r="J1372">
        <v>432106.75860348297</v>
      </c>
      <c r="K1372">
        <v>128414.683800581</v>
      </c>
      <c r="L1372">
        <v>17.743142011098598</v>
      </c>
      <c r="M1372">
        <v>30.635115316702102</v>
      </c>
      <c r="N1372">
        <v>16.8088148680419</v>
      </c>
      <c r="O1372">
        <v>0.82256248029405599</v>
      </c>
      <c r="P1372">
        <v>90.918036211614904</v>
      </c>
      <c r="Q1372">
        <v>1753</v>
      </c>
      <c r="R1372">
        <v>-0.12070849715052499</v>
      </c>
      <c r="S1372">
        <v>381</v>
      </c>
      <c r="T1372">
        <v>0.54049765795677096</v>
      </c>
      <c r="U1372">
        <v>0.32133844059647498</v>
      </c>
      <c r="V1372">
        <v>4.8336682301042</v>
      </c>
      <c r="W1372">
        <v>65.456941490797206</v>
      </c>
      <c r="X1372">
        <v>2.2013850376448798</v>
      </c>
      <c r="Y1372">
        <v>0</v>
      </c>
      <c r="Z1372">
        <v>0</v>
      </c>
      <c r="AA1372">
        <v>0</v>
      </c>
      <c r="AB1372">
        <v>0</v>
      </c>
      <c r="AC1372">
        <v>356025.70393537701</v>
      </c>
      <c r="AD1372">
        <v>0</v>
      </c>
      <c r="AE1372">
        <f t="shared" si="169"/>
        <v>-4.4073490712356084E-2</v>
      </c>
      <c r="AF1372">
        <f t="shared" si="168"/>
        <v>-2.5439657323873984E-2</v>
      </c>
      <c r="AG1372">
        <f t="shared" si="170"/>
        <v>0.42113547956440422</v>
      </c>
      <c r="AH1372">
        <f t="shared" si="171"/>
        <v>0.39166610009945096</v>
      </c>
      <c r="AI1372">
        <f t="shared" si="172"/>
        <v>0.56010785424678866</v>
      </c>
      <c r="AJ1372">
        <f t="shared" si="173"/>
        <v>-4.4073490712356084E-2</v>
      </c>
      <c r="AK1372">
        <f t="shared" si="174"/>
        <v>-3.4976336456697059E-2</v>
      </c>
      <c r="AL1372" s="18">
        <f t="shared" si="175"/>
        <v>2.1089247885702867E-2</v>
      </c>
    </row>
    <row r="1373" spans="1:38" ht="15.75">
      <c r="A1373">
        <v>2017</v>
      </c>
      <c r="B1373">
        <v>4</v>
      </c>
      <c r="C1373" t="s">
        <v>64</v>
      </c>
      <c r="D1373">
        <v>323086.714817442</v>
      </c>
      <c r="E1373">
        <v>188803.260342127</v>
      </c>
      <c r="F1373">
        <v>134283.454475315</v>
      </c>
      <c r="G1373">
        <v>126557.918080481</v>
      </c>
      <c r="H1373">
        <v>717420.16067179595</v>
      </c>
      <c r="I1373">
        <v>485829.67825241701</v>
      </c>
      <c r="J1373">
        <v>231590.482419379</v>
      </c>
      <c r="K1373">
        <v>131649.19354807099</v>
      </c>
      <c r="L1373">
        <v>15.6067317611548</v>
      </c>
      <c r="M1373">
        <v>54.647288074343898</v>
      </c>
      <c r="N1373">
        <v>17.640697183916799</v>
      </c>
      <c r="O1373">
        <v>2.0977963911860802</v>
      </c>
      <c r="P1373">
        <v>178.955521675694</v>
      </c>
      <c r="Q1373">
        <v>13924</v>
      </c>
      <c r="R1373">
        <v>0.69675427734523299</v>
      </c>
      <c r="S1373">
        <v>860</v>
      </c>
      <c r="T1373">
        <v>0.88900740043509696</v>
      </c>
      <c r="U1373">
        <v>0.85300342941160801</v>
      </c>
      <c r="V1373">
        <v>6.4936793440500598</v>
      </c>
      <c r="W1373">
        <v>61.457551692029703</v>
      </c>
      <c r="X1373">
        <v>3.3939978846194698</v>
      </c>
      <c r="Y1373">
        <v>0</v>
      </c>
      <c r="Z1373">
        <v>0</v>
      </c>
      <c r="AA1373">
        <v>0</v>
      </c>
      <c r="AB1373">
        <v>0</v>
      </c>
      <c r="AC1373">
        <v>339338.36165395402</v>
      </c>
      <c r="AD1373">
        <v>0</v>
      </c>
      <c r="AE1373">
        <f t="shared" si="169"/>
        <v>0.10074431674297009</v>
      </c>
      <c r="AF1373">
        <f t="shared" si="168"/>
        <v>-2.6569719219902036E-2</v>
      </c>
      <c r="AG1373">
        <f t="shared" si="170"/>
        <v>0.41562666713544988</v>
      </c>
      <c r="AH1373">
        <f t="shared" si="171"/>
        <v>0.39171501728875391</v>
      </c>
      <c r="AI1373">
        <f t="shared" si="172"/>
        <v>0.56010785424678866</v>
      </c>
      <c r="AJ1373">
        <f t="shared" si="173"/>
        <v>0.10074431674297009</v>
      </c>
      <c r="AK1373">
        <f t="shared" si="174"/>
        <v>0.10695250432210048</v>
      </c>
      <c r="AL1373" s="18">
        <f t="shared" si="175"/>
        <v>2.1089247885702867E-2</v>
      </c>
    </row>
    <row r="1374" spans="1:38" ht="15.75">
      <c r="A1374">
        <v>2018</v>
      </c>
      <c r="B1374">
        <v>1</v>
      </c>
      <c r="C1374" t="s">
        <v>64</v>
      </c>
      <c r="D1374">
        <v>355635.86515045603</v>
      </c>
      <c r="E1374">
        <v>208996.241859895</v>
      </c>
      <c r="F1374">
        <v>146639.62329056099</v>
      </c>
      <c r="G1374">
        <v>135264.44558312299</v>
      </c>
      <c r="H1374">
        <v>882466.25196538505</v>
      </c>
      <c r="I1374">
        <v>603710.79705266701</v>
      </c>
      <c r="J1374">
        <v>278755.45491271798</v>
      </c>
      <c r="K1374">
        <v>136465.43421715801</v>
      </c>
      <c r="L1374">
        <v>17.925816422561901</v>
      </c>
      <c r="M1374">
        <v>48.524412060555498</v>
      </c>
      <c r="N1374">
        <v>15.3280020943428</v>
      </c>
      <c r="O1374">
        <v>2.1657362624229002</v>
      </c>
      <c r="P1374">
        <v>108.34231407498901</v>
      </c>
      <c r="Q1374">
        <v>22566</v>
      </c>
      <c r="R1374">
        <v>-0.56821635353266597</v>
      </c>
      <c r="S1374">
        <v>273</v>
      </c>
      <c r="T1374">
        <v>0.71932281931114195</v>
      </c>
      <c r="U1374">
        <v>0.55872654278991396</v>
      </c>
      <c r="V1374">
        <v>4.3929193107384696</v>
      </c>
      <c r="W1374">
        <v>70.587375970696698</v>
      </c>
      <c r="X1374">
        <v>6.1558962539249897</v>
      </c>
      <c r="Y1374">
        <v>0</v>
      </c>
      <c r="Z1374">
        <v>0</v>
      </c>
      <c r="AA1374">
        <v>0</v>
      </c>
      <c r="AB1374">
        <v>0</v>
      </c>
      <c r="AC1374">
        <v>358135.071242632</v>
      </c>
      <c r="AD1374">
        <v>0</v>
      </c>
      <c r="AE1374">
        <f t="shared" si="169"/>
        <v>2.9437642767078374E-3</v>
      </c>
      <c r="AF1374">
        <f t="shared" si="168"/>
        <v>-7.5318346773770764E-2</v>
      </c>
      <c r="AG1374">
        <f t="shared" si="170"/>
        <v>0.41233080704198205</v>
      </c>
      <c r="AH1374">
        <f t="shared" si="171"/>
        <v>0.38034534431980793</v>
      </c>
      <c r="AI1374">
        <f t="shared" si="172"/>
        <v>0.56010785424678866</v>
      </c>
      <c r="AJ1374">
        <f t="shared" si="173"/>
        <v>2.9437642767078374E-3</v>
      </c>
      <c r="AK1374">
        <f t="shared" si="174"/>
        <v>2.4993528348977345E-2</v>
      </c>
      <c r="AL1374" s="18">
        <f t="shared" si="175"/>
        <v>2.1089247885702867E-2</v>
      </c>
    </row>
    <row r="1375" spans="1:38" ht="15.75">
      <c r="A1375">
        <v>2018</v>
      </c>
      <c r="B1375">
        <v>2</v>
      </c>
      <c r="C1375" t="s">
        <v>64</v>
      </c>
      <c r="D1375">
        <v>356682.77330580202</v>
      </c>
      <c r="E1375">
        <v>214219.79535565001</v>
      </c>
      <c r="F1375">
        <v>142462.97795015201</v>
      </c>
      <c r="G1375">
        <v>132857.34906780301</v>
      </c>
      <c r="H1375">
        <v>782887.261688389</v>
      </c>
      <c r="I1375">
        <v>515697.97567973402</v>
      </c>
      <c r="J1375">
        <v>267189.28600865498</v>
      </c>
      <c r="K1375">
        <v>136856.01800716101</v>
      </c>
      <c r="L1375">
        <v>18.250307720150101</v>
      </c>
      <c r="M1375">
        <v>49.7240555759033</v>
      </c>
      <c r="N1375">
        <v>16.970176367575601</v>
      </c>
      <c r="O1375">
        <v>1.93008478514751</v>
      </c>
      <c r="P1375">
        <v>242.718667696138</v>
      </c>
      <c r="Q1375">
        <v>47622</v>
      </c>
      <c r="R1375">
        <v>0.441153058178682</v>
      </c>
      <c r="S1375">
        <v>55</v>
      </c>
      <c r="T1375">
        <v>5.38011220971902E-2</v>
      </c>
      <c r="U1375">
        <v>0.89009703539369101</v>
      </c>
      <c r="V1375">
        <v>3.1387530275151998</v>
      </c>
      <c r="W1375">
        <v>63.4472694355333</v>
      </c>
      <c r="X1375">
        <v>2.70432806163452</v>
      </c>
      <c r="Y1375">
        <v>0</v>
      </c>
      <c r="Z1375">
        <v>0</v>
      </c>
      <c r="AA1375">
        <v>0</v>
      </c>
      <c r="AB1375">
        <v>1</v>
      </c>
      <c r="AC1375">
        <v>395890.935064019</v>
      </c>
      <c r="AD1375">
        <v>0</v>
      </c>
      <c r="AE1375">
        <f t="shared" si="169"/>
        <v>-7.6533394416508485E-2</v>
      </c>
      <c r="AF1375">
        <f t="shared" si="168"/>
        <v>-0.19296224434873047</v>
      </c>
      <c r="AG1375">
        <f t="shared" si="170"/>
        <v>0.39941087322434649</v>
      </c>
      <c r="AH1375">
        <f t="shared" si="171"/>
        <v>0.3724804196077553</v>
      </c>
      <c r="AI1375">
        <f t="shared" si="172"/>
        <v>0.56010785424678866</v>
      </c>
      <c r="AJ1375">
        <f t="shared" si="173"/>
        <v>-7.6533394416508485E-2</v>
      </c>
      <c r="AK1375">
        <f t="shared" si="174"/>
        <v>-0.16406363358081716</v>
      </c>
      <c r="AL1375" s="18">
        <f t="shared" si="175"/>
        <v>2.1089247885702867E-2</v>
      </c>
    </row>
    <row r="1376" spans="1:38" ht="15.75">
      <c r="A1376">
        <v>2018</v>
      </c>
      <c r="B1376">
        <v>3</v>
      </c>
      <c r="C1376" t="s">
        <v>64</v>
      </c>
      <c r="D1376">
        <v>329384.62993481499</v>
      </c>
      <c r="E1376">
        <v>179074.11734466301</v>
      </c>
      <c r="F1376">
        <v>150310.51259015099</v>
      </c>
      <c r="G1376">
        <v>136018.07884523601</v>
      </c>
      <c r="H1376">
        <v>1304021.7791301101</v>
      </c>
      <c r="I1376">
        <v>554129.00335357303</v>
      </c>
      <c r="J1376">
        <v>749892.77577654005</v>
      </c>
      <c r="K1376">
        <v>145363.04684379499</v>
      </c>
      <c r="L1376">
        <v>58.1619582309823</v>
      </c>
      <c r="M1376">
        <v>18.138337004831801</v>
      </c>
      <c r="N1376">
        <v>10.430660056611201</v>
      </c>
      <c r="O1376">
        <v>0.73894431477853995</v>
      </c>
      <c r="P1376">
        <v>386.72069889336399</v>
      </c>
      <c r="Q1376">
        <v>26106</v>
      </c>
      <c r="R1376">
        <v>0.63379207454397402</v>
      </c>
      <c r="S1376">
        <v>30</v>
      </c>
      <c r="T1376">
        <v>0.52031697391071197</v>
      </c>
      <c r="U1376">
        <v>6.9550514740465294E-2</v>
      </c>
      <c r="V1376">
        <v>2.2947171118163698</v>
      </c>
      <c r="W1376">
        <v>82.824077047954503</v>
      </c>
      <c r="X1376">
        <v>2.9539454523387398</v>
      </c>
      <c r="Y1376">
        <v>0</v>
      </c>
      <c r="Z1376">
        <v>0</v>
      </c>
      <c r="AA1376">
        <v>0</v>
      </c>
      <c r="AB1376">
        <v>0</v>
      </c>
      <c r="AC1376">
        <v>353464.98448578099</v>
      </c>
      <c r="AD1376">
        <v>0</v>
      </c>
      <c r="AE1376">
        <f t="shared" si="169"/>
        <v>-4.518194554705899E-2</v>
      </c>
      <c r="AF1376">
        <f t="shared" si="168"/>
        <v>-6.9824689522648767E-2</v>
      </c>
      <c r="AG1376">
        <f t="shared" si="170"/>
        <v>0.45633736042843992</v>
      </c>
      <c r="AH1376">
        <f t="shared" si="171"/>
        <v>0.41294604084032066</v>
      </c>
      <c r="AI1376">
        <f t="shared" si="172"/>
        <v>0.56010785424678866</v>
      </c>
      <c r="AJ1376">
        <f t="shared" si="173"/>
        <v>-4.518194554705899E-2</v>
      </c>
      <c r="AK1376">
        <f t="shared" si="174"/>
        <v>2.5332118286496588E-2</v>
      </c>
      <c r="AL1376" s="18">
        <f t="shared" si="175"/>
        <v>2.1089247885702867E-2</v>
      </c>
    </row>
    <row r="1377" spans="1:38" ht="15.75">
      <c r="A1377">
        <v>2018</v>
      </c>
      <c r="B1377">
        <v>4</v>
      </c>
      <c r="C1377" t="s">
        <v>64</v>
      </c>
      <c r="D1377">
        <v>314502.391521062</v>
      </c>
      <c r="E1377">
        <v>183610.44406728799</v>
      </c>
      <c r="F1377">
        <v>130891.947453774</v>
      </c>
      <c r="G1377">
        <v>119200.176264729</v>
      </c>
      <c r="H1377">
        <v>692215.26273330604</v>
      </c>
      <c r="I1377">
        <v>314915.587777665</v>
      </c>
      <c r="J1377">
        <v>377299.67495563999</v>
      </c>
      <c r="K1377">
        <v>114303.68002415101</v>
      </c>
      <c r="L1377">
        <v>21.552947246015801</v>
      </c>
      <c r="M1377">
        <v>31.5929708337924</v>
      </c>
      <c r="N1377">
        <v>17.220102283508002</v>
      </c>
      <c r="O1377">
        <v>0.83465639829848903</v>
      </c>
      <c r="P1377">
        <v>427.01171799268599</v>
      </c>
      <c r="Q1377">
        <v>44453</v>
      </c>
      <c r="R1377">
        <v>0.40351797055788502</v>
      </c>
      <c r="S1377">
        <v>244</v>
      </c>
      <c r="T1377">
        <v>3.0563371259766301E-2</v>
      </c>
      <c r="U1377">
        <v>0.85951498011607497</v>
      </c>
      <c r="V1377">
        <v>3.6950248696018</v>
      </c>
      <c r="W1377">
        <v>84.371317015167605</v>
      </c>
      <c r="X1377">
        <v>2.9637229562420799</v>
      </c>
      <c r="Y1377">
        <v>0</v>
      </c>
      <c r="Z1377">
        <v>0</v>
      </c>
      <c r="AA1377">
        <v>0</v>
      </c>
      <c r="AB1377">
        <v>1</v>
      </c>
      <c r="AC1377">
        <v>308087.28044024098</v>
      </c>
      <c r="AD1377">
        <v>0</v>
      </c>
      <c r="AE1377">
        <f t="shared" si="169"/>
        <v>4.5619901786473863E-2</v>
      </c>
      <c r="AF1377">
        <f t="shared" si="168"/>
        <v>-9.3481078834566321E-3</v>
      </c>
      <c r="AG1377">
        <f t="shared" si="170"/>
        <v>0.41618744716288836</v>
      </c>
      <c r="AH1377">
        <f t="shared" si="171"/>
        <v>0.37901198680311543</v>
      </c>
      <c r="AI1377">
        <f t="shared" si="172"/>
        <v>0.56010785424678866</v>
      </c>
      <c r="AJ1377">
        <f t="shared" si="173"/>
        <v>4.5619901786473863E-2</v>
      </c>
      <c r="AK1377">
        <f t="shared" si="174"/>
        <v>-2.3720882503719981E-2</v>
      </c>
      <c r="AL1377" s="18">
        <f t="shared" si="175"/>
        <v>2.1089247885702867E-2</v>
      </c>
    </row>
    <row r="1378" spans="1:38" ht="15.75">
      <c r="A1378">
        <v>2019</v>
      </c>
      <c r="B1378">
        <v>1</v>
      </c>
      <c r="C1378" t="s">
        <v>64</v>
      </c>
      <c r="D1378">
        <v>328849.959733864</v>
      </c>
      <c r="E1378">
        <v>179255.042297112</v>
      </c>
      <c r="F1378">
        <v>149594.91743675101</v>
      </c>
      <c r="G1378">
        <v>134397.778149077</v>
      </c>
      <c r="H1378">
        <v>1231132.60750209</v>
      </c>
      <c r="I1378">
        <v>744131.25157272804</v>
      </c>
      <c r="J1378">
        <v>487001.35592936201</v>
      </c>
      <c r="K1378">
        <v>134847.745306361</v>
      </c>
      <c r="L1378">
        <v>16.0083527405158</v>
      </c>
      <c r="M1378">
        <v>27.597002865135899</v>
      </c>
      <c r="N1378">
        <v>10.9165964194355</v>
      </c>
      <c r="O1378">
        <v>1.5279859953421999</v>
      </c>
      <c r="P1378">
        <v>483.71682612176602</v>
      </c>
      <c r="Q1378">
        <v>13855</v>
      </c>
      <c r="R1378">
        <v>-0.85180881309114098</v>
      </c>
      <c r="S1378">
        <v>873</v>
      </c>
      <c r="T1378">
        <v>0.14121030927745301</v>
      </c>
      <c r="U1378">
        <v>0.75896228961863699</v>
      </c>
      <c r="V1378">
        <v>3.2581051230474301</v>
      </c>
      <c r="W1378">
        <v>66.101013346056007</v>
      </c>
      <c r="X1378">
        <v>7.9030268224478997</v>
      </c>
      <c r="Y1378">
        <v>0</v>
      </c>
      <c r="Z1378">
        <v>0</v>
      </c>
      <c r="AA1378">
        <v>0</v>
      </c>
      <c r="AB1378">
        <v>0</v>
      </c>
      <c r="AC1378">
        <v>327103.52338363702</v>
      </c>
      <c r="AD1378">
        <v>0</v>
      </c>
      <c r="AE1378">
        <f t="shared" si="169"/>
        <v>-0.12465713822454087</v>
      </c>
      <c r="AF1378">
        <f t="shared" si="168"/>
        <v>-5.2489661229234638E-2</v>
      </c>
      <c r="AG1378">
        <f t="shared" si="170"/>
        <v>0.45490325605579557</v>
      </c>
      <c r="AH1378">
        <f t="shared" si="171"/>
        <v>0.40869026791988722</v>
      </c>
      <c r="AI1378">
        <f t="shared" si="172"/>
        <v>0.56010785424678866</v>
      </c>
      <c r="AJ1378">
        <f t="shared" si="173"/>
        <v>-0.12465713822454087</v>
      </c>
      <c r="AK1378">
        <f t="shared" si="174"/>
        <v>5.7944323648430787E-2</v>
      </c>
      <c r="AL1378" s="18">
        <f t="shared" si="175"/>
        <v>2.1089247885702867E-2</v>
      </c>
    </row>
    <row r="1379" spans="1:38" ht="15.75">
      <c r="A1379">
        <v>2019</v>
      </c>
      <c r="B1379">
        <v>2</v>
      </c>
      <c r="C1379" t="s">
        <v>64</v>
      </c>
      <c r="D1379">
        <v>287856.46484818502</v>
      </c>
      <c r="E1379">
        <v>189641.85448358901</v>
      </c>
      <c r="F1379">
        <v>98214.610364595806</v>
      </c>
      <c r="G1379">
        <v>86183.198477467493</v>
      </c>
      <c r="H1379">
        <v>951974.91764528397</v>
      </c>
      <c r="I1379">
        <v>491028.10961772298</v>
      </c>
      <c r="J1379">
        <v>460946.80802756001</v>
      </c>
      <c r="K1379">
        <v>90308.123666034895</v>
      </c>
      <c r="L1379">
        <v>14.5680313131859</v>
      </c>
      <c r="M1379">
        <v>18.696994311828298</v>
      </c>
      <c r="N1379">
        <v>9.0530955049364294</v>
      </c>
      <c r="O1379">
        <v>1.0652598110373801</v>
      </c>
      <c r="P1379">
        <v>115.62917301920901</v>
      </c>
      <c r="Q1379">
        <v>15260</v>
      </c>
      <c r="R1379">
        <v>-0.16863705915234201</v>
      </c>
      <c r="S1379">
        <v>284</v>
      </c>
      <c r="T1379">
        <v>0.975122285290839</v>
      </c>
      <c r="U1379">
        <v>4.2469161947004001E-2</v>
      </c>
      <c r="V1379">
        <v>4.1376010166168102</v>
      </c>
      <c r="W1379">
        <v>75.899546278230005</v>
      </c>
      <c r="X1379">
        <v>2.0674196604969999</v>
      </c>
      <c r="Y1379">
        <v>0</v>
      </c>
      <c r="Z1379">
        <v>0</v>
      </c>
      <c r="AA1379">
        <v>0</v>
      </c>
      <c r="AB1379">
        <v>0</v>
      </c>
      <c r="AC1379">
        <v>304411.28277527902</v>
      </c>
      <c r="AD1379">
        <v>0</v>
      </c>
      <c r="AE1379">
        <f t="shared" si="169"/>
        <v>6.4368835967158519E-2</v>
      </c>
      <c r="AF1379">
        <f t="shared" si="168"/>
        <v>7.4508258892262286E-2</v>
      </c>
      <c r="AG1379">
        <f t="shared" si="170"/>
        <v>0.3411929984493981</v>
      </c>
      <c r="AH1379">
        <f t="shared" si="171"/>
        <v>0.29939643190893889</v>
      </c>
      <c r="AI1379">
        <f t="shared" si="172"/>
        <v>0.56010785424678866</v>
      </c>
      <c r="AJ1379">
        <f t="shared" si="173"/>
        <v>6.4368835967158519E-2</v>
      </c>
      <c r="AK1379">
        <f t="shared" si="174"/>
        <v>0.11306316928210317</v>
      </c>
      <c r="AL1379" s="18">
        <f t="shared" si="175"/>
        <v>2.1089247885702867E-2</v>
      </c>
    </row>
    <row r="1380" spans="1:38" ht="15.75">
      <c r="A1380">
        <v>2019</v>
      </c>
      <c r="B1380">
        <v>3</v>
      </c>
      <c r="C1380" t="s">
        <v>64</v>
      </c>
      <c r="D1380">
        <v>306385.45041608397</v>
      </c>
      <c r="E1380">
        <v>211083.363580039</v>
      </c>
      <c r="F1380">
        <v>95302.086836044604</v>
      </c>
      <c r="G1380">
        <v>81676.700016969698</v>
      </c>
      <c r="H1380">
        <v>778420.19821670302</v>
      </c>
      <c r="I1380">
        <v>287383.04619392002</v>
      </c>
      <c r="J1380">
        <v>491037.152022783</v>
      </c>
      <c r="K1380">
        <v>81117.856780183094</v>
      </c>
      <c r="L1380">
        <v>25.3621006796971</v>
      </c>
      <c r="M1380">
        <v>16.6335071960461</v>
      </c>
      <c r="N1380">
        <v>10.492623419084399</v>
      </c>
      <c r="O1380">
        <v>0.58525723564922105</v>
      </c>
      <c r="P1380">
        <v>235.18757035487999</v>
      </c>
      <c r="Q1380">
        <v>12079</v>
      </c>
      <c r="R1380">
        <v>-8.6668572513320899E-2</v>
      </c>
      <c r="S1380">
        <v>507</v>
      </c>
      <c r="T1380">
        <v>0.60917830793971794</v>
      </c>
      <c r="U1380">
        <v>0.47007859645808397</v>
      </c>
      <c r="V1380">
        <v>3.2731354814197098</v>
      </c>
      <c r="W1380">
        <v>63.5877206340122</v>
      </c>
      <c r="X1380">
        <v>4.8365236729119996</v>
      </c>
      <c r="Y1380">
        <v>0</v>
      </c>
      <c r="Z1380">
        <v>0</v>
      </c>
      <c r="AA1380">
        <v>0</v>
      </c>
      <c r="AB1380">
        <v>0</v>
      </c>
      <c r="AC1380">
        <v>320948.61563782103</v>
      </c>
      <c r="AD1380">
        <v>0</v>
      </c>
      <c r="AE1380">
        <f t="shared" si="169"/>
        <v>1.689681677900675E-2</v>
      </c>
      <c r="AF1380">
        <f t="shared" si="168"/>
        <v>8.6060798402781566E-2</v>
      </c>
      <c r="AG1380">
        <f t="shared" si="170"/>
        <v>0.3110529129455098</v>
      </c>
      <c r="AH1380">
        <f t="shared" si="171"/>
        <v>0.2665815230653068</v>
      </c>
      <c r="AI1380">
        <f t="shared" si="172"/>
        <v>0.56010785424678866</v>
      </c>
      <c r="AJ1380">
        <f t="shared" si="173"/>
        <v>1.689681677900675E-2</v>
      </c>
      <c r="AK1380">
        <f t="shared" si="174"/>
        <v>-7.9644414721055615E-2</v>
      </c>
      <c r="AL1380" s="18">
        <f t="shared" si="175"/>
        <v>2.1089247885702867E-2</v>
      </c>
    </row>
    <row r="1381" spans="1:38" ht="15.75">
      <c r="A1381">
        <v>2019</v>
      </c>
      <c r="B1381">
        <v>4</v>
      </c>
      <c r="C1381" t="s">
        <v>64</v>
      </c>
      <c r="D1381">
        <v>311562.389235518</v>
      </c>
      <c r="E1381">
        <v>194271.75263035501</v>
      </c>
      <c r="F1381">
        <v>117290.636605162</v>
      </c>
      <c r="G1381">
        <v>104074.95301573801</v>
      </c>
      <c r="H1381">
        <v>1001150.92053406</v>
      </c>
      <c r="I1381">
        <v>489534.783447091</v>
      </c>
      <c r="J1381">
        <v>511616.137086968</v>
      </c>
      <c r="K1381">
        <v>112742.085319105</v>
      </c>
      <c r="L1381">
        <v>13.5913285428066</v>
      </c>
      <c r="M1381">
        <v>20.342390607207701</v>
      </c>
      <c r="N1381">
        <v>10.3955308716312</v>
      </c>
      <c r="O1381">
        <v>0.95683999772641304</v>
      </c>
      <c r="P1381">
        <v>342.80503645219102</v>
      </c>
      <c r="Q1381">
        <v>37322</v>
      </c>
      <c r="R1381">
        <v>0.70248876672716998</v>
      </c>
      <c r="S1381">
        <v>115</v>
      </c>
      <c r="T1381">
        <v>0.29900886224401901</v>
      </c>
      <c r="U1381">
        <v>0.211522268368913</v>
      </c>
      <c r="V1381">
        <v>7.66771680335596</v>
      </c>
      <c r="W1381">
        <v>70.245312966293298</v>
      </c>
      <c r="X1381">
        <v>9.0128435092700094</v>
      </c>
      <c r="Y1381">
        <v>0</v>
      </c>
      <c r="Z1381">
        <v>0</v>
      </c>
      <c r="AA1381">
        <v>0</v>
      </c>
      <c r="AB1381">
        <v>0</v>
      </c>
      <c r="AC1381">
        <v>331018.57117764599</v>
      </c>
      <c r="AD1381">
        <v>0</v>
      </c>
      <c r="AE1381">
        <f t="shared" si="169"/>
        <v>8.4565780653685915E-5</v>
      </c>
      <c r="AF1381">
        <f t="shared" si="168"/>
        <v>1.6088947857254916E-2</v>
      </c>
      <c r="AG1381">
        <f t="shared" si="170"/>
        <v>0.37645954921888852</v>
      </c>
      <c r="AH1381">
        <f t="shared" si="171"/>
        <v>0.33404209433336024</v>
      </c>
      <c r="AI1381">
        <f t="shared" si="172"/>
        <v>0.56010785424678866</v>
      </c>
      <c r="AJ1381">
        <f t="shared" si="173"/>
        <v>8.4565780653685915E-5</v>
      </c>
      <c r="AK1381">
        <f t="shared" si="174"/>
        <v>4.632387563980734E-2</v>
      </c>
      <c r="AL1381" s="18">
        <f t="shared" si="175"/>
        <v>2.1089247885702867E-2</v>
      </c>
    </row>
    <row r="1382" spans="1:38" ht="15.75">
      <c r="A1382">
        <v>2020</v>
      </c>
      <c r="B1382">
        <v>1</v>
      </c>
      <c r="C1382" t="s">
        <v>64</v>
      </c>
      <c r="D1382">
        <v>311588.73675218603</v>
      </c>
      <c r="E1382">
        <v>203271.17313953099</v>
      </c>
      <c r="F1382">
        <v>108317.56361265499</v>
      </c>
      <c r="G1382">
        <v>98614.758200502605</v>
      </c>
      <c r="H1382">
        <v>952781.79589124594</v>
      </c>
      <c r="I1382">
        <v>392014.74688864098</v>
      </c>
      <c r="J1382">
        <v>560767.04900260398</v>
      </c>
      <c r="K1382">
        <v>105982.707699306</v>
      </c>
      <c r="L1382">
        <v>11.7775944479983</v>
      </c>
      <c r="M1382">
        <v>17.5856905957476</v>
      </c>
      <c r="N1382">
        <v>10.350193362821001</v>
      </c>
      <c r="O1382">
        <v>0.69906879797215105</v>
      </c>
      <c r="P1382">
        <v>367.68341015804702</v>
      </c>
      <c r="Q1382">
        <v>42519</v>
      </c>
      <c r="R1382">
        <v>0.13914180617483701</v>
      </c>
      <c r="S1382">
        <v>152</v>
      </c>
      <c r="T1382">
        <v>0.347112257108317</v>
      </c>
      <c r="U1382">
        <v>0.83693845277324197</v>
      </c>
      <c r="V1382">
        <v>7.0118251987624003</v>
      </c>
      <c r="W1382">
        <v>61.237736721604101</v>
      </c>
      <c r="X1382">
        <v>5.1889553113926299</v>
      </c>
      <c r="Y1382">
        <v>0</v>
      </c>
      <c r="Z1382">
        <v>0</v>
      </c>
      <c r="AA1382">
        <v>0</v>
      </c>
      <c r="AB1382">
        <v>0</v>
      </c>
      <c r="AC1382">
        <v>334681.89519607101</v>
      </c>
      <c r="AD1382">
        <v>0</v>
      </c>
      <c r="AE1382">
        <f t="shared" si="169"/>
        <v>-7.3320618745536794E-3</v>
      </c>
      <c r="AF1382">
        <f t="shared" si="168"/>
        <v>-2.2270364320594569E-2</v>
      </c>
      <c r="AG1382">
        <f t="shared" si="170"/>
        <v>0.34762990710669556</v>
      </c>
      <c r="AH1382">
        <f t="shared" si="171"/>
        <v>0.31649012486267525</v>
      </c>
      <c r="AI1382">
        <f t="shared" si="172"/>
        <v>0.56010785424678866</v>
      </c>
      <c r="AJ1382">
        <f t="shared" si="173"/>
        <v>-7.3320618745536794E-3</v>
      </c>
      <c r="AK1382">
        <f t="shared" si="174"/>
        <v>-0.12277978381940274</v>
      </c>
      <c r="AL1382" s="18">
        <f t="shared" si="175"/>
        <v>2.1089247885702867E-2</v>
      </c>
    </row>
    <row r="1383" spans="1:38" ht="15.75">
      <c r="A1383">
        <v>2020</v>
      </c>
      <c r="B1383">
        <v>2</v>
      </c>
      <c r="C1383" t="s">
        <v>64</v>
      </c>
      <c r="D1383">
        <v>309304.14885490498</v>
      </c>
      <c r="E1383">
        <v>178313.58244474299</v>
      </c>
      <c r="F1383">
        <v>130990.56641016201</v>
      </c>
      <c r="G1383">
        <v>121132.506401401</v>
      </c>
      <c r="H1383">
        <v>820848.20261918695</v>
      </c>
      <c r="I1383">
        <v>505175.99391817802</v>
      </c>
      <c r="J1383">
        <v>315672.208701008</v>
      </c>
      <c r="K1383">
        <v>126799.24038380101</v>
      </c>
      <c r="L1383">
        <v>31.276733969190499</v>
      </c>
      <c r="M1383">
        <v>38.372876377005703</v>
      </c>
      <c r="N1383">
        <v>14.756992342175799</v>
      </c>
      <c r="O1383">
        <v>1.60031824149797</v>
      </c>
      <c r="P1383">
        <v>255.299882692929</v>
      </c>
      <c r="Q1383">
        <v>1961</v>
      </c>
      <c r="R1383">
        <v>0.65500053671884595</v>
      </c>
      <c r="S1383">
        <v>348</v>
      </c>
      <c r="T1383">
        <v>0.27421253837067699</v>
      </c>
      <c r="U1383">
        <v>0.21806763557193101</v>
      </c>
      <c r="V1383">
        <v>2.4987588820959701</v>
      </c>
      <c r="W1383">
        <v>62.130716510623401</v>
      </c>
      <c r="X1383">
        <v>9.1714583080729994</v>
      </c>
      <c r="Y1383">
        <v>1</v>
      </c>
      <c r="Z1383">
        <v>0</v>
      </c>
      <c r="AA1383">
        <v>0</v>
      </c>
      <c r="AB1383">
        <v>0</v>
      </c>
      <c r="AC1383">
        <v>319976.48306189198</v>
      </c>
      <c r="AD1383">
        <v>1</v>
      </c>
      <c r="AE1383">
        <f t="shared" si="169"/>
        <v>7.5812361812136617E-2</v>
      </c>
      <c r="AF1383">
        <f t="shared" si="168"/>
        <v>-2.7074720999951462E-2</v>
      </c>
      <c r="AG1383">
        <f t="shared" si="170"/>
        <v>0.42350083856007331</v>
      </c>
      <c r="AH1383">
        <f t="shared" si="171"/>
        <v>0.39162910310079424</v>
      </c>
      <c r="AI1383">
        <f t="shared" si="172"/>
        <v>0.56010785424678866</v>
      </c>
      <c r="AJ1383">
        <f t="shared" si="173"/>
        <v>7.5812361812136617E-2</v>
      </c>
      <c r="AK1383">
        <f t="shared" si="174"/>
        <v>0.13838771173213293</v>
      </c>
      <c r="AL1383" s="18">
        <f t="shared" si="175"/>
        <v>2.1089247885702867E-2</v>
      </c>
    </row>
    <row r="1384" spans="1:38" ht="15.75">
      <c r="A1384">
        <v>2020</v>
      </c>
      <c r="B1384">
        <v>3</v>
      </c>
      <c r="C1384" t="s">
        <v>64</v>
      </c>
      <c r="D1384">
        <v>332753.226897888</v>
      </c>
      <c r="E1384">
        <v>202989.99109003</v>
      </c>
      <c r="F1384">
        <v>129763.235807858</v>
      </c>
      <c r="G1384">
        <v>121638.100342712</v>
      </c>
      <c r="H1384">
        <v>923664.81282730703</v>
      </c>
      <c r="I1384">
        <v>513866.61780780699</v>
      </c>
      <c r="J1384">
        <v>409798.19501949899</v>
      </c>
      <c r="K1384">
        <v>129759.670331136</v>
      </c>
      <c r="L1384">
        <v>17.516439561934799</v>
      </c>
      <c r="M1384">
        <v>29.682439264263799</v>
      </c>
      <c r="N1384">
        <v>13.1690737433617</v>
      </c>
      <c r="O1384">
        <v>1.2539504176765699</v>
      </c>
      <c r="P1384">
        <v>422.73054000041799</v>
      </c>
      <c r="Q1384">
        <v>15255</v>
      </c>
      <c r="R1384">
        <v>0.921357989012908</v>
      </c>
      <c r="S1384">
        <v>871</v>
      </c>
      <c r="T1384">
        <v>0.15348855712975701</v>
      </c>
      <c r="U1384">
        <v>0.92692069231588903</v>
      </c>
      <c r="V1384">
        <v>4.6565476348933199</v>
      </c>
      <c r="W1384">
        <v>76.080450768251396</v>
      </c>
      <c r="X1384">
        <v>9.0229520552840992</v>
      </c>
      <c r="Y1384">
        <v>0</v>
      </c>
      <c r="Z1384">
        <v>0</v>
      </c>
      <c r="AA1384">
        <v>0</v>
      </c>
      <c r="AB1384">
        <v>0</v>
      </c>
      <c r="AC1384">
        <v>317872.70195384801</v>
      </c>
      <c r="AD1384">
        <v>0</v>
      </c>
      <c r="AE1384">
        <f t="shared" si="169"/>
        <v>-4.8618992454256729E-2</v>
      </c>
      <c r="AF1384">
        <f t="shared" si="168"/>
        <v>-6.1142354559748112E-2</v>
      </c>
      <c r="AG1384">
        <f t="shared" si="170"/>
        <v>0.38996837691878627</v>
      </c>
      <c r="AH1384">
        <f t="shared" si="171"/>
        <v>0.36555047557822512</v>
      </c>
      <c r="AI1384">
        <f t="shared" si="172"/>
        <v>0.56010785424678866</v>
      </c>
      <c r="AJ1384">
        <f t="shared" si="173"/>
        <v>-4.8618992454256729E-2</v>
      </c>
      <c r="AK1384">
        <f t="shared" si="174"/>
        <v>7.2663833630241363E-3</v>
      </c>
      <c r="AL1384" s="18">
        <f t="shared" si="175"/>
        <v>2.1089247885702867E-2</v>
      </c>
    </row>
    <row r="1385" spans="1:38" ht="15.75">
      <c r="A1385">
        <v>2020</v>
      </c>
      <c r="B1385">
        <v>4</v>
      </c>
      <c r="C1385" t="s">
        <v>64</v>
      </c>
      <c r="D1385">
        <v>316575.10027021001</v>
      </c>
      <c r="E1385">
        <v>204464.99418414701</v>
      </c>
      <c r="F1385">
        <v>112110.106086063</v>
      </c>
      <c r="G1385">
        <v>93594.577331286098</v>
      </c>
      <c r="H1385">
        <v>1077209.10747858</v>
      </c>
      <c r="I1385">
        <v>577108.76936490496</v>
      </c>
      <c r="J1385">
        <v>500100.33811367402</v>
      </c>
      <c r="K1385">
        <v>92805.541388278696</v>
      </c>
      <c r="L1385">
        <v>21.752956925708201</v>
      </c>
      <c r="M1385">
        <v>18.715159778598601</v>
      </c>
      <c r="N1385">
        <v>8.6886173428632301</v>
      </c>
      <c r="O1385">
        <v>1.1539859611807</v>
      </c>
      <c r="P1385">
        <v>63.264735081981001</v>
      </c>
      <c r="Q1385">
        <v>26777</v>
      </c>
      <c r="R1385">
        <v>0.37411630636259502</v>
      </c>
      <c r="S1385">
        <v>309</v>
      </c>
      <c r="T1385">
        <v>0.28735983638163398</v>
      </c>
      <c r="U1385">
        <v>0.54026410329588004</v>
      </c>
      <c r="V1385">
        <v>7.1981046936289701</v>
      </c>
      <c r="W1385">
        <v>81.918562762784205</v>
      </c>
      <c r="X1385">
        <v>5.5641195899937301</v>
      </c>
      <c r="Y1385">
        <v>0</v>
      </c>
      <c r="Z1385">
        <v>0</v>
      </c>
      <c r="AA1385">
        <v>0</v>
      </c>
      <c r="AB1385">
        <v>0</v>
      </c>
      <c r="AC1385">
        <v>325322.70696556597</v>
      </c>
      <c r="AD1385">
        <v>0</v>
      </c>
      <c r="AE1385">
        <f t="shared" si="169"/>
        <v>-3.7670550190176164E-2</v>
      </c>
      <c r="AF1385">
        <f t="shared" si="168"/>
        <v>-6.5830313112920161E-2</v>
      </c>
      <c r="AG1385">
        <f t="shared" si="170"/>
        <v>0.35413431438660958</v>
      </c>
      <c r="AH1385">
        <f t="shared" si="171"/>
        <v>0.29564731165337776</v>
      </c>
      <c r="AI1385">
        <f t="shared" si="172"/>
        <v>0.56010785424678866</v>
      </c>
      <c r="AJ1385">
        <f t="shared" si="173"/>
        <v>-3.7670550190176164E-2</v>
      </c>
      <c r="AK1385">
        <f t="shared" si="174"/>
        <v>-9.408989084373362E-2</v>
      </c>
      <c r="AL1385" s="18">
        <f t="shared" si="175"/>
        <v>2.1089247885702867E-2</v>
      </c>
    </row>
    <row r="1386" spans="1:38" ht="15.75">
      <c r="A1386">
        <v>2021</v>
      </c>
      <c r="B1386">
        <v>1</v>
      </c>
      <c r="C1386" t="s">
        <v>64</v>
      </c>
      <c r="D1386">
        <v>304649.54206652101</v>
      </c>
      <c r="E1386">
        <v>185226.90519999599</v>
      </c>
      <c r="F1386">
        <v>119422.636866524</v>
      </c>
      <c r="G1386">
        <v>102284.394752514</v>
      </c>
      <c r="H1386">
        <v>682429.62895221298</v>
      </c>
      <c r="I1386">
        <v>330632.809191807</v>
      </c>
      <c r="J1386">
        <v>351796.81976040598</v>
      </c>
      <c r="K1386">
        <v>99119.515451333995</v>
      </c>
      <c r="L1386">
        <v>20.552913980068901</v>
      </c>
      <c r="M1386">
        <v>29.074849176344301</v>
      </c>
      <c r="N1386">
        <v>14.9882699128346</v>
      </c>
      <c r="O1386">
        <v>0.93984024476681505</v>
      </c>
      <c r="P1386">
        <v>42.626995341791698</v>
      </c>
      <c r="Q1386">
        <v>36301</v>
      </c>
      <c r="R1386">
        <v>0.59141943814277698</v>
      </c>
      <c r="S1386">
        <v>870</v>
      </c>
      <c r="T1386">
        <v>0.14442308626449801</v>
      </c>
      <c r="U1386">
        <v>0.63348895183770804</v>
      </c>
      <c r="V1386">
        <v>3.8340593695231902</v>
      </c>
      <c r="W1386">
        <v>71.6185946074866</v>
      </c>
      <c r="X1386">
        <v>8.4114432499625291</v>
      </c>
      <c r="Y1386">
        <v>0</v>
      </c>
      <c r="Z1386">
        <v>0</v>
      </c>
      <c r="AA1386">
        <v>0</v>
      </c>
      <c r="AB1386">
        <v>0</v>
      </c>
      <c r="AC1386">
        <v>326457.96885008202</v>
      </c>
      <c r="AD1386">
        <v>0</v>
      </c>
      <c r="AE1386">
        <f t="shared" si="169"/>
        <v>-1.2209822213282132E-2</v>
      </c>
      <c r="AF1386">
        <f t="shared" si="168"/>
        <v>-3.321907788130276E-2</v>
      </c>
      <c r="AG1386">
        <f t="shared" si="170"/>
        <v>0.39200005375504154</v>
      </c>
      <c r="AH1386">
        <f t="shared" si="171"/>
        <v>0.33574445593678237</v>
      </c>
      <c r="AI1386">
        <f t="shared" si="172"/>
        <v>0.56010785424678866</v>
      </c>
      <c r="AJ1386">
        <f t="shared" si="173"/>
        <v>-1.2209822213282132E-2</v>
      </c>
      <c r="AK1386">
        <f t="shared" si="174"/>
        <v>0.12272506771309762</v>
      </c>
      <c r="AL1386" s="18">
        <f t="shared" si="175"/>
        <v>2.1089247885702867E-2</v>
      </c>
    </row>
    <row r="1387" spans="1:38" ht="15.75">
      <c r="A1387">
        <v>2021</v>
      </c>
      <c r="B1387">
        <v>2</v>
      </c>
      <c r="C1387" t="s">
        <v>64</v>
      </c>
      <c r="D1387">
        <v>300929.82532053097</v>
      </c>
      <c r="E1387">
        <v>207958.88968295301</v>
      </c>
      <c r="F1387">
        <v>92970.935637577393</v>
      </c>
      <c r="G1387">
        <v>85212.9360158583</v>
      </c>
      <c r="H1387">
        <v>813882.70415901905</v>
      </c>
      <c r="I1387">
        <v>285146.48761971202</v>
      </c>
      <c r="J1387">
        <v>528736.21653930598</v>
      </c>
      <c r="K1387">
        <v>88328.523223387296</v>
      </c>
      <c r="L1387">
        <v>23.454379814982801</v>
      </c>
      <c r="M1387">
        <v>16.116341826099099</v>
      </c>
      <c r="N1387">
        <v>10.469928354591101</v>
      </c>
      <c r="O1387">
        <v>0.53929819577342097</v>
      </c>
      <c r="P1387">
        <v>350.68910768411001</v>
      </c>
      <c r="Q1387">
        <v>38264</v>
      </c>
      <c r="R1387">
        <v>-0.423037915532544</v>
      </c>
      <c r="S1387">
        <v>436</v>
      </c>
      <c r="T1387">
        <v>0.43256030051934302</v>
      </c>
      <c r="U1387">
        <v>0.95818415597556805</v>
      </c>
      <c r="V1387">
        <v>7.2359597115142797</v>
      </c>
      <c r="W1387">
        <v>84.850225701549505</v>
      </c>
      <c r="X1387">
        <v>5.33464179891235</v>
      </c>
      <c r="Y1387">
        <v>0</v>
      </c>
      <c r="Z1387">
        <v>0</v>
      </c>
      <c r="AA1387">
        <v>0</v>
      </c>
      <c r="AB1387">
        <v>0</v>
      </c>
      <c r="AC1387">
        <v>317392.92102279898</v>
      </c>
      <c r="AD1387">
        <v>0</v>
      </c>
      <c r="AE1387">
        <f t="shared" si="169"/>
        <v>3.814206779019106E-2</v>
      </c>
      <c r="AF1387">
        <f t="shared" si="168"/>
        <v>0.11907574662663813</v>
      </c>
      <c r="AG1387">
        <f t="shared" si="170"/>
        <v>0.30894556742108009</v>
      </c>
      <c r="AH1387">
        <f t="shared" si="171"/>
        <v>0.28316547196707736</v>
      </c>
      <c r="AI1387">
        <f t="shared" si="172"/>
        <v>0.56010785424678866</v>
      </c>
      <c r="AJ1387">
        <f t="shared" si="173"/>
        <v>3.814206779019106E-2</v>
      </c>
      <c r="AK1387">
        <f t="shared" si="174"/>
        <v>-5.3486276645964323E-2</v>
      </c>
      <c r="AL1387" s="18">
        <f t="shared" si="175"/>
        <v>2.1089247885702867E-2</v>
      </c>
    </row>
    <row r="1388" spans="1:38" ht="15.75">
      <c r="A1388">
        <v>2021</v>
      </c>
      <c r="B1388">
        <v>3</v>
      </c>
      <c r="C1388" t="s">
        <v>64</v>
      </c>
      <c r="D1388">
        <v>312407.91111799702</v>
      </c>
      <c r="E1388">
        <v>196835.94297838301</v>
      </c>
      <c r="F1388">
        <v>115571.96813961399</v>
      </c>
      <c r="G1388">
        <v>103447.46256376</v>
      </c>
      <c r="H1388">
        <v>755352.76725215197</v>
      </c>
      <c r="I1388">
        <v>254175.61002542899</v>
      </c>
      <c r="J1388">
        <v>501177.15722672199</v>
      </c>
      <c r="K1388">
        <v>104615.699705997</v>
      </c>
      <c r="L1388">
        <v>24.861031136639198</v>
      </c>
      <c r="M1388">
        <v>20.640897349789402</v>
      </c>
      <c r="N1388">
        <v>13.6952516822153</v>
      </c>
      <c r="O1388">
        <v>0.50715721249531298</v>
      </c>
      <c r="P1388">
        <v>278.00851373383603</v>
      </c>
      <c r="Q1388">
        <v>24880</v>
      </c>
      <c r="R1388">
        <v>-0.774862527146989</v>
      </c>
      <c r="S1388">
        <v>229</v>
      </c>
      <c r="T1388">
        <v>0.28064639140881498</v>
      </c>
      <c r="U1388">
        <v>0.36801240923331602</v>
      </c>
      <c r="V1388">
        <v>5.3782915779353004</v>
      </c>
      <c r="W1388">
        <v>71.605282119847502</v>
      </c>
      <c r="X1388">
        <v>6.86270609938639</v>
      </c>
      <c r="Y1388">
        <v>0</v>
      </c>
      <c r="Z1388">
        <v>0</v>
      </c>
      <c r="AA1388">
        <v>0</v>
      </c>
      <c r="AB1388">
        <v>0</v>
      </c>
      <c r="AC1388">
        <v>321951.44319969998</v>
      </c>
      <c r="AD1388">
        <v>0</v>
      </c>
      <c r="AE1388">
        <f t="shared" si="169"/>
        <v>-5.3369483386839042E-2</v>
      </c>
      <c r="AF1388">
        <f t="shared" si="168"/>
        <v>-4.5262800208120076E-2</v>
      </c>
      <c r="AG1388">
        <f t="shared" si="170"/>
        <v>0.36993931339966057</v>
      </c>
      <c r="AH1388">
        <f t="shared" si="171"/>
        <v>0.33112945889736994</v>
      </c>
      <c r="AI1388">
        <f t="shared" si="172"/>
        <v>0.56010785424678866</v>
      </c>
      <c r="AJ1388">
        <f t="shared" si="173"/>
        <v>-5.3369483386839042E-2</v>
      </c>
      <c r="AK1388">
        <f t="shared" si="174"/>
        <v>-3.7035076193465286E-2</v>
      </c>
      <c r="AL1388" s="18">
        <f t="shared" si="175"/>
        <v>2.1089247885702867E-2</v>
      </c>
    </row>
    <row r="1389" spans="1:38" ht="15.75">
      <c r="A1389">
        <v>2021</v>
      </c>
      <c r="B1389">
        <v>4</v>
      </c>
      <c r="C1389" t="s">
        <v>64</v>
      </c>
      <c r="D1389">
        <v>295734.86229566799</v>
      </c>
      <c r="E1389">
        <v>189546.10883256601</v>
      </c>
      <c r="F1389">
        <v>106188.75346310101</v>
      </c>
      <c r="G1389">
        <v>88822.014891066094</v>
      </c>
      <c r="H1389">
        <v>1119330.7350344299</v>
      </c>
      <c r="I1389">
        <v>492744.55515953299</v>
      </c>
      <c r="J1389">
        <v>626586.17987490096</v>
      </c>
      <c r="K1389">
        <v>94042.362975379394</v>
      </c>
      <c r="L1389">
        <v>43.255150941665399</v>
      </c>
      <c r="M1389">
        <v>14.175546436214001</v>
      </c>
      <c r="N1389">
        <v>7.9352788332336397</v>
      </c>
      <c r="O1389">
        <v>0.78639550469802899</v>
      </c>
      <c r="P1389">
        <v>377.133577033194</v>
      </c>
      <c r="Q1389">
        <v>1301</v>
      </c>
      <c r="R1389">
        <v>0.26445339154326603</v>
      </c>
      <c r="S1389">
        <v>995</v>
      </c>
      <c r="T1389">
        <v>0.42190000346018403</v>
      </c>
      <c r="U1389">
        <v>0.92845632161853997</v>
      </c>
      <c r="V1389">
        <v>4.2512240728267798</v>
      </c>
      <c r="W1389">
        <v>60.772570436689797</v>
      </c>
      <c r="X1389">
        <v>5.8453522899671704</v>
      </c>
      <c r="Y1389">
        <v>0</v>
      </c>
      <c r="Z1389">
        <v>0</v>
      </c>
      <c r="AA1389">
        <v>1</v>
      </c>
      <c r="AB1389">
        <v>0</v>
      </c>
      <c r="AC1389">
        <v>315661.41573396901</v>
      </c>
      <c r="AD1389">
        <v>1</v>
      </c>
      <c r="AE1389">
        <f t="shared" si="169"/>
        <v>-4.0762765816657011E-3</v>
      </c>
      <c r="AF1389">
        <f t="shared" si="168"/>
        <v>2.4260826077768412E-2</v>
      </c>
      <c r="AG1389">
        <f t="shared" si="170"/>
        <v>0.35906741815558169</v>
      </c>
      <c r="AH1389">
        <f t="shared" si="171"/>
        <v>0.30034340287640543</v>
      </c>
      <c r="AI1389">
        <f t="shared" si="172"/>
        <v>0.56010785424678866</v>
      </c>
      <c r="AJ1389">
        <f t="shared" si="173"/>
        <v>-4.0762765816657011E-3</v>
      </c>
      <c r="AK1389">
        <f t="shared" si="174"/>
        <v>5.2054774199008925E-2</v>
      </c>
      <c r="AL1389" s="18">
        <f t="shared" si="175"/>
        <v>2.1089247885702867E-2</v>
      </c>
    </row>
    <row r="1390" spans="1:38" ht="15.75">
      <c r="A1390">
        <v>2022</v>
      </c>
      <c r="B1390">
        <v>1</v>
      </c>
      <c r="C1390" t="s">
        <v>64</v>
      </c>
      <c r="D1390">
        <v>294529.36520211003</v>
      </c>
      <c r="E1390">
        <v>199412.888728146</v>
      </c>
      <c r="F1390">
        <v>95116.476473963703</v>
      </c>
      <c r="G1390">
        <v>90059.8570266319</v>
      </c>
      <c r="H1390">
        <v>1166632.22754014</v>
      </c>
      <c r="I1390">
        <v>787859.268172296</v>
      </c>
      <c r="J1390">
        <v>378772.959367843</v>
      </c>
      <c r="K1390">
        <v>89172.016937759807</v>
      </c>
      <c r="L1390">
        <v>13.3541860252553</v>
      </c>
      <c r="M1390">
        <v>23.776738755833499</v>
      </c>
      <c r="N1390">
        <v>7.7196441946854399</v>
      </c>
      <c r="O1390">
        <v>2.0800303946913199</v>
      </c>
      <c r="P1390">
        <v>370.03499018535302</v>
      </c>
      <c r="Q1390">
        <v>46216</v>
      </c>
      <c r="R1390">
        <v>-1.35771208560218E-2</v>
      </c>
      <c r="S1390">
        <v>380</v>
      </c>
      <c r="T1390">
        <v>7.7824648432013699E-2</v>
      </c>
      <c r="U1390">
        <v>0.896494034150213</v>
      </c>
      <c r="V1390">
        <v>3.7441330781654401</v>
      </c>
      <c r="W1390">
        <v>72.017250539369698</v>
      </c>
      <c r="X1390">
        <v>5.5578692033733699</v>
      </c>
      <c r="Y1390">
        <v>0</v>
      </c>
      <c r="Z1390">
        <v>0</v>
      </c>
      <c r="AA1390">
        <v>0</v>
      </c>
      <c r="AB1390">
        <v>0</v>
      </c>
      <c r="AC1390">
        <v>290279.46844143601</v>
      </c>
      <c r="AD1390">
        <v>0</v>
      </c>
      <c r="AE1390">
        <f t="shared" si="169"/>
        <v>0.14339454309320054</v>
      </c>
      <c r="AF1390">
        <f t="shared" si="168"/>
        <v>6.022573541969483E-2</v>
      </c>
      <c r="AG1390">
        <f t="shared" si="170"/>
        <v>0.3229439496081955</v>
      </c>
      <c r="AH1390">
        <f t="shared" si="171"/>
        <v>0.30577547663144422</v>
      </c>
      <c r="AI1390">
        <f t="shared" si="172"/>
        <v>0.56010785424678866</v>
      </c>
      <c r="AJ1390">
        <f t="shared" si="173"/>
        <v>0.14339454309320054</v>
      </c>
      <c r="AK1390">
        <f t="shared" si="174"/>
        <v>-4.8148330101552804E-2</v>
      </c>
      <c r="AL1390" s="18">
        <f t="shared" si="175"/>
        <v>2.1089247885702867E-2</v>
      </c>
    </row>
    <row r="1391" spans="1:38" ht="15.75">
      <c r="A1391">
        <v>2022</v>
      </c>
      <c r="B1391">
        <v>2</v>
      </c>
      <c r="C1391" t="s">
        <v>64</v>
      </c>
      <c r="D1391">
        <v>336763.26895279699</v>
      </c>
      <c r="E1391">
        <v>189811.49113515901</v>
      </c>
      <c r="F1391">
        <v>146951.77781763699</v>
      </c>
      <c r="G1391">
        <v>135310.27227708299</v>
      </c>
      <c r="H1391">
        <v>847015.09148106596</v>
      </c>
      <c r="I1391">
        <v>571533.07186718797</v>
      </c>
      <c r="J1391">
        <v>275482.019613877</v>
      </c>
      <c r="K1391">
        <v>130506.403072872</v>
      </c>
      <c r="L1391">
        <v>29.930387131449699</v>
      </c>
      <c r="M1391">
        <v>49.1176420394834</v>
      </c>
      <c r="N1391">
        <v>15.9749541227753</v>
      </c>
      <c r="O1391">
        <v>2.0746656085513799</v>
      </c>
      <c r="P1391">
        <v>395.38051985933799</v>
      </c>
      <c r="Q1391">
        <v>1468</v>
      </c>
      <c r="R1391">
        <v>0.243500393861356</v>
      </c>
      <c r="S1391">
        <v>595</v>
      </c>
      <c r="T1391">
        <v>0.85972508782482304</v>
      </c>
      <c r="U1391">
        <v>0.70800299964576996</v>
      </c>
      <c r="V1391">
        <v>2.4634842769831899</v>
      </c>
      <c r="W1391">
        <v>66.800966414539005</v>
      </c>
      <c r="X1391">
        <v>3.33547782956289</v>
      </c>
      <c r="Y1391">
        <v>0</v>
      </c>
      <c r="Z1391">
        <v>0</v>
      </c>
      <c r="AA1391">
        <v>0</v>
      </c>
      <c r="AB1391">
        <v>0</v>
      </c>
      <c r="AC1391">
        <v>348141.09087981598</v>
      </c>
      <c r="AD1391">
        <v>0</v>
      </c>
      <c r="AE1391">
        <f t="shared" si="169"/>
        <v>-0.11431120388775487</v>
      </c>
      <c r="AF1391">
        <f t="shared" si="168"/>
        <v>-6.5905993063616983E-2</v>
      </c>
      <c r="AG1391">
        <f t="shared" si="170"/>
        <v>0.43636521962327113</v>
      </c>
      <c r="AH1391">
        <f t="shared" si="171"/>
        <v>0.40179640938230998</v>
      </c>
      <c r="AI1391">
        <f t="shared" si="172"/>
        <v>0.56010785424678866</v>
      </c>
      <c r="AJ1391">
        <f t="shared" si="173"/>
        <v>-0.11431120388775487</v>
      </c>
      <c r="AK1391">
        <f t="shared" si="174"/>
        <v>-6.711491241385906E-3</v>
      </c>
      <c r="AL1391" s="18">
        <f t="shared" si="175"/>
        <v>2.1089247885702867E-2</v>
      </c>
    </row>
    <row r="1392" spans="1:38" ht="15.75">
      <c r="A1392">
        <v>2022</v>
      </c>
      <c r="B1392">
        <v>3</v>
      </c>
      <c r="C1392" t="s">
        <v>64</v>
      </c>
      <c r="D1392">
        <v>298267.45425362699</v>
      </c>
      <c r="E1392">
        <v>188537.57297489099</v>
      </c>
      <c r="F1392">
        <v>109729.88127873599</v>
      </c>
      <c r="G1392">
        <v>96559.436832022402</v>
      </c>
      <c r="H1392">
        <v>791413.80878443096</v>
      </c>
      <c r="I1392">
        <v>510847.475562735</v>
      </c>
      <c r="J1392">
        <v>280566.33322169498</v>
      </c>
      <c r="K1392">
        <v>94723.798357576001</v>
      </c>
      <c r="L1392">
        <v>10.799966748378599</v>
      </c>
      <c r="M1392">
        <v>34.415902907254299</v>
      </c>
      <c r="N1392">
        <v>12.2008784481954</v>
      </c>
      <c r="O1392">
        <v>1.8207725413693101</v>
      </c>
      <c r="P1392">
        <v>338.76437744164599</v>
      </c>
      <c r="Q1392">
        <v>43752</v>
      </c>
      <c r="R1392">
        <v>1.5754431711245E-2</v>
      </c>
      <c r="S1392">
        <v>183</v>
      </c>
      <c r="T1392">
        <v>5.90955657111564E-2</v>
      </c>
      <c r="U1392">
        <v>0.50089459393657298</v>
      </c>
      <c r="V1392">
        <v>7.3866518102243299</v>
      </c>
      <c r="W1392">
        <v>78.269873788253605</v>
      </c>
      <c r="X1392">
        <v>6.9770874601546602</v>
      </c>
      <c r="Y1392">
        <v>0</v>
      </c>
      <c r="Z1392">
        <v>0</v>
      </c>
      <c r="AA1392">
        <v>0</v>
      </c>
      <c r="AB1392">
        <v>0</v>
      </c>
      <c r="AC1392">
        <v>296786.813233222</v>
      </c>
      <c r="AD1392">
        <v>0</v>
      </c>
      <c r="AE1392">
        <f t="shared" si="169"/>
        <v>1.5563817088074219E-2</v>
      </c>
      <c r="AF1392">
        <f t="shared" si="168"/>
        <v>0.10181223725147599</v>
      </c>
      <c r="AG1392">
        <f t="shared" si="170"/>
        <v>0.36789089695796623</v>
      </c>
      <c r="AH1392">
        <f t="shared" si="171"/>
        <v>0.32373440499450074</v>
      </c>
      <c r="AI1392">
        <f t="shared" si="172"/>
        <v>0.56010785424678866</v>
      </c>
      <c r="AJ1392">
        <f t="shared" si="173"/>
        <v>1.5563817088074219E-2</v>
      </c>
      <c r="AK1392">
        <f t="shared" si="174"/>
        <v>7.9377277397758295E-2</v>
      </c>
      <c r="AL1392" s="18">
        <f t="shared" si="175"/>
        <v>2.1089247885702867E-2</v>
      </c>
    </row>
    <row r="1393" spans="1:38" ht="15.75">
      <c r="A1393">
        <v>2022</v>
      </c>
      <c r="B1393">
        <v>4</v>
      </c>
      <c r="C1393" t="s">
        <v>64</v>
      </c>
      <c r="D1393">
        <v>302909.63435495598</v>
      </c>
      <c r="E1393">
        <v>203503.17220481901</v>
      </c>
      <c r="F1393">
        <v>99406.462150136795</v>
      </c>
      <c r="G1393">
        <v>84503.775595586296</v>
      </c>
      <c r="H1393">
        <v>1010585.37182316</v>
      </c>
      <c r="I1393">
        <v>701837.31710108696</v>
      </c>
      <c r="J1393">
        <v>308748.05472207803</v>
      </c>
      <c r="K1393">
        <v>81805.948101633199</v>
      </c>
      <c r="L1393">
        <v>64.778026498186406</v>
      </c>
      <c r="M1393">
        <v>27.369816360997898</v>
      </c>
      <c r="N1393">
        <v>8.3618641187271194</v>
      </c>
      <c r="O1393">
        <v>2.27317162445881</v>
      </c>
      <c r="P1393">
        <v>377.84669635822303</v>
      </c>
      <c r="Q1393">
        <v>25449</v>
      </c>
      <c r="R1393">
        <v>-0.28460712091887902</v>
      </c>
      <c r="S1393">
        <v>714</v>
      </c>
      <c r="T1393">
        <v>0.22530337636303199</v>
      </c>
      <c r="U1393">
        <v>0.50686304051903797</v>
      </c>
      <c r="V1393">
        <v>4.0952064060741096</v>
      </c>
      <c r="W1393">
        <v>68.636250196158201</v>
      </c>
      <c r="X1393">
        <v>5.5419612747073499</v>
      </c>
      <c r="Y1393">
        <v>0</v>
      </c>
      <c r="Z1393">
        <v>0</v>
      </c>
      <c r="AA1393">
        <v>1</v>
      </c>
      <c r="AB1393">
        <v>0</v>
      </c>
      <c r="AC1393">
        <v>313815.72804607899</v>
      </c>
      <c r="AD1393">
        <v>1</v>
      </c>
      <c r="AE1393">
        <f t="shared" si="169"/>
        <v>3.0893630996830949E-2</v>
      </c>
      <c r="AF1393">
        <f t="shared" si="168"/>
        <v>4.8849332087935494E-3</v>
      </c>
      <c r="AG1393">
        <f t="shared" si="170"/>
        <v>0.32817200536332347</v>
      </c>
      <c r="AH1393">
        <f t="shared" si="171"/>
        <v>0.27897354858169671</v>
      </c>
      <c r="AI1393">
        <f t="shared" si="172"/>
        <v>0.56010785424678866</v>
      </c>
      <c r="AJ1393">
        <f t="shared" si="173"/>
        <v>3.0893630996830949E-2</v>
      </c>
      <c r="AK1393">
        <f t="shared" si="174"/>
        <v>2.7456737449695956E-2</v>
      </c>
      <c r="AL1393" s="18">
        <f t="shared" si="175"/>
        <v>2.1089247885702867E-2</v>
      </c>
    </row>
    <row r="1394" spans="1:38" ht="15.75">
      <c r="A1394">
        <v>2023</v>
      </c>
      <c r="B1394">
        <v>1</v>
      </c>
      <c r="C1394" t="s">
        <v>64</v>
      </c>
      <c r="D1394">
        <v>312267.61282410298</v>
      </c>
      <c r="E1394">
        <v>209090.70537422699</v>
      </c>
      <c r="F1394">
        <v>103176.907449875</v>
      </c>
      <c r="G1394">
        <v>86984.861483209199</v>
      </c>
      <c r="H1394">
        <v>750312.02390824701</v>
      </c>
      <c r="I1394">
        <v>468781.773979844</v>
      </c>
      <c r="J1394">
        <v>281530.24992840202</v>
      </c>
      <c r="K1394">
        <v>83236.827875563002</v>
      </c>
      <c r="L1394">
        <v>25.322961053667399</v>
      </c>
      <c r="M1394">
        <v>30.897163450581498</v>
      </c>
      <c r="N1394">
        <v>11.5931584076341</v>
      </c>
      <c r="O1394">
        <v>1.66512044122812</v>
      </c>
      <c r="P1394">
        <v>414.53725608663399</v>
      </c>
      <c r="Q1394">
        <v>36865</v>
      </c>
      <c r="R1394">
        <v>2.4935099825784601E-3</v>
      </c>
      <c r="S1394">
        <v>441</v>
      </c>
      <c r="T1394">
        <v>0.58004865933637295</v>
      </c>
      <c r="U1394">
        <v>0.94366002580347297</v>
      </c>
      <c r="V1394">
        <v>2.6265740696775399</v>
      </c>
      <c r="W1394">
        <v>61.4680733593582</v>
      </c>
      <c r="X1394">
        <v>7.2279605577163402</v>
      </c>
      <c r="Y1394">
        <v>0</v>
      </c>
      <c r="Z1394">
        <v>0</v>
      </c>
      <c r="AA1394">
        <v>0</v>
      </c>
      <c r="AB1394">
        <v>0</v>
      </c>
      <c r="AC1394">
        <v>310640.50321320299</v>
      </c>
      <c r="AD1394">
        <v>0</v>
      </c>
      <c r="AE1394">
        <f t="shared" si="169"/>
        <v>7.3684825659652677E-3</v>
      </c>
      <c r="AF1394">
        <f t="shared" si="168"/>
        <v>7.0364443560321829E-2</v>
      </c>
      <c r="AG1394">
        <f t="shared" si="170"/>
        <v>0.33041181093600774</v>
      </c>
      <c r="AH1394">
        <f t="shared" si="171"/>
        <v>0.2785587038519004</v>
      </c>
      <c r="AI1394">
        <f t="shared" si="172"/>
        <v>0.56010785424678866</v>
      </c>
      <c r="AJ1394">
        <f t="shared" si="173"/>
        <v>7.3684825659652677E-3</v>
      </c>
      <c r="AK1394">
        <f t="shared" si="174"/>
        <v>-3.1980238438194232E-2</v>
      </c>
      <c r="AL1394" s="18">
        <f t="shared" si="175"/>
        <v>2.1089247885702867E-2</v>
      </c>
    </row>
    <row r="1395" spans="1:38" ht="15.75">
      <c r="A1395">
        <v>2023</v>
      </c>
      <c r="B1395">
        <v>2</v>
      </c>
      <c r="C1395" t="s">
        <v>64</v>
      </c>
      <c r="D1395">
        <v>314568.55128511298</v>
      </c>
      <c r="E1395">
        <v>202403.93476114899</v>
      </c>
      <c r="F1395">
        <v>112164.61652396301</v>
      </c>
      <c r="G1395">
        <v>103261.33253909</v>
      </c>
      <c r="H1395">
        <v>1024721.6009900901</v>
      </c>
      <c r="I1395">
        <v>324770.528779182</v>
      </c>
      <c r="J1395">
        <v>699951.07221091294</v>
      </c>
      <c r="K1395">
        <v>104059.79961448201</v>
      </c>
      <c r="L1395">
        <v>28.395965423435001</v>
      </c>
      <c r="M1395">
        <v>14.752650097802199</v>
      </c>
      <c r="N1395">
        <v>10.0770133506816</v>
      </c>
      <c r="O1395">
        <v>0.46399032971453202</v>
      </c>
      <c r="P1395">
        <v>129.73716629137201</v>
      </c>
      <c r="Q1395">
        <v>40208</v>
      </c>
      <c r="R1395">
        <v>0.932391109022914</v>
      </c>
      <c r="S1395">
        <v>136</v>
      </c>
      <c r="T1395">
        <v>0.86071052329698805</v>
      </c>
      <c r="U1395">
        <v>0.66483590636873402</v>
      </c>
      <c r="V1395">
        <v>5.9751462508164002</v>
      </c>
      <c r="W1395">
        <v>83.383607716441702</v>
      </c>
      <c r="X1395">
        <v>9.5389829720201096</v>
      </c>
      <c r="Y1395">
        <v>0</v>
      </c>
      <c r="Z1395">
        <v>0</v>
      </c>
      <c r="AA1395">
        <v>0</v>
      </c>
      <c r="AB1395">
        <v>0</v>
      </c>
      <c r="AC1395">
        <v>327393.51833478501</v>
      </c>
      <c r="AD1395">
        <v>0</v>
      </c>
      <c r="AE1395">
        <f t="shared" si="169"/>
        <v>4.4715785249075941E-2</v>
      </c>
      <c r="AF1395">
        <f t="shared" si="168"/>
        <v>-2.5264032653546754E-2</v>
      </c>
      <c r="AG1395">
        <f t="shared" si="170"/>
        <v>0.35656652918969717</v>
      </c>
      <c r="AH1395">
        <f t="shared" si="171"/>
        <v>0.3282633693585531</v>
      </c>
      <c r="AI1395">
        <f t="shared" si="172"/>
        <v>0.56010785424678866</v>
      </c>
      <c r="AJ1395">
        <f t="shared" si="173"/>
        <v>4.4715785249075941E-2</v>
      </c>
      <c r="AK1395">
        <f t="shared" si="174"/>
        <v>-1.7905031836128189E-2</v>
      </c>
      <c r="AL1395" s="18">
        <f t="shared" si="175"/>
        <v>2.1089247885702867E-2</v>
      </c>
    </row>
    <row r="1396" spans="1:38" ht="15.75">
      <c r="A1396">
        <v>2023</v>
      </c>
      <c r="B1396">
        <v>3</v>
      </c>
      <c r="C1396" t="s">
        <v>64</v>
      </c>
      <c r="D1396">
        <v>328634.73107049102</v>
      </c>
      <c r="E1396">
        <v>198779.88586549301</v>
      </c>
      <c r="F1396">
        <v>129854.84520499699</v>
      </c>
      <c r="G1396">
        <v>121275.455974308</v>
      </c>
      <c r="H1396">
        <v>861189.07836063695</v>
      </c>
      <c r="I1396">
        <v>367242.17994507297</v>
      </c>
      <c r="J1396">
        <v>493946.89841556398</v>
      </c>
      <c r="K1396">
        <v>128365.432792659</v>
      </c>
      <c r="L1396">
        <v>64.120666860274</v>
      </c>
      <c r="M1396">
        <v>24.552326649549698</v>
      </c>
      <c r="N1396">
        <v>14.0823262883418</v>
      </c>
      <c r="O1396">
        <v>0.74348514207312</v>
      </c>
      <c r="P1396">
        <v>238.71157807470999</v>
      </c>
      <c r="Q1396">
        <v>12575</v>
      </c>
      <c r="R1396">
        <v>-0.85372075797248204</v>
      </c>
      <c r="S1396">
        <v>482</v>
      </c>
      <c r="T1396">
        <v>0.81384158516956795</v>
      </c>
      <c r="U1396">
        <v>0.52159795958626698</v>
      </c>
      <c r="V1396">
        <v>7.3710366678910999</v>
      </c>
      <c r="W1396">
        <v>71.827185928679597</v>
      </c>
      <c r="X1396">
        <v>3.4246933447667498</v>
      </c>
      <c r="Y1396">
        <v>0</v>
      </c>
      <c r="Z1396">
        <v>0</v>
      </c>
      <c r="AA1396">
        <v>1</v>
      </c>
      <c r="AB1396">
        <v>0</v>
      </c>
      <c r="AC1396">
        <v>331631.78322569001</v>
      </c>
      <c r="AD1396">
        <v>1</v>
      </c>
      <c r="AE1396">
        <f t="shared" si="169"/>
        <v>-7.3776144427688151E-2</v>
      </c>
      <c r="AF1396">
        <f t="shared" si="168"/>
        <v>1.6437063626936987E-2</v>
      </c>
      <c r="AG1396">
        <f t="shared" si="170"/>
        <v>0.39513427196818279</v>
      </c>
      <c r="AH1396">
        <f t="shared" si="171"/>
        <v>0.36902811695911358</v>
      </c>
      <c r="AI1396">
        <f t="shared" si="172"/>
        <v>0.56010785424678866</v>
      </c>
      <c r="AJ1396">
        <f t="shared" si="173"/>
        <v>-7.3776144427688151E-2</v>
      </c>
      <c r="AK1396">
        <f t="shared" si="174"/>
        <v>9.9800941738616922E-2</v>
      </c>
      <c r="AL1396" s="18">
        <f t="shared" si="175"/>
        <v>2.1089247885702867E-2</v>
      </c>
    </row>
    <row r="1397" spans="1:38" ht="15.75">
      <c r="A1397">
        <v>2023</v>
      </c>
      <c r="B1397">
        <v>4</v>
      </c>
      <c r="C1397" t="s">
        <v>64</v>
      </c>
      <c r="D1397">
        <v>304389.32768708002</v>
      </c>
      <c r="E1397">
        <v>218618.305673564</v>
      </c>
      <c r="F1397">
        <v>85771.022013516806</v>
      </c>
      <c r="G1397">
        <v>71320.130913113098</v>
      </c>
      <c r="H1397">
        <v>1117323.9582911399</v>
      </c>
      <c r="I1397">
        <v>653059.83195004298</v>
      </c>
      <c r="J1397">
        <v>464264.12634110398</v>
      </c>
      <c r="K1397">
        <v>70232.734310650703</v>
      </c>
      <c r="L1397">
        <v>15.6561849640959</v>
      </c>
      <c r="M1397">
        <v>15.361973253284001</v>
      </c>
      <c r="N1397">
        <v>6.3831201670633799</v>
      </c>
      <c r="O1397">
        <v>1.40665581270913</v>
      </c>
      <c r="P1397">
        <v>423.111960225926</v>
      </c>
      <c r="Q1397">
        <v>25042</v>
      </c>
      <c r="R1397">
        <v>-0.99345814933749899</v>
      </c>
      <c r="S1397">
        <v>786</v>
      </c>
      <c r="T1397">
        <v>0.32553880408031799</v>
      </c>
      <c r="U1397">
        <v>0.79109091243090102</v>
      </c>
      <c r="V1397">
        <v>2.2046588632636599</v>
      </c>
      <c r="W1397">
        <v>77.276266318019395</v>
      </c>
      <c r="X1397">
        <v>6.5082922898525801</v>
      </c>
      <c r="Y1397">
        <v>0</v>
      </c>
      <c r="Z1397">
        <v>0</v>
      </c>
      <c r="AA1397">
        <v>0</v>
      </c>
      <c r="AB1397">
        <v>0</v>
      </c>
      <c r="AC1397">
        <v>332497.85629914899</v>
      </c>
      <c r="AD1397">
        <v>0</v>
      </c>
      <c r="AE1397">
        <f t="shared" si="169"/>
        <v>9.8067899364685976E-2</v>
      </c>
      <c r="AF1397">
        <f t="shared" si="168"/>
        <v>0.12365127313882358</v>
      </c>
      <c r="AG1397">
        <f t="shared" si="170"/>
        <v>0.28178064804456882</v>
      </c>
      <c r="AH1397">
        <f t="shared" si="171"/>
        <v>0.23430562252311293</v>
      </c>
      <c r="AI1397">
        <f t="shared" si="172"/>
        <v>0.56010785424678866</v>
      </c>
      <c r="AJ1397">
        <f t="shared" si="173"/>
        <v>9.8067899364685976E-2</v>
      </c>
      <c r="AK1397">
        <f t="shared" si="174"/>
        <v>-0.14321619821013493</v>
      </c>
      <c r="AL1397" s="18">
        <f t="shared" si="175"/>
        <v>2.1089247885702867E-2</v>
      </c>
    </row>
    <row r="1398" spans="1:38" ht="15.75">
      <c r="A1398">
        <v>2024</v>
      </c>
      <c r="B1398">
        <v>1</v>
      </c>
      <c r="C1398" t="s">
        <v>64</v>
      </c>
      <c r="D1398">
        <v>334240.149642381</v>
      </c>
      <c r="E1398">
        <v>187308.62307585499</v>
      </c>
      <c r="F1398">
        <v>146931.52656652499</v>
      </c>
      <c r="G1398">
        <v>130196.091217425</v>
      </c>
      <c r="H1398">
        <v>780996.618365239</v>
      </c>
      <c r="I1398">
        <v>487965.66954691702</v>
      </c>
      <c r="J1398">
        <v>293030.94881832198</v>
      </c>
      <c r="K1398">
        <v>125304.302057344</v>
      </c>
      <c r="L1398">
        <v>22.56225347965</v>
      </c>
      <c r="M1398">
        <v>44.430832900912002</v>
      </c>
      <c r="N1398">
        <v>16.670506396038999</v>
      </c>
      <c r="O1398">
        <v>1.66523594696972</v>
      </c>
      <c r="P1398">
        <v>268.05866713984301</v>
      </c>
      <c r="Q1398">
        <v>1918</v>
      </c>
      <c r="R1398">
        <v>0.163830310253155</v>
      </c>
      <c r="S1398">
        <v>705</v>
      </c>
      <c r="T1398">
        <v>0.45476291614139902</v>
      </c>
      <c r="U1398">
        <v>7.1406211258254498E-2</v>
      </c>
      <c r="V1398">
        <v>7.2453572076480697</v>
      </c>
      <c r="W1398">
        <v>64.341658142229306</v>
      </c>
      <c r="X1398">
        <v>5.4018637399892802</v>
      </c>
      <c r="Y1398">
        <v>0</v>
      </c>
      <c r="Z1398">
        <v>0</v>
      </c>
      <c r="AA1398">
        <v>0</v>
      </c>
      <c r="AB1398">
        <v>0</v>
      </c>
      <c r="AC1398">
        <v>347303.39101566601</v>
      </c>
      <c r="AD1398">
        <v>0</v>
      </c>
      <c r="AE1398">
        <f t="shared" si="169"/>
        <v>-8.2631809907531231E-2</v>
      </c>
      <c r="AF1398" t="str">
        <f t="shared" si="168"/>
        <v/>
      </c>
      <c r="AG1398">
        <f t="shared" si="170"/>
        <v>0.43959867395863378</v>
      </c>
      <c r="AH1398">
        <f t="shared" si="171"/>
        <v>0.38952858104188803</v>
      </c>
      <c r="AI1398">
        <f t="shared" si="172"/>
        <v>0.56010785424678866</v>
      </c>
      <c r="AJ1398">
        <f t="shared" si="173"/>
        <v>-8.2631809907531231E-2</v>
      </c>
      <c r="AK1398">
        <f t="shared" si="174"/>
        <v>2.5172417157306004E-2</v>
      </c>
      <c r="AL1398" s="18">
        <f t="shared" si="175"/>
        <v>2.1089247885702867E-2</v>
      </c>
    </row>
    <row r="1399" spans="1:38" ht="15.75">
      <c r="A1399">
        <v>2024</v>
      </c>
      <c r="B1399">
        <v>2</v>
      </c>
      <c r="C1399" t="s">
        <v>64</v>
      </c>
      <c r="D1399">
        <v>306621.28113366698</v>
      </c>
      <c r="E1399">
        <v>192023.63387308101</v>
      </c>
      <c r="F1399">
        <v>114597.647260586</v>
      </c>
      <c r="G1399">
        <v>102861.050035325</v>
      </c>
      <c r="H1399">
        <v>622033.91086162499</v>
      </c>
      <c r="I1399">
        <v>386625.22695671301</v>
      </c>
      <c r="J1399">
        <v>235408.68390491101</v>
      </c>
      <c r="K1399">
        <v>108409.96638413701</v>
      </c>
      <c r="L1399">
        <v>33.369504905811901</v>
      </c>
      <c r="M1399">
        <v>43.694671041478699</v>
      </c>
      <c r="N1399">
        <v>16.536244767241801</v>
      </c>
      <c r="O1399">
        <v>1.6423575398471</v>
      </c>
      <c r="P1399">
        <v>207.30857497557801</v>
      </c>
      <c r="Q1399">
        <v>18192</v>
      </c>
      <c r="R1399">
        <v>-0.77469382646436802</v>
      </c>
      <c r="S1399">
        <v>569</v>
      </c>
      <c r="T1399">
        <v>0.16241477555769901</v>
      </c>
      <c r="U1399">
        <v>0.51850552887790802</v>
      </c>
      <c r="V1399">
        <v>6.0649729920050701</v>
      </c>
      <c r="W1399">
        <v>68.020237675073602</v>
      </c>
      <c r="X1399">
        <v>2.9741781731556598</v>
      </c>
      <c r="Y1399">
        <v>0</v>
      </c>
      <c r="Z1399">
        <v>0</v>
      </c>
      <c r="AA1399">
        <v>0</v>
      </c>
      <c r="AB1399">
        <v>0</v>
      </c>
      <c r="AC1399">
        <v>326604.523432513</v>
      </c>
      <c r="AD1399">
        <v>0</v>
      </c>
      <c r="AE1399">
        <f t="shared" si="169"/>
        <v>8.9410753944047863E-2</v>
      </c>
      <c r="AF1399" t="str">
        <f t="shared" si="168"/>
        <v/>
      </c>
      <c r="AG1399">
        <f t="shared" si="170"/>
        <v>0.37374329282326896</v>
      </c>
      <c r="AH1399">
        <f t="shared" si="171"/>
        <v>0.33546611525142067</v>
      </c>
      <c r="AI1399">
        <f t="shared" si="172"/>
        <v>0.56010785424678866</v>
      </c>
      <c r="AJ1399">
        <f t="shared" si="173"/>
        <v>8.9410753944047863E-2</v>
      </c>
      <c r="AK1399">
        <f t="shared" si="174"/>
        <v>-3.6232462683325778E-2</v>
      </c>
      <c r="AL1399" s="18">
        <f t="shared" si="175"/>
        <v>2.1089247885702867E-2</v>
      </c>
    </row>
    <row r="1400" spans="1:38" ht="15.75">
      <c r="A1400">
        <v>2024</v>
      </c>
      <c r="B1400">
        <v>3</v>
      </c>
      <c r="C1400" t="s">
        <v>64</v>
      </c>
      <c r="D1400">
        <v>334036.52105511801</v>
      </c>
      <c r="E1400">
        <v>185066.14472445799</v>
      </c>
      <c r="F1400">
        <v>148970.37633065999</v>
      </c>
      <c r="G1400">
        <v>137074.733734037</v>
      </c>
      <c r="H1400">
        <v>1049166.3936300101</v>
      </c>
      <c r="I1400">
        <v>562594.958407345</v>
      </c>
      <c r="J1400">
        <v>486571.43522266799</v>
      </c>
      <c r="K1400">
        <v>144436.99403748999</v>
      </c>
      <c r="L1400">
        <v>19.845952617293701</v>
      </c>
      <c r="M1400">
        <v>28.1715538174386</v>
      </c>
      <c r="N1400">
        <v>13.065109077671799</v>
      </c>
      <c r="O1400">
        <v>1.15624329272409</v>
      </c>
      <c r="P1400">
        <v>146.86721224851701</v>
      </c>
      <c r="Q1400">
        <v>16073</v>
      </c>
      <c r="R1400">
        <v>-0.50692160424611599</v>
      </c>
      <c r="S1400">
        <v>467</v>
      </c>
      <c r="T1400">
        <v>0.54712795423053195</v>
      </c>
      <c r="U1400">
        <v>0.67885444383406202</v>
      </c>
      <c r="V1400">
        <v>1.37136236138176</v>
      </c>
      <c r="W1400">
        <v>61.500565028115197</v>
      </c>
      <c r="X1400">
        <v>8.2733654945343105</v>
      </c>
      <c r="Y1400">
        <v>0</v>
      </c>
      <c r="Z1400">
        <v>0</v>
      </c>
      <c r="AA1400">
        <v>0</v>
      </c>
      <c r="AB1400">
        <v>0</v>
      </c>
      <c r="AC1400">
        <v>351530.97401541698</v>
      </c>
      <c r="AD1400">
        <v>0</v>
      </c>
      <c r="AE1400">
        <f t="shared" si="169"/>
        <v>2.3922337908139892E-2</v>
      </c>
      <c r="AF1400" t="str">
        <f t="shared" si="168"/>
        <v/>
      </c>
      <c r="AG1400">
        <f t="shared" si="170"/>
        <v>0.44597032641852663</v>
      </c>
      <c r="AH1400">
        <f t="shared" si="171"/>
        <v>0.41035852397534356</v>
      </c>
      <c r="AI1400">
        <f t="shared" si="172"/>
        <v>0.56010785424678866</v>
      </c>
      <c r="AJ1400">
        <f t="shared" si="173"/>
        <v>2.3922337908139892E-2</v>
      </c>
      <c r="AK1400">
        <f t="shared" si="174"/>
        <v>1.7183013460234226E-2</v>
      </c>
      <c r="AL1400" s="18">
        <f t="shared" si="175"/>
        <v>2.1089247885702867E-2</v>
      </c>
    </row>
    <row r="1401" spans="1:38" ht="15.75">
      <c r="A1401">
        <v>2024</v>
      </c>
      <c r="B1401">
        <v>4</v>
      </c>
      <c r="C1401" t="s">
        <v>64</v>
      </c>
      <c r="D1401">
        <v>342027.45558545802</v>
      </c>
      <c r="E1401">
        <v>188246.13878029201</v>
      </c>
      <c r="F1401">
        <v>153781.316805165</v>
      </c>
      <c r="G1401">
        <v>142501.221216092</v>
      </c>
      <c r="H1401">
        <v>880257.30289119098</v>
      </c>
      <c r="I1401">
        <v>383531.13063608197</v>
      </c>
      <c r="J1401">
        <v>496726.17225510901</v>
      </c>
      <c r="K1401">
        <v>145235.687045773</v>
      </c>
      <c r="L1401">
        <v>56.5067189308159</v>
      </c>
      <c r="M1401">
        <v>28.688083933476801</v>
      </c>
      <c r="N1401">
        <v>16.188587217402201</v>
      </c>
      <c r="O1401">
        <v>0.77211782277320196</v>
      </c>
      <c r="P1401">
        <v>406.964806435436</v>
      </c>
      <c r="Q1401">
        <v>28445</v>
      </c>
      <c r="R1401">
        <v>0.41683816136410201</v>
      </c>
      <c r="S1401">
        <v>571</v>
      </c>
      <c r="T1401">
        <v>0.74597133808043603</v>
      </c>
      <c r="U1401">
        <v>0.48502070768959599</v>
      </c>
      <c r="V1401">
        <v>3.5271544451204702</v>
      </c>
      <c r="W1401">
        <v>71.872282645568703</v>
      </c>
      <c r="X1401">
        <v>8.7893655909931194</v>
      </c>
      <c r="Y1401">
        <v>1</v>
      </c>
      <c r="Z1401">
        <v>0</v>
      </c>
      <c r="AA1401">
        <v>0</v>
      </c>
      <c r="AB1401">
        <v>0</v>
      </c>
      <c r="AC1401">
        <v>343970.71595605602</v>
      </c>
      <c r="AD1401">
        <v>1</v>
      </c>
      <c r="AE1401" t="str">
        <f t="shared" si="169"/>
        <v/>
      </c>
      <c r="AF1401" t="str">
        <f t="shared" si="168"/>
        <v/>
      </c>
      <c r="AG1401">
        <f t="shared" si="170"/>
        <v>0.44961687810101153</v>
      </c>
      <c r="AH1401">
        <f t="shared" si="171"/>
        <v>0.41663679008507853</v>
      </c>
      <c r="AI1401">
        <f t="shared" si="172"/>
        <v>0.56010785424678866</v>
      </c>
      <c r="AJ1401">
        <f t="shared" si="173"/>
        <v>0.4303058683446595</v>
      </c>
      <c r="AK1401">
        <f t="shared" si="174"/>
        <v>1.190003582755242</v>
      </c>
      <c r="AL1401" s="18">
        <f t="shared" si="175"/>
        <v>2.1089247885702867E-2</v>
      </c>
    </row>
    <row r="1402" spans="1:38" ht="15.75">
      <c r="A1402">
        <v>2015</v>
      </c>
      <c r="B1402">
        <v>1</v>
      </c>
      <c r="C1402" t="s">
        <v>65</v>
      </c>
      <c r="D1402">
        <v>489203.876858873</v>
      </c>
      <c r="E1402">
        <v>412259.71836867998</v>
      </c>
      <c r="F1402">
        <v>76944.1584901928</v>
      </c>
      <c r="G1402">
        <v>64252.987345791698</v>
      </c>
      <c r="H1402">
        <v>1258431.71252251</v>
      </c>
      <c r="I1402">
        <v>806527.86370732496</v>
      </c>
      <c r="J1402">
        <v>451903.848815192</v>
      </c>
      <c r="K1402">
        <v>68205.538025730799</v>
      </c>
      <c r="L1402">
        <v>10.339291581165201</v>
      </c>
      <c r="M1402">
        <v>14.2182872560725</v>
      </c>
      <c r="N1402">
        <v>5.1057984876268696</v>
      </c>
      <c r="O1402">
        <v>1.7847333361330899</v>
      </c>
      <c r="P1402">
        <v>336.38345784377901</v>
      </c>
      <c r="Q1402">
        <v>2552</v>
      </c>
      <c r="R1402">
        <v>-0.84328943890472996</v>
      </c>
      <c r="S1402">
        <v>368</v>
      </c>
      <c r="T1402">
        <v>0.21112419421574499</v>
      </c>
      <c r="U1402">
        <v>0.46682354440731899</v>
      </c>
      <c r="V1402">
        <v>7.86208832390344</v>
      </c>
      <c r="W1402">
        <v>73.864017844069295</v>
      </c>
      <c r="X1402">
        <v>9.5059628277663801</v>
      </c>
      <c r="Y1402">
        <v>0</v>
      </c>
      <c r="Z1402">
        <v>0</v>
      </c>
      <c r="AA1402">
        <v>0</v>
      </c>
      <c r="AB1402">
        <v>0</v>
      </c>
      <c r="AC1402">
        <v>486029.49484305002</v>
      </c>
      <c r="AD1402">
        <v>0</v>
      </c>
      <c r="AE1402">
        <f t="shared" si="169"/>
        <v>1.8727373034529135E-2</v>
      </c>
      <c r="AF1402">
        <f t="shared" si="168"/>
        <v>-0.15108457337481634</v>
      </c>
      <c r="AG1402">
        <f t="shared" si="170"/>
        <v>0.15728444137492006</v>
      </c>
      <c r="AH1402">
        <f t="shared" si="171"/>
        <v>0.13134194225596374</v>
      </c>
      <c r="AI1402">
        <f t="shared" si="172"/>
        <v>0.56010785424678866</v>
      </c>
      <c r="AJ1402">
        <f t="shared" si="173"/>
        <v>1.8727373034529135E-2</v>
      </c>
      <c r="AK1402">
        <f t="shared" si="174"/>
        <v>8.6574423484304195E-3</v>
      </c>
      <c r="AL1402" s="18">
        <f t="shared" si="175"/>
        <v>2.1089247885702867E-2</v>
      </c>
    </row>
    <row r="1403" spans="1:38" ht="15.75">
      <c r="A1403">
        <v>2015</v>
      </c>
      <c r="B1403">
        <v>2</v>
      </c>
      <c r="C1403" t="s">
        <v>65</v>
      </c>
      <c r="D1403">
        <v>498365.38035074697</v>
      </c>
      <c r="E1403">
        <v>415828.83311303699</v>
      </c>
      <c r="F1403">
        <v>82536.5472377103</v>
      </c>
      <c r="G1403">
        <v>72854.589936632605</v>
      </c>
      <c r="H1403">
        <v>1697162.1552094801</v>
      </c>
      <c r="I1403">
        <v>844881.39315668202</v>
      </c>
      <c r="J1403">
        <v>852280.76205279795</v>
      </c>
      <c r="K1403">
        <v>72703.971448842494</v>
      </c>
      <c r="L1403">
        <v>15.4460958318554</v>
      </c>
      <c r="M1403">
        <v>8.5481912980360395</v>
      </c>
      <c r="N1403">
        <v>4.2927300560528998</v>
      </c>
      <c r="O1403">
        <v>0.991318155676429</v>
      </c>
      <c r="P1403">
        <v>449.768896261885</v>
      </c>
      <c r="Q1403">
        <v>24028</v>
      </c>
      <c r="R1403">
        <v>0.62498178016244199</v>
      </c>
      <c r="S1403">
        <v>875</v>
      </c>
      <c r="T1403">
        <v>0.35180722071013698</v>
      </c>
      <c r="U1403">
        <v>0.214618436208691</v>
      </c>
      <c r="V1403">
        <v>4.8124449117742998</v>
      </c>
      <c r="W1403">
        <v>63.685910908063299</v>
      </c>
      <c r="X1403">
        <v>8.5395502914953294</v>
      </c>
      <c r="Y1403">
        <v>0</v>
      </c>
      <c r="Z1403">
        <v>0</v>
      </c>
      <c r="AA1403">
        <v>0</v>
      </c>
      <c r="AB1403">
        <v>1</v>
      </c>
      <c r="AC1403">
        <v>527801.21620054205</v>
      </c>
      <c r="AD1403">
        <v>0</v>
      </c>
      <c r="AE1403">
        <f t="shared" si="169"/>
        <v>-2.87307962158482E-2</v>
      </c>
      <c r="AF1403">
        <f t="shared" si="168"/>
        <v>-0.15991232986040319</v>
      </c>
      <c r="AG1403">
        <f t="shared" si="170"/>
        <v>0.16561452799875703</v>
      </c>
      <c r="AH1403">
        <f t="shared" si="171"/>
        <v>0.14618710048711234</v>
      </c>
      <c r="AI1403">
        <f t="shared" si="172"/>
        <v>0.56010785424678866</v>
      </c>
      <c r="AJ1403">
        <f t="shared" si="173"/>
        <v>-2.87307962158482E-2</v>
      </c>
      <c r="AK1403">
        <f t="shared" si="174"/>
        <v>-3.8819511666181097E-2</v>
      </c>
      <c r="AL1403" s="18">
        <f t="shared" si="175"/>
        <v>2.1089247885702867E-2</v>
      </c>
    </row>
    <row r="1404" spans="1:38" ht="15.75">
      <c r="A1404">
        <v>2015</v>
      </c>
      <c r="B1404">
        <v>3</v>
      </c>
      <c r="C1404" t="s">
        <v>65</v>
      </c>
      <c r="D1404">
        <v>484046.94616685598</v>
      </c>
      <c r="E1404">
        <v>399686.56087487098</v>
      </c>
      <c r="F1404">
        <v>84360.385291984698</v>
      </c>
      <c r="G1404">
        <v>67830.667757235002</v>
      </c>
      <c r="H1404">
        <v>1659015.77227648</v>
      </c>
      <c r="I1404">
        <v>1046749.2799853201</v>
      </c>
      <c r="J1404">
        <v>612266.49229115795</v>
      </c>
      <c r="K1404">
        <v>64337.621887130597</v>
      </c>
      <c r="L1404">
        <v>9.5449107867664598</v>
      </c>
      <c r="M1404">
        <v>11.078618315924199</v>
      </c>
      <c r="N1404">
        <v>4.08860897471508</v>
      </c>
      <c r="O1404">
        <v>1.70963019071693</v>
      </c>
      <c r="P1404">
        <v>147.597072931414</v>
      </c>
      <c r="Q1404">
        <v>8904</v>
      </c>
      <c r="R1404">
        <v>0.91373751969577699</v>
      </c>
      <c r="S1404">
        <v>134</v>
      </c>
      <c r="T1404">
        <v>0.51127483036333399</v>
      </c>
      <c r="U1404">
        <v>0.12896600640976699</v>
      </c>
      <c r="V1404">
        <v>2.9572438936699799</v>
      </c>
      <c r="W1404">
        <v>78.2439374033913</v>
      </c>
      <c r="X1404">
        <v>2.1092723070458099</v>
      </c>
      <c r="Y1404">
        <v>0</v>
      </c>
      <c r="Z1404">
        <v>0</v>
      </c>
      <c r="AA1404">
        <v>0</v>
      </c>
      <c r="AB1404">
        <v>1</v>
      </c>
      <c r="AC1404">
        <v>511432.05819246499</v>
      </c>
      <c r="AD1404">
        <v>0</v>
      </c>
      <c r="AE1404">
        <f t="shared" si="169"/>
        <v>-5.9595528314838539E-2</v>
      </c>
      <c r="AF1404">
        <f t="shared" si="168"/>
        <v>-8.1859801215922082E-2</v>
      </c>
      <c r="AG1404">
        <f t="shared" si="170"/>
        <v>0.17428141208209402</v>
      </c>
      <c r="AH1404">
        <f t="shared" si="171"/>
        <v>0.14013241544933344</v>
      </c>
      <c r="AI1404">
        <f t="shared" si="172"/>
        <v>0.56010785424678866</v>
      </c>
      <c r="AJ1404">
        <f t="shared" si="173"/>
        <v>-5.9595528314838539E-2</v>
      </c>
      <c r="AK1404">
        <f t="shared" si="174"/>
        <v>-2.020540427924291E-2</v>
      </c>
      <c r="AL1404" s="18">
        <f t="shared" si="175"/>
        <v>2.1089247885702867E-2</v>
      </c>
    </row>
    <row r="1405" spans="1:38" ht="15.75">
      <c r="A1405">
        <v>2015</v>
      </c>
      <c r="B1405">
        <v>4</v>
      </c>
      <c r="C1405" t="s">
        <v>65</v>
      </c>
      <c r="D1405">
        <v>455199.91268085799</v>
      </c>
      <c r="E1405">
        <v>391610.73232741398</v>
      </c>
      <c r="F1405">
        <v>63589.180353444099</v>
      </c>
      <c r="G1405">
        <v>53393.443096654402</v>
      </c>
      <c r="H1405">
        <v>1242681.2572931801</v>
      </c>
      <c r="I1405">
        <v>859528.24794262403</v>
      </c>
      <c r="J1405">
        <v>383153.00935055601</v>
      </c>
      <c r="K1405">
        <v>53804.775656236598</v>
      </c>
      <c r="L1405">
        <v>26.990870989345201</v>
      </c>
      <c r="M1405">
        <v>13.935279586386701</v>
      </c>
      <c r="N1405">
        <v>4.2966322042191596</v>
      </c>
      <c r="O1405">
        <v>2.2433028763091798</v>
      </c>
      <c r="P1405">
        <v>393.59786942487199</v>
      </c>
      <c r="Q1405">
        <v>22235</v>
      </c>
      <c r="R1405">
        <v>-0.39931074349677698</v>
      </c>
      <c r="S1405">
        <v>507</v>
      </c>
      <c r="T1405">
        <v>0.92436041226396704</v>
      </c>
      <c r="U1405">
        <v>0.57550557677804404</v>
      </c>
      <c r="V1405">
        <v>5.4639012485052101</v>
      </c>
      <c r="W1405">
        <v>76.071564111628405</v>
      </c>
      <c r="X1405">
        <v>6.8991934860681203</v>
      </c>
      <c r="Y1405">
        <v>0</v>
      </c>
      <c r="Z1405">
        <v>0</v>
      </c>
      <c r="AA1405">
        <v>0</v>
      </c>
      <c r="AB1405">
        <v>0</v>
      </c>
      <c r="AC1405">
        <v>485380.398998597</v>
      </c>
      <c r="AD1405">
        <v>0</v>
      </c>
      <c r="AE1405">
        <f t="shared" si="169"/>
        <v>-8.7669601286793422E-2</v>
      </c>
      <c r="AF1405">
        <f t="shared" si="168"/>
        <v>-2.5636218484832156E-2</v>
      </c>
      <c r="AG1405">
        <f t="shared" si="170"/>
        <v>0.13969506272297239</v>
      </c>
      <c r="AH1405">
        <f t="shared" si="171"/>
        <v>0.11729669011182062</v>
      </c>
      <c r="AI1405">
        <f t="shared" si="172"/>
        <v>0.56010785424678866</v>
      </c>
      <c r="AJ1405">
        <f t="shared" si="173"/>
        <v>-8.7669601286793422E-2</v>
      </c>
      <c r="AK1405">
        <f t="shared" si="174"/>
        <v>6.7178309089789959E-2</v>
      </c>
      <c r="AL1405" s="18">
        <f t="shared" si="175"/>
        <v>2.1089247885702867E-2</v>
      </c>
    </row>
    <row r="1406" spans="1:38" ht="15.75">
      <c r="A1406">
        <v>2016</v>
      </c>
      <c r="B1406">
        <v>1</v>
      </c>
      <c r="C1406" t="s">
        <v>65</v>
      </c>
      <c r="D1406">
        <v>415292.71783034399</v>
      </c>
      <c r="E1406">
        <v>417918.479146584</v>
      </c>
      <c r="F1406">
        <v>-2625.7613162399998</v>
      </c>
      <c r="G1406">
        <v>-15484.193863793</v>
      </c>
      <c r="H1406">
        <v>1240112.0482526999</v>
      </c>
      <c r="I1406">
        <v>496498.80742777599</v>
      </c>
      <c r="J1406">
        <v>743613.24082492501</v>
      </c>
      <c r="K1406">
        <v>-16084.880642404099</v>
      </c>
      <c r="L1406">
        <v>-1.9692804145081699</v>
      </c>
      <c r="M1406">
        <v>-2.0822913059772401</v>
      </c>
      <c r="N1406">
        <v>-1.2486124851064899</v>
      </c>
      <c r="O1406">
        <v>0.66768419410739099</v>
      </c>
      <c r="P1406">
        <v>382.75151320722898</v>
      </c>
      <c r="Q1406">
        <v>43130</v>
      </c>
      <c r="R1406">
        <v>0.72029262360198698</v>
      </c>
      <c r="S1406">
        <v>123</v>
      </c>
      <c r="T1406">
        <v>0.45080128023093602</v>
      </c>
      <c r="U1406">
        <v>0.85137403489613195</v>
      </c>
      <c r="V1406">
        <v>3.3296467754602901</v>
      </c>
      <c r="W1406">
        <v>83.182312496134998</v>
      </c>
      <c r="X1406">
        <v>6.3382692045173599</v>
      </c>
      <c r="Y1406">
        <v>0</v>
      </c>
      <c r="Z1406">
        <v>0</v>
      </c>
      <c r="AA1406">
        <v>0</v>
      </c>
      <c r="AB1406">
        <v>0</v>
      </c>
      <c r="AC1406">
        <v>412278.89212026098</v>
      </c>
      <c r="AD1406">
        <v>0</v>
      </c>
      <c r="AE1406">
        <f t="shared" si="169"/>
        <v>8.1337651293201408E-3</v>
      </c>
      <c r="AF1406">
        <f t="shared" si="168"/>
        <v>0.11782763590646239</v>
      </c>
      <c r="AG1406">
        <f t="shared" si="170"/>
        <v>-6.322676039103311E-3</v>
      </c>
      <c r="AH1406">
        <f t="shared" si="171"/>
        <v>-3.7285011749516463E-2</v>
      </c>
      <c r="AI1406">
        <f t="shared" si="172"/>
        <v>0.56010785424678866</v>
      </c>
      <c r="AJ1406">
        <f t="shared" si="173"/>
        <v>8.1337651293201408E-3</v>
      </c>
      <c r="AK1406">
        <f t="shared" si="174"/>
        <v>-8.4904934187285064E-2</v>
      </c>
      <c r="AL1406" s="18">
        <f t="shared" si="175"/>
        <v>2.1089247885702867E-2</v>
      </c>
    </row>
    <row r="1407" spans="1:38" ht="15.75">
      <c r="A1407">
        <v>2016</v>
      </c>
      <c r="B1407">
        <v>2</v>
      </c>
      <c r="C1407" t="s">
        <v>65</v>
      </c>
      <c r="D1407">
        <v>418670.61125709303</v>
      </c>
      <c r="E1407">
        <v>382435.13817899302</v>
      </c>
      <c r="F1407">
        <v>36235.4730780998</v>
      </c>
      <c r="G1407">
        <v>28235.8612377789</v>
      </c>
      <c r="H1407">
        <v>1567420.2559171701</v>
      </c>
      <c r="I1407">
        <v>1048388.08595889</v>
      </c>
      <c r="J1407">
        <v>519032.16995827999</v>
      </c>
      <c r="K1407">
        <v>32636.826984890598</v>
      </c>
      <c r="L1407">
        <v>3.4017646999073698</v>
      </c>
      <c r="M1407">
        <v>5.4400984894729199</v>
      </c>
      <c r="N1407">
        <v>1.80142250498458</v>
      </c>
      <c r="O1407">
        <v>2.0198903779763002</v>
      </c>
      <c r="P1407">
        <v>493.59313029188098</v>
      </c>
      <c r="Q1407">
        <v>2636</v>
      </c>
      <c r="R1407">
        <v>0.81758528650002704</v>
      </c>
      <c r="S1407">
        <v>643</v>
      </c>
      <c r="T1407">
        <v>0.280673710260334</v>
      </c>
      <c r="U1407">
        <v>0.87140379142616198</v>
      </c>
      <c r="V1407">
        <v>7.2744031289428497</v>
      </c>
      <c r="W1407">
        <v>76.265482610054903</v>
      </c>
      <c r="X1407">
        <v>8.1828617096647793</v>
      </c>
      <c r="Y1407">
        <v>0</v>
      </c>
      <c r="Z1407">
        <v>0</v>
      </c>
      <c r="AA1407">
        <v>1</v>
      </c>
      <c r="AB1407">
        <v>0</v>
      </c>
      <c r="AC1407">
        <v>456640.12786079501</v>
      </c>
      <c r="AD1407">
        <v>1</v>
      </c>
      <c r="AE1407">
        <f t="shared" si="169"/>
        <v>6.1509806098035961E-2</v>
      </c>
      <c r="AF1407">
        <f t="shared" si="168"/>
        <v>7.5235960255558287E-2</v>
      </c>
      <c r="AG1407">
        <f t="shared" si="170"/>
        <v>8.6548881397000885E-2</v>
      </c>
      <c r="AH1407">
        <f t="shared" si="171"/>
        <v>6.7441708299033454E-2</v>
      </c>
      <c r="AI1407">
        <f t="shared" si="172"/>
        <v>0.56010785424678866</v>
      </c>
      <c r="AJ1407">
        <f t="shared" si="173"/>
        <v>6.1509806098035961E-2</v>
      </c>
      <c r="AK1407">
        <f t="shared" si="174"/>
        <v>1.4354141045856691E-2</v>
      </c>
      <c r="AL1407" s="18">
        <f t="shared" si="175"/>
        <v>2.1089247885702867E-2</v>
      </c>
    </row>
    <row r="1408" spans="1:38" ht="15.75">
      <c r="A1408">
        <v>2016</v>
      </c>
      <c r="B1408">
        <v>3</v>
      </c>
      <c r="C1408" t="s">
        <v>65</v>
      </c>
      <c r="D1408">
        <v>444422.95937446301</v>
      </c>
      <c r="E1408">
        <v>387924.66609330598</v>
      </c>
      <c r="F1408">
        <v>56498.293281157603</v>
      </c>
      <c r="G1408">
        <v>42278.909155465997</v>
      </c>
      <c r="H1408">
        <v>1053445.46192502</v>
      </c>
      <c r="I1408">
        <v>698988.05040570395</v>
      </c>
      <c r="J1408">
        <v>354457.41151931899</v>
      </c>
      <c r="K1408">
        <v>43444.275165446801</v>
      </c>
      <c r="L1408">
        <v>4.8879239523981504</v>
      </c>
      <c r="M1408">
        <v>11.9277825153224</v>
      </c>
      <c r="N1408">
        <v>4.01339325893598</v>
      </c>
      <c r="O1408">
        <v>1.97199445600421</v>
      </c>
      <c r="P1408">
        <v>139.633541373832</v>
      </c>
      <c r="Q1408">
        <v>47735</v>
      </c>
      <c r="R1408">
        <v>-0.88155320565500594</v>
      </c>
      <c r="S1408">
        <v>60</v>
      </c>
      <c r="T1408">
        <v>0.99695109196241005</v>
      </c>
      <c r="U1408">
        <v>0.78825764317912494</v>
      </c>
      <c r="V1408">
        <v>4.3161556402021697</v>
      </c>
      <c r="W1408">
        <v>74.204005271148603</v>
      </c>
      <c r="X1408">
        <v>2.0492840664213898</v>
      </c>
      <c r="Y1408">
        <v>0</v>
      </c>
      <c r="Z1408">
        <v>0</v>
      </c>
      <c r="AA1408">
        <v>0</v>
      </c>
      <c r="AB1408">
        <v>1</v>
      </c>
      <c r="AC1408">
        <v>466248.43834428501</v>
      </c>
      <c r="AD1408">
        <v>0</v>
      </c>
      <c r="AE1408">
        <f t="shared" si="169"/>
        <v>-2.0085620927965701E-3</v>
      </c>
      <c r="AF1408">
        <f t="shared" si="168"/>
        <v>5.0591424345879453E-2</v>
      </c>
      <c r="AG1408">
        <f t="shared" si="170"/>
        <v>0.12712730539547251</v>
      </c>
      <c r="AH1408">
        <f t="shared" si="171"/>
        <v>9.5132144421554349E-2</v>
      </c>
      <c r="AI1408">
        <f t="shared" si="172"/>
        <v>0.56010785424678866</v>
      </c>
      <c r="AJ1408">
        <f t="shared" si="173"/>
        <v>-2.0085620927965701E-3</v>
      </c>
      <c r="AK1408">
        <f t="shared" si="174"/>
        <v>-1.9773591276219617E-2</v>
      </c>
      <c r="AL1408" s="18">
        <f t="shared" si="175"/>
        <v>2.1089247885702867E-2</v>
      </c>
    </row>
    <row r="1409" spans="1:38" ht="15.75">
      <c r="A1409">
        <v>2016</v>
      </c>
      <c r="B1409">
        <v>4</v>
      </c>
      <c r="C1409" t="s">
        <v>65</v>
      </c>
      <c r="D1409">
        <v>443530.30826509499</v>
      </c>
      <c r="E1409">
        <v>380254.00230001297</v>
      </c>
      <c r="F1409">
        <v>63276.305965081803</v>
      </c>
      <c r="G1409">
        <v>47974.278670101899</v>
      </c>
      <c r="H1409">
        <v>1721508.2187259099</v>
      </c>
      <c r="I1409">
        <v>910644.43271328905</v>
      </c>
      <c r="J1409">
        <v>810863.78601262404</v>
      </c>
      <c r="K1409">
        <v>44454.778755910003</v>
      </c>
      <c r="L1409">
        <v>32.138069561358897</v>
      </c>
      <c r="M1409">
        <v>5.91644114556067</v>
      </c>
      <c r="N1409">
        <v>2.7867586194626202</v>
      </c>
      <c r="O1409">
        <v>1.12305475768171</v>
      </c>
      <c r="P1409">
        <v>402.01873274036501</v>
      </c>
      <c r="Q1409">
        <v>2191</v>
      </c>
      <c r="R1409">
        <v>-0.28072303648803598</v>
      </c>
      <c r="S1409">
        <v>23</v>
      </c>
      <c r="T1409">
        <v>0.54725015104798702</v>
      </c>
      <c r="U1409">
        <v>6.2395403243053302E-2</v>
      </c>
      <c r="V1409">
        <v>3.82580794999055</v>
      </c>
      <c r="W1409">
        <v>76.449767214785396</v>
      </c>
      <c r="X1409">
        <v>5.0790828074981</v>
      </c>
      <c r="Y1409">
        <v>1</v>
      </c>
      <c r="Z1409">
        <v>0</v>
      </c>
      <c r="AA1409">
        <v>0</v>
      </c>
      <c r="AB1409">
        <v>0</v>
      </c>
      <c r="AC1409">
        <v>455564.44933464099</v>
      </c>
      <c r="AD1409">
        <v>1</v>
      </c>
      <c r="AE1409">
        <f t="shared" si="169"/>
        <v>4.6660551332601392E-2</v>
      </c>
      <c r="AF1409">
        <f t="shared" si="168"/>
        <v>7.4327491890872385E-2</v>
      </c>
      <c r="AG1409">
        <f t="shared" si="170"/>
        <v>0.14266512295989975</v>
      </c>
      <c r="AH1409">
        <f t="shared" si="171"/>
        <v>0.10816460065098416</v>
      </c>
      <c r="AI1409">
        <f t="shared" si="172"/>
        <v>0.56010785424678866</v>
      </c>
      <c r="AJ1409">
        <f t="shared" si="173"/>
        <v>4.6660551332601392E-2</v>
      </c>
      <c r="AK1409">
        <f t="shared" si="174"/>
        <v>9.6331981184328685E-3</v>
      </c>
      <c r="AL1409" s="18">
        <f t="shared" si="175"/>
        <v>2.1089247885702867E-2</v>
      </c>
    </row>
    <row r="1410" spans="1:38" ht="15.75">
      <c r="A1410">
        <v>2017</v>
      </c>
      <c r="B1410">
        <v>1</v>
      </c>
      <c r="C1410" t="s">
        <v>65</v>
      </c>
      <c r="D1410">
        <v>464225.67698146298</v>
      </c>
      <c r="E1410">
        <v>383917.06443949603</v>
      </c>
      <c r="F1410">
        <v>80308.612541966693</v>
      </c>
      <c r="G1410">
        <v>66479.421338231405</v>
      </c>
      <c r="H1410">
        <v>932479.77199644304</v>
      </c>
      <c r="I1410">
        <v>385965.13985373097</v>
      </c>
      <c r="J1410">
        <v>546514.63214271097</v>
      </c>
      <c r="K1410">
        <v>71133.114933425197</v>
      </c>
      <c r="L1410">
        <v>7.9996953694174397</v>
      </c>
      <c r="M1410">
        <v>12.164252780860799</v>
      </c>
      <c r="N1410">
        <v>7.1293151159621102</v>
      </c>
      <c r="O1410">
        <v>0.70623020346314103</v>
      </c>
      <c r="P1410">
        <v>169.93695345912499</v>
      </c>
      <c r="Q1410">
        <v>26550</v>
      </c>
      <c r="R1410">
        <v>2.10378954597998E-2</v>
      </c>
      <c r="S1410">
        <v>553</v>
      </c>
      <c r="T1410">
        <v>0.69037989462923599</v>
      </c>
      <c r="U1410">
        <v>0.69794799866246204</v>
      </c>
      <c r="V1410">
        <v>1.91156425863713</v>
      </c>
      <c r="W1410">
        <v>76.627244599425097</v>
      </c>
      <c r="X1410">
        <v>4.6685374534429496</v>
      </c>
      <c r="Y1410">
        <v>0</v>
      </c>
      <c r="Z1410">
        <v>0</v>
      </c>
      <c r="AA1410">
        <v>0</v>
      </c>
      <c r="AB1410">
        <v>0</v>
      </c>
      <c r="AC1410">
        <v>475112.56886078999</v>
      </c>
      <c r="AD1410">
        <v>0</v>
      </c>
      <c r="AE1410">
        <f t="shared" si="169"/>
        <v>-3.0278334337422441E-2</v>
      </c>
      <c r="AF1410">
        <f t="shared" ref="AF1410:AF1473" si="176">IF(C1414=C1410,(D1414-D1410)/D1410,"")</f>
        <v>-7.1829370057381126E-3</v>
      </c>
      <c r="AG1410">
        <f t="shared" si="170"/>
        <v>0.17299476639068753</v>
      </c>
      <c r="AH1410">
        <f t="shared" si="171"/>
        <v>0.14320496395309473</v>
      </c>
      <c r="AI1410">
        <f t="shared" si="172"/>
        <v>0.56010785424678866</v>
      </c>
      <c r="AJ1410">
        <f t="shared" si="173"/>
        <v>-3.0278334337422441E-2</v>
      </c>
      <c r="AK1410">
        <f t="shared" si="174"/>
        <v>-9.9717540340344413E-2</v>
      </c>
      <c r="AL1410" s="18">
        <f t="shared" si="175"/>
        <v>2.1089247885702867E-2</v>
      </c>
    </row>
    <row r="1411" spans="1:38" ht="15.75">
      <c r="A1411">
        <v>2017</v>
      </c>
      <c r="B1411">
        <v>2</v>
      </c>
      <c r="C1411" t="s">
        <v>65</v>
      </c>
      <c r="D1411">
        <v>450169.69672580197</v>
      </c>
      <c r="E1411">
        <v>345633.79907890398</v>
      </c>
      <c r="F1411">
        <v>104535.897646898</v>
      </c>
      <c r="G1411">
        <v>84703.013025887398</v>
      </c>
      <c r="H1411">
        <v>1431065.7989059701</v>
      </c>
      <c r="I1411">
        <v>616752.49235270405</v>
      </c>
      <c r="J1411">
        <v>814313.30655327102</v>
      </c>
      <c r="K1411">
        <v>93205.246054047093</v>
      </c>
      <c r="L1411">
        <v>22.232143507237101</v>
      </c>
      <c r="M1411">
        <v>10.4017719401403</v>
      </c>
      <c r="N1411">
        <v>5.9188762033612496</v>
      </c>
      <c r="O1411">
        <v>0.75738967715414196</v>
      </c>
      <c r="P1411">
        <v>151.412304890379</v>
      </c>
      <c r="Q1411">
        <v>10840</v>
      </c>
      <c r="R1411">
        <v>-0.72225554416813198</v>
      </c>
      <c r="S1411">
        <v>568</v>
      </c>
      <c r="T1411">
        <v>0.70851425525883804</v>
      </c>
      <c r="U1411">
        <v>0.67748321546733004</v>
      </c>
      <c r="V1411">
        <v>6.0825408552713398</v>
      </c>
      <c r="W1411">
        <v>76.491015269397195</v>
      </c>
      <c r="X1411">
        <v>8.0783708773435592</v>
      </c>
      <c r="Y1411">
        <v>0</v>
      </c>
      <c r="Z1411">
        <v>0</v>
      </c>
      <c r="AA1411">
        <v>0</v>
      </c>
      <c r="AB1411">
        <v>0</v>
      </c>
      <c r="AC1411">
        <v>486329.24050779798</v>
      </c>
      <c r="AD1411">
        <v>0</v>
      </c>
      <c r="AE1411">
        <f t="shared" ref="AE1411:AE1474" si="177">IF(C1412=C1411,(D1412-D1411)/D1411,"")</f>
        <v>3.7179875271837082E-2</v>
      </c>
      <c r="AF1411">
        <f t="shared" si="176"/>
        <v>-6.5878741470767554E-2</v>
      </c>
      <c r="AG1411">
        <f t="shared" ref="AG1411:AG1474" si="178">(D:D-E:E)/D:D</f>
        <v>0.23221442582033844</v>
      </c>
      <c r="AH1411">
        <f t="shared" ref="AH1411:AH1474" si="179">G1411/D1411</f>
        <v>0.18815796274594632</v>
      </c>
      <c r="AI1411">
        <f t="shared" ref="AI1411:AI1474" si="180">_xlfn.STDEV.P(D:D)/AVERAGE(D:D)</f>
        <v>0.56010785424678866</v>
      </c>
      <c r="AJ1411">
        <f t="shared" ref="AJ1411:AJ1474" si="181">(D1412-D1411)/D1411</f>
        <v>3.7179875271837082E-2</v>
      </c>
      <c r="AK1411">
        <f t="shared" ref="AK1411:AK1474" si="182">(E1412-E1411)/E1411</f>
        <v>0.26462904329007109</v>
      </c>
      <c r="AL1411" s="18">
        <f t="shared" ref="AL1411:AL1474" si="183">AVERAGE(AJ:AJ)</f>
        <v>2.1089247885702867E-2</v>
      </c>
    </row>
    <row r="1412" spans="1:38" ht="15.75">
      <c r="A1412">
        <v>2017</v>
      </c>
      <c r="B1412">
        <v>3</v>
      </c>
      <c r="C1412" t="s">
        <v>65</v>
      </c>
      <c r="D1412">
        <v>466906.94990122801</v>
      </c>
      <c r="E1412">
        <v>437098.54065786698</v>
      </c>
      <c r="F1412">
        <v>29808.4092433609</v>
      </c>
      <c r="G1412">
        <v>24516.6976811891</v>
      </c>
      <c r="H1412">
        <v>1154009.35014693</v>
      </c>
      <c r="I1412">
        <v>717107.84611448401</v>
      </c>
      <c r="J1412">
        <v>436901.50403244997</v>
      </c>
      <c r="K1412">
        <v>23153.998077452401</v>
      </c>
      <c r="L1412">
        <v>3.2375484721188501</v>
      </c>
      <c r="M1412">
        <v>5.61149308366039</v>
      </c>
      <c r="N1412">
        <v>2.1244799860648902</v>
      </c>
      <c r="O1412">
        <v>1.64134899856335</v>
      </c>
      <c r="P1412">
        <v>108.624447166344</v>
      </c>
      <c r="Q1412">
        <v>45695</v>
      </c>
      <c r="R1412">
        <v>0.25642273340100302</v>
      </c>
      <c r="S1412">
        <v>967</v>
      </c>
      <c r="T1412">
        <v>0.34437481640534301</v>
      </c>
      <c r="U1412">
        <v>0.13427796686198301</v>
      </c>
      <c r="V1412">
        <v>5.7203506261765096</v>
      </c>
      <c r="W1412">
        <v>76.166917224850096</v>
      </c>
      <c r="X1412">
        <v>2.8105793310332698</v>
      </c>
      <c r="Y1412">
        <v>0</v>
      </c>
      <c r="Z1412">
        <v>0</v>
      </c>
      <c r="AA1412">
        <v>0</v>
      </c>
      <c r="AB1412">
        <v>0</v>
      </c>
      <c r="AC1412">
        <v>491444.83760494698</v>
      </c>
      <c r="AD1412">
        <v>0</v>
      </c>
      <c r="AE1412">
        <f t="shared" si="177"/>
        <v>2.0539111180130538E-2</v>
      </c>
      <c r="AF1412">
        <f t="shared" si="176"/>
        <v>3.2632589530552501E-2</v>
      </c>
      <c r="AG1412">
        <f t="shared" si="178"/>
        <v>6.3842290738372748E-2</v>
      </c>
      <c r="AH1412">
        <f t="shared" si="179"/>
        <v>5.2508744379100573E-2</v>
      </c>
      <c r="AI1412">
        <f t="shared" si="180"/>
        <v>0.56010785424678866</v>
      </c>
      <c r="AJ1412">
        <f t="shared" si="181"/>
        <v>2.0539111180130538E-2</v>
      </c>
      <c r="AK1412">
        <f t="shared" si="182"/>
        <v>-3.0612522173265554E-2</v>
      </c>
      <c r="AL1412" s="18">
        <f t="shared" si="183"/>
        <v>2.1089247885702867E-2</v>
      </c>
    </row>
    <row r="1413" spans="1:38" ht="15.75">
      <c r="A1413">
        <v>2017</v>
      </c>
      <c r="B1413">
        <v>4</v>
      </c>
      <c r="C1413" t="s">
        <v>65</v>
      </c>
      <c r="D1413">
        <v>476496.80365602497</v>
      </c>
      <c r="E1413">
        <v>423717.85189007601</v>
      </c>
      <c r="F1413">
        <v>52778.951765949001</v>
      </c>
      <c r="G1413">
        <v>34270.1232479022</v>
      </c>
      <c r="H1413">
        <v>1323599.8959109499</v>
      </c>
      <c r="I1413">
        <v>488805.38211645302</v>
      </c>
      <c r="J1413">
        <v>834794.51379449805</v>
      </c>
      <c r="K1413">
        <v>41538.029308022902</v>
      </c>
      <c r="L1413">
        <v>11.7211784376218</v>
      </c>
      <c r="M1413">
        <v>4.1052166349452603</v>
      </c>
      <c r="N1413">
        <v>2.5891603160270802</v>
      </c>
      <c r="O1413">
        <v>0.58553976342587999</v>
      </c>
      <c r="P1413">
        <v>465.89632147956098</v>
      </c>
      <c r="Q1413">
        <v>22554</v>
      </c>
      <c r="R1413">
        <v>0.65798468770490803</v>
      </c>
      <c r="S1413">
        <v>580</v>
      </c>
      <c r="T1413">
        <v>0.64463185351149799</v>
      </c>
      <c r="U1413">
        <v>0.66427022515604295</v>
      </c>
      <c r="V1413">
        <v>5.6243860270233004</v>
      </c>
      <c r="W1413">
        <v>73.014867012864201</v>
      </c>
      <c r="X1413">
        <v>6.8888325848784202</v>
      </c>
      <c r="Y1413">
        <v>0</v>
      </c>
      <c r="Z1413">
        <v>0</v>
      </c>
      <c r="AA1413">
        <v>0</v>
      </c>
      <c r="AB1413">
        <v>0</v>
      </c>
      <c r="AC1413">
        <v>497254.23775810399</v>
      </c>
      <c r="AD1413">
        <v>0</v>
      </c>
      <c r="AE1413">
        <f t="shared" si="177"/>
        <v>-3.2750755826751389E-2</v>
      </c>
      <c r="AF1413">
        <f t="shared" si="176"/>
        <v>-8.2819082542603256E-2</v>
      </c>
      <c r="AG1413">
        <f t="shared" si="178"/>
        <v>0.11076454524141824</v>
      </c>
      <c r="AH1413">
        <f t="shared" si="179"/>
        <v>7.1920992932076891E-2</v>
      </c>
      <c r="AI1413">
        <f t="shared" si="180"/>
        <v>0.56010785424678866</v>
      </c>
      <c r="AJ1413">
        <f t="shared" si="181"/>
        <v>-3.2750755826751389E-2</v>
      </c>
      <c r="AK1413">
        <f t="shared" si="182"/>
        <v>6.8825076634782224E-3</v>
      </c>
      <c r="AL1413" s="18">
        <f t="shared" si="183"/>
        <v>2.1089247885702867E-2</v>
      </c>
    </row>
    <row r="1414" spans="1:38" ht="15.75">
      <c r="A1414">
        <v>2018</v>
      </c>
      <c r="B1414">
        <v>1</v>
      </c>
      <c r="C1414" t="s">
        <v>65</v>
      </c>
      <c r="D1414">
        <v>460891.173187259</v>
      </c>
      <c r="E1414">
        <v>426634.09325286199</v>
      </c>
      <c r="F1414">
        <v>34257.079934396897</v>
      </c>
      <c r="G1414">
        <v>14895.669905359</v>
      </c>
      <c r="H1414">
        <v>1319615.86125571</v>
      </c>
      <c r="I1414">
        <v>489177.28272113297</v>
      </c>
      <c r="J1414">
        <v>830438.57853457995</v>
      </c>
      <c r="K1414">
        <v>16994.193591176201</v>
      </c>
      <c r="L1414">
        <v>3.0221091151282402</v>
      </c>
      <c r="M1414">
        <v>1.79371121361491</v>
      </c>
      <c r="N1414">
        <v>1.12878833474953</v>
      </c>
      <c r="O1414">
        <v>0.58905895675553899</v>
      </c>
      <c r="P1414">
        <v>268.24514309048698</v>
      </c>
      <c r="Q1414">
        <v>42300</v>
      </c>
      <c r="R1414">
        <v>-0.850302299028873</v>
      </c>
      <c r="S1414">
        <v>71</v>
      </c>
      <c r="T1414">
        <v>0.185275327399374</v>
      </c>
      <c r="U1414">
        <v>0.734477256355061</v>
      </c>
      <c r="V1414">
        <v>5.14327349294902</v>
      </c>
      <c r="W1414">
        <v>74.457768263442006</v>
      </c>
      <c r="X1414">
        <v>7.4260550594850798</v>
      </c>
      <c r="Y1414">
        <v>0</v>
      </c>
      <c r="Z1414">
        <v>0</v>
      </c>
      <c r="AA1414">
        <v>0</v>
      </c>
      <c r="AB1414">
        <v>0</v>
      </c>
      <c r="AC1414">
        <v>474410.53692205</v>
      </c>
      <c r="AD1414">
        <v>0</v>
      </c>
      <c r="AE1414">
        <f t="shared" si="177"/>
        <v>-8.7608728218417087E-2</v>
      </c>
      <c r="AF1414">
        <f t="shared" si="176"/>
        <v>-4.6361293537024319E-2</v>
      </c>
      <c r="AG1414">
        <f t="shared" si="178"/>
        <v>7.4327914977183648E-2</v>
      </c>
      <c r="AH1414">
        <f t="shared" si="179"/>
        <v>3.2319277894495332E-2</v>
      </c>
      <c r="AI1414">
        <f t="shared" si="180"/>
        <v>0.56010785424678866</v>
      </c>
      <c r="AJ1414">
        <f t="shared" si="181"/>
        <v>-8.7608728218417087E-2</v>
      </c>
      <c r="AK1414">
        <f t="shared" si="182"/>
        <v>-8.0632680313003163E-2</v>
      </c>
      <c r="AL1414" s="18">
        <f t="shared" si="183"/>
        <v>2.1089247885702867E-2</v>
      </c>
    </row>
    <row r="1415" spans="1:38" ht="15.75">
      <c r="A1415">
        <v>2018</v>
      </c>
      <c r="B1415">
        <v>2</v>
      </c>
      <c r="C1415" t="s">
        <v>65</v>
      </c>
      <c r="D1415">
        <v>420513.08365722903</v>
      </c>
      <c r="E1415">
        <v>392233.44280097599</v>
      </c>
      <c r="F1415">
        <v>28279.640856253201</v>
      </c>
      <c r="G1415">
        <v>10763.061009893099</v>
      </c>
      <c r="H1415">
        <v>1158414.32452076</v>
      </c>
      <c r="I1415">
        <v>381205.99694771302</v>
      </c>
      <c r="J1415">
        <v>777208.32757305098</v>
      </c>
      <c r="K1415">
        <v>12631.5474660404</v>
      </c>
      <c r="L1415">
        <v>4.3871281292489703</v>
      </c>
      <c r="M1415">
        <v>1.38483603791308</v>
      </c>
      <c r="N1415">
        <v>0.92912015865703801</v>
      </c>
      <c r="O1415">
        <v>0.49048110194352401</v>
      </c>
      <c r="P1415">
        <v>358.11891902463901</v>
      </c>
      <c r="Q1415">
        <v>41743</v>
      </c>
      <c r="R1415">
        <v>0.50796682045033204</v>
      </c>
      <c r="S1415">
        <v>941</v>
      </c>
      <c r="T1415">
        <v>0.95047385915097404</v>
      </c>
      <c r="U1415">
        <v>0.29174534825558002</v>
      </c>
      <c r="V1415">
        <v>4.8849783488384402</v>
      </c>
      <c r="W1415">
        <v>80.039195607276199</v>
      </c>
      <c r="X1415">
        <v>6.1111383836359003</v>
      </c>
      <c r="Y1415">
        <v>1</v>
      </c>
      <c r="Z1415">
        <v>0</v>
      </c>
      <c r="AA1415">
        <v>1</v>
      </c>
      <c r="AB1415">
        <v>0</v>
      </c>
      <c r="AC1415">
        <v>432272.10358080303</v>
      </c>
      <c r="AD1415">
        <v>1</v>
      </c>
      <c r="AE1415">
        <f t="shared" si="177"/>
        <v>0.14655964697479995</v>
      </c>
      <c r="AF1415">
        <f t="shared" si="176"/>
        <v>0.11811159519589695</v>
      </c>
      <c r="AG1415">
        <f t="shared" si="178"/>
        <v>6.7250323367594664E-2</v>
      </c>
      <c r="AH1415">
        <f t="shared" si="179"/>
        <v>2.5595068092260229E-2</v>
      </c>
      <c r="AI1415">
        <f t="shared" si="180"/>
        <v>0.56010785424678866</v>
      </c>
      <c r="AJ1415">
        <f t="shared" si="181"/>
        <v>0.14655964697479995</v>
      </c>
      <c r="AK1415">
        <f t="shared" si="182"/>
        <v>3.691714640352687E-2</v>
      </c>
      <c r="AL1415" s="18">
        <f t="shared" si="183"/>
        <v>2.1089247885702867E-2</v>
      </c>
    </row>
    <row r="1416" spans="1:38" ht="15.75">
      <c r="A1416">
        <v>2018</v>
      </c>
      <c r="B1416">
        <v>3</v>
      </c>
      <c r="C1416" t="s">
        <v>65</v>
      </c>
      <c r="D1416">
        <v>482143.33274631703</v>
      </c>
      <c r="E1416">
        <v>406713.582233219</v>
      </c>
      <c r="F1416">
        <v>75429.750513098305</v>
      </c>
      <c r="G1416">
        <v>56877.249998557098</v>
      </c>
      <c r="H1416">
        <v>1874923.8711045899</v>
      </c>
      <c r="I1416">
        <v>1221814.3847431301</v>
      </c>
      <c r="J1416">
        <v>653109.48636145599</v>
      </c>
      <c r="K1416">
        <v>62838.573559685698</v>
      </c>
      <c r="L1416">
        <v>46.699808884014701</v>
      </c>
      <c r="M1416">
        <v>8.70868532555337</v>
      </c>
      <c r="N1416">
        <v>3.0335765027648001</v>
      </c>
      <c r="O1416">
        <v>1.8707650252486701</v>
      </c>
      <c r="P1416">
        <v>171.17765574822201</v>
      </c>
      <c r="Q1416">
        <v>35546</v>
      </c>
      <c r="R1416">
        <v>-0.69048279731970297</v>
      </c>
      <c r="S1416">
        <v>189</v>
      </c>
      <c r="T1416">
        <v>0.74940203185931098</v>
      </c>
      <c r="U1416">
        <v>0.35352880688780303</v>
      </c>
      <c r="V1416">
        <v>5.7731503821823802</v>
      </c>
      <c r="W1416">
        <v>64.609172104288504</v>
      </c>
      <c r="X1416">
        <v>5.0583767390080103</v>
      </c>
      <c r="Y1416">
        <v>0</v>
      </c>
      <c r="Z1416">
        <v>0</v>
      </c>
      <c r="AA1416">
        <v>0</v>
      </c>
      <c r="AB1416">
        <v>0</v>
      </c>
      <c r="AC1416">
        <v>478317.928345097</v>
      </c>
      <c r="AD1416">
        <v>0</v>
      </c>
      <c r="AE1416">
        <f t="shared" si="177"/>
        <v>-9.356047079738776E-2</v>
      </c>
      <c r="AF1416">
        <f t="shared" si="176"/>
        <v>-8.3593246591449205E-2</v>
      </c>
      <c r="AG1416">
        <f t="shared" si="178"/>
        <v>0.15644673562827405</v>
      </c>
      <c r="AH1416">
        <f t="shared" si="179"/>
        <v>0.11796751325913998</v>
      </c>
      <c r="AI1416">
        <f t="shared" si="180"/>
        <v>0.56010785424678866</v>
      </c>
      <c r="AJ1416">
        <f t="shared" si="181"/>
        <v>-9.356047079738776E-2</v>
      </c>
      <c r="AK1416">
        <f t="shared" si="182"/>
        <v>-9.4895549498429543E-2</v>
      </c>
      <c r="AL1416" s="18">
        <f t="shared" si="183"/>
        <v>2.1089247885702867E-2</v>
      </c>
    </row>
    <row r="1417" spans="1:38" ht="15.75">
      <c r="A1417">
        <v>2018</v>
      </c>
      <c r="B1417">
        <v>4</v>
      </c>
      <c r="C1417" t="s">
        <v>65</v>
      </c>
      <c r="D1417">
        <v>437033.77554275002</v>
      </c>
      <c r="E1417">
        <v>368118.27335872297</v>
      </c>
      <c r="F1417">
        <v>68915.502184027093</v>
      </c>
      <c r="G1417">
        <v>53408.6280375805</v>
      </c>
      <c r="H1417">
        <v>1233964.4535689801</v>
      </c>
      <c r="I1417">
        <v>526319.32283109205</v>
      </c>
      <c r="J1417">
        <v>707645.13073789305</v>
      </c>
      <c r="K1417">
        <v>62494.492919435499</v>
      </c>
      <c r="L1417">
        <v>15.8708257244728</v>
      </c>
      <c r="M1417">
        <v>7.5473744844239903</v>
      </c>
      <c r="N1417">
        <v>4.32821447028779</v>
      </c>
      <c r="O1417">
        <v>0.74376166805850197</v>
      </c>
      <c r="P1417">
        <v>211.163657646395</v>
      </c>
      <c r="Q1417">
        <v>12426</v>
      </c>
      <c r="R1417">
        <v>0.90670718576724396</v>
      </c>
      <c r="S1417">
        <v>916</v>
      </c>
      <c r="T1417">
        <v>0.30238001881340298</v>
      </c>
      <c r="U1417">
        <v>0.86423616993118002</v>
      </c>
      <c r="V1417">
        <v>6.3695802106050303</v>
      </c>
      <c r="W1417">
        <v>77.024987854001296</v>
      </c>
      <c r="X1417">
        <v>5.6568239411399404</v>
      </c>
      <c r="Y1417">
        <v>0</v>
      </c>
      <c r="Z1417">
        <v>0</v>
      </c>
      <c r="AA1417">
        <v>0</v>
      </c>
      <c r="AB1417">
        <v>0</v>
      </c>
      <c r="AC1417">
        <v>453891.95500420098</v>
      </c>
      <c r="AD1417">
        <v>0</v>
      </c>
      <c r="AE1417">
        <f t="shared" si="177"/>
        <v>5.6972408429045917E-3</v>
      </c>
      <c r="AF1417">
        <f t="shared" si="176"/>
        <v>3.5856170038983219E-3</v>
      </c>
      <c r="AG1417">
        <f t="shared" si="178"/>
        <v>0.15768919026553779</v>
      </c>
      <c r="AH1417">
        <f t="shared" si="179"/>
        <v>0.12220709479777071</v>
      </c>
      <c r="AI1417">
        <f t="shared" si="180"/>
        <v>0.56010785424678866</v>
      </c>
      <c r="AJ1417">
        <f t="shared" si="181"/>
        <v>5.6972408429045917E-3</v>
      </c>
      <c r="AK1417">
        <f t="shared" si="182"/>
        <v>9.5211947185246934E-2</v>
      </c>
      <c r="AL1417" s="18">
        <f t="shared" si="183"/>
        <v>2.1089247885702867E-2</v>
      </c>
    </row>
    <row r="1418" spans="1:38" ht="15.75">
      <c r="A1418">
        <v>2019</v>
      </c>
      <c r="B1418">
        <v>1</v>
      </c>
      <c r="C1418" t="s">
        <v>65</v>
      </c>
      <c r="D1418">
        <v>439523.66221850098</v>
      </c>
      <c r="E1418">
        <v>403167.530959678</v>
      </c>
      <c r="F1418">
        <v>36356.131258823603</v>
      </c>
      <c r="G1418">
        <v>30032.631727967</v>
      </c>
      <c r="H1418">
        <v>1110258.9516636</v>
      </c>
      <c r="I1418">
        <v>496099.39380363398</v>
      </c>
      <c r="J1418">
        <v>614159.55785996804</v>
      </c>
      <c r="K1418">
        <v>30932.3838947476</v>
      </c>
      <c r="L1418">
        <v>14.5720533274053</v>
      </c>
      <c r="M1418">
        <v>4.8900373434902402</v>
      </c>
      <c r="N1418">
        <v>2.7050114464707802</v>
      </c>
      <c r="O1418">
        <v>0.80776955671305695</v>
      </c>
      <c r="P1418">
        <v>128.39425017669799</v>
      </c>
      <c r="Q1418">
        <v>21594</v>
      </c>
      <c r="R1418">
        <v>0.41884176533870199</v>
      </c>
      <c r="S1418">
        <v>783</v>
      </c>
      <c r="T1418">
        <v>0.32609970058969701</v>
      </c>
      <c r="U1418">
        <v>7.2221572755507196E-2</v>
      </c>
      <c r="V1418">
        <v>5.9242049017676903</v>
      </c>
      <c r="W1418">
        <v>69.651194163932701</v>
      </c>
      <c r="X1418">
        <v>4.6140191150269896</v>
      </c>
      <c r="Y1418">
        <v>0</v>
      </c>
      <c r="Z1418">
        <v>0</v>
      </c>
      <c r="AA1418">
        <v>0</v>
      </c>
      <c r="AB1418">
        <v>1</v>
      </c>
      <c r="AC1418">
        <v>427859.01593701699</v>
      </c>
      <c r="AD1418">
        <v>0</v>
      </c>
      <c r="AE1418">
        <f t="shared" si="177"/>
        <v>6.9750266448654896E-2</v>
      </c>
      <c r="AF1418">
        <f t="shared" si="176"/>
        <v>6.9510187673909513E-2</v>
      </c>
      <c r="AG1418">
        <f t="shared" si="178"/>
        <v>8.2717119427233948E-2</v>
      </c>
      <c r="AH1418">
        <f t="shared" si="179"/>
        <v>6.8329954242683844E-2</v>
      </c>
      <c r="AI1418">
        <f t="shared" si="180"/>
        <v>0.56010785424678866</v>
      </c>
      <c r="AJ1418">
        <f t="shared" si="181"/>
        <v>6.9750266448654896E-2</v>
      </c>
      <c r="AK1418">
        <f t="shared" si="182"/>
        <v>1.5651581909484385E-2</v>
      </c>
      <c r="AL1418" s="18">
        <f t="shared" si="183"/>
        <v>2.1089247885702867E-2</v>
      </c>
    </row>
    <row r="1419" spans="1:38" ht="15.75">
      <c r="A1419">
        <v>2019</v>
      </c>
      <c r="B1419">
        <v>2</v>
      </c>
      <c r="C1419" t="s">
        <v>65</v>
      </c>
      <c r="D1419">
        <v>470180.55476873001</v>
      </c>
      <c r="E1419">
        <v>409477.74059373798</v>
      </c>
      <c r="F1419">
        <v>60702.8141749918</v>
      </c>
      <c r="G1419">
        <v>53728.730932966602</v>
      </c>
      <c r="H1419">
        <v>1357637.6813230601</v>
      </c>
      <c r="I1419">
        <v>750591.80383951205</v>
      </c>
      <c r="J1419">
        <v>607045.87748354801</v>
      </c>
      <c r="K1419">
        <v>57046.152275291402</v>
      </c>
      <c r="L1419">
        <v>5.4832722636062501</v>
      </c>
      <c r="M1419">
        <v>8.8508517932275499</v>
      </c>
      <c r="N1419">
        <v>3.9575161821235101</v>
      </c>
      <c r="O1419">
        <v>1.23646635564188</v>
      </c>
      <c r="P1419">
        <v>397.15645429880999</v>
      </c>
      <c r="Q1419">
        <v>36194</v>
      </c>
      <c r="R1419">
        <v>0.95296222501390204</v>
      </c>
      <c r="S1419">
        <v>679</v>
      </c>
      <c r="T1419">
        <v>8.3954920841416893E-3</v>
      </c>
      <c r="U1419">
        <v>0.734410929670688</v>
      </c>
      <c r="V1419">
        <v>7.9981245900696996</v>
      </c>
      <c r="W1419">
        <v>70.146977693590301</v>
      </c>
      <c r="X1419">
        <v>9.8841479916569295</v>
      </c>
      <c r="Y1419">
        <v>0</v>
      </c>
      <c r="Z1419">
        <v>0</v>
      </c>
      <c r="AA1419">
        <v>0</v>
      </c>
      <c r="AB1419">
        <v>0</v>
      </c>
      <c r="AC1419">
        <v>472986.73278615897</v>
      </c>
      <c r="AD1419">
        <v>0</v>
      </c>
      <c r="AE1419">
        <f t="shared" si="177"/>
        <v>-6.027716000088372E-2</v>
      </c>
      <c r="AF1419">
        <f t="shared" si="176"/>
        <v>-3.4093494155282136E-2</v>
      </c>
      <c r="AG1419">
        <f t="shared" si="178"/>
        <v>0.12910532679270459</v>
      </c>
      <c r="AH1419">
        <f t="shared" si="179"/>
        <v>0.11427254995561102</v>
      </c>
      <c r="AI1419">
        <f t="shared" si="180"/>
        <v>0.56010785424678866</v>
      </c>
      <c r="AJ1419">
        <f t="shared" si="181"/>
        <v>-6.027716000088372E-2</v>
      </c>
      <c r="AK1419">
        <f t="shared" si="182"/>
        <v>3.8365276009145445E-2</v>
      </c>
      <c r="AL1419" s="18">
        <f t="shared" si="183"/>
        <v>2.1089247885702867E-2</v>
      </c>
    </row>
    <row r="1420" spans="1:38" ht="15.75">
      <c r="A1420">
        <v>2019</v>
      </c>
      <c r="B1420">
        <v>3</v>
      </c>
      <c r="C1420" t="s">
        <v>65</v>
      </c>
      <c r="D1420">
        <v>441839.406239631</v>
      </c>
      <c r="E1420">
        <v>425187.467131218</v>
      </c>
      <c r="F1420">
        <v>16651.939108413098</v>
      </c>
      <c r="G1420">
        <v>-1941.4949488649499</v>
      </c>
      <c r="H1420">
        <v>1365133.90513311</v>
      </c>
      <c r="I1420">
        <v>663686.83053022902</v>
      </c>
      <c r="J1420">
        <v>701447.07460288296</v>
      </c>
      <c r="K1420">
        <v>4864.0426840641903</v>
      </c>
      <c r="L1420">
        <v>-1.0148999490513</v>
      </c>
      <c r="M1420">
        <v>-0.27678423920494699</v>
      </c>
      <c r="N1420">
        <v>-0.14222011053748099</v>
      </c>
      <c r="O1420">
        <v>0.94616807819173998</v>
      </c>
      <c r="P1420">
        <v>391.40118618112302</v>
      </c>
      <c r="Q1420">
        <v>7690</v>
      </c>
      <c r="R1420">
        <v>-4.7495182144454903E-2</v>
      </c>
      <c r="S1420">
        <v>637</v>
      </c>
      <c r="T1420">
        <v>0.59945377332007899</v>
      </c>
      <c r="U1420">
        <v>0.90193442504620502</v>
      </c>
      <c r="V1420">
        <v>5.0488486483960502</v>
      </c>
      <c r="W1420">
        <v>76.223733719862096</v>
      </c>
      <c r="X1420">
        <v>8.2127567168421898</v>
      </c>
      <c r="Y1420">
        <v>0</v>
      </c>
      <c r="Z1420">
        <v>0</v>
      </c>
      <c r="AA1420">
        <v>0</v>
      </c>
      <c r="AB1420">
        <v>0</v>
      </c>
      <c r="AC1420">
        <v>432971.417419907</v>
      </c>
      <c r="AD1420">
        <v>0</v>
      </c>
      <c r="AE1420">
        <f t="shared" si="177"/>
        <v>-7.3298010867336848E-3</v>
      </c>
      <c r="AF1420">
        <f t="shared" si="176"/>
        <v>8.8746554341154804E-2</v>
      </c>
      <c r="AG1420">
        <f t="shared" si="178"/>
        <v>3.7687763638225256E-2</v>
      </c>
      <c r="AH1420">
        <f t="shared" si="179"/>
        <v>-4.3941190429085059E-3</v>
      </c>
      <c r="AI1420">
        <f t="shared" si="180"/>
        <v>0.56010785424678866</v>
      </c>
      <c r="AJ1420">
        <f t="shared" si="181"/>
        <v>-7.3298010867336848E-3</v>
      </c>
      <c r="AK1420">
        <f t="shared" si="182"/>
        <v>-8.6522694223495636E-2</v>
      </c>
      <c r="AL1420" s="18">
        <f t="shared" si="183"/>
        <v>2.1089247885702867E-2</v>
      </c>
    </row>
    <row r="1421" spans="1:38" ht="15.75">
      <c r="A1421">
        <v>2019</v>
      </c>
      <c r="B1421">
        <v>4</v>
      </c>
      <c r="C1421" t="s">
        <v>65</v>
      </c>
      <c r="D1421">
        <v>438600.81127961399</v>
      </c>
      <c r="E1421">
        <v>388399.10192496103</v>
      </c>
      <c r="F1421">
        <v>50201.709354653001</v>
      </c>
      <c r="G1421">
        <v>42487.747133521698</v>
      </c>
      <c r="H1421">
        <v>1462910.68725777</v>
      </c>
      <c r="I1421">
        <v>778263.66213256598</v>
      </c>
      <c r="J1421">
        <v>684647.02512520598</v>
      </c>
      <c r="K1421">
        <v>47214.3755282731</v>
      </c>
      <c r="L1421">
        <v>10.379263087843199</v>
      </c>
      <c r="M1421">
        <v>6.2057886143230796</v>
      </c>
      <c r="N1421">
        <v>2.9043295331422398</v>
      </c>
      <c r="O1421">
        <v>1.13673708286432</v>
      </c>
      <c r="P1421">
        <v>389.47203323554101</v>
      </c>
      <c r="Q1421">
        <v>3519</v>
      </c>
      <c r="R1421">
        <v>0.47961711244488803</v>
      </c>
      <c r="S1421">
        <v>189</v>
      </c>
      <c r="T1421">
        <v>0.27545297224647303</v>
      </c>
      <c r="U1421">
        <v>0.52760990069761105</v>
      </c>
      <c r="V1421">
        <v>3.2654602266816699</v>
      </c>
      <c r="W1421">
        <v>79.762794127282305</v>
      </c>
      <c r="X1421">
        <v>9.1301747107047504</v>
      </c>
      <c r="Y1421">
        <v>0</v>
      </c>
      <c r="Z1421">
        <v>0</v>
      </c>
      <c r="AA1421">
        <v>0</v>
      </c>
      <c r="AB1421">
        <v>1</v>
      </c>
      <c r="AC1421">
        <v>435255.08495213301</v>
      </c>
      <c r="AD1421">
        <v>0</v>
      </c>
      <c r="AE1421">
        <f t="shared" si="177"/>
        <v>7.1760522045076089E-2</v>
      </c>
      <c r="AF1421">
        <f t="shared" si="176"/>
        <v>-4.8363729069709371E-2</v>
      </c>
      <c r="AG1421">
        <f t="shared" si="178"/>
        <v>0.11445876994205716</v>
      </c>
      <c r="AH1421">
        <f t="shared" si="179"/>
        <v>9.6871109311366915E-2</v>
      </c>
      <c r="AI1421">
        <f t="shared" si="180"/>
        <v>0.56010785424678866</v>
      </c>
      <c r="AJ1421">
        <f t="shared" si="181"/>
        <v>7.1760522045076089E-2</v>
      </c>
      <c r="AK1421">
        <f t="shared" si="182"/>
        <v>3.3511777865708456E-2</v>
      </c>
      <c r="AL1421" s="18">
        <f t="shared" si="183"/>
        <v>2.1089247885702867E-2</v>
      </c>
    </row>
    <row r="1422" spans="1:38" ht="15.75">
      <c r="A1422">
        <v>2020</v>
      </c>
      <c r="B1422">
        <v>1</v>
      </c>
      <c r="C1422" t="s">
        <v>65</v>
      </c>
      <c r="D1422">
        <v>470075.03446643299</v>
      </c>
      <c r="E1422">
        <v>401415.04635191098</v>
      </c>
      <c r="F1422">
        <v>68659.988114522595</v>
      </c>
      <c r="G1422">
        <v>57773.212781588598</v>
      </c>
      <c r="H1422">
        <v>1834961.0816957301</v>
      </c>
      <c r="I1422">
        <v>1229966.3302283401</v>
      </c>
      <c r="J1422">
        <v>604994.75146738696</v>
      </c>
      <c r="K1422">
        <v>62681.116131387796</v>
      </c>
      <c r="L1422">
        <v>53.521297037533401</v>
      </c>
      <c r="M1422">
        <v>9.5493742121666791</v>
      </c>
      <c r="N1422">
        <v>3.1484707418534899</v>
      </c>
      <c r="O1422">
        <v>2.0330198357012499</v>
      </c>
      <c r="P1422">
        <v>212.160647348449</v>
      </c>
      <c r="Q1422">
        <v>47220</v>
      </c>
      <c r="R1422">
        <v>0.56305643744931</v>
      </c>
      <c r="S1422">
        <v>221</v>
      </c>
      <c r="T1422">
        <v>0.187387800096113</v>
      </c>
      <c r="U1422">
        <v>0.39918249596910199</v>
      </c>
      <c r="V1422">
        <v>6.8485694951563003</v>
      </c>
      <c r="W1422">
        <v>74.446946331251297</v>
      </c>
      <c r="X1422">
        <v>8.7783938675695996</v>
      </c>
      <c r="Y1422">
        <v>0</v>
      </c>
      <c r="Z1422">
        <v>0</v>
      </c>
      <c r="AA1422">
        <v>0</v>
      </c>
      <c r="AB1422">
        <v>0</v>
      </c>
      <c r="AC1422">
        <v>470326.78910215001</v>
      </c>
      <c r="AD1422">
        <v>0</v>
      </c>
      <c r="AE1422">
        <f t="shared" si="177"/>
        <v>-3.3876671863064284E-2</v>
      </c>
      <c r="AF1422">
        <f t="shared" si="176"/>
        <v>1.4713215633622247E-2</v>
      </c>
      <c r="AG1422">
        <f t="shared" si="178"/>
        <v>0.14606176265552104</v>
      </c>
      <c r="AH1422">
        <f t="shared" si="179"/>
        <v>0.12290210827121485</v>
      </c>
      <c r="AI1422">
        <f t="shared" si="180"/>
        <v>0.56010785424678866</v>
      </c>
      <c r="AJ1422">
        <f t="shared" si="181"/>
        <v>-3.3876671863064284E-2</v>
      </c>
      <c r="AK1422">
        <f t="shared" si="182"/>
        <v>-5.0483151335172963E-2</v>
      </c>
      <c r="AL1422" s="18">
        <f t="shared" si="183"/>
        <v>2.1089247885702867E-2</v>
      </c>
    </row>
    <row r="1423" spans="1:38" ht="15.75">
      <c r="A1423">
        <v>2020</v>
      </c>
      <c r="B1423">
        <v>2</v>
      </c>
      <c r="C1423" t="s">
        <v>65</v>
      </c>
      <c r="D1423">
        <v>454150.45677279501</v>
      </c>
      <c r="E1423">
        <v>381150.34981871198</v>
      </c>
      <c r="F1423">
        <v>73000.106954083298</v>
      </c>
      <c r="G1423">
        <v>55856.7096019319</v>
      </c>
      <c r="H1423">
        <v>1576335.2465961101</v>
      </c>
      <c r="I1423">
        <v>907582.61588778405</v>
      </c>
      <c r="J1423">
        <v>668752.63070832705</v>
      </c>
      <c r="K1423">
        <v>51184.662890802603</v>
      </c>
      <c r="L1423">
        <v>6.07384919900203</v>
      </c>
      <c r="M1423">
        <v>8.3523723178135096</v>
      </c>
      <c r="N1423">
        <v>3.5434536988592402</v>
      </c>
      <c r="O1423">
        <v>1.35712754494362</v>
      </c>
      <c r="P1423">
        <v>123.46652811955499</v>
      </c>
      <c r="Q1423">
        <v>12036</v>
      </c>
      <c r="R1423">
        <v>2.0679519501611999E-2</v>
      </c>
      <c r="S1423">
        <v>519</v>
      </c>
      <c r="T1423">
        <v>8.1526091872054507E-2</v>
      </c>
      <c r="U1423">
        <v>9.5772961301221395E-3</v>
      </c>
      <c r="V1423">
        <v>4.9614935118173102</v>
      </c>
      <c r="W1423">
        <v>75.734491740422598</v>
      </c>
      <c r="X1423">
        <v>2.40369842586583</v>
      </c>
      <c r="Y1423">
        <v>0</v>
      </c>
      <c r="Z1423">
        <v>0</v>
      </c>
      <c r="AA1423">
        <v>0</v>
      </c>
      <c r="AB1423">
        <v>0</v>
      </c>
      <c r="AC1423">
        <v>443323.37778707099</v>
      </c>
      <c r="AD1423">
        <v>0</v>
      </c>
      <c r="AE1423">
        <f t="shared" si="177"/>
        <v>5.9232956703163697E-2</v>
      </c>
      <c r="AF1423">
        <f t="shared" si="176"/>
        <v>1.3721479828464811E-2</v>
      </c>
      <c r="AG1423">
        <f t="shared" si="178"/>
        <v>0.16073991749964028</v>
      </c>
      <c r="AH1423">
        <f t="shared" si="179"/>
        <v>0.12299164025695611</v>
      </c>
      <c r="AI1423">
        <f t="shared" si="180"/>
        <v>0.56010785424678866</v>
      </c>
      <c r="AJ1423">
        <f t="shared" si="181"/>
        <v>5.9232956703163697E-2</v>
      </c>
      <c r="AK1423">
        <f t="shared" si="182"/>
        <v>4.4790550631689054E-2</v>
      </c>
      <c r="AL1423" s="18">
        <f t="shared" si="183"/>
        <v>2.1089247885702867E-2</v>
      </c>
    </row>
    <row r="1424" spans="1:38" ht="15.75">
      <c r="A1424">
        <v>2020</v>
      </c>
      <c r="B1424">
        <v>3</v>
      </c>
      <c r="C1424" t="s">
        <v>65</v>
      </c>
      <c r="D1424">
        <v>481051.13111553999</v>
      </c>
      <c r="E1424">
        <v>398222.283860553</v>
      </c>
      <c r="F1424">
        <v>82828.847254986496</v>
      </c>
      <c r="G1424">
        <v>74006.111437858504</v>
      </c>
      <c r="H1424">
        <v>1921450.0404665</v>
      </c>
      <c r="I1424">
        <v>849482.14223244099</v>
      </c>
      <c r="J1424">
        <v>1071967.89823405</v>
      </c>
      <c r="K1424">
        <v>74802.841315112804</v>
      </c>
      <c r="L1424">
        <v>35.2585366949194</v>
      </c>
      <c r="M1424">
        <v>6.9037619092675104</v>
      </c>
      <c r="N1424">
        <v>3.85157614714202</v>
      </c>
      <c r="O1424">
        <v>0.79245110197036905</v>
      </c>
      <c r="P1424">
        <v>346.49499241113398</v>
      </c>
      <c r="Q1424">
        <v>49110</v>
      </c>
      <c r="R1424">
        <v>0.36087569041352802</v>
      </c>
      <c r="S1424">
        <v>872</v>
      </c>
      <c r="T1424">
        <v>0.223157728402926</v>
      </c>
      <c r="U1424">
        <v>0.387872267226467</v>
      </c>
      <c r="V1424">
        <v>6.9967046436809204</v>
      </c>
      <c r="W1424">
        <v>78.472647786851695</v>
      </c>
      <c r="X1424">
        <v>3.2367271995497799</v>
      </c>
      <c r="Y1424">
        <v>0</v>
      </c>
      <c r="Z1424">
        <v>0</v>
      </c>
      <c r="AA1424">
        <v>0</v>
      </c>
      <c r="AB1424">
        <v>0</v>
      </c>
      <c r="AC1424">
        <v>491016.731259136</v>
      </c>
      <c r="AD1424">
        <v>0</v>
      </c>
      <c r="AE1424">
        <f t="shared" si="177"/>
        <v>-0.13234079814920408</v>
      </c>
      <c r="AF1424">
        <f t="shared" si="176"/>
        <v>-5.1790721155835114E-2</v>
      </c>
      <c r="AG1424">
        <f t="shared" si="178"/>
        <v>0.17218304229512968</v>
      </c>
      <c r="AH1424">
        <f t="shared" si="179"/>
        <v>0.15384250581895742</v>
      </c>
      <c r="AI1424">
        <f t="shared" si="180"/>
        <v>0.56010785424678866</v>
      </c>
      <c r="AJ1424">
        <f t="shared" si="181"/>
        <v>-0.13234079814920408</v>
      </c>
      <c r="AK1424">
        <f t="shared" si="182"/>
        <v>-1.4824306139237005E-2</v>
      </c>
      <c r="AL1424" s="18">
        <f t="shared" si="183"/>
        <v>2.1089247885702867E-2</v>
      </c>
    </row>
    <row r="1425" spans="1:38" ht="15.75">
      <c r="A1425">
        <v>2020</v>
      </c>
      <c r="B1425">
        <v>4</v>
      </c>
      <c r="C1425" t="s">
        <v>65</v>
      </c>
      <c r="D1425">
        <v>417388.44047313201</v>
      </c>
      <c r="E1425">
        <v>392318.91481313802</v>
      </c>
      <c r="F1425">
        <v>25069.5256599934</v>
      </c>
      <c r="G1425">
        <v>18219.962576172798</v>
      </c>
      <c r="H1425">
        <v>1059596.0647180399</v>
      </c>
      <c r="I1425">
        <v>721489.74730134802</v>
      </c>
      <c r="J1425">
        <v>338106.31741669198</v>
      </c>
      <c r="K1425">
        <v>24437.325743947302</v>
      </c>
      <c r="L1425">
        <v>15.5049950640205</v>
      </c>
      <c r="M1425">
        <v>5.38882642459411</v>
      </c>
      <c r="N1425">
        <v>1.7195196530879</v>
      </c>
      <c r="O1425">
        <v>2.13391383164296</v>
      </c>
      <c r="P1425">
        <v>212.48232439201999</v>
      </c>
      <c r="Q1425">
        <v>28346</v>
      </c>
      <c r="R1425">
        <v>0.27628913674434702</v>
      </c>
      <c r="S1425">
        <v>165</v>
      </c>
      <c r="T1425">
        <v>0.60090498599781395</v>
      </c>
      <c r="U1425">
        <v>0.66658964916302599</v>
      </c>
      <c r="V1425">
        <v>2.20444671895351</v>
      </c>
      <c r="W1425">
        <v>73.640017006585296</v>
      </c>
      <c r="X1425">
        <v>4.6786690846422001</v>
      </c>
      <c r="Y1425">
        <v>0</v>
      </c>
      <c r="Z1425">
        <v>0</v>
      </c>
      <c r="AA1425">
        <v>0</v>
      </c>
      <c r="AB1425">
        <v>0</v>
      </c>
      <c r="AC1425">
        <v>437432.20047271199</v>
      </c>
      <c r="AD1425">
        <v>0</v>
      </c>
      <c r="AE1425">
        <f t="shared" si="177"/>
        <v>0.1427996167594506</v>
      </c>
      <c r="AF1425">
        <f t="shared" si="176"/>
        <v>6.8142531809373075E-2</v>
      </c>
      <c r="AG1425">
        <f t="shared" si="178"/>
        <v>6.0062817340068998E-2</v>
      </c>
      <c r="AH1425">
        <f t="shared" si="179"/>
        <v>4.36522931864608E-2</v>
      </c>
      <c r="AI1425">
        <f t="shared" si="180"/>
        <v>0.56010785424678866</v>
      </c>
      <c r="AJ1425">
        <f t="shared" si="181"/>
        <v>0.1427996167594506</v>
      </c>
      <c r="AK1425">
        <f t="shared" si="182"/>
        <v>8.545259089310496E-2</v>
      </c>
      <c r="AL1425" s="18">
        <f t="shared" si="183"/>
        <v>2.1089247885702867E-2</v>
      </c>
    </row>
    <row r="1426" spans="1:38" ht="15.75">
      <c r="A1426">
        <v>2021</v>
      </c>
      <c r="B1426">
        <v>1</v>
      </c>
      <c r="C1426" t="s">
        <v>65</v>
      </c>
      <c r="D1426">
        <v>476991.34981252003</v>
      </c>
      <c r="E1426">
        <v>425843.582540292</v>
      </c>
      <c r="F1426">
        <v>51147.767272228601</v>
      </c>
      <c r="G1426">
        <v>44133.082775540803</v>
      </c>
      <c r="H1426">
        <v>1098573.3322129</v>
      </c>
      <c r="I1426">
        <v>440520.75415656698</v>
      </c>
      <c r="J1426">
        <v>658052.57805634104</v>
      </c>
      <c r="K1426">
        <v>45119.591580011198</v>
      </c>
      <c r="L1426">
        <v>4.6688898319929901</v>
      </c>
      <c r="M1426">
        <v>6.70661953880564</v>
      </c>
      <c r="N1426">
        <v>4.0173087659647999</v>
      </c>
      <c r="O1426">
        <v>0.66943093735414305</v>
      </c>
      <c r="P1426">
        <v>343.468333463813</v>
      </c>
      <c r="Q1426">
        <v>18480</v>
      </c>
      <c r="R1426">
        <v>-0.88803179634532003</v>
      </c>
      <c r="S1426">
        <v>168</v>
      </c>
      <c r="T1426">
        <v>0.43606061209230401</v>
      </c>
      <c r="U1426">
        <v>0.429364820389177</v>
      </c>
      <c r="V1426">
        <v>5.7465565713365097</v>
      </c>
      <c r="W1426">
        <v>79.189214057654695</v>
      </c>
      <c r="X1426">
        <v>5.8044699050010902</v>
      </c>
      <c r="Y1426">
        <v>0</v>
      </c>
      <c r="Z1426">
        <v>0</v>
      </c>
      <c r="AA1426">
        <v>0</v>
      </c>
      <c r="AB1426">
        <v>0</v>
      </c>
      <c r="AC1426">
        <v>477212.39323628199</v>
      </c>
      <c r="AD1426">
        <v>0</v>
      </c>
      <c r="AE1426">
        <f t="shared" si="177"/>
        <v>-3.4820918061841712E-2</v>
      </c>
      <c r="AF1426">
        <f t="shared" si="176"/>
        <v>-1.9571729992116892E-2</v>
      </c>
      <c r="AG1426">
        <f t="shared" si="178"/>
        <v>0.10722996820032794</v>
      </c>
      <c r="AH1426">
        <f t="shared" si="179"/>
        <v>9.2523863992265629E-2</v>
      </c>
      <c r="AI1426">
        <f t="shared" si="180"/>
        <v>0.56010785424678866</v>
      </c>
      <c r="AJ1426">
        <f t="shared" si="181"/>
        <v>-3.4820918061841712E-2</v>
      </c>
      <c r="AK1426">
        <f t="shared" si="182"/>
        <v>-4.9285271342787498E-2</v>
      </c>
      <c r="AL1426" s="18">
        <f t="shared" si="183"/>
        <v>2.1089247885702867E-2</v>
      </c>
    </row>
    <row r="1427" spans="1:38" ht="15.75">
      <c r="A1427">
        <v>2021</v>
      </c>
      <c r="B1427">
        <v>2</v>
      </c>
      <c r="C1427" t="s">
        <v>65</v>
      </c>
      <c r="D1427">
        <v>460382.07310449099</v>
      </c>
      <c r="E1427">
        <v>404855.76602520898</v>
      </c>
      <c r="F1427">
        <v>55526.307079282502</v>
      </c>
      <c r="G1427">
        <v>35737.874265456099</v>
      </c>
      <c r="H1427">
        <v>1232805.0599341199</v>
      </c>
      <c r="I1427">
        <v>848764.17276010395</v>
      </c>
      <c r="J1427">
        <v>384040.88717402401</v>
      </c>
      <c r="K1427">
        <v>32921.3079813855</v>
      </c>
      <c r="L1427">
        <v>26.157582485786701</v>
      </c>
      <c r="M1427">
        <v>9.3057472417674791</v>
      </c>
      <c r="N1427">
        <v>2.8989071692620798</v>
      </c>
      <c r="O1427">
        <v>2.2100880429835401</v>
      </c>
      <c r="P1427">
        <v>35.8323490182092</v>
      </c>
      <c r="Q1427">
        <v>49771</v>
      </c>
      <c r="R1427">
        <v>0.91269253318017995</v>
      </c>
      <c r="S1427">
        <v>328</v>
      </c>
      <c r="T1427">
        <v>0.51216788416760095</v>
      </c>
      <c r="U1427">
        <v>0.32750050350889998</v>
      </c>
      <c r="V1427">
        <v>3.3494029473187998</v>
      </c>
      <c r="W1427">
        <v>75.890224913629197</v>
      </c>
      <c r="X1427">
        <v>3.3047840492129601</v>
      </c>
      <c r="Y1427">
        <v>0</v>
      </c>
      <c r="Z1427">
        <v>0</v>
      </c>
      <c r="AA1427">
        <v>1</v>
      </c>
      <c r="AB1427">
        <v>0</v>
      </c>
      <c r="AC1427">
        <v>479335.777545719</v>
      </c>
      <c r="AD1427">
        <v>1</v>
      </c>
      <c r="AE1427">
        <f t="shared" si="177"/>
        <v>-9.2204436928445717E-3</v>
      </c>
      <c r="AF1427">
        <f t="shared" si="176"/>
        <v>2.9032052664582054E-4</v>
      </c>
      <c r="AG1427">
        <f t="shared" si="178"/>
        <v>0.12060918598513594</v>
      </c>
      <c r="AH1427">
        <f t="shared" si="179"/>
        <v>7.7626554884001372E-2</v>
      </c>
      <c r="AI1427">
        <f t="shared" si="180"/>
        <v>0.56010785424678866</v>
      </c>
      <c r="AJ1427">
        <f t="shared" si="181"/>
        <v>-9.2204436928445717E-3</v>
      </c>
      <c r="AK1427">
        <f t="shared" si="182"/>
        <v>1.0799835577482554E-2</v>
      </c>
      <c r="AL1427" s="18">
        <f t="shared" si="183"/>
        <v>2.1089247885702867E-2</v>
      </c>
    </row>
    <row r="1428" spans="1:38" ht="15.75">
      <c r="A1428">
        <v>2021</v>
      </c>
      <c r="B1428">
        <v>3</v>
      </c>
      <c r="C1428" t="s">
        <v>65</v>
      </c>
      <c r="D1428">
        <v>456137.14612223598</v>
      </c>
      <c r="E1428">
        <v>409228.14173087699</v>
      </c>
      <c r="F1428">
        <v>46909.004391358802</v>
      </c>
      <c r="G1428">
        <v>27307.975048545799</v>
      </c>
      <c r="H1428">
        <v>936961.03126297705</v>
      </c>
      <c r="I1428">
        <v>553922.48769190896</v>
      </c>
      <c r="J1428">
        <v>383038.54357106698</v>
      </c>
      <c r="K1428">
        <v>34557.297912936803</v>
      </c>
      <c r="L1428">
        <v>18.469309871783</v>
      </c>
      <c r="M1428">
        <v>7.1293021307865203</v>
      </c>
      <c r="N1428">
        <v>2.9145262329358501</v>
      </c>
      <c r="O1428">
        <v>1.4461272814158299</v>
      </c>
      <c r="P1428">
        <v>297.90543872779699</v>
      </c>
      <c r="Q1428">
        <v>6917</v>
      </c>
      <c r="R1428">
        <v>0.26536945344565299</v>
      </c>
      <c r="S1428">
        <v>70</v>
      </c>
      <c r="T1428">
        <v>6.3813590405466594E-2</v>
      </c>
      <c r="U1428">
        <v>0.693447240898311</v>
      </c>
      <c r="V1428">
        <v>1.4241784027131601</v>
      </c>
      <c r="W1428">
        <v>80.436722375410895</v>
      </c>
      <c r="X1428">
        <v>2.3442734664535498</v>
      </c>
      <c r="Y1428">
        <v>0</v>
      </c>
      <c r="Z1428">
        <v>0</v>
      </c>
      <c r="AA1428">
        <v>0</v>
      </c>
      <c r="AB1428">
        <v>1</v>
      </c>
      <c r="AC1428">
        <v>489233.65181627398</v>
      </c>
      <c r="AD1428">
        <v>0</v>
      </c>
      <c r="AE1428">
        <f t="shared" si="177"/>
        <v>-2.259583692080392E-2</v>
      </c>
      <c r="AF1428">
        <f t="shared" si="176"/>
        <v>2.3482682080767422E-2</v>
      </c>
      <c r="AG1428">
        <f t="shared" si="178"/>
        <v>0.10283969369771144</v>
      </c>
      <c r="AH1428">
        <f t="shared" si="179"/>
        <v>5.986790438073155E-2</v>
      </c>
      <c r="AI1428">
        <f t="shared" si="180"/>
        <v>0.56010785424678866</v>
      </c>
      <c r="AJ1428">
        <f t="shared" si="181"/>
        <v>-2.259583692080392E-2</v>
      </c>
      <c r="AK1428">
        <f t="shared" si="182"/>
        <v>-0.11016890543536464</v>
      </c>
      <c r="AL1428" s="18">
        <f t="shared" si="183"/>
        <v>2.1089247885702867E-2</v>
      </c>
    </row>
    <row r="1429" spans="1:38" ht="15.75">
      <c r="A1429">
        <v>2021</v>
      </c>
      <c r="B1429">
        <v>4</v>
      </c>
      <c r="C1429" t="s">
        <v>65</v>
      </c>
      <c r="D1429">
        <v>445830.34555493703</v>
      </c>
      <c r="E1429">
        <v>364143.925283038</v>
      </c>
      <c r="F1429">
        <v>81686.420271898998</v>
      </c>
      <c r="G1429">
        <v>68268.362788766099</v>
      </c>
      <c r="H1429">
        <v>1123958.9853945</v>
      </c>
      <c r="I1429">
        <v>517542.60855070298</v>
      </c>
      <c r="J1429">
        <v>606416.37684380403</v>
      </c>
      <c r="K1429">
        <v>68257.440027246703</v>
      </c>
      <c r="L1429">
        <v>8.2877421044359298</v>
      </c>
      <c r="M1429">
        <v>11.2576713617267</v>
      </c>
      <c r="N1429">
        <v>6.0739193934913898</v>
      </c>
      <c r="O1429">
        <v>0.85344431369802598</v>
      </c>
      <c r="P1429">
        <v>463.64274869024001</v>
      </c>
      <c r="Q1429">
        <v>22153</v>
      </c>
      <c r="R1429">
        <v>0.76656026302402502</v>
      </c>
      <c r="S1429">
        <v>349</v>
      </c>
      <c r="T1429">
        <v>0.50433497749666301</v>
      </c>
      <c r="U1429">
        <v>0.12507369392943499</v>
      </c>
      <c r="V1429">
        <v>6.2280529779417604</v>
      </c>
      <c r="W1429">
        <v>74.911891984876107</v>
      </c>
      <c r="X1429">
        <v>9.2195199690994905</v>
      </c>
      <c r="Y1429">
        <v>0</v>
      </c>
      <c r="Z1429">
        <v>0</v>
      </c>
      <c r="AA1429">
        <v>0</v>
      </c>
      <c r="AB1429">
        <v>0</v>
      </c>
      <c r="AC1429">
        <v>452716.270168936</v>
      </c>
      <c r="AD1429">
        <v>0</v>
      </c>
      <c r="AE1429">
        <f t="shared" si="177"/>
        <v>4.8954627176196919E-2</v>
      </c>
      <c r="AF1429">
        <f t="shared" si="176"/>
        <v>4.3034838040560831E-2</v>
      </c>
      <c r="AG1429">
        <f t="shared" si="178"/>
        <v>0.18322310512583379</v>
      </c>
      <c r="AH1429">
        <f t="shared" si="179"/>
        <v>0.15312632589823072</v>
      </c>
      <c r="AI1429">
        <f t="shared" si="180"/>
        <v>0.56010785424678866</v>
      </c>
      <c r="AJ1429">
        <f t="shared" si="181"/>
        <v>4.8954627176196919E-2</v>
      </c>
      <c r="AK1429">
        <f t="shared" si="182"/>
        <v>0.11960751259962259</v>
      </c>
      <c r="AL1429" s="18">
        <f t="shared" si="183"/>
        <v>2.1089247885702867E-2</v>
      </c>
    </row>
    <row r="1430" spans="1:38" ht="15.75">
      <c r="A1430">
        <v>2022</v>
      </c>
      <c r="B1430">
        <v>1</v>
      </c>
      <c r="C1430" t="s">
        <v>65</v>
      </c>
      <c r="D1430">
        <v>467655.80390541401</v>
      </c>
      <c r="E1430">
        <v>407698.27441440499</v>
      </c>
      <c r="F1430">
        <v>59957.529491009198</v>
      </c>
      <c r="G1430">
        <v>41180.989676002398</v>
      </c>
      <c r="H1430">
        <v>1608386.6962449099</v>
      </c>
      <c r="I1430">
        <v>513444.070732222</v>
      </c>
      <c r="J1430">
        <v>1094942.6255126901</v>
      </c>
      <c r="K1430">
        <v>49264.9547358048</v>
      </c>
      <c r="L1430">
        <v>5.9510036507831003</v>
      </c>
      <c r="M1430">
        <v>3.7610180402575701</v>
      </c>
      <c r="N1430">
        <v>2.5603910907835199</v>
      </c>
      <c r="O1430">
        <v>0.46892326480742003</v>
      </c>
      <c r="P1430">
        <v>169.00844152771199</v>
      </c>
      <c r="Q1430">
        <v>42932</v>
      </c>
      <c r="R1430">
        <v>-0.76936565166408</v>
      </c>
      <c r="S1430">
        <v>226</v>
      </c>
      <c r="T1430">
        <v>5.0236899257760897E-2</v>
      </c>
      <c r="U1430">
        <v>0.75410324795075601</v>
      </c>
      <c r="V1430">
        <v>2.6509009926029199</v>
      </c>
      <c r="W1430">
        <v>60.606323401081298</v>
      </c>
      <c r="X1430">
        <v>5.1781652147359098</v>
      </c>
      <c r="Y1430">
        <v>0</v>
      </c>
      <c r="Z1430">
        <v>0</v>
      </c>
      <c r="AA1430">
        <v>0</v>
      </c>
      <c r="AB1430">
        <v>0</v>
      </c>
      <c r="AC1430">
        <v>471068.03848506598</v>
      </c>
      <c r="AD1430">
        <v>0</v>
      </c>
      <c r="AE1430">
        <f t="shared" si="177"/>
        <v>-1.5267793910337413E-2</v>
      </c>
      <c r="AF1430">
        <f t="shared" si="176"/>
        <v>-7.7375145592886996E-2</v>
      </c>
      <c r="AG1430">
        <f t="shared" si="178"/>
        <v>0.12820867182723078</v>
      </c>
      <c r="AH1430">
        <f t="shared" si="179"/>
        <v>8.8058331217314434E-2</v>
      </c>
      <c r="AI1430">
        <f t="shared" si="180"/>
        <v>0.56010785424678866</v>
      </c>
      <c r="AJ1430">
        <f t="shared" si="181"/>
        <v>-1.5267793910337413E-2</v>
      </c>
      <c r="AK1430">
        <f t="shared" si="182"/>
        <v>-6.6199564200513594E-2</v>
      </c>
      <c r="AL1430" s="18">
        <f t="shared" si="183"/>
        <v>2.1089247885702867E-2</v>
      </c>
    </row>
    <row r="1431" spans="1:38" ht="15.75">
      <c r="A1431">
        <v>2022</v>
      </c>
      <c r="B1431">
        <v>2</v>
      </c>
      <c r="C1431" t="s">
        <v>65</v>
      </c>
      <c r="D1431">
        <v>460515.73147041298</v>
      </c>
      <c r="E1431">
        <v>380708.82632286998</v>
      </c>
      <c r="F1431">
        <v>79806.905147543002</v>
      </c>
      <c r="G1431">
        <v>71871.567543836703</v>
      </c>
      <c r="H1431">
        <v>1283068.56081563</v>
      </c>
      <c r="I1431">
        <v>436666.89577437699</v>
      </c>
      <c r="J1431">
        <v>846401.665041261</v>
      </c>
      <c r="K1431">
        <v>69469.620085569899</v>
      </c>
      <c r="L1431">
        <v>17.3578850212118</v>
      </c>
      <c r="M1431">
        <v>8.4914255857865193</v>
      </c>
      <c r="N1431">
        <v>5.6015375747456897</v>
      </c>
      <c r="O1431">
        <v>0.51590977878462696</v>
      </c>
      <c r="P1431">
        <v>178.241122639216</v>
      </c>
      <c r="Q1431">
        <v>17771</v>
      </c>
      <c r="R1431">
        <v>-7.4837430197264299E-2</v>
      </c>
      <c r="S1431">
        <v>983</v>
      </c>
      <c r="T1431">
        <v>0.860450735666343</v>
      </c>
      <c r="U1431">
        <v>0.81623217073945398</v>
      </c>
      <c r="V1431">
        <v>6.3619414778435601</v>
      </c>
      <c r="W1431">
        <v>67.734309061578301</v>
      </c>
      <c r="X1431">
        <v>8.5830542843263</v>
      </c>
      <c r="Y1431">
        <v>0</v>
      </c>
      <c r="Z1431">
        <v>0</v>
      </c>
      <c r="AA1431">
        <v>0</v>
      </c>
      <c r="AB1431">
        <v>1</v>
      </c>
      <c r="AC1431">
        <v>477608.34866371198</v>
      </c>
      <c r="AD1431">
        <v>0</v>
      </c>
      <c r="AE1431">
        <f t="shared" si="177"/>
        <v>1.3751404798311178E-2</v>
      </c>
      <c r="AF1431">
        <f t="shared" si="176"/>
        <v>2.1631551920980002E-3</v>
      </c>
      <c r="AG1431">
        <f t="shared" si="178"/>
        <v>0.17329897698113794</v>
      </c>
      <c r="AH1431">
        <f t="shared" si="179"/>
        <v>0.15606756215331219</v>
      </c>
      <c r="AI1431">
        <f t="shared" si="180"/>
        <v>0.56010785424678866</v>
      </c>
      <c r="AJ1431">
        <f t="shared" si="181"/>
        <v>1.3751404798311178E-2</v>
      </c>
      <c r="AK1431">
        <f t="shared" si="182"/>
        <v>4.6767011294598558E-2</v>
      </c>
      <c r="AL1431" s="18">
        <f t="shared" si="183"/>
        <v>2.1089247885702867E-2</v>
      </c>
    </row>
    <row r="1432" spans="1:38" ht="15.75">
      <c r="A1432">
        <v>2022</v>
      </c>
      <c r="B1432">
        <v>3</v>
      </c>
      <c r="C1432" t="s">
        <v>65</v>
      </c>
      <c r="D1432">
        <v>466848.469709853</v>
      </c>
      <c r="E1432">
        <v>398513.440303465</v>
      </c>
      <c r="F1432">
        <v>68335.029406388698</v>
      </c>
      <c r="G1432">
        <v>59245.825983598799</v>
      </c>
      <c r="H1432">
        <v>1781088.4979735599</v>
      </c>
      <c r="I1432">
        <v>1178317.6049953899</v>
      </c>
      <c r="J1432">
        <v>602770.89297817403</v>
      </c>
      <c r="K1432">
        <v>68100.966658759498</v>
      </c>
      <c r="L1432">
        <v>10.8402006167625</v>
      </c>
      <c r="M1432">
        <v>9.8289128877601595</v>
      </c>
      <c r="N1432">
        <v>3.3263830545762101</v>
      </c>
      <c r="O1432">
        <v>1.95483494429128</v>
      </c>
      <c r="P1432">
        <v>435.65421766346799</v>
      </c>
      <c r="Q1432">
        <v>26800</v>
      </c>
      <c r="R1432">
        <v>-0.113076726725445</v>
      </c>
      <c r="S1432">
        <v>964</v>
      </c>
      <c r="T1432">
        <v>0.41887440568255502</v>
      </c>
      <c r="U1432">
        <v>0.71924018733574402</v>
      </c>
      <c r="V1432">
        <v>3.1025187520631001</v>
      </c>
      <c r="W1432">
        <v>78.845232722816405</v>
      </c>
      <c r="X1432">
        <v>2.5911371617082701</v>
      </c>
      <c r="Y1432">
        <v>0</v>
      </c>
      <c r="Z1432">
        <v>0</v>
      </c>
      <c r="AA1432">
        <v>0</v>
      </c>
      <c r="AB1432">
        <v>0</v>
      </c>
      <c r="AC1432">
        <v>473337.96814476902</v>
      </c>
      <c r="AD1432">
        <v>0</v>
      </c>
      <c r="AE1432">
        <f t="shared" si="177"/>
        <v>-3.9239444043385457E-3</v>
      </c>
      <c r="AF1432">
        <f t="shared" si="176"/>
        <v>7.8666488433826436E-3</v>
      </c>
      <c r="AG1432">
        <f t="shared" si="178"/>
        <v>0.14637518132780497</v>
      </c>
      <c r="AH1432">
        <f t="shared" si="179"/>
        <v>0.1269059016524573</v>
      </c>
      <c r="AI1432">
        <f t="shared" si="180"/>
        <v>0.56010785424678866</v>
      </c>
      <c r="AJ1432">
        <f t="shared" si="181"/>
        <v>-3.9239444043385457E-3</v>
      </c>
      <c r="AK1432">
        <f t="shared" si="182"/>
        <v>3.9400516821491136E-2</v>
      </c>
      <c r="AL1432" s="18">
        <f t="shared" si="183"/>
        <v>2.1089247885702867E-2</v>
      </c>
    </row>
    <row r="1433" spans="1:38" ht="15.75">
      <c r="A1433">
        <v>2022</v>
      </c>
      <c r="B1433">
        <v>4</v>
      </c>
      <c r="C1433" t="s">
        <v>65</v>
      </c>
      <c r="D1433">
        <v>465016.58226946101</v>
      </c>
      <c r="E1433">
        <v>414215.07581173198</v>
      </c>
      <c r="F1433">
        <v>50801.506457729301</v>
      </c>
      <c r="G1433">
        <v>38318.2606243708</v>
      </c>
      <c r="H1433">
        <v>1147515.1475470699</v>
      </c>
      <c r="I1433">
        <v>448401.33907322498</v>
      </c>
      <c r="J1433">
        <v>699113.80847385002</v>
      </c>
      <c r="K1433">
        <v>40292.130331108499</v>
      </c>
      <c r="L1433">
        <v>35.503504890671799</v>
      </c>
      <c r="M1433">
        <v>5.4809760814221002</v>
      </c>
      <c r="N1433">
        <v>3.3392378920905599</v>
      </c>
      <c r="O1433">
        <v>0.64138532759362099</v>
      </c>
      <c r="P1433">
        <v>275.04836221345499</v>
      </c>
      <c r="Q1433">
        <v>24544</v>
      </c>
      <c r="R1433">
        <v>-0.53325673707266297</v>
      </c>
      <c r="S1433">
        <v>179</v>
      </c>
      <c r="T1433">
        <v>0.57334562147560297</v>
      </c>
      <c r="U1433">
        <v>0.96177868864445604</v>
      </c>
      <c r="V1433">
        <v>7.0236549764412004</v>
      </c>
      <c r="W1433">
        <v>81.259502909533495</v>
      </c>
      <c r="X1433">
        <v>8.5747994431695105</v>
      </c>
      <c r="Y1433">
        <v>0</v>
      </c>
      <c r="Z1433">
        <v>0</v>
      </c>
      <c r="AA1433">
        <v>1</v>
      </c>
      <c r="AB1433">
        <v>0</v>
      </c>
      <c r="AC1433">
        <v>489737.69891432999</v>
      </c>
      <c r="AD1433">
        <v>1</v>
      </c>
      <c r="AE1433">
        <f t="shared" si="177"/>
        <v>-7.2138748504130643E-2</v>
      </c>
      <c r="AF1433">
        <f t="shared" si="176"/>
        <v>-2.3082226254648397E-2</v>
      </c>
      <c r="AG1433">
        <f t="shared" si="178"/>
        <v>0.10924665569945485</v>
      </c>
      <c r="AH1433">
        <f t="shared" si="179"/>
        <v>8.2401923039739464E-2</v>
      </c>
      <c r="AI1433">
        <f t="shared" si="180"/>
        <v>0.56010785424678866</v>
      </c>
      <c r="AJ1433">
        <f t="shared" si="181"/>
        <v>-7.2138748504130643E-2</v>
      </c>
      <c r="AK1433">
        <f t="shared" si="182"/>
        <v>-0.11201052667708791</v>
      </c>
      <c r="AL1433" s="18">
        <f t="shared" si="183"/>
        <v>2.1089247885702867E-2</v>
      </c>
    </row>
    <row r="1434" spans="1:38" ht="15.75">
      <c r="A1434">
        <v>2023</v>
      </c>
      <c r="B1434">
        <v>1</v>
      </c>
      <c r="C1434" t="s">
        <v>65</v>
      </c>
      <c r="D1434">
        <v>431470.86799087399</v>
      </c>
      <c r="E1434">
        <v>367818.62701246998</v>
      </c>
      <c r="F1434">
        <v>63652.240978404297</v>
      </c>
      <c r="G1434">
        <v>53639.144350935298</v>
      </c>
      <c r="H1434">
        <v>1046246.4750969399</v>
      </c>
      <c r="I1434">
        <v>572693.75534155604</v>
      </c>
      <c r="J1434">
        <v>473552.71975538699</v>
      </c>
      <c r="K1434">
        <v>57078.097644615103</v>
      </c>
      <c r="L1434">
        <v>10.388608314495199</v>
      </c>
      <c r="M1434">
        <v>11.326963633244899</v>
      </c>
      <c r="N1434">
        <v>5.1268172106353003</v>
      </c>
      <c r="O1434">
        <v>1.20935585722615</v>
      </c>
      <c r="P1434">
        <v>66.005785608719194</v>
      </c>
      <c r="Q1434">
        <v>12620</v>
      </c>
      <c r="R1434">
        <v>-0.63595303632417899</v>
      </c>
      <c r="S1434">
        <v>996</v>
      </c>
      <c r="T1434">
        <v>0.114562043396048</v>
      </c>
      <c r="U1434">
        <v>0.62307139548294699</v>
      </c>
      <c r="V1434">
        <v>3.7905105286640599</v>
      </c>
      <c r="W1434">
        <v>61.495211883808203</v>
      </c>
      <c r="X1434">
        <v>4.8445468396884603</v>
      </c>
      <c r="Y1434">
        <v>0</v>
      </c>
      <c r="Z1434">
        <v>0</v>
      </c>
      <c r="AA1434">
        <v>0</v>
      </c>
      <c r="AB1434">
        <v>0</v>
      </c>
      <c r="AC1434">
        <v>459030.97881057701</v>
      </c>
      <c r="AD1434">
        <v>0</v>
      </c>
      <c r="AE1434">
        <f t="shared" si="177"/>
        <v>6.9624701697699382E-2</v>
      </c>
      <c r="AF1434">
        <f t="shared" si="176"/>
        <v>0.13627509630998233</v>
      </c>
      <c r="AG1434">
        <f t="shared" si="178"/>
        <v>0.14752384390352469</v>
      </c>
      <c r="AH1434">
        <f t="shared" si="179"/>
        <v>0.12431695470126113</v>
      </c>
      <c r="AI1434">
        <f t="shared" si="180"/>
        <v>0.56010785424678866</v>
      </c>
      <c r="AJ1434">
        <f t="shared" si="181"/>
        <v>6.9624701697699382E-2</v>
      </c>
      <c r="AK1434">
        <f t="shared" si="182"/>
        <v>0.15570516543720439</v>
      </c>
      <c r="AL1434" s="18">
        <f t="shared" si="183"/>
        <v>2.1089247885702867E-2</v>
      </c>
    </row>
    <row r="1435" spans="1:38" ht="15.75">
      <c r="A1435">
        <v>2023</v>
      </c>
      <c r="B1435">
        <v>2</v>
      </c>
      <c r="C1435" t="s">
        <v>65</v>
      </c>
      <c r="D1435">
        <v>461511.89846598601</v>
      </c>
      <c r="E1435">
        <v>425089.88718233199</v>
      </c>
      <c r="F1435">
        <v>36422.011283653897</v>
      </c>
      <c r="G1435">
        <v>23599.093705338299</v>
      </c>
      <c r="H1435">
        <v>1585728.21396352</v>
      </c>
      <c r="I1435">
        <v>1044187.29670499</v>
      </c>
      <c r="J1435">
        <v>541540.91725853295</v>
      </c>
      <c r="K1435">
        <v>30196.7783792181</v>
      </c>
      <c r="L1435">
        <v>2.5682774210063002</v>
      </c>
      <c r="M1435">
        <v>4.3577674286931201</v>
      </c>
      <c r="N1435">
        <v>1.4882180626875701</v>
      </c>
      <c r="O1435">
        <v>1.92817802575478</v>
      </c>
      <c r="P1435">
        <v>226.94700901570801</v>
      </c>
      <c r="Q1435">
        <v>16775</v>
      </c>
      <c r="R1435">
        <v>0.24313446896341501</v>
      </c>
      <c r="S1435">
        <v>28</v>
      </c>
      <c r="T1435">
        <v>0.63268839597237503</v>
      </c>
      <c r="U1435">
        <v>0.45188911749312499</v>
      </c>
      <c r="V1435">
        <v>1.4187618191229201</v>
      </c>
      <c r="W1435">
        <v>72.190308826826893</v>
      </c>
      <c r="X1435">
        <v>3.3485587633721101</v>
      </c>
      <c r="Y1435">
        <v>0</v>
      </c>
      <c r="Z1435">
        <v>0</v>
      </c>
      <c r="AA1435">
        <v>0</v>
      </c>
      <c r="AB1435">
        <v>0</v>
      </c>
      <c r="AC1435">
        <v>484866.46726045897</v>
      </c>
      <c r="AD1435">
        <v>0</v>
      </c>
      <c r="AE1435">
        <f t="shared" si="177"/>
        <v>1.9520849295739103E-2</v>
      </c>
      <c r="AF1435">
        <f t="shared" si="176"/>
        <v>-1.5320519685132459E-2</v>
      </c>
      <c r="AG1435">
        <f t="shared" si="178"/>
        <v>7.8918899826237884E-2</v>
      </c>
      <c r="AH1435">
        <f t="shared" si="179"/>
        <v>5.1134312644547299E-2</v>
      </c>
      <c r="AI1435">
        <f t="shared" si="180"/>
        <v>0.56010785424678866</v>
      </c>
      <c r="AJ1435">
        <f t="shared" si="181"/>
        <v>1.9520849295739103E-2</v>
      </c>
      <c r="AK1435">
        <f t="shared" si="182"/>
        <v>-0.10742305976740238</v>
      </c>
      <c r="AL1435" s="18">
        <f t="shared" si="183"/>
        <v>2.1089247885702867E-2</v>
      </c>
    </row>
    <row r="1436" spans="1:38" ht="15.75">
      <c r="A1436">
        <v>2023</v>
      </c>
      <c r="B1436">
        <v>3</v>
      </c>
      <c r="C1436" t="s">
        <v>65</v>
      </c>
      <c r="D1436">
        <v>470521.00268413097</v>
      </c>
      <c r="E1436">
        <v>379425.43082502601</v>
      </c>
      <c r="F1436">
        <v>91095.571859105403</v>
      </c>
      <c r="G1436">
        <v>81668.421248419501</v>
      </c>
      <c r="H1436">
        <v>1714594.8609080401</v>
      </c>
      <c r="I1436">
        <v>524092.12201230699</v>
      </c>
      <c r="J1436">
        <v>1190502.7388957399</v>
      </c>
      <c r="K1436">
        <v>82719.690896553904</v>
      </c>
      <c r="L1436">
        <v>12.4613761578373</v>
      </c>
      <c r="M1436">
        <v>6.8599944023792503</v>
      </c>
      <c r="N1436">
        <v>4.76313227750886</v>
      </c>
      <c r="O1436">
        <v>0.44022756511961603</v>
      </c>
      <c r="P1436">
        <v>30.851976535598201</v>
      </c>
      <c r="Q1436">
        <v>28168</v>
      </c>
      <c r="R1436">
        <v>0.52795216929048205</v>
      </c>
      <c r="S1436">
        <v>338</v>
      </c>
      <c r="T1436">
        <v>2.1844554582344199E-2</v>
      </c>
      <c r="U1436">
        <v>0.54669070485066995</v>
      </c>
      <c r="V1436">
        <v>5.4160787235913803</v>
      </c>
      <c r="W1436">
        <v>65.688056295325794</v>
      </c>
      <c r="X1436">
        <v>6.3478618186270204</v>
      </c>
      <c r="Y1436">
        <v>1</v>
      </c>
      <c r="Z1436">
        <v>0</v>
      </c>
      <c r="AA1436">
        <v>0</v>
      </c>
      <c r="AB1436">
        <v>0</v>
      </c>
      <c r="AC1436">
        <v>453743.67208272702</v>
      </c>
      <c r="AD1436">
        <v>1</v>
      </c>
      <c r="AE1436">
        <f t="shared" si="177"/>
        <v>-3.4510762083191988E-2</v>
      </c>
      <c r="AF1436">
        <f t="shared" si="176"/>
        <v>2.4958294428643314E-2</v>
      </c>
      <c r="AG1436">
        <f t="shared" si="178"/>
        <v>0.19360575051791901</v>
      </c>
      <c r="AH1436">
        <f t="shared" si="179"/>
        <v>0.173570193004211</v>
      </c>
      <c r="AI1436">
        <f t="shared" si="180"/>
        <v>0.56010785424678866</v>
      </c>
      <c r="AJ1436">
        <f t="shared" si="181"/>
        <v>-3.4510762083191988E-2</v>
      </c>
      <c r="AK1436">
        <f t="shared" si="182"/>
        <v>5.3940197989678584E-2</v>
      </c>
      <c r="AL1436" s="18">
        <f t="shared" si="183"/>
        <v>2.1089247885702867E-2</v>
      </c>
    </row>
    <row r="1437" spans="1:38" ht="15.75">
      <c r="A1437">
        <v>2023</v>
      </c>
      <c r="B1437">
        <v>4</v>
      </c>
      <c r="C1437" t="s">
        <v>65</v>
      </c>
      <c r="D1437">
        <v>454282.96430535399</v>
      </c>
      <c r="E1437">
        <v>399891.71368604701</v>
      </c>
      <c r="F1437">
        <v>54391.250619306797</v>
      </c>
      <c r="G1437">
        <v>48473.579154199702</v>
      </c>
      <c r="H1437">
        <v>1390026.31866388</v>
      </c>
      <c r="I1437">
        <v>689592.11433111597</v>
      </c>
      <c r="J1437">
        <v>700434.20433276496</v>
      </c>
      <c r="K1437">
        <v>43568.471457542</v>
      </c>
      <c r="L1437">
        <v>9.0729509297789903</v>
      </c>
      <c r="M1437">
        <v>6.9205042892466597</v>
      </c>
      <c r="N1437">
        <v>3.4872418243701602</v>
      </c>
      <c r="O1437">
        <v>0.98452090155708805</v>
      </c>
      <c r="P1437">
        <v>269.50647068527502</v>
      </c>
      <c r="Q1437">
        <v>27239</v>
      </c>
      <c r="R1437">
        <v>0.91935446813851096</v>
      </c>
      <c r="S1437">
        <v>329</v>
      </c>
      <c r="T1437">
        <v>0.98269242705199999</v>
      </c>
      <c r="U1437">
        <v>0.52692931067082205</v>
      </c>
      <c r="V1437">
        <v>6.9163068832684704</v>
      </c>
      <c r="W1437">
        <v>62.129144249757701</v>
      </c>
      <c r="X1437">
        <v>6.2492369794406004</v>
      </c>
      <c r="Y1437">
        <v>0</v>
      </c>
      <c r="Z1437">
        <v>0</v>
      </c>
      <c r="AA1437">
        <v>0</v>
      </c>
      <c r="AB1437">
        <v>0</v>
      </c>
      <c r="AC1437">
        <v>462555.18215610698</v>
      </c>
      <c r="AD1437">
        <v>0</v>
      </c>
      <c r="AE1437">
        <f t="shared" si="177"/>
        <v>7.9216348847585188E-2</v>
      </c>
      <c r="AF1437">
        <f t="shared" si="176"/>
        <v>1.0721232639125009E-2</v>
      </c>
      <c r="AG1437">
        <f t="shared" si="178"/>
        <v>0.11972989280475635</v>
      </c>
      <c r="AH1437">
        <f t="shared" si="179"/>
        <v>0.10670349311539969</v>
      </c>
      <c r="AI1437">
        <f t="shared" si="180"/>
        <v>0.56010785424678866</v>
      </c>
      <c r="AJ1437">
        <f t="shared" si="181"/>
        <v>7.9216348847585188E-2</v>
      </c>
      <c r="AK1437">
        <f t="shared" si="182"/>
        <v>-5.1313253057278789E-2</v>
      </c>
      <c r="AL1437" s="18">
        <f t="shared" si="183"/>
        <v>2.1089247885702867E-2</v>
      </c>
    </row>
    <row r="1438" spans="1:38" ht="15.75">
      <c r="A1438">
        <v>2024</v>
      </c>
      <c r="B1438">
        <v>1</v>
      </c>
      <c r="C1438" t="s">
        <v>65</v>
      </c>
      <c r="D1438">
        <v>490269.60208128201</v>
      </c>
      <c r="E1438">
        <v>379371.968986166</v>
      </c>
      <c r="F1438">
        <v>110897.633095115</v>
      </c>
      <c r="G1438">
        <v>91021.936990282295</v>
      </c>
      <c r="H1438">
        <v>1212469.5263404001</v>
      </c>
      <c r="I1438">
        <v>808857.77674522705</v>
      </c>
      <c r="J1438">
        <v>403611.74959517701</v>
      </c>
      <c r="K1438">
        <v>87045.857983161201</v>
      </c>
      <c r="L1438">
        <v>9.7049657592586591</v>
      </c>
      <c r="M1438">
        <v>22.5518551136276</v>
      </c>
      <c r="N1438">
        <v>7.5071525521151603</v>
      </c>
      <c r="O1438">
        <v>2.0040491327532202</v>
      </c>
      <c r="P1438">
        <v>419.536048577614</v>
      </c>
      <c r="Q1438">
        <v>45209</v>
      </c>
      <c r="R1438">
        <v>0.311654467853685</v>
      </c>
      <c r="S1438">
        <v>295</v>
      </c>
      <c r="T1438">
        <v>5.0956653678533498E-2</v>
      </c>
      <c r="U1438">
        <v>0.99550587152955905</v>
      </c>
      <c r="V1438">
        <v>3.9949080320864301</v>
      </c>
      <c r="W1438">
        <v>76.554337990265907</v>
      </c>
      <c r="X1438">
        <v>3.87352459857909</v>
      </c>
      <c r="Y1438">
        <v>0</v>
      </c>
      <c r="Z1438">
        <v>0</v>
      </c>
      <c r="AA1438">
        <v>0</v>
      </c>
      <c r="AB1438">
        <v>0</v>
      </c>
      <c r="AC1438">
        <v>497688.97064109001</v>
      </c>
      <c r="AD1438">
        <v>0</v>
      </c>
      <c r="AE1438">
        <f t="shared" si="177"/>
        <v>-7.3078782752529284E-2</v>
      </c>
      <c r="AF1438" t="str">
        <f t="shared" si="176"/>
        <v/>
      </c>
      <c r="AG1438">
        <f t="shared" si="178"/>
        <v>0.22619724458611293</v>
      </c>
      <c r="AH1438">
        <f t="shared" si="179"/>
        <v>0.18565690510665545</v>
      </c>
      <c r="AI1438">
        <f t="shared" si="180"/>
        <v>0.56010785424678866</v>
      </c>
      <c r="AJ1438">
        <f t="shared" si="181"/>
        <v>-7.3078782752529284E-2</v>
      </c>
      <c r="AK1438">
        <f t="shared" si="182"/>
        <v>4.1669478202227106E-2</v>
      </c>
      <c r="AL1438" s="18">
        <f t="shared" si="183"/>
        <v>2.1089247885702867E-2</v>
      </c>
    </row>
    <row r="1439" spans="1:38" ht="15.75">
      <c r="A1439">
        <v>2024</v>
      </c>
      <c r="B1439">
        <v>2</v>
      </c>
      <c r="C1439" t="s">
        <v>65</v>
      </c>
      <c r="D1439">
        <v>454441.29634061502</v>
      </c>
      <c r="E1439">
        <v>395180.20097837102</v>
      </c>
      <c r="F1439">
        <v>59261.095362243701</v>
      </c>
      <c r="G1439">
        <v>46173.058046149803</v>
      </c>
      <c r="H1439">
        <v>1325046.2097261001</v>
      </c>
      <c r="I1439">
        <v>526068.28694337595</v>
      </c>
      <c r="J1439">
        <v>798977.92278272298</v>
      </c>
      <c r="K1439">
        <v>46119.578303712202</v>
      </c>
      <c r="L1439">
        <v>6.2812468496164104</v>
      </c>
      <c r="M1439">
        <v>5.7790155058772799</v>
      </c>
      <c r="N1439">
        <v>3.4846375701640002</v>
      </c>
      <c r="O1439">
        <v>0.65842656216476803</v>
      </c>
      <c r="P1439">
        <v>24.606809538270198</v>
      </c>
      <c r="Q1439">
        <v>35006</v>
      </c>
      <c r="R1439">
        <v>0.360594508329734</v>
      </c>
      <c r="S1439">
        <v>900</v>
      </c>
      <c r="T1439">
        <v>0.248108085694802</v>
      </c>
      <c r="U1439">
        <v>0.30865247673491297</v>
      </c>
      <c r="V1439">
        <v>6.9173532954106696</v>
      </c>
      <c r="W1439">
        <v>72.319056833587595</v>
      </c>
      <c r="X1439">
        <v>8.6213213364198999</v>
      </c>
      <c r="Y1439">
        <v>0</v>
      </c>
      <c r="Z1439">
        <v>0</v>
      </c>
      <c r="AA1439">
        <v>0</v>
      </c>
      <c r="AB1439">
        <v>1</v>
      </c>
      <c r="AC1439">
        <v>469635.17649472301</v>
      </c>
      <c r="AD1439">
        <v>0</v>
      </c>
      <c r="AE1439">
        <f t="shared" si="177"/>
        <v>6.1224867298399863E-2</v>
      </c>
      <c r="AF1439" t="str">
        <f t="shared" si="176"/>
        <v/>
      </c>
      <c r="AG1439">
        <f t="shared" si="178"/>
        <v>0.13040429168617268</v>
      </c>
      <c r="AH1439">
        <f t="shared" si="179"/>
        <v>0.10160401006237327</v>
      </c>
      <c r="AI1439">
        <f t="shared" si="180"/>
        <v>0.56010785424678866</v>
      </c>
      <c r="AJ1439">
        <f t="shared" si="181"/>
        <v>6.1224867298399863E-2</v>
      </c>
      <c r="AK1439">
        <f t="shared" si="182"/>
        <v>1.8996264737389059E-3</v>
      </c>
      <c r="AL1439" s="18">
        <f t="shared" si="183"/>
        <v>2.1089247885702867E-2</v>
      </c>
    </row>
    <row r="1440" spans="1:38" ht="15.75">
      <c r="A1440">
        <v>2024</v>
      </c>
      <c r="B1440">
        <v>3</v>
      </c>
      <c r="C1440" t="s">
        <v>65</v>
      </c>
      <c r="D1440">
        <v>482264.40440398199</v>
      </c>
      <c r="E1440">
        <v>395930.895750047</v>
      </c>
      <c r="F1440">
        <v>86333.508653934798</v>
      </c>
      <c r="G1440">
        <v>75109.202678853006</v>
      </c>
      <c r="H1440">
        <v>1402713.0785288101</v>
      </c>
      <c r="I1440">
        <v>886514.32538522105</v>
      </c>
      <c r="J1440">
        <v>516198.75314359099</v>
      </c>
      <c r="K1440">
        <v>72769.704242149004</v>
      </c>
      <c r="L1440">
        <v>25.1807840661047</v>
      </c>
      <c r="M1440">
        <v>14.5504424839166</v>
      </c>
      <c r="N1440">
        <v>5.3545663634667697</v>
      </c>
      <c r="O1440">
        <v>1.7173895132184001</v>
      </c>
      <c r="P1440">
        <v>171.069555389991</v>
      </c>
      <c r="Q1440">
        <v>7612</v>
      </c>
      <c r="R1440">
        <v>0.99879175979869805</v>
      </c>
      <c r="S1440">
        <v>961</v>
      </c>
      <c r="T1440">
        <v>0.35816820828076101</v>
      </c>
      <c r="U1440">
        <v>0.99881634525524099</v>
      </c>
      <c r="V1440">
        <v>3.6866430016963498</v>
      </c>
      <c r="W1440">
        <v>66.194263407889594</v>
      </c>
      <c r="X1440">
        <v>6.9857094256075403</v>
      </c>
      <c r="Y1440">
        <v>0</v>
      </c>
      <c r="Z1440">
        <v>0</v>
      </c>
      <c r="AA1440">
        <v>0</v>
      </c>
      <c r="AB1440">
        <v>0</v>
      </c>
      <c r="AC1440">
        <v>464283.56007101003</v>
      </c>
      <c r="AD1440">
        <v>0</v>
      </c>
      <c r="AE1440">
        <f t="shared" si="177"/>
        <v>-4.7921775986932341E-2</v>
      </c>
      <c r="AF1440" t="str">
        <f t="shared" si="176"/>
        <v/>
      </c>
      <c r="AG1440">
        <f t="shared" si="178"/>
        <v>0.17901696220070881</v>
      </c>
      <c r="AH1440">
        <f t="shared" si="179"/>
        <v>0.15574278755173424</v>
      </c>
      <c r="AI1440">
        <f t="shared" si="180"/>
        <v>0.56010785424678866</v>
      </c>
      <c r="AJ1440">
        <f t="shared" si="181"/>
        <v>-4.7921775986932341E-2</v>
      </c>
      <c r="AK1440">
        <f t="shared" si="182"/>
        <v>2.4184885242486899E-3</v>
      </c>
      <c r="AL1440" s="18">
        <f t="shared" si="183"/>
        <v>2.1089247885702867E-2</v>
      </c>
    </row>
    <row r="1441" spans="1:38" ht="15.75">
      <c r="A1441">
        <v>2024</v>
      </c>
      <c r="B1441">
        <v>4</v>
      </c>
      <c r="C1441" t="s">
        <v>65</v>
      </c>
      <c r="D1441">
        <v>459153.43764966301</v>
      </c>
      <c r="E1441">
        <v>396888.45007781399</v>
      </c>
      <c r="F1441">
        <v>62264.987571849</v>
      </c>
      <c r="G1441">
        <v>43358.375660665202</v>
      </c>
      <c r="H1441">
        <v>1570917.5489894201</v>
      </c>
      <c r="I1441">
        <v>1059958.1398555399</v>
      </c>
      <c r="J1441">
        <v>510959.40913388698</v>
      </c>
      <c r="K1441">
        <v>48257.940729045302</v>
      </c>
      <c r="L1441">
        <v>40.751512652246298</v>
      </c>
      <c r="M1441">
        <v>8.4856790746178294</v>
      </c>
      <c r="N1441">
        <v>2.7600669232167898</v>
      </c>
      <c r="O1441">
        <v>2.0744468560667899</v>
      </c>
      <c r="P1441">
        <v>147.480894726885</v>
      </c>
      <c r="Q1441">
        <v>47635</v>
      </c>
      <c r="R1441">
        <v>-6.7335968562282494E-2</v>
      </c>
      <c r="S1441">
        <v>801</v>
      </c>
      <c r="T1441">
        <v>0.98164723657027397</v>
      </c>
      <c r="U1441">
        <v>0.155964019218295</v>
      </c>
      <c r="V1441">
        <v>3.07723483174563</v>
      </c>
      <c r="W1441">
        <v>69.059191487925901</v>
      </c>
      <c r="X1441">
        <v>4.61246254533848</v>
      </c>
      <c r="Y1441">
        <v>0</v>
      </c>
      <c r="Z1441">
        <v>0</v>
      </c>
      <c r="AA1441">
        <v>0</v>
      </c>
      <c r="AB1441">
        <v>0</v>
      </c>
      <c r="AC1441">
        <v>437898.20731554599</v>
      </c>
      <c r="AD1441">
        <v>0</v>
      </c>
      <c r="AE1441" t="str">
        <f t="shared" si="177"/>
        <v/>
      </c>
      <c r="AF1441" t="str">
        <f t="shared" si="176"/>
        <v/>
      </c>
      <c r="AG1441">
        <f t="shared" si="178"/>
        <v>0.13560823564901109</v>
      </c>
      <c r="AH1441">
        <f t="shared" si="179"/>
        <v>9.4431124990831311E-2</v>
      </c>
      <c r="AI1441">
        <f t="shared" si="180"/>
        <v>0.56010785424678866</v>
      </c>
      <c r="AJ1441">
        <f t="shared" si="181"/>
        <v>-0.78801269914097583</v>
      </c>
      <c r="AK1441">
        <f t="shared" si="182"/>
        <v>-0.83517819555622708</v>
      </c>
      <c r="AL1441" s="18">
        <f t="shared" si="183"/>
        <v>2.1089247885702867E-2</v>
      </c>
    </row>
    <row r="1442" spans="1:38" ht="15.75">
      <c r="A1442">
        <v>2015</v>
      </c>
      <c r="B1442">
        <v>1</v>
      </c>
      <c r="C1442" t="s">
        <v>66</v>
      </c>
      <c r="D1442">
        <v>97334.697927494301</v>
      </c>
      <c r="E1442">
        <v>65415.870504717597</v>
      </c>
      <c r="F1442">
        <v>31918.827422776601</v>
      </c>
      <c r="G1442">
        <v>20087.817565317899</v>
      </c>
      <c r="H1442">
        <v>367994.75314751198</v>
      </c>
      <c r="I1442">
        <v>192644.516866113</v>
      </c>
      <c r="J1442">
        <v>175350.23628139801</v>
      </c>
      <c r="K1442">
        <v>28936.970163094102</v>
      </c>
      <c r="L1442">
        <v>3.5902016521420101</v>
      </c>
      <c r="M1442">
        <v>11.4558257754961</v>
      </c>
      <c r="N1442">
        <v>5.4587239066600599</v>
      </c>
      <c r="O1442">
        <v>1.09862707317349</v>
      </c>
      <c r="P1442">
        <v>160.44231787533499</v>
      </c>
      <c r="Q1442">
        <v>19701</v>
      </c>
      <c r="R1442">
        <v>-2.9537893501977799E-2</v>
      </c>
      <c r="S1442">
        <v>613</v>
      </c>
      <c r="T1442">
        <v>0.52998943780500796</v>
      </c>
      <c r="U1442">
        <v>0.68733770154894802</v>
      </c>
      <c r="V1442">
        <v>2.57146410530641</v>
      </c>
      <c r="W1442">
        <v>76.471072499137506</v>
      </c>
      <c r="X1442">
        <v>8.2287040670460101</v>
      </c>
      <c r="Y1442">
        <v>0</v>
      </c>
      <c r="Z1442">
        <v>0</v>
      </c>
      <c r="AA1442">
        <v>1</v>
      </c>
      <c r="AB1442">
        <v>0</v>
      </c>
      <c r="AC1442">
        <v>102932.076215843</v>
      </c>
      <c r="AD1442">
        <v>1</v>
      </c>
      <c r="AE1442">
        <f t="shared" si="177"/>
        <v>-0.14112289071335299</v>
      </c>
      <c r="AF1442">
        <f t="shared" si="176"/>
        <v>-0.12789325780111521</v>
      </c>
      <c r="AG1442">
        <f t="shared" si="178"/>
        <v>0.32792856095935485</v>
      </c>
      <c r="AH1442">
        <f t="shared" si="179"/>
        <v>0.20637879392487082</v>
      </c>
      <c r="AI1442">
        <f t="shared" si="180"/>
        <v>0.56010785424678866</v>
      </c>
      <c r="AJ1442">
        <f t="shared" si="181"/>
        <v>-0.14112289071335299</v>
      </c>
      <c r="AK1442">
        <f t="shared" si="182"/>
        <v>6.7266436394132573E-2</v>
      </c>
      <c r="AL1442" s="18">
        <f t="shared" si="183"/>
        <v>2.1089247885702867E-2</v>
      </c>
    </row>
    <row r="1443" spans="1:38" ht="15.75">
      <c r="A1443">
        <v>2015</v>
      </c>
      <c r="B1443">
        <v>2</v>
      </c>
      <c r="C1443" t="s">
        <v>66</v>
      </c>
      <c r="D1443">
        <v>83598.543989255297</v>
      </c>
      <c r="E1443">
        <v>69816.162997189997</v>
      </c>
      <c r="F1443">
        <v>13782.3809920653</v>
      </c>
      <c r="G1443">
        <v>7183.1072851183799</v>
      </c>
      <c r="H1443">
        <v>200248.45521697501</v>
      </c>
      <c r="I1443">
        <v>121320.62893493399</v>
      </c>
      <c r="J1443">
        <v>78927.826282040507</v>
      </c>
      <c r="K1443">
        <v>13731.3614047753</v>
      </c>
      <c r="L1443">
        <v>0.85949127762589295</v>
      </c>
      <c r="M1443">
        <v>9.1008553300964898</v>
      </c>
      <c r="N1443">
        <v>3.5870974771492001</v>
      </c>
      <c r="O1443">
        <v>1.5371084527452701</v>
      </c>
      <c r="P1443">
        <v>423.75451354284399</v>
      </c>
      <c r="Q1443">
        <v>46013</v>
      </c>
      <c r="R1443">
        <v>8.9411405735457805E-2</v>
      </c>
      <c r="S1443">
        <v>946</v>
      </c>
      <c r="T1443">
        <v>0.52593687501404296</v>
      </c>
      <c r="U1443">
        <v>0.47059711693600798</v>
      </c>
      <c r="V1443">
        <v>6.0297543029704297</v>
      </c>
      <c r="W1443">
        <v>65.345460283997596</v>
      </c>
      <c r="X1443">
        <v>8.3159790146197707</v>
      </c>
      <c r="Y1443">
        <v>0</v>
      </c>
      <c r="Z1443">
        <v>0</v>
      </c>
      <c r="AA1443">
        <v>0</v>
      </c>
      <c r="AB1443">
        <v>0</v>
      </c>
      <c r="AC1443">
        <v>82528.559688588401</v>
      </c>
      <c r="AD1443">
        <v>0</v>
      </c>
      <c r="AE1443">
        <f t="shared" si="177"/>
        <v>-2.2324078852567927E-2</v>
      </c>
      <c r="AF1443">
        <f t="shared" si="176"/>
        <v>7.3057115206725073E-2</v>
      </c>
      <c r="AG1443">
        <f t="shared" si="178"/>
        <v>0.16486388798633519</v>
      </c>
      <c r="AH1443">
        <f t="shared" si="179"/>
        <v>8.5923832429923727E-2</v>
      </c>
      <c r="AI1443">
        <f t="shared" si="180"/>
        <v>0.56010785424678866</v>
      </c>
      <c r="AJ1443">
        <f t="shared" si="181"/>
        <v>-2.2324078852567927E-2</v>
      </c>
      <c r="AK1443">
        <f t="shared" si="182"/>
        <v>-2.7518030767017591E-2</v>
      </c>
      <c r="AL1443" s="18">
        <f t="shared" si="183"/>
        <v>2.1089247885702867E-2</v>
      </c>
    </row>
    <row r="1444" spans="1:38" ht="15.75">
      <c r="A1444">
        <v>2015</v>
      </c>
      <c r="B1444">
        <v>3</v>
      </c>
      <c r="C1444" t="s">
        <v>66</v>
      </c>
      <c r="D1444">
        <v>81732.283501279293</v>
      </c>
      <c r="E1444">
        <v>67894.959675798207</v>
      </c>
      <c r="F1444">
        <v>13837.3238254811</v>
      </c>
      <c r="G1444">
        <v>5555.7592365660803</v>
      </c>
      <c r="H1444">
        <v>298129.37073227501</v>
      </c>
      <c r="I1444">
        <v>114387.169254092</v>
      </c>
      <c r="J1444">
        <v>183742.20147818301</v>
      </c>
      <c r="K1444">
        <v>14417.1111855201</v>
      </c>
      <c r="L1444">
        <v>0.79298281251566904</v>
      </c>
      <c r="M1444">
        <v>3.02367076908335</v>
      </c>
      <c r="N1444">
        <v>1.8635397186529501</v>
      </c>
      <c r="O1444">
        <v>0.62254162807379598</v>
      </c>
      <c r="P1444">
        <v>450.62134000121301</v>
      </c>
      <c r="Q1444">
        <v>39655</v>
      </c>
      <c r="R1444">
        <v>0.89278628961264805</v>
      </c>
      <c r="S1444">
        <v>773</v>
      </c>
      <c r="T1444">
        <v>0.61945810065770701</v>
      </c>
      <c r="U1444">
        <v>0.83119545632379599</v>
      </c>
      <c r="V1444">
        <v>6.85102567830116</v>
      </c>
      <c r="W1444">
        <v>74.744824996128102</v>
      </c>
      <c r="X1444">
        <v>7.0600611946381697</v>
      </c>
      <c r="Y1444">
        <v>0</v>
      </c>
      <c r="Z1444">
        <v>0</v>
      </c>
      <c r="AA1444">
        <v>0</v>
      </c>
      <c r="AB1444">
        <v>0</v>
      </c>
      <c r="AC1444">
        <v>85880.146005314993</v>
      </c>
      <c r="AD1444">
        <v>0</v>
      </c>
      <c r="AE1444">
        <f t="shared" si="177"/>
        <v>-1.6742347690450919E-3</v>
      </c>
      <c r="AF1444">
        <f t="shared" si="176"/>
        <v>6.7369558800863732E-2</v>
      </c>
      <c r="AG1444">
        <f t="shared" si="178"/>
        <v>0.16930059008157408</v>
      </c>
      <c r="AH1444">
        <f t="shared" si="179"/>
        <v>6.7975088894697527E-2</v>
      </c>
      <c r="AI1444">
        <f t="shared" si="180"/>
        <v>0.56010785424678866</v>
      </c>
      <c r="AJ1444">
        <f t="shared" si="181"/>
        <v>-1.6742347690450919E-3</v>
      </c>
      <c r="AK1444">
        <f t="shared" si="182"/>
        <v>-3.8334116913516091E-2</v>
      </c>
      <c r="AL1444" s="18">
        <f t="shared" si="183"/>
        <v>2.1089247885702867E-2</v>
      </c>
    </row>
    <row r="1445" spans="1:38" ht="15.75">
      <c r="A1445">
        <v>2015</v>
      </c>
      <c r="B1445">
        <v>4</v>
      </c>
      <c r="C1445" t="s">
        <v>66</v>
      </c>
      <c r="D1445">
        <v>81595.444470488001</v>
      </c>
      <c r="E1445">
        <v>65292.266353747698</v>
      </c>
      <c r="F1445">
        <v>16303.178116740301</v>
      </c>
      <c r="G1445">
        <v>8189.0076332136596</v>
      </c>
      <c r="H1445">
        <v>287955.55051726598</v>
      </c>
      <c r="I1445">
        <v>194134.582064093</v>
      </c>
      <c r="J1445">
        <v>93820.968453172696</v>
      </c>
      <c r="K1445">
        <v>3981.0928319602399</v>
      </c>
      <c r="L1445">
        <v>3.7246054901147101</v>
      </c>
      <c r="M1445">
        <v>8.72833415410852</v>
      </c>
      <c r="N1445">
        <v>2.8438443428172802</v>
      </c>
      <c r="O1445">
        <v>2.0692024956125699</v>
      </c>
      <c r="P1445">
        <v>328.23871457873901</v>
      </c>
      <c r="Q1445">
        <v>23310</v>
      </c>
      <c r="R1445">
        <v>8.5025798077630096E-2</v>
      </c>
      <c r="S1445">
        <v>926</v>
      </c>
      <c r="T1445">
        <v>0.88742795449809198</v>
      </c>
      <c r="U1445">
        <v>0.217348879570812</v>
      </c>
      <c r="V1445">
        <v>1.75103662544363</v>
      </c>
      <c r="W1445">
        <v>75.384074252284194</v>
      </c>
      <c r="X1445">
        <v>8.5782071321874493</v>
      </c>
      <c r="Y1445">
        <v>0</v>
      </c>
      <c r="Z1445">
        <v>0</v>
      </c>
      <c r="AA1445">
        <v>0</v>
      </c>
      <c r="AB1445">
        <v>0</v>
      </c>
      <c r="AC1445">
        <v>86043.069616409397</v>
      </c>
      <c r="AD1445">
        <v>0</v>
      </c>
      <c r="AE1445">
        <f t="shared" si="177"/>
        <v>4.0330705510916547E-2</v>
      </c>
      <c r="AF1445">
        <f t="shared" si="176"/>
        <v>-6.8559031820733087E-3</v>
      </c>
      <c r="AG1445">
        <f t="shared" si="178"/>
        <v>0.19980500409721952</v>
      </c>
      <c r="AH1445">
        <f t="shared" si="179"/>
        <v>0.10036108861660183</v>
      </c>
      <c r="AI1445">
        <f t="shared" si="180"/>
        <v>0.56010785424678866</v>
      </c>
      <c r="AJ1445">
        <f t="shared" si="181"/>
        <v>4.0330705510916547E-2</v>
      </c>
      <c r="AK1445">
        <f t="shared" si="182"/>
        <v>0.12162801517799483</v>
      </c>
      <c r="AL1445" s="18">
        <f t="shared" si="183"/>
        <v>2.1089247885702867E-2</v>
      </c>
    </row>
    <row r="1446" spans="1:38" ht="15.75">
      <c r="A1446">
        <v>2016</v>
      </c>
      <c r="B1446">
        <v>1</v>
      </c>
      <c r="C1446" t="s">
        <v>66</v>
      </c>
      <c r="D1446">
        <v>84886.246312459596</v>
      </c>
      <c r="E1446">
        <v>73233.635116827005</v>
      </c>
      <c r="F1446">
        <v>11652.6111956326</v>
      </c>
      <c r="G1446">
        <v>6220.0835544478005</v>
      </c>
      <c r="H1446">
        <v>324394.60442896199</v>
      </c>
      <c r="I1446">
        <v>212907.36405869099</v>
      </c>
      <c r="J1446">
        <v>111487.240370271</v>
      </c>
      <c r="K1446">
        <v>4497.3409629201797</v>
      </c>
      <c r="L1446">
        <v>0.77539204197413303</v>
      </c>
      <c r="M1446">
        <v>5.5791887338763297</v>
      </c>
      <c r="N1446">
        <v>1.91744359170126</v>
      </c>
      <c r="O1446">
        <v>1.9097016246126699</v>
      </c>
      <c r="P1446">
        <v>43.030237381594397</v>
      </c>
      <c r="Q1446">
        <v>37792</v>
      </c>
      <c r="R1446">
        <v>0.24274739062289699</v>
      </c>
      <c r="S1446">
        <v>651</v>
      </c>
      <c r="T1446">
        <v>0.76317899615838503</v>
      </c>
      <c r="U1446">
        <v>1.03991887881895E-2</v>
      </c>
      <c r="V1446">
        <v>3.2834602929162</v>
      </c>
      <c r="W1446">
        <v>65.358639001591797</v>
      </c>
      <c r="X1446">
        <v>9.9902432459897792</v>
      </c>
      <c r="Y1446">
        <v>0</v>
      </c>
      <c r="Z1446">
        <v>0</v>
      </c>
      <c r="AA1446">
        <v>0</v>
      </c>
      <c r="AB1446">
        <v>0</v>
      </c>
      <c r="AC1446">
        <v>91183.293200791202</v>
      </c>
      <c r="AD1446">
        <v>0</v>
      </c>
      <c r="AE1446">
        <f t="shared" si="177"/>
        <v>5.6779117295303876E-2</v>
      </c>
      <c r="AF1446">
        <f t="shared" si="176"/>
        <v>8.7295969762523684E-2</v>
      </c>
      <c r="AG1446">
        <f t="shared" si="178"/>
        <v>0.13727325334589829</v>
      </c>
      <c r="AH1446">
        <f t="shared" si="179"/>
        <v>7.3275516643204627E-2</v>
      </c>
      <c r="AI1446">
        <f t="shared" si="180"/>
        <v>0.56010785424678866</v>
      </c>
      <c r="AJ1446">
        <f t="shared" si="181"/>
        <v>5.6779117295303876E-2</v>
      </c>
      <c r="AK1446">
        <f t="shared" si="182"/>
        <v>-0.11264399826729544</v>
      </c>
      <c r="AL1446" s="18">
        <f t="shared" si="183"/>
        <v>2.1089247885702867E-2</v>
      </c>
    </row>
    <row r="1447" spans="1:38" ht="15.75">
      <c r="A1447">
        <v>2016</v>
      </c>
      <c r="B1447">
        <v>2</v>
      </c>
      <c r="C1447" t="s">
        <v>66</v>
      </c>
      <c r="D1447">
        <v>89706.012448592795</v>
      </c>
      <c r="E1447">
        <v>64984.305649619397</v>
      </c>
      <c r="F1447">
        <v>24721.706798973399</v>
      </c>
      <c r="G1447">
        <v>14494.9667889516</v>
      </c>
      <c r="H1447">
        <v>272632.01076835301</v>
      </c>
      <c r="I1447">
        <v>183939.53563908199</v>
      </c>
      <c r="J1447">
        <v>88692.475129271304</v>
      </c>
      <c r="K1447">
        <v>20522.348757742599</v>
      </c>
      <c r="L1447">
        <v>2.34016751266515</v>
      </c>
      <c r="M1447">
        <v>16.342949915226502</v>
      </c>
      <c r="N1447">
        <v>5.3166782389568601</v>
      </c>
      <c r="O1447">
        <v>2.0739023842889299</v>
      </c>
      <c r="P1447">
        <v>98.148986230333605</v>
      </c>
      <c r="Q1447">
        <v>2243</v>
      </c>
      <c r="R1447">
        <v>-0.88589908924405403</v>
      </c>
      <c r="S1447">
        <v>532</v>
      </c>
      <c r="T1447">
        <v>0.72870870460164905</v>
      </c>
      <c r="U1447">
        <v>0.75101217275511001</v>
      </c>
      <c r="V1447">
        <v>2.5814006871338</v>
      </c>
      <c r="W1447">
        <v>62.502487821181298</v>
      </c>
      <c r="X1447">
        <v>5.0756879140303104</v>
      </c>
      <c r="Y1447">
        <v>0</v>
      </c>
      <c r="Z1447">
        <v>0</v>
      </c>
      <c r="AA1447">
        <v>0</v>
      </c>
      <c r="AB1447">
        <v>0</v>
      </c>
      <c r="AC1447">
        <v>90510.997183554296</v>
      </c>
      <c r="AD1447">
        <v>0</v>
      </c>
      <c r="AE1447">
        <f t="shared" si="177"/>
        <v>-2.7506083490883213E-2</v>
      </c>
      <c r="AF1447">
        <f t="shared" si="176"/>
        <v>-6.0597690793710773E-2</v>
      </c>
      <c r="AG1447">
        <f t="shared" si="178"/>
        <v>0.27558584005883102</v>
      </c>
      <c r="AH1447">
        <f t="shared" si="179"/>
        <v>0.16158300200065331</v>
      </c>
      <c r="AI1447">
        <f t="shared" si="180"/>
        <v>0.56010785424678866</v>
      </c>
      <c r="AJ1447">
        <f t="shared" si="181"/>
        <v>-2.7506083490883213E-2</v>
      </c>
      <c r="AK1447">
        <f t="shared" si="182"/>
        <v>3.6070730768676382E-2</v>
      </c>
      <c r="AL1447" s="18">
        <f t="shared" si="183"/>
        <v>2.1089247885702867E-2</v>
      </c>
    </row>
    <row r="1448" spans="1:38" ht="15.75">
      <c r="A1448">
        <v>2016</v>
      </c>
      <c r="B1448">
        <v>3</v>
      </c>
      <c r="C1448" t="s">
        <v>66</v>
      </c>
      <c r="D1448">
        <v>87238.551380547593</v>
      </c>
      <c r="E1448">
        <v>67328.337042896193</v>
      </c>
      <c r="F1448">
        <v>19910.214337651301</v>
      </c>
      <c r="G1448">
        <v>3039.7741599287601</v>
      </c>
      <c r="H1448">
        <v>343468.41711286298</v>
      </c>
      <c r="I1448">
        <v>171953.34140077501</v>
      </c>
      <c r="J1448">
        <v>171515.07571208701</v>
      </c>
      <c r="K1448">
        <v>547.99789756909195</v>
      </c>
      <c r="L1448">
        <v>0.42534826306814799</v>
      </c>
      <c r="M1448">
        <v>1.7723072722956801</v>
      </c>
      <c r="N1448">
        <v>0.88502290413790796</v>
      </c>
      <c r="O1448">
        <v>1.0025552604450001</v>
      </c>
      <c r="P1448">
        <v>383.25984451774099</v>
      </c>
      <c r="Q1448">
        <v>41069</v>
      </c>
      <c r="R1448">
        <v>0.70027825926245701</v>
      </c>
      <c r="S1448">
        <v>214</v>
      </c>
      <c r="T1448">
        <v>0.96477391922876998</v>
      </c>
      <c r="U1448">
        <v>0.65985563814954795</v>
      </c>
      <c r="V1448">
        <v>2.18061690772962</v>
      </c>
      <c r="W1448">
        <v>71.203970699896601</v>
      </c>
      <c r="X1448">
        <v>8.1935747275671904</v>
      </c>
      <c r="Y1448">
        <v>0</v>
      </c>
      <c r="Z1448">
        <v>0</v>
      </c>
      <c r="AA1448">
        <v>1</v>
      </c>
      <c r="AB1448">
        <v>1</v>
      </c>
      <c r="AC1448">
        <v>88695.768268117594</v>
      </c>
      <c r="AD1448">
        <v>1</v>
      </c>
      <c r="AE1448">
        <f t="shared" si="177"/>
        <v>-7.1098353644035078E-2</v>
      </c>
      <c r="AF1448">
        <f t="shared" si="176"/>
        <v>-4.0448398985012422E-2</v>
      </c>
      <c r="AG1448">
        <f t="shared" si="178"/>
        <v>0.2282272461265441</v>
      </c>
      <c r="AH1448">
        <f t="shared" si="179"/>
        <v>3.4844390602828915E-2</v>
      </c>
      <c r="AI1448">
        <f t="shared" si="180"/>
        <v>0.56010785424678866</v>
      </c>
      <c r="AJ1448">
        <f t="shared" si="181"/>
        <v>-7.1098353644035078E-2</v>
      </c>
      <c r="AK1448">
        <f t="shared" si="182"/>
        <v>8.4139714456078582E-2</v>
      </c>
      <c r="AL1448" s="18">
        <f t="shared" si="183"/>
        <v>2.1089247885702867E-2</v>
      </c>
    </row>
    <row r="1449" spans="1:38" ht="15.75">
      <c r="A1449">
        <v>2016</v>
      </c>
      <c r="B1449">
        <v>4</v>
      </c>
      <c r="C1449" t="s">
        <v>66</v>
      </c>
      <c r="D1449">
        <v>81036.034003100096</v>
      </c>
      <c r="E1449">
        <v>72993.324096488097</v>
      </c>
      <c r="F1449">
        <v>8042.70990661207</v>
      </c>
      <c r="G1449">
        <v>-9702.3010206743602</v>
      </c>
      <c r="H1449">
        <v>311302.07874827</v>
      </c>
      <c r="I1449">
        <v>190612.36012822099</v>
      </c>
      <c r="J1449">
        <v>120689.71862004801</v>
      </c>
      <c r="K1449">
        <v>-10775.750868499599</v>
      </c>
      <c r="L1449">
        <v>-2.7184843745370602</v>
      </c>
      <c r="M1449">
        <v>-8.0390451909319705</v>
      </c>
      <c r="N1449">
        <v>-3.1166836597066099</v>
      </c>
      <c r="O1449">
        <v>1.57935872506506</v>
      </c>
      <c r="P1449">
        <v>189.19408717908701</v>
      </c>
      <c r="Q1449">
        <v>23754</v>
      </c>
      <c r="R1449">
        <v>-0.70165057109148798</v>
      </c>
      <c r="S1449">
        <v>319</v>
      </c>
      <c r="T1449">
        <v>0.75248605987574202</v>
      </c>
      <c r="U1449">
        <v>3.3991050900381202E-2</v>
      </c>
      <c r="V1449">
        <v>6.0987561666654502</v>
      </c>
      <c r="W1449">
        <v>80.589094287874204</v>
      </c>
      <c r="X1449">
        <v>2.52835234675854</v>
      </c>
      <c r="Y1449">
        <v>0</v>
      </c>
      <c r="Z1449">
        <v>0</v>
      </c>
      <c r="AA1449">
        <v>0</v>
      </c>
      <c r="AB1449">
        <v>0</v>
      </c>
      <c r="AC1449">
        <v>85848.497859931798</v>
      </c>
      <c r="AD1449">
        <v>0</v>
      </c>
      <c r="AE1449">
        <f t="shared" si="177"/>
        <v>0.13895595507888914</v>
      </c>
      <c r="AF1449">
        <f t="shared" si="176"/>
        <v>4.2092830447825455E-2</v>
      </c>
      <c r="AG1449">
        <f t="shared" si="178"/>
        <v>9.9248562760417408E-2</v>
      </c>
      <c r="AH1449">
        <f t="shared" si="179"/>
        <v>-0.11972823127428955</v>
      </c>
      <c r="AI1449">
        <f t="shared" si="180"/>
        <v>0.56010785424678866</v>
      </c>
      <c r="AJ1449">
        <f t="shared" si="181"/>
        <v>0.13895595507888914</v>
      </c>
      <c r="AK1449">
        <f t="shared" si="182"/>
        <v>4.3602849034748051E-2</v>
      </c>
      <c r="AL1449" s="18">
        <f t="shared" si="183"/>
        <v>2.1089247885702867E-2</v>
      </c>
    </row>
    <row r="1450" spans="1:38" ht="15.75">
      <c r="A1450">
        <v>2017</v>
      </c>
      <c r="B1450">
        <v>1</v>
      </c>
      <c r="C1450" t="s">
        <v>66</v>
      </c>
      <c r="D1450">
        <v>92296.473503806206</v>
      </c>
      <c r="E1450">
        <v>76176.040987611705</v>
      </c>
      <c r="F1450">
        <v>16120.4325161945</v>
      </c>
      <c r="G1450">
        <v>5760.2219622611801</v>
      </c>
      <c r="H1450">
        <v>276593.67208115599</v>
      </c>
      <c r="I1450">
        <v>153785.06707667001</v>
      </c>
      <c r="J1450">
        <v>122808.605004485</v>
      </c>
      <c r="K1450">
        <v>2551.61599435674</v>
      </c>
      <c r="L1450">
        <v>1.87898237769402</v>
      </c>
      <c r="M1450">
        <v>4.6904058246169198</v>
      </c>
      <c r="N1450">
        <v>2.0825573914688298</v>
      </c>
      <c r="O1450">
        <v>1.25223364495552</v>
      </c>
      <c r="P1450">
        <v>447.43815391336699</v>
      </c>
      <c r="Q1450">
        <v>46955</v>
      </c>
      <c r="R1450">
        <v>-1.02107852525059E-2</v>
      </c>
      <c r="S1450">
        <v>350</v>
      </c>
      <c r="T1450">
        <v>0.30997417153150097</v>
      </c>
      <c r="U1450">
        <v>0.37628617510498003</v>
      </c>
      <c r="V1450">
        <v>5.2814446780634903</v>
      </c>
      <c r="W1450">
        <v>64.1938488966384</v>
      </c>
      <c r="X1450">
        <v>8.1708966644370005</v>
      </c>
      <c r="Y1450">
        <v>0</v>
      </c>
      <c r="Z1450">
        <v>0</v>
      </c>
      <c r="AA1450">
        <v>0</v>
      </c>
      <c r="AB1450">
        <v>1</v>
      </c>
      <c r="AC1450">
        <v>102704.15222857799</v>
      </c>
      <c r="AD1450">
        <v>0</v>
      </c>
      <c r="AE1450">
        <f t="shared" si="177"/>
        <v>-8.6963650453871402E-2</v>
      </c>
      <c r="AF1450">
        <f t="shared" si="176"/>
        <v>-9.0380358197978169E-2</v>
      </c>
      <c r="AG1450">
        <f t="shared" si="178"/>
        <v>0.1746592464936346</v>
      </c>
      <c r="AH1450">
        <f t="shared" si="179"/>
        <v>6.2409989716710412E-2</v>
      </c>
      <c r="AI1450">
        <f t="shared" si="180"/>
        <v>0.56010785424678866</v>
      </c>
      <c r="AJ1450">
        <f t="shared" si="181"/>
        <v>-8.6963650453871402E-2</v>
      </c>
      <c r="AK1450">
        <f t="shared" si="182"/>
        <v>-2.6086377952920514E-2</v>
      </c>
      <c r="AL1450" s="18">
        <f t="shared" si="183"/>
        <v>2.1089247885702867E-2</v>
      </c>
    </row>
    <row r="1451" spans="1:38" ht="15.75">
      <c r="A1451">
        <v>2017</v>
      </c>
      <c r="B1451">
        <v>2</v>
      </c>
      <c r="C1451" t="s">
        <v>66</v>
      </c>
      <c r="D1451">
        <v>84270.0352438962</v>
      </c>
      <c r="E1451">
        <v>74188.883991451701</v>
      </c>
      <c r="F1451">
        <v>10081.151252444401</v>
      </c>
      <c r="G1451">
        <v>141.382298689706</v>
      </c>
      <c r="H1451">
        <v>308252.02500696399</v>
      </c>
      <c r="I1451">
        <v>139110.34330440999</v>
      </c>
      <c r="J1451">
        <v>169141.68170255399</v>
      </c>
      <c r="K1451">
        <v>-1067.3411143922101</v>
      </c>
      <c r="L1451">
        <v>1.5359463829336501E-2</v>
      </c>
      <c r="M1451">
        <v>8.3588088557813897E-2</v>
      </c>
      <c r="N1451">
        <v>4.5865813431886497E-2</v>
      </c>
      <c r="O1451">
        <v>0.82244862356899295</v>
      </c>
      <c r="P1451">
        <v>64.264868325850102</v>
      </c>
      <c r="Q1451">
        <v>11489</v>
      </c>
      <c r="R1451">
        <v>0.92669188169412597</v>
      </c>
      <c r="S1451">
        <v>893</v>
      </c>
      <c r="T1451">
        <v>0.99262547348586105</v>
      </c>
      <c r="U1451">
        <v>0.53959465373502802</v>
      </c>
      <c r="V1451">
        <v>6.3024172045761198</v>
      </c>
      <c r="W1451">
        <v>60.176775408450098</v>
      </c>
      <c r="X1451">
        <v>5.9733345596813203</v>
      </c>
      <c r="Y1451">
        <v>0</v>
      </c>
      <c r="Z1451">
        <v>0</v>
      </c>
      <c r="AA1451">
        <v>0</v>
      </c>
      <c r="AB1451">
        <v>0</v>
      </c>
      <c r="AC1451">
        <v>87901.539536818702</v>
      </c>
      <c r="AD1451">
        <v>0</v>
      </c>
      <c r="AE1451">
        <f t="shared" si="177"/>
        <v>-6.6470079767063355E-3</v>
      </c>
      <c r="AF1451">
        <f t="shared" si="176"/>
        <v>0.10231270024926918</v>
      </c>
      <c r="AG1451">
        <f t="shared" si="178"/>
        <v>0.11962913298027475</v>
      </c>
      <c r="AH1451">
        <f t="shared" si="179"/>
        <v>1.6777291985284476E-3</v>
      </c>
      <c r="AI1451">
        <f t="shared" si="180"/>
        <v>0.56010785424678866</v>
      </c>
      <c r="AJ1451">
        <f t="shared" si="181"/>
        <v>-6.6470079767063355E-3</v>
      </c>
      <c r="AK1451">
        <f t="shared" si="182"/>
        <v>-4.9407872746762886E-2</v>
      </c>
      <c r="AL1451" s="18">
        <f t="shared" si="183"/>
        <v>2.1089247885702867E-2</v>
      </c>
    </row>
    <row r="1452" spans="1:38" ht="15.75">
      <c r="A1452">
        <v>2017</v>
      </c>
      <c r="B1452">
        <v>3</v>
      </c>
      <c r="C1452" t="s">
        <v>66</v>
      </c>
      <c r="D1452">
        <v>83709.891647432698</v>
      </c>
      <c r="E1452">
        <v>70523.369051977701</v>
      </c>
      <c r="F1452">
        <v>13186.522595454901</v>
      </c>
      <c r="G1452">
        <v>1540.83998008295</v>
      </c>
      <c r="H1452">
        <v>302543.11153856199</v>
      </c>
      <c r="I1452">
        <v>127089.979214844</v>
      </c>
      <c r="J1452">
        <v>175453.13232371799</v>
      </c>
      <c r="K1452">
        <v>3029.4578084912</v>
      </c>
      <c r="L1452">
        <v>0.15969523891313001</v>
      </c>
      <c r="M1452">
        <v>0.87820602554991301</v>
      </c>
      <c r="N1452">
        <v>0.50929600487253401</v>
      </c>
      <c r="O1452">
        <v>0.72435286581466196</v>
      </c>
      <c r="P1452">
        <v>35.219876427949799</v>
      </c>
      <c r="Q1452">
        <v>32407</v>
      </c>
      <c r="R1452">
        <v>0.48687218355525802</v>
      </c>
      <c r="S1452">
        <v>250</v>
      </c>
      <c r="T1452">
        <v>0.570774649947419</v>
      </c>
      <c r="U1452">
        <v>8.8743900704767106E-2</v>
      </c>
      <c r="V1452">
        <v>2.7125777930996402</v>
      </c>
      <c r="W1452">
        <v>82.746508668016006</v>
      </c>
      <c r="X1452">
        <v>5.6966394056659304</v>
      </c>
      <c r="Y1452">
        <v>0</v>
      </c>
      <c r="Z1452">
        <v>0</v>
      </c>
      <c r="AA1452">
        <v>0</v>
      </c>
      <c r="AB1452">
        <v>0</v>
      </c>
      <c r="AC1452">
        <v>90707.862133168106</v>
      </c>
      <c r="AD1452">
        <v>0</v>
      </c>
      <c r="AE1452">
        <f t="shared" si="177"/>
        <v>8.8063475010687967E-3</v>
      </c>
      <c r="AF1452">
        <f t="shared" si="176"/>
        <v>0.11147699460577656</v>
      </c>
      <c r="AG1452">
        <f t="shared" si="178"/>
        <v>0.1575264563833588</v>
      </c>
      <c r="AH1452">
        <f t="shared" si="179"/>
        <v>1.8406904485943221E-2</v>
      </c>
      <c r="AI1452">
        <f t="shared" si="180"/>
        <v>0.56010785424678866</v>
      </c>
      <c r="AJ1452">
        <f t="shared" si="181"/>
        <v>8.8063475010687967E-3</v>
      </c>
      <c r="AK1452">
        <f t="shared" si="182"/>
        <v>6.6116302646007055E-2</v>
      </c>
      <c r="AL1452" s="18">
        <f t="shared" si="183"/>
        <v>2.1089247885702867E-2</v>
      </c>
    </row>
    <row r="1453" spans="1:38" ht="15.75">
      <c r="A1453">
        <v>2017</v>
      </c>
      <c r="B1453">
        <v>4</v>
      </c>
      <c r="C1453" t="s">
        <v>66</v>
      </c>
      <c r="D1453">
        <v>84447.070042556807</v>
      </c>
      <c r="E1453">
        <v>75186.113463834306</v>
      </c>
      <c r="F1453">
        <v>9260.9565787225001</v>
      </c>
      <c r="G1453">
        <v>-4774.6760236989003</v>
      </c>
      <c r="H1453">
        <v>292556.97232519399</v>
      </c>
      <c r="I1453">
        <v>192246.98475077</v>
      </c>
      <c r="J1453">
        <v>100309.98757442299</v>
      </c>
      <c r="K1453">
        <v>-3553.5766765406001</v>
      </c>
      <c r="L1453">
        <v>-0.58041362310974598</v>
      </c>
      <c r="M1453">
        <v>-4.7599208604790499</v>
      </c>
      <c r="N1453">
        <v>-1.6320499852560599</v>
      </c>
      <c r="O1453">
        <v>1.9165288462241801</v>
      </c>
      <c r="P1453">
        <v>257.64650388129297</v>
      </c>
      <c r="Q1453">
        <v>8849</v>
      </c>
      <c r="R1453">
        <v>-0.69353605993354595</v>
      </c>
      <c r="S1453">
        <v>915</v>
      </c>
      <c r="T1453">
        <v>3.2214822364833702E-2</v>
      </c>
      <c r="U1453">
        <v>0.54662975533678004</v>
      </c>
      <c r="V1453">
        <v>7.9256643852233202</v>
      </c>
      <c r="W1453">
        <v>72.405610363061598</v>
      </c>
      <c r="X1453">
        <v>8.9144294608135297</v>
      </c>
      <c r="Y1453">
        <v>0</v>
      </c>
      <c r="Z1453">
        <v>0</v>
      </c>
      <c r="AA1453">
        <v>0</v>
      </c>
      <c r="AB1453">
        <v>0</v>
      </c>
      <c r="AC1453">
        <v>94247.867618135497</v>
      </c>
      <c r="AD1453">
        <v>0</v>
      </c>
      <c r="AE1453">
        <f t="shared" si="177"/>
        <v>-5.8306922216090074E-3</v>
      </c>
      <c r="AF1453">
        <f t="shared" si="176"/>
        <v>-3.579396889142186E-3</v>
      </c>
      <c r="AG1453">
        <f t="shared" si="178"/>
        <v>0.10966581284650223</v>
      </c>
      <c r="AH1453">
        <f t="shared" si="179"/>
        <v>-5.6540458079750062E-2</v>
      </c>
      <c r="AI1453">
        <f t="shared" si="180"/>
        <v>0.56010785424678866</v>
      </c>
      <c r="AJ1453">
        <f t="shared" si="181"/>
        <v>-5.8306922216090074E-3</v>
      </c>
      <c r="AK1453">
        <f t="shared" si="182"/>
        <v>-5.4716568114402793E-2</v>
      </c>
      <c r="AL1453" s="18">
        <f t="shared" si="183"/>
        <v>2.1089247885702867E-2</v>
      </c>
    </row>
    <row r="1454" spans="1:38" ht="15.75">
      <c r="A1454">
        <v>2018</v>
      </c>
      <c r="B1454">
        <v>1</v>
      </c>
      <c r="C1454" t="s">
        <v>66</v>
      </c>
      <c r="D1454">
        <v>83954.685168122</v>
      </c>
      <c r="E1454">
        <v>71072.1873652332</v>
      </c>
      <c r="F1454">
        <v>12882.4978028888</v>
      </c>
      <c r="G1454">
        <v>7249.9164236297502</v>
      </c>
      <c r="H1454">
        <v>246609.88579059401</v>
      </c>
      <c r="I1454">
        <v>157186.70781845899</v>
      </c>
      <c r="J1454">
        <v>89423.177972134494</v>
      </c>
      <c r="K1454">
        <v>16219.7805053504</v>
      </c>
      <c r="L1454">
        <v>1.04648457110745</v>
      </c>
      <c r="M1454">
        <v>8.1074242584947296</v>
      </c>
      <c r="N1454">
        <v>2.9398320348706202</v>
      </c>
      <c r="O1454">
        <v>1.75778485380424</v>
      </c>
      <c r="P1454">
        <v>416.671327680616</v>
      </c>
      <c r="Q1454">
        <v>27369</v>
      </c>
      <c r="R1454">
        <v>-0.75329277364185698</v>
      </c>
      <c r="S1454">
        <v>55</v>
      </c>
      <c r="T1454">
        <v>0.76903309878675796</v>
      </c>
      <c r="U1454">
        <v>0.50530295241092904</v>
      </c>
      <c r="V1454">
        <v>4.20556672447798</v>
      </c>
      <c r="W1454">
        <v>63.978588056046497</v>
      </c>
      <c r="X1454">
        <v>8.7505225336647108</v>
      </c>
      <c r="Y1454">
        <v>0</v>
      </c>
      <c r="Z1454">
        <v>0</v>
      </c>
      <c r="AA1454">
        <v>0</v>
      </c>
      <c r="AB1454">
        <v>1</v>
      </c>
      <c r="AC1454">
        <v>84566.016886024401</v>
      </c>
      <c r="AD1454">
        <v>0</v>
      </c>
      <c r="AE1454">
        <f t="shared" si="177"/>
        <v>0.10645320048286974</v>
      </c>
      <c r="AF1454">
        <f t="shared" si="176"/>
        <v>3.8689591876919505E-2</v>
      </c>
      <c r="AG1454">
        <f t="shared" si="178"/>
        <v>0.15344584732932029</v>
      </c>
      <c r="AH1454">
        <f t="shared" si="179"/>
        <v>8.6355114179888295E-2</v>
      </c>
      <c r="AI1454">
        <f t="shared" si="180"/>
        <v>0.56010785424678866</v>
      </c>
      <c r="AJ1454">
        <f t="shared" si="181"/>
        <v>0.10645320048286974</v>
      </c>
      <c r="AK1454">
        <f t="shared" si="182"/>
        <v>1.8388378989818589E-2</v>
      </c>
      <c r="AL1454" s="18">
        <f t="shared" si="183"/>
        <v>2.1089247885702867E-2</v>
      </c>
    </row>
    <row r="1455" spans="1:38" ht="15.75">
      <c r="A1455">
        <v>2018</v>
      </c>
      <c r="B1455">
        <v>2</v>
      </c>
      <c r="C1455" t="s">
        <v>66</v>
      </c>
      <c r="D1455">
        <v>92891.930099800302</v>
      </c>
      <c r="E1455">
        <v>72379.089682140504</v>
      </c>
      <c r="F1455">
        <v>20512.840417659801</v>
      </c>
      <c r="G1455">
        <v>7429.5886446036702</v>
      </c>
      <c r="H1455">
        <v>271604.89290112501</v>
      </c>
      <c r="I1455">
        <v>141559.73926678201</v>
      </c>
      <c r="J1455">
        <v>130045.15363434301</v>
      </c>
      <c r="K1455">
        <v>7102.53926191341</v>
      </c>
      <c r="L1455">
        <v>0.81054721126898199</v>
      </c>
      <c r="M1455">
        <v>5.7130838304778004</v>
      </c>
      <c r="N1455">
        <v>2.7354399124570699</v>
      </c>
      <c r="O1455">
        <v>1.0885429815002201</v>
      </c>
      <c r="P1455">
        <v>402.69526998150798</v>
      </c>
      <c r="Q1455">
        <v>40772</v>
      </c>
      <c r="R1455">
        <v>0.40030715747314799</v>
      </c>
      <c r="S1455">
        <v>475</v>
      </c>
      <c r="T1455">
        <v>0.96947477845218799</v>
      </c>
      <c r="U1455">
        <v>0.29770572947441998</v>
      </c>
      <c r="V1455">
        <v>2.98194615434794</v>
      </c>
      <c r="W1455">
        <v>66.053458321579498</v>
      </c>
      <c r="X1455">
        <v>7.9342079091594497</v>
      </c>
      <c r="Y1455">
        <v>0</v>
      </c>
      <c r="Z1455">
        <v>0</v>
      </c>
      <c r="AA1455">
        <v>0</v>
      </c>
      <c r="AB1455">
        <v>0</v>
      </c>
      <c r="AC1455">
        <v>96319.620534163507</v>
      </c>
      <c r="AD1455">
        <v>0</v>
      </c>
      <c r="AE1455">
        <f t="shared" si="177"/>
        <v>1.6114283243180575E-3</v>
      </c>
      <c r="AF1455">
        <f t="shared" si="176"/>
        <v>-9.1326410515909159E-2</v>
      </c>
      <c r="AG1455">
        <f t="shared" si="178"/>
        <v>0.22082478419407819</v>
      </c>
      <c r="AH1455">
        <f t="shared" si="179"/>
        <v>7.9980991207971919E-2</v>
      </c>
      <c r="AI1455">
        <f t="shared" si="180"/>
        <v>0.56010785424678866</v>
      </c>
      <c r="AJ1455">
        <f t="shared" si="181"/>
        <v>1.6114283243180575E-3</v>
      </c>
      <c r="AK1455">
        <f t="shared" si="182"/>
        <v>-2.5152874631127417E-4</v>
      </c>
      <c r="AL1455" s="18">
        <f t="shared" si="183"/>
        <v>2.1089247885702867E-2</v>
      </c>
    </row>
    <row r="1456" spans="1:38" ht="15.75">
      <c r="A1456">
        <v>2018</v>
      </c>
      <c r="B1456">
        <v>3</v>
      </c>
      <c r="C1456" t="s">
        <v>66</v>
      </c>
      <c r="D1456">
        <v>93041.618787063693</v>
      </c>
      <c r="E1456">
        <v>72360.884260453604</v>
      </c>
      <c r="F1456">
        <v>20680.7345266101</v>
      </c>
      <c r="G1456">
        <v>4022.8098501151899</v>
      </c>
      <c r="H1456">
        <v>219482.82740684101</v>
      </c>
      <c r="I1456">
        <v>70361.472080811101</v>
      </c>
      <c r="J1456">
        <v>149121.35532603</v>
      </c>
      <c r="K1456">
        <v>11781.2104500558</v>
      </c>
      <c r="L1456">
        <v>2.3940977456414898</v>
      </c>
      <c r="M1456">
        <v>2.6976752198368601</v>
      </c>
      <c r="N1456">
        <v>1.8328585874549299</v>
      </c>
      <c r="O1456">
        <v>0.47184034725929702</v>
      </c>
      <c r="P1456">
        <v>208.78940613875099</v>
      </c>
      <c r="Q1456">
        <v>12304</v>
      </c>
      <c r="R1456">
        <v>0.145958342612515</v>
      </c>
      <c r="S1456">
        <v>257</v>
      </c>
      <c r="T1456">
        <v>0.36333643118751602</v>
      </c>
      <c r="U1456">
        <v>0.20249361780151201</v>
      </c>
      <c r="V1456">
        <v>5.1661736775262801</v>
      </c>
      <c r="W1456">
        <v>69.084794746992202</v>
      </c>
      <c r="X1456">
        <v>3.33430601376641</v>
      </c>
      <c r="Y1456">
        <v>0</v>
      </c>
      <c r="Z1456">
        <v>0</v>
      </c>
      <c r="AA1456">
        <v>0</v>
      </c>
      <c r="AB1456">
        <v>0</v>
      </c>
      <c r="AC1456">
        <v>96028.614408833993</v>
      </c>
      <c r="AD1456">
        <v>0</v>
      </c>
      <c r="AE1456">
        <f t="shared" si="177"/>
        <v>-9.562192103165966E-2</v>
      </c>
      <c r="AF1456">
        <f t="shared" si="176"/>
        <v>-2.2081395759547446E-2</v>
      </c>
      <c r="AG1456">
        <f t="shared" si="178"/>
        <v>0.22227401883387582</v>
      </c>
      <c r="AH1456">
        <f t="shared" si="179"/>
        <v>4.323667088512128E-2</v>
      </c>
      <c r="AI1456">
        <f t="shared" si="180"/>
        <v>0.56010785424678866</v>
      </c>
      <c r="AJ1456">
        <f t="shared" si="181"/>
        <v>-9.562192103165966E-2</v>
      </c>
      <c r="AK1456">
        <f t="shared" si="182"/>
        <v>-4.1606039876120854E-2</v>
      </c>
      <c r="AL1456" s="18">
        <f t="shared" si="183"/>
        <v>2.1089247885702867E-2</v>
      </c>
    </row>
    <row r="1457" spans="1:38" ht="15.75">
      <c r="A1457">
        <v>2018</v>
      </c>
      <c r="B1457">
        <v>4</v>
      </c>
      <c r="C1457" t="s">
        <v>66</v>
      </c>
      <c r="D1457">
        <v>84144.800462749306</v>
      </c>
      <c r="E1457">
        <v>69350.234424441805</v>
      </c>
      <c r="F1457">
        <v>14794.566038307499</v>
      </c>
      <c r="G1457">
        <v>2884.9994638510998</v>
      </c>
      <c r="H1457">
        <v>195351.14993366701</v>
      </c>
      <c r="I1457">
        <v>90189.7832886166</v>
      </c>
      <c r="J1457">
        <v>105161.36664505</v>
      </c>
      <c r="K1457">
        <v>-1883.3239228167599</v>
      </c>
      <c r="L1457">
        <v>0.313704141393497</v>
      </c>
      <c r="M1457">
        <v>2.7434024070729199</v>
      </c>
      <c r="N1457">
        <v>1.47682747955705</v>
      </c>
      <c r="O1457">
        <v>0.85763228613253495</v>
      </c>
      <c r="P1457">
        <v>344.754509600272</v>
      </c>
      <c r="Q1457">
        <v>19347</v>
      </c>
      <c r="R1457">
        <v>-0.94365477738978998</v>
      </c>
      <c r="S1457">
        <v>495</v>
      </c>
      <c r="T1457">
        <v>0.182929629433044</v>
      </c>
      <c r="U1457">
        <v>7.8733731855674297E-2</v>
      </c>
      <c r="V1457">
        <v>7.5983510680212403</v>
      </c>
      <c r="W1457">
        <v>67.725424043397297</v>
      </c>
      <c r="X1457">
        <v>9.4877871528676199</v>
      </c>
      <c r="Y1457">
        <v>0</v>
      </c>
      <c r="Z1457">
        <v>1</v>
      </c>
      <c r="AA1457">
        <v>0</v>
      </c>
      <c r="AB1457">
        <v>0</v>
      </c>
      <c r="AC1457">
        <v>88997.831627783293</v>
      </c>
      <c r="AD1457">
        <v>1</v>
      </c>
      <c r="AE1457">
        <f t="shared" si="177"/>
        <v>3.6342794728432382E-2</v>
      </c>
      <c r="AF1457">
        <f t="shared" si="176"/>
        <v>-1.5275095845403057E-2</v>
      </c>
      <c r="AG1457">
        <f t="shared" si="178"/>
        <v>0.17582270035635794</v>
      </c>
      <c r="AH1457">
        <f t="shared" si="179"/>
        <v>3.4286128768328136E-2</v>
      </c>
      <c r="AI1457">
        <f t="shared" si="180"/>
        <v>0.56010785424678866</v>
      </c>
      <c r="AJ1457">
        <f t="shared" si="181"/>
        <v>3.6342794728432382E-2</v>
      </c>
      <c r="AK1457">
        <f t="shared" si="182"/>
        <v>3.0626778728898164E-2</v>
      </c>
      <c r="AL1457" s="18">
        <f t="shared" si="183"/>
        <v>2.1089247885702867E-2</v>
      </c>
    </row>
    <row r="1458" spans="1:38" ht="15.75">
      <c r="A1458">
        <v>2019</v>
      </c>
      <c r="B1458">
        <v>1</v>
      </c>
      <c r="C1458" t="s">
        <v>66</v>
      </c>
      <c r="D1458">
        <v>87202.857673431907</v>
      </c>
      <c r="E1458">
        <v>71474.208708956401</v>
      </c>
      <c r="F1458">
        <v>15728.6489644754</v>
      </c>
      <c r="G1458">
        <v>345.68487786075201</v>
      </c>
      <c r="H1458">
        <v>261679.63452844499</v>
      </c>
      <c r="I1458">
        <v>152582.778949689</v>
      </c>
      <c r="J1458">
        <v>109096.855578755</v>
      </c>
      <c r="K1458">
        <v>6820.5278678837203</v>
      </c>
      <c r="L1458">
        <v>4.19877842568354E-2</v>
      </c>
      <c r="M1458">
        <v>0.31686053280537102</v>
      </c>
      <c r="N1458">
        <v>0.13210232369962099</v>
      </c>
      <c r="O1458">
        <v>1.39859923679964</v>
      </c>
      <c r="P1458">
        <v>420.79046369394302</v>
      </c>
      <c r="Q1458">
        <v>47285</v>
      </c>
      <c r="R1458">
        <v>-0.223439538291477</v>
      </c>
      <c r="S1458">
        <v>743</v>
      </c>
      <c r="T1458">
        <v>0.88922807219220701</v>
      </c>
      <c r="U1458">
        <v>0.71958025354558597</v>
      </c>
      <c r="V1458">
        <v>6.8727965199282597</v>
      </c>
      <c r="W1458">
        <v>84.729783821615001</v>
      </c>
      <c r="X1458">
        <v>2.9313179370603999</v>
      </c>
      <c r="Y1458">
        <v>0</v>
      </c>
      <c r="Z1458">
        <v>0</v>
      </c>
      <c r="AA1458">
        <v>0</v>
      </c>
      <c r="AB1458">
        <v>0</v>
      </c>
      <c r="AC1458">
        <v>93689.956324496801</v>
      </c>
      <c r="AD1458">
        <v>0</v>
      </c>
      <c r="AE1458">
        <f t="shared" si="177"/>
        <v>-3.2044983273437834E-2</v>
      </c>
      <c r="AF1458">
        <f t="shared" si="176"/>
        <v>4.1166197793372258E-2</v>
      </c>
      <c r="AG1458">
        <f t="shared" si="178"/>
        <v>0.18036850378663166</v>
      </c>
      <c r="AH1458">
        <f t="shared" si="179"/>
        <v>3.9641462113009611E-3</v>
      </c>
      <c r="AI1458">
        <f t="shared" si="180"/>
        <v>0.56010785424678866</v>
      </c>
      <c r="AJ1458">
        <f t="shared" si="181"/>
        <v>-3.2044983273437834E-2</v>
      </c>
      <c r="AK1458">
        <f t="shared" si="182"/>
        <v>1.1892086870101761E-2</v>
      </c>
      <c r="AL1458" s="18">
        <f t="shared" si="183"/>
        <v>2.1089247885702867E-2</v>
      </c>
    </row>
    <row r="1459" spans="1:38" ht="15.75">
      <c r="A1459">
        <v>2019</v>
      </c>
      <c r="B1459">
        <v>2</v>
      </c>
      <c r="C1459" t="s">
        <v>66</v>
      </c>
      <c r="D1459">
        <v>84408.443557890801</v>
      </c>
      <c r="E1459">
        <v>72324.186207895094</v>
      </c>
      <c r="F1459">
        <v>12084.2573499957</v>
      </c>
      <c r="G1459">
        <v>-138.56786251433999</v>
      </c>
      <c r="H1459">
        <v>314045.51030242501</v>
      </c>
      <c r="I1459">
        <v>120920.890669739</v>
      </c>
      <c r="J1459">
        <v>193124.619632685</v>
      </c>
      <c r="K1459">
        <v>4951.30143611925</v>
      </c>
      <c r="L1459">
        <v>-1.7159952597027399E-2</v>
      </c>
      <c r="M1459">
        <v>-7.1750490837414097E-2</v>
      </c>
      <c r="N1459">
        <v>-4.4123497381287298E-2</v>
      </c>
      <c r="O1459">
        <v>0.62612882241386703</v>
      </c>
      <c r="P1459">
        <v>117.196287321117</v>
      </c>
      <c r="Q1459">
        <v>19017</v>
      </c>
      <c r="R1459">
        <v>-0.50654639366290699</v>
      </c>
      <c r="S1459">
        <v>543</v>
      </c>
      <c r="T1459">
        <v>0.61607859992063096</v>
      </c>
      <c r="U1459">
        <v>0.78485041679055001</v>
      </c>
      <c r="V1459">
        <v>4.7280870155175201</v>
      </c>
      <c r="W1459">
        <v>74.952584024890697</v>
      </c>
      <c r="X1459">
        <v>2.10681947620543</v>
      </c>
      <c r="Y1459">
        <v>0</v>
      </c>
      <c r="Z1459">
        <v>0</v>
      </c>
      <c r="AA1459">
        <v>0</v>
      </c>
      <c r="AB1459">
        <v>0</v>
      </c>
      <c r="AC1459">
        <v>85408.882782151297</v>
      </c>
      <c r="AD1459">
        <v>0</v>
      </c>
      <c r="AE1459">
        <f t="shared" si="177"/>
        <v>7.7938724437145418E-2</v>
      </c>
      <c r="AF1459">
        <f t="shared" si="176"/>
        <v>4.528752694958333E-4</v>
      </c>
      <c r="AG1459">
        <f t="shared" si="178"/>
        <v>0.14316408217748766</v>
      </c>
      <c r="AH1459">
        <f t="shared" si="179"/>
        <v>-1.6416350861783683E-3</v>
      </c>
      <c r="AI1459">
        <f t="shared" si="180"/>
        <v>0.56010785424678866</v>
      </c>
      <c r="AJ1459">
        <f t="shared" si="181"/>
        <v>7.7938724437145418E-2</v>
      </c>
      <c r="AK1459">
        <f t="shared" si="182"/>
        <v>-5.4661453967349838E-2</v>
      </c>
      <c r="AL1459" s="18">
        <f t="shared" si="183"/>
        <v>2.1089247885702867E-2</v>
      </c>
    </row>
    <row r="1460" spans="1:38" ht="15.75">
      <c r="A1460">
        <v>2019</v>
      </c>
      <c r="B1460">
        <v>3</v>
      </c>
      <c r="C1460" t="s">
        <v>66</v>
      </c>
      <c r="D1460">
        <v>90987.129980517595</v>
      </c>
      <c r="E1460">
        <v>68370.841032766199</v>
      </c>
      <c r="F1460">
        <v>22616.2889477514</v>
      </c>
      <c r="G1460">
        <v>15101.7066473409</v>
      </c>
      <c r="H1460">
        <v>257680.29660792899</v>
      </c>
      <c r="I1460">
        <v>103122.64655295599</v>
      </c>
      <c r="J1460">
        <v>154557.650054973</v>
      </c>
      <c r="K1460">
        <v>18279.468201667201</v>
      </c>
      <c r="L1460">
        <v>1.5282285293195501</v>
      </c>
      <c r="M1460">
        <v>9.7709214923813708</v>
      </c>
      <c r="N1460">
        <v>5.8606369389269899</v>
      </c>
      <c r="O1460">
        <v>0.66721153250115794</v>
      </c>
      <c r="P1460">
        <v>428.97819088557998</v>
      </c>
      <c r="Q1460">
        <v>18702</v>
      </c>
      <c r="R1460">
        <v>0.32788847936111298</v>
      </c>
      <c r="S1460">
        <v>770</v>
      </c>
      <c r="T1460">
        <v>0.918633582497839</v>
      </c>
      <c r="U1460">
        <v>0.89829497235473799</v>
      </c>
      <c r="V1460">
        <v>2.1236962691405701</v>
      </c>
      <c r="W1460">
        <v>80.7317782938633</v>
      </c>
      <c r="X1460">
        <v>4.38086323829961</v>
      </c>
      <c r="Y1460">
        <v>0</v>
      </c>
      <c r="Z1460">
        <v>0</v>
      </c>
      <c r="AA1460">
        <v>1</v>
      </c>
      <c r="AB1460">
        <v>0</v>
      </c>
      <c r="AC1460">
        <v>96565.902861076698</v>
      </c>
      <c r="AD1460">
        <v>1</v>
      </c>
      <c r="AE1460">
        <f t="shared" si="177"/>
        <v>-8.9327462152827691E-2</v>
      </c>
      <c r="AF1460">
        <f t="shared" si="176"/>
        <v>-7.9709943879925985E-2</v>
      </c>
      <c r="AG1460">
        <f t="shared" si="178"/>
        <v>0.24856580213700616</v>
      </c>
      <c r="AH1460">
        <f t="shared" si="179"/>
        <v>0.16597629412615297</v>
      </c>
      <c r="AI1460">
        <f t="shared" si="180"/>
        <v>0.56010785424678866</v>
      </c>
      <c r="AJ1460">
        <f t="shared" si="181"/>
        <v>-8.9327462152827691E-2</v>
      </c>
      <c r="AK1460">
        <f t="shared" si="182"/>
        <v>1.4436734700836324E-2</v>
      </c>
      <c r="AL1460" s="18">
        <f t="shared" si="183"/>
        <v>2.1089247885702867E-2</v>
      </c>
    </row>
    <row r="1461" spans="1:38" ht="15.75">
      <c r="A1461">
        <v>2019</v>
      </c>
      <c r="B1461">
        <v>4</v>
      </c>
      <c r="C1461" t="s">
        <v>66</v>
      </c>
      <c r="D1461">
        <v>82859.480570788495</v>
      </c>
      <c r="E1461">
        <v>69357.892726029299</v>
      </c>
      <c r="F1461">
        <v>13501.5878447591</v>
      </c>
      <c r="G1461">
        <v>2121.93849925224</v>
      </c>
      <c r="H1461">
        <v>267423.81345872802</v>
      </c>
      <c r="I1461">
        <v>89830.596132593695</v>
      </c>
      <c r="J1461">
        <v>177593.21732613401</v>
      </c>
      <c r="K1461">
        <v>4898.0329771863799</v>
      </c>
      <c r="L1461">
        <v>0.37664573659047601</v>
      </c>
      <c r="M1461">
        <v>1.1948308224832001</v>
      </c>
      <c r="N1461">
        <v>0.79347402604432704</v>
      </c>
      <c r="O1461">
        <v>0.50582222387259101</v>
      </c>
      <c r="P1461">
        <v>321.749715494577</v>
      </c>
      <c r="Q1461">
        <v>7335</v>
      </c>
      <c r="R1461">
        <v>0.53733620078327404</v>
      </c>
      <c r="S1461">
        <v>295</v>
      </c>
      <c r="T1461">
        <v>0.32485750672560498</v>
      </c>
      <c r="U1461">
        <v>0.39858119252569602</v>
      </c>
      <c r="V1461">
        <v>5.4501873827629801</v>
      </c>
      <c r="W1461">
        <v>83.254296556881201</v>
      </c>
      <c r="X1461">
        <v>3.6270841822681401</v>
      </c>
      <c r="Y1461">
        <v>0</v>
      </c>
      <c r="Z1461">
        <v>0</v>
      </c>
      <c r="AA1461">
        <v>0</v>
      </c>
      <c r="AB1461">
        <v>0</v>
      </c>
      <c r="AC1461">
        <v>84480.480528217406</v>
      </c>
      <c r="AD1461">
        <v>0</v>
      </c>
      <c r="AE1461">
        <f t="shared" si="177"/>
        <v>9.5742661372318405E-2</v>
      </c>
      <c r="AF1461">
        <f t="shared" si="176"/>
        <v>2.6286321544904415E-2</v>
      </c>
      <c r="AG1461">
        <f t="shared" si="178"/>
        <v>0.16294560081419437</v>
      </c>
      <c r="AH1461">
        <f t="shared" si="179"/>
        <v>2.5608880053736589E-2</v>
      </c>
      <c r="AI1461">
        <f t="shared" si="180"/>
        <v>0.56010785424678866</v>
      </c>
      <c r="AJ1461">
        <f t="shared" si="181"/>
        <v>9.5742661372318405E-2</v>
      </c>
      <c r="AK1461">
        <f t="shared" si="182"/>
        <v>4.7924060615356215E-2</v>
      </c>
      <c r="AL1461" s="18">
        <f t="shared" si="183"/>
        <v>2.1089247885702867E-2</v>
      </c>
    </row>
    <row r="1462" spans="1:38" ht="15.75">
      <c r="A1462">
        <v>2020</v>
      </c>
      <c r="B1462">
        <v>1</v>
      </c>
      <c r="C1462" t="s">
        <v>66</v>
      </c>
      <c r="D1462">
        <v>90792.667760563694</v>
      </c>
      <c r="E1462">
        <v>72681.804581184901</v>
      </c>
      <c r="F1462">
        <v>18110.863179378801</v>
      </c>
      <c r="G1462">
        <v>1952.3116996833301</v>
      </c>
      <c r="H1462">
        <v>184373.176474379</v>
      </c>
      <c r="I1462">
        <v>105751.38936234701</v>
      </c>
      <c r="J1462">
        <v>78621.787112031001</v>
      </c>
      <c r="K1462">
        <v>9322.1772551879294</v>
      </c>
      <c r="L1462">
        <v>0.34072938984378398</v>
      </c>
      <c r="M1462">
        <v>2.4831688154091598</v>
      </c>
      <c r="N1462">
        <v>1.0588913946246501</v>
      </c>
      <c r="O1462">
        <v>1.3450646855897399</v>
      </c>
      <c r="P1462">
        <v>483.48737166387599</v>
      </c>
      <c r="Q1462">
        <v>41565</v>
      </c>
      <c r="R1462">
        <v>8.5175004879503594E-2</v>
      </c>
      <c r="S1462">
        <v>696</v>
      </c>
      <c r="T1462">
        <v>0.33481973191919401</v>
      </c>
      <c r="U1462">
        <v>0.65044978173782697</v>
      </c>
      <c r="V1462">
        <v>5.8543732609294903</v>
      </c>
      <c r="W1462">
        <v>67.656225409431499</v>
      </c>
      <c r="X1462">
        <v>9.9633959985080605</v>
      </c>
      <c r="Y1462">
        <v>0</v>
      </c>
      <c r="Z1462">
        <v>0</v>
      </c>
      <c r="AA1462">
        <v>0</v>
      </c>
      <c r="AB1462">
        <v>0</v>
      </c>
      <c r="AC1462">
        <v>98725.571066247401</v>
      </c>
      <c r="AD1462">
        <v>0</v>
      </c>
      <c r="AE1462">
        <f t="shared" si="177"/>
        <v>-6.9895486745520097E-2</v>
      </c>
      <c r="AF1462">
        <f t="shared" si="176"/>
        <v>-4.61021612655928E-2</v>
      </c>
      <c r="AG1462">
        <f t="shared" si="178"/>
        <v>0.19947495349668917</v>
      </c>
      <c r="AH1462">
        <f t="shared" si="179"/>
        <v>2.1502966570295313E-2</v>
      </c>
      <c r="AI1462">
        <f t="shared" si="180"/>
        <v>0.56010785424678866</v>
      </c>
      <c r="AJ1462">
        <f t="shared" si="181"/>
        <v>-6.9895486745520097E-2</v>
      </c>
      <c r="AK1462">
        <f t="shared" si="182"/>
        <v>2.9796635566318513E-3</v>
      </c>
      <c r="AL1462" s="18">
        <f t="shared" si="183"/>
        <v>2.1089247885702867E-2</v>
      </c>
    </row>
    <row r="1463" spans="1:38" ht="15.75">
      <c r="A1463">
        <v>2020</v>
      </c>
      <c r="B1463">
        <v>2</v>
      </c>
      <c r="C1463" t="s">
        <v>66</v>
      </c>
      <c r="D1463">
        <v>84446.670054514805</v>
      </c>
      <c r="E1463">
        <v>72898.371905525695</v>
      </c>
      <c r="F1463">
        <v>11548.298148989101</v>
      </c>
      <c r="G1463">
        <v>-7692.3419364269903</v>
      </c>
      <c r="H1463">
        <v>262407.50383446499</v>
      </c>
      <c r="I1463">
        <v>114770.057949416</v>
      </c>
      <c r="J1463">
        <v>147637.44588504799</v>
      </c>
      <c r="K1463">
        <v>-1268.1447664294401</v>
      </c>
      <c r="L1463">
        <v>-3.1119470781871299</v>
      </c>
      <c r="M1463">
        <v>-5.21029193529687</v>
      </c>
      <c r="N1463">
        <v>-2.93144891972279</v>
      </c>
      <c r="O1463">
        <v>0.77737769887171504</v>
      </c>
      <c r="P1463">
        <v>52.751201601947102</v>
      </c>
      <c r="Q1463">
        <v>30073</v>
      </c>
      <c r="R1463">
        <v>-0.109894961853752</v>
      </c>
      <c r="S1463">
        <v>868</v>
      </c>
      <c r="T1463">
        <v>0.44244694496637499</v>
      </c>
      <c r="U1463">
        <v>0.161133453448118</v>
      </c>
      <c r="V1463">
        <v>4.4791468326080297</v>
      </c>
      <c r="W1463">
        <v>69.832946298835196</v>
      </c>
      <c r="X1463">
        <v>4.9797915180679597</v>
      </c>
      <c r="Y1463">
        <v>0</v>
      </c>
      <c r="Z1463">
        <v>0</v>
      </c>
      <c r="AA1463">
        <v>0</v>
      </c>
      <c r="AB1463">
        <v>0</v>
      </c>
      <c r="AC1463">
        <v>88390.059243237702</v>
      </c>
      <c r="AD1463">
        <v>0</v>
      </c>
      <c r="AE1463">
        <f t="shared" si="177"/>
        <v>-8.4327670715741449E-3</v>
      </c>
      <c r="AF1463">
        <f t="shared" si="176"/>
        <v>9.7124763500730255E-4</v>
      </c>
      <c r="AG1463">
        <f t="shared" si="178"/>
        <v>0.13675255805272216</v>
      </c>
      <c r="AH1463">
        <f t="shared" si="179"/>
        <v>-9.1091122142071143E-2</v>
      </c>
      <c r="AI1463">
        <f t="shared" si="180"/>
        <v>0.56010785424678866</v>
      </c>
      <c r="AJ1463">
        <f t="shared" si="181"/>
        <v>-8.4327670715741449E-3</v>
      </c>
      <c r="AK1463">
        <f t="shared" si="182"/>
        <v>-2.2307592102609533E-2</v>
      </c>
      <c r="AL1463" s="18">
        <f t="shared" si="183"/>
        <v>2.1089247885702867E-2</v>
      </c>
    </row>
    <row r="1464" spans="1:38" ht="15.75">
      <c r="A1464">
        <v>2020</v>
      </c>
      <c r="B1464">
        <v>3</v>
      </c>
      <c r="C1464" t="s">
        <v>66</v>
      </c>
      <c r="D1464">
        <v>83734.550955975006</v>
      </c>
      <c r="E1464">
        <v>71272.184760112897</v>
      </c>
      <c r="F1464">
        <v>12462.366195862</v>
      </c>
      <c r="G1464">
        <v>-6900.0802383663804</v>
      </c>
      <c r="H1464">
        <v>208438.85033178999</v>
      </c>
      <c r="I1464">
        <v>140289.43685752101</v>
      </c>
      <c r="J1464">
        <v>68149.413474269793</v>
      </c>
      <c r="K1464">
        <v>610.04588900633598</v>
      </c>
      <c r="L1464">
        <v>-1.1572888794033001</v>
      </c>
      <c r="M1464">
        <v>-10.1249297486199</v>
      </c>
      <c r="N1464">
        <v>-3.3103618770602998</v>
      </c>
      <c r="O1464">
        <v>2.05855677555446</v>
      </c>
      <c r="P1464">
        <v>181.42619496462399</v>
      </c>
      <c r="Q1464">
        <v>26823</v>
      </c>
      <c r="R1464">
        <v>-0.545118821370844</v>
      </c>
      <c r="S1464">
        <v>695</v>
      </c>
      <c r="T1464">
        <v>0.17997411389903001</v>
      </c>
      <c r="U1464">
        <v>0.22472267736680901</v>
      </c>
      <c r="V1464">
        <v>5.1838782849233098</v>
      </c>
      <c r="W1464">
        <v>67.858130613812804</v>
      </c>
      <c r="X1464">
        <v>9.9134515158312801</v>
      </c>
      <c r="Y1464">
        <v>0</v>
      </c>
      <c r="Z1464">
        <v>0</v>
      </c>
      <c r="AA1464">
        <v>0</v>
      </c>
      <c r="AB1464">
        <v>0</v>
      </c>
      <c r="AC1464">
        <v>88695.909408531006</v>
      </c>
      <c r="AD1464">
        <v>0</v>
      </c>
      <c r="AE1464">
        <f t="shared" si="177"/>
        <v>1.5561086185630494E-2</v>
      </c>
      <c r="AF1464">
        <f t="shared" si="176"/>
        <v>1.1463581409356082E-2</v>
      </c>
      <c r="AG1464">
        <f t="shared" si="178"/>
        <v>0.14883182692905858</v>
      </c>
      <c r="AH1464">
        <f t="shared" si="179"/>
        <v>-8.2404218564380016E-2</v>
      </c>
      <c r="AI1464">
        <f t="shared" si="180"/>
        <v>0.56010785424678866</v>
      </c>
      <c r="AJ1464">
        <f t="shared" si="181"/>
        <v>1.5561086185630494E-2</v>
      </c>
      <c r="AK1464">
        <f t="shared" si="182"/>
        <v>-4.8450367257247884E-2</v>
      </c>
      <c r="AL1464" s="18">
        <f t="shared" si="183"/>
        <v>2.1089247885702867E-2</v>
      </c>
    </row>
    <row r="1465" spans="1:38" ht="15.75">
      <c r="A1465">
        <v>2020</v>
      </c>
      <c r="B1465">
        <v>4</v>
      </c>
      <c r="C1465" t="s">
        <v>66</v>
      </c>
      <c r="D1465">
        <v>85037.551520116001</v>
      </c>
      <c r="E1465">
        <v>67819.021233259002</v>
      </c>
      <c r="F1465">
        <v>17218.530286857</v>
      </c>
      <c r="G1465">
        <v>1822.9325155080801</v>
      </c>
      <c r="H1465">
        <v>213882.45889150599</v>
      </c>
      <c r="I1465">
        <v>105704.721050675</v>
      </c>
      <c r="J1465">
        <v>108177.737840831</v>
      </c>
      <c r="K1465">
        <v>-1204.06614978123</v>
      </c>
      <c r="L1465">
        <v>0.24236669423512999</v>
      </c>
      <c r="M1465">
        <v>1.68512722847864</v>
      </c>
      <c r="N1465">
        <v>0.85230575941376696</v>
      </c>
      <c r="O1465">
        <v>0.97713931868500603</v>
      </c>
      <c r="P1465">
        <v>215.28137842585801</v>
      </c>
      <c r="Q1465">
        <v>3289</v>
      </c>
      <c r="R1465">
        <v>0.82891146453611597</v>
      </c>
      <c r="S1465">
        <v>27</v>
      </c>
      <c r="T1465">
        <v>0.10336219203173599</v>
      </c>
      <c r="U1465">
        <v>0.57482042250896603</v>
      </c>
      <c r="V1465">
        <v>5.2523961878303496</v>
      </c>
      <c r="W1465">
        <v>83.258762509367401</v>
      </c>
      <c r="X1465">
        <v>3.2078439883618799</v>
      </c>
      <c r="Y1465">
        <v>0</v>
      </c>
      <c r="Z1465">
        <v>0</v>
      </c>
      <c r="AA1465">
        <v>0</v>
      </c>
      <c r="AB1465">
        <v>0</v>
      </c>
      <c r="AC1465">
        <v>85618.726137089805</v>
      </c>
      <c r="AD1465">
        <v>0</v>
      </c>
      <c r="AE1465">
        <f t="shared" si="177"/>
        <v>1.8455117786940912E-2</v>
      </c>
      <c r="AF1465">
        <f t="shared" si="176"/>
        <v>5.7233329202521652E-2</v>
      </c>
      <c r="AG1465">
        <f t="shared" si="178"/>
        <v>0.2024814917534859</v>
      </c>
      <c r="AH1465">
        <f t="shared" si="179"/>
        <v>2.1436794485749717E-2</v>
      </c>
      <c r="AI1465">
        <f t="shared" si="180"/>
        <v>0.56010785424678866</v>
      </c>
      <c r="AJ1465">
        <f t="shared" si="181"/>
        <v>1.8455117786940912E-2</v>
      </c>
      <c r="AK1465">
        <f t="shared" si="182"/>
        <v>-3.0795077076163819E-2</v>
      </c>
      <c r="AL1465" s="18">
        <f t="shared" si="183"/>
        <v>2.1089247885702867E-2</v>
      </c>
    </row>
    <row r="1466" spans="1:38" ht="15.75">
      <c r="A1466">
        <v>2021</v>
      </c>
      <c r="B1466">
        <v>1</v>
      </c>
      <c r="C1466" t="s">
        <v>66</v>
      </c>
      <c r="D1466">
        <v>86606.929549732798</v>
      </c>
      <c r="E1466">
        <v>65730.5292471508</v>
      </c>
      <c r="F1466">
        <v>20876.400302581998</v>
      </c>
      <c r="G1466">
        <v>5573.7077765695003</v>
      </c>
      <c r="H1466">
        <v>252392.17272434101</v>
      </c>
      <c r="I1466">
        <v>80009.169550577601</v>
      </c>
      <c r="J1466">
        <v>172383.00317376299</v>
      </c>
      <c r="K1466">
        <v>4441.1014897423702</v>
      </c>
      <c r="L1466">
        <v>1.33882243043034</v>
      </c>
      <c r="M1466">
        <v>3.2333279232588601</v>
      </c>
      <c r="N1466">
        <v>2.2083520722558299</v>
      </c>
      <c r="O1466">
        <v>0.464136069551635</v>
      </c>
      <c r="P1466">
        <v>190.26614570702401</v>
      </c>
      <c r="Q1466">
        <v>4679</v>
      </c>
      <c r="R1466">
        <v>-0.97244842809514598</v>
      </c>
      <c r="S1466">
        <v>352</v>
      </c>
      <c r="T1466">
        <v>4.8672018048623297E-2</v>
      </c>
      <c r="U1466">
        <v>0.75092417237322995</v>
      </c>
      <c r="V1466">
        <v>7.6857364207442096</v>
      </c>
      <c r="W1466">
        <v>60.233453909290098</v>
      </c>
      <c r="X1466">
        <v>3.54953852745715</v>
      </c>
      <c r="Y1466">
        <v>0</v>
      </c>
      <c r="Z1466">
        <v>0</v>
      </c>
      <c r="AA1466">
        <v>0</v>
      </c>
      <c r="AB1466">
        <v>0</v>
      </c>
      <c r="AC1466">
        <v>86178.906215341107</v>
      </c>
      <c r="AD1466">
        <v>0</v>
      </c>
      <c r="AE1466">
        <f t="shared" si="177"/>
        <v>-2.3996242303566524E-2</v>
      </c>
      <c r="AF1466">
        <f t="shared" si="176"/>
        <v>-4.5114311502457202E-3</v>
      </c>
      <c r="AG1466">
        <f t="shared" si="178"/>
        <v>0.24104768996104431</v>
      </c>
      <c r="AH1466">
        <f t="shared" si="179"/>
        <v>6.4356372007956686E-2</v>
      </c>
      <c r="AI1466">
        <f t="shared" si="180"/>
        <v>0.56010785424678866</v>
      </c>
      <c r="AJ1466">
        <f t="shared" si="181"/>
        <v>-2.3996242303566524E-2</v>
      </c>
      <c r="AK1466">
        <f t="shared" si="182"/>
        <v>3.3268261780642669E-2</v>
      </c>
      <c r="AL1466" s="18">
        <f t="shared" si="183"/>
        <v>2.1089247885702867E-2</v>
      </c>
    </row>
    <row r="1467" spans="1:38" ht="15.75">
      <c r="A1467">
        <v>2021</v>
      </c>
      <c r="B1467">
        <v>2</v>
      </c>
      <c r="C1467" t="s">
        <v>66</v>
      </c>
      <c r="D1467">
        <v>84528.688683089495</v>
      </c>
      <c r="E1467">
        <v>67917.269701125202</v>
      </c>
      <c r="F1467">
        <v>16611.418981964202</v>
      </c>
      <c r="G1467">
        <v>2691.6889856268199</v>
      </c>
      <c r="H1467">
        <v>209418.396577348</v>
      </c>
      <c r="I1467">
        <v>132499.09195215799</v>
      </c>
      <c r="J1467">
        <v>76919.304625189296</v>
      </c>
      <c r="K1467">
        <v>1960.0581866909999</v>
      </c>
      <c r="L1467">
        <v>0.92886481748663297</v>
      </c>
      <c r="M1467">
        <v>3.49936728984073</v>
      </c>
      <c r="N1467">
        <v>1.2853163951299</v>
      </c>
      <c r="O1467">
        <v>1.7225726701222399</v>
      </c>
      <c r="P1467">
        <v>47.240653730928599</v>
      </c>
      <c r="Q1467">
        <v>35393</v>
      </c>
      <c r="R1467">
        <v>0.73343745631289703</v>
      </c>
      <c r="S1467">
        <v>69</v>
      </c>
      <c r="T1467">
        <v>0.113782997380482</v>
      </c>
      <c r="U1467">
        <v>0.22133478261751099</v>
      </c>
      <c r="V1467">
        <v>7.9910335044188896</v>
      </c>
      <c r="W1467">
        <v>80.150718169589396</v>
      </c>
      <c r="X1467">
        <v>4.7989558861407096</v>
      </c>
      <c r="Y1467">
        <v>0</v>
      </c>
      <c r="Z1467">
        <v>0</v>
      </c>
      <c r="AA1467">
        <v>0</v>
      </c>
      <c r="AB1467">
        <v>0</v>
      </c>
      <c r="AC1467">
        <v>85663.738724246505</v>
      </c>
      <c r="AD1467">
        <v>0</v>
      </c>
      <c r="AE1467">
        <f t="shared" si="177"/>
        <v>1.9609923817304844E-3</v>
      </c>
      <c r="AF1467">
        <f t="shared" si="176"/>
        <v>0.12983198798708709</v>
      </c>
      <c r="AG1467">
        <f t="shared" si="178"/>
        <v>0.19651811995147528</v>
      </c>
      <c r="AH1467">
        <f t="shared" si="179"/>
        <v>3.184349630358467E-2</v>
      </c>
      <c r="AI1467">
        <f t="shared" si="180"/>
        <v>0.56010785424678866</v>
      </c>
      <c r="AJ1467">
        <f t="shared" si="181"/>
        <v>1.9609923817304844E-3</v>
      </c>
      <c r="AK1467">
        <f t="shared" si="182"/>
        <v>0.13003500718227906</v>
      </c>
      <c r="AL1467" s="18">
        <f t="shared" si="183"/>
        <v>2.1089247885702867E-2</v>
      </c>
    </row>
    <row r="1468" spans="1:38" ht="15.75">
      <c r="A1468">
        <v>2021</v>
      </c>
      <c r="B1468">
        <v>3</v>
      </c>
      <c r="C1468" t="s">
        <v>66</v>
      </c>
      <c r="D1468">
        <v>84694.448797634701</v>
      </c>
      <c r="E1468">
        <v>76748.892354511801</v>
      </c>
      <c r="F1468">
        <v>7945.5564431228904</v>
      </c>
      <c r="G1468">
        <v>-9742.9006100865099</v>
      </c>
      <c r="H1468">
        <v>259967.76337964501</v>
      </c>
      <c r="I1468">
        <v>84771.165872839207</v>
      </c>
      <c r="J1468">
        <v>175196.59750680599</v>
      </c>
      <c r="K1468">
        <v>-10851.806256383201</v>
      </c>
      <c r="L1468">
        <v>-1.8896401575372701</v>
      </c>
      <c r="M1468">
        <v>-5.5611243304585196</v>
      </c>
      <c r="N1468">
        <v>-3.7477341357352798</v>
      </c>
      <c r="O1468">
        <v>0.48386308341145501</v>
      </c>
      <c r="P1468">
        <v>69.655634581182596</v>
      </c>
      <c r="Q1468">
        <v>25704</v>
      </c>
      <c r="R1468">
        <v>-0.58082212328064198</v>
      </c>
      <c r="S1468">
        <v>99</v>
      </c>
      <c r="T1468">
        <v>0.20050818548424801</v>
      </c>
      <c r="U1468">
        <v>0.89398366133822804</v>
      </c>
      <c r="V1468">
        <v>7.9986867162886304</v>
      </c>
      <c r="W1468">
        <v>73.7563336011671</v>
      </c>
      <c r="X1468">
        <v>6.95718888105411</v>
      </c>
      <c r="Y1468">
        <v>0</v>
      </c>
      <c r="Z1468">
        <v>0</v>
      </c>
      <c r="AA1468">
        <v>0</v>
      </c>
      <c r="AB1468">
        <v>0</v>
      </c>
      <c r="AC1468">
        <v>79914.617331380796</v>
      </c>
      <c r="AD1468">
        <v>0</v>
      </c>
      <c r="AE1468">
        <f t="shared" si="177"/>
        <v>6.1516250204983913E-2</v>
      </c>
      <c r="AF1468">
        <f t="shared" si="176"/>
        <v>4.7191969911259686E-2</v>
      </c>
      <c r="AG1468">
        <f t="shared" si="178"/>
        <v>9.3814371023391074E-2</v>
      </c>
      <c r="AH1468">
        <f t="shared" si="179"/>
        <v>-0.11503588190727565</v>
      </c>
      <c r="AI1468">
        <f t="shared" si="180"/>
        <v>0.56010785424678866</v>
      </c>
      <c r="AJ1468">
        <f t="shared" si="181"/>
        <v>6.1516250204983913E-2</v>
      </c>
      <c r="AK1468">
        <f t="shared" si="182"/>
        <v>-4.7564352749847931E-2</v>
      </c>
      <c r="AL1468" s="18">
        <f t="shared" si="183"/>
        <v>2.1089247885702867E-2</v>
      </c>
    </row>
    <row r="1469" spans="1:38" ht="15.75">
      <c r="A1469">
        <v>2021</v>
      </c>
      <c r="B1469">
        <v>4</v>
      </c>
      <c r="C1469" t="s">
        <v>66</v>
      </c>
      <c r="D1469">
        <v>89904.533700843196</v>
      </c>
      <c r="E1469">
        <v>73098.380965401695</v>
      </c>
      <c r="F1469">
        <v>16806.152735441399</v>
      </c>
      <c r="G1469">
        <v>8823.4566592511201</v>
      </c>
      <c r="H1469">
        <v>226646.79931281999</v>
      </c>
      <c r="I1469">
        <v>93969.541277526107</v>
      </c>
      <c r="J1469">
        <v>132677.25803529299</v>
      </c>
      <c r="K1469">
        <v>6250.1451163906304</v>
      </c>
      <c r="L1469">
        <v>1.0205288895296001</v>
      </c>
      <c r="M1469">
        <v>6.6503158038613899</v>
      </c>
      <c r="N1469">
        <v>3.8930426928610098</v>
      </c>
      <c r="O1469">
        <v>0.70825658194209096</v>
      </c>
      <c r="P1469">
        <v>313.09583305505402</v>
      </c>
      <c r="Q1469">
        <v>4488</v>
      </c>
      <c r="R1469">
        <v>-8.0412931833724499E-2</v>
      </c>
      <c r="S1469">
        <v>387</v>
      </c>
      <c r="T1469">
        <v>0.51956304012073495</v>
      </c>
      <c r="U1469">
        <v>0.61614463013436405</v>
      </c>
      <c r="V1469">
        <v>3.5964368075149098</v>
      </c>
      <c r="W1469">
        <v>72.414602370777502</v>
      </c>
      <c r="X1469">
        <v>6.37532103254145</v>
      </c>
      <c r="Y1469">
        <v>1</v>
      </c>
      <c r="Z1469">
        <v>0</v>
      </c>
      <c r="AA1469">
        <v>0</v>
      </c>
      <c r="AB1469">
        <v>0</v>
      </c>
      <c r="AC1469">
        <v>89868.826346863003</v>
      </c>
      <c r="AD1469">
        <v>1</v>
      </c>
      <c r="AE1469">
        <f t="shared" si="177"/>
        <v>-4.1024909413145724E-2</v>
      </c>
      <c r="AF1469">
        <f t="shared" si="176"/>
        <v>3.8388179729445943E-2</v>
      </c>
      <c r="AG1469">
        <f t="shared" si="178"/>
        <v>0.18693331741604796</v>
      </c>
      <c r="AH1469">
        <f t="shared" si="179"/>
        <v>9.8142510683733919E-2</v>
      </c>
      <c r="AI1469">
        <f t="shared" si="180"/>
        <v>0.56010785424678866</v>
      </c>
      <c r="AJ1469">
        <f t="shared" si="181"/>
        <v>-4.1024909413145724E-2</v>
      </c>
      <c r="AK1469">
        <f t="shared" si="182"/>
        <v>-2.0363283125700501E-2</v>
      </c>
      <c r="AL1469" s="18">
        <f t="shared" si="183"/>
        <v>2.1089247885702867E-2</v>
      </c>
    </row>
    <row r="1470" spans="1:38" ht="15.75">
      <c r="A1470">
        <v>2022</v>
      </c>
      <c r="B1470">
        <v>1</v>
      </c>
      <c r="C1470" t="s">
        <v>66</v>
      </c>
      <c r="D1470">
        <v>86216.208349934997</v>
      </c>
      <c r="E1470">
        <v>71609.857937772904</v>
      </c>
      <c r="F1470">
        <v>14606.350412162101</v>
      </c>
      <c r="G1470">
        <v>8701.0844378722795</v>
      </c>
      <c r="H1470">
        <v>199894.589109536</v>
      </c>
      <c r="I1470">
        <v>88090.114499147196</v>
      </c>
      <c r="J1470">
        <v>111804.474610388</v>
      </c>
      <c r="K1470">
        <v>10226.026115640399</v>
      </c>
      <c r="L1470">
        <v>1.53339223389436</v>
      </c>
      <c r="M1470">
        <v>7.7824116326233099</v>
      </c>
      <c r="N1470">
        <v>4.35283640074136</v>
      </c>
      <c r="O1470">
        <v>0.78789435580391298</v>
      </c>
      <c r="P1470">
        <v>496.298332626643</v>
      </c>
      <c r="Q1470">
        <v>41251</v>
      </c>
      <c r="R1470">
        <v>-0.82272486026952996</v>
      </c>
      <c r="S1470">
        <v>474</v>
      </c>
      <c r="T1470">
        <v>0.57525240858472904</v>
      </c>
      <c r="U1470">
        <v>0.21515095260700401</v>
      </c>
      <c r="V1470">
        <v>7.5838040225431902</v>
      </c>
      <c r="W1470">
        <v>66.481357551139197</v>
      </c>
      <c r="X1470">
        <v>9.9194730852261692</v>
      </c>
      <c r="Y1470">
        <v>0</v>
      </c>
      <c r="Z1470">
        <v>0</v>
      </c>
      <c r="AA1470">
        <v>0</v>
      </c>
      <c r="AB1470">
        <v>1</v>
      </c>
      <c r="AC1470">
        <v>92922.735942722502</v>
      </c>
      <c r="AD1470">
        <v>0</v>
      </c>
      <c r="AE1470">
        <f t="shared" si="177"/>
        <v>0.10771765778805092</v>
      </c>
      <c r="AF1470">
        <f t="shared" si="176"/>
        <v>-1.3334216418158691E-2</v>
      </c>
      <c r="AG1470">
        <f t="shared" si="178"/>
        <v>0.16941536506543792</v>
      </c>
      <c r="AH1470">
        <f t="shared" si="179"/>
        <v>0.10092167823660549</v>
      </c>
      <c r="AI1470">
        <f t="shared" si="180"/>
        <v>0.56010785424678866</v>
      </c>
      <c r="AJ1470">
        <f t="shared" si="181"/>
        <v>0.10771765778805092</v>
      </c>
      <c r="AK1470">
        <f t="shared" si="182"/>
        <v>5.0279869712775739E-2</v>
      </c>
      <c r="AL1470" s="18">
        <f t="shared" si="183"/>
        <v>2.1089247885702867E-2</v>
      </c>
    </row>
    <row r="1471" spans="1:38" ht="15.75">
      <c r="A1471">
        <v>2022</v>
      </c>
      <c r="B1471">
        <v>2</v>
      </c>
      <c r="C1471" t="s">
        <v>66</v>
      </c>
      <c r="D1471">
        <v>95503.216376756594</v>
      </c>
      <c r="E1471">
        <v>75210.392265034505</v>
      </c>
      <c r="F1471">
        <v>20292.824111721999</v>
      </c>
      <c r="G1471">
        <v>1810.19962885988</v>
      </c>
      <c r="H1471">
        <v>241969.795026429</v>
      </c>
      <c r="I1471">
        <v>92034.381886203002</v>
      </c>
      <c r="J1471">
        <v>149935.41314022601</v>
      </c>
      <c r="K1471">
        <v>-2674.55493615042</v>
      </c>
      <c r="L1471">
        <v>0.41799114857260899</v>
      </c>
      <c r="M1471">
        <v>1.20731959911759</v>
      </c>
      <c r="N1471">
        <v>0.748109750087676</v>
      </c>
      <c r="O1471">
        <v>0.61382684689792699</v>
      </c>
      <c r="P1471">
        <v>426.16881096226399</v>
      </c>
      <c r="Q1471">
        <v>12561</v>
      </c>
      <c r="R1471">
        <v>-0.28886987956583399</v>
      </c>
      <c r="S1471">
        <v>259</v>
      </c>
      <c r="T1471">
        <v>0.69478863623106402</v>
      </c>
      <c r="U1471">
        <v>0.83685303312105797</v>
      </c>
      <c r="V1471">
        <v>5.0840122538284698</v>
      </c>
      <c r="W1471">
        <v>64.658000254823804</v>
      </c>
      <c r="X1471">
        <v>9.71629006574579</v>
      </c>
      <c r="Y1471">
        <v>0</v>
      </c>
      <c r="Z1471">
        <v>0</v>
      </c>
      <c r="AA1471">
        <v>0</v>
      </c>
      <c r="AB1471">
        <v>0</v>
      </c>
      <c r="AC1471">
        <v>100731.55853484401</v>
      </c>
      <c r="AD1471">
        <v>0</v>
      </c>
      <c r="AE1471">
        <f t="shared" si="177"/>
        <v>-7.1326076317059561E-2</v>
      </c>
      <c r="AF1471">
        <f t="shared" si="176"/>
        <v>-5.7086742892820327E-2</v>
      </c>
      <c r="AG1471">
        <f t="shared" si="178"/>
        <v>0.21248314854305705</v>
      </c>
      <c r="AH1471">
        <f t="shared" si="179"/>
        <v>1.8954331566370608E-2</v>
      </c>
      <c r="AI1471">
        <f t="shared" si="180"/>
        <v>0.56010785424678866</v>
      </c>
      <c r="AJ1471">
        <f t="shared" si="181"/>
        <v>-7.1326076317059561E-2</v>
      </c>
      <c r="AK1471">
        <f t="shared" si="182"/>
        <v>-3.4922411098677157E-2</v>
      </c>
      <c r="AL1471" s="18">
        <f t="shared" si="183"/>
        <v>2.1089247885702867E-2</v>
      </c>
    </row>
    <row r="1472" spans="1:38" ht="15.75">
      <c r="A1472">
        <v>2022</v>
      </c>
      <c r="B1472">
        <v>3</v>
      </c>
      <c r="C1472" t="s">
        <v>66</v>
      </c>
      <c r="D1472">
        <v>88691.346676943402</v>
      </c>
      <c r="E1472">
        <v>72583.864027462201</v>
      </c>
      <c r="F1472">
        <v>16107.4826494812</v>
      </c>
      <c r="G1472">
        <v>5624.8585810014501</v>
      </c>
      <c r="H1472">
        <v>290681.340048293</v>
      </c>
      <c r="I1472">
        <v>140369.69607057699</v>
      </c>
      <c r="J1472">
        <v>150311.64397771499</v>
      </c>
      <c r="K1472">
        <v>1622.9249944461501</v>
      </c>
      <c r="L1472">
        <v>0.75096756034539602</v>
      </c>
      <c r="M1472">
        <v>3.7421309701298702</v>
      </c>
      <c r="N1472">
        <v>1.93506008334313</v>
      </c>
      <c r="O1472">
        <v>0.93385776614476801</v>
      </c>
      <c r="P1472">
        <v>386.362747393353</v>
      </c>
      <c r="Q1472">
        <v>9200</v>
      </c>
      <c r="R1472">
        <v>-0.66061138301138</v>
      </c>
      <c r="S1472">
        <v>838</v>
      </c>
      <c r="T1472">
        <v>0.67313795100145501</v>
      </c>
      <c r="U1472">
        <v>0.43805041837486702</v>
      </c>
      <c r="V1472">
        <v>3.23236481375478</v>
      </c>
      <c r="W1472">
        <v>70.292499879702703</v>
      </c>
      <c r="X1472">
        <v>9.2940188533158992</v>
      </c>
      <c r="Y1472">
        <v>0</v>
      </c>
      <c r="Z1472">
        <v>0</v>
      </c>
      <c r="AA1472">
        <v>0</v>
      </c>
      <c r="AB1472">
        <v>0</v>
      </c>
      <c r="AC1472">
        <v>88992.518475727702</v>
      </c>
      <c r="AD1472">
        <v>0</v>
      </c>
      <c r="AE1472">
        <f t="shared" si="177"/>
        <v>5.2592035151862074E-2</v>
      </c>
      <c r="AF1472">
        <f t="shared" si="176"/>
        <v>-5.8227253468574547E-2</v>
      </c>
      <c r="AG1472">
        <f t="shared" si="178"/>
        <v>0.18161278696277339</v>
      </c>
      <c r="AH1472">
        <f t="shared" si="179"/>
        <v>6.3420601803351725E-2</v>
      </c>
      <c r="AI1472">
        <f t="shared" si="180"/>
        <v>0.56010785424678866</v>
      </c>
      <c r="AJ1472">
        <f t="shared" si="181"/>
        <v>5.2592035151862074E-2</v>
      </c>
      <c r="AK1472">
        <f t="shared" si="182"/>
        <v>-5.9375150647226982E-2</v>
      </c>
      <c r="AL1472" s="18">
        <f t="shared" si="183"/>
        <v>2.1089247885702867E-2</v>
      </c>
    </row>
    <row r="1473" spans="1:38" ht="15.75">
      <c r="A1473">
        <v>2022</v>
      </c>
      <c r="B1473">
        <v>4</v>
      </c>
      <c r="C1473" t="s">
        <v>66</v>
      </c>
      <c r="D1473">
        <v>93355.805099043195</v>
      </c>
      <c r="E1473">
        <v>68274.186166273794</v>
      </c>
      <c r="F1473">
        <v>25081.618932769401</v>
      </c>
      <c r="G1473">
        <v>15242.946699280301</v>
      </c>
      <c r="H1473">
        <v>279757.85286759201</v>
      </c>
      <c r="I1473">
        <v>142878.26161224701</v>
      </c>
      <c r="J1473">
        <v>136879.591255345</v>
      </c>
      <c r="K1473">
        <v>16194.2569661777</v>
      </c>
      <c r="L1473">
        <v>3.8241853317385299</v>
      </c>
      <c r="M1473">
        <v>11.136025874628</v>
      </c>
      <c r="N1473">
        <v>5.4486215643407698</v>
      </c>
      <c r="O1473">
        <v>1.0438244321296299</v>
      </c>
      <c r="P1473">
        <v>262.116477579226</v>
      </c>
      <c r="Q1473">
        <v>2273</v>
      </c>
      <c r="R1473">
        <v>-0.52988113991615504</v>
      </c>
      <c r="S1473">
        <v>56</v>
      </c>
      <c r="T1473">
        <v>0.60598251690364402</v>
      </c>
      <c r="U1473">
        <v>0.27921979972514899</v>
      </c>
      <c r="V1473">
        <v>2.25660812900446</v>
      </c>
      <c r="W1473">
        <v>61.824624315698301</v>
      </c>
      <c r="X1473">
        <v>6.6987500104488902</v>
      </c>
      <c r="Y1473">
        <v>0</v>
      </c>
      <c r="Z1473">
        <v>0</v>
      </c>
      <c r="AA1473">
        <v>1</v>
      </c>
      <c r="AB1473">
        <v>0</v>
      </c>
      <c r="AC1473">
        <v>91293.105789765104</v>
      </c>
      <c r="AD1473">
        <v>1</v>
      </c>
      <c r="AE1473">
        <f t="shared" si="177"/>
        <v>-8.8791718106925169E-2</v>
      </c>
      <c r="AF1473">
        <f t="shared" si="176"/>
        <v>-0.10815252959710239</v>
      </c>
      <c r="AG1473">
        <f t="shared" si="178"/>
        <v>0.26866694477284803</v>
      </c>
      <c r="AH1473">
        <f t="shared" si="179"/>
        <v>0.16327797380257958</v>
      </c>
      <c r="AI1473">
        <f t="shared" si="180"/>
        <v>0.56010785424678866</v>
      </c>
      <c r="AJ1473">
        <f t="shared" si="181"/>
        <v>-8.8791718106925169E-2</v>
      </c>
      <c r="AK1473">
        <f t="shared" si="182"/>
        <v>5.9508488060816975E-2</v>
      </c>
      <c r="AL1473" s="18">
        <f t="shared" si="183"/>
        <v>2.1089247885702867E-2</v>
      </c>
    </row>
    <row r="1474" spans="1:38" ht="15.75">
      <c r="A1474">
        <v>2023</v>
      </c>
      <c r="B1474">
        <v>1</v>
      </c>
      <c r="C1474" t="s">
        <v>66</v>
      </c>
      <c r="D1474">
        <v>85066.582769043904</v>
      </c>
      <c r="E1474">
        <v>72337.079758611493</v>
      </c>
      <c r="F1474">
        <v>12729.5030104323</v>
      </c>
      <c r="G1474">
        <v>3244.9411726489102</v>
      </c>
      <c r="H1474">
        <v>216995.77007253401</v>
      </c>
      <c r="I1474">
        <v>115092.43039639</v>
      </c>
      <c r="J1474">
        <v>101903.339676143</v>
      </c>
      <c r="K1474">
        <v>3207.1395980050202</v>
      </c>
      <c r="L1474">
        <v>0.479340316583932</v>
      </c>
      <c r="M1474">
        <v>3.1843325085925298</v>
      </c>
      <c r="N1474">
        <v>1.49539374503209</v>
      </c>
      <c r="O1474">
        <v>1.1294274629483401</v>
      </c>
      <c r="P1474">
        <v>351.243074816817</v>
      </c>
      <c r="Q1474">
        <v>32843</v>
      </c>
      <c r="R1474">
        <v>0.27951542487888997</v>
      </c>
      <c r="S1474">
        <v>731</v>
      </c>
      <c r="T1474">
        <v>0.42417899120699798</v>
      </c>
      <c r="U1474">
        <v>0.42764843051565099</v>
      </c>
      <c r="V1474">
        <v>4.8264591315643104</v>
      </c>
      <c r="W1474">
        <v>68.898167740520506</v>
      </c>
      <c r="X1474">
        <v>8.3418959541538804</v>
      </c>
      <c r="Y1474">
        <v>0</v>
      </c>
      <c r="Z1474">
        <v>0</v>
      </c>
      <c r="AA1474">
        <v>0</v>
      </c>
      <c r="AB1474">
        <v>1</v>
      </c>
      <c r="AC1474">
        <v>83919.3160844011</v>
      </c>
      <c r="AD1474">
        <v>0</v>
      </c>
      <c r="AE1474">
        <f t="shared" si="177"/>
        <v>5.8597229214070901E-2</v>
      </c>
      <c r="AF1474">
        <f t="shared" ref="AF1474:AF1537" si="184">IF(C1478=C1474,(D1478-D1474)/D1474,"")</f>
        <v>2.7886869084395222E-2</v>
      </c>
      <c r="AG1474">
        <f t="shared" si="178"/>
        <v>0.14964164065451013</v>
      </c>
      <c r="AH1474">
        <f t="shared" si="179"/>
        <v>3.8145897801713013E-2</v>
      </c>
      <c r="AI1474">
        <f t="shared" si="180"/>
        <v>0.56010785424678866</v>
      </c>
      <c r="AJ1474">
        <f t="shared" si="181"/>
        <v>5.8597229214070901E-2</v>
      </c>
      <c r="AK1474">
        <f t="shared" si="182"/>
        <v>-4.9990422488919932E-2</v>
      </c>
      <c r="AL1474" s="18">
        <f t="shared" si="183"/>
        <v>2.1089247885702867E-2</v>
      </c>
    </row>
    <row r="1475" spans="1:38" ht="15.75">
      <c r="A1475">
        <v>2023</v>
      </c>
      <c r="B1475">
        <v>2</v>
      </c>
      <c r="C1475" t="s">
        <v>66</v>
      </c>
      <c r="D1475">
        <v>90051.248818019303</v>
      </c>
      <c r="E1475">
        <v>68720.918579863806</v>
      </c>
      <c r="F1475">
        <v>21330.330238155399</v>
      </c>
      <c r="G1475">
        <v>15379.556793662799</v>
      </c>
      <c r="H1475">
        <v>275116.181918277</v>
      </c>
      <c r="I1475">
        <v>143448.213323264</v>
      </c>
      <c r="J1475">
        <v>131667.96859501299</v>
      </c>
      <c r="K1475">
        <v>13214.0404146368</v>
      </c>
      <c r="L1475">
        <v>3.71899157260445</v>
      </c>
      <c r="M1475">
        <v>11.6805605476967</v>
      </c>
      <c r="N1475">
        <v>5.5902043589101797</v>
      </c>
      <c r="O1475">
        <v>1.0894693284475601</v>
      </c>
      <c r="P1475">
        <v>473.96926192577399</v>
      </c>
      <c r="Q1475">
        <v>33586</v>
      </c>
      <c r="R1475">
        <v>-0.688863878469262</v>
      </c>
      <c r="S1475">
        <v>583</v>
      </c>
      <c r="T1475">
        <v>0.99130715655017998</v>
      </c>
      <c r="U1475">
        <v>0.25480759650657803</v>
      </c>
      <c r="V1475">
        <v>4.31324903384537</v>
      </c>
      <c r="W1475">
        <v>71.201152866728805</v>
      </c>
      <c r="X1475">
        <v>3.4732290736604901</v>
      </c>
      <c r="Y1475">
        <v>0</v>
      </c>
      <c r="Z1475">
        <v>0</v>
      </c>
      <c r="AA1475">
        <v>0</v>
      </c>
      <c r="AB1475">
        <v>0</v>
      </c>
      <c r="AC1475">
        <v>94690.827345897502</v>
      </c>
      <c r="AD1475">
        <v>0</v>
      </c>
      <c r="AE1475">
        <f t="shared" ref="AE1475:AE1538" si="185">IF(C1476=C1475,(D1476-D1475)/D1475,"")</f>
        <v>-7.2449363558387589E-2</v>
      </c>
      <c r="AF1475">
        <f t="shared" si="184"/>
        <v>1.6972575063139643E-2</v>
      </c>
      <c r="AG1475">
        <f t="shared" ref="AG1475:AG1538" si="186">(D:D-E:E)/D:D</f>
        <v>0.23686878880781592</v>
      </c>
      <c r="AH1475">
        <f t="shared" ref="AH1475:AH1538" si="187">G1475/D1475</f>
        <v>0.17078671307204951</v>
      </c>
      <c r="AI1475">
        <f t="shared" ref="AI1475:AI1538" si="188">_xlfn.STDEV.P(D:D)/AVERAGE(D:D)</f>
        <v>0.56010785424678866</v>
      </c>
      <c r="AJ1475">
        <f t="shared" ref="AJ1475:AJ1538" si="189">(D1476-D1475)/D1475</f>
        <v>-7.2449363558387589E-2</v>
      </c>
      <c r="AK1475">
        <f t="shared" ref="AK1475:AK1538" si="190">(E1476-E1475)/E1475</f>
        <v>6.7287987620935533E-2</v>
      </c>
      <c r="AL1475" s="18">
        <f t="shared" ref="AL1475:AL1538" si="191">AVERAGE(AJ:AJ)</f>
        <v>2.1089247885702867E-2</v>
      </c>
    </row>
    <row r="1476" spans="1:38" ht="15.75">
      <c r="A1476">
        <v>2023</v>
      </c>
      <c r="B1476">
        <v>3</v>
      </c>
      <c r="C1476" t="s">
        <v>66</v>
      </c>
      <c r="D1476">
        <v>83527.093153515802</v>
      </c>
      <c r="E1476">
        <v>73345.010898565</v>
      </c>
      <c r="F1476">
        <v>10182.082254950699</v>
      </c>
      <c r="G1476">
        <v>-4552.13212181776</v>
      </c>
      <c r="H1476">
        <v>232818.68837522701</v>
      </c>
      <c r="I1476">
        <v>133278.24576800899</v>
      </c>
      <c r="J1476">
        <v>99540.442607217905</v>
      </c>
      <c r="K1476">
        <v>-2110.6793382799401</v>
      </c>
      <c r="L1476">
        <v>-3.17611499332545</v>
      </c>
      <c r="M1476">
        <v>-4.5731483632037504</v>
      </c>
      <c r="N1476">
        <v>-1.9552262550681501</v>
      </c>
      <c r="O1476">
        <v>1.3389356353770601</v>
      </c>
      <c r="P1476">
        <v>397.74415430613999</v>
      </c>
      <c r="Q1476">
        <v>10198</v>
      </c>
      <c r="R1476">
        <v>9.3431891889449406E-2</v>
      </c>
      <c r="S1476">
        <v>737</v>
      </c>
      <c r="T1476">
        <v>0.72127247260310001</v>
      </c>
      <c r="U1476">
        <v>0.41366618851648101</v>
      </c>
      <c r="V1476">
        <v>6.5948693081800602</v>
      </c>
      <c r="W1476">
        <v>74.979146883074606</v>
      </c>
      <c r="X1476">
        <v>4.8392170021584002</v>
      </c>
      <c r="Y1476">
        <v>0</v>
      </c>
      <c r="Z1476">
        <v>0</v>
      </c>
      <c r="AA1476">
        <v>0</v>
      </c>
      <c r="AB1476">
        <v>1</v>
      </c>
      <c r="AC1476">
        <v>90971.765778016998</v>
      </c>
      <c r="AD1476">
        <v>0</v>
      </c>
      <c r="AE1476">
        <f t="shared" si="185"/>
        <v>-3.2079953748147391E-3</v>
      </c>
      <c r="AF1476">
        <f t="shared" si="184"/>
        <v>8.0629820637658205E-3</v>
      </c>
      <c r="AG1476">
        <f t="shared" si="186"/>
        <v>0.12190155158682449</v>
      </c>
      <c r="AH1476">
        <f t="shared" si="187"/>
        <v>-5.4498869168729751E-2</v>
      </c>
      <c r="AI1476">
        <f t="shared" si="188"/>
        <v>0.56010785424678866</v>
      </c>
      <c r="AJ1476">
        <f t="shared" si="189"/>
        <v>-3.2079953748147391E-3</v>
      </c>
      <c r="AK1476">
        <f t="shared" si="190"/>
        <v>4.115783564611155E-2</v>
      </c>
      <c r="AL1476" s="18">
        <f t="shared" si="191"/>
        <v>2.1089247885702867E-2</v>
      </c>
    </row>
    <row r="1477" spans="1:38" ht="15.75">
      <c r="A1477">
        <v>2023</v>
      </c>
      <c r="B1477">
        <v>4</v>
      </c>
      <c r="C1477" t="s">
        <v>66</v>
      </c>
      <c r="D1477">
        <v>83259.138625007603</v>
      </c>
      <c r="E1477">
        <v>76363.732802590399</v>
      </c>
      <c r="F1477">
        <v>6895.4058224172404</v>
      </c>
      <c r="G1477">
        <v>-9159.2936456175994</v>
      </c>
      <c r="H1477">
        <v>189682.34838398901</v>
      </c>
      <c r="I1477">
        <v>98607.813731542803</v>
      </c>
      <c r="J1477">
        <v>91074.534652446702</v>
      </c>
      <c r="K1477">
        <v>-6522.3485897012597</v>
      </c>
      <c r="L1477">
        <v>-2.2434028622752602</v>
      </c>
      <c r="M1477">
        <v>-10.0569206096641</v>
      </c>
      <c r="N1477">
        <v>-4.82875382113874</v>
      </c>
      <c r="O1477">
        <v>1.08271553742046</v>
      </c>
      <c r="P1477">
        <v>229.35212792923301</v>
      </c>
      <c r="Q1477">
        <v>1937</v>
      </c>
      <c r="R1477">
        <v>-0.358155370069277</v>
      </c>
      <c r="S1477">
        <v>273</v>
      </c>
      <c r="T1477">
        <v>0.37666313900256498</v>
      </c>
      <c r="U1477">
        <v>0.61644964715032302</v>
      </c>
      <c r="V1477">
        <v>1.5447653322722099</v>
      </c>
      <c r="W1477">
        <v>68.616581867208893</v>
      </c>
      <c r="X1477">
        <v>8.4188316588862495</v>
      </c>
      <c r="Y1477">
        <v>0</v>
      </c>
      <c r="Z1477">
        <v>0</v>
      </c>
      <c r="AA1477">
        <v>0</v>
      </c>
      <c r="AB1477">
        <v>1</v>
      </c>
      <c r="AC1477">
        <v>90186.780214355502</v>
      </c>
      <c r="AD1477">
        <v>0</v>
      </c>
      <c r="AE1477">
        <f t="shared" si="185"/>
        <v>5.0200913319539124E-2</v>
      </c>
      <c r="AF1477">
        <f t="shared" si="184"/>
        <v>6.8982790835564897E-2</v>
      </c>
      <c r="AG1477">
        <f t="shared" si="186"/>
        <v>8.2818606297064293E-2</v>
      </c>
      <c r="AH1477">
        <f t="shared" si="187"/>
        <v>-0.11000946919316947</v>
      </c>
      <c r="AI1477">
        <f t="shared" si="188"/>
        <v>0.56010785424678866</v>
      </c>
      <c r="AJ1477">
        <f t="shared" si="189"/>
        <v>5.0200913319539124E-2</v>
      </c>
      <c r="AK1477">
        <f t="shared" si="190"/>
        <v>-5.2091084282995609E-2</v>
      </c>
      <c r="AL1477" s="18">
        <f t="shared" si="191"/>
        <v>2.1089247885702867E-2</v>
      </c>
    </row>
    <row r="1478" spans="1:38" ht="15.75">
      <c r="A1478">
        <v>2024</v>
      </c>
      <c r="B1478">
        <v>1</v>
      </c>
      <c r="C1478" t="s">
        <v>66</v>
      </c>
      <c r="D1478">
        <v>87438.823426181101</v>
      </c>
      <c r="E1478">
        <v>72385.863161006506</v>
      </c>
      <c r="F1478">
        <v>15052.960265174501</v>
      </c>
      <c r="G1478">
        <v>1575.6116765074701</v>
      </c>
      <c r="H1478">
        <v>320886.604252605</v>
      </c>
      <c r="I1478">
        <v>124700.77082628501</v>
      </c>
      <c r="J1478">
        <v>196185.833426319</v>
      </c>
      <c r="K1478">
        <v>9500.0552832241192</v>
      </c>
      <c r="L1478">
        <v>0.24901875085318201</v>
      </c>
      <c r="M1478">
        <v>0.80312204453805303</v>
      </c>
      <c r="N1478">
        <v>0.49101821504120402</v>
      </c>
      <c r="O1478">
        <v>0.63562576689880601</v>
      </c>
      <c r="P1478">
        <v>368.24006498457197</v>
      </c>
      <c r="Q1478">
        <v>21513</v>
      </c>
      <c r="R1478">
        <v>-1.2903738525693299E-2</v>
      </c>
      <c r="S1478">
        <v>544</v>
      </c>
      <c r="T1478">
        <v>0.31078690457365798</v>
      </c>
      <c r="U1478">
        <v>0.805232276849842</v>
      </c>
      <c r="V1478">
        <v>4.5640677681189397</v>
      </c>
      <c r="W1478">
        <v>66.865358370390794</v>
      </c>
      <c r="X1478">
        <v>9.6220775761732291</v>
      </c>
      <c r="Y1478">
        <v>0</v>
      </c>
      <c r="Z1478">
        <v>1</v>
      </c>
      <c r="AA1478">
        <v>0</v>
      </c>
      <c r="AB1478">
        <v>0</v>
      </c>
      <c r="AC1478">
        <v>95535.510301715607</v>
      </c>
      <c r="AD1478">
        <v>1</v>
      </c>
      <c r="AE1478">
        <f t="shared" si="185"/>
        <v>4.7356846875087809E-2</v>
      </c>
      <c r="AF1478" t="str">
        <f t="shared" si="184"/>
        <v/>
      </c>
      <c r="AG1478">
        <f t="shared" si="186"/>
        <v>0.17215419507426044</v>
      </c>
      <c r="AH1478">
        <f t="shared" si="187"/>
        <v>1.80195891798299E-2</v>
      </c>
      <c r="AI1478">
        <f t="shared" si="188"/>
        <v>0.56010785424678866</v>
      </c>
      <c r="AJ1478">
        <f t="shared" si="189"/>
        <v>4.7356846875087809E-2</v>
      </c>
      <c r="AK1478">
        <f t="shared" si="190"/>
        <v>-2.4399676361241913E-2</v>
      </c>
      <c r="AL1478" s="18">
        <f t="shared" si="191"/>
        <v>2.1089247885702867E-2</v>
      </c>
    </row>
    <row r="1479" spans="1:38" ht="15.75">
      <c r="A1479">
        <v>2024</v>
      </c>
      <c r="B1479">
        <v>2</v>
      </c>
      <c r="C1479" t="s">
        <v>66</v>
      </c>
      <c r="D1479">
        <v>91579.650398112601</v>
      </c>
      <c r="E1479">
        <v>70619.671526748803</v>
      </c>
      <c r="F1479">
        <v>20959.978871363801</v>
      </c>
      <c r="G1479">
        <v>1550.32368514061</v>
      </c>
      <c r="H1479">
        <v>222264.39261565401</v>
      </c>
      <c r="I1479">
        <v>155356.05124312299</v>
      </c>
      <c r="J1479">
        <v>66908.341372531402</v>
      </c>
      <c r="K1479">
        <v>7014.0373195335997</v>
      </c>
      <c r="L1479">
        <v>0.19409274027357501</v>
      </c>
      <c r="M1479">
        <v>2.31708581222891</v>
      </c>
      <c r="N1479">
        <v>0.69751329346823199</v>
      </c>
      <c r="O1479">
        <v>2.3219235159056399</v>
      </c>
      <c r="P1479">
        <v>210.49336265721701</v>
      </c>
      <c r="Q1479">
        <v>45862</v>
      </c>
      <c r="R1479">
        <v>-0.37370195172037302</v>
      </c>
      <c r="S1479">
        <v>40</v>
      </c>
      <c r="T1479">
        <v>0.68093838022463504</v>
      </c>
      <c r="U1479">
        <v>9.4808271336285999E-2</v>
      </c>
      <c r="V1479">
        <v>5.4217649062502504</v>
      </c>
      <c r="W1479">
        <v>81.976974706553904</v>
      </c>
      <c r="X1479">
        <v>3.4262658257279002</v>
      </c>
      <c r="Y1479">
        <v>0</v>
      </c>
      <c r="Z1479">
        <v>0</v>
      </c>
      <c r="AA1479">
        <v>1</v>
      </c>
      <c r="AB1479">
        <v>1</v>
      </c>
      <c r="AC1479">
        <v>97408.612748927495</v>
      </c>
      <c r="AD1479">
        <v>1</v>
      </c>
      <c r="AE1479">
        <f t="shared" si="185"/>
        <v>-8.0575540074496535E-2</v>
      </c>
      <c r="AF1479" t="str">
        <f t="shared" si="184"/>
        <v/>
      </c>
      <c r="AG1479">
        <f t="shared" si="186"/>
        <v>0.22887157551101298</v>
      </c>
      <c r="AH1479">
        <f t="shared" si="187"/>
        <v>1.6928691891714857E-2</v>
      </c>
      <c r="AI1479">
        <f t="shared" si="188"/>
        <v>0.56010785424678866</v>
      </c>
      <c r="AJ1479">
        <f t="shared" si="189"/>
        <v>-8.0575540074496535E-2</v>
      </c>
      <c r="AK1479">
        <f t="shared" si="190"/>
        <v>-6.7063759393502361E-3</v>
      </c>
      <c r="AL1479" s="18">
        <f t="shared" si="191"/>
        <v>2.1089247885702867E-2</v>
      </c>
    </row>
    <row r="1480" spans="1:38" ht="15.75">
      <c r="A1480">
        <v>2024</v>
      </c>
      <c r="B1480">
        <v>3</v>
      </c>
      <c r="C1480" t="s">
        <v>66</v>
      </c>
      <c r="D1480">
        <v>84200.570607451096</v>
      </c>
      <c r="E1480">
        <v>70146.069460776998</v>
      </c>
      <c r="F1480">
        <v>14054.5011466741</v>
      </c>
      <c r="G1480">
        <v>-824.14437577303397</v>
      </c>
      <c r="H1480">
        <v>173425.307444929</v>
      </c>
      <c r="I1480">
        <v>85497.724902249203</v>
      </c>
      <c r="J1480">
        <v>87927.582542680699</v>
      </c>
      <c r="K1480">
        <v>-1747.45674870473</v>
      </c>
      <c r="L1480">
        <v>-0.15667990665737799</v>
      </c>
      <c r="M1480">
        <v>-0.93729902715451896</v>
      </c>
      <c r="N1480">
        <v>-0.475215750178061</v>
      </c>
      <c r="O1480">
        <v>0.972365240005864</v>
      </c>
      <c r="P1480">
        <v>28.7722470744113</v>
      </c>
      <c r="Q1480">
        <v>30872</v>
      </c>
      <c r="R1480">
        <v>0.89774057292902198</v>
      </c>
      <c r="S1480">
        <v>274</v>
      </c>
      <c r="T1480">
        <v>0.93011489927837898</v>
      </c>
      <c r="U1480">
        <v>0.879257539161726</v>
      </c>
      <c r="V1480">
        <v>6.8002727145441</v>
      </c>
      <c r="W1480">
        <v>74.707722120770597</v>
      </c>
      <c r="X1480">
        <v>2.8124470876051202</v>
      </c>
      <c r="Y1480">
        <v>0</v>
      </c>
      <c r="Z1480">
        <v>0</v>
      </c>
      <c r="AA1480">
        <v>0</v>
      </c>
      <c r="AB1480">
        <v>0</v>
      </c>
      <c r="AC1480">
        <v>89161.237517363596</v>
      </c>
      <c r="AD1480">
        <v>0</v>
      </c>
      <c r="AE1480">
        <f t="shared" si="185"/>
        <v>5.7030679576532073E-2</v>
      </c>
      <c r="AF1480" t="str">
        <f t="shared" si="184"/>
        <v/>
      </c>
      <c r="AG1480">
        <f t="shared" si="186"/>
        <v>0.16691693471053964</v>
      </c>
      <c r="AH1480">
        <f t="shared" si="187"/>
        <v>-9.7878716239970902E-3</v>
      </c>
      <c r="AI1480">
        <f t="shared" si="188"/>
        <v>0.56010785424678866</v>
      </c>
      <c r="AJ1480">
        <f t="shared" si="189"/>
        <v>5.7030679576532073E-2</v>
      </c>
      <c r="AK1480">
        <f t="shared" si="190"/>
        <v>3.1247551374288282E-3</v>
      </c>
      <c r="AL1480" s="18">
        <f t="shared" si="191"/>
        <v>2.1089247885702867E-2</v>
      </c>
    </row>
    <row r="1481" spans="1:38" ht="15.75">
      <c r="A1481">
        <v>2024</v>
      </c>
      <c r="B1481">
        <v>4</v>
      </c>
      <c r="C1481" t="s">
        <v>66</v>
      </c>
      <c r="D1481">
        <v>89002.586369925804</v>
      </c>
      <c r="E1481">
        <v>70365.258751695001</v>
      </c>
      <c r="F1481">
        <v>18637.3276182308</v>
      </c>
      <c r="G1481">
        <v>-31.1741706542816</v>
      </c>
      <c r="H1481">
        <v>301950.56624592002</v>
      </c>
      <c r="I1481">
        <v>177103.18088389101</v>
      </c>
      <c r="J1481">
        <v>124847.385362028</v>
      </c>
      <c r="K1481">
        <v>-470.55615959305698</v>
      </c>
      <c r="L1481">
        <v>-4.1878415073358204E-3</v>
      </c>
      <c r="M1481">
        <v>-2.4969822606924201E-2</v>
      </c>
      <c r="N1481">
        <v>-1.03242630215477E-2</v>
      </c>
      <c r="O1481">
        <v>1.41855738804888</v>
      </c>
      <c r="P1481">
        <v>360.69069324026799</v>
      </c>
      <c r="Q1481">
        <v>15211</v>
      </c>
      <c r="R1481">
        <v>-0.28542319348191197</v>
      </c>
      <c r="S1481">
        <v>124</v>
      </c>
      <c r="T1481">
        <v>0.201273038517817</v>
      </c>
      <c r="U1481">
        <v>0.59495662055826504</v>
      </c>
      <c r="V1481">
        <v>1.14435260520021</v>
      </c>
      <c r="W1481">
        <v>69.963684984608307</v>
      </c>
      <c r="X1481">
        <v>8.1128419245728391</v>
      </c>
      <c r="Y1481">
        <v>0</v>
      </c>
      <c r="Z1481">
        <v>0</v>
      </c>
      <c r="AA1481">
        <v>1</v>
      </c>
      <c r="AB1481">
        <v>0</v>
      </c>
      <c r="AC1481">
        <v>92547.0392052198</v>
      </c>
      <c r="AD1481">
        <v>1</v>
      </c>
      <c r="AE1481" t="str">
        <f t="shared" si="185"/>
        <v/>
      </c>
      <c r="AF1481" t="str">
        <f t="shared" si="184"/>
        <v/>
      </c>
      <c r="AG1481">
        <f t="shared" si="186"/>
        <v>0.20940209019058803</v>
      </c>
      <c r="AH1481">
        <f t="shared" si="187"/>
        <v>-3.5026140167108033E-4</v>
      </c>
      <c r="AI1481">
        <f t="shared" si="188"/>
        <v>0.56010785424678866</v>
      </c>
      <c r="AJ1481">
        <f t="shared" si="189"/>
        <v>0.35016661924819265</v>
      </c>
      <c r="AK1481">
        <f t="shared" si="190"/>
        <v>0.25826218025306913</v>
      </c>
      <c r="AL1481" s="18">
        <f t="shared" si="191"/>
        <v>2.1089247885702867E-2</v>
      </c>
    </row>
    <row r="1482" spans="1:38" ht="15.75">
      <c r="A1482">
        <v>2015</v>
      </c>
      <c r="B1482">
        <v>1</v>
      </c>
      <c r="C1482" t="s">
        <v>67</v>
      </c>
      <c r="D1482">
        <v>120168.32114342799</v>
      </c>
      <c r="E1482">
        <v>88537.943890979106</v>
      </c>
      <c r="F1482">
        <v>31630.3772524495</v>
      </c>
      <c r="G1482">
        <v>14839.0838146977</v>
      </c>
      <c r="H1482">
        <v>432582.866320414</v>
      </c>
      <c r="I1482">
        <v>277028.24369407201</v>
      </c>
      <c r="J1482">
        <v>155554.62262634101</v>
      </c>
      <c r="K1482">
        <v>13839.0405596611</v>
      </c>
      <c r="L1482">
        <v>1.6783604154367899</v>
      </c>
      <c r="M1482">
        <v>9.5394682357610101</v>
      </c>
      <c r="N1482">
        <v>3.4303447894088501</v>
      </c>
      <c r="O1482">
        <v>1.7809065331315901</v>
      </c>
      <c r="P1482">
        <v>333.96511926247501</v>
      </c>
      <c r="Q1482">
        <v>30733</v>
      </c>
      <c r="R1482">
        <v>0.89929494242809205</v>
      </c>
      <c r="S1482">
        <v>756</v>
      </c>
      <c r="T1482">
        <v>0.95018239373166902</v>
      </c>
      <c r="U1482">
        <v>0.57444098320639903</v>
      </c>
      <c r="V1482">
        <v>6.9024586487969399</v>
      </c>
      <c r="W1482">
        <v>66.537362217996701</v>
      </c>
      <c r="X1482">
        <v>5.32829597288712</v>
      </c>
      <c r="Y1482">
        <v>0</v>
      </c>
      <c r="Z1482">
        <v>0</v>
      </c>
      <c r="AA1482">
        <v>0</v>
      </c>
      <c r="AB1482">
        <v>0</v>
      </c>
      <c r="AC1482">
        <v>120102.134829798</v>
      </c>
      <c r="AD1482">
        <v>0</v>
      </c>
      <c r="AE1482">
        <f t="shared" si="185"/>
        <v>-5.1725122582524383E-3</v>
      </c>
      <c r="AF1482">
        <f t="shared" si="184"/>
        <v>-1.5999928470292345E-3</v>
      </c>
      <c r="AG1482">
        <f t="shared" si="186"/>
        <v>0.26321726850703159</v>
      </c>
      <c r="AH1482">
        <f t="shared" si="187"/>
        <v>0.12348582116734723</v>
      </c>
      <c r="AI1482">
        <f t="shared" si="188"/>
        <v>0.56010785424678866</v>
      </c>
      <c r="AJ1482">
        <f t="shared" si="189"/>
        <v>-5.1725122582524383E-3</v>
      </c>
      <c r="AK1482">
        <f t="shared" si="190"/>
        <v>-5.9511809439748722E-2</v>
      </c>
      <c r="AL1482" s="18">
        <f t="shared" si="191"/>
        <v>2.1089247885702867E-2</v>
      </c>
    </row>
    <row r="1483" spans="1:38" ht="15.75">
      <c r="A1483">
        <v>2015</v>
      </c>
      <c r="B1483">
        <v>2</v>
      </c>
      <c r="C1483" t="s">
        <v>67</v>
      </c>
      <c r="D1483">
        <v>119546.74902926</v>
      </c>
      <c r="E1483">
        <v>83268.890645951993</v>
      </c>
      <c r="F1483">
        <v>36277.858383308398</v>
      </c>
      <c r="G1483">
        <v>25130.486716537798</v>
      </c>
      <c r="H1483">
        <v>315541.39814429102</v>
      </c>
      <c r="I1483">
        <v>127219.556510511</v>
      </c>
      <c r="J1483">
        <v>188321.84163377999</v>
      </c>
      <c r="K1483">
        <v>25212.131891680699</v>
      </c>
      <c r="L1483">
        <v>10.1727204042501</v>
      </c>
      <c r="M1483">
        <v>13.3444355144995</v>
      </c>
      <c r="N1483">
        <v>7.9642439516117296</v>
      </c>
      <c r="O1483">
        <v>0.67554329018249903</v>
      </c>
      <c r="P1483">
        <v>213.657185183781</v>
      </c>
      <c r="Q1483">
        <v>6675</v>
      </c>
      <c r="R1483">
        <v>6.9293323523206704E-2</v>
      </c>
      <c r="S1483">
        <v>864</v>
      </c>
      <c r="T1483">
        <v>0.68445110435034995</v>
      </c>
      <c r="U1483">
        <v>0.14178451039783899</v>
      </c>
      <c r="V1483">
        <v>3.4773463680716099</v>
      </c>
      <c r="W1483">
        <v>68.029369513631394</v>
      </c>
      <c r="X1483">
        <v>9.4962351552666195</v>
      </c>
      <c r="Y1483">
        <v>0</v>
      </c>
      <c r="Z1483">
        <v>0</v>
      </c>
      <c r="AA1483">
        <v>0</v>
      </c>
      <c r="AB1483">
        <v>0</v>
      </c>
      <c r="AC1483">
        <v>120232.30389051</v>
      </c>
      <c r="AD1483">
        <v>0</v>
      </c>
      <c r="AE1483">
        <f t="shared" si="185"/>
        <v>-2.51392713062688E-2</v>
      </c>
      <c r="AF1483">
        <f t="shared" si="184"/>
        <v>-6.8749864296513613E-2</v>
      </c>
      <c r="AG1483">
        <f t="shared" si="186"/>
        <v>0.30346168907051346</v>
      </c>
      <c r="AH1483">
        <f t="shared" si="187"/>
        <v>0.21021472286449977</v>
      </c>
      <c r="AI1483">
        <f t="shared" si="188"/>
        <v>0.56010785424678866</v>
      </c>
      <c r="AJ1483">
        <f t="shared" si="189"/>
        <v>-2.51392713062688E-2</v>
      </c>
      <c r="AK1483">
        <f t="shared" si="190"/>
        <v>3.2696850564310591E-2</v>
      </c>
      <c r="AL1483" s="18">
        <f t="shared" si="191"/>
        <v>2.1089247885702867E-2</v>
      </c>
    </row>
    <row r="1484" spans="1:38" ht="15.75">
      <c r="A1484">
        <v>2015</v>
      </c>
      <c r="B1484">
        <v>3</v>
      </c>
      <c r="C1484" t="s">
        <v>67</v>
      </c>
      <c r="D1484">
        <v>116541.430871631</v>
      </c>
      <c r="E1484">
        <v>85991.521120058605</v>
      </c>
      <c r="F1484">
        <v>30549.909751572399</v>
      </c>
      <c r="G1484">
        <v>24878.534414817699</v>
      </c>
      <c r="H1484">
        <v>303111.14072725899</v>
      </c>
      <c r="I1484">
        <v>131627.07082567</v>
      </c>
      <c r="J1484">
        <v>171484.06990158799</v>
      </c>
      <c r="K1484">
        <v>21269.7143254986</v>
      </c>
      <c r="L1484">
        <v>3.7810491281313801</v>
      </c>
      <c r="M1484">
        <v>14.507781643563099</v>
      </c>
      <c r="N1484">
        <v>8.2077268275677007</v>
      </c>
      <c r="O1484">
        <v>0.76757608389635701</v>
      </c>
      <c r="P1484">
        <v>186.44681865994099</v>
      </c>
      <c r="Q1484">
        <v>29188</v>
      </c>
      <c r="R1484">
        <v>-0.98651887282186501</v>
      </c>
      <c r="S1484">
        <v>529</v>
      </c>
      <c r="T1484">
        <v>0.89857629068580502</v>
      </c>
      <c r="U1484">
        <v>0.23070055737593001</v>
      </c>
      <c r="V1484">
        <v>1.24874342240758</v>
      </c>
      <c r="W1484">
        <v>83.105988124684998</v>
      </c>
      <c r="X1484">
        <v>8.4714849657840894</v>
      </c>
      <c r="Y1484">
        <v>0</v>
      </c>
      <c r="Z1484">
        <v>0</v>
      </c>
      <c r="AA1484">
        <v>0</v>
      </c>
      <c r="AB1484">
        <v>0</v>
      </c>
      <c r="AC1484">
        <v>119204.30495980001</v>
      </c>
      <c r="AD1484">
        <v>0</v>
      </c>
      <c r="AE1484">
        <f t="shared" si="185"/>
        <v>8.7967993570203878E-2</v>
      </c>
      <c r="AF1484">
        <f t="shared" si="184"/>
        <v>-2.9880176010570005E-2</v>
      </c>
      <c r="AG1484">
        <f t="shared" si="186"/>
        <v>0.26213776099267871</v>
      </c>
      <c r="AH1484">
        <f t="shared" si="187"/>
        <v>0.21347373400813233</v>
      </c>
      <c r="AI1484">
        <f t="shared" si="188"/>
        <v>0.56010785424678866</v>
      </c>
      <c r="AJ1484">
        <f t="shared" si="189"/>
        <v>8.7967993570203878E-2</v>
      </c>
      <c r="AK1484">
        <f t="shared" si="190"/>
        <v>-3.3836445994550511E-2</v>
      </c>
      <c r="AL1484" s="18">
        <f t="shared" si="191"/>
        <v>2.1089247885702867E-2</v>
      </c>
    </row>
    <row r="1485" spans="1:38" ht="15.75">
      <c r="A1485">
        <v>2015</v>
      </c>
      <c r="B1485">
        <v>4</v>
      </c>
      <c r="C1485" t="s">
        <v>67</v>
      </c>
      <c r="D1485">
        <v>126793.346713209</v>
      </c>
      <c r="E1485">
        <v>83081.873659690493</v>
      </c>
      <c r="F1485">
        <v>43711.473053519003</v>
      </c>
      <c r="G1485">
        <v>28784.399998918299</v>
      </c>
      <c r="H1485">
        <v>440519.95139430201</v>
      </c>
      <c r="I1485">
        <v>262285.03230703401</v>
      </c>
      <c r="J1485">
        <v>178234.919087268</v>
      </c>
      <c r="K1485">
        <v>25444.5074132593</v>
      </c>
      <c r="L1485">
        <v>3.2104646158002601</v>
      </c>
      <c r="M1485">
        <v>16.149697346805901</v>
      </c>
      <c r="N1485">
        <v>6.5341875907803999</v>
      </c>
      <c r="O1485">
        <v>1.4715692842355601</v>
      </c>
      <c r="P1485">
        <v>154.80017740298501</v>
      </c>
      <c r="Q1485">
        <v>49123</v>
      </c>
      <c r="R1485">
        <v>0.90504332802381304</v>
      </c>
      <c r="S1485">
        <v>222</v>
      </c>
      <c r="T1485">
        <v>0.211849074433833</v>
      </c>
      <c r="U1485">
        <v>0.508038492855024</v>
      </c>
      <c r="V1485">
        <v>3.8492078758176098</v>
      </c>
      <c r="W1485">
        <v>65.800856565712905</v>
      </c>
      <c r="X1485">
        <v>4.3364770600134204</v>
      </c>
      <c r="Y1485">
        <v>0</v>
      </c>
      <c r="Z1485">
        <v>0</v>
      </c>
      <c r="AA1485">
        <v>0</v>
      </c>
      <c r="AB1485">
        <v>0</v>
      </c>
      <c r="AC1485">
        <v>127925.351801849</v>
      </c>
      <c r="AD1485">
        <v>0</v>
      </c>
      <c r="AE1485">
        <f t="shared" si="185"/>
        <v>-5.3766969646048428E-2</v>
      </c>
      <c r="AF1485">
        <f t="shared" si="184"/>
        <v>-7.5417729185421167E-2</v>
      </c>
      <c r="AG1485">
        <f t="shared" si="186"/>
        <v>0.34474579452807175</v>
      </c>
      <c r="AH1485">
        <f t="shared" si="187"/>
        <v>0.22701822094833637</v>
      </c>
      <c r="AI1485">
        <f t="shared" si="188"/>
        <v>0.56010785424678866</v>
      </c>
      <c r="AJ1485">
        <f t="shared" si="189"/>
        <v>-5.3766969646048428E-2</v>
      </c>
      <c r="AK1485">
        <f t="shared" si="190"/>
        <v>-4.3877969680025247E-2</v>
      </c>
      <c r="AL1485" s="18">
        <f t="shared" si="191"/>
        <v>2.1089247885702867E-2</v>
      </c>
    </row>
    <row r="1486" spans="1:38" ht="15.75">
      <c r="A1486">
        <v>2016</v>
      </c>
      <c r="B1486">
        <v>1</v>
      </c>
      <c r="C1486" t="s">
        <v>67</v>
      </c>
      <c r="D1486">
        <v>119976.052689159</v>
      </c>
      <c r="E1486">
        <v>79436.409726290905</v>
      </c>
      <c r="F1486">
        <v>40539.642962868202</v>
      </c>
      <c r="G1486">
        <v>25367.2763281507</v>
      </c>
      <c r="H1486">
        <v>432414.58080510399</v>
      </c>
      <c r="I1486">
        <v>276283.02436805097</v>
      </c>
      <c r="J1486">
        <v>156131.55643705299</v>
      </c>
      <c r="K1486">
        <v>22747.259480157401</v>
      </c>
      <c r="L1486">
        <v>11.3027433025558</v>
      </c>
      <c r="M1486">
        <v>16.247372989186701</v>
      </c>
      <c r="N1486">
        <v>5.8664248279787099</v>
      </c>
      <c r="O1486">
        <v>1.7695527456003901</v>
      </c>
      <c r="P1486">
        <v>315.09008631037199</v>
      </c>
      <c r="Q1486">
        <v>19534</v>
      </c>
      <c r="R1486">
        <v>0.40968513894567499</v>
      </c>
      <c r="S1486">
        <v>482</v>
      </c>
      <c r="T1486">
        <v>0.52584720557311204</v>
      </c>
      <c r="U1486">
        <v>0.77223943061177103</v>
      </c>
      <c r="V1486">
        <v>6.3725217576831801</v>
      </c>
      <c r="W1486">
        <v>76.345504152843603</v>
      </c>
      <c r="X1486">
        <v>2.6303015674669199</v>
      </c>
      <c r="Y1486">
        <v>0</v>
      </c>
      <c r="Z1486">
        <v>0</v>
      </c>
      <c r="AA1486">
        <v>0</v>
      </c>
      <c r="AB1486">
        <v>1</v>
      </c>
      <c r="AC1486">
        <v>125544.065668218</v>
      </c>
      <c r="AD1486">
        <v>0</v>
      </c>
      <c r="AE1486">
        <f t="shared" si="185"/>
        <v>-7.208210504437973E-2</v>
      </c>
      <c r="AF1486">
        <f t="shared" si="184"/>
        <v>-6.078340134169085E-2</v>
      </c>
      <c r="AG1486">
        <f t="shared" si="186"/>
        <v>0.33789778921882502</v>
      </c>
      <c r="AH1486">
        <f t="shared" si="187"/>
        <v>0.21143616379740154</v>
      </c>
      <c r="AI1486">
        <f t="shared" si="188"/>
        <v>0.56010785424678866</v>
      </c>
      <c r="AJ1486">
        <f t="shared" si="189"/>
        <v>-7.208210504437973E-2</v>
      </c>
      <c r="AK1486">
        <f t="shared" si="190"/>
        <v>0.16208703245009803</v>
      </c>
      <c r="AL1486" s="18">
        <f t="shared" si="191"/>
        <v>2.1089247885702867E-2</v>
      </c>
    </row>
    <row r="1487" spans="1:38" ht="15.75">
      <c r="A1487">
        <v>2016</v>
      </c>
      <c r="B1487">
        <v>2</v>
      </c>
      <c r="C1487" t="s">
        <v>67</v>
      </c>
      <c r="D1487">
        <v>111327.926256409</v>
      </c>
      <c r="E1487">
        <v>92312.021647315501</v>
      </c>
      <c r="F1487">
        <v>19015.904609093399</v>
      </c>
      <c r="G1487">
        <v>612.57749247346499</v>
      </c>
      <c r="H1487">
        <v>323952.16424129502</v>
      </c>
      <c r="I1487">
        <v>102871.13621026299</v>
      </c>
      <c r="J1487">
        <v>221081.02803103201</v>
      </c>
      <c r="K1487">
        <v>7065.0268706453298</v>
      </c>
      <c r="L1487">
        <v>7.3736287424363597E-2</v>
      </c>
      <c r="M1487">
        <v>0.27708279535749097</v>
      </c>
      <c r="N1487">
        <v>0.18909504553184101</v>
      </c>
      <c r="O1487">
        <v>0.465309651969881</v>
      </c>
      <c r="P1487">
        <v>43.946412745551498</v>
      </c>
      <c r="Q1487">
        <v>25339</v>
      </c>
      <c r="R1487">
        <v>-0.123146775803017</v>
      </c>
      <c r="S1487">
        <v>829</v>
      </c>
      <c r="T1487">
        <v>0.376155238546311</v>
      </c>
      <c r="U1487">
        <v>0.472651398464418</v>
      </c>
      <c r="V1487">
        <v>6.7622301973474999</v>
      </c>
      <c r="W1487">
        <v>62.365488460228498</v>
      </c>
      <c r="X1487">
        <v>7.4182745957224299</v>
      </c>
      <c r="Y1487">
        <v>0</v>
      </c>
      <c r="Z1487">
        <v>0</v>
      </c>
      <c r="AA1487">
        <v>0</v>
      </c>
      <c r="AB1487">
        <v>0</v>
      </c>
      <c r="AC1487">
        <v>117033.376764456</v>
      </c>
      <c r="AD1487">
        <v>0</v>
      </c>
      <c r="AE1487">
        <f t="shared" si="185"/>
        <v>1.5550690706900024E-2</v>
      </c>
      <c r="AF1487">
        <f t="shared" si="184"/>
        <v>8.3766661310006582E-2</v>
      </c>
      <c r="AG1487">
        <f t="shared" si="186"/>
        <v>0.17080983405094893</v>
      </c>
      <c r="AH1487">
        <f t="shared" si="187"/>
        <v>5.5024602817318686E-3</v>
      </c>
      <c r="AI1487">
        <f t="shared" si="188"/>
        <v>0.56010785424678866</v>
      </c>
      <c r="AJ1487">
        <f t="shared" si="189"/>
        <v>1.5550690706900024E-2</v>
      </c>
      <c r="AK1487">
        <f t="shared" si="190"/>
        <v>-6.1963689935855042E-2</v>
      </c>
      <c r="AL1487" s="18">
        <f t="shared" si="191"/>
        <v>2.1089247885702867E-2</v>
      </c>
    </row>
    <row r="1488" spans="1:38" ht="15.75">
      <c r="A1488">
        <v>2016</v>
      </c>
      <c r="B1488">
        <v>3</v>
      </c>
      <c r="C1488" t="s">
        <v>67</v>
      </c>
      <c r="D1488">
        <v>113059.15240466299</v>
      </c>
      <c r="E1488">
        <v>86592.028160609305</v>
      </c>
      <c r="F1488">
        <v>26467.124244053699</v>
      </c>
      <c r="G1488">
        <v>20739.443938685901</v>
      </c>
      <c r="H1488">
        <v>248571.27926529001</v>
      </c>
      <c r="I1488">
        <v>158217.63255502601</v>
      </c>
      <c r="J1488">
        <v>90353.646710263594</v>
      </c>
      <c r="K1488">
        <v>21303.967183790101</v>
      </c>
      <c r="L1488">
        <v>5.5745202687793096</v>
      </c>
      <c r="M1488">
        <v>22.953632414185702</v>
      </c>
      <c r="N1488">
        <v>8.3434594696483693</v>
      </c>
      <c r="O1488">
        <v>1.75109293665126</v>
      </c>
      <c r="P1488">
        <v>255.77543346201199</v>
      </c>
      <c r="Q1488">
        <v>27989</v>
      </c>
      <c r="R1488">
        <v>-0.92579550937380595</v>
      </c>
      <c r="S1488">
        <v>697</v>
      </c>
      <c r="T1488">
        <v>0.59102779595912502</v>
      </c>
      <c r="U1488">
        <v>0.116532820592126</v>
      </c>
      <c r="V1488">
        <v>6.2025417528182398</v>
      </c>
      <c r="W1488">
        <v>80.068952418595501</v>
      </c>
      <c r="X1488">
        <v>6.3518100636787196</v>
      </c>
      <c r="Y1488">
        <v>0</v>
      </c>
      <c r="Z1488">
        <v>0</v>
      </c>
      <c r="AA1488">
        <v>0</v>
      </c>
      <c r="AB1488">
        <v>0</v>
      </c>
      <c r="AC1488">
        <v>120123.264726806</v>
      </c>
      <c r="AD1488">
        <v>0</v>
      </c>
      <c r="AE1488">
        <f t="shared" si="185"/>
        <v>3.6898631688697697E-2</v>
      </c>
      <c r="AF1488">
        <f t="shared" si="184"/>
        <v>-5.8259287377979023E-2</v>
      </c>
      <c r="AG1488">
        <f t="shared" si="186"/>
        <v>0.2340997936135428</v>
      </c>
      <c r="AH1488">
        <f t="shared" si="187"/>
        <v>0.18343887688503957</v>
      </c>
      <c r="AI1488">
        <f t="shared" si="188"/>
        <v>0.56010785424678866</v>
      </c>
      <c r="AJ1488">
        <f t="shared" si="189"/>
        <v>3.6898631688697697E-2</v>
      </c>
      <c r="AK1488">
        <f t="shared" si="190"/>
        <v>-4.2154070583099975E-3</v>
      </c>
      <c r="AL1488" s="18">
        <f t="shared" si="191"/>
        <v>2.1089247885702867E-2</v>
      </c>
    </row>
    <row r="1489" spans="1:38" ht="15.75">
      <c r="A1489">
        <v>2016</v>
      </c>
      <c r="B1489">
        <v>4</v>
      </c>
      <c r="C1489" t="s">
        <v>67</v>
      </c>
      <c r="D1489">
        <v>117230.88042827899</v>
      </c>
      <c r="E1489">
        <v>86227.007513907694</v>
      </c>
      <c r="F1489">
        <v>31003.872914371899</v>
      </c>
      <c r="G1489">
        <v>25199.073283274502</v>
      </c>
      <c r="H1489">
        <v>254044.87580833101</v>
      </c>
      <c r="I1489">
        <v>147199.802292509</v>
      </c>
      <c r="J1489">
        <v>106845.073515822</v>
      </c>
      <c r="K1489">
        <v>23057.963204997101</v>
      </c>
      <c r="L1489">
        <v>6.5459174855272302</v>
      </c>
      <c r="M1489">
        <v>23.5846843041789</v>
      </c>
      <c r="N1489">
        <v>9.9191425149178993</v>
      </c>
      <c r="O1489">
        <v>1.37769386504012</v>
      </c>
      <c r="P1489">
        <v>85.459030870677907</v>
      </c>
      <c r="Q1489">
        <v>15582</v>
      </c>
      <c r="R1489">
        <v>0.62980634391993195</v>
      </c>
      <c r="S1489">
        <v>755</v>
      </c>
      <c r="T1489">
        <v>0.73633763898898297</v>
      </c>
      <c r="U1489">
        <v>0.70202338818904297</v>
      </c>
      <c r="V1489">
        <v>7.6844902349985498</v>
      </c>
      <c r="W1489">
        <v>78.110542129326006</v>
      </c>
      <c r="X1489">
        <v>7.5585420241710697</v>
      </c>
      <c r="Y1489">
        <v>0</v>
      </c>
      <c r="Z1489">
        <v>0</v>
      </c>
      <c r="AA1489">
        <v>0</v>
      </c>
      <c r="AB1489">
        <v>0</v>
      </c>
      <c r="AC1489">
        <v>119436.452331465</v>
      </c>
      <c r="AD1489">
        <v>0</v>
      </c>
      <c r="AE1489">
        <f t="shared" si="185"/>
        <v>-3.8789952651588668E-2</v>
      </c>
      <c r="AF1489">
        <f t="shared" si="184"/>
        <v>-4.5336453355424272E-2</v>
      </c>
      <c r="AG1489">
        <f t="shared" si="186"/>
        <v>0.26446848135154327</v>
      </c>
      <c r="AH1489">
        <f t="shared" si="187"/>
        <v>0.21495252096729847</v>
      </c>
      <c r="AI1489">
        <f t="shared" si="188"/>
        <v>0.56010785424678866</v>
      </c>
      <c r="AJ1489">
        <f t="shared" si="189"/>
        <v>-3.8789952651588668E-2</v>
      </c>
      <c r="AK1489">
        <f t="shared" si="190"/>
        <v>9.1684346264214039E-3</v>
      </c>
      <c r="AL1489" s="18">
        <f t="shared" si="191"/>
        <v>2.1089247885702867E-2</v>
      </c>
    </row>
    <row r="1490" spans="1:38" ht="15.75">
      <c r="A1490">
        <v>2017</v>
      </c>
      <c r="B1490">
        <v>1</v>
      </c>
      <c r="C1490" t="s">
        <v>67</v>
      </c>
      <c r="D1490">
        <v>112683.500127162</v>
      </c>
      <c r="E1490">
        <v>87017.574195330904</v>
      </c>
      <c r="F1490">
        <v>25665.925931831702</v>
      </c>
      <c r="G1490">
        <v>6985.6258696122404</v>
      </c>
      <c r="H1490">
        <v>345889.15342798998</v>
      </c>
      <c r="I1490">
        <v>145290.72894866299</v>
      </c>
      <c r="J1490">
        <v>200598.424479326</v>
      </c>
      <c r="K1490">
        <v>13627.1248149619</v>
      </c>
      <c r="L1490">
        <v>1.8330714895651901</v>
      </c>
      <c r="M1490">
        <v>3.48239318815396</v>
      </c>
      <c r="N1490">
        <v>2.0196140296334999</v>
      </c>
      <c r="O1490">
        <v>0.72428649091227904</v>
      </c>
      <c r="P1490">
        <v>482.37359219449797</v>
      </c>
      <c r="Q1490">
        <v>12859</v>
      </c>
      <c r="R1490">
        <v>-0.244394068914707</v>
      </c>
      <c r="S1490">
        <v>58</v>
      </c>
      <c r="T1490">
        <v>0.11363388975022901</v>
      </c>
      <c r="U1490">
        <v>0.26320884993329202</v>
      </c>
      <c r="V1490">
        <v>4.6079187355123796</v>
      </c>
      <c r="W1490">
        <v>81.286186252449497</v>
      </c>
      <c r="X1490">
        <v>3.4790919755362202</v>
      </c>
      <c r="Y1490">
        <v>0</v>
      </c>
      <c r="Z1490">
        <v>0</v>
      </c>
      <c r="AA1490">
        <v>0</v>
      </c>
      <c r="AB1490">
        <v>0</v>
      </c>
      <c r="AC1490">
        <v>120148.05742042699</v>
      </c>
      <c r="AD1490">
        <v>0</v>
      </c>
      <c r="AE1490">
        <f t="shared" si="185"/>
        <v>7.0729031431566822E-2</v>
      </c>
      <c r="AF1490">
        <f t="shared" si="184"/>
        <v>-6.7309440937943178E-3</v>
      </c>
      <c r="AG1490">
        <f t="shared" si="186"/>
        <v>0.2277700453293286</v>
      </c>
      <c r="AH1490">
        <f t="shared" si="187"/>
        <v>6.1993334088212067E-2</v>
      </c>
      <c r="AI1490">
        <f t="shared" si="188"/>
        <v>0.56010785424678866</v>
      </c>
      <c r="AJ1490">
        <f t="shared" si="189"/>
        <v>7.0729031431566822E-2</v>
      </c>
      <c r="AK1490">
        <f t="shared" si="190"/>
        <v>-8.5622617758905843E-3</v>
      </c>
      <c r="AL1490" s="18">
        <f t="shared" si="191"/>
        <v>2.1089247885702867E-2</v>
      </c>
    </row>
    <row r="1491" spans="1:38" ht="15.75">
      <c r="A1491">
        <v>2017</v>
      </c>
      <c r="B1491">
        <v>2</v>
      </c>
      <c r="C1491" t="s">
        <v>67</v>
      </c>
      <c r="D1491">
        <v>120653.494949475</v>
      </c>
      <c r="E1491">
        <v>86272.5069459675</v>
      </c>
      <c r="F1491">
        <v>34380.988003508399</v>
      </c>
      <c r="G1491">
        <v>27433.990991308299</v>
      </c>
      <c r="H1491">
        <v>337163.19513024902</v>
      </c>
      <c r="I1491">
        <v>233956.82130219901</v>
      </c>
      <c r="J1491">
        <v>103206.37382804901</v>
      </c>
      <c r="K1491">
        <v>37267.304565129598</v>
      </c>
      <c r="L1491">
        <v>4.2719786082483102</v>
      </c>
      <c r="M1491">
        <v>26.5816828687495</v>
      </c>
      <c r="N1491">
        <v>8.1367098744898101</v>
      </c>
      <c r="O1491">
        <v>2.2668834552020001</v>
      </c>
      <c r="P1491">
        <v>360.44825826614402</v>
      </c>
      <c r="Q1491">
        <v>22936</v>
      </c>
      <c r="R1491">
        <v>0.64125806763660598</v>
      </c>
      <c r="S1491">
        <v>221</v>
      </c>
      <c r="T1491">
        <v>0.70366162560097001</v>
      </c>
      <c r="U1491">
        <v>0.21992284774856399</v>
      </c>
      <c r="V1491">
        <v>1.0791807538303899</v>
      </c>
      <c r="W1491">
        <v>81.662219390891593</v>
      </c>
      <c r="X1491">
        <v>6.1882038964479396</v>
      </c>
      <c r="Y1491">
        <v>1</v>
      </c>
      <c r="Z1491">
        <v>0</v>
      </c>
      <c r="AA1491">
        <v>1</v>
      </c>
      <c r="AB1491">
        <v>0</v>
      </c>
      <c r="AC1491">
        <v>127243.727170388</v>
      </c>
      <c r="AD1491">
        <v>1</v>
      </c>
      <c r="AE1491">
        <f t="shared" si="185"/>
        <v>-0.11753566029234784</v>
      </c>
      <c r="AF1491">
        <f t="shared" si="184"/>
        <v>1.8756861106838899E-2</v>
      </c>
      <c r="AG1491">
        <f t="shared" si="186"/>
        <v>0.28495642018413908</v>
      </c>
      <c r="AH1491">
        <f t="shared" si="187"/>
        <v>0.22737833663912171</v>
      </c>
      <c r="AI1491">
        <f t="shared" si="188"/>
        <v>0.56010785424678866</v>
      </c>
      <c r="AJ1491">
        <f t="shared" si="189"/>
        <v>-0.11753566029234784</v>
      </c>
      <c r="AK1491">
        <f t="shared" si="190"/>
        <v>-2.1542163392059194E-2</v>
      </c>
      <c r="AL1491" s="18">
        <f t="shared" si="191"/>
        <v>2.1089247885702867E-2</v>
      </c>
    </row>
    <row r="1492" spans="1:38" ht="15.75">
      <c r="A1492">
        <v>2017</v>
      </c>
      <c r="B1492">
        <v>3</v>
      </c>
      <c r="C1492" t="s">
        <v>67</v>
      </c>
      <c r="D1492">
        <v>106472.406754009</v>
      </c>
      <c r="E1492">
        <v>84414.010505094906</v>
      </c>
      <c r="F1492">
        <v>22058.3962489144</v>
      </c>
      <c r="G1492">
        <v>4679.2511298233203</v>
      </c>
      <c r="H1492">
        <v>389432.35621044302</v>
      </c>
      <c r="I1492">
        <v>181776.04690302501</v>
      </c>
      <c r="J1492">
        <v>207656.30930741699</v>
      </c>
      <c r="K1492">
        <v>10588.648258982899</v>
      </c>
      <c r="L1492">
        <v>0.93116804819332699</v>
      </c>
      <c r="M1492">
        <v>2.2533633316655299</v>
      </c>
      <c r="N1492">
        <v>1.20155684426353</v>
      </c>
      <c r="O1492">
        <v>0.87536972755266096</v>
      </c>
      <c r="P1492">
        <v>375.03646134400401</v>
      </c>
      <c r="Q1492">
        <v>17149</v>
      </c>
      <c r="R1492">
        <v>-0.93052443470811297</v>
      </c>
      <c r="S1492">
        <v>770</v>
      </c>
      <c r="T1492">
        <v>0.63405245717973102</v>
      </c>
      <c r="U1492">
        <v>0.37987796510656302</v>
      </c>
      <c r="V1492">
        <v>4.83860094553952</v>
      </c>
      <c r="W1492">
        <v>81.853682007416495</v>
      </c>
      <c r="X1492">
        <v>4.7806069555572304</v>
      </c>
      <c r="Y1492">
        <v>0</v>
      </c>
      <c r="Z1492">
        <v>0</v>
      </c>
      <c r="AA1492">
        <v>0</v>
      </c>
      <c r="AB1492">
        <v>0</v>
      </c>
      <c r="AC1492">
        <v>113791.01218491999</v>
      </c>
      <c r="AD1492">
        <v>0</v>
      </c>
      <c r="AE1492">
        <f t="shared" si="185"/>
        <v>5.1127249753026079E-2</v>
      </c>
      <c r="AF1492">
        <f t="shared" si="184"/>
        <v>0.13893198682836208</v>
      </c>
      <c r="AG1492">
        <f t="shared" si="186"/>
        <v>0.20717476876311461</v>
      </c>
      <c r="AH1492">
        <f t="shared" si="187"/>
        <v>4.394801688510843E-2</v>
      </c>
      <c r="AI1492">
        <f t="shared" si="188"/>
        <v>0.56010785424678866</v>
      </c>
      <c r="AJ1492">
        <f t="shared" si="189"/>
        <v>5.1127249753026079E-2</v>
      </c>
      <c r="AK1492">
        <f t="shared" si="190"/>
        <v>6.827586498074191E-2</v>
      </c>
      <c r="AL1492" s="18">
        <f t="shared" si="191"/>
        <v>2.1089247885702867E-2</v>
      </c>
    </row>
    <row r="1493" spans="1:38" ht="15.75">
      <c r="A1493">
        <v>2017</v>
      </c>
      <c r="B1493">
        <v>4</v>
      </c>
      <c r="C1493" t="s">
        <v>67</v>
      </c>
      <c r="D1493">
        <v>111916.048085927</v>
      </c>
      <c r="E1493">
        <v>90177.450088823694</v>
      </c>
      <c r="F1493">
        <v>21738.597997103901</v>
      </c>
      <c r="G1493">
        <v>15507.9146921592</v>
      </c>
      <c r="H1493">
        <v>251417.84494364401</v>
      </c>
      <c r="I1493">
        <v>76562.348538518796</v>
      </c>
      <c r="J1493">
        <v>174855.49640512501</v>
      </c>
      <c r="K1493">
        <v>20607.181450395201</v>
      </c>
      <c r="L1493">
        <v>4.5880173218923899</v>
      </c>
      <c r="M1493">
        <v>8.8689889714582897</v>
      </c>
      <c r="N1493">
        <v>6.1681837642174404</v>
      </c>
      <c r="O1493">
        <v>0.437860691328399</v>
      </c>
      <c r="P1493">
        <v>484.12476119991697</v>
      </c>
      <c r="Q1493">
        <v>37610</v>
      </c>
      <c r="R1493">
        <v>-0.27276392226797702</v>
      </c>
      <c r="S1493">
        <v>90</v>
      </c>
      <c r="T1493">
        <v>0.49601454525545702</v>
      </c>
      <c r="U1493">
        <v>0.21510688079478699</v>
      </c>
      <c r="V1493">
        <v>1.0654684687662599</v>
      </c>
      <c r="W1493">
        <v>67.401422785788</v>
      </c>
      <c r="X1493">
        <v>5.8189388307727299</v>
      </c>
      <c r="Y1493">
        <v>0</v>
      </c>
      <c r="Z1493">
        <v>0</v>
      </c>
      <c r="AA1493">
        <v>0</v>
      </c>
      <c r="AB1493">
        <v>0</v>
      </c>
      <c r="AC1493">
        <v>106724.76350427201</v>
      </c>
      <c r="AD1493">
        <v>0</v>
      </c>
      <c r="AE1493">
        <f t="shared" si="185"/>
        <v>8.0289661220921281E-5</v>
      </c>
      <c r="AF1493">
        <f t="shared" si="184"/>
        <v>2.6230700359702343E-2</v>
      </c>
      <c r="AG1493">
        <f t="shared" si="186"/>
        <v>0.19424022174561442</v>
      </c>
      <c r="AH1493">
        <f t="shared" si="187"/>
        <v>0.13856739008736726</v>
      </c>
      <c r="AI1493">
        <f t="shared" si="188"/>
        <v>0.56010785424678866</v>
      </c>
      <c r="AJ1493">
        <f t="shared" si="189"/>
        <v>8.0289661220921281E-5</v>
      </c>
      <c r="AK1493">
        <f t="shared" si="190"/>
        <v>4.3254934210315331E-3</v>
      </c>
      <c r="AL1493" s="18">
        <f t="shared" si="191"/>
        <v>2.1089247885702867E-2</v>
      </c>
    </row>
    <row r="1494" spans="1:38" ht="15.75">
      <c r="A1494">
        <v>2018</v>
      </c>
      <c r="B1494">
        <v>1</v>
      </c>
      <c r="C1494" t="s">
        <v>67</v>
      </c>
      <c r="D1494">
        <v>111925.03378751301</v>
      </c>
      <c r="E1494">
        <v>90567.512055908301</v>
      </c>
      <c r="F1494">
        <v>21357.5217316046</v>
      </c>
      <c r="G1494">
        <v>14293.579464037901</v>
      </c>
      <c r="H1494">
        <v>335660.21557375602</v>
      </c>
      <c r="I1494">
        <v>220251.070598486</v>
      </c>
      <c r="J1494">
        <v>115409.144975269</v>
      </c>
      <c r="K1494">
        <v>16324.422198156401</v>
      </c>
      <c r="L1494">
        <v>5.1767147230556301</v>
      </c>
      <c r="M1494">
        <v>12.385135915443101</v>
      </c>
      <c r="N1494">
        <v>4.2583478174812699</v>
      </c>
      <c r="O1494">
        <v>1.9084368976625099</v>
      </c>
      <c r="P1494">
        <v>64.665585484990501</v>
      </c>
      <c r="Q1494">
        <v>12544</v>
      </c>
      <c r="R1494">
        <v>0.52861971770240901</v>
      </c>
      <c r="S1494">
        <v>891</v>
      </c>
      <c r="T1494">
        <v>0.31296697270048202</v>
      </c>
      <c r="U1494">
        <v>0.295352406205174</v>
      </c>
      <c r="V1494">
        <v>7.2665294070581803</v>
      </c>
      <c r="W1494">
        <v>64.439205870241196</v>
      </c>
      <c r="X1494">
        <v>6.2802983172523499</v>
      </c>
      <c r="Y1494">
        <v>0</v>
      </c>
      <c r="Z1494">
        <v>0</v>
      </c>
      <c r="AA1494">
        <v>0</v>
      </c>
      <c r="AB1494">
        <v>0</v>
      </c>
      <c r="AC1494">
        <v>115522.369973062</v>
      </c>
      <c r="AD1494">
        <v>0</v>
      </c>
      <c r="AE1494">
        <f t="shared" si="185"/>
        <v>9.8204500251937984E-2</v>
      </c>
      <c r="AF1494">
        <f t="shared" si="184"/>
        <v>0.10358849000316762</v>
      </c>
      <c r="AG1494">
        <f t="shared" si="186"/>
        <v>0.19081988192339033</v>
      </c>
      <c r="AH1494">
        <f t="shared" si="187"/>
        <v>0.12770672458472443</v>
      </c>
      <c r="AI1494">
        <f t="shared" si="188"/>
        <v>0.56010785424678866</v>
      </c>
      <c r="AJ1494">
        <f t="shared" si="189"/>
        <v>9.8204500251937984E-2</v>
      </c>
      <c r="AK1494">
        <f t="shared" si="190"/>
        <v>-6.2812853735196336E-2</v>
      </c>
      <c r="AL1494" s="18">
        <f t="shared" si="191"/>
        <v>2.1089247885702867E-2</v>
      </c>
    </row>
    <row r="1495" spans="1:38" ht="15.75">
      <c r="A1495">
        <v>2018</v>
      </c>
      <c r="B1495">
        <v>2</v>
      </c>
      <c r="C1495" t="s">
        <v>67</v>
      </c>
      <c r="D1495">
        <v>122916.57579629699</v>
      </c>
      <c r="E1495">
        <v>84878.708167979901</v>
      </c>
      <c r="F1495">
        <v>38037.867628317603</v>
      </c>
      <c r="G1495">
        <v>18883.836192633102</v>
      </c>
      <c r="H1495">
        <v>469328.44660695503</v>
      </c>
      <c r="I1495">
        <v>231451.77183881201</v>
      </c>
      <c r="J1495">
        <v>237876.67476814199</v>
      </c>
      <c r="K1495">
        <v>18657.946574178299</v>
      </c>
      <c r="L1495">
        <v>2.9436913498074402</v>
      </c>
      <c r="M1495">
        <v>7.9384984723866401</v>
      </c>
      <c r="N1495">
        <v>4.0235865371373096</v>
      </c>
      <c r="O1495">
        <v>0.97299061399949505</v>
      </c>
      <c r="P1495">
        <v>343.94608720134698</v>
      </c>
      <c r="Q1495">
        <v>14060</v>
      </c>
      <c r="R1495">
        <v>-0.54835784700090795</v>
      </c>
      <c r="S1495">
        <v>835</v>
      </c>
      <c r="T1495">
        <v>0.18332852178488199</v>
      </c>
      <c r="U1495">
        <v>0.33441183062403201</v>
      </c>
      <c r="V1495">
        <v>5.8046345015651699</v>
      </c>
      <c r="W1495">
        <v>66.167096634688903</v>
      </c>
      <c r="X1495">
        <v>5.5187579574690702</v>
      </c>
      <c r="Y1495">
        <v>1</v>
      </c>
      <c r="Z1495">
        <v>0</v>
      </c>
      <c r="AA1495">
        <v>1</v>
      </c>
      <c r="AB1495">
        <v>0</v>
      </c>
      <c r="AC1495">
        <v>133065.95402124399</v>
      </c>
      <c r="AD1495">
        <v>1</v>
      </c>
      <c r="AE1495">
        <f t="shared" si="185"/>
        <v>-1.3437943734239318E-2</v>
      </c>
      <c r="AF1495">
        <f t="shared" si="184"/>
        <v>-1.6011503602838609E-2</v>
      </c>
      <c r="AG1495">
        <f t="shared" si="186"/>
        <v>0.30946084677265334</v>
      </c>
      <c r="AH1495">
        <f t="shared" si="187"/>
        <v>0.1536313232800128</v>
      </c>
      <c r="AI1495">
        <f t="shared" si="188"/>
        <v>0.56010785424678866</v>
      </c>
      <c r="AJ1495">
        <f t="shared" si="189"/>
        <v>-1.3437943734239318E-2</v>
      </c>
      <c r="AK1495">
        <f t="shared" si="190"/>
        <v>6.5033038132565141E-2</v>
      </c>
      <c r="AL1495" s="18">
        <f t="shared" si="191"/>
        <v>2.1089247885702867E-2</v>
      </c>
    </row>
    <row r="1496" spans="1:38" ht="15.75">
      <c r="A1496">
        <v>2018</v>
      </c>
      <c r="B1496">
        <v>3</v>
      </c>
      <c r="C1496" t="s">
        <v>67</v>
      </c>
      <c r="D1496">
        <v>121264.82976674099</v>
      </c>
      <c r="E1496">
        <v>90398.628432911006</v>
      </c>
      <c r="F1496">
        <v>30866.201333830399</v>
      </c>
      <c r="G1496">
        <v>23733.072411609501</v>
      </c>
      <c r="H1496">
        <v>368575.78955681901</v>
      </c>
      <c r="I1496">
        <v>147823.394605001</v>
      </c>
      <c r="J1496">
        <v>220752.39495181799</v>
      </c>
      <c r="K1496">
        <v>33713.160726878697</v>
      </c>
      <c r="L1496">
        <v>6.9748638187211203</v>
      </c>
      <c r="M1496">
        <v>10.7509920410102</v>
      </c>
      <c r="N1496">
        <v>6.4391295044491299</v>
      </c>
      <c r="O1496">
        <v>0.66963438669494502</v>
      </c>
      <c r="P1496">
        <v>130.72920486149499</v>
      </c>
      <c r="Q1496">
        <v>48195</v>
      </c>
      <c r="R1496">
        <v>2.1897626439260201E-2</v>
      </c>
      <c r="S1496">
        <v>613</v>
      </c>
      <c r="T1496">
        <v>0.50320197738359196</v>
      </c>
      <c r="U1496">
        <v>0.98498663910510298</v>
      </c>
      <c r="V1496">
        <v>7.7376743658322296</v>
      </c>
      <c r="W1496">
        <v>66.794587177413504</v>
      </c>
      <c r="X1496">
        <v>5.0958153882767201</v>
      </c>
      <c r="Y1496">
        <v>0</v>
      </c>
      <c r="Z1496">
        <v>0</v>
      </c>
      <c r="AA1496">
        <v>1</v>
      </c>
      <c r="AB1496">
        <v>0</v>
      </c>
      <c r="AC1496">
        <v>113704.802469635</v>
      </c>
      <c r="AD1496">
        <v>1</v>
      </c>
      <c r="AE1496">
        <f t="shared" si="185"/>
        <v>-5.2885452198844531E-2</v>
      </c>
      <c r="AF1496">
        <f t="shared" si="184"/>
        <v>-3.3108438124069793E-2</v>
      </c>
      <c r="AG1496">
        <f t="shared" si="186"/>
        <v>0.25453547737792304</v>
      </c>
      <c r="AH1496">
        <f t="shared" si="187"/>
        <v>0.19571274257557827</v>
      </c>
      <c r="AI1496">
        <f t="shared" si="188"/>
        <v>0.56010785424678866</v>
      </c>
      <c r="AJ1496">
        <f t="shared" si="189"/>
        <v>-5.2885452198844531E-2</v>
      </c>
      <c r="AK1496">
        <f t="shared" si="190"/>
        <v>-2.0703439008184554E-2</v>
      </c>
      <c r="AL1496" s="18">
        <f t="shared" si="191"/>
        <v>2.1089247885702867E-2</v>
      </c>
    </row>
    <row r="1497" spans="1:38" ht="15.75">
      <c r="A1497">
        <v>2018</v>
      </c>
      <c r="B1497">
        <v>4</v>
      </c>
      <c r="C1497" t="s">
        <v>67</v>
      </c>
      <c r="D1497">
        <v>114851.68440871099</v>
      </c>
      <c r="E1497">
        <v>88527.065942726695</v>
      </c>
      <c r="F1497">
        <v>26324.618465985201</v>
      </c>
      <c r="G1497">
        <v>6624.4858118742804</v>
      </c>
      <c r="H1497">
        <v>241627.08346610601</v>
      </c>
      <c r="I1497">
        <v>128569.255290726</v>
      </c>
      <c r="J1497">
        <v>113057.82817538</v>
      </c>
      <c r="K1497">
        <v>9425.2953927893996</v>
      </c>
      <c r="L1497">
        <v>1.5106185001633501</v>
      </c>
      <c r="M1497">
        <v>5.8593782657827802</v>
      </c>
      <c r="N1497">
        <v>2.7416155990657001</v>
      </c>
      <c r="O1497">
        <v>1.13719905437493</v>
      </c>
      <c r="P1497">
        <v>428.756692652563</v>
      </c>
      <c r="Q1497">
        <v>27006</v>
      </c>
      <c r="R1497">
        <v>-0.37376787553294399</v>
      </c>
      <c r="S1497">
        <v>380</v>
      </c>
      <c r="T1497">
        <v>2.1230491673972798E-2</v>
      </c>
      <c r="U1497">
        <v>0.81438310764793698</v>
      </c>
      <c r="V1497">
        <v>1.7920904792760299</v>
      </c>
      <c r="W1497">
        <v>71.602248272284001</v>
      </c>
      <c r="X1497">
        <v>6.63920632741997</v>
      </c>
      <c r="Y1497">
        <v>0</v>
      </c>
      <c r="Z1497">
        <v>0</v>
      </c>
      <c r="AA1497">
        <v>0</v>
      </c>
      <c r="AB1497">
        <v>0</v>
      </c>
      <c r="AC1497">
        <v>117111.677492655</v>
      </c>
      <c r="AD1497">
        <v>0</v>
      </c>
      <c r="AE1497">
        <f t="shared" si="185"/>
        <v>7.5466848109600831E-2</v>
      </c>
      <c r="AF1497">
        <f t="shared" si="184"/>
        <v>-5.4096388813264645E-2</v>
      </c>
      <c r="AG1497">
        <f t="shared" si="186"/>
        <v>0.22920533208991137</v>
      </c>
      <c r="AH1497">
        <f t="shared" si="187"/>
        <v>5.7678612603541776E-2</v>
      </c>
      <c r="AI1497">
        <f t="shared" si="188"/>
        <v>0.56010785424678866</v>
      </c>
      <c r="AJ1497">
        <f t="shared" si="189"/>
        <v>7.5466848109600831E-2</v>
      </c>
      <c r="AK1497">
        <f t="shared" si="190"/>
        <v>-2.9385587653467552E-2</v>
      </c>
      <c r="AL1497" s="18">
        <f t="shared" si="191"/>
        <v>2.1089247885702867E-2</v>
      </c>
    </row>
    <row r="1498" spans="1:38" ht="15.75">
      <c r="A1498">
        <v>2019</v>
      </c>
      <c r="B1498">
        <v>1</v>
      </c>
      <c r="C1498" t="s">
        <v>67</v>
      </c>
      <c r="D1498">
        <v>123519.179031115</v>
      </c>
      <c r="E1498">
        <v>85925.646086762397</v>
      </c>
      <c r="F1498">
        <v>37593.532944352803</v>
      </c>
      <c r="G1498">
        <v>19251.873351790298</v>
      </c>
      <c r="H1498">
        <v>390213.51361055899</v>
      </c>
      <c r="I1498">
        <v>165902.42793626001</v>
      </c>
      <c r="J1498">
        <v>224311.085674298</v>
      </c>
      <c r="K1498">
        <v>16702.221027494699</v>
      </c>
      <c r="L1498">
        <v>4.6841213046224102</v>
      </c>
      <c r="M1498">
        <v>8.5826669216626108</v>
      </c>
      <c r="N1498">
        <v>4.9336767385775504</v>
      </c>
      <c r="O1498">
        <v>0.73960868869919405</v>
      </c>
      <c r="P1498">
        <v>279.18769911413102</v>
      </c>
      <c r="Q1498">
        <v>46712</v>
      </c>
      <c r="R1498">
        <v>0.20375671912006799</v>
      </c>
      <c r="S1498">
        <v>118</v>
      </c>
      <c r="T1498">
        <v>0.89713542887290898</v>
      </c>
      <c r="U1498">
        <v>3.2957194865431201E-2</v>
      </c>
      <c r="V1498">
        <v>4.9337325876127203</v>
      </c>
      <c r="W1498">
        <v>79.732719756165295</v>
      </c>
      <c r="X1498">
        <v>3.96313567947205</v>
      </c>
      <c r="Y1498">
        <v>0</v>
      </c>
      <c r="Z1498">
        <v>0</v>
      </c>
      <c r="AA1498">
        <v>0</v>
      </c>
      <c r="AB1498">
        <v>0</v>
      </c>
      <c r="AC1498">
        <v>117667.73689749499</v>
      </c>
      <c r="AD1498">
        <v>0</v>
      </c>
      <c r="AE1498">
        <f t="shared" si="185"/>
        <v>-2.0812010338746099E-2</v>
      </c>
      <c r="AF1498">
        <f t="shared" si="184"/>
        <v>-0.12932259119425599</v>
      </c>
      <c r="AG1498">
        <f t="shared" si="186"/>
        <v>0.30435381160429048</v>
      </c>
      <c r="AH1498">
        <f t="shared" si="187"/>
        <v>0.15586140956248318</v>
      </c>
      <c r="AI1498">
        <f t="shared" si="188"/>
        <v>0.56010785424678866</v>
      </c>
      <c r="AJ1498">
        <f t="shared" si="189"/>
        <v>-2.0812010338746099E-2</v>
      </c>
      <c r="AK1498">
        <f t="shared" si="190"/>
        <v>-7.9492357944323813E-2</v>
      </c>
      <c r="AL1498" s="18">
        <f t="shared" si="191"/>
        <v>2.1089247885702867E-2</v>
      </c>
    </row>
    <row r="1499" spans="1:38" ht="15.75">
      <c r="A1499">
        <v>2019</v>
      </c>
      <c r="B1499">
        <v>2</v>
      </c>
      <c r="C1499" t="s">
        <v>67</v>
      </c>
      <c r="D1499">
        <v>120948.496600086</v>
      </c>
      <c r="E1499">
        <v>79095.213871436194</v>
      </c>
      <c r="F1499">
        <v>41853.282728650702</v>
      </c>
      <c r="G1499">
        <v>28892.173826722599</v>
      </c>
      <c r="H1499">
        <v>399751.90320113202</v>
      </c>
      <c r="I1499">
        <v>128374.285507394</v>
      </c>
      <c r="J1499">
        <v>271377.61769373802</v>
      </c>
      <c r="K1499">
        <v>28286.4713930875</v>
      </c>
      <c r="L1499">
        <v>5.6121394347390297</v>
      </c>
      <c r="M1499">
        <v>10.6464836976086</v>
      </c>
      <c r="N1499">
        <v>7.2275262720102003</v>
      </c>
      <c r="O1499">
        <v>0.47304669632803098</v>
      </c>
      <c r="P1499">
        <v>147.96195670684699</v>
      </c>
      <c r="Q1499">
        <v>26444</v>
      </c>
      <c r="R1499">
        <v>0.871635050873109</v>
      </c>
      <c r="S1499">
        <v>491</v>
      </c>
      <c r="T1499">
        <v>0.80174786875373305</v>
      </c>
      <c r="U1499">
        <v>0.911386759212926</v>
      </c>
      <c r="V1499">
        <v>2.0656331170131401</v>
      </c>
      <c r="W1499">
        <v>66.231548932287097</v>
      </c>
      <c r="X1499">
        <v>7.2179952378485499</v>
      </c>
      <c r="Y1499">
        <v>1</v>
      </c>
      <c r="Z1499">
        <v>0</v>
      </c>
      <c r="AA1499">
        <v>0</v>
      </c>
      <c r="AB1499">
        <v>0</v>
      </c>
      <c r="AC1499">
        <v>132188.920748598</v>
      </c>
      <c r="AD1499">
        <v>1</v>
      </c>
      <c r="AE1499">
        <f t="shared" si="185"/>
        <v>-3.0579594209692539E-2</v>
      </c>
      <c r="AF1499">
        <f t="shared" si="184"/>
        <v>-4.1289860519030629E-2</v>
      </c>
      <c r="AG1499">
        <f t="shared" si="186"/>
        <v>0.34604219072715658</v>
      </c>
      <c r="AH1499">
        <f t="shared" si="187"/>
        <v>0.23887997485619061</v>
      </c>
      <c r="AI1499">
        <f t="shared" si="188"/>
        <v>0.56010785424678866</v>
      </c>
      <c r="AJ1499">
        <f t="shared" si="189"/>
        <v>-3.0579594209692539E-2</v>
      </c>
      <c r="AK1499">
        <f t="shared" si="190"/>
        <v>8.3286085988403605E-2</v>
      </c>
      <c r="AL1499" s="18">
        <f t="shared" si="191"/>
        <v>2.1089247885702867E-2</v>
      </c>
    </row>
    <row r="1500" spans="1:38" ht="15.75">
      <c r="A1500">
        <v>2019</v>
      </c>
      <c r="B1500">
        <v>3</v>
      </c>
      <c r="C1500" t="s">
        <v>67</v>
      </c>
      <c r="D1500">
        <v>117249.94065378299</v>
      </c>
      <c r="E1500">
        <v>85682.744655203802</v>
      </c>
      <c r="F1500">
        <v>31567.1959985799</v>
      </c>
      <c r="G1500">
        <v>12273.1201421859</v>
      </c>
      <c r="H1500">
        <v>342062.682763091</v>
      </c>
      <c r="I1500">
        <v>175147.33158175499</v>
      </c>
      <c r="J1500">
        <v>166915.35118133499</v>
      </c>
      <c r="K1500">
        <v>19344.745288845799</v>
      </c>
      <c r="L1500">
        <v>1.63561859891929</v>
      </c>
      <c r="M1500">
        <v>7.3529007699552702</v>
      </c>
      <c r="N1500">
        <v>3.5879740061227898</v>
      </c>
      <c r="O1500">
        <v>1.0493182942261301</v>
      </c>
      <c r="P1500">
        <v>317.40959380029699</v>
      </c>
      <c r="Q1500">
        <v>14280</v>
      </c>
      <c r="R1500">
        <v>-0.224846768491888</v>
      </c>
      <c r="S1500">
        <v>660</v>
      </c>
      <c r="T1500">
        <v>0.94822833328931999</v>
      </c>
      <c r="U1500">
        <v>9.8108969430268297E-3</v>
      </c>
      <c r="V1500">
        <v>5.1149156751686196</v>
      </c>
      <c r="W1500">
        <v>81.649523224458704</v>
      </c>
      <c r="X1500">
        <v>7.2249002987644504</v>
      </c>
      <c r="Y1500">
        <v>0</v>
      </c>
      <c r="Z1500">
        <v>0</v>
      </c>
      <c r="AA1500">
        <v>0</v>
      </c>
      <c r="AB1500">
        <v>0</v>
      </c>
      <c r="AC1500">
        <v>122345.978555279</v>
      </c>
      <c r="AD1500">
        <v>0</v>
      </c>
      <c r="AE1500">
        <f t="shared" si="185"/>
        <v>-7.3444110697945639E-2</v>
      </c>
      <c r="AF1500">
        <f t="shared" si="184"/>
        <v>2.0453231958728842E-2</v>
      </c>
      <c r="AG1500">
        <f t="shared" si="186"/>
        <v>0.26922995289005031</v>
      </c>
      <c r="AH1500">
        <f t="shared" si="187"/>
        <v>0.1046748516353293</v>
      </c>
      <c r="AI1500">
        <f t="shared" si="188"/>
        <v>0.56010785424678866</v>
      </c>
      <c r="AJ1500">
        <f t="shared" si="189"/>
        <v>-7.3444110697945639E-2</v>
      </c>
      <c r="AK1500">
        <f t="shared" si="190"/>
        <v>-6.9427621906840015E-2</v>
      </c>
      <c r="AL1500" s="18">
        <f t="shared" si="191"/>
        <v>2.1089247885702867E-2</v>
      </c>
    </row>
    <row r="1501" spans="1:38" ht="15.75">
      <c r="A1501">
        <v>2019</v>
      </c>
      <c r="B1501">
        <v>4</v>
      </c>
      <c r="C1501" t="s">
        <v>67</v>
      </c>
      <c r="D1501">
        <v>108638.623033079</v>
      </c>
      <c r="E1501">
        <v>79733.995455341996</v>
      </c>
      <c r="F1501">
        <v>28904.627577737101</v>
      </c>
      <c r="G1501">
        <v>22504.705880924699</v>
      </c>
      <c r="H1501">
        <v>284872.02063079597</v>
      </c>
      <c r="I1501">
        <v>173319.46244415001</v>
      </c>
      <c r="J1501">
        <v>111552.55818664499</v>
      </c>
      <c r="K1501">
        <v>30665.721321045301</v>
      </c>
      <c r="L1501">
        <v>2.4418816746235401</v>
      </c>
      <c r="M1501">
        <v>20.1740831826292</v>
      </c>
      <c r="N1501">
        <v>7.8999354977341101</v>
      </c>
      <c r="O1501">
        <v>1.55370226610275</v>
      </c>
      <c r="P1501">
        <v>201.85600598919001</v>
      </c>
      <c r="Q1501">
        <v>46098</v>
      </c>
      <c r="R1501">
        <v>-0.77981300045985702</v>
      </c>
      <c r="S1501">
        <v>410</v>
      </c>
      <c r="T1501">
        <v>0.375809469421447</v>
      </c>
      <c r="U1501">
        <v>0.66619660750720899</v>
      </c>
      <c r="V1501">
        <v>3.50826283492394</v>
      </c>
      <c r="W1501">
        <v>60.508598415356097</v>
      </c>
      <c r="X1501">
        <v>5.5121968055029704</v>
      </c>
      <c r="Y1501">
        <v>0</v>
      </c>
      <c r="Z1501">
        <v>0</v>
      </c>
      <c r="AA1501">
        <v>0</v>
      </c>
      <c r="AB1501">
        <v>0</v>
      </c>
      <c r="AC1501">
        <v>116611.254154273</v>
      </c>
      <c r="AD1501">
        <v>0</v>
      </c>
      <c r="AE1501">
        <f t="shared" si="185"/>
        <v>-1.0063311425827986E-2</v>
      </c>
      <c r="AF1501">
        <f t="shared" si="184"/>
        <v>5.8177622069533641E-2</v>
      </c>
      <c r="AG1501">
        <f t="shared" si="186"/>
        <v>0.2660621680462199</v>
      </c>
      <c r="AH1501">
        <f t="shared" si="187"/>
        <v>0.20715198013944192</v>
      </c>
      <c r="AI1501">
        <f t="shared" si="188"/>
        <v>0.56010785424678866</v>
      </c>
      <c r="AJ1501">
        <f t="shared" si="189"/>
        <v>-1.0063311425827986E-2</v>
      </c>
      <c r="AK1501">
        <f t="shared" si="190"/>
        <v>3.3492229195196857E-2</v>
      </c>
      <c r="AL1501" s="18">
        <f t="shared" si="191"/>
        <v>2.1089247885702867E-2</v>
      </c>
    </row>
    <row r="1502" spans="1:38" ht="15.75">
      <c r="A1502">
        <v>2020</v>
      </c>
      <c r="B1502">
        <v>1</v>
      </c>
      <c r="C1502" t="s">
        <v>67</v>
      </c>
      <c r="D1502">
        <v>107545.358736624</v>
      </c>
      <c r="E1502">
        <v>82404.464705781094</v>
      </c>
      <c r="F1502">
        <v>25140.894030843101</v>
      </c>
      <c r="G1502">
        <v>11085.2609766366</v>
      </c>
      <c r="H1502">
        <v>428219.24554398598</v>
      </c>
      <c r="I1502">
        <v>222199.86975309</v>
      </c>
      <c r="J1502">
        <v>206019.37579089601</v>
      </c>
      <c r="K1502">
        <v>15788.6997300281</v>
      </c>
      <c r="L1502">
        <v>1.1953720503355101</v>
      </c>
      <c r="M1502">
        <v>5.3806885561520303</v>
      </c>
      <c r="N1502">
        <v>2.5886881759726799</v>
      </c>
      <c r="O1502">
        <v>1.07853870006196</v>
      </c>
      <c r="P1502">
        <v>199.52020050804299</v>
      </c>
      <c r="Q1502">
        <v>35547</v>
      </c>
      <c r="R1502">
        <v>-0.43440543413889299</v>
      </c>
      <c r="S1502">
        <v>441</v>
      </c>
      <c r="T1502">
        <v>0.79260150823755304</v>
      </c>
      <c r="U1502">
        <v>0.69798680398306201</v>
      </c>
      <c r="V1502">
        <v>7.2023801429098997</v>
      </c>
      <c r="W1502">
        <v>64.984017289447394</v>
      </c>
      <c r="X1502">
        <v>3.4179319084081099</v>
      </c>
      <c r="Y1502">
        <v>0</v>
      </c>
      <c r="Z1502">
        <v>0</v>
      </c>
      <c r="AA1502">
        <v>0</v>
      </c>
      <c r="AB1502">
        <v>0</v>
      </c>
      <c r="AC1502">
        <v>106520.839873035</v>
      </c>
      <c r="AD1502">
        <v>0</v>
      </c>
      <c r="AE1502">
        <f t="shared" si="185"/>
        <v>7.8192042944892792E-2</v>
      </c>
      <c r="AF1502">
        <f t="shared" si="184"/>
        <v>9.0772365247702283E-2</v>
      </c>
      <c r="AG1502">
        <f t="shared" si="186"/>
        <v>0.2337701443017392</v>
      </c>
      <c r="AH1502">
        <f t="shared" si="187"/>
        <v>0.10307521502424051</v>
      </c>
      <c r="AI1502">
        <f t="shared" si="188"/>
        <v>0.56010785424678866</v>
      </c>
      <c r="AJ1502">
        <f t="shared" si="189"/>
        <v>7.8192042944892792E-2</v>
      </c>
      <c r="AK1502">
        <f t="shared" si="190"/>
        <v>6.7318191080951578E-2</v>
      </c>
      <c r="AL1502" s="18">
        <f t="shared" si="191"/>
        <v>2.1089247885702867E-2</v>
      </c>
    </row>
    <row r="1503" spans="1:38" ht="15.75">
      <c r="A1503">
        <v>2020</v>
      </c>
      <c r="B1503">
        <v>2</v>
      </c>
      <c r="C1503" t="s">
        <v>67</v>
      </c>
      <c r="D1503">
        <v>115954.550045482</v>
      </c>
      <c r="E1503">
        <v>87951.784206768396</v>
      </c>
      <c r="F1503">
        <v>28002.765838714098</v>
      </c>
      <c r="G1503">
        <v>22810.806585000999</v>
      </c>
      <c r="H1503">
        <v>362370.05511265201</v>
      </c>
      <c r="I1503">
        <v>176750.35621470099</v>
      </c>
      <c r="J1503">
        <v>185619.69889795</v>
      </c>
      <c r="K1503">
        <v>21704.746682910401</v>
      </c>
      <c r="L1503">
        <v>9.31335732251571</v>
      </c>
      <c r="M1503">
        <v>12.2890009629537</v>
      </c>
      <c r="N1503">
        <v>6.2948928210720201</v>
      </c>
      <c r="O1503">
        <v>0.95221766474190195</v>
      </c>
      <c r="P1503">
        <v>110.257909419732</v>
      </c>
      <c r="Q1503">
        <v>6508</v>
      </c>
      <c r="R1503">
        <v>0.33882375033429801</v>
      </c>
      <c r="S1503">
        <v>954</v>
      </c>
      <c r="T1503">
        <v>0.24323079825215299</v>
      </c>
      <c r="U1503">
        <v>0.95690417678774597</v>
      </c>
      <c r="V1503">
        <v>4.6057669153686103</v>
      </c>
      <c r="W1503">
        <v>63.650659441224903</v>
      </c>
      <c r="X1503">
        <v>3.18543234159434</v>
      </c>
      <c r="Y1503">
        <v>0</v>
      </c>
      <c r="Z1503">
        <v>0</v>
      </c>
      <c r="AA1503">
        <v>0</v>
      </c>
      <c r="AB1503">
        <v>0</v>
      </c>
      <c r="AC1503">
        <v>122002.494785355</v>
      </c>
      <c r="AD1503">
        <v>0</v>
      </c>
      <c r="AE1503">
        <f t="shared" si="185"/>
        <v>3.1853263543269818E-2</v>
      </c>
      <c r="AF1503">
        <f t="shared" si="184"/>
        <v>6.2492537464702479E-2</v>
      </c>
      <c r="AG1503">
        <f t="shared" si="186"/>
        <v>0.24149777501382913</v>
      </c>
      <c r="AH1503">
        <f t="shared" si="187"/>
        <v>0.19672196197608194</v>
      </c>
      <c r="AI1503">
        <f t="shared" si="188"/>
        <v>0.56010785424678866</v>
      </c>
      <c r="AJ1503">
        <f t="shared" si="189"/>
        <v>3.1853263543269818E-2</v>
      </c>
      <c r="AK1503">
        <f t="shared" si="190"/>
        <v>-3.4353477863424395E-2</v>
      </c>
      <c r="AL1503" s="18">
        <f t="shared" si="191"/>
        <v>2.1089247885702867E-2</v>
      </c>
    </row>
    <row r="1504" spans="1:38" ht="15.75">
      <c r="A1504">
        <v>2020</v>
      </c>
      <c r="B1504">
        <v>3</v>
      </c>
      <c r="C1504" t="s">
        <v>67</v>
      </c>
      <c r="D1504">
        <v>119648.08088712201</v>
      </c>
      <c r="E1504">
        <v>84930.334534972499</v>
      </c>
      <c r="F1504">
        <v>34717.746352149501</v>
      </c>
      <c r="G1504">
        <v>26112.489469318301</v>
      </c>
      <c r="H1504">
        <v>429511.30253040203</v>
      </c>
      <c r="I1504">
        <v>163016.50768825901</v>
      </c>
      <c r="J1504">
        <v>266494.79484214302</v>
      </c>
      <c r="K1504">
        <v>24851.564719691301</v>
      </c>
      <c r="L1504">
        <v>8.6539045972251305</v>
      </c>
      <c r="M1504">
        <v>9.7984988730402307</v>
      </c>
      <c r="N1504">
        <v>6.0795814488420596</v>
      </c>
      <c r="O1504">
        <v>0.61170616028287295</v>
      </c>
      <c r="P1504">
        <v>44.830356343602197</v>
      </c>
      <c r="Q1504">
        <v>46628</v>
      </c>
      <c r="R1504">
        <v>-0.25291331078538098</v>
      </c>
      <c r="S1504">
        <v>252</v>
      </c>
      <c r="T1504">
        <v>0.97222294143934795</v>
      </c>
      <c r="U1504">
        <v>0.96504789974335703</v>
      </c>
      <c r="V1504">
        <v>3.6828958812802099</v>
      </c>
      <c r="W1504">
        <v>83.853551777147601</v>
      </c>
      <c r="X1504">
        <v>3.1280771379083601</v>
      </c>
      <c r="Y1504">
        <v>0</v>
      </c>
      <c r="Z1504">
        <v>0</v>
      </c>
      <c r="AA1504">
        <v>0</v>
      </c>
      <c r="AB1504">
        <v>0</v>
      </c>
      <c r="AC1504">
        <v>116396.23891976</v>
      </c>
      <c r="AD1504">
        <v>0</v>
      </c>
      <c r="AE1504">
        <f t="shared" si="185"/>
        <v>-3.9190942857610905E-2</v>
      </c>
      <c r="AF1504">
        <f t="shared" si="184"/>
        <v>-6.6722388628602344E-2</v>
      </c>
      <c r="AG1504">
        <f t="shared" si="186"/>
        <v>0.29016550950702508</v>
      </c>
      <c r="AH1504">
        <f t="shared" si="187"/>
        <v>0.21824411453747644</v>
      </c>
      <c r="AI1504">
        <f t="shared" si="188"/>
        <v>0.56010785424678866</v>
      </c>
      <c r="AJ1504">
        <f t="shared" si="189"/>
        <v>-3.9190942857610905E-2</v>
      </c>
      <c r="AK1504">
        <f t="shared" si="190"/>
        <v>-6.0196119803448911E-2</v>
      </c>
      <c r="AL1504" s="18">
        <f t="shared" si="191"/>
        <v>2.1089247885702867E-2</v>
      </c>
    </row>
    <row r="1505" spans="1:38" ht="15.75">
      <c r="A1505">
        <v>2020</v>
      </c>
      <c r="B1505">
        <v>4</v>
      </c>
      <c r="C1505" t="s">
        <v>67</v>
      </c>
      <c r="D1505">
        <v>114958.959786052</v>
      </c>
      <c r="E1505">
        <v>79817.8579423583</v>
      </c>
      <c r="F1505">
        <v>35141.101843694298</v>
      </c>
      <c r="G1505">
        <v>17507.2989171472</v>
      </c>
      <c r="H1505">
        <v>291327.389248261</v>
      </c>
      <c r="I1505">
        <v>133198.17532903099</v>
      </c>
      <c r="J1505">
        <v>158129.21391923001</v>
      </c>
      <c r="K1505">
        <v>16977.851829103602</v>
      </c>
      <c r="L1505">
        <v>2.5763796767896401</v>
      </c>
      <c r="M1505">
        <v>11.0715145438524</v>
      </c>
      <c r="N1505">
        <v>6.0094929496065799</v>
      </c>
      <c r="O1505">
        <v>0.84233755438173696</v>
      </c>
      <c r="P1505">
        <v>68.558499788670403</v>
      </c>
      <c r="Q1505">
        <v>48229</v>
      </c>
      <c r="R1505">
        <v>0.123567109323364</v>
      </c>
      <c r="S1505">
        <v>543</v>
      </c>
      <c r="T1505">
        <v>0.88413796328831395</v>
      </c>
      <c r="U1505">
        <v>7.3412093574392295E-2</v>
      </c>
      <c r="V1505">
        <v>6.8078654545299804</v>
      </c>
      <c r="W1505">
        <v>64.192011913247697</v>
      </c>
      <c r="X1505">
        <v>2.7086212794396398</v>
      </c>
      <c r="Y1505">
        <v>0</v>
      </c>
      <c r="Z1505">
        <v>0</v>
      </c>
      <c r="AA1505">
        <v>0</v>
      </c>
      <c r="AB1505">
        <v>1</v>
      </c>
      <c r="AC1505">
        <v>121161.65481162599</v>
      </c>
      <c r="AD1505">
        <v>0</v>
      </c>
      <c r="AE1505">
        <f t="shared" si="185"/>
        <v>2.0429425760974455E-2</v>
      </c>
      <c r="AF1505">
        <f t="shared" si="184"/>
        <v>5.6866666003532927E-2</v>
      </c>
      <c r="AG1505">
        <f t="shared" si="186"/>
        <v>0.30568388848589234</v>
      </c>
      <c r="AH1505">
        <f t="shared" si="187"/>
        <v>0.15229173045519645</v>
      </c>
      <c r="AI1505">
        <f t="shared" si="188"/>
        <v>0.56010785424678866</v>
      </c>
      <c r="AJ1505">
        <f t="shared" si="189"/>
        <v>2.0429425760974455E-2</v>
      </c>
      <c r="AK1505">
        <f t="shared" si="190"/>
        <v>2.4727465689935453E-2</v>
      </c>
      <c r="AL1505" s="18">
        <f t="shared" si="191"/>
        <v>2.1089247885702867E-2</v>
      </c>
    </row>
    <row r="1506" spans="1:38" ht="15.75">
      <c r="A1506">
        <v>2021</v>
      </c>
      <c r="B1506">
        <v>1</v>
      </c>
      <c r="C1506" t="s">
        <v>67</v>
      </c>
      <c r="D1506">
        <v>117307.50532056</v>
      </c>
      <c r="E1506">
        <v>81791.551286072106</v>
      </c>
      <c r="F1506">
        <v>35515.954034488801</v>
      </c>
      <c r="G1506">
        <v>24724.899097870901</v>
      </c>
      <c r="H1506">
        <v>314291.77313333401</v>
      </c>
      <c r="I1506">
        <v>136008.332964612</v>
      </c>
      <c r="J1506">
        <v>178283.44016872099</v>
      </c>
      <c r="K1506">
        <v>33150.090447267801</v>
      </c>
      <c r="L1506">
        <v>21.118216979962</v>
      </c>
      <c r="M1506">
        <v>13.8683094035385</v>
      </c>
      <c r="N1506">
        <v>7.8668616907709099</v>
      </c>
      <c r="O1506">
        <v>0.76287698305517804</v>
      </c>
      <c r="P1506">
        <v>391.95986594246602</v>
      </c>
      <c r="Q1506">
        <v>15992</v>
      </c>
      <c r="R1506">
        <v>0.190302511800758</v>
      </c>
      <c r="S1506">
        <v>822</v>
      </c>
      <c r="T1506">
        <v>0.420149912848577</v>
      </c>
      <c r="U1506">
        <v>0.30473175407374298</v>
      </c>
      <c r="V1506">
        <v>1.65491203284778</v>
      </c>
      <c r="W1506">
        <v>62.858271220735801</v>
      </c>
      <c r="X1506">
        <v>4.38504899266115</v>
      </c>
      <c r="Y1506">
        <v>0</v>
      </c>
      <c r="Z1506">
        <v>0</v>
      </c>
      <c r="AA1506">
        <v>0</v>
      </c>
      <c r="AB1506">
        <v>0</v>
      </c>
      <c r="AC1506">
        <v>119967.768664597</v>
      </c>
      <c r="AD1506">
        <v>0</v>
      </c>
      <c r="AE1506">
        <f t="shared" si="185"/>
        <v>5.0238377942976364E-2</v>
      </c>
      <c r="AF1506">
        <f t="shared" si="184"/>
        <v>1.5242309103598478E-2</v>
      </c>
      <c r="AG1506">
        <f t="shared" si="186"/>
        <v>0.30275943502025149</v>
      </c>
      <c r="AH1506">
        <f t="shared" si="187"/>
        <v>0.21076996761892158</v>
      </c>
      <c r="AI1506">
        <f t="shared" si="188"/>
        <v>0.56010785424678866</v>
      </c>
      <c r="AJ1506">
        <f t="shared" si="189"/>
        <v>5.0238377942976364E-2</v>
      </c>
      <c r="AK1506">
        <f t="shared" si="190"/>
        <v>3.9329731319287006E-2</v>
      </c>
      <c r="AL1506" s="18">
        <f t="shared" si="191"/>
        <v>2.1089247885702867E-2</v>
      </c>
    </row>
    <row r="1507" spans="1:38" ht="15.75">
      <c r="A1507">
        <v>2021</v>
      </c>
      <c r="B1507">
        <v>2</v>
      </c>
      <c r="C1507" t="s">
        <v>67</v>
      </c>
      <c r="D1507">
        <v>123200.844108402</v>
      </c>
      <c r="E1507">
        <v>85008.391022341006</v>
      </c>
      <c r="F1507">
        <v>38192.453086061003</v>
      </c>
      <c r="G1507">
        <v>24653.155914619001</v>
      </c>
      <c r="H1507">
        <v>338263.55197694199</v>
      </c>
      <c r="I1507">
        <v>230220.62998556599</v>
      </c>
      <c r="J1507">
        <v>108042.921991375</v>
      </c>
      <c r="K1507">
        <v>32311.274350795</v>
      </c>
      <c r="L1507">
        <v>2.9112023103613098</v>
      </c>
      <c r="M1507">
        <v>22.817927782985102</v>
      </c>
      <c r="N1507">
        <v>7.2881502516415102</v>
      </c>
      <c r="O1507">
        <v>2.1308256546777198</v>
      </c>
      <c r="P1507">
        <v>487.59292900614901</v>
      </c>
      <c r="Q1507">
        <v>8691</v>
      </c>
      <c r="R1507">
        <v>0.64058654155113903</v>
      </c>
      <c r="S1507">
        <v>614</v>
      </c>
      <c r="T1507">
        <v>0.76545592544979302</v>
      </c>
      <c r="U1507">
        <v>0.38081257945193298</v>
      </c>
      <c r="V1507">
        <v>2.33241606262462</v>
      </c>
      <c r="W1507">
        <v>72.081183580506305</v>
      </c>
      <c r="X1507">
        <v>9.4057515213373009</v>
      </c>
      <c r="Y1507">
        <v>0</v>
      </c>
      <c r="Z1507">
        <v>0</v>
      </c>
      <c r="AA1507">
        <v>0</v>
      </c>
      <c r="AB1507">
        <v>0</v>
      </c>
      <c r="AC1507">
        <v>120686.2752306</v>
      </c>
      <c r="AD1507">
        <v>0</v>
      </c>
      <c r="AE1507">
        <f t="shared" si="185"/>
        <v>-9.363547024683308E-2</v>
      </c>
      <c r="AF1507">
        <f t="shared" si="184"/>
        <v>-4.9489174091893989E-2</v>
      </c>
      <c r="AG1507">
        <f t="shared" si="186"/>
        <v>0.31000155366189053</v>
      </c>
      <c r="AH1507">
        <f t="shared" si="187"/>
        <v>0.20010541399316367</v>
      </c>
      <c r="AI1507">
        <f t="shared" si="188"/>
        <v>0.56010785424678866</v>
      </c>
      <c r="AJ1507">
        <f t="shared" si="189"/>
        <v>-9.363547024683308E-2</v>
      </c>
      <c r="AK1507">
        <f t="shared" si="190"/>
        <v>-6.532401381932057E-2</v>
      </c>
      <c r="AL1507" s="18">
        <f t="shared" si="191"/>
        <v>2.1089247885702867E-2</v>
      </c>
    </row>
    <row r="1508" spans="1:38" ht="15.75">
      <c r="A1508">
        <v>2021</v>
      </c>
      <c r="B1508">
        <v>3</v>
      </c>
      <c r="C1508" t="s">
        <v>67</v>
      </c>
      <c r="D1508">
        <v>111664.875135505</v>
      </c>
      <c r="E1508">
        <v>79455.301712439395</v>
      </c>
      <c r="F1508">
        <v>32209.573423065802</v>
      </c>
      <c r="G1508">
        <v>21351.383677466802</v>
      </c>
      <c r="H1508">
        <v>405149.28125408897</v>
      </c>
      <c r="I1508">
        <v>123232.992284903</v>
      </c>
      <c r="J1508">
        <v>281916.28896918602</v>
      </c>
      <c r="K1508">
        <v>19710.731953529801</v>
      </c>
      <c r="L1508">
        <v>2.9037261310095501</v>
      </c>
      <c r="M1508">
        <v>7.5736608748423802</v>
      </c>
      <c r="N1508">
        <v>5.2700040862410704</v>
      </c>
      <c r="O1508">
        <v>0.437126186413345</v>
      </c>
      <c r="P1508">
        <v>214.70693623305201</v>
      </c>
      <c r="Q1508">
        <v>17659</v>
      </c>
      <c r="R1508">
        <v>-0.83374658417280201</v>
      </c>
      <c r="S1508">
        <v>246</v>
      </c>
      <c r="T1508">
        <v>0.91733392014623905</v>
      </c>
      <c r="U1508">
        <v>0.94798621916619497</v>
      </c>
      <c r="V1508">
        <v>2.9078537285800699</v>
      </c>
      <c r="W1508">
        <v>82.812815238477597</v>
      </c>
      <c r="X1508">
        <v>7.89572443781831</v>
      </c>
      <c r="Y1508">
        <v>0</v>
      </c>
      <c r="Z1508">
        <v>0</v>
      </c>
      <c r="AA1508">
        <v>0</v>
      </c>
      <c r="AB1508">
        <v>0</v>
      </c>
      <c r="AC1508">
        <v>118797.373866828</v>
      </c>
      <c r="AD1508">
        <v>0</v>
      </c>
      <c r="AE1508">
        <f t="shared" si="185"/>
        <v>8.8043956605723978E-2</v>
      </c>
      <c r="AF1508">
        <f t="shared" si="184"/>
        <v>-4.670227297067775E-2</v>
      </c>
      <c r="AG1508">
        <f t="shared" si="186"/>
        <v>0.28844856884476328</v>
      </c>
      <c r="AH1508">
        <f t="shared" si="187"/>
        <v>0.19120948867364926</v>
      </c>
      <c r="AI1508">
        <f t="shared" si="188"/>
        <v>0.56010785424678866</v>
      </c>
      <c r="AJ1508">
        <f t="shared" si="189"/>
        <v>8.8043956605723978E-2</v>
      </c>
      <c r="AK1508">
        <f t="shared" si="190"/>
        <v>7.864386273647514E-2</v>
      </c>
      <c r="AL1508" s="18">
        <f t="shared" si="191"/>
        <v>2.1089247885702867E-2</v>
      </c>
    </row>
    <row r="1509" spans="1:38" ht="15.75">
      <c r="A1509">
        <v>2021</v>
      </c>
      <c r="B1509">
        <v>4</v>
      </c>
      <c r="C1509" t="s">
        <v>67</v>
      </c>
      <c r="D1509">
        <v>121496.29255631899</v>
      </c>
      <c r="E1509">
        <v>85703.973553997697</v>
      </c>
      <c r="F1509">
        <v>35792.319002321201</v>
      </c>
      <c r="G1509">
        <v>28109.468729906399</v>
      </c>
      <c r="H1509">
        <v>473021.53607246798</v>
      </c>
      <c r="I1509">
        <v>269624.29870863201</v>
      </c>
      <c r="J1509">
        <v>203397.237363836</v>
      </c>
      <c r="K1509">
        <v>24539.356449967301</v>
      </c>
      <c r="L1509">
        <v>10.4757473087348</v>
      </c>
      <c r="M1509">
        <v>13.8199855092546</v>
      </c>
      <c r="N1509">
        <v>5.9425346599018303</v>
      </c>
      <c r="O1509">
        <v>1.3256045273925099</v>
      </c>
      <c r="P1509">
        <v>338.46084710227802</v>
      </c>
      <c r="Q1509">
        <v>6072</v>
      </c>
      <c r="R1509">
        <v>0.99835082495656002</v>
      </c>
      <c r="S1509">
        <v>816</v>
      </c>
      <c r="T1509">
        <v>0.280788798925659</v>
      </c>
      <c r="U1509">
        <v>0.65791753684707599</v>
      </c>
      <c r="V1509">
        <v>2.2387211762130699</v>
      </c>
      <c r="W1509">
        <v>73.592756584025807</v>
      </c>
      <c r="X1509">
        <v>9.6623967323998894</v>
      </c>
      <c r="Y1509">
        <v>0</v>
      </c>
      <c r="Z1509">
        <v>0</v>
      </c>
      <c r="AA1509">
        <v>1</v>
      </c>
      <c r="AB1509">
        <v>0</v>
      </c>
      <c r="AC1509">
        <v>119772.76550777099</v>
      </c>
      <c r="AD1509">
        <v>1</v>
      </c>
      <c r="AE1509">
        <f t="shared" si="185"/>
        <v>-1.975986204170091E-2</v>
      </c>
      <c r="AF1509">
        <f t="shared" si="184"/>
        <v>-4.0661701492627607E-2</v>
      </c>
      <c r="AG1509">
        <f t="shared" si="186"/>
        <v>0.29459597695732109</v>
      </c>
      <c r="AH1509">
        <f t="shared" si="187"/>
        <v>0.23136071182481882</v>
      </c>
      <c r="AI1509">
        <f t="shared" si="188"/>
        <v>0.56010785424678866</v>
      </c>
      <c r="AJ1509">
        <f t="shared" si="189"/>
        <v>-1.975986204170091E-2</v>
      </c>
      <c r="AK1509">
        <f t="shared" si="190"/>
        <v>6.515364463009353E-2</v>
      </c>
      <c r="AL1509" s="18">
        <f t="shared" si="191"/>
        <v>2.1089247885702867E-2</v>
      </c>
    </row>
    <row r="1510" spans="1:38" ht="15.75">
      <c r="A1510">
        <v>2022</v>
      </c>
      <c r="B1510">
        <v>1</v>
      </c>
      <c r="C1510" t="s">
        <v>67</v>
      </c>
      <c r="D1510">
        <v>119095.542576828</v>
      </c>
      <c r="E1510">
        <v>91287.899790321797</v>
      </c>
      <c r="F1510">
        <v>27807.6427865066</v>
      </c>
      <c r="G1510">
        <v>18392.2324694421</v>
      </c>
      <c r="H1510">
        <v>280424.862086804</v>
      </c>
      <c r="I1510">
        <v>104060.32302395999</v>
      </c>
      <c r="J1510">
        <v>176364.53906284401</v>
      </c>
      <c r="K1510">
        <v>26268.2276875645</v>
      </c>
      <c r="L1510">
        <v>2.0767604892854301</v>
      </c>
      <c r="M1510">
        <v>10.4285320434446</v>
      </c>
      <c r="N1510">
        <v>6.5587025103889802</v>
      </c>
      <c r="O1510">
        <v>0.59002973940742198</v>
      </c>
      <c r="P1510">
        <v>243.269850379861</v>
      </c>
      <c r="Q1510">
        <v>23817</v>
      </c>
      <c r="R1510">
        <v>0.76833020769357896</v>
      </c>
      <c r="S1510">
        <v>205</v>
      </c>
      <c r="T1510">
        <v>0.27296386986048798</v>
      </c>
      <c r="U1510">
        <v>0.52897240525004996</v>
      </c>
      <c r="V1510">
        <v>3.1340051260225401</v>
      </c>
      <c r="W1510">
        <v>62.579489634559501</v>
      </c>
      <c r="X1510">
        <v>3.5045481088483998</v>
      </c>
      <c r="Y1510">
        <v>0</v>
      </c>
      <c r="Z1510">
        <v>0</v>
      </c>
      <c r="AA1510">
        <v>0</v>
      </c>
      <c r="AB1510">
        <v>0</v>
      </c>
      <c r="AC1510">
        <v>132469.80046722799</v>
      </c>
      <c r="AD1510">
        <v>0</v>
      </c>
      <c r="AE1510">
        <f t="shared" si="185"/>
        <v>-1.6724441970530413E-2</v>
      </c>
      <c r="AF1510">
        <f t="shared" si="184"/>
        <v>-1.3848051367531946E-2</v>
      </c>
      <c r="AG1510">
        <f t="shared" si="186"/>
        <v>0.23349020613905525</v>
      </c>
      <c r="AH1510">
        <f t="shared" si="187"/>
        <v>0.15443258472564036</v>
      </c>
      <c r="AI1510">
        <f t="shared" si="188"/>
        <v>0.56010785424678866</v>
      </c>
      <c r="AJ1510">
        <f t="shared" si="189"/>
        <v>-1.6724441970530413E-2</v>
      </c>
      <c r="AK1510">
        <f t="shared" si="190"/>
        <v>-4.9127067239207713E-2</v>
      </c>
      <c r="AL1510" s="18">
        <f t="shared" si="191"/>
        <v>2.1089247885702867E-2</v>
      </c>
    </row>
    <row r="1511" spans="1:38" ht="15.75">
      <c r="A1511">
        <v>2022</v>
      </c>
      <c r="B1511">
        <v>2</v>
      </c>
      <c r="C1511" t="s">
        <v>67</v>
      </c>
      <c r="D1511">
        <v>117103.736086053</v>
      </c>
      <c r="E1511">
        <v>86803.192999196603</v>
      </c>
      <c r="F1511">
        <v>30300.5430868566</v>
      </c>
      <c r="G1511">
        <v>15914.3106882719</v>
      </c>
      <c r="H1511">
        <v>447521.759390008</v>
      </c>
      <c r="I1511">
        <v>135228.57357024</v>
      </c>
      <c r="J1511">
        <v>312293.185819768</v>
      </c>
      <c r="K1511">
        <v>24272.702767101098</v>
      </c>
      <c r="L1511">
        <v>2.1238543092564099</v>
      </c>
      <c r="M1511">
        <v>5.0959519486462597</v>
      </c>
      <c r="N1511">
        <v>3.5560976319819302</v>
      </c>
      <c r="O1511">
        <v>0.43301800907139698</v>
      </c>
      <c r="P1511">
        <v>102.65285797380101</v>
      </c>
      <c r="Q1511">
        <v>31131</v>
      </c>
      <c r="R1511">
        <v>-0.35861790861472498</v>
      </c>
      <c r="S1511">
        <v>527</v>
      </c>
      <c r="T1511">
        <v>0.12493815535054199</v>
      </c>
      <c r="U1511">
        <v>0.78536826911204505</v>
      </c>
      <c r="V1511">
        <v>6.5382170635569796</v>
      </c>
      <c r="W1511">
        <v>67.523724716377004</v>
      </c>
      <c r="X1511">
        <v>2.5585360397823602</v>
      </c>
      <c r="Y1511">
        <v>1</v>
      </c>
      <c r="Z1511">
        <v>0</v>
      </c>
      <c r="AA1511">
        <v>0</v>
      </c>
      <c r="AB1511">
        <v>0</v>
      </c>
      <c r="AC1511">
        <v>121239.422798124</v>
      </c>
      <c r="AD1511">
        <v>1</v>
      </c>
      <c r="AE1511">
        <f t="shared" si="185"/>
        <v>-9.0978006222910496E-2</v>
      </c>
      <c r="AF1511">
        <f t="shared" si="184"/>
        <v>-4.1180208467911893E-2</v>
      </c>
      <c r="AG1511">
        <f t="shared" si="186"/>
        <v>0.25874958476636667</v>
      </c>
      <c r="AH1511">
        <f t="shared" si="187"/>
        <v>0.13589925667766364</v>
      </c>
      <c r="AI1511">
        <f t="shared" si="188"/>
        <v>0.56010785424678866</v>
      </c>
      <c r="AJ1511">
        <f t="shared" si="189"/>
        <v>-9.0978006222910496E-2</v>
      </c>
      <c r="AK1511">
        <f t="shared" si="190"/>
        <v>-4.2395308107773838E-2</v>
      </c>
      <c r="AL1511" s="18">
        <f t="shared" si="191"/>
        <v>2.1089247885702867E-2</v>
      </c>
    </row>
    <row r="1512" spans="1:38" ht="15.75">
      <c r="A1512">
        <v>2022</v>
      </c>
      <c r="B1512">
        <v>3</v>
      </c>
      <c r="C1512" t="s">
        <v>67</v>
      </c>
      <c r="D1512">
        <v>106449.87165569</v>
      </c>
      <c r="E1512">
        <v>83123.144887257105</v>
      </c>
      <c r="F1512">
        <v>23326.7267684336</v>
      </c>
      <c r="G1512">
        <v>11977.1352902216</v>
      </c>
      <c r="H1512">
        <v>216596.876846131</v>
      </c>
      <c r="I1512">
        <v>127217.784133297</v>
      </c>
      <c r="J1512">
        <v>89379.092712833793</v>
      </c>
      <c r="K1512">
        <v>8471.7993634992508</v>
      </c>
      <c r="L1512">
        <v>2.1118711113708102</v>
      </c>
      <c r="M1512">
        <v>13.400376896533199</v>
      </c>
      <c r="N1512">
        <v>5.5296897465100896</v>
      </c>
      <c r="O1512">
        <v>1.42335058761488</v>
      </c>
      <c r="P1512">
        <v>291.60562537403302</v>
      </c>
      <c r="Q1512">
        <v>49559</v>
      </c>
      <c r="R1512">
        <v>0.33537337153969099</v>
      </c>
      <c r="S1512">
        <v>208</v>
      </c>
      <c r="T1512">
        <v>0.302139037688886</v>
      </c>
      <c r="U1512">
        <v>7.72242509921158E-2</v>
      </c>
      <c r="V1512">
        <v>6.9807199078164297</v>
      </c>
      <c r="W1512">
        <v>63.798815101283601</v>
      </c>
      <c r="X1512">
        <v>2.1996410897958998</v>
      </c>
      <c r="Y1512">
        <v>0</v>
      </c>
      <c r="Z1512">
        <v>0</v>
      </c>
      <c r="AA1512">
        <v>1</v>
      </c>
      <c r="AB1512">
        <v>0</v>
      </c>
      <c r="AC1512">
        <v>110812.945907318</v>
      </c>
      <c r="AD1512">
        <v>1</v>
      </c>
      <c r="AE1512">
        <f t="shared" si="185"/>
        <v>9.493834762836742E-2</v>
      </c>
      <c r="AF1512">
        <f t="shared" si="184"/>
        <v>7.8634224811106893E-2</v>
      </c>
      <c r="AG1512">
        <f t="shared" si="186"/>
        <v>0.21913344192544199</v>
      </c>
      <c r="AH1512">
        <f t="shared" si="187"/>
        <v>0.11251432344570041</v>
      </c>
      <c r="AI1512">
        <f t="shared" si="188"/>
        <v>0.56010785424678866</v>
      </c>
      <c r="AJ1512">
        <f t="shared" si="189"/>
        <v>9.493834762836742E-2</v>
      </c>
      <c r="AK1512">
        <f t="shared" si="190"/>
        <v>-1.2967298182453029E-2</v>
      </c>
      <c r="AL1512" s="18">
        <f t="shared" si="191"/>
        <v>2.1089247885702867E-2</v>
      </c>
    </row>
    <row r="1513" spans="1:38" ht="15.75">
      <c r="A1513">
        <v>2022</v>
      </c>
      <c r="B1513">
        <v>4</v>
      </c>
      <c r="C1513" t="s">
        <v>67</v>
      </c>
      <c r="D1513">
        <v>116556.046575933</v>
      </c>
      <c r="E1513">
        <v>82045.262281640797</v>
      </c>
      <c r="F1513">
        <v>34510.784294292796</v>
      </c>
      <c r="G1513">
        <v>29351.907308669801</v>
      </c>
      <c r="H1513">
        <v>298981.94256288902</v>
      </c>
      <c r="I1513">
        <v>146349.337854146</v>
      </c>
      <c r="J1513">
        <v>152632.604708742</v>
      </c>
      <c r="K1513">
        <v>24367.148972560801</v>
      </c>
      <c r="L1513">
        <v>4.7114081929968297</v>
      </c>
      <c r="M1513">
        <v>19.2304307226361</v>
      </c>
      <c r="N1513">
        <v>9.81728430053791</v>
      </c>
      <c r="O1513">
        <v>0.95883404553970497</v>
      </c>
      <c r="P1513">
        <v>180.15754816387101</v>
      </c>
      <c r="Q1513">
        <v>7684</v>
      </c>
      <c r="R1513">
        <v>-0.43559167889638301</v>
      </c>
      <c r="S1513">
        <v>160</v>
      </c>
      <c r="T1513">
        <v>0.52904520544106204</v>
      </c>
      <c r="U1513">
        <v>0.23012262196814301</v>
      </c>
      <c r="V1513">
        <v>1.9437546030952899</v>
      </c>
      <c r="W1513">
        <v>82.266177051201097</v>
      </c>
      <c r="X1513">
        <v>5.1244398642444198</v>
      </c>
      <c r="Y1513">
        <v>0</v>
      </c>
      <c r="Z1513">
        <v>0</v>
      </c>
      <c r="AA1513">
        <v>0</v>
      </c>
      <c r="AB1513">
        <v>0</v>
      </c>
      <c r="AC1513">
        <v>119117.938198505</v>
      </c>
      <c r="AD1513">
        <v>0</v>
      </c>
      <c r="AE1513">
        <f t="shared" si="185"/>
        <v>7.63799764834184E-3</v>
      </c>
      <c r="AF1513">
        <f t="shared" si="184"/>
        <v>1.4646983740228476E-2</v>
      </c>
      <c r="AG1513">
        <f t="shared" si="186"/>
        <v>0.29608746442690465</v>
      </c>
      <c r="AH1513">
        <f t="shared" si="187"/>
        <v>0.25182655186874287</v>
      </c>
      <c r="AI1513">
        <f t="shared" si="188"/>
        <v>0.56010785424678866</v>
      </c>
      <c r="AJ1513">
        <f t="shared" si="189"/>
        <v>7.63799764834184E-3</v>
      </c>
      <c r="AK1513">
        <f t="shared" si="190"/>
        <v>1.7691427080706703E-3</v>
      </c>
      <c r="AL1513" s="18">
        <f t="shared" si="191"/>
        <v>2.1089247885702867E-2</v>
      </c>
    </row>
    <row r="1514" spans="1:38" ht="15.75">
      <c r="A1514">
        <v>2023</v>
      </c>
      <c r="B1514">
        <v>1</v>
      </c>
      <c r="C1514" t="s">
        <v>67</v>
      </c>
      <c r="D1514">
        <v>117446.30138557999</v>
      </c>
      <c r="E1514">
        <v>82190.412059138107</v>
      </c>
      <c r="F1514">
        <v>35255.889326442797</v>
      </c>
      <c r="G1514">
        <v>24140.502046091999</v>
      </c>
      <c r="H1514">
        <v>462362.69363582798</v>
      </c>
      <c r="I1514">
        <v>172012.79518753401</v>
      </c>
      <c r="J1514">
        <v>290349.89844829298</v>
      </c>
      <c r="K1514">
        <v>28558.563238547798</v>
      </c>
      <c r="L1514">
        <v>8.5611540006027393</v>
      </c>
      <c r="M1514">
        <v>8.3142794866143603</v>
      </c>
      <c r="N1514">
        <v>5.2211180483142297</v>
      </c>
      <c r="O1514">
        <v>0.59243277199963496</v>
      </c>
      <c r="P1514">
        <v>283.24258600248299</v>
      </c>
      <c r="Q1514">
        <v>41865</v>
      </c>
      <c r="R1514">
        <v>0.92867304496983705</v>
      </c>
      <c r="S1514">
        <v>899</v>
      </c>
      <c r="T1514">
        <v>0.45645129419723102</v>
      </c>
      <c r="U1514">
        <v>0.46115610795996298</v>
      </c>
      <c r="V1514">
        <v>3.23395671899502</v>
      </c>
      <c r="W1514">
        <v>66.928963842191294</v>
      </c>
      <c r="X1514">
        <v>3.7943837929296298</v>
      </c>
      <c r="Y1514">
        <v>0</v>
      </c>
      <c r="Z1514">
        <v>0</v>
      </c>
      <c r="AA1514">
        <v>0</v>
      </c>
      <c r="AB1514">
        <v>0</v>
      </c>
      <c r="AC1514">
        <v>123361.961271183</v>
      </c>
      <c r="AD1514">
        <v>0</v>
      </c>
      <c r="AE1514">
        <f t="shared" si="185"/>
        <v>-4.3976877117359252E-2</v>
      </c>
      <c r="AF1514">
        <f t="shared" si="184"/>
        <v>0.14057514611753541</v>
      </c>
      <c r="AG1514">
        <f t="shared" si="186"/>
        <v>0.30018731037511065</v>
      </c>
      <c r="AH1514">
        <f t="shared" si="187"/>
        <v>0.20554501726570301</v>
      </c>
      <c r="AI1514">
        <f t="shared" si="188"/>
        <v>0.56010785424678866</v>
      </c>
      <c r="AJ1514">
        <f t="shared" si="189"/>
        <v>-4.3976877117359252E-2</v>
      </c>
      <c r="AK1514">
        <f t="shared" si="190"/>
        <v>6.3933672594340712E-2</v>
      </c>
      <c r="AL1514" s="18">
        <f t="shared" si="191"/>
        <v>2.1089247885702867E-2</v>
      </c>
    </row>
    <row r="1515" spans="1:38" ht="15.75">
      <c r="A1515">
        <v>2023</v>
      </c>
      <c r="B1515">
        <v>2</v>
      </c>
      <c r="C1515" t="s">
        <v>67</v>
      </c>
      <c r="D1515">
        <v>112281.379821658</v>
      </c>
      <c r="E1515">
        <v>87445.146954120995</v>
      </c>
      <c r="F1515">
        <v>24836.232867537299</v>
      </c>
      <c r="G1515">
        <v>7370.9788114573303</v>
      </c>
      <c r="H1515">
        <v>387759.07231008</v>
      </c>
      <c r="I1515">
        <v>135961.04260872601</v>
      </c>
      <c r="J1515">
        <v>251798.02970135401</v>
      </c>
      <c r="K1515">
        <v>12362.3098958387</v>
      </c>
      <c r="L1515">
        <v>1.0173409198099299</v>
      </c>
      <c r="M1515">
        <v>2.9273377636035098</v>
      </c>
      <c r="N1515">
        <v>1.9009171771390401</v>
      </c>
      <c r="O1515">
        <v>0.53996070886647995</v>
      </c>
      <c r="P1515">
        <v>386.39964318786099</v>
      </c>
      <c r="Q1515">
        <v>44664</v>
      </c>
      <c r="R1515">
        <v>-0.30965778767619201</v>
      </c>
      <c r="S1515">
        <v>131</v>
      </c>
      <c r="T1515">
        <v>0.61827845828253902</v>
      </c>
      <c r="U1515">
        <v>0.38531004981149197</v>
      </c>
      <c r="V1515">
        <v>5.64454886258165</v>
      </c>
      <c r="W1515">
        <v>62.167389032909099</v>
      </c>
      <c r="X1515">
        <v>7.1480401689758999</v>
      </c>
      <c r="Y1515">
        <v>0</v>
      </c>
      <c r="Z1515">
        <v>0</v>
      </c>
      <c r="AA1515">
        <v>0</v>
      </c>
      <c r="AB1515">
        <v>0</v>
      </c>
      <c r="AC1515">
        <v>115917.571178778</v>
      </c>
      <c r="AD1515">
        <v>0</v>
      </c>
      <c r="AE1515">
        <f t="shared" si="185"/>
        <v>2.2613678037729602E-2</v>
      </c>
      <c r="AF1515">
        <f t="shared" si="184"/>
        <v>0.10904740219797561</v>
      </c>
      <c r="AG1515">
        <f t="shared" si="186"/>
        <v>0.22119636316355934</v>
      </c>
      <c r="AH1515">
        <f t="shared" si="187"/>
        <v>6.5647383592586914E-2</v>
      </c>
      <c r="AI1515">
        <f t="shared" si="188"/>
        <v>0.56010785424678866</v>
      </c>
      <c r="AJ1515">
        <f t="shared" si="189"/>
        <v>2.2613678037729602E-2</v>
      </c>
      <c r="AK1515">
        <f t="shared" si="190"/>
        <v>7.4954131142124222E-2</v>
      </c>
      <c r="AL1515" s="18">
        <f t="shared" si="191"/>
        <v>2.1089247885702867E-2</v>
      </c>
    </row>
    <row r="1516" spans="1:38" ht="15.75">
      <c r="A1516">
        <v>2023</v>
      </c>
      <c r="B1516">
        <v>3</v>
      </c>
      <c r="C1516" t="s">
        <v>67</v>
      </c>
      <c r="D1516">
        <v>114820.47479457701</v>
      </c>
      <c r="E1516">
        <v>93999.521966662505</v>
      </c>
      <c r="F1516">
        <v>20820.952827915298</v>
      </c>
      <c r="G1516">
        <v>9407.0393889844308</v>
      </c>
      <c r="H1516">
        <v>404399.62514564698</v>
      </c>
      <c r="I1516">
        <v>278172.37071775203</v>
      </c>
      <c r="J1516">
        <v>126227.25442789499</v>
      </c>
      <c r="K1516">
        <v>11571.9951796273</v>
      </c>
      <c r="L1516">
        <v>8.9132818231169395</v>
      </c>
      <c r="M1516">
        <v>7.4524629657994996</v>
      </c>
      <c r="N1516">
        <v>2.3261741119558099</v>
      </c>
      <c r="O1516">
        <v>2.2037425433875</v>
      </c>
      <c r="P1516">
        <v>306.20822457842098</v>
      </c>
      <c r="Q1516">
        <v>21155</v>
      </c>
      <c r="R1516">
        <v>9.3611148417268503E-2</v>
      </c>
      <c r="S1516">
        <v>705</v>
      </c>
      <c r="T1516">
        <v>0.19940698109611699</v>
      </c>
      <c r="U1516">
        <v>0.52432763351893097</v>
      </c>
      <c r="V1516">
        <v>4.1299205027255503</v>
      </c>
      <c r="W1516">
        <v>76.611011529065706</v>
      </c>
      <c r="X1516">
        <v>2.5115445096253102</v>
      </c>
      <c r="Y1516">
        <v>0</v>
      </c>
      <c r="Z1516">
        <v>0</v>
      </c>
      <c r="AA1516">
        <v>0</v>
      </c>
      <c r="AB1516">
        <v>0</v>
      </c>
      <c r="AC1516">
        <v>119939.944979747</v>
      </c>
      <c r="AD1516">
        <v>0</v>
      </c>
      <c r="AE1516">
        <f t="shared" si="185"/>
        <v>2.9983905801978059E-2</v>
      </c>
      <c r="AF1516">
        <f t="shared" si="184"/>
        <v>-2.012021475027129E-2</v>
      </c>
      <c r="AG1516">
        <f t="shared" si="186"/>
        <v>0.18133484350386853</v>
      </c>
      <c r="AH1516">
        <f t="shared" si="187"/>
        <v>8.1928239765724498E-2</v>
      </c>
      <c r="AI1516">
        <f t="shared" si="188"/>
        <v>0.56010785424678866</v>
      </c>
      <c r="AJ1516">
        <f t="shared" si="189"/>
        <v>2.9983905801978059E-2</v>
      </c>
      <c r="AK1516">
        <f t="shared" si="190"/>
        <v>-0.11191507113453492</v>
      </c>
      <c r="AL1516" s="18">
        <f t="shared" si="191"/>
        <v>2.1089247885702867E-2</v>
      </c>
    </row>
    <row r="1517" spans="1:38" ht="15.75">
      <c r="A1517">
        <v>2023</v>
      </c>
      <c r="B1517">
        <v>4</v>
      </c>
      <c r="C1517" t="s">
        <v>67</v>
      </c>
      <c r="D1517">
        <v>118263.241094956</v>
      </c>
      <c r="E1517">
        <v>83479.558779151193</v>
      </c>
      <c r="F1517">
        <v>34783.682315805097</v>
      </c>
      <c r="G1517">
        <v>28871.963454088698</v>
      </c>
      <c r="H1517">
        <v>309725.991458509</v>
      </c>
      <c r="I1517">
        <v>114546.346873502</v>
      </c>
      <c r="J1517">
        <v>195179.644585006</v>
      </c>
      <c r="K1517">
        <v>33174.024815767101</v>
      </c>
      <c r="L1517">
        <v>3.5969835921893201</v>
      </c>
      <c r="M1517">
        <v>14.792507443835399</v>
      </c>
      <c r="N1517">
        <v>9.3217761022023797</v>
      </c>
      <c r="O1517">
        <v>0.58687650096428901</v>
      </c>
      <c r="P1517">
        <v>266.40654332643197</v>
      </c>
      <c r="Q1517">
        <v>9087</v>
      </c>
      <c r="R1517">
        <v>0.166438535046775</v>
      </c>
      <c r="S1517">
        <v>371</v>
      </c>
      <c r="T1517">
        <v>0.82047636465919505</v>
      </c>
      <c r="U1517">
        <v>0.178360224688806</v>
      </c>
      <c r="V1517">
        <v>4.2265513098334102</v>
      </c>
      <c r="W1517">
        <v>71.064640397579197</v>
      </c>
      <c r="X1517">
        <v>8.9852442333187703</v>
      </c>
      <c r="Y1517">
        <v>1</v>
      </c>
      <c r="Z1517">
        <v>0</v>
      </c>
      <c r="AA1517">
        <v>0</v>
      </c>
      <c r="AB1517">
        <v>0</v>
      </c>
      <c r="AC1517">
        <v>119401.50787224701</v>
      </c>
      <c r="AD1517">
        <v>1</v>
      </c>
      <c r="AE1517">
        <f t="shared" si="185"/>
        <v>0.13269627251519089</v>
      </c>
      <c r="AF1517">
        <f t="shared" si="184"/>
        <v>-2.2591221464781507E-2</v>
      </c>
      <c r="AG1517">
        <f t="shared" si="186"/>
        <v>0.29412082734884859</v>
      </c>
      <c r="AH1517">
        <f t="shared" si="187"/>
        <v>0.24413303057462127</v>
      </c>
      <c r="AI1517">
        <f t="shared" si="188"/>
        <v>0.56010785424678866</v>
      </c>
      <c r="AJ1517">
        <f t="shared" si="189"/>
        <v>0.13269627251519089</v>
      </c>
      <c r="AK1517">
        <f t="shared" si="190"/>
        <v>1.1389749816270828E-2</v>
      </c>
      <c r="AL1517" s="18">
        <f t="shared" si="191"/>
        <v>2.1089247885702867E-2</v>
      </c>
    </row>
    <row r="1518" spans="1:38" ht="15.75">
      <c r="A1518">
        <v>2024</v>
      </c>
      <c r="B1518">
        <v>1</v>
      </c>
      <c r="C1518" t="s">
        <v>67</v>
      </c>
      <c r="D1518">
        <v>133956.332363822</v>
      </c>
      <c r="E1518">
        <v>84430.3700684184</v>
      </c>
      <c r="F1518">
        <v>49525.962295403602</v>
      </c>
      <c r="G1518">
        <v>43831.909103853599</v>
      </c>
      <c r="H1518">
        <v>475627.98502682202</v>
      </c>
      <c r="I1518">
        <v>186893.91016087501</v>
      </c>
      <c r="J1518">
        <v>288734.07486594602</v>
      </c>
      <c r="K1518">
        <v>43855.960817522799</v>
      </c>
      <c r="L1518">
        <v>14.346735753455601</v>
      </c>
      <c r="M1518">
        <v>15.1807191874405</v>
      </c>
      <c r="N1518">
        <v>9.21558665253513</v>
      </c>
      <c r="O1518">
        <v>0.647287336098611</v>
      </c>
      <c r="P1518">
        <v>474.053389084184</v>
      </c>
      <c r="Q1518">
        <v>24111</v>
      </c>
      <c r="R1518">
        <v>0.76022032994507205</v>
      </c>
      <c r="S1518">
        <v>155</v>
      </c>
      <c r="T1518">
        <v>0.245747293938536</v>
      </c>
      <c r="U1518">
        <v>0.424919619108309</v>
      </c>
      <c r="V1518">
        <v>7.9724331402048501</v>
      </c>
      <c r="W1518">
        <v>62.514418606053901</v>
      </c>
      <c r="X1518">
        <v>9.0508738486925893</v>
      </c>
      <c r="Y1518">
        <v>0</v>
      </c>
      <c r="Z1518">
        <v>0</v>
      </c>
      <c r="AA1518">
        <v>0</v>
      </c>
      <c r="AB1518">
        <v>0</v>
      </c>
      <c r="AC1518">
        <v>136935.95496454599</v>
      </c>
      <c r="AD1518">
        <v>0</v>
      </c>
      <c r="AE1518">
        <f t="shared" si="185"/>
        <v>-7.0403239555661676E-2</v>
      </c>
      <c r="AF1518" t="str">
        <f t="shared" si="184"/>
        <v/>
      </c>
      <c r="AG1518">
        <f t="shared" si="186"/>
        <v>0.3697172162111183</v>
      </c>
      <c r="AH1518">
        <f t="shared" si="187"/>
        <v>0.32721042992433719</v>
      </c>
      <c r="AI1518">
        <f t="shared" si="188"/>
        <v>0.56010785424678866</v>
      </c>
      <c r="AJ1518">
        <f t="shared" si="189"/>
        <v>-7.0403239555661676E-2</v>
      </c>
      <c r="AK1518">
        <f t="shared" si="190"/>
        <v>-1.354385954647668E-2</v>
      </c>
      <c r="AL1518" s="18">
        <f t="shared" si="191"/>
        <v>2.1089247885702867E-2</v>
      </c>
    </row>
    <row r="1519" spans="1:38" ht="15.75">
      <c r="A1519">
        <v>2024</v>
      </c>
      <c r="B1519">
        <v>2</v>
      </c>
      <c r="C1519" t="s">
        <v>67</v>
      </c>
      <c r="D1519">
        <v>124525.37260641401</v>
      </c>
      <c r="E1519">
        <v>83286.856994754693</v>
      </c>
      <c r="F1519">
        <v>41238.515611659597</v>
      </c>
      <c r="G1519">
        <v>30943.240368818901</v>
      </c>
      <c r="H1519">
        <v>405062.73015307501</v>
      </c>
      <c r="I1519">
        <v>246250.99095060199</v>
      </c>
      <c r="J1519">
        <v>158811.739202472</v>
      </c>
      <c r="K1519">
        <v>35481.752168991799</v>
      </c>
      <c r="L1519">
        <v>3.66660594647395</v>
      </c>
      <c r="M1519">
        <v>19.484227377781401</v>
      </c>
      <c r="N1519">
        <v>7.6391230457379704</v>
      </c>
      <c r="O1519">
        <v>1.5505843093667699</v>
      </c>
      <c r="P1519">
        <v>104.659987808035</v>
      </c>
      <c r="Q1519">
        <v>30225</v>
      </c>
      <c r="R1519">
        <v>0.36430965829768402</v>
      </c>
      <c r="S1519">
        <v>706</v>
      </c>
      <c r="T1519">
        <v>0.19412713966779799</v>
      </c>
      <c r="U1519">
        <v>0.44317432748535002</v>
      </c>
      <c r="V1519">
        <v>7.6351101100526604</v>
      </c>
      <c r="W1519">
        <v>73.450207292678996</v>
      </c>
      <c r="X1519">
        <v>4.29123901362916</v>
      </c>
      <c r="Y1519">
        <v>0</v>
      </c>
      <c r="Z1519">
        <v>0</v>
      </c>
      <c r="AA1519">
        <v>0</v>
      </c>
      <c r="AB1519">
        <v>0</v>
      </c>
      <c r="AC1519">
        <v>138050.40891807299</v>
      </c>
      <c r="AD1519">
        <v>0</v>
      </c>
      <c r="AE1519">
        <f t="shared" si="185"/>
        <v>-9.6487247305077573E-2</v>
      </c>
      <c r="AF1519" t="str">
        <f t="shared" si="184"/>
        <v/>
      </c>
      <c r="AG1519">
        <f t="shared" si="186"/>
        <v>0.3311655668921501</v>
      </c>
      <c r="AH1519">
        <f t="shared" si="187"/>
        <v>0.24848944212052965</v>
      </c>
      <c r="AI1519">
        <f t="shared" si="188"/>
        <v>0.56010785424678866</v>
      </c>
      <c r="AJ1519">
        <f t="shared" si="189"/>
        <v>-9.6487247305077573E-2</v>
      </c>
      <c r="AK1519">
        <f t="shared" si="190"/>
        <v>-5.5756080969156394E-2</v>
      </c>
      <c r="AL1519" s="18">
        <f t="shared" si="191"/>
        <v>2.1089247885702867E-2</v>
      </c>
    </row>
    <row r="1520" spans="1:38" ht="15.75">
      <c r="A1520">
        <v>2024</v>
      </c>
      <c r="B1520">
        <v>3</v>
      </c>
      <c r="C1520" t="s">
        <v>67</v>
      </c>
      <c r="D1520">
        <v>112510.26218398201</v>
      </c>
      <c r="E1520">
        <v>78643.108252488601</v>
      </c>
      <c r="F1520">
        <v>33867.153931493398</v>
      </c>
      <c r="G1520">
        <v>18281.236048948002</v>
      </c>
      <c r="H1520">
        <v>356571.65241000598</v>
      </c>
      <c r="I1520">
        <v>120305.401855114</v>
      </c>
      <c r="J1520">
        <v>236266.250554892</v>
      </c>
      <c r="K1520">
        <v>27878.9738265386</v>
      </c>
      <c r="L1520">
        <v>12.659852528931401</v>
      </c>
      <c r="M1520">
        <v>7.7375571017920999</v>
      </c>
      <c r="N1520">
        <v>5.1269459939925897</v>
      </c>
      <c r="O1520">
        <v>0.50919418906663905</v>
      </c>
      <c r="P1520">
        <v>59.810994695198602</v>
      </c>
      <c r="Q1520">
        <v>3342</v>
      </c>
      <c r="R1520">
        <v>0.82586447459486301</v>
      </c>
      <c r="S1520">
        <v>951</v>
      </c>
      <c r="T1520">
        <v>1.89355332267718E-2</v>
      </c>
      <c r="U1520">
        <v>0.64275389946359796</v>
      </c>
      <c r="V1520">
        <v>1.23282010343519</v>
      </c>
      <c r="W1520">
        <v>84.019249847250606</v>
      </c>
      <c r="X1520">
        <v>7.5691407506634798</v>
      </c>
      <c r="Y1520">
        <v>0</v>
      </c>
      <c r="Z1520">
        <v>0</v>
      </c>
      <c r="AA1520">
        <v>0</v>
      </c>
      <c r="AB1520">
        <v>0</v>
      </c>
      <c r="AC1520">
        <v>120799.901063629</v>
      </c>
      <c r="AD1520">
        <v>0</v>
      </c>
      <c r="AE1520">
        <f t="shared" si="185"/>
        <v>2.738654928397875E-2</v>
      </c>
      <c r="AF1520" t="str">
        <f t="shared" si="184"/>
        <v/>
      </c>
      <c r="AG1520">
        <f t="shared" si="186"/>
        <v>0.3010139099677171</v>
      </c>
      <c r="AH1520">
        <f t="shared" si="187"/>
        <v>0.16248505419935538</v>
      </c>
      <c r="AI1520">
        <f t="shared" si="188"/>
        <v>0.56010785424678866</v>
      </c>
      <c r="AJ1520">
        <f t="shared" si="189"/>
        <v>2.738654928397875E-2</v>
      </c>
      <c r="AK1520">
        <f t="shared" si="190"/>
        <v>-2.2757996445473178E-2</v>
      </c>
      <c r="AL1520" s="18">
        <f t="shared" si="191"/>
        <v>2.1089247885702867E-2</v>
      </c>
    </row>
    <row r="1521" spans="1:38" ht="15.75">
      <c r="A1521">
        <v>2024</v>
      </c>
      <c r="B1521">
        <v>4</v>
      </c>
      <c r="C1521" t="s">
        <v>67</v>
      </c>
      <c r="D1521">
        <v>115591.530024237</v>
      </c>
      <c r="E1521">
        <v>76853.348674417502</v>
      </c>
      <c r="F1521">
        <v>38738.181349819999</v>
      </c>
      <c r="G1521">
        <v>23253.621658953201</v>
      </c>
      <c r="H1521">
        <v>255039.98699371601</v>
      </c>
      <c r="I1521">
        <v>103585.66448624599</v>
      </c>
      <c r="J1521">
        <v>151454.32250747</v>
      </c>
      <c r="K1521">
        <v>30505.061940124</v>
      </c>
      <c r="L1521">
        <v>4.1998991404197197</v>
      </c>
      <c r="M1521">
        <v>15.3535543086307</v>
      </c>
      <c r="N1521">
        <v>9.1176375646247703</v>
      </c>
      <c r="O1521">
        <v>0.68393996798035706</v>
      </c>
      <c r="P1521">
        <v>455.86084951140498</v>
      </c>
      <c r="Q1521">
        <v>19867</v>
      </c>
      <c r="R1521">
        <v>0.25376184751708503</v>
      </c>
      <c r="S1521">
        <v>944</v>
      </c>
      <c r="T1521">
        <v>0.35554989280403598</v>
      </c>
      <c r="U1521">
        <v>0.42272032272315402</v>
      </c>
      <c r="V1521">
        <v>7.9077403609497301</v>
      </c>
      <c r="W1521">
        <v>67.766567851705005</v>
      </c>
      <c r="X1521">
        <v>6.1494596237234598</v>
      </c>
      <c r="Y1521">
        <v>0</v>
      </c>
      <c r="Z1521">
        <v>0</v>
      </c>
      <c r="AA1521">
        <v>0</v>
      </c>
      <c r="AB1521">
        <v>0</v>
      </c>
      <c r="AC1521">
        <v>130507.86981474599</v>
      </c>
      <c r="AD1521">
        <v>0</v>
      </c>
      <c r="AE1521" t="str">
        <f t="shared" si="185"/>
        <v/>
      </c>
      <c r="AF1521" t="str">
        <f t="shared" si="184"/>
        <v/>
      </c>
      <c r="AG1521">
        <f t="shared" si="186"/>
        <v>0.33512992986334683</v>
      </c>
      <c r="AH1521">
        <f t="shared" si="187"/>
        <v>0.2011706364132167</v>
      </c>
      <c r="AI1521">
        <f t="shared" si="188"/>
        <v>0.56010785424678866</v>
      </c>
      <c r="AJ1521">
        <f t="shared" si="189"/>
        <v>2.6815395178179537</v>
      </c>
      <c r="AK1521">
        <f t="shared" si="190"/>
        <v>2.1393775142435025</v>
      </c>
      <c r="AL1521" s="18">
        <f t="shared" si="191"/>
        <v>2.1089247885702867E-2</v>
      </c>
    </row>
    <row r="1522" spans="1:38" ht="15.75">
      <c r="A1522">
        <v>2015</v>
      </c>
      <c r="B1522">
        <v>1</v>
      </c>
      <c r="C1522" t="s">
        <v>68</v>
      </c>
      <c r="D1522">
        <v>425554.785709269</v>
      </c>
      <c r="E1522">
        <v>241271.67472278199</v>
      </c>
      <c r="F1522">
        <v>184283.11098648701</v>
      </c>
      <c r="G1522">
        <v>167848.23442035599</v>
      </c>
      <c r="H1522">
        <v>1574762.4625808301</v>
      </c>
      <c r="I1522">
        <v>591050.44569165097</v>
      </c>
      <c r="J1522">
        <v>983712.01688918204</v>
      </c>
      <c r="K1522">
        <v>173403.775710013</v>
      </c>
      <c r="L1522">
        <v>129.107593469232</v>
      </c>
      <c r="M1522">
        <v>17.062741080580299</v>
      </c>
      <c r="N1522">
        <v>10.658638265054501</v>
      </c>
      <c r="O1522">
        <v>0.60083686642432799</v>
      </c>
      <c r="P1522">
        <v>75.477979545862993</v>
      </c>
      <c r="Q1522">
        <v>22275</v>
      </c>
      <c r="R1522">
        <v>-0.58090852479632105</v>
      </c>
      <c r="S1522">
        <v>317</v>
      </c>
      <c r="T1522">
        <v>0.59243645212456397</v>
      </c>
      <c r="U1522">
        <v>0.581685974183897</v>
      </c>
      <c r="V1522">
        <v>6.2465799985755002</v>
      </c>
      <c r="W1522">
        <v>82.652120552217497</v>
      </c>
      <c r="X1522">
        <v>5.3689213669410298</v>
      </c>
      <c r="Y1522">
        <v>0</v>
      </c>
      <c r="Z1522">
        <v>0</v>
      </c>
      <c r="AA1522">
        <v>0</v>
      </c>
      <c r="AB1522">
        <v>0</v>
      </c>
      <c r="AC1522">
        <v>460027.54845541</v>
      </c>
      <c r="AD1522">
        <v>0</v>
      </c>
      <c r="AE1522">
        <f t="shared" si="185"/>
        <v>1.7925870051508783E-2</v>
      </c>
      <c r="AF1522">
        <f t="shared" si="184"/>
        <v>-5.634057510012818E-2</v>
      </c>
      <c r="AG1522">
        <f t="shared" si="186"/>
        <v>0.43304203636047406</v>
      </c>
      <c r="AH1522">
        <f t="shared" si="187"/>
        <v>0.39442215211046117</v>
      </c>
      <c r="AI1522">
        <f t="shared" si="188"/>
        <v>0.56010785424678866</v>
      </c>
      <c r="AJ1522">
        <f t="shared" si="189"/>
        <v>1.7925870051508783E-2</v>
      </c>
      <c r="AK1522">
        <f t="shared" si="190"/>
        <v>9.4533505416031186E-2</v>
      </c>
      <c r="AL1522" s="18">
        <f t="shared" si="191"/>
        <v>2.1089247885702867E-2</v>
      </c>
    </row>
    <row r="1523" spans="1:38" ht="15.75">
      <c r="A1523">
        <v>2015</v>
      </c>
      <c r="B1523">
        <v>2</v>
      </c>
      <c r="C1523" t="s">
        <v>68</v>
      </c>
      <c r="D1523">
        <v>433183.22549769102</v>
      </c>
      <c r="E1523">
        <v>264079.93189192301</v>
      </c>
      <c r="F1523">
        <v>169103.29360576801</v>
      </c>
      <c r="G1523">
        <v>160019.906074717</v>
      </c>
      <c r="H1523">
        <v>877833.04080779396</v>
      </c>
      <c r="I1523">
        <v>376930.52390443097</v>
      </c>
      <c r="J1523">
        <v>500902.516903362</v>
      </c>
      <c r="K1523">
        <v>155165.495480749</v>
      </c>
      <c r="L1523">
        <v>27.157364448207399</v>
      </c>
      <c r="M1523">
        <v>31.946317032699099</v>
      </c>
      <c r="N1523">
        <v>18.228968224693901</v>
      </c>
      <c r="O1523">
        <v>0.75250275489662</v>
      </c>
      <c r="P1523">
        <v>201.559180572727</v>
      </c>
      <c r="Q1523">
        <v>37130</v>
      </c>
      <c r="R1523">
        <v>-0.20013827387116301</v>
      </c>
      <c r="S1523">
        <v>459</v>
      </c>
      <c r="T1523">
        <v>0.434638493298663</v>
      </c>
      <c r="U1523">
        <v>0.21648527358582301</v>
      </c>
      <c r="V1523">
        <v>3.9570090615960698</v>
      </c>
      <c r="W1523">
        <v>76.032943313590707</v>
      </c>
      <c r="X1523">
        <v>3.52164785258325</v>
      </c>
      <c r="Y1523">
        <v>0</v>
      </c>
      <c r="Z1523">
        <v>0</v>
      </c>
      <c r="AA1523">
        <v>1</v>
      </c>
      <c r="AB1523">
        <v>0</v>
      </c>
      <c r="AC1523">
        <v>444764.93193999998</v>
      </c>
      <c r="AD1523">
        <v>1</v>
      </c>
      <c r="AE1523">
        <f t="shared" si="185"/>
        <v>-6.8155657302398018E-2</v>
      </c>
      <c r="AF1523">
        <f t="shared" si="184"/>
        <v>-0.11451214550869639</v>
      </c>
      <c r="AG1523">
        <f t="shared" si="186"/>
        <v>0.39037359632631796</v>
      </c>
      <c r="AH1523">
        <f t="shared" si="187"/>
        <v>0.36940466910016567</v>
      </c>
      <c r="AI1523">
        <f t="shared" si="188"/>
        <v>0.56010785424678866</v>
      </c>
      <c r="AJ1523">
        <f t="shared" si="189"/>
        <v>-6.8155657302398018E-2</v>
      </c>
      <c r="AK1523">
        <f t="shared" si="190"/>
        <v>-3.7200937808597461E-3</v>
      </c>
      <c r="AL1523" s="18">
        <f t="shared" si="191"/>
        <v>2.1089247885702867E-2</v>
      </c>
    </row>
    <row r="1524" spans="1:38" ht="15.75">
      <c r="A1524">
        <v>2015</v>
      </c>
      <c r="B1524">
        <v>3</v>
      </c>
      <c r="C1524" t="s">
        <v>68</v>
      </c>
      <c r="D1524">
        <v>403659.33803152299</v>
      </c>
      <c r="E1524">
        <v>263097.52977964201</v>
      </c>
      <c r="F1524">
        <v>140561.80825187999</v>
      </c>
      <c r="G1524">
        <v>127242.780595199</v>
      </c>
      <c r="H1524">
        <v>1358015.0723309501</v>
      </c>
      <c r="I1524">
        <v>848211.39252245601</v>
      </c>
      <c r="J1524">
        <v>509803.67980849999</v>
      </c>
      <c r="K1524">
        <v>131910.39316134501</v>
      </c>
      <c r="L1524">
        <v>15.564549725355199</v>
      </c>
      <c r="M1524">
        <v>24.9591726452418</v>
      </c>
      <c r="N1524">
        <v>9.3697620289879797</v>
      </c>
      <c r="O1524">
        <v>1.6638000589581301</v>
      </c>
      <c r="P1524">
        <v>111.42327894056599</v>
      </c>
      <c r="Q1524">
        <v>22236</v>
      </c>
      <c r="R1524">
        <v>6.3052151050013494E-2</v>
      </c>
      <c r="S1524">
        <v>712</v>
      </c>
      <c r="T1524">
        <v>0.79830318781457499</v>
      </c>
      <c r="U1524">
        <v>8.6128558857075793E-2</v>
      </c>
      <c r="V1524">
        <v>6.5710423820920898</v>
      </c>
      <c r="W1524">
        <v>69.726057495362994</v>
      </c>
      <c r="X1524">
        <v>2.63605729613916</v>
      </c>
      <c r="Y1524">
        <v>0</v>
      </c>
      <c r="Z1524">
        <v>0</v>
      </c>
      <c r="AA1524">
        <v>0</v>
      </c>
      <c r="AB1524">
        <v>0</v>
      </c>
      <c r="AC1524">
        <v>427896.84795416298</v>
      </c>
      <c r="AD1524">
        <v>0</v>
      </c>
      <c r="AE1524">
        <f t="shared" si="185"/>
        <v>-3.7351010007873421E-2</v>
      </c>
      <c r="AF1524">
        <f t="shared" si="184"/>
        <v>-4.9172599069733133E-2</v>
      </c>
      <c r="AG1524">
        <f t="shared" si="186"/>
        <v>0.3482188940242083</v>
      </c>
      <c r="AH1524">
        <f t="shared" si="187"/>
        <v>0.31522318105090441</v>
      </c>
      <c r="AI1524">
        <f t="shared" si="188"/>
        <v>0.56010785424678866</v>
      </c>
      <c r="AJ1524">
        <f t="shared" si="189"/>
        <v>-3.7351010007873421E-2</v>
      </c>
      <c r="AK1524">
        <f t="shared" si="190"/>
        <v>-8.5119745653890466E-2</v>
      </c>
      <c r="AL1524" s="18">
        <f t="shared" si="191"/>
        <v>2.1089247885702867E-2</v>
      </c>
    </row>
    <row r="1525" spans="1:38" ht="15.75">
      <c r="A1525">
        <v>2015</v>
      </c>
      <c r="B1525">
        <v>4</v>
      </c>
      <c r="C1525" t="s">
        <v>68</v>
      </c>
      <c r="D1525">
        <v>388582.25405693601</v>
      </c>
      <c r="E1525">
        <v>240702.73496263201</v>
      </c>
      <c r="F1525">
        <v>147879.51909430401</v>
      </c>
      <c r="G1525">
        <v>130180.09122301701</v>
      </c>
      <c r="H1525">
        <v>846376.14333184401</v>
      </c>
      <c r="I1525">
        <v>385911.34445930598</v>
      </c>
      <c r="J1525">
        <v>460464.79887253698</v>
      </c>
      <c r="K1525">
        <v>131222.94152094299</v>
      </c>
      <c r="L1525">
        <v>23.8318971336681</v>
      </c>
      <c r="M1525">
        <v>28.271453440473</v>
      </c>
      <c r="N1525">
        <v>15.3808790865194</v>
      </c>
      <c r="O1525">
        <v>0.83809087123320303</v>
      </c>
      <c r="P1525">
        <v>70.9378843325145</v>
      </c>
      <c r="Q1525">
        <v>14541</v>
      </c>
      <c r="R1525">
        <v>-0.167168088468168</v>
      </c>
      <c r="S1525">
        <v>705</v>
      </c>
      <c r="T1525">
        <v>0.45839085619884901</v>
      </c>
      <c r="U1525">
        <v>0.34852044434231999</v>
      </c>
      <c r="V1525">
        <v>6.72344298977929</v>
      </c>
      <c r="W1525">
        <v>62.731612140528703</v>
      </c>
      <c r="X1525">
        <v>5.3225139186223398</v>
      </c>
      <c r="Y1525">
        <v>0</v>
      </c>
      <c r="Z1525">
        <v>0</v>
      </c>
      <c r="AA1525">
        <v>0</v>
      </c>
      <c r="AB1525">
        <v>0</v>
      </c>
      <c r="AC1525">
        <v>362346.07426437997</v>
      </c>
      <c r="AD1525">
        <v>0</v>
      </c>
      <c r="AE1525">
        <f t="shared" si="185"/>
        <v>3.3446021152980072E-2</v>
      </c>
      <c r="AF1525">
        <f t="shared" si="184"/>
        <v>8.4558355978437381E-3</v>
      </c>
      <c r="AG1525">
        <f t="shared" si="186"/>
        <v>0.38056168945027619</v>
      </c>
      <c r="AH1525">
        <f t="shared" si="187"/>
        <v>0.33501296022628635</v>
      </c>
      <c r="AI1525">
        <f t="shared" si="188"/>
        <v>0.56010785424678866</v>
      </c>
      <c r="AJ1525">
        <f t="shared" si="189"/>
        <v>3.3446021152980072E-2</v>
      </c>
      <c r="AK1525">
        <f t="shared" si="190"/>
        <v>-3.3180288117290596E-3</v>
      </c>
      <c r="AL1525" s="18">
        <f t="shared" si="191"/>
        <v>2.1089247885702867E-2</v>
      </c>
    </row>
    <row r="1526" spans="1:38" ht="15.75">
      <c r="A1526">
        <v>2016</v>
      </c>
      <c r="B1526">
        <v>1</v>
      </c>
      <c r="C1526" t="s">
        <v>68</v>
      </c>
      <c r="D1526">
        <v>401578.78434579697</v>
      </c>
      <c r="E1526">
        <v>239904.07635296401</v>
      </c>
      <c r="F1526">
        <v>161674.707992832</v>
      </c>
      <c r="G1526">
        <v>154067.190868162</v>
      </c>
      <c r="H1526">
        <v>863339.84058357996</v>
      </c>
      <c r="I1526">
        <v>406339.26020424301</v>
      </c>
      <c r="J1526">
        <v>457000.58037933701</v>
      </c>
      <c r="K1526">
        <v>152361.887331034</v>
      </c>
      <c r="L1526">
        <v>36.243006024411798</v>
      </c>
      <c r="M1526">
        <v>33.712690417215001</v>
      </c>
      <c r="N1526">
        <v>17.845486056107301</v>
      </c>
      <c r="O1526">
        <v>0.88914386031404402</v>
      </c>
      <c r="P1526">
        <v>144.66131844917899</v>
      </c>
      <c r="Q1526">
        <v>2510</v>
      </c>
      <c r="R1526">
        <v>0.113387131100106</v>
      </c>
      <c r="S1526">
        <v>783</v>
      </c>
      <c r="T1526">
        <v>2.7018418039485601E-2</v>
      </c>
      <c r="U1526">
        <v>0.96637534799439895</v>
      </c>
      <c r="V1526">
        <v>3.38931365214476</v>
      </c>
      <c r="W1526">
        <v>77.378937762245101</v>
      </c>
      <c r="X1526">
        <v>8.4829029803795901</v>
      </c>
      <c r="Y1526">
        <v>0</v>
      </c>
      <c r="Z1526">
        <v>0</v>
      </c>
      <c r="AA1526">
        <v>0</v>
      </c>
      <c r="AB1526">
        <v>0</v>
      </c>
      <c r="AC1526">
        <v>424412.195356532</v>
      </c>
      <c r="AD1526">
        <v>0</v>
      </c>
      <c r="AE1526">
        <f t="shared" si="185"/>
        <v>-4.4823830590422928E-2</v>
      </c>
      <c r="AF1526">
        <f t="shared" si="184"/>
        <v>-0.15825301082677609</v>
      </c>
      <c r="AG1526">
        <f t="shared" si="186"/>
        <v>0.4025977324878196</v>
      </c>
      <c r="AH1526">
        <f t="shared" si="187"/>
        <v>0.38365371098761958</v>
      </c>
      <c r="AI1526">
        <f t="shared" si="188"/>
        <v>0.56010785424678866</v>
      </c>
      <c r="AJ1526">
        <f t="shared" si="189"/>
        <v>-4.4823830590422928E-2</v>
      </c>
      <c r="AK1526">
        <f t="shared" si="190"/>
        <v>7.377356839256273E-2</v>
      </c>
      <c r="AL1526" s="18">
        <f t="shared" si="191"/>
        <v>2.1089247885702867E-2</v>
      </c>
    </row>
    <row r="1527" spans="1:38" ht="15.75">
      <c r="A1527">
        <v>2016</v>
      </c>
      <c r="B1527">
        <v>2</v>
      </c>
      <c r="C1527" t="s">
        <v>68</v>
      </c>
      <c r="D1527">
        <v>383578.48494757299</v>
      </c>
      <c r="E1527">
        <v>257602.65613744399</v>
      </c>
      <c r="F1527">
        <v>125975.828810128</v>
      </c>
      <c r="G1527">
        <v>108142.872735385</v>
      </c>
      <c r="H1527">
        <v>1503024.8847694199</v>
      </c>
      <c r="I1527">
        <v>736029.79230549699</v>
      </c>
      <c r="J1527">
        <v>766995.09246392595</v>
      </c>
      <c r="K1527">
        <v>117709.50958011601</v>
      </c>
      <c r="L1527">
        <v>22.9866210371218</v>
      </c>
      <c r="M1527">
        <v>14.099552108994899</v>
      </c>
      <c r="N1527">
        <v>7.19501545391745</v>
      </c>
      <c r="O1527">
        <v>0.95962777276846001</v>
      </c>
      <c r="P1527">
        <v>124.701459043705</v>
      </c>
      <c r="Q1527">
        <v>26063</v>
      </c>
      <c r="R1527">
        <v>-1.88367567982787E-2</v>
      </c>
      <c r="S1527">
        <v>665</v>
      </c>
      <c r="T1527">
        <v>0.457963316049943</v>
      </c>
      <c r="U1527">
        <v>0.56697244396679103</v>
      </c>
      <c r="V1527">
        <v>3.9148643140903201</v>
      </c>
      <c r="W1527">
        <v>73.1190488505312</v>
      </c>
      <c r="X1527">
        <v>9.6207653755724891</v>
      </c>
      <c r="Y1527">
        <v>0</v>
      </c>
      <c r="Z1527">
        <v>0</v>
      </c>
      <c r="AA1527">
        <v>0</v>
      </c>
      <c r="AB1527">
        <v>0</v>
      </c>
      <c r="AC1527">
        <v>380609.09470390301</v>
      </c>
      <c r="AD1527">
        <v>0</v>
      </c>
      <c r="AE1527">
        <f t="shared" si="185"/>
        <v>6.0450286778658449E-4</v>
      </c>
      <c r="AF1527">
        <f t="shared" si="184"/>
        <v>-2.1858378967923423E-2</v>
      </c>
      <c r="AG1527">
        <f t="shared" si="186"/>
        <v>0.32842256214486903</v>
      </c>
      <c r="AH1527">
        <f t="shared" si="187"/>
        <v>0.2819315393827832</v>
      </c>
      <c r="AI1527">
        <f t="shared" si="188"/>
        <v>0.56010785424678866</v>
      </c>
      <c r="AJ1527">
        <f t="shared" si="189"/>
        <v>6.0450286778658449E-4</v>
      </c>
      <c r="AK1527">
        <f t="shared" si="190"/>
        <v>-4.2234399216175451E-2</v>
      </c>
      <c r="AL1527" s="18">
        <f t="shared" si="191"/>
        <v>2.1089247885702867E-2</v>
      </c>
    </row>
    <row r="1528" spans="1:38" ht="15.75">
      <c r="A1528">
        <v>2016</v>
      </c>
      <c r="B1528">
        <v>3</v>
      </c>
      <c r="C1528" t="s">
        <v>68</v>
      </c>
      <c r="D1528">
        <v>383810.35924174503</v>
      </c>
      <c r="E1528">
        <v>246722.96271898801</v>
      </c>
      <c r="F1528">
        <v>137087.396522756</v>
      </c>
      <c r="G1528">
        <v>130807.62915906899</v>
      </c>
      <c r="H1528">
        <v>1273014.1849374601</v>
      </c>
      <c r="I1528">
        <v>578118.92271052103</v>
      </c>
      <c r="J1528">
        <v>694895.26222694502</v>
      </c>
      <c r="K1528">
        <v>138879.81328884599</v>
      </c>
      <c r="L1528">
        <v>23.1614417016158</v>
      </c>
      <c r="M1528">
        <v>18.8240784287214</v>
      </c>
      <c r="N1528">
        <v>10.275425891306501</v>
      </c>
      <c r="O1528">
        <v>0.83195116463711505</v>
      </c>
      <c r="P1528">
        <v>161.76474616269499</v>
      </c>
      <c r="Q1528">
        <v>12412</v>
      </c>
      <c r="R1528">
        <v>0.36546466684366402</v>
      </c>
      <c r="S1528">
        <v>250</v>
      </c>
      <c r="T1528">
        <v>0.79959462082920296</v>
      </c>
      <c r="U1528">
        <v>0.64358827634188498</v>
      </c>
      <c r="V1528">
        <v>2.1690939196924401</v>
      </c>
      <c r="W1528">
        <v>76.757750941676605</v>
      </c>
      <c r="X1528">
        <v>5.1323935809264798</v>
      </c>
      <c r="Y1528">
        <v>0</v>
      </c>
      <c r="Z1528">
        <v>0</v>
      </c>
      <c r="AA1528">
        <v>0</v>
      </c>
      <c r="AB1528">
        <v>0</v>
      </c>
      <c r="AC1528">
        <v>383820.47187524702</v>
      </c>
      <c r="AD1528">
        <v>0</v>
      </c>
      <c r="AE1528">
        <f t="shared" si="185"/>
        <v>2.0993916077863887E-2</v>
      </c>
      <c r="AF1528">
        <f t="shared" si="184"/>
        <v>1.3137038268458616E-3</v>
      </c>
      <c r="AG1528">
        <f t="shared" si="186"/>
        <v>0.35717482142375362</v>
      </c>
      <c r="AH1528">
        <f t="shared" si="187"/>
        <v>0.3408131802838576</v>
      </c>
      <c r="AI1528">
        <f t="shared" si="188"/>
        <v>0.56010785424678866</v>
      </c>
      <c r="AJ1528">
        <f t="shared" si="189"/>
        <v>2.0993916077863887E-2</v>
      </c>
      <c r="AK1528">
        <f t="shared" si="190"/>
        <v>0.12480077896509993</v>
      </c>
      <c r="AL1528" s="18">
        <f t="shared" si="191"/>
        <v>2.1089247885702867E-2</v>
      </c>
    </row>
    <row r="1529" spans="1:38" ht="15.75">
      <c r="A1529">
        <v>2016</v>
      </c>
      <c r="B1529">
        <v>4</v>
      </c>
      <c r="C1529" t="s">
        <v>68</v>
      </c>
      <c r="D1529">
        <v>391868.04171348101</v>
      </c>
      <c r="E1529">
        <v>277514.18065489503</v>
      </c>
      <c r="F1529">
        <v>114353.861058585</v>
      </c>
      <c r="G1529">
        <v>103241.311678021</v>
      </c>
      <c r="H1529">
        <v>1089915.26893399</v>
      </c>
      <c r="I1529">
        <v>684631.80811975198</v>
      </c>
      <c r="J1529">
        <v>405283.46081424301</v>
      </c>
      <c r="K1529">
        <v>98686.589262363806</v>
      </c>
      <c r="L1529">
        <v>28.205938904471001</v>
      </c>
      <c r="M1529">
        <v>25.473852663664701</v>
      </c>
      <c r="N1529">
        <v>9.4724163080124608</v>
      </c>
      <c r="O1529">
        <v>1.68926658577253</v>
      </c>
      <c r="P1529">
        <v>409.64348738106099</v>
      </c>
      <c r="Q1529">
        <v>31505</v>
      </c>
      <c r="R1529">
        <v>0.333793906700525</v>
      </c>
      <c r="S1529">
        <v>466</v>
      </c>
      <c r="T1529">
        <v>0.198930122125032</v>
      </c>
      <c r="U1529">
        <v>0.22142706786017199</v>
      </c>
      <c r="V1529">
        <v>6.9233396360936199</v>
      </c>
      <c r="W1529">
        <v>82.581443533515397</v>
      </c>
      <c r="X1529">
        <v>3.7824461437013399</v>
      </c>
      <c r="Y1529">
        <v>0</v>
      </c>
      <c r="Z1529">
        <v>0</v>
      </c>
      <c r="AA1529">
        <v>0</v>
      </c>
      <c r="AB1529">
        <v>0</v>
      </c>
      <c r="AC1529">
        <v>386844.56144276401</v>
      </c>
      <c r="AD1529">
        <v>0</v>
      </c>
      <c r="AE1529">
        <f t="shared" si="185"/>
        <v>-0.13739397792976701</v>
      </c>
      <c r="AF1529">
        <f t="shared" si="184"/>
        <v>-1.0646797346430563E-2</v>
      </c>
      <c r="AG1529">
        <f t="shared" si="186"/>
        <v>0.29181726725803575</v>
      </c>
      <c r="AH1529">
        <f t="shared" si="187"/>
        <v>0.26345938093494009</v>
      </c>
      <c r="AI1529">
        <f t="shared" si="188"/>
        <v>0.56010785424678866</v>
      </c>
      <c r="AJ1529">
        <f t="shared" si="189"/>
        <v>-0.13739397792976701</v>
      </c>
      <c r="AK1529">
        <f t="shared" si="190"/>
        <v>-6.8745503126611221E-2</v>
      </c>
      <c r="AL1529" s="18">
        <f t="shared" si="191"/>
        <v>2.1089247885702867E-2</v>
      </c>
    </row>
    <row r="1530" spans="1:38" ht="15.75">
      <c r="A1530">
        <v>2017</v>
      </c>
      <c r="B1530">
        <v>1</v>
      </c>
      <c r="C1530" t="s">
        <v>68</v>
      </c>
      <c r="D1530">
        <v>338027.73263891798</v>
      </c>
      <c r="E1530">
        <v>258436.32868100499</v>
      </c>
      <c r="F1530">
        <v>79591.403957912204</v>
      </c>
      <c r="G1530">
        <v>65829.304990422199</v>
      </c>
      <c r="H1530">
        <v>1277895.6664505899</v>
      </c>
      <c r="I1530">
        <v>429592.936000154</v>
      </c>
      <c r="J1530">
        <v>848302.73045044404</v>
      </c>
      <c r="K1530">
        <v>71250.166904970902</v>
      </c>
      <c r="L1530">
        <v>7.0472621941529301</v>
      </c>
      <c r="M1530">
        <v>7.7601194275853898</v>
      </c>
      <c r="N1530">
        <v>5.1513833811852203</v>
      </c>
      <c r="O1530">
        <v>0.50641465667809704</v>
      </c>
      <c r="P1530">
        <v>122.408020044032</v>
      </c>
      <c r="Q1530">
        <v>17158</v>
      </c>
      <c r="R1530">
        <v>0.65939113047755804</v>
      </c>
      <c r="S1530">
        <v>585</v>
      </c>
      <c r="T1530">
        <v>1.44685360731446E-2</v>
      </c>
      <c r="U1530">
        <v>0.23161168036212801</v>
      </c>
      <c r="V1530">
        <v>5.2409133262711602</v>
      </c>
      <c r="W1530">
        <v>72.5600084872802</v>
      </c>
      <c r="X1530">
        <v>6.2234900202149204</v>
      </c>
      <c r="Y1530">
        <v>0</v>
      </c>
      <c r="Z1530">
        <v>0</v>
      </c>
      <c r="AA1530">
        <v>0</v>
      </c>
      <c r="AB1530">
        <v>0</v>
      </c>
      <c r="AC1530">
        <v>367859.15718955197</v>
      </c>
      <c r="AD1530">
        <v>0</v>
      </c>
      <c r="AE1530">
        <f t="shared" si="185"/>
        <v>0.10995058935128919</v>
      </c>
      <c r="AF1530">
        <f t="shared" si="184"/>
        <v>6.9432303736459408E-2</v>
      </c>
      <c r="AG1530">
        <f t="shared" si="186"/>
        <v>0.23545820733866446</v>
      </c>
      <c r="AH1530">
        <f t="shared" si="187"/>
        <v>0.19474527866842575</v>
      </c>
      <c r="AI1530">
        <f t="shared" si="188"/>
        <v>0.56010785424678866</v>
      </c>
      <c r="AJ1530">
        <f t="shared" si="189"/>
        <v>0.10995058935128919</v>
      </c>
      <c r="AK1530">
        <f t="shared" si="190"/>
        <v>-4.1197570095893171E-2</v>
      </c>
      <c r="AL1530" s="18">
        <f t="shared" si="191"/>
        <v>2.1089247885702867E-2</v>
      </c>
    </row>
    <row r="1531" spans="1:38" ht="15.75">
      <c r="A1531">
        <v>2017</v>
      </c>
      <c r="B1531">
        <v>2</v>
      </c>
      <c r="C1531" t="s">
        <v>68</v>
      </c>
      <c r="D1531">
        <v>375194.08105964703</v>
      </c>
      <c r="E1531">
        <v>247789.379914844</v>
      </c>
      <c r="F1531">
        <v>127404.70114480201</v>
      </c>
      <c r="G1531">
        <v>119290.776462255</v>
      </c>
      <c r="H1531">
        <v>1205919.00086194</v>
      </c>
      <c r="I1531">
        <v>714949.90389199101</v>
      </c>
      <c r="J1531">
        <v>490969.09696995397</v>
      </c>
      <c r="K1531">
        <v>124195.32816679199</v>
      </c>
      <c r="L1531">
        <v>22.607108466462702</v>
      </c>
      <c r="M1531">
        <v>24.297003049370201</v>
      </c>
      <c r="N1531">
        <v>9.8921052224063697</v>
      </c>
      <c r="O1531">
        <v>1.4562014357000199</v>
      </c>
      <c r="P1531">
        <v>45.168594126110499</v>
      </c>
      <c r="Q1531">
        <v>32683</v>
      </c>
      <c r="R1531">
        <v>-0.77909865724926497</v>
      </c>
      <c r="S1531">
        <v>80</v>
      </c>
      <c r="T1531">
        <v>0.66842137040566996</v>
      </c>
      <c r="U1531">
        <v>0.91289061548211103</v>
      </c>
      <c r="V1531">
        <v>5.8844396718669199</v>
      </c>
      <c r="W1531">
        <v>65.451241004723698</v>
      </c>
      <c r="X1531">
        <v>4.5263703901121799</v>
      </c>
      <c r="Y1531">
        <v>0</v>
      </c>
      <c r="Z1531">
        <v>0</v>
      </c>
      <c r="AA1531">
        <v>0</v>
      </c>
      <c r="AB1531">
        <v>0</v>
      </c>
      <c r="AC1531">
        <v>384282.16962103901</v>
      </c>
      <c r="AD1531">
        <v>0</v>
      </c>
      <c r="AE1531">
        <f t="shared" si="185"/>
        <v>2.4308729215712289E-2</v>
      </c>
      <c r="AF1531">
        <f t="shared" si="184"/>
        <v>3.5377028313567253E-2</v>
      </c>
      <c r="AG1531">
        <f t="shared" si="186"/>
        <v>0.33957012537345621</v>
      </c>
      <c r="AH1531">
        <f t="shared" si="187"/>
        <v>0.31794418538092711</v>
      </c>
      <c r="AI1531">
        <f t="shared" si="188"/>
        <v>0.56010785424678866</v>
      </c>
      <c r="AJ1531">
        <f t="shared" si="189"/>
        <v>2.4308729215712289E-2</v>
      </c>
      <c r="AK1531">
        <f t="shared" si="190"/>
        <v>3.0417982019052946E-2</v>
      </c>
      <c r="AL1531" s="18">
        <f t="shared" si="191"/>
        <v>2.1089247885702867E-2</v>
      </c>
    </row>
    <row r="1532" spans="1:38" ht="15.75">
      <c r="A1532">
        <v>2017</v>
      </c>
      <c r="B1532">
        <v>3</v>
      </c>
      <c r="C1532" t="s">
        <v>68</v>
      </c>
      <c r="D1532">
        <v>384314.57237946399</v>
      </c>
      <c r="E1532">
        <v>255326.63281760601</v>
      </c>
      <c r="F1532">
        <v>128987.939561858</v>
      </c>
      <c r="G1532">
        <v>118773.540422823</v>
      </c>
      <c r="H1532">
        <v>1259417.98709918</v>
      </c>
      <c r="I1532">
        <v>627591.59702871996</v>
      </c>
      <c r="J1532">
        <v>631826.39007046295</v>
      </c>
      <c r="K1532">
        <v>115499.954381342</v>
      </c>
      <c r="L1532">
        <v>66.498507035485005</v>
      </c>
      <c r="M1532">
        <v>18.798445631493301</v>
      </c>
      <c r="N1532">
        <v>9.4308277029133407</v>
      </c>
      <c r="O1532">
        <v>0.99329753693689404</v>
      </c>
      <c r="P1532">
        <v>395.09902357188298</v>
      </c>
      <c r="Q1532">
        <v>31235</v>
      </c>
      <c r="R1532">
        <v>-0.55388338607411503</v>
      </c>
      <c r="S1532">
        <v>276</v>
      </c>
      <c r="T1532">
        <v>0.83092312535675705</v>
      </c>
      <c r="U1532">
        <v>0.61213963456321696</v>
      </c>
      <c r="V1532">
        <v>5.2330092570778</v>
      </c>
      <c r="W1532">
        <v>71.983644284083496</v>
      </c>
      <c r="X1532">
        <v>6.5519601152183196</v>
      </c>
      <c r="Y1532">
        <v>0</v>
      </c>
      <c r="Z1532">
        <v>0</v>
      </c>
      <c r="AA1532">
        <v>0</v>
      </c>
      <c r="AB1532">
        <v>0</v>
      </c>
      <c r="AC1532">
        <v>398408.549477219</v>
      </c>
      <c r="AD1532">
        <v>0</v>
      </c>
      <c r="AE1532">
        <f t="shared" si="185"/>
        <v>8.7983385236101233E-3</v>
      </c>
      <c r="AF1532">
        <f t="shared" si="184"/>
        <v>4.4824398054546773E-3</v>
      </c>
      <c r="AG1532">
        <f t="shared" si="186"/>
        <v>0.33563114394345178</v>
      </c>
      <c r="AH1532">
        <f t="shared" si="187"/>
        <v>0.30905291903828341</v>
      </c>
      <c r="AI1532">
        <f t="shared" si="188"/>
        <v>0.56010785424678866</v>
      </c>
      <c r="AJ1532">
        <f t="shared" si="189"/>
        <v>8.7983385236101233E-3</v>
      </c>
      <c r="AK1532">
        <f t="shared" si="190"/>
        <v>-6.7492465702111981E-2</v>
      </c>
      <c r="AL1532" s="18">
        <f t="shared" si="191"/>
        <v>2.1089247885702867E-2</v>
      </c>
    </row>
    <row r="1533" spans="1:38" ht="15.75">
      <c r="A1533">
        <v>2017</v>
      </c>
      <c r="B1533">
        <v>4</v>
      </c>
      <c r="C1533" t="s">
        <v>68</v>
      </c>
      <c r="D1533">
        <v>387695.90208681498</v>
      </c>
      <c r="E1533">
        <v>238094.00880932799</v>
      </c>
      <c r="F1533">
        <v>149601.893277486</v>
      </c>
      <c r="G1533">
        <v>139133.809250714</v>
      </c>
      <c r="H1533">
        <v>913925.78929483599</v>
      </c>
      <c r="I1533">
        <v>395357.62128152401</v>
      </c>
      <c r="J1533">
        <v>518568.16801331198</v>
      </c>
      <c r="K1533">
        <v>148402.77179163299</v>
      </c>
      <c r="L1533">
        <v>19.459629057452901</v>
      </c>
      <c r="M1533">
        <v>26.830379848371699</v>
      </c>
      <c r="N1533">
        <v>15.2237534907584</v>
      </c>
      <c r="O1533">
        <v>0.76240241046067203</v>
      </c>
      <c r="P1533">
        <v>23.633168381668099</v>
      </c>
      <c r="Q1533">
        <v>25166</v>
      </c>
      <c r="R1533">
        <v>0.92992289379777804</v>
      </c>
      <c r="S1533">
        <v>500</v>
      </c>
      <c r="T1533">
        <v>0.71486849876867997</v>
      </c>
      <c r="U1533">
        <v>0.46942180205547801</v>
      </c>
      <c r="V1533">
        <v>7.9581308427007196</v>
      </c>
      <c r="W1533">
        <v>78.339581525566402</v>
      </c>
      <c r="X1533">
        <v>6.1433035416630499</v>
      </c>
      <c r="Y1533">
        <v>0</v>
      </c>
      <c r="Z1533">
        <v>0</v>
      </c>
      <c r="AA1533">
        <v>0</v>
      </c>
      <c r="AB1533">
        <v>0</v>
      </c>
      <c r="AC1533">
        <v>401243.29329273303</v>
      </c>
      <c r="AD1533">
        <v>0</v>
      </c>
      <c r="AE1533">
        <f t="shared" si="185"/>
        <v>-6.7573902904185273E-2</v>
      </c>
      <c r="AF1533">
        <f t="shared" si="184"/>
        <v>8.980557200355585E-2</v>
      </c>
      <c r="AG1533">
        <f t="shared" si="186"/>
        <v>0.3858743217873562</v>
      </c>
      <c r="AH1533">
        <f t="shared" si="187"/>
        <v>0.35887356173178842</v>
      </c>
      <c r="AI1533">
        <f t="shared" si="188"/>
        <v>0.56010785424678866</v>
      </c>
      <c r="AJ1533">
        <f t="shared" si="189"/>
        <v>-6.7573902904185273E-2</v>
      </c>
      <c r="AK1533">
        <f t="shared" si="190"/>
        <v>0.15769369285206497</v>
      </c>
      <c r="AL1533" s="18">
        <f t="shared" si="191"/>
        <v>2.1089247885702867E-2</v>
      </c>
    </row>
    <row r="1534" spans="1:38" ht="15.75">
      <c r="A1534">
        <v>2018</v>
      </c>
      <c r="B1534">
        <v>1</v>
      </c>
      <c r="C1534" t="s">
        <v>68</v>
      </c>
      <c r="D1534">
        <v>361497.77684285003</v>
      </c>
      <c r="E1534">
        <v>275639.93230442301</v>
      </c>
      <c r="F1534">
        <v>85857.844538426696</v>
      </c>
      <c r="G1534">
        <v>78169.955195596296</v>
      </c>
      <c r="H1534">
        <v>884490.38486534497</v>
      </c>
      <c r="I1534">
        <v>364780.60499437997</v>
      </c>
      <c r="J1534">
        <v>519709.779870964</v>
      </c>
      <c r="K1534">
        <v>73323.782436268797</v>
      </c>
      <c r="L1534">
        <v>8.4485271211871602</v>
      </c>
      <c r="M1534">
        <v>15.0410783524229</v>
      </c>
      <c r="N1534">
        <v>8.8378524552866597</v>
      </c>
      <c r="O1534">
        <v>0.70189290085122102</v>
      </c>
      <c r="P1534">
        <v>349.32607596006898</v>
      </c>
      <c r="Q1534">
        <v>40019</v>
      </c>
      <c r="R1534">
        <v>0.14466122761824199</v>
      </c>
      <c r="S1534">
        <v>79</v>
      </c>
      <c r="T1534">
        <v>0.55722123370962195</v>
      </c>
      <c r="U1534">
        <v>0.65232616949945899</v>
      </c>
      <c r="V1534">
        <v>4.0311021952903197</v>
      </c>
      <c r="W1534">
        <v>70.310975342901202</v>
      </c>
      <c r="X1534">
        <v>2.9412312420778699</v>
      </c>
      <c r="Y1534">
        <v>0</v>
      </c>
      <c r="Z1534">
        <v>0</v>
      </c>
      <c r="AA1534">
        <v>0</v>
      </c>
      <c r="AB1534">
        <v>1</v>
      </c>
      <c r="AC1534">
        <v>363266.46572985302</v>
      </c>
      <c r="AD1534">
        <v>0</v>
      </c>
      <c r="AE1534">
        <f t="shared" si="185"/>
        <v>7.4605039292540823E-2</v>
      </c>
      <c r="AF1534">
        <f t="shared" si="184"/>
        <v>0.17570340032678194</v>
      </c>
      <c r="AG1534">
        <f t="shared" si="186"/>
        <v>0.2375058715112128</v>
      </c>
      <c r="AH1534">
        <f t="shared" si="187"/>
        <v>0.21623910353832762</v>
      </c>
      <c r="AI1534">
        <f t="shared" si="188"/>
        <v>0.56010785424678866</v>
      </c>
      <c r="AJ1534">
        <f t="shared" si="189"/>
        <v>7.4605039292540823E-2</v>
      </c>
      <c r="AK1534">
        <f t="shared" si="190"/>
        <v>-9.5596927059491146E-2</v>
      </c>
      <c r="AL1534" s="18">
        <f t="shared" si="191"/>
        <v>2.1089247885702867E-2</v>
      </c>
    </row>
    <row r="1535" spans="1:38" ht="15.75">
      <c r="A1535">
        <v>2018</v>
      </c>
      <c r="B1535">
        <v>2</v>
      </c>
      <c r="C1535" t="s">
        <v>68</v>
      </c>
      <c r="D1535">
        <v>388467.33268837701</v>
      </c>
      <c r="E1535">
        <v>249289.60180123401</v>
      </c>
      <c r="F1535">
        <v>139177.730887143</v>
      </c>
      <c r="G1535">
        <v>130958.56500428999</v>
      </c>
      <c r="H1535">
        <v>1159077.3017094899</v>
      </c>
      <c r="I1535">
        <v>590807.67699119099</v>
      </c>
      <c r="J1535">
        <v>568269.624718301</v>
      </c>
      <c r="K1535">
        <v>131198.481169946</v>
      </c>
      <c r="L1535">
        <v>16.899719788294899</v>
      </c>
      <c r="M1535">
        <v>23.0451460553092</v>
      </c>
      <c r="N1535">
        <v>11.2985186416076</v>
      </c>
      <c r="O1535">
        <v>1.0396608428332901</v>
      </c>
      <c r="P1535">
        <v>454.30720194186301</v>
      </c>
      <c r="Q1535">
        <v>25742</v>
      </c>
      <c r="R1535">
        <v>0.21067014092650599</v>
      </c>
      <c r="S1535">
        <v>837</v>
      </c>
      <c r="T1535">
        <v>0.13118789975537801</v>
      </c>
      <c r="U1535">
        <v>0.228702184543497</v>
      </c>
      <c r="V1535">
        <v>4.9299098036364901</v>
      </c>
      <c r="W1535">
        <v>67.664537218890203</v>
      </c>
      <c r="X1535">
        <v>2.3336863247107602</v>
      </c>
      <c r="Y1535">
        <v>0</v>
      </c>
      <c r="Z1535">
        <v>0</v>
      </c>
      <c r="AA1535">
        <v>0</v>
      </c>
      <c r="AB1535">
        <v>0</v>
      </c>
      <c r="AC1535">
        <v>396065.04038350499</v>
      </c>
      <c r="AD1535">
        <v>0</v>
      </c>
      <c r="AE1535">
        <f t="shared" si="185"/>
        <v>-6.2555926004012226E-3</v>
      </c>
      <c r="AF1535">
        <f t="shared" si="184"/>
        <v>5.0277620677689483E-2</v>
      </c>
      <c r="AG1535">
        <f t="shared" si="186"/>
        <v>0.35827396328017475</v>
      </c>
      <c r="AH1535">
        <f t="shared" si="187"/>
        <v>0.33711603006099639</v>
      </c>
      <c r="AI1535">
        <f t="shared" si="188"/>
        <v>0.56010785424678866</v>
      </c>
      <c r="AJ1535">
        <f t="shared" si="189"/>
        <v>-6.2555926004012226E-3</v>
      </c>
      <c r="AK1535">
        <f t="shared" si="190"/>
        <v>1.8599431949343468E-2</v>
      </c>
      <c r="AL1535" s="18">
        <f t="shared" si="191"/>
        <v>2.1089247885702867E-2</v>
      </c>
    </row>
    <row r="1536" spans="1:38" ht="15.75">
      <c r="A1536">
        <v>2018</v>
      </c>
      <c r="B1536">
        <v>3</v>
      </c>
      <c r="C1536" t="s">
        <v>68</v>
      </c>
      <c r="D1536">
        <v>386037.23931651399</v>
      </c>
      <c r="E1536">
        <v>253926.24678561499</v>
      </c>
      <c r="F1536">
        <v>132110.99253089799</v>
      </c>
      <c r="G1536">
        <v>122169.34806213999</v>
      </c>
      <c r="H1536">
        <v>918271.63684568205</v>
      </c>
      <c r="I1536">
        <v>283984.75296475203</v>
      </c>
      <c r="J1536">
        <v>634286.88388093002</v>
      </c>
      <c r="K1536">
        <v>119764.958190679</v>
      </c>
      <c r="L1536">
        <v>43.411727682009499</v>
      </c>
      <c r="M1536">
        <v>19.260897736784099</v>
      </c>
      <c r="N1536">
        <v>13.3042711067282</v>
      </c>
      <c r="O1536">
        <v>0.447722884047627</v>
      </c>
      <c r="P1536">
        <v>99.670518706125605</v>
      </c>
      <c r="Q1536">
        <v>10617</v>
      </c>
      <c r="R1536">
        <v>-4.4365383292658198E-2</v>
      </c>
      <c r="S1536">
        <v>645</v>
      </c>
      <c r="T1536">
        <v>0.322639041702806</v>
      </c>
      <c r="U1536">
        <v>0.90824936140811896</v>
      </c>
      <c r="V1536">
        <v>2.3104942761360601</v>
      </c>
      <c r="W1536">
        <v>75.071565752411104</v>
      </c>
      <c r="X1536">
        <v>9.2049630741251391</v>
      </c>
      <c r="Y1536">
        <v>0</v>
      </c>
      <c r="Z1536">
        <v>0</v>
      </c>
      <c r="AA1536">
        <v>0</v>
      </c>
      <c r="AB1536">
        <v>1</v>
      </c>
      <c r="AC1536">
        <v>378799.28631270502</v>
      </c>
      <c r="AD1536">
        <v>0</v>
      </c>
      <c r="AE1536">
        <f t="shared" si="185"/>
        <v>9.4488073443959097E-2</v>
      </c>
      <c r="AF1536">
        <f t="shared" si="184"/>
        <v>0.1157761528905356</v>
      </c>
      <c r="AG1536">
        <f t="shared" si="186"/>
        <v>0.34222344135711863</v>
      </c>
      <c r="AH1536">
        <f t="shared" si="187"/>
        <v>0.31647037026387159</v>
      </c>
      <c r="AI1536">
        <f t="shared" si="188"/>
        <v>0.56010785424678866</v>
      </c>
      <c r="AJ1536">
        <f t="shared" si="189"/>
        <v>9.4488073443959097E-2</v>
      </c>
      <c r="AK1536">
        <f t="shared" si="190"/>
        <v>1.6172480273408431E-2</v>
      </c>
      <c r="AL1536" s="18">
        <f t="shared" si="191"/>
        <v>2.1089247885702867E-2</v>
      </c>
    </row>
    <row r="1537" spans="1:38" ht="15.75">
      <c r="A1537">
        <v>2018</v>
      </c>
      <c r="B1537">
        <v>4</v>
      </c>
      <c r="C1537" t="s">
        <v>68</v>
      </c>
      <c r="D1537">
        <v>422513.15433715598</v>
      </c>
      <c r="E1537">
        <v>258032.86400265599</v>
      </c>
      <c r="F1537">
        <v>164480.29033449999</v>
      </c>
      <c r="G1537">
        <v>154272.74186397801</v>
      </c>
      <c r="H1537">
        <v>1508582.1002969299</v>
      </c>
      <c r="I1537">
        <v>855770.20593051403</v>
      </c>
      <c r="J1537">
        <v>652811.89436642104</v>
      </c>
      <c r="K1537">
        <v>149353.98633911501</v>
      </c>
      <c r="L1537">
        <v>17.558505468475602</v>
      </c>
      <c r="M1537">
        <v>23.632035996174</v>
      </c>
      <c r="N1537">
        <v>10.226340471202199</v>
      </c>
      <c r="O1537">
        <v>1.31089861155344</v>
      </c>
      <c r="P1537">
        <v>210.60410346614199</v>
      </c>
      <c r="Q1537">
        <v>4534</v>
      </c>
      <c r="R1537">
        <v>-1.2236589241499901E-2</v>
      </c>
      <c r="S1537">
        <v>675</v>
      </c>
      <c r="T1537">
        <v>0.88136204423389997</v>
      </c>
      <c r="U1537">
        <v>0.65083544618901601</v>
      </c>
      <c r="V1537">
        <v>5.0557034637020202</v>
      </c>
      <c r="W1537">
        <v>84.506618752563696</v>
      </c>
      <c r="X1537">
        <v>4.2451241604851999</v>
      </c>
      <c r="Y1537">
        <v>0</v>
      </c>
      <c r="Z1537">
        <v>0</v>
      </c>
      <c r="AA1537">
        <v>0</v>
      </c>
      <c r="AB1537">
        <v>0</v>
      </c>
      <c r="AC1537">
        <v>463157.47030617599</v>
      </c>
      <c r="AD1537">
        <v>0</v>
      </c>
      <c r="AE1537">
        <f t="shared" si="185"/>
        <v>5.9193686205548475E-3</v>
      </c>
      <c r="AF1537">
        <f t="shared" si="184"/>
        <v>-7.6846530110155437E-2</v>
      </c>
      <c r="AG1537">
        <f t="shared" si="186"/>
        <v>0.38929034195997703</v>
      </c>
      <c r="AH1537">
        <f t="shared" si="187"/>
        <v>0.36513121610616611</v>
      </c>
      <c r="AI1537">
        <f t="shared" si="188"/>
        <v>0.56010785424678866</v>
      </c>
      <c r="AJ1537">
        <f t="shared" si="189"/>
        <v>5.9193686205548475E-3</v>
      </c>
      <c r="AK1537">
        <f t="shared" si="190"/>
        <v>4.1238292810451688E-2</v>
      </c>
      <c r="AL1537" s="18">
        <f t="shared" si="191"/>
        <v>2.1089247885702867E-2</v>
      </c>
    </row>
    <row r="1538" spans="1:38" ht="15.75">
      <c r="A1538">
        <v>2019</v>
      </c>
      <c r="B1538">
        <v>1</v>
      </c>
      <c r="C1538" t="s">
        <v>68</v>
      </c>
      <c r="D1538">
        <v>425014.16544471099</v>
      </c>
      <c r="E1538">
        <v>268673.69880311697</v>
      </c>
      <c r="F1538">
        <v>156340.46664159399</v>
      </c>
      <c r="G1538">
        <v>145456.502241621</v>
      </c>
      <c r="H1538">
        <v>1583498.2473311401</v>
      </c>
      <c r="I1538">
        <v>887682.83739209897</v>
      </c>
      <c r="J1538">
        <v>695815.40993904695</v>
      </c>
      <c r="K1538">
        <v>153805.17742825099</v>
      </c>
      <c r="L1538">
        <v>15.778956936505001</v>
      </c>
      <c r="M1538">
        <v>20.904466926704401</v>
      </c>
      <c r="N1538">
        <v>9.18576970241525</v>
      </c>
      <c r="O1538">
        <v>1.2757447229716501</v>
      </c>
      <c r="P1538">
        <v>100.30979641320999</v>
      </c>
      <c r="Q1538">
        <v>20840</v>
      </c>
      <c r="R1538">
        <v>-4.5838738716962001E-2</v>
      </c>
      <c r="S1538">
        <v>753</v>
      </c>
      <c r="T1538">
        <v>0.33468495110311702</v>
      </c>
      <c r="U1538">
        <v>0.98257293700238801</v>
      </c>
      <c r="V1538">
        <v>1.4548175973528199</v>
      </c>
      <c r="W1538">
        <v>77.094019368938902</v>
      </c>
      <c r="X1538">
        <v>5.6337536542792899</v>
      </c>
      <c r="Y1538">
        <v>0</v>
      </c>
      <c r="Z1538">
        <v>0</v>
      </c>
      <c r="AA1538">
        <v>0</v>
      </c>
      <c r="AB1538">
        <v>0</v>
      </c>
      <c r="AC1538">
        <v>429064.31316901901</v>
      </c>
      <c r="AD1538">
        <v>0</v>
      </c>
      <c r="AE1538">
        <f t="shared" si="185"/>
        <v>-4.0035417501790259E-2</v>
      </c>
      <c r="AF1538">
        <f t="shared" ref="AF1538:AF1601" si="192">IF(C1542=C1538,(D1542-D1538)/D1538,"")</f>
        <v>-0.1152263615656776</v>
      </c>
      <c r="AG1538">
        <f t="shared" si="186"/>
        <v>0.36784766097856553</v>
      </c>
      <c r="AH1538">
        <f t="shared" si="187"/>
        <v>0.34223918652081509</v>
      </c>
      <c r="AI1538">
        <f t="shared" si="188"/>
        <v>0.56010785424678866</v>
      </c>
      <c r="AJ1538">
        <f t="shared" si="189"/>
        <v>-4.0035417501790259E-2</v>
      </c>
      <c r="AK1538">
        <f t="shared" si="190"/>
        <v>8.1274716892596691E-3</v>
      </c>
      <c r="AL1538" s="18">
        <f t="shared" si="191"/>
        <v>2.1089247885702867E-2</v>
      </c>
    </row>
    <row r="1539" spans="1:38" ht="15.75">
      <c r="A1539">
        <v>2019</v>
      </c>
      <c r="B1539">
        <v>2</v>
      </c>
      <c r="C1539" t="s">
        <v>68</v>
      </c>
      <c r="D1539">
        <v>407998.54588695703</v>
      </c>
      <c r="E1539">
        <v>270857.33668378799</v>
      </c>
      <c r="F1539">
        <v>137141.20920316901</v>
      </c>
      <c r="G1539">
        <v>128861.721990676</v>
      </c>
      <c r="H1539">
        <v>908210.92236407695</v>
      </c>
      <c r="I1539">
        <v>507133.08331013698</v>
      </c>
      <c r="J1539">
        <v>401077.83905393898</v>
      </c>
      <c r="K1539">
        <v>138620.19253607601</v>
      </c>
      <c r="L1539">
        <v>20.1100321506832</v>
      </c>
      <c r="M1539">
        <v>32.128856157855601</v>
      </c>
      <c r="N1539">
        <v>14.1885237027593</v>
      </c>
      <c r="O1539">
        <v>1.2644255900708901</v>
      </c>
      <c r="P1539">
        <v>351.707534779242</v>
      </c>
      <c r="Q1539">
        <v>44872</v>
      </c>
      <c r="R1539">
        <v>-0.34557538058834603</v>
      </c>
      <c r="S1539">
        <v>210</v>
      </c>
      <c r="T1539">
        <v>0.97580442020944402</v>
      </c>
      <c r="U1539">
        <v>0.54412922940418396</v>
      </c>
      <c r="V1539">
        <v>3.9175335821990802</v>
      </c>
      <c r="W1539">
        <v>81.508576529003093</v>
      </c>
      <c r="X1539">
        <v>9.7578267500799196</v>
      </c>
      <c r="Y1539">
        <v>0</v>
      </c>
      <c r="Z1539">
        <v>0</v>
      </c>
      <c r="AA1539">
        <v>0</v>
      </c>
      <c r="AB1539">
        <v>0</v>
      </c>
      <c r="AC1539">
        <v>417874.92598432599</v>
      </c>
      <c r="AD1539">
        <v>0</v>
      </c>
      <c r="AE1539">
        <f t="shared" ref="AE1539:AE1602" si="193">IF(C1540=C1539,(D1540-D1539)/D1539,"")</f>
        <v>5.5717355121173463E-2</v>
      </c>
      <c r="AF1539">
        <f t="shared" si="192"/>
        <v>0.12577906434573524</v>
      </c>
      <c r="AG1539">
        <f t="shared" ref="AG1539:AG1602" si="194">(D:D-E:E)/D:D</f>
        <v>0.33613161268757646</v>
      </c>
      <c r="AH1539">
        <f t="shared" ref="AH1539:AH1602" si="195">G1539/D1539</f>
        <v>0.31583867954857697</v>
      </c>
      <c r="AI1539">
        <f t="shared" ref="AI1539:AI1602" si="196">_xlfn.STDEV.P(D:D)/AVERAGE(D:D)</f>
        <v>0.56010785424678866</v>
      </c>
      <c r="AJ1539">
        <f t="shared" ref="AJ1539:AJ1602" si="197">(D1540-D1539)/D1539</f>
        <v>5.5717355121173463E-2</v>
      </c>
      <c r="AK1539">
        <f t="shared" ref="AK1539:AK1602" si="198">(E1540-E1539)/E1539</f>
        <v>-0.12284019330333119</v>
      </c>
      <c r="AL1539" s="18">
        <f t="shared" ref="AL1539:AL1602" si="199">AVERAGE(AJ:AJ)</f>
        <v>2.1089247885702867E-2</v>
      </c>
    </row>
    <row r="1540" spans="1:38" ht="15.75">
      <c r="A1540">
        <v>2019</v>
      </c>
      <c r="B1540">
        <v>3</v>
      </c>
      <c r="C1540" t="s">
        <v>68</v>
      </c>
      <c r="D1540">
        <v>430731.145757063</v>
      </c>
      <c r="E1540">
        <v>237585.16908792601</v>
      </c>
      <c r="F1540">
        <v>193145.976669136</v>
      </c>
      <c r="G1540">
        <v>184094.05525143599</v>
      </c>
      <c r="H1540">
        <v>1162227.84575071</v>
      </c>
      <c r="I1540">
        <v>809968.97918136895</v>
      </c>
      <c r="J1540">
        <v>352258.86656934803</v>
      </c>
      <c r="K1540">
        <v>188641.035267053</v>
      </c>
      <c r="L1540">
        <v>20.786683560398998</v>
      </c>
      <c r="M1540">
        <v>52.261013908416103</v>
      </c>
      <c r="N1540">
        <v>15.839756027573401</v>
      </c>
      <c r="O1540">
        <v>2.29935725130118</v>
      </c>
      <c r="P1540">
        <v>407.72888625782798</v>
      </c>
      <c r="Q1540">
        <v>22888</v>
      </c>
      <c r="R1540">
        <v>-0.42495532571182998</v>
      </c>
      <c r="S1540">
        <v>785</v>
      </c>
      <c r="T1540">
        <v>0.28715849543357003</v>
      </c>
      <c r="U1540">
        <v>0.63711644881229801</v>
      </c>
      <c r="V1540">
        <v>5.1342244266678598</v>
      </c>
      <c r="W1540">
        <v>75.560490019833594</v>
      </c>
      <c r="X1540">
        <v>3.3490554171742</v>
      </c>
      <c r="Y1540">
        <v>0</v>
      </c>
      <c r="Z1540">
        <v>0</v>
      </c>
      <c r="AA1540">
        <v>0</v>
      </c>
      <c r="AB1540">
        <v>1</v>
      </c>
      <c r="AC1540">
        <v>463380.59207926702</v>
      </c>
      <c r="AD1540">
        <v>0</v>
      </c>
      <c r="AE1540">
        <f t="shared" si="193"/>
        <v>-9.4459529238597809E-2</v>
      </c>
      <c r="AF1540">
        <f t="shared" si="192"/>
        <v>-0.11507576674226197</v>
      </c>
      <c r="AG1540">
        <f t="shared" si="194"/>
        <v>0.448414233731947</v>
      </c>
      <c r="AH1540">
        <f t="shared" si="195"/>
        <v>0.4273989867342145</v>
      </c>
      <c r="AI1540">
        <f t="shared" si="196"/>
        <v>0.56010785424678866</v>
      </c>
      <c r="AJ1540">
        <f t="shared" si="197"/>
        <v>-9.4459529238597809E-2</v>
      </c>
      <c r="AK1540">
        <f t="shared" si="198"/>
        <v>4.5777162526247549E-2</v>
      </c>
      <c r="AL1540" s="18">
        <f t="shared" si="199"/>
        <v>2.1089247885702867E-2</v>
      </c>
    </row>
    <row r="1541" spans="1:38" ht="15.75">
      <c r="A1541">
        <v>2019</v>
      </c>
      <c r="B1541">
        <v>4</v>
      </c>
      <c r="C1541" t="s">
        <v>68</v>
      </c>
      <c r="D1541">
        <v>390044.48450044898</v>
      </c>
      <c r="E1541">
        <v>248461.14398709001</v>
      </c>
      <c r="F1541">
        <v>141583.340513359</v>
      </c>
      <c r="G1541">
        <v>132596.423411027</v>
      </c>
      <c r="H1541">
        <v>952371.47466525098</v>
      </c>
      <c r="I1541">
        <v>419082.902774202</v>
      </c>
      <c r="J1541">
        <v>533288.57189104904</v>
      </c>
      <c r="K1541">
        <v>139667.814389885</v>
      </c>
      <c r="L1541">
        <v>19.437396620328499</v>
      </c>
      <c r="M1541">
        <v>24.863916160970401</v>
      </c>
      <c r="N1541">
        <v>13.9227630119469</v>
      </c>
      <c r="O1541">
        <v>0.78584639698564696</v>
      </c>
      <c r="P1541">
        <v>397.25164057457602</v>
      </c>
      <c r="Q1541">
        <v>35501</v>
      </c>
      <c r="R1541">
        <v>-0.10869757447044399</v>
      </c>
      <c r="S1541">
        <v>72</v>
      </c>
      <c r="T1541">
        <v>0.227994180212544</v>
      </c>
      <c r="U1541">
        <v>9.0007058637497899E-3</v>
      </c>
      <c r="V1541">
        <v>6.4668749581184999</v>
      </c>
      <c r="W1541">
        <v>81.178030654117904</v>
      </c>
      <c r="X1541">
        <v>8.1462607970273293</v>
      </c>
      <c r="Y1541">
        <v>0</v>
      </c>
      <c r="Z1541">
        <v>0</v>
      </c>
      <c r="AA1541">
        <v>0</v>
      </c>
      <c r="AB1541">
        <v>0</v>
      </c>
      <c r="AC1541">
        <v>405045.66187439702</v>
      </c>
      <c r="AD1541">
        <v>0</v>
      </c>
      <c r="AE1541">
        <f t="shared" si="193"/>
        <v>-3.5901430504111778E-2</v>
      </c>
      <c r="AF1541">
        <f t="shared" si="192"/>
        <v>9.1955065073683964E-3</v>
      </c>
      <c r="AG1541">
        <f t="shared" si="194"/>
        <v>0.36299280246121773</v>
      </c>
      <c r="AH1541">
        <f t="shared" si="195"/>
        <v>0.3399520533686059</v>
      </c>
      <c r="AI1541">
        <f t="shared" si="196"/>
        <v>0.56010785424678866</v>
      </c>
      <c r="AJ1541">
        <f t="shared" si="197"/>
        <v>-3.5901430504111778E-2</v>
      </c>
      <c r="AK1541">
        <f t="shared" si="198"/>
        <v>-0.12466584286653068</v>
      </c>
      <c r="AL1541" s="18">
        <f t="shared" si="199"/>
        <v>2.1089247885702867E-2</v>
      </c>
    </row>
    <row r="1542" spans="1:38" ht="15.75">
      <c r="A1542">
        <v>2020</v>
      </c>
      <c r="B1542">
        <v>1</v>
      </c>
      <c r="C1542" t="s">
        <v>68</v>
      </c>
      <c r="D1542">
        <v>376041.329546644</v>
      </c>
      <c r="E1542">
        <v>217486.52605235699</v>
      </c>
      <c r="F1542">
        <v>158554.80349428701</v>
      </c>
      <c r="G1542">
        <v>141313.02394500599</v>
      </c>
      <c r="H1542">
        <v>1263143.0509848101</v>
      </c>
      <c r="I1542">
        <v>456409.04258095199</v>
      </c>
      <c r="J1542">
        <v>806734.00840386096</v>
      </c>
      <c r="K1542">
        <v>139705.225693438</v>
      </c>
      <c r="L1542">
        <v>39.571545514396099</v>
      </c>
      <c r="M1542">
        <v>17.516681145573202</v>
      </c>
      <c r="N1542">
        <v>11.1874125289951</v>
      </c>
      <c r="O1542">
        <v>0.56574910419850299</v>
      </c>
      <c r="P1542">
        <v>79.362865978331996</v>
      </c>
      <c r="Q1542">
        <v>7263</v>
      </c>
      <c r="R1542">
        <v>-0.76409170435967799</v>
      </c>
      <c r="S1542">
        <v>583</v>
      </c>
      <c r="T1542">
        <v>0.241401470107282</v>
      </c>
      <c r="U1542">
        <v>0.83535964706038601</v>
      </c>
      <c r="V1542">
        <v>4.2866189658764497</v>
      </c>
      <c r="W1542">
        <v>68.0733940311097</v>
      </c>
      <c r="X1542">
        <v>5.2993448363909801</v>
      </c>
      <c r="Y1542">
        <v>0</v>
      </c>
      <c r="Z1542">
        <v>0</v>
      </c>
      <c r="AA1542">
        <v>0</v>
      </c>
      <c r="AB1542">
        <v>1</v>
      </c>
      <c r="AC1542">
        <v>395309.48916444503</v>
      </c>
      <c r="AD1542">
        <v>0</v>
      </c>
      <c r="AE1542">
        <f t="shared" si="193"/>
        <v>0.22145143406654619</v>
      </c>
      <c r="AF1542">
        <f t="shared" si="192"/>
        <v>1.5723102048815166E-2</v>
      </c>
      <c r="AG1542">
        <f t="shared" si="194"/>
        <v>0.42164196070001381</v>
      </c>
      <c r="AH1542">
        <f t="shared" si="195"/>
        <v>0.37579120389605364</v>
      </c>
      <c r="AI1542">
        <f t="shared" si="196"/>
        <v>0.56010785424678866</v>
      </c>
      <c r="AJ1542">
        <f t="shared" si="197"/>
        <v>0.22145143406654619</v>
      </c>
      <c r="AK1542">
        <f t="shared" si="198"/>
        <v>0.16869618622720367</v>
      </c>
      <c r="AL1542" s="18">
        <f t="shared" si="199"/>
        <v>2.1089247885702867E-2</v>
      </c>
    </row>
    <row r="1543" spans="1:38" ht="15.75">
      <c r="A1543">
        <v>2020</v>
      </c>
      <c r="B1543">
        <v>2</v>
      </c>
      <c r="C1543" t="s">
        <v>68</v>
      </c>
      <c r="D1543">
        <v>459316.22124303901</v>
      </c>
      <c r="E1543">
        <v>254175.67355319299</v>
      </c>
      <c r="F1543">
        <v>205140.547689845</v>
      </c>
      <c r="G1543">
        <v>192203.76747405101</v>
      </c>
      <c r="H1543">
        <v>1243225.1497229701</v>
      </c>
      <c r="I1543">
        <v>402776.70644509402</v>
      </c>
      <c r="J1543">
        <v>840448.44327788102</v>
      </c>
      <c r="K1543">
        <v>197436.44536504601</v>
      </c>
      <c r="L1543">
        <v>54.821077773143301</v>
      </c>
      <c r="M1543">
        <v>22.8691919190695</v>
      </c>
      <c r="N1543">
        <v>15.460093251562601</v>
      </c>
      <c r="O1543">
        <v>0.47924023141050898</v>
      </c>
      <c r="P1543">
        <v>46.4065831962304</v>
      </c>
      <c r="Q1543">
        <v>17967</v>
      </c>
      <c r="R1543">
        <v>-0.47102288178026902</v>
      </c>
      <c r="S1543">
        <v>606</v>
      </c>
      <c r="T1543">
        <v>1.19621497017239E-2</v>
      </c>
      <c r="U1543">
        <v>0.110924039106347</v>
      </c>
      <c r="V1543">
        <v>5.8944135047215998</v>
      </c>
      <c r="W1543">
        <v>61.591783326644702</v>
      </c>
      <c r="X1543">
        <v>8.9277045187439192</v>
      </c>
      <c r="Y1543">
        <v>0</v>
      </c>
      <c r="Z1543">
        <v>0</v>
      </c>
      <c r="AA1543">
        <v>0</v>
      </c>
      <c r="AB1543">
        <v>0</v>
      </c>
      <c r="AC1543">
        <v>477423.42594410101</v>
      </c>
      <c r="AD1543">
        <v>0</v>
      </c>
      <c r="AE1543">
        <f t="shared" si="193"/>
        <v>-0.17014812177162453</v>
      </c>
      <c r="AF1543">
        <f t="shared" si="192"/>
        <v>-8.0418754501982062E-2</v>
      </c>
      <c r="AG1543">
        <f t="shared" si="194"/>
        <v>0.44662160446822002</v>
      </c>
      <c r="AH1543">
        <f t="shared" si="195"/>
        <v>0.41845630218304397</v>
      </c>
      <c r="AI1543">
        <f t="shared" si="196"/>
        <v>0.56010785424678866</v>
      </c>
      <c r="AJ1543">
        <f t="shared" si="197"/>
        <v>-0.17014812177162453</v>
      </c>
      <c r="AK1543">
        <f t="shared" si="198"/>
        <v>-9.5747171244292634E-2</v>
      </c>
      <c r="AL1543" s="18">
        <f t="shared" si="199"/>
        <v>2.1089247885702867E-2</v>
      </c>
    </row>
    <row r="1544" spans="1:38" ht="15.75">
      <c r="A1544">
        <v>2020</v>
      </c>
      <c r="B1544">
        <v>3</v>
      </c>
      <c r="C1544" t="s">
        <v>68</v>
      </c>
      <c r="D1544">
        <v>381164.42889929598</v>
      </c>
      <c r="E1544">
        <v>229839.071811362</v>
      </c>
      <c r="F1544">
        <v>151325.35708793401</v>
      </c>
      <c r="G1544">
        <v>146004.171153862</v>
      </c>
      <c r="H1544">
        <v>1267523.07698582</v>
      </c>
      <c r="I1544">
        <v>565707.55978190701</v>
      </c>
      <c r="J1544">
        <v>701815.51720391598</v>
      </c>
      <c r="K1544">
        <v>151714.73469978399</v>
      </c>
      <c r="L1544">
        <v>21.943832046229499</v>
      </c>
      <c r="M1544">
        <v>20.8037821300322</v>
      </c>
      <c r="N1544">
        <v>11.5188570373851</v>
      </c>
      <c r="O1544">
        <v>0.80606305491181895</v>
      </c>
      <c r="P1544">
        <v>332.60200923667401</v>
      </c>
      <c r="Q1544">
        <v>2107</v>
      </c>
      <c r="R1544">
        <v>-0.56244896901908403</v>
      </c>
      <c r="S1544">
        <v>362</v>
      </c>
      <c r="T1544">
        <v>0.418725929241892</v>
      </c>
      <c r="U1544">
        <v>0.389927561734635</v>
      </c>
      <c r="V1544">
        <v>1.8370747473539899</v>
      </c>
      <c r="W1544">
        <v>79.486085328906</v>
      </c>
      <c r="X1544">
        <v>8.0888675340369698</v>
      </c>
      <c r="Y1544">
        <v>0</v>
      </c>
      <c r="Z1544">
        <v>0</v>
      </c>
      <c r="AA1544">
        <v>0</v>
      </c>
      <c r="AB1544">
        <v>0</v>
      </c>
      <c r="AC1544">
        <v>391999.95876963198</v>
      </c>
      <c r="AD1544">
        <v>0</v>
      </c>
      <c r="AE1544">
        <f t="shared" si="193"/>
        <v>3.270691400176208E-2</v>
      </c>
      <c r="AF1544">
        <f t="shared" si="192"/>
        <v>5.1269971876685885E-3</v>
      </c>
      <c r="AG1544">
        <f t="shared" si="194"/>
        <v>0.39700807739306204</v>
      </c>
      <c r="AH1544">
        <f t="shared" si="195"/>
        <v>0.38304773500372052</v>
      </c>
      <c r="AI1544">
        <f t="shared" si="196"/>
        <v>0.56010785424678866</v>
      </c>
      <c r="AJ1544">
        <f t="shared" si="197"/>
        <v>3.270691400176208E-2</v>
      </c>
      <c r="AK1544">
        <f t="shared" si="198"/>
        <v>5.0110377402231752E-2</v>
      </c>
      <c r="AL1544" s="18">
        <f t="shared" si="199"/>
        <v>2.1089247885702867E-2</v>
      </c>
    </row>
    <row r="1545" spans="1:38" ht="15.75">
      <c r="A1545">
        <v>2020</v>
      </c>
      <c r="B1545">
        <v>4</v>
      </c>
      <c r="C1545" t="s">
        <v>68</v>
      </c>
      <c r="D1545">
        <v>393631.14109583601</v>
      </c>
      <c r="E1545">
        <v>241356.39444160799</v>
      </c>
      <c r="F1545">
        <v>152274.74665422799</v>
      </c>
      <c r="G1545">
        <v>140381.237020915</v>
      </c>
      <c r="H1545">
        <v>1569356.9364718599</v>
      </c>
      <c r="I1545">
        <v>920609.03316321503</v>
      </c>
      <c r="J1545">
        <v>648747.90330864396</v>
      </c>
      <c r="K1545">
        <v>143584.30033343899</v>
      </c>
      <c r="L1545">
        <v>24.214950880844299</v>
      </c>
      <c r="M1545">
        <v>21.638796257369599</v>
      </c>
      <c r="N1545">
        <v>8.9451439477186199</v>
      </c>
      <c r="O1545">
        <v>1.4190551190501901</v>
      </c>
      <c r="P1545">
        <v>41.007239483933297</v>
      </c>
      <c r="Q1545">
        <v>37609</v>
      </c>
      <c r="R1545">
        <v>0.54098279667165305</v>
      </c>
      <c r="S1545">
        <v>354</v>
      </c>
      <c r="T1545">
        <v>0.68240471067544595</v>
      </c>
      <c r="U1545">
        <v>9.9011649681549893E-2</v>
      </c>
      <c r="V1545">
        <v>2.4548372772460598</v>
      </c>
      <c r="W1545">
        <v>64.597738396889596</v>
      </c>
      <c r="X1545">
        <v>6.1566278808097499</v>
      </c>
      <c r="Y1545">
        <v>0</v>
      </c>
      <c r="Z1545">
        <v>0</v>
      </c>
      <c r="AA1545">
        <v>0</v>
      </c>
      <c r="AB1545">
        <v>0</v>
      </c>
      <c r="AC1545">
        <v>409292.47007659602</v>
      </c>
      <c r="AD1545">
        <v>0</v>
      </c>
      <c r="AE1545">
        <f t="shared" si="193"/>
        <v>-2.966552726913179E-2</v>
      </c>
      <c r="AF1545">
        <f t="shared" si="192"/>
        <v>3.0754149457539043E-2</v>
      </c>
      <c r="AG1545">
        <f t="shared" si="194"/>
        <v>0.38684629023584854</v>
      </c>
      <c r="AH1545">
        <f t="shared" si="195"/>
        <v>0.35663143070973863</v>
      </c>
      <c r="AI1545">
        <f t="shared" si="196"/>
        <v>0.56010785424678866</v>
      </c>
      <c r="AJ1545">
        <f t="shared" si="197"/>
        <v>-2.966552726913179E-2</v>
      </c>
      <c r="AK1545">
        <f t="shared" si="198"/>
        <v>6.6610497147323464E-2</v>
      </c>
      <c r="AL1545" s="18">
        <f t="shared" si="199"/>
        <v>2.1089247885702867E-2</v>
      </c>
    </row>
    <row r="1546" spans="1:38" ht="15.75">
      <c r="A1546">
        <v>2021</v>
      </c>
      <c r="B1546">
        <v>1</v>
      </c>
      <c r="C1546" t="s">
        <v>68</v>
      </c>
      <c r="D1546">
        <v>381953.86574567802</v>
      </c>
      <c r="E1546">
        <v>257433.263865049</v>
      </c>
      <c r="F1546">
        <v>124520.601880628</v>
      </c>
      <c r="G1546">
        <v>107147.32508541799</v>
      </c>
      <c r="H1546">
        <v>1035129.68594032</v>
      </c>
      <c r="I1546">
        <v>450745.01897913998</v>
      </c>
      <c r="J1546">
        <v>584384.66696118703</v>
      </c>
      <c r="K1546">
        <v>102324.585122091</v>
      </c>
      <c r="L1546">
        <v>10.834386556752699</v>
      </c>
      <c r="M1546">
        <v>18.335067831705199</v>
      </c>
      <c r="N1546">
        <v>10.3511015615482</v>
      </c>
      <c r="O1546">
        <v>0.77131561531726001</v>
      </c>
      <c r="P1546">
        <v>313.76208280249398</v>
      </c>
      <c r="Q1546">
        <v>3906</v>
      </c>
      <c r="R1546">
        <v>-7.4907808056154906E-2</v>
      </c>
      <c r="S1546">
        <v>632</v>
      </c>
      <c r="T1546">
        <v>0.69914806415101605</v>
      </c>
      <c r="U1546">
        <v>0.28273046999193802</v>
      </c>
      <c r="V1546">
        <v>7.9179657286287002</v>
      </c>
      <c r="W1546">
        <v>83.763683978732999</v>
      </c>
      <c r="X1546">
        <v>7.8823734304222999</v>
      </c>
      <c r="Y1546">
        <v>1</v>
      </c>
      <c r="Z1546">
        <v>0</v>
      </c>
      <c r="AA1546">
        <v>0</v>
      </c>
      <c r="AB1546">
        <v>0</v>
      </c>
      <c r="AC1546">
        <v>384103.51135291898</v>
      </c>
      <c r="AD1546">
        <v>1</v>
      </c>
      <c r="AE1546">
        <f t="shared" si="193"/>
        <v>0.10583664857932225</v>
      </c>
      <c r="AF1546">
        <f t="shared" si="192"/>
        <v>3.3917495590247405E-2</v>
      </c>
      <c r="AG1546">
        <f t="shared" si="194"/>
        <v>0.32600953426019363</v>
      </c>
      <c r="AH1546">
        <f t="shared" si="195"/>
        <v>0.28052425880344795</v>
      </c>
      <c r="AI1546">
        <f t="shared" si="196"/>
        <v>0.56010785424678866</v>
      </c>
      <c r="AJ1546">
        <f t="shared" si="197"/>
        <v>0.10583664857932225</v>
      </c>
      <c r="AK1546">
        <f t="shared" si="198"/>
        <v>-2.9894166194145151E-2</v>
      </c>
      <c r="AL1546" s="18">
        <f t="shared" si="199"/>
        <v>2.1089247885702867E-2</v>
      </c>
    </row>
    <row r="1547" spans="1:38" ht="15.75">
      <c r="A1547">
        <v>2021</v>
      </c>
      <c r="B1547">
        <v>2</v>
      </c>
      <c r="C1547" t="s">
        <v>68</v>
      </c>
      <c r="D1547">
        <v>422378.58280811697</v>
      </c>
      <c r="E1547">
        <v>249737.511091166</v>
      </c>
      <c r="F1547">
        <v>172641.071716951</v>
      </c>
      <c r="G1547">
        <v>160772.422044173</v>
      </c>
      <c r="H1547">
        <v>1339187.2636514399</v>
      </c>
      <c r="I1547">
        <v>815275.40931737504</v>
      </c>
      <c r="J1547">
        <v>523911.85433407</v>
      </c>
      <c r="K1547">
        <v>161432.74126707599</v>
      </c>
      <c r="L1547">
        <v>65.802063446459002</v>
      </c>
      <c r="M1547">
        <v>30.686921991587099</v>
      </c>
      <c r="N1547">
        <v>12.0052233476152</v>
      </c>
      <c r="O1547">
        <v>1.55613086929222</v>
      </c>
      <c r="P1547">
        <v>404.023480077643</v>
      </c>
      <c r="Q1547">
        <v>15201</v>
      </c>
      <c r="R1547">
        <v>-0.24990573097941399</v>
      </c>
      <c r="S1547">
        <v>417</v>
      </c>
      <c r="T1547">
        <v>0.76431203842923501</v>
      </c>
      <c r="U1547">
        <v>0.93413943808314404</v>
      </c>
      <c r="V1547">
        <v>7.4047289740752902</v>
      </c>
      <c r="W1547">
        <v>63.436060646429397</v>
      </c>
      <c r="X1547">
        <v>6.0252652277543897</v>
      </c>
      <c r="Y1547">
        <v>0</v>
      </c>
      <c r="Z1547">
        <v>0</v>
      </c>
      <c r="AA1547">
        <v>0</v>
      </c>
      <c r="AB1547">
        <v>0</v>
      </c>
      <c r="AC1547">
        <v>410594.78773273999</v>
      </c>
      <c r="AD1547">
        <v>0</v>
      </c>
      <c r="AE1547">
        <f t="shared" si="193"/>
        <v>-9.2949610969385865E-2</v>
      </c>
      <c r="AF1547">
        <f t="shared" si="192"/>
        <v>-8.2725740664302237E-3</v>
      </c>
      <c r="AG1547">
        <f t="shared" si="194"/>
        <v>0.408735382767692</v>
      </c>
      <c r="AH1547">
        <f t="shared" si="195"/>
        <v>0.380635829059568</v>
      </c>
      <c r="AI1547">
        <f t="shared" si="196"/>
        <v>0.56010785424678866</v>
      </c>
      <c r="AJ1547">
        <f t="shared" si="197"/>
        <v>-9.2949610969385865E-2</v>
      </c>
      <c r="AK1547">
        <f t="shared" si="198"/>
        <v>1.9447564333713793E-2</v>
      </c>
      <c r="AL1547" s="18">
        <f t="shared" si="199"/>
        <v>2.1089247885702867E-2</v>
      </c>
    </row>
    <row r="1548" spans="1:38" ht="15.75">
      <c r="A1548">
        <v>2021</v>
      </c>
      <c r="B1548">
        <v>3</v>
      </c>
      <c r="C1548" t="s">
        <v>68</v>
      </c>
      <c r="D1548">
        <v>383118.65785430197</v>
      </c>
      <c r="E1548">
        <v>254594.29740465301</v>
      </c>
      <c r="F1548">
        <v>128524.360449649</v>
      </c>
      <c r="G1548">
        <v>116236.526291539</v>
      </c>
      <c r="H1548">
        <v>1391950.61097634</v>
      </c>
      <c r="I1548">
        <v>736329.16954598494</v>
      </c>
      <c r="J1548">
        <v>655621.441430356</v>
      </c>
      <c r="K1548">
        <v>113225.449112464</v>
      </c>
      <c r="L1548">
        <v>45.636825391849001</v>
      </c>
      <c r="M1548">
        <v>17.7292136812896</v>
      </c>
      <c r="N1548">
        <v>8.3506214498522109</v>
      </c>
      <c r="O1548">
        <v>1.12310111142727</v>
      </c>
      <c r="P1548">
        <v>434.78800440070597</v>
      </c>
      <c r="Q1548">
        <v>26109</v>
      </c>
      <c r="R1548">
        <v>0.87974826553220697</v>
      </c>
      <c r="S1548">
        <v>911</v>
      </c>
      <c r="T1548">
        <v>0.37306252623306402</v>
      </c>
      <c r="U1548">
        <v>0.53248558291884096</v>
      </c>
      <c r="V1548">
        <v>7.83972198271384</v>
      </c>
      <c r="W1548">
        <v>68.242575924203393</v>
      </c>
      <c r="X1548">
        <v>7.3983082200661903</v>
      </c>
      <c r="Y1548">
        <v>0</v>
      </c>
      <c r="Z1548">
        <v>0</v>
      </c>
      <c r="AA1548">
        <v>0</v>
      </c>
      <c r="AB1548">
        <v>0</v>
      </c>
      <c r="AC1548">
        <v>380276.60603978898</v>
      </c>
      <c r="AD1548">
        <v>0</v>
      </c>
      <c r="AE1548">
        <f t="shared" si="193"/>
        <v>5.9037255748945083E-2</v>
      </c>
      <c r="AF1548">
        <f t="shared" si="192"/>
        <v>1.151863780994007E-2</v>
      </c>
      <c r="AG1548">
        <f t="shared" si="194"/>
        <v>0.33546881054935751</v>
      </c>
      <c r="AH1548">
        <f t="shared" si="195"/>
        <v>0.3033956292876322</v>
      </c>
      <c r="AI1548">
        <f t="shared" si="196"/>
        <v>0.56010785424678866</v>
      </c>
      <c r="AJ1548">
        <f t="shared" si="197"/>
        <v>5.9037255748945083E-2</v>
      </c>
      <c r="AK1548">
        <f t="shared" si="198"/>
        <v>-3.992032280328804E-3</v>
      </c>
      <c r="AL1548" s="18">
        <f t="shared" si="199"/>
        <v>2.1089247885702867E-2</v>
      </c>
    </row>
    <row r="1549" spans="1:38" ht="15.75">
      <c r="A1549">
        <v>2021</v>
      </c>
      <c r="B1549">
        <v>4</v>
      </c>
      <c r="C1549" t="s">
        <v>68</v>
      </c>
      <c r="D1549">
        <v>405736.93204023899</v>
      </c>
      <c r="E1549">
        <v>253577.94875102601</v>
      </c>
      <c r="F1549">
        <v>152158.98328921199</v>
      </c>
      <c r="G1549">
        <v>142828.42255721599</v>
      </c>
      <c r="H1549">
        <v>1475957.77130189</v>
      </c>
      <c r="I1549">
        <v>611599.87685948703</v>
      </c>
      <c r="J1549">
        <v>864357.89444240299</v>
      </c>
      <c r="K1549">
        <v>151920.361097068</v>
      </c>
      <c r="L1549">
        <v>15.474240864539601</v>
      </c>
      <c r="M1549">
        <v>16.524222602184299</v>
      </c>
      <c r="N1549">
        <v>9.6769992566408192</v>
      </c>
      <c r="O1549">
        <v>0.70757712840007103</v>
      </c>
      <c r="P1549">
        <v>40.7663233418182</v>
      </c>
      <c r="Q1549">
        <v>3716</v>
      </c>
      <c r="R1549">
        <v>6.4040950832444404E-2</v>
      </c>
      <c r="S1549">
        <v>648</v>
      </c>
      <c r="T1549">
        <v>0.57631814974944995</v>
      </c>
      <c r="U1549">
        <v>0.32579971897049198</v>
      </c>
      <c r="V1549">
        <v>5.0276835588794597</v>
      </c>
      <c r="W1549">
        <v>64.266459283528405</v>
      </c>
      <c r="X1549">
        <v>2.1787012350482899</v>
      </c>
      <c r="Y1549">
        <v>0</v>
      </c>
      <c r="Z1549">
        <v>0</v>
      </c>
      <c r="AA1549">
        <v>0</v>
      </c>
      <c r="AB1549">
        <v>0</v>
      </c>
      <c r="AC1549">
        <v>415008.21374858101</v>
      </c>
      <c r="AD1549">
        <v>0</v>
      </c>
      <c r="AE1549">
        <f t="shared" si="193"/>
        <v>-2.6687606876221216E-2</v>
      </c>
      <c r="AF1549">
        <f t="shared" si="192"/>
        <v>-5.9096331424204757E-2</v>
      </c>
      <c r="AG1549">
        <f t="shared" si="194"/>
        <v>0.37501881459024439</v>
      </c>
      <c r="AH1549">
        <f t="shared" si="195"/>
        <v>0.35202223726345666</v>
      </c>
      <c r="AI1549">
        <f t="shared" si="196"/>
        <v>0.56010785424678866</v>
      </c>
      <c r="AJ1549">
        <f t="shared" si="197"/>
        <v>-2.6687606876221216E-2</v>
      </c>
      <c r="AK1549">
        <f t="shared" si="198"/>
        <v>3.1859669118599943E-2</v>
      </c>
      <c r="AL1549" s="18">
        <f t="shared" si="199"/>
        <v>2.1089247885702867E-2</v>
      </c>
    </row>
    <row r="1550" spans="1:38" ht="15.75">
      <c r="A1550">
        <v>2022</v>
      </c>
      <c r="B1550">
        <v>1</v>
      </c>
      <c r="C1550" t="s">
        <v>68</v>
      </c>
      <c r="D1550">
        <v>394908.784302785</v>
      </c>
      <c r="E1550">
        <v>261656.85829400699</v>
      </c>
      <c r="F1550">
        <v>133251.92600877801</v>
      </c>
      <c r="G1550">
        <v>128126.38388838401</v>
      </c>
      <c r="H1550">
        <v>1287918.13621898</v>
      </c>
      <c r="I1550">
        <v>734181.56103992194</v>
      </c>
      <c r="J1550">
        <v>553736.57517905894</v>
      </c>
      <c r="K1550">
        <v>130948.80872932301</v>
      </c>
      <c r="L1550">
        <v>17.786082747166699</v>
      </c>
      <c r="M1550">
        <v>23.138508386763601</v>
      </c>
      <c r="N1550">
        <v>9.9483329169144596</v>
      </c>
      <c r="O1550">
        <v>1.32586791978209</v>
      </c>
      <c r="P1550">
        <v>175.320230353353</v>
      </c>
      <c r="Q1550">
        <v>20733</v>
      </c>
      <c r="R1550">
        <v>-0.27631639444002998</v>
      </c>
      <c r="S1550">
        <v>334</v>
      </c>
      <c r="T1550">
        <v>0.245186429215528</v>
      </c>
      <c r="U1550">
        <v>0.45631590928420401</v>
      </c>
      <c r="V1550">
        <v>4.4413591142815401</v>
      </c>
      <c r="W1550">
        <v>71.929988761709694</v>
      </c>
      <c r="X1550">
        <v>6.7875931494396404</v>
      </c>
      <c r="Y1550">
        <v>0</v>
      </c>
      <c r="Z1550">
        <v>1</v>
      </c>
      <c r="AA1550">
        <v>0</v>
      </c>
      <c r="AB1550">
        <v>0</v>
      </c>
      <c r="AC1550">
        <v>387670.08336920798</v>
      </c>
      <c r="AD1550">
        <v>1</v>
      </c>
      <c r="AE1550">
        <f t="shared" si="193"/>
        <v>6.0711843716789435E-2</v>
      </c>
      <c r="AF1550">
        <f t="shared" si="192"/>
        <v>-4.7894798999715799E-2</v>
      </c>
      <c r="AG1550">
        <f t="shared" si="194"/>
        <v>0.33742456816714139</v>
      </c>
      <c r="AH1550">
        <f t="shared" si="195"/>
        <v>0.32444551496769636</v>
      </c>
      <c r="AI1550">
        <f t="shared" si="196"/>
        <v>0.56010785424678866</v>
      </c>
      <c r="AJ1550">
        <f t="shared" si="197"/>
        <v>6.0711843716789435E-2</v>
      </c>
      <c r="AK1550">
        <f t="shared" si="198"/>
        <v>-7.1675177664175679E-2</v>
      </c>
      <c r="AL1550" s="18">
        <f t="shared" si="199"/>
        <v>2.1089247885702867E-2</v>
      </c>
    </row>
    <row r="1551" spans="1:38" ht="15.75">
      <c r="A1551">
        <v>2022</v>
      </c>
      <c r="B1551">
        <v>2</v>
      </c>
      <c r="C1551" t="s">
        <v>68</v>
      </c>
      <c r="D1551">
        <v>418884.424697763</v>
      </c>
      <c r="E1551">
        <v>242902.556488734</v>
      </c>
      <c r="F1551">
        <v>175981.86820902801</v>
      </c>
      <c r="G1551">
        <v>162088.021891913</v>
      </c>
      <c r="H1551">
        <v>1400502.5559098499</v>
      </c>
      <c r="I1551">
        <v>781575.69922397903</v>
      </c>
      <c r="J1551">
        <v>618926.85668587498</v>
      </c>
      <c r="K1551">
        <v>170037.00564429199</v>
      </c>
      <c r="L1551">
        <v>54.596840581173602</v>
      </c>
      <c r="M1551">
        <v>26.188558492975201</v>
      </c>
      <c r="N1551">
        <v>11.5735613053994</v>
      </c>
      <c r="O1551">
        <v>1.26279170273694</v>
      </c>
      <c r="P1551">
        <v>325.63815833462502</v>
      </c>
      <c r="Q1551">
        <v>42391</v>
      </c>
      <c r="R1551">
        <v>0.679669716178397</v>
      </c>
      <c r="S1551">
        <v>216</v>
      </c>
      <c r="T1551">
        <v>0.58395840248967101</v>
      </c>
      <c r="U1551">
        <v>0.21623729893417301</v>
      </c>
      <c r="V1551">
        <v>3.7418519099386498</v>
      </c>
      <c r="W1551">
        <v>80.679822239594998</v>
      </c>
      <c r="X1551">
        <v>3.1872724300236999</v>
      </c>
      <c r="Y1551">
        <v>0</v>
      </c>
      <c r="Z1551">
        <v>0</v>
      </c>
      <c r="AA1551">
        <v>0</v>
      </c>
      <c r="AB1551">
        <v>0</v>
      </c>
      <c r="AC1551">
        <v>409270.26570959698</v>
      </c>
      <c r="AD1551">
        <v>0</v>
      </c>
      <c r="AE1551">
        <f t="shared" si="193"/>
        <v>-7.4848239602197858E-2</v>
      </c>
      <c r="AF1551">
        <f t="shared" si="192"/>
        <v>-5.1846775374770761E-2</v>
      </c>
      <c r="AG1551">
        <f t="shared" si="194"/>
        <v>0.42012034306600182</v>
      </c>
      <c r="AH1551">
        <f t="shared" si="195"/>
        <v>0.38695165619696675</v>
      </c>
      <c r="AI1551">
        <f t="shared" si="196"/>
        <v>0.56010785424678866</v>
      </c>
      <c r="AJ1551">
        <f t="shared" si="197"/>
        <v>-7.4848239602197858E-2</v>
      </c>
      <c r="AK1551">
        <f t="shared" si="198"/>
        <v>5.6125218303103006E-2</v>
      </c>
      <c r="AL1551" s="18">
        <f t="shared" si="199"/>
        <v>2.1089247885702867E-2</v>
      </c>
    </row>
    <row r="1552" spans="1:38" ht="15.75">
      <c r="A1552">
        <v>2022</v>
      </c>
      <c r="B1552">
        <v>3</v>
      </c>
      <c r="C1552" t="s">
        <v>68</v>
      </c>
      <c r="D1552">
        <v>387531.66291235603</v>
      </c>
      <c r="E1552">
        <v>256535.51549804601</v>
      </c>
      <c r="F1552">
        <v>130996.147414309</v>
      </c>
      <c r="G1552">
        <v>122722.888881315</v>
      </c>
      <c r="H1552">
        <v>1363019.74273053</v>
      </c>
      <c r="I1552">
        <v>819614.70540571201</v>
      </c>
      <c r="J1552">
        <v>543405.03732482402</v>
      </c>
      <c r="K1552">
        <v>118625.63869090901</v>
      </c>
      <c r="L1552">
        <v>31.447376505077798</v>
      </c>
      <c r="M1552">
        <v>22.584054333665801</v>
      </c>
      <c r="N1552">
        <v>9.0037499116091197</v>
      </c>
      <c r="O1552">
        <v>1.50829427242828</v>
      </c>
      <c r="P1552">
        <v>211.29559611605001</v>
      </c>
      <c r="Q1552">
        <v>8900</v>
      </c>
      <c r="R1552">
        <v>-0.156275489140525</v>
      </c>
      <c r="S1552">
        <v>241</v>
      </c>
      <c r="T1552">
        <v>0.95948439088916604</v>
      </c>
      <c r="U1552">
        <v>0.55494705424253699</v>
      </c>
      <c r="V1552">
        <v>2.04753011215259</v>
      </c>
      <c r="W1552">
        <v>71.078965178112895</v>
      </c>
      <c r="X1552">
        <v>3.8274440209292999</v>
      </c>
      <c r="Y1552">
        <v>0</v>
      </c>
      <c r="Z1552">
        <v>0</v>
      </c>
      <c r="AA1552">
        <v>0</v>
      </c>
      <c r="AB1552">
        <v>0</v>
      </c>
      <c r="AC1552">
        <v>371436.40373792697</v>
      </c>
      <c r="AD1552">
        <v>0</v>
      </c>
      <c r="AE1552">
        <f t="shared" si="193"/>
        <v>-1.4895028281372987E-2</v>
      </c>
      <c r="AF1552">
        <f t="shared" si="192"/>
        <v>7.685944404948987E-2</v>
      </c>
      <c r="AG1552">
        <f t="shared" si="194"/>
        <v>0.33802695353937068</v>
      </c>
      <c r="AH1552">
        <f t="shared" si="195"/>
        <v>0.31667835334804617</v>
      </c>
      <c r="AI1552">
        <f t="shared" si="196"/>
        <v>0.56010785424678866</v>
      </c>
      <c r="AJ1552">
        <f t="shared" si="197"/>
        <v>-1.4895028281372987E-2</v>
      </c>
      <c r="AK1552">
        <f t="shared" si="198"/>
        <v>-3.7424088079508581E-2</v>
      </c>
      <c r="AL1552" s="18">
        <f t="shared" si="199"/>
        <v>2.1089247885702867E-2</v>
      </c>
    </row>
    <row r="1553" spans="1:38" ht="15.75">
      <c r="A1553">
        <v>2022</v>
      </c>
      <c r="B1553">
        <v>4</v>
      </c>
      <c r="C1553" t="s">
        <v>68</v>
      </c>
      <c r="D1553">
        <v>381759.36783334898</v>
      </c>
      <c r="E1553">
        <v>246934.90777052499</v>
      </c>
      <c r="F1553">
        <v>134824.46006282399</v>
      </c>
      <c r="G1553">
        <v>117248.54071839699</v>
      </c>
      <c r="H1553">
        <v>1361869.5821151</v>
      </c>
      <c r="I1553">
        <v>938228.84758931899</v>
      </c>
      <c r="J1553">
        <v>423640.73452578601</v>
      </c>
      <c r="K1553">
        <v>122089.54740036299</v>
      </c>
      <c r="L1553">
        <v>19.5977414234241</v>
      </c>
      <c r="M1553">
        <v>27.6764086082616</v>
      </c>
      <c r="N1553">
        <v>8.6093809758420399</v>
      </c>
      <c r="O1553">
        <v>2.2146804382244998</v>
      </c>
      <c r="P1553">
        <v>162.10135195657699</v>
      </c>
      <c r="Q1553">
        <v>8421</v>
      </c>
      <c r="R1553">
        <v>-0.752601882546867</v>
      </c>
      <c r="S1553">
        <v>512</v>
      </c>
      <c r="T1553">
        <v>0.48816219167577202</v>
      </c>
      <c r="U1553">
        <v>0.75907451339761001</v>
      </c>
      <c r="V1553">
        <v>3.88300549890945</v>
      </c>
      <c r="W1553">
        <v>84.638783946609195</v>
      </c>
      <c r="X1553">
        <v>5.1808964389074701</v>
      </c>
      <c r="Y1553">
        <v>0</v>
      </c>
      <c r="Z1553">
        <v>0</v>
      </c>
      <c r="AA1553">
        <v>0</v>
      </c>
      <c r="AB1553">
        <v>0</v>
      </c>
      <c r="AC1553">
        <v>385109.01923707803</v>
      </c>
      <c r="AD1553">
        <v>0</v>
      </c>
      <c r="AE1553">
        <f t="shared" si="193"/>
        <v>-1.5100246028499444E-2</v>
      </c>
      <c r="AF1553">
        <f t="shared" si="192"/>
        <v>6.9080369989407336E-2</v>
      </c>
      <c r="AG1553">
        <f t="shared" si="194"/>
        <v>0.3531660816288848</v>
      </c>
      <c r="AH1553">
        <f t="shared" si="195"/>
        <v>0.30712682018475052</v>
      </c>
      <c r="AI1553">
        <f t="shared" si="196"/>
        <v>0.56010785424678866</v>
      </c>
      <c r="AJ1553">
        <f t="shared" si="197"/>
        <v>-1.5100246028499444E-2</v>
      </c>
      <c r="AK1553">
        <f t="shared" si="198"/>
        <v>6.3313899854223837E-2</v>
      </c>
      <c r="AL1553" s="18">
        <f t="shared" si="199"/>
        <v>2.1089247885702867E-2</v>
      </c>
    </row>
    <row r="1554" spans="1:38" ht="15.75">
      <c r="A1554">
        <v>2023</v>
      </c>
      <c r="B1554">
        <v>1</v>
      </c>
      <c r="C1554" t="s">
        <v>68</v>
      </c>
      <c r="D1554">
        <v>375994.70745538099</v>
      </c>
      <c r="E1554">
        <v>262569.31979162002</v>
      </c>
      <c r="F1554">
        <v>113425.38766376</v>
      </c>
      <c r="G1554">
        <v>105268.88664456899</v>
      </c>
      <c r="H1554">
        <v>1354728.58618233</v>
      </c>
      <c r="I1554">
        <v>919181.64644730103</v>
      </c>
      <c r="J1554">
        <v>435546.93973503402</v>
      </c>
      <c r="K1554">
        <v>103754.59637264399</v>
      </c>
      <c r="L1554">
        <v>27.308778799667</v>
      </c>
      <c r="M1554">
        <v>24.169355135088299</v>
      </c>
      <c r="N1554">
        <v>7.7704779922907301</v>
      </c>
      <c r="O1554">
        <v>2.1104077714481999</v>
      </c>
      <c r="P1554">
        <v>362.75518688307602</v>
      </c>
      <c r="Q1554">
        <v>3201</v>
      </c>
      <c r="R1554">
        <v>0.48121561108771299</v>
      </c>
      <c r="S1554">
        <v>341</v>
      </c>
      <c r="T1554">
        <v>0.27337072325359901</v>
      </c>
      <c r="U1554">
        <v>0.55661858875351999</v>
      </c>
      <c r="V1554">
        <v>1.9381325901829201</v>
      </c>
      <c r="W1554">
        <v>68.271002627462394</v>
      </c>
      <c r="X1554">
        <v>2.3597485697968201</v>
      </c>
      <c r="Y1554">
        <v>0</v>
      </c>
      <c r="Z1554">
        <v>0</v>
      </c>
      <c r="AA1554">
        <v>0</v>
      </c>
      <c r="AB1554">
        <v>0</v>
      </c>
      <c r="AC1554">
        <v>357315.53798286797</v>
      </c>
      <c r="AD1554">
        <v>0</v>
      </c>
      <c r="AE1554">
        <f t="shared" si="193"/>
        <v>5.6309065386510683E-2</v>
      </c>
      <c r="AF1554">
        <f t="shared" si="192"/>
        <v>2.5694309217592998E-2</v>
      </c>
      <c r="AG1554">
        <f t="shared" si="194"/>
        <v>0.3016675113099061</v>
      </c>
      <c r="AH1554">
        <f t="shared" si="195"/>
        <v>0.27997438409970482</v>
      </c>
      <c r="AI1554">
        <f t="shared" si="196"/>
        <v>0.56010785424678866</v>
      </c>
      <c r="AJ1554">
        <f t="shared" si="197"/>
        <v>5.6309065386510683E-2</v>
      </c>
      <c r="AK1554">
        <f t="shared" si="198"/>
        <v>-6.5602669716573539E-2</v>
      </c>
      <c r="AL1554" s="18">
        <f t="shared" si="199"/>
        <v>2.1089247885702867E-2</v>
      </c>
    </row>
    <row r="1555" spans="1:38" ht="15.75">
      <c r="A1555">
        <v>2023</v>
      </c>
      <c r="B1555">
        <v>2</v>
      </c>
      <c r="C1555" t="s">
        <v>68</v>
      </c>
      <c r="D1555">
        <v>397166.618022468</v>
      </c>
      <c r="E1555">
        <v>245344.07142762499</v>
      </c>
      <c r="F1555">
        <v>151822.54659484199</v>
      </c>
      <c r="G1555">
        <v>139448.405923807</v>
      </c>
      <c r="H1555">
        <v>834161.12205716805</v>
      </c>
      <c r="I1555">
        <v>418360.89535790798</v>
      </c>
      <c r="J1555">
        <v>415800.22669925902</v>
      </c>
      <c r="K1555">
        <v>138236.63253468301</v>
      </c>
      <c r="L1555">
        <v>26.3712878311628</v>
      </c>
      <c r="M1555">
        <v>33.537356877072497</v>
      </c>
      <c r="N1555">
        <v>16.717202736553599</v>
      </c>
      <c r="O1555">
        <v>1.0061584109248201</v>
      </c>
      <c r="P1555">
        <v>220.82438064533699</v>
      </c>
      <c r="Q1555">
        <v>17232</v>
      </c>
      <c r="R1555">
        <v>-0.10272352096665401</v>
      </c>
      <c r="S1555">
        <v>224</v>
      </c>
      <c r="T1555">
        <v>0.60955510164567595</v>
      </c>
      <c r="U1555">
        <v>9.0946239723140906E-2</v>
      </c>
      <c r="V1555">
        <v>5.8700612115271102</v>
      </c>
      <c r="W1555">
        <v>70.225028527014302</v>
      </c>
      <c r="X1555">
        <v>3.2138653848016698</v>
      </c>
      <c r="Y1555">
        <v>1</v>
      </c>
      <c r="Z1555">
        <v>0</v>
      </c>
      <c r="AA1555">
        <v>0</v>
      </c>
      <c r="AB1555">
        <v>0</v>
      </c>
      <c r="AC1555">
        <v>405545.01786015899</v>
      </c>
      <c r="AD1555">
        <v>1</v>
      </c>
      <c r="AE1555">
        <f t="shared" si="193"/>
        <v>5.0735666439534699E-2</v>
      </c>
      <c r="AF1555">
        <f t="shared" si="192"/>
        <v>9.3222303787161096E-3</v>
      </c>
      <c r="AG1555">
        <f t="shared" si="194"/>
        <v>0.38226411713749392</v>
      </c>
      <c r="AH1555">
        <f t="shared" si="195"/>
        <v>0.35110807302520652</v>
      </c>
      <c r="AI1555">
        <f t="shared" si="196"/>
        <v>0.56010785424678866</v>
      </c>
      <c r="AJ1555">
        <f t="shared" si="197"/>
        <v>5.0735666439534699E-2</v>
      </c>
      <c r="AK1555">
        <f t="shared" si="198"/>
        <v>8.4730788709334662E-2</v>
      </c>
      <c r="AL1555" s="18">
        <f t="shared" si="199"/>
        <v>2.1089247885702867E-2</v>
      </c>
    </row>
    <row r="1556" spans="1:38" ht="15.75">
      <c r="A1556">
        <v>2023</v>
      </c>
      <c r="B1556">
        <v>3</v>
      </c>
      <c r="C1556" t="s">
        <v>68</v>
      </c>
      <c r="D1556">
        <v>417317.13107537403</v>
      </c>
      <c r="E1556">
        <v>266132.268104847</v>
      </c>
      <c r="F1556">
        <v>151184.86297052601</v>
      </c>
      <c r="G1556">
        <v>144593.45540496899</v>
      </c>
      <c r="H1556">
        <v>1586277.6974836399</v>
      </c>
      <c r="I1556">
        <v>1034969.0387161</v>
      </c>
      <c r="J1556">
        <v>551308.65876753803</v>
      </c>
      <c r="K1556">
        <v>150811.24480284101</v>
      </c>
      <c r="L1556">
        <v>15.471433114694101</v>
      </c>
      <c r="M1556">
        <v>26.227314428220801</v>
      </c>
      <c r="N1556">
        <v>9.1152674991485707</v>
      </c>
      <c r="O1556">
        <v>1.87729509097463</v>
      </c>
      <c r="P1556">
        <v>285.48005667103598</v>
      </c>
      <c r="Q1556">
        <v>46108</v>
      </c>
      <c r="R1556">
        <v>-0.75518837618906198</v>
      </c>
      <c r="S1556">
        <v>587</v>
      </c>
      <c r="T1556">
        <v>0.464131187797656</v>
      </c>
      <c r="U1556">
        <v>0.64132444106715703</v>
      </c>
      <c r="V1556">
        <v>3.6114350280090699</v>
      </c>
      <c r="W1556">
        <v>75.9081556504932</v>
      </c>
      <c r="X1556">
        <v>7.7607919650054997</v>
      </c>
      <c r="Y1556">
        <v>0</v>
      </c>
      <c r="Z1556">
        <v>0</v>
      </c>
      <c r="AA1556">
        <v>0</v>
      </c>
      <c r="AB1556">
        <v>0</v>
      </c>
      <c r="AC1556">
        <v>433583.93181585002</v>
      </c>
      <c r="AD1556">
        <v>0</v>
      </c>
      <c r="AE1556">
        <f t="shared" si="193"/>
        <v>-2.2011281543857755E-2</v>
      </c>
      <c r="AF1556">
        <f t="shared" si="192"/>
        <v>-3.3951096577384432E-2</v>
      </c>
      <c r="AG1556">
        <f t="shared" si="194"/>
        <v>0.36227811348396494</v>
      </c>
      <c r="AH1556">
        <f t="shared" si="195"/>
        <v>0.34648339269554967</v>
      </c>
      <c r="AI1556">
        <f t="shared" si="196"/>
        <v>0.56010785424678866</v>
      </c>
      <c r="AJ1556">
        <f t="shared" si="197"/>
        <v>-2.2011281543857755E-2</v>
      </c>
      <c r="AK1556">
        <f t="shared" si="198"/>
        <v>-5.5384954906963955E-2</v>
      </c>
      <c r="AL1556" s="18">
        <f t="shared" si="199"/>
        <v>2.1089247885702867E-2</v>
      </c>
    </row>
    <row r="1557" spans="1:38" ht="15.75">
      <c r="A1557">
        <v>2023</v>
      </c>
      <c r="B1557">
        <v>4</v>
      </c>
      <c r="C1557" t="s">
        <v>68</v>
      </c>
      <c r="D1557">
        <v>408131.44621019898</v>
      </c>
      <c r="E1557">
        <v>251392.544436572</v>
      </c>
      <c r="F1557">
        <v>156738.901773627</v>
      </c>
      <c r="G1557">
        <v>144812.908316238</v>
      </c>
      <c r="H1557">
        <v>1463023.0094067899</v>
      </c>
      <c r="I1557">
        <v>533091.79902298003</v>
      </c>
      <c r="J1557">
        <v>929931.21038381197</v>
      </c>
      <c r="K1557">
        <v>145532.980060998</v>
      </c>
      <c r="L1557">
        <v>27.8675638382533</v>
      </c>
      <c r="M1557">
        <v>15.5724323153397</v>
      </c>
      <c r="N1557">
        <v>9.8981975939636992</v>
      </c>
      <c r="O1557">
        <v>0.57325939066283804</v>
      </c>
      <c r="P1557">
        <v>163.260029365816</v>
      </c>
      <c r="Q1557">
        <v>38603</v>
      </c>
      <c r="R1557">
        <v>-0.32689082506142197</v>
      </c>
      <c r="S1557">
        <v>185</v>
      </c>
      <c r="T1557">
        <v>0.19798358944955699</v>
      </c>
      <c r="U1557">
        <v>0.33549672033092798</v>
      </c>
      <c r="V1557">
        <v>6.5712330326319401</v>
      </c>
      <c r="W1557">
        <v>64.562433871071505</v>
      </c>
      <c r="X1557">
        <v>4.7731229918737901</v>
      </c>
      <c r="Y1557">
        <v>0</v>
      </c>
      <c r="Z1557">
        <v>0</v>
      </c>
      <c r="AA1557">
        <v>0</v>
      </c>
      <c r="AB1557">
        <v>0</v>
      </c>
      <c r="AC1557">
        <v>429731.47512734699</v>
      </c>
      <c r="AD1557">
        <v>0</v>
      </c>
      <c r="AE1557">
        <f t="shared" si="193"/>
        <v>-5.5070038552494531E-2</v>
      </c>
      <c r="AF1557">
        <f t="shared" si="192"/>
        <v>-5.1520392868951985E-2</v>
      </c>
      <c r="AG1557">
        <f t="shared" si="194"/>
        <v>0.38404024788842689</v>
      </c>
      <c r="AH1557">
        <f t="shared" si="195"/>
        <v>0.35481928594557582</v>
      </c>
      <c r="AI1557">
        <f t="shared" si="196"/>
        <v>0.56010785424678866</v>
      </c>
      <c r="AJ1557">
        <f t="shared" si="197"/>
        <v>-5.5070038552494531E-2</v>
      </c>
      <c r="AK1557">
        <f t="shared" si="198"/>
        <v>3.63414008326053E-2</v>
      </c>
      <c r="AL1557" s="18">
        <f t="shared" si="199"/>
        <v>2.1089247885702867E-2</v>
      </c>
    </row>
    <row r="1558" spans="1:38" ht="15.75">
      <c r="A1558">
        <v>2024</v>
      </c>
      <c r="B1558">
        <v>1</v>
      </c>
      <c r="C1558" t="s">
        <v>68</v>
      </c>
      <c r="D1558">
        <v>385655.63173291797</v>
      </c>
      <c r="E1558">
        <v>260528.50166027001</v>
      </c>
      <c r="F1558">
        <v>125127.13007264701</v>
      </c>
      <c r="G1558">
        <v>118072.824734799</v>
      </c>
      <c r="H1558">
        <v>891699.97994231095</v>
      </c>
      <c r="I1558">
        <v>613120.04541228805</v>
      </c>
      <c r="J1558">
        <v>278579.93453002302</v>
      </c>
      <c r="K1558">
        <v>123171.21194491</v>
      </c>
      <c r="L1558">
        <v>85.365959433014694</v>
      </c>
      <c r="M1558">
        <v>42.383822414918001</v>
      </c>
      <c r="N1558">
        <v>13.2413174151286</v>
      </c>
      <c r="O1558">
        <v>2.2008765507345198</v>
      </c>
      <c r="P1558">
        <v>85.6540424216454</v>
      </c>
      <c r="Q1558">
        <v>26765</v>
      </c>
      <c r="R1558">
        <v>-0.99979525494830601</v>
      </c>
      <c r="S1558">
        <v>768</v>
      </c>
      <c r="T1558">
        <v>0.80365898500001798</v>
      </c>
      <c r="U1558">
        <v>0.573217117569364</v>
      </c>
      <c r="V1558">
        <v>5.2884254545250799</v>
      </c>
      <c r="W1558">
        <v>71.570638701230294</v>
      </c>
      <c r="X1558">
        <v>4.0485022034105196</v>
      </c>
      <c r="Y1558">
        <v>0</v>
      </c>
      <c r="Z1558">
        <v>0</v>
      </c>
      <c r="AA1558">
        <v>0</v>
      </c>
      <c r="AB1558">
        <v>0</v>
      </c>
      <c r="AC1558">
        <v>393869.05927825399</v>
      </c>
      <c r="AD1558">
        <v>0</v>
      </c>
      <c r="AE1558">
        <f t="shared" si="193"/>
        <v>3.9448315413236207E-2</v>
      </c>
      <c r="AF1558" t="str">
        <f t="shared" si="192"/>
        <v/>
      </c>
      <c r="AG1558">
        <f t="shared" si="194"/>
        <v>0.32445300879024513</v>
      </c>
      <c r="AH1558">
        <f t="shared" si="195"/>
        <v>0.30616128747879706</v>
      </c>
      <c r="AI1558">
        <f t="shared" si="196"/>
        <v>0.56010785424678866</v>
      </c>
      <c r="AJ1558">
        <f t="shared" si="197"/>
        <v>3.9448315413236207E-2</v>
      </c>
      <c r="AK1558">
        <f t="shared" si="198"/>
        <v>-0.13676110908715797</v>
      </c>
      <c r="AL1558" s="18">
        <f t="shared" si="199"/>
        <v>2.1089247885702867E-2</v>
      </c>
    </row>
    <row r="1559" spans="1:38" ht="15.75">
      <c r="A1559">
        <v>2024</v>
      </c>
      <c r="B1559">
        <v>2</v>
      </c>
      <c r="C1559" t="s">
        <v>68</v>
      </c>
      <c r="D1559">
        <v>400869.09673440899</v>
      </c>
      <c r="E1559">
        <v>224898.33482439601</v>
      </c>
      <c r="F1559">
        <v>175970.76191001199</v>
      </c>
      <c r="G1559">
        <v>160428.840536754</v>
      </c>
      <c r="H1559">
        <v>816819.08384054701</v>
      </c>
      <c r="I1559">
        <v>464107.87974607898</v>
      </c>
      <c r="J1559">
        <v>352711.20409446699</v>
      </c>
      <c r="K1559">
        <v>156972.30654699699</v>
      </c>
      <c r="L1559">
        <v>101.35059045916699</v>
      </c>
      <c r="M1559">
        <v>45.484475308526498</v>
      </c>
      <c r="N1559">
        <v>19.640682215998702</v>
      </c>
      <c r="O1559">
        <v>1.3158297053182799</v>
      </c>
      <c r="P1559">
        <v>367.81918446013401</v>
      </c>
      <c r="Q1559">
        <v>31341</v>
      </c>
      <c r="R1559">
        <v>0.81082671724164301</v>
      </c>
      <c r="S1559">
        <v>820</v>
      </c>
      <c r="T1559">
        <v>0.51965495580064502</v>
      </c>
      <c r="U1559">
        <v>0.530024425527167</v>
      </c>
      <c r="V1559">
        <v>5.9491248490358499</v>
      </c>
      <c r="W1559">
        <v>68.084939408831204</v>
      </c>
      <c r="X1559">
        <v>2.29529964337546</v>
      </c>
      <c r="Y1559">
        <v>0</v>
      </c>
      <c r="Z1559">
        <v>0</v>
      </c>
      <c r="AA1559">
        <v>0</v>
      </c>
      <c r="AB1559">
        <v>1</v>
      </c>
      <c r="AC1559">
        <v>422730.52188413101</v>
      </c>
      <c r="AD1559">
        <v>0</v>
      </c>
      <c r="AE1559">
        <f t="shared" si="193"/>
        <v>5.6867943650402604E-3</v>
      </c>
      <c r="AF1559" t="str">
        <f t="shared" si="192"/>
        <v/>
      </c>
      <c r="AG1559">
        <f t="shared" si="194"/>
        <v>0.43897312949169615</v>
      </c>
      <c r="AH1559">
        <f t="shared" si="195"/>
        <v>0.40020256448714031</v>
      </c>
      <c r="AI1559">
        <f t="shared" si="196"/>
        <v>0.56010785424678866</v>
      </c>
      <c r="AJ1559">
        <f t="shared" si="197"/>
        <v>5.6867943650402604E-3</v>
      </c>
      <c r="AK1559">
        <f t="shared" si="198"/>
        <v>3.0856704472647895E-2</v>
      </c>
      <c r="AL1559" s="18">
        <f t="shared" si="199"/>
        <v>2.1089247885702867E-2</v>
      </c>
    </row>
    <row r="1560" spans="1:38" ht="15.75">
      <c r="A1560">
        <v>2024</v>
      </c>
      <c r="B1560">
        <v>3</v>
      </c>
      <c r="C1560" t="s">
        <v>68</v>
      </c>
      <c r="D1560">
        <v>403148.756854837</v>
      </c>
      <c r="E1560">
        <v>231837.95627846301</v>
      </c>
      <c r="F1560">
        <v>171310.80057637399</v>
      </c>
      <c r="G1560">
        <v>153093.78436715199</v>
      </c>
      <c r="H1560">
        <v>1181815.9553011099</v>
      </c>
      <c r="I1560">
        <v>593460.37042150996</v>
      </c>
      <c r="J1560">
        <v>588355.58487959998</v>
      </c>
      <c r="K1560">
        <v>150110.370956069</v>
      </c>
      <c r="L1560">
        <v>32.000543991125902</v>
      </c>
      <c r="M1560">
        <v>26.0206222736002</v>
      </c>
      <c r="N1560">
        <v>12.9541138516907</v>
      </c>
      <c r="O1560">
        <v>1.0086763611548799</v>
      </c>
      <c r="P1560">
        <v>205.757508708117</v>
      </c>
      <c r="Q1560">
        <v>17867</v>
      </c>
      <c r="R1560">
        <v>0.63664428721813304</v>
      </c>
      <c r="S1560">
        <v>384</v>
      </c>
      <c r="T1560">
        <v>5.9301433212332902E-2</v>
      </c>
      <c r="U1560">
        <v>0.97214718289734603</v>
      </c>
      <c r="V1560">
        <v>1.05772777691195</v>
      </c>
      <c r="W1560">
        <v>83.639850348745199</v>
      </c>
      <c r="X1560">
        <v>6.3843800227083403</v>
      </c>
      <c r="Y1560">
        <v>0</v>
      </c>
      <c r="Z1560">
        <v>0</v>
      </c>
      <c r="AA1560">
        <v>0</v>
      </c>
      <c r="AB1560">
        <v>0</v>
      </c>
      <c r="AC1560">
        <v>401402.99175521801</v>
      </c>
      <c r="AD1560">
        <v>0</v>
      </c>
      <c r="AE1560">
        <f t="shared" si="193"/>
        <v>-3.9797724345552621E-2</v>
      </c>
      <c r="AF1560" t="str">
        <f t="shared" si="192"/>
        <v/>
      </c>
      <c r="AG1560">
        <f t="shared" si="194"/>
        <v>0.42493198270746096</v>
      </c>
      <c r="AH1560">
        <f t="shared" si="195"/>
        <v>0.37974514807266774</v>
      </c>
      <c r="AI1560">
        <f t="shared" si="196"/>
        <v>0.56010785424678866</v>
      </c>
      <c r="AJ1560">
        <f t="shared" si="197"/>
        <v>-3.9797724345552621E-2</v>
      </c>
      <c r="AK1560">
        <f t="shared" si="198"/>
        <v>9.612401809759745E-2</v>
      </c>
      <c r="AL1560" s="18">
        <f t="shared" si="199"/>
        <v>2.1089247885702867E-2</v>
      </c>
    </row>
    <row r="1561" spans="1:38" ht="15.75">
      <c r="A1561">
        <v>2024</v>
      </c>
      <c r="B1561">
        <v>4</v>
      </c>
      <c r="C1561" t="s">
        <v>68</v>
      </c>
      <c r="D1561">
        <v>387104.35375927598</v>
      </c>
      <c r="E1561">
        <v>254123.152183484</v>
      </c>
      <c r="F1561">
        <v>132981.201575791</v>
      </c>
      <c r="G1561">
        <v>124773.802367104</v>
      </c>
      <c r="H1561">
        <v>1290617.45068018</v>
      </c>
      <c r="I1561">
        <v>832153.59591083694</v>
      </c>
      <c r="J1561">
        <v>458463.85476934601</v>
      </c>
      <c r="K1561">
        <v>129554.17423829901</v>
      </c>
      <c r="L1561">
        <v>60.152140028267603</v>
      </c>
      <c r="M1561">
        <v>27.215624758440001</v>
      </c>
      <c r="N1561">
        <v>9.6677603655015005</v>
      </c>
      <c r="O1561">
        <v>1.8150909548354499</v>
      </c>
      <c r="P1561">
        <v>295.31723554277301</v>
      </c>
      <c r="Q1561">
        <v>10108</v>
      </c>
      <c r="R1561">
        <v>-0.31325812655501001</v>
      </c>
      <c r="S1561">
        <v>862</v>
      </c>
      <c r="T1561">
        <v>1.5999361346902E-2</v>
      </c>
      <c r="U1561">
        <v>0.41106031643232199</v>
      </c>
      <c r="V1561">
        <v>7.0084014083217197</v>
      </c>
      <c r="W1561">
        <v>70.825431994349699</v>
      </c>
      <c r="X1561">
        <v>2.0419306944741602</v>
      </c>
      <c r="Y1561">
        <v>0</v>
      </c>
      <c r="Z1561">
        <v>0</v>
      </c>
      <c r="AA1561">
        <v>0</v>
      </c>
      <c r="AB1561">
        <v>0</v>
      </c>
      <c r="AC1561">
        <v>387635.661585411</v>
      </c>
      <c r="AD1561">
        <v>0</v>
      </c>
      <c r="AE1561" t="str">
        <f t="shared" si="193"/>
        <v/>
      </c>
      <c r="AF1561" t="str">
        <f t="shared" si="192"/>
        <v/>
      </c>
      <c r="AG1561">
        <f t="shared" si="194"/>
        <v>0.34352804427120298</v>
      </c>
      <c r="AH1561">
        <f t="shared" si="195"/>
        <v>0.32232601146277889</v>
      </c>
      <c r="AI1561">
        <f t="shared" si="196"/>
        <v>0.56010785424678866</v>
      </c>
      <c r="AJ1561">
        <f t="shared" si="197"/>
        <v>-0.30575334363977774</v>
      </c>
      <c r="AK1561">
        <f t="shared" si="198"/>
        <v>-0.3917881481614478</v>
      </c>
      <c r="AL1561" s="18">
        <f t="shared" si="199"/>
        <v>2.1089247885702867E-2</v>
      </c>
    </row>
    <row r="1562" spans="1:38" ht="15.75">
      <c r="A1562">
        <v>2015</v>
      </c>
      <c r="B1562">
        <v>1</v>
      </c>
      <c r="C1562" t="s">
        <v>69</v>
      </c>
      <c r="D1562">
        <v>268745.90325986198</v>
      </c>
      <c r="E1562">
        <v>154560.71298456701</v>
      </c>
      <c r="F1562">
        <v>114185.190275295</v>
      </c>
      <c r="G1562">
        <v>100233.669802441</v>
      </c>
      <c r="H1562">
        <v>774340.59780110698</v>
      </c>
      <c r="I1562">
        <v>282559.77574047301</v>
      </c>
      <c r="J1562">
        <v>491780.82206063299</v>
      </c>
      <c r="K1562">
        <v>98269.948255189403</v>
      </c>
      <c r="L1562">
        <v>59.359404282113999</v>
      </c>
      <c r="M1562">
        <v>20.381776861986602</v>
      </c>
      <c r="N1562">
        <v>12.944390373832199</v>
      </c>
      <c r="O1562">
        <v>0.574564446324902</v>
      </c>
      <c r="P1562">
        <v>376.357300909088</v>
      </c>
      <c r="Q1562">
        <v>10005</v>
      </c>
      <c r="R1562">
        <v>0.40947998142166098</v>
      </c>
      <c r="S1562">
        <v>164</v>
      </c>
      <c r="T1562">
        <v>0.74984469351275396</v>
      </c>
      <c r="U1562">
        <v>0.71282269941349496</v>
      </c>
      <c r="V1562">
        <v>5.0427251660969201</v>
      </c>
      <c r="W1562">
        <v>74.2826933531517</v>
      </c>
      <c r="X1562">
        <v>2.7226246423352398</v>
      </c>
      <c r="Y1562">
        <v>0</v>
      </c>
      <c r="Z1562">
        <v>0</v>
      </c>
      <c r="AA1562">
        <v>0</v>
      </c>
      <c r="AB1562">
        <v>0</v>
      </c>
      <c r="AC1562">
        <v>283034.21778130898</v>
      </c>
      <c r="AD1562">
        <v>0</v>
      </c>
      <c r="AE1562">
        <f t="shared" si="193"/>
        <v>7.5560739758308926E-3</v>
      </c>
      <c r="AF1562">
        <f t="shared" si="192"/>
        <v>-1.5899967687887658E-2</v>
      </c>
      <c r="AG1562">
        <f t="shared" si="194"/>
        <v>0.42488160336674746</v>
      </c>
      <c r="AH1562">
        <f t="shared" si="195"/>
        <v>0.37296817769728291</v>
      </c>
      <c r="AI1562">
        <f t="shared" si="196"/>
        <v>0.56010785424678866</v>
      </c>
      <c r="AJ1562">
        <f t="shared" si="197"/>
        <v>7.5560739758308926E-3</v>
      </c>
      <c r="AK1562">
        <f t="shared" si="198"/>
        <v>-3.0148190003298596E-2</v>
      </c>
      <c r="AL1562" s="18">
        <f t="shared" si="199"/>
        <v>2.1089247885702867E-2</v>
      </c>
    </row>
    <row r="1563" spans="1:38" ht="15.75">
      <c r="A1563">
        <v>2015</v>
      </c>
      <c r="B1563">
        <v>2</v>
      </c>
      <c r="C1563" t="s">
        <v>69</v>
      </c>
      <c r="D1563">
        <v>270776.56718559499</v>
      </c>
      <c r="E1563">
        <v>149900.98724246299</v>
      </c>
      <c r="F1563">
        <v>120875.579943132</v>
      </c>
      <c r="G1563">
        <v>107007.56853350101</v>
      </c>
      <c r="H1563">
        <v>730311.245712184</v>
      </c>
      <c r="I1563">
        <v>293698.85565446498</v>
      </c>
      <c r="J1563">
        <v>436612.39005771902</v>
      </c>
      <c r="K1563">
        <v>112829.607328743</v>
      </c>
      <c r="L1563">
        <v>27.067563879081298</v>
      </c>
      <c r="M1563">
        <v>24.508596405007001</v>
      </c>
      <c r="N1563">
        <v>14.6523238087549</v>
      </c>
      <c r="O1563">
        <v>0.67267641125722299</v>
      </c>
      <c r="P1563">
        <v>85.3032759665181</v>
      </c>
      <c r="Q1563">
        <v>44251</v>
      </c>
      <c r="R1563">
        <v>0.43274594587781601</v>
      </c>
      <c r="S1563">
        <v>465</v>
      </c>
      <c r="T1563">
        <v>0.84965878419962704</v>
      </c>
      <c r="U1563">
        <v>0.84934316480034799</v>
      </c>
      <c r="V1563">
        <v>3.9464388758103701</v>
      </c>
      <c r="W1563">
        <v>79.773355280985797</v>
      </c>
      <c r="X1563">
        <v>8.8018461437236795</v>
      </c>
      <c r="Y1563">
        <v>0</v>
      </c>
      <c r="Z1563">
        <v>0</v>
      </c>
      <c r="AA1563">
        <v>0</v>
      </c>
      <c r="AB1563">
        <v>1</v>
      </c>
      <c r="AC1563">
        <v>275762.74704060302</v>
      </c>
      <c r="AD1563">
        <v>0</v>
      </c>
      <c r="AE1563">
        <f t="shared" si="193"/>
        <v>-5.2208335468827312E-2</v>
      </c>
      <c r="AF1563">
        <f t="shared" si="192"/>
        <v>-4.2633220756430799E-2</v>
      </c>
      <c r="AG1563">
        <f t="shared" si="194"/>
        <v>0.44640339893326797</v>
      </c>
      <c r="AH1563">
        <f t="shared" si="195"/>
        <v>0.39518769901590545</v>
      </c>
      <c r="AI1563">
        <f t="shared" si="196"/>
        <v>0.56010785424678866</v>
      </c>
      <c r="AJ1563">
        <f t="shared" si="197"/>
        <v>-5.2208335468827312E-2</v>
      </c>
      <c r="AK1563">
        <f t="shared" si="198"/>
        <v>6.4553685277623438E-2</v>
      </c>
      <c r="AL1563" s="18">
        <f t="shared" si="199"/>
        <v>2.1089247885702867E-2</v>
      </c>
    </row>
    <row r="1564" spans="1:38" ht="15.75">
      <c r="A1564">
        <v>2015</v>
      </c>
      <c r="B1564">
        <v>3</v>
      </c>
      <c r="C1564" t="s">
        <v>69</v>
      </c>
      <c r="D1564">
        <v>256639.77332887199</v>
      </c>
      <c r="E1564">
        <v>159577.64839571799</v>
      </c>
      <c r="F1564">
        <v>97062.124933153798</v>
      </c>
      <c r="G1564">
        <v>87471.604368639106</v>
      </c>
      <c r="H1564">
        <v>1020604.08059065</v>
      </c>
      <c r="I1564">
        <v>664538.98473175999</v>
      </c>
      <c r="J1564">
        <v>356065.09585888998</v>
      </c>
      <c r="K1564">
        <v>92857.853207768494</v>
      </c>
      <c r="L1564">
        <v>9.6605883144942606</v>
      </c>
      <c r="M1564">
        <v>24.5661833709486</v>
      </c>
      <c r="N1564">
        <v>8.5705716871146507</v>
      </c>
      <c r="O1564">
        <v>1.86634127427957</v>
      </c>
      <c r="P1564">
        <v>347.11417889836002</v>
      </c>
      <c r="Q1564">
        <v>20876</v>
      </c>
      <c r="R1564">
        <v>-0.54106415885613002</v>
      </c>
      <c r="S1564">
        <v>671</v>
      </c>
      <c r="T1564">
        <v>0.96324767771609299</v>
      </c>
      <c r="U1564">
        <v>0.31417509728973803</v>
      </c>
      <c r="V1564">
        <v>3.4807673419433098</v>
      </c>
      <c r="W1564">
        <v>69.568011019135099</v>
      </c>
      <c r="X1564">
        <v>8.5771676137379291</v>
      </c>
      <c r="Y1564">
        <v>0</v>
      </c>
      <c r="Z1564">
        <v>1</v>
      </c>
      <c r="AA1564">
        <v>0</v>
      </c>
      <c r="AB1564">
        <v>0</v>
      </c>
      <c r="AC1564">
        <v>260354.80256195701</v>
      </c>
      <c r="AD1564">
        <v>1</v>
      </c>
      <c r="AE1564">
        <f t="shared" si="193"/>
        <v>2.4392636669831266E-2</v>
      </c>
      <c r="AF1564">
        <f t="shared" si="192"/>
        <v>-1.1118566288318121E-2</v>
      </c>
      <c r="AG1564">
        <f t="shared" si="194"/>
        <v>0.37820375101708564</v>
      </c>
      <c r="AH1564">
        <f t="shared" si="195"/>
        <v>0.34083417092388207</v>
      </c>
      <c r="AI1564">
        <f t="shared" si="196"/>
        <v>0.56010785424678866</v>
      </c>
      <c r="AJ1564">
        <f t="shared" si="197"/>
        <v>2.4392636669831266E-2</v>
      </c>
      <c r="AK1564">
        <f t="shared" si="198"/>
        <v>1.1864960267843066E-2</v>
      </c>
      <c r="AL1564" s="18">
        <f t="shared" si="199"/>
        <v>2.1089247885702867E-2</v>
      </c>
    </row>
    <row r="1565" spans="1:38" ht="15.75">
      <c r="A1565">
        <v>2015</v>
      </c>
      <c r="B1565">
        <v>4</v>
      </c>
      <c r="C1565" t="s">
        <v>69</v>
      </c>
      <c r="D1565">
        <v>262899.89407471102</v>
      </c>
      <c r="E1565">
        <v>161471.03085356901</v>
      </c>
      <c r="F1565">
        <v>101428.863221141</v>
      </c>
      <c r="G1565">
        <v>85286.458146135294</v>
      </c>
      <c r="H1565">
        <v>891455.67408297199</v>
      </c>
      <c r="I1565">
        <v>557264.13614345295</v>
      </c>
      <c r="J1565">
        <v>334191.53793951799</v>
      </c>
      <c r="K1565">
        <v>84953.636001407198</v>
      </c>
      <c r="L1565">
        <v>28.938056591156101</v>
      </c>
      <c r="M1565">
        <v>25.5202327000782</v>
      </c>
      <c r="N1565">
        <v>9.5671002637195901</v>
      </c>
      <c r="O1565">
        <v>1.66749924183988</v>
      </c>
      <c r="P1565">
        <v>406.49539083556402</v>
      </c>
      <c r="Q1565">
        <v>28554</v>
      </c>
      <c r="R1565">
        <v>0.155563523423947</v>
      </c>
      <c r="S1565">
        <v>194</v>
      </c>
      <c r="T1565">
        <v>6.6353991051027406E-2</v>
      </c>
      <c r="U1565">
        <v>0.77314434615726702</v>
      </c>
      <c r="V1565">
        <v>6.0061176097805502</v>
      </c>
      <c r="W1565">
        <v>73.817311345718494</v>
      </c>
      <c r="X1565">
        <v>7.7286798392576701</v>
      </c>
      <c r="Y1565">
        <v>0</v>
      </c>
      <c r="Z1565">
        <v>0</v>
      </c>
      <c r="AA1565">
        <v>0</v>
      </c>
      <c r="AB1565">
        <v>0</v>
      </c>
      <c r="AC1565">
        <v>293507.26182193297</v>
      </c>
      <c r="AD1565">
        <v>0</v>
      </c>
      <c r="AE1565">
        <f t="shared" si="193"/>
        <v>5.9831062793048225E-3</v>
      </c>
      <c r="AF1565">
        <f t="shared" si="192"/>
        <v>-4.4066723137886794E-3</v>
      </c>
      <c r="AG1565">
        <f t="shared" si="194"/>
        <v>0.38580792730299807</v>
      </c>
      <c r="AH1565">
        <f t="shared" si="195"/>
        <v>0.32440658999238148</v>
      </c>
      <c r="AI1565">
        <f t="shared" si="196"/>
        <v>0.56010785424678866</v>
      </c>
      <c r="AJ1565">
        <f t="shared" si="197"/>
        <v>5.9831062793048225E-3</v>
      </c>
      <c r="AK1565">
        <f t="shared" si="198"/>
        <v>-7.5937934832494364E-2</v>
      </c>
      <c r="AL1565" s="18">
        <f t="shared" si="199"/>
        <v>2.1089247885702867E-2</v>
      </c>
    </row>
    <row r="1566" spans="1:38" ht="15.75">
      <c r="A1566">
        <v>2016</v>
      </c>
      <c r="B1566">
        <v>1</v>
      </c>
      <c r="C1566" t="s">
        <v>69</v>
      </c>
      <c r="D1566">
        <v>264472.85208177799</v>
      </c>
      <c r="E1566">
        <v>149209.254235275</v>
      </c>
      <c r="F1566">
        <v>115263.597846502</v>
      </c>
      <c r="G1566">
        <v>105225.52003220899</v>
      </c>
      <c r="H1566">
        <v>641003.53969592799</v>
      </c>
      <c r="I1566">
        <v>199278.84124723999</v>
      </c>
      <c r="J1566">
        <v>441724.69844868698</v>
      </c>
      <c r="K1566">
        <v>114784.54640643101</v>
      </c>
      <c r="L1566">
        <v>20.213890803867901</v>
      </c>
      <c r="M1566">
        <v>23.821516071380199</v>
      </c>
      <c r="N1566">
        <v>16.415747108374099</v>
      </c>
      <c r="O1566">
        <v>0.45113810014947398</v>
      </c>
      <c r="P1566">
        <v>97.643779053410995</v>
      </c>
      <c r="Q1566">
        <v>35436</v>
      </c>
      <c r="R1566">
        <v>0.77530225609259296</v>
      </c>
      <c r="S1566">
        <v>265</v>
      </c>
      <c r="T1566">
        <v>0.42333997062116402</v>
      </c>
      <c r="U1566">
        <v>0.12537089262264101</v>
      </c>
      <c r="V1566">
        <v>5.7212681599088802</v>
      </c>
      <c r="W1566">
        <v>65.189468271359303</v>
      </c>
      <c r="X1566">
        <v>6.0721283864294104</v>
      </c>
      <c r="Y1566">
        <v>0</v>
      </c>
      <c r="Z1566">
        <v>0</v>
      </c>
      <c r="AA1566">
        <v>0</v>
      </c>
      <c r="AB1566">
        <v>0</v>
      </c>
      <c r="AC1566">
        <v>271550.93308771</v>
      </c>
      <c r="AD1566">
        <v>0</v>
      </c>
      <c r="AE1566">
        <f t="shared" si="193"/>
        <v>-1.981436665210012E-2</v>
      </c>
      <c r="AF1566">
        <f t="shared" si="192"/>
        <v>3.5617625409708399E-2</v>
      </c>
      <c r="AG1566">
        <f t="shared" si="194"/>
        <v>0.43582393027947602</v>
      </c>
      <c r="AH1566">
        <f t="shared" si="195"/>
        <v>0.39786888977047852</v>
      </c>
      <c r="AI1566">
        <f t="shared" si="196"/>
        <v>0.56010785424678866</v>
      </c>
      <c r="AJ1566">
        <f t="shared" si="197"/>
        <v>-1.981436665210012E-2</v>
      </c>
      <c r="AK1566">
        <f t="shared" si="198"/>
        <v>-3.112261350719334E-2</v>
      </c>
      <c r="AL1566" s="18">
        <f t="shared" si="199"/>
        <v>2.1089247885702867E-2</v>
      </c>
    </row>
    <row r="1567" spans="1:38" ht="15.75">
      <c r="A1567">
        <v>2016</v>
      </c>
      <c r="B1567">
        <v>2</v>
      </c>
      <c r="C1567" t="s">
        <v>69</v>
      </c>
      <c r="D1567">
        <v>259232.490021103</v>
      </c>
      <c r="E1567">
        <v>144565.47228401399</v>
      </c>
      <c r="F1567">
        <v>114667.017737089</v>
      </c>
      <c r="G1567">
        <v>108006.89305033001</v>
      </c>
      <c r="H1567">
        <v>843826.24351140996</v>
      </c>
      <c r="I1567">
        <v>562336.45279655</v>
      </c>
      <c r="J1567">
        <v>281489.79071485897</v>
      </c>
      <c r="K1567">
        <v>109795.363058841</v>
      </c>
      <c r="L1567">
        <v>16.2769115047168</v>
      </c>
      <c r="M1567">
        <v>38.369737238441402</v>
      </c>
      <c r="N1567">
        <v>12.7996603424991</v>
      </c>
      <c r="O1567">
        <v>1.99771526835294</v>
      </c>
      <c r="P1567">
        <v>312.27123836317901</v>
      </c>
      <c r="Q1567">
        <v>21885</v>
      </c>
      <c r="R1567">
        <v>0.60581828079963596</v>
      </c>
      <c r="S1567">
        <v>427</v>
      </c>
      <c r="T1567">
        <v>0.25931808441897197</v>
      </c>
      <c r="U1567">
        <v>0.37803790460305198</v>
      </c>
      <c r="V1567">
        <v>4.0962319945366197</v>
      </c>
      <c r="W1567">
        <v>81.600217089061999</v>
      </c>
      <c r="X1567">
        <v>4.7866631586660304</v>
      </c>
      <c r="Y1567">
        <v>0</v>
      </c>
      <c r="Z1567">
        <v>0</v>
      </c>
      <c r="AA1567">
        <v>0</v>
      </c>
      <c r="AB1567">
        <v>0</v>
      </c>
      <c r="AC1567">
        <v>278219.99940758903</v>
      </c>
      <c r="AD1567">
        <v>0</v>
      </c>
      <c r="AE1567">
        <f t="shared" si="193"/>
        <v>-2.1008875175189897E-2</v>
      </c>
      <c r="AF1567">
        <f t="shared" si="192"/>
        <v>1.8908377820457407E-2</v>
      </c>
      <c r="AG1567">
        <f t="shared" si="194"/>
        <v>0.44233274049774574</v>
      </c>
      <c r="AH1567">
        <f t="shared" si="195"/>
        <v>0.4166410353946669</v>
      </c>
      <c r="AI1567">
        <f t="shared" si="196"/>
        <v>0.56010785424678866</v>
      </c>
      <c r="AJ1567">
        <f t="shared" si="197"/>
        <v>-2.1008875175189897E-2</v>
      </c>
      <c r="AK1567">
        <f t="shared" si="198"/>
        <v>0.15488515788189347</v>
      </c>
      <c r="AL1567" s="18">
        <f t="shared" si="199"/>
        <v>2.1089247885702867E-2</v>
      </c>
    </row>
    <row r="1568" spans="1:38" ht="15.75">
      <c r="A1568">
        <v>2016</v>
      </c>
      <c r="B1568">
        <v>3</v>
      </c>
      <c r="C1568" t="s">
        <v>69</v>
      </c>
      <c r="D1568">
        <v>253786.30699689599</v>
      </c>
      <c r="E1568">
        <v>166956.51828299399</v>
      </c>
      <c r="F1568">
        <v>86829.788713902395</v>
      </c>
      <c r="G1568">
        <v>76803.293262235893</v>
      </c>
      <c r="H1568">
        <v>969601.52708253299</v>
      </c>
      <c r="I1568">
        <v>343552.24406927702</v>
      </c>
      <c r="J1568">
        <v>626049.28301325603</v>
      </c>
      <c r="K1568">
        <v>82614.006826976096</v>
      </c>
      <c r="L1568">
        <v>10.650059196672</v>
      </c>
      <c r="M1568">
        <v>12.2679308716035</v>
      </c>
      <c r="N1568">
        <v>7.9211192553844096</v>
      </c>
      <c r="O1568">
        <v>0.54876229937636201</v>
      </c>
      <c r="P1568">
        <v>351.31767810934099</v>
      </c>
      <c r="Q1568">
        <v>47797</v>
      </c>
      <c r="R1568">
        <v>0.55055144024178804</v>
      </c>
      <c r="S1568">
        <v>184</v>
      </c>
      <c r="T1568">
        <v>0.30156518940958399</v>
      </c>
      <c r="U1568">
        <v>0.35340922423230903</v>
      </c>
      <c r="V1568">
        <v>3.7377768123992601</v>
      </c>
      <c r="W1568">
        <v>60.770216852452599</v>
      </c>
      <c r="X1568">
        <v>9.3080825232660498</v>
      </c>
      <c r="Y1568">
        <v>0</v>
      </c>
      <c r="Z1568">
        <v>0</v>
      </c>
      <c r="AA1568">
        <v>0</v>
      </c>
      <c r="AB1568">
        <v>0</v>
      </c>
      <c r="AC1568">
        <v>278736.24007828097</v>
      </c>
      <c r="AD1568">
        <v>0</v>
      </c>
      <c r="AE1568">
        <f t="shared" si="193"/>
        <v>3.1345557951616823E-2</v>
      </c>
      <c r="AF1568">
        <f t="shared" si="192"/>
        <v>-5.1312547221486843E-2</v>
      </c>
      <c r="AG1568">
        <f t="shared" si="194"/>
        <v>0.34213740584106456</v>
      </c>
      <c r="AH1568">
        <f t="shared" si="195"/>
        <v>0.30262977609416597</v>
      </c>
      <c r="AI1568">
        <f t="shared" si="196"/>
        <v>0.56010785424678866</v>
      </c>
      <c r="AJ1568">
        <f t="shared" si="197"/>
        <v>3.1345557951616823E-2</v>
      </c>
      <c r="AK1568">
        <f t="shared" si="198"/>
        <v>-2.3535728472742379E-2</v>
      </c>
      <c r="AL1568" s="18">
        <f t="shared" si="199"/>
        <v>2.1089247885702867E-2</v>
      </c>
    </row>
    <row r="1569" spans="1:38" ht="15.75">
      <c r="A1569">
        <v>2016</v>
      </c>
      <c r="B1569">
        <v>4</v>
      </c>
      <c r="C1569" t="s">
        <v>69</v>
      </c>
      <c r="D1569">
        <v>261741.38039019401</v>
      </c>
      <c r="E1569">
        <v>163027.07500193099</v>
      </c>
      <c r="F1569">
        <v>98714.305388262903</v>
      </c>
      <c r="G1569">
        <v>88563.069329334598</v>
      </c>
      <c r="H1569">
        <v>996103.14000596094</v>
      </c>
      <c r="I1569">
        <v>363928.99469616602</v>
      </c>
      <c r="J1569">
        <v>632174.14530979504</v>
      </c>
      <c r="K1569">
        <v>88299.428989443899</v>
      </c>
      <c r="L1569">
        <v>16.134865806467499</v>
      </c>
      <c r="M1569">
        <v>14.009283673873499</v>
      </c>
      <c r="N1569">
        <v>8.8909537348516494</v>
      </c>
      <c r="O1569">
        <v>0.57567839082982997</v>
      </c>
      <c r="P1569">
        <v>392.40826743108602</v>
      </c>
      <c r="Q1569">
        <v>20529</v>
      </c>
      <c r="R1569">
        <v>0.2307243080544</v>
      </c>
      <c r="S1569">
        <v>726</v>
      </c>
      <c r="T1569">
        <v>0.144235696611796</v>
      </c>
      <c r="U1569">
        <v>0.30396960429409797</v>
      </c>
      <c r="V1569">
        <v>4.3862790617313099</v>
      </c>
      <c r="W1569">
        <v>73.475126120643694</v>
      </c>
      <c r="X1569">
        <v>5.4331007276422296</v>
      </c>
      <c r="Y1569">
        <v>0</v>
      </c>
      <c r="Z1569">
        <v>0</v>
      </c>
      <c r="AA1569">
        <v>1</v>
      </c>
      <c r="AB1569">
        <v>0</v>
      </c>
      <c r="AC1569">
        <v>260680.200214032</v>
      </c>
      <c r="AD1569">
        <v>1</v>
      </c>
      <c r="AE1569">
        <f t="shared" si="193"/>
        <v>4.6425088191844856E-2</v>
      </c>
      <c r="AF1569">
        <f t="shared" si="192"/>
        <v>2.190821578208442E-2</v>
      </c>
      <c r="AG1569">
        <f t="shared" si="194"/>
        <v>0.37714443639406009</v>
      </c>
      <c r="AH1569">
        <f t="shared" si="195"/>
        <v>0.33836097753174593</v>
      </c>
      <c r="AI1569">
        <f t="shared" si="196"/>
        <v>0.56010785424678866</v>
      </c>
      <c r="AJ1569">
        <f t="shared" si="197"/>
        <v>4.6425088191844856E-2</v>
      </c>
      <c r="AK1569">
        <f t="shared" si="198"/>
        <v>2.3642638196031789E-2</v>
      </c>
      <c r="AL1569" s="18">
        <f t="shared" si="199"/>
        <v>2.1089247885702867E-2</v>
      </c>
    </row>
    <row r="1570" spans="1:38" ht="15.75">
      <c r="A1570">
        <v>2017</v>
      </c>
      <c r="B1570">
        <v>1</v>
      </c>
      <c r="C1570" t="s">
        <v>69</v>
      </c>
      <c r="D1570">
        <v>273892.74705826398</v>
      </c>
      <c r="E1570">
        <v>166881.46515235899</v>
      </c>
      <c r="F1570">
        <v>107011.28190590499</v>
      </c>
      <c r="G1570">
        <v>97787.661077671</v>
      </c>
      <c r="H1570">
        <v>773302.00293260405</v>
      </c>
      <c r="I1570">
        <v>345039.19365256402</v>
      </c>
      <c r="J1570">
        <v>428262.80928003998</v>
      </c>
      <c r="K1570">
        <v>95375.146977978293</v>
      </c>
      <c r="L1570">
        <v>18.465633758295201</v>
      </c>
      <c r="M1570">
        <v>22.8335636339899</v>
      </c>
      <c r="N1570">
        <v>12.645468485382001</v>
      </c>
      <c r="O1570">
        <v>0.80567162540360604</v>
      </c>
      <c r="P1570">
        <v>205.59788145048299</v>
      </c>
      <c r="Q1570">
        <v>14528</v>
      </c>
      <c r="R1570">
        <v>0.86234412267625304</v>
      </c>
      <c r="S1570">
        <v>627</v>
      </c>
      <c r="T1570">
        <v>0.42184396825873899</v>
      </c>
      <c r="U1570">
        <v>0.131365677659459</v>
      </c>
      <c r="V1570">
        <v>1.91831279342607</v>
      </c>
      <c r="W1570">
        <v>76.187684496142396</v>
      </c>
      <c r="X1570">
        <v>7.6526464377368297</v>
      </c>
      <c r="Y1570">
        <v>0</v>
      </c>
      <c r="Z1570">
        <v>0</v>
      </c>
      <c r="AA1570">
        <v>0</v>
      </c>
      <c r="AB1570">
        <v>0</v>
      </c>
      <c r="AC1570">
        <v>306925.83967368002</v>
      </c>
      <c r="AD1570">
        <v>0</v>
      </c>
      <c r="AE1570">
        <f t="shared" si="193"/>
        <v>-3.5629242750367919E-2</v>
      </c>
      <c r="AF1570">
        <f t="shared" si="192"/>
        <v>-5.0910572469247323E-2</v>
      </c>
      <c r="AG1570">
        <f t="shared" si="194"/>
        <v>0.39070505902495095</v>
      </c>
      <c r="AH1570">
        <f t="shared" si="195"/>
        <v>0.35702902733992103</v>
      </c>
      <c r="AI1570">
        <f t="shared" si="196"/>
        <v>0.56010785424678866</v>
      </c>
      <c r="AJ1570">
        <f t="shared" si="197"/>
        <v>-3.5629242750367919E-2</v>
      </c>
      <c r="AK1570">
        <f t="shared" si="198"/>
        <v>-1.2089775079515327E-2</v>
      </c>
      <c r="AL1570" s="18">
        <f t="shared" si="199"/>
        <v>2.1089247885702867E-2</v>
      </c>
    </row>
    <row r="1571" spans="1:38" ht="15.75">
      <c r="A1571">
        <v>2017</v>
      </c>
      <c r="B1571">
        <v>2</v>
      </c>
      <c r="C1571" t="s">
        <v>69</v>
      </c>
      <c r="D1571">
        <v>264134.15588575997</v>
      </c>
      <c r="E1571">
        <v>164863.90577372699</v>
      </c>
      <c r="F1571">
        <v>99270.2501120331</v>
      </c>
      <c r="G1571">
        <v>83969.758571976097</v>
      </c>
      <c r="H1571">
        <v>1049056.56662124</v>
      </c>
      <c r="I1571">
        <v>372580.82508023502</v>
      </c>
      <c r="J1571">
        <v>676475.74154100905</v>
      </c>
      <c r="K1571">
        <v>79844.493537113594</v>
      </c>
      <c r="L1571">
        <v>24.17625022775</v>
      </c>
      <c r="M1571">
        <v>12.412826272335099</v>
      </c>
      <c r="N1571">
        <v>8.0043118020243895</v>
      </c>
      <c r="O1571">
        <v>0.55076745875838395</v>
      </c>
      <c r="P1571">
        <v>29.144093752085102</v>
      </c>
      <c r="Q1571">
        <v>41790</v>
      </c>
      <c r="R1571">
        <v>0.91015844499992804</v>
      </c>
      <c r="S1571">
        <v>950</v>
      </c>
      <c r="T1571">
        <v>0.55243016697145797</v>
      </c>
      <c r="U1571">
        <v>0.31806963287874102</v>
      </c>
      <c r="V1571">
        <v>2.72066035392176</v>
      </c>
      <c r="W1571">
        <v>63.809118099372</v>
      </c>
      <c r="X1571">
        <v>4.5629273626330802</v>
      </c>
      <c r="Y1571">
        <v>0</v>
      </c>
      <c r="Z1571">
        <v>0</v>
      </c>
      <c r="AA1571">
        <v>0</v>
      </c>
      <c r="AB1571">
        <v>0</v>
      </c>
      <c r="AC1571">
        <v>267604.53411498101</v>
      </c>
      <c r="AD1571">
        <v>0</v>
      </c>
      <c r="AE1571">
        <f t="shared" si="193"/>
        <v>-8.8478790910013108E-2</v>
      </c>
      <c r="AF1571">
        <f t="shared" si="192"/>
        <v>9.2792655681909142E-2</v>
      </c>
      <c r="AG1571">
        <f t="shared" si="194"/>
        <v>0.37583268918453744</v>
      </c>
      <c r="AH1571">
        <f t="shared" si="195"/>
        <v>0.31790571836644121</v>
      </c>
      <c r="AI1571">
        <f t="shared" si="196"/>
        <v>0.56010785424678866</v>
      </c>
      <c r="AJ1571">
        <f t="shared" si="197"/>
        <v>-8.8478790910013108E-2</v>
      </c>
      <c r="AK1571">
        <f t="shared" si="198"/>
        <v>-5.319012205721653E-2</v>
      </c>
      <c r="AL1571" s="18">
        <f t="shared" si="199"/>
        <v>2.1089247885702867E-2</v>
      </c>
    </row>
    <row r="1572" spans="1:38" ht="15.75">
      <c r="A1572">
        <v>2017</v>
      </c>
      <c r="B1572">
        <v>3</v>
      </c>
      <c r="C1572" t="s">
        <v>69</v>
      </c>
      <c r="D1572">
        <v>240763.88513495101</v>
      </c>
      <c r="E1572">
        <v>156094.77450279301</v>
      </c>
      <c r="F1572">
        <v>84669.110632157695</v>
      </c>
      <c r="G1572">
        <v>72893.499752060801</v>
      </c>
      <c r="H1572">
        <v>960640.42870644003</v>
      </c>
      <c r="I1572">
        <v>405422.09732338</v>
      </c>
      <c r="J1572">
        <v>555218.33138305903</v>
      </c>
      <c r="K1572">
        <v>71935.396280289497</v>
      </c>
      <c r="L1572">
        <v>35.3499632619964</v>
      </c>
      <c r="M1572">
        <v>13.1287991825633</v>
      </c>
      <c r="N1572">
        <v>7.5880108283820897</v>
      </c>
      <c r="O1572">
        <v>0.73020301097311702</v>
      </c>
      <c r="P1572">
        <v>306.62832741960199</v>
      </c>
      <c r="Q1572">
        <v>39072</v>
      </c>
      <c r="R1572">
        <v>-0.83217530301201204</v>
      </c>
      <c r="S1572">
        <v>666</v>
      </c>
      <c r="T1572">
        <v>0.91922351433055804</v>
      </c>
      <c r="U1572">
        <v>0.93187111121549904</v>
      </c>
      <c r="V1572">
        <v>1.75541377014206</v>
      </c>
      <c r="W1572">
        <v>73.956564933824197</v>
      </c>
      <c r="X1572">
        <v>2.7768788392173298</v>
      </c>
      <c r="Y1572">
        <v>0</v>
      </c>
      <c r="Z1572">
        <v>0</v>
      </c>
      <c r="AA1572">
        <v>0</v>
      </c>
      <c r="AB1572">
        <v>0</v>
      </c>
      <c r="AC1572">
        <v>241849.658079724</v>
      </c>
      <c r="AD1572">
        <v>0</v>
      </c>
      <c r="AE1572">
        <f t="shared" si="193"/>
        <v>0.1109459663394273</v>
      </c>
      <c r="AF1572">
        <f t="shared" si="192"/>
        <v>9.4442667024981108E-2</v>
      </c>
      <c r="AG1572">
        <f t="shared" si="194"/>
        <v>0.3516686507392916</v>
      </c>
      <c r="AH1572">
        <f t="shared" si="195"/>
        <v>0.30275927683756693</v>
      </c>
      <c r="AI1572">
        <f t="shared" si="196"/>
        <v>0.56010785424678866</v>
      </c>
      <c r="AJ1572">
        <f t="shared" si="197"/>
        <v>0.1109459663394273</v>
      </c>
      <c r="AK1572">
        <f t="shared" si="198"/>
        <v>-7.5658343379750234E-2</v>
      </c>
      <c r="AL1572" s="18">
        <f t="shared" si="199"/>
        <v>2.1089247885702867E-2</v>
      </c>
    </row>
    <row r="1573" spans="1:38" ht="15.75">
      <c r="A1573">
        <v>2017</v>
      </c>
      <c r="B1573">
        <v>4</v>
      </c>
      <c r="C1573" t="s">
        <v>69</v>
      </c>
      <c r="D1573">
        <v>267475.66703088302</v>
      </c>
      <c r="E1573">
        <v>144284.90245367601</v>
      </c>
      <c r="F1573">
        <v>123190.764577207</v>
      </c>
      <c r="G1573">
        <v>104134.019388054</v>
      </c>
      <c r="H1573">
        <v>751814.72669705201</v>
      </c>
      <c r="I1573">
        <v>422238.5258078</v>
      </c>
      <c r="J1573">
        <v>329576.20088925201</v>
      </c>
      <c r="K1573">
        <v>110113.743527158</v>
      </c>
      <c r="L1573">
        <v>13.083950204640701</v>
      </c>
      <c r="M1573">
        <v>31.596340726995301</v>
      </c>
      <c r="N1573">
        <v>13.851021493758999</v>
      </c>
      <c r="O1573">
        <v>1.2811559956954699</v>
      </c>
      <c r="P1573">
        <v>373.17209216841297</v>
      </c>
      <c r="Q1573">
        <v>48283</v>
      </c>
      <c r="R1573">
        <v>5.5104149292064496E-3</v>
      </c>
      <c r="S1573">
        <v>413</v>
      </c>
      <c r="T1573">
        <v>0.54900948226228297</v>
      </c>
      <c r="U1573">
        <v>0.59737266479751805</v>
      </c>
      <c r="V1573">
        <v>1.0057023211612801</v>
      </c>
      <c r="W1573">
        <v>66.456440023821401</v>
      </c>
      <c r="X1573">
        <v>9.4454695737252408</v>
      </c>
      <c r="Y1573">
        <v>0</v>
      </c>
      <c r="Z1573">
        <v>0</v>
      </c>
      <c r="AA1573">
        <v>0</v>
      </c>
      <c r="AB1573">
        <v>0</v>
      </c>
      <c r="AC1573">
        <v>269526.66064498399</v>
      </c>
      <c r="AD1573">
        <v>0</v>
      </c>
      <c r="AE1573">
        <f t="shared" si="193"/>
        <v>-2.8140715019362664E-2</v>
      </c>
      <c r="AF1573">
        <f t="shared" si="192"/>
        <v>-5.9888745861710356E-2</v>
      </c>
      <c r="AG1573">
        <f t="shared" si="194"/>
        <v>0.46056811800747194</v>
      </c>
      <c r="AH1573">
        <f t="shared" si="195"/>
        <v>0.38932146816940388</v>
      </c>
      <c r="AI1573">
        <f t="shared" si="196"/>
        <v>0.56010785424678866</v>
      </c>
      <c r="AJ1573">
        <f t="shared" si="197"/>
        <v>-2.8140715019362664E-2</v>
      </c>
      <c r="AK1573">
        <f t="shared" si="198"/>
        <v>-8.3364799725070787E-4</v>
      </c>
      <c r="AL1573" s="18">
        <f t="shared" si="199"/>
        <v>2.1089247885702867E-2</v>
      </c>
    </row>
    <row r="1574" spans="1:38" ht="15.75">
      <c r="A1574">
        <v>2018</v>
      </c>
      <c r="B1574">
        <v>1</v>
      </c>
      <c r="C1574" t="s">
        <v>69</v>
      </c>
      <c r="D1574">
        <v>259948.710510353</v>
      </c>
      <c r="E1574">
        <v>144164.61963371199</v>
      </c>
      <c r="F1574">
        <v>115784.09087664</v>
      </c>
      <c r="G1574">
        <v>96998.661105789099</v>
      </c>
      <c r="H1574">
        <v>689487.53338780603</v>
      </c>
      <c r="I1574">
        <v>296040.56051469198</v>
      </c>
      <c r="J1574">
        <v>393446.97287311399</v>
      </c>
      <c r="K1574">
        <v>100460.76990909201</v>
      </c>
      <c r="L1574">
        <v>23.036316790011298</v>
      </c>
      <c r="M1574">
        <v>24.653553793402999</v>
      </c>
      <c r="N1574">
        <v>14.068225516592699</v>
      </c>
      <c r="O1574">
        <v>0.75242810575687002</v>
      </c>
      <c r="P1574">
        <v>456.99970303231402</v>
      </c>
      <c r="Q1574">
        <v>43543</v>
      </c>
      <c r="R1574">
        <v>0.62538302675548496</v>
      </c>
      <c r="S1574">
        <v>342</v>
      </c>
      <c r="T1574">
        <v>0.53338928397040997</v>
      </c>
      <c r="U1574">
        <v>0.78206779513047098</v>
      </c>
      <c r="V1574">
        <v>4.9473415759041801</v>
      </c>
      <c r="W1574">
        <v>65.978877503683094</v>
      </c>
      <c r="X1574">
        <v>2.99189765301093</v>
      </c>
      <c r="Y1574">
        <v>0</v>
      </c>
      <c r="Z1574">
        <v>0</v>
      </c>
      <c r="AA1574">
        <v>0</v>
      </c>
      <c r="AB1574">
        <v>0</v>
      </c>
      <c r="AC1574">
        <v>273261.44179300999</v>
      </c>
      <c r="AD1574">
        <v>0</v>
      </c>
      <c r="AE1574">
        <f t="shared" si="193"/>
        <v>0.11038775726184324</v>
      </c>
      <c r="AF1574">
        <f t="shared" si="192"/>
        <v>6.2485208858422472E-2</v>
      </c>
      <c r="AG1574">
        <f t="shared" si="194"/>
        <v>0.44541129151717668</v>
      </c>
      <c r="AH1574">
        <f t="shared" si="195"/>
        <v>0.37314538285399929</v>
      </c>
      <c r="AI1574">
        <f t="shared" si="196"/>
        <v>0.56010785424678866</v>
      </c>
      <c r="AJ1574">
        <f t="shared" si="197"/>
        <v>0.11038775726184324</v>
      </c>
      <c r="AK1574">
        <f t="shared" si="198"/>
        <v>0.10852522294324007</v>
      </c>
      <c r="AL1574" s="18">
        <f t="shared" si="199"/>
        <v>2.1089247885702867E-2</v>
      </c>
    </row>
    <row r="1575" spans="1:38" ht="15.75">
      <c r="A1575">
        <v>2018</v>
      </c>
      <c r="B1575">
        <v>2</v>
      </c>
      <c r="C1575" t="s">
        <v>69</v>
      </c>
      <c r="D1575">
        <v>288643.86566669901</v>
      </c>
      <c r="E1575">
        <v>159810.11711998799</v>
      </c>
      <c r="F1575">
        <v>128833.74854671001</v>
      </c>
      <c r="G1575">
        <v>123595.724836223</v>
      </c>
      <c r="H1575">
        <v>1037012.92308826</v>
      </c>
      <c r="I1575">
        <v>320660.76749658299</v>
      </c>
      <c r="J1575">
        <v>716352.15559167997</v>
      </c>
      <c r="K1575">
        <v>122134.118397311</v>
      </c>
      <c r="L1575">
        <v>36.197271404380501</v>
      </c>
      <c r="M1575">
        <v>17.253486832064802</v>
      </c>
      <c r="N1575">
        <v>11.9184363168928</v>
      </c>
      <c r="O1575">
        <v>0.44763007271434602</v>
      </c>
      <c r="P1575">
        <v>95.604146291324597</v>
      </c>
      <c r="Q1575">
        <v>42303</v>
      </c>
      <c r="R1575">
        <v>-0.74175864035356098</v>
      </c>
      <c r="S1575">
        <v>377</v>
      </c>
      <c r="T1575">
        <v>0.99328797572725602</v>
      </c>
      <c r="U1575">
        <v>0.57996879336543805</v>
      </c>
      <c r="V1575">
        <v>4.9653447753796804</v>
      </c>
      <c r="W1575">
        <v>65.521740752661302</v>
      </c>
      <c r="X1575">
        <v>5.2695155097192901</v>
      </c>
      <c r="Y1575">
        <v>0</v>
      </c>
      <c r="Z1575">
        <v>0</v>
      </c>
      <c r="AA1575">
        <v>0</v>
      </c>
      <c r="AB1575">
        <v>0</v>
      </c>
      <c r="AC1575">
        <v>287572.44725699897</v>
      </c>
      <c r="AD1575">
        <v>0</v>
      </c>
      <c r="AE1575">
        <f t="shared" si="193"/>
        <v>-8.7102481939936222E-2</v>
      </c>
      <c r="AF1575">
        <f t="shared" si="192"/>
        <v>-0.15388000600468454</v>
      </c>
      <c r="AG1575">
        <f t="shared" si="194"/>
        <v>0.44634154358047956</v>
      </c>
      <c r="AH1575">
        <f t="shared" si="195"/>
        <v>0.42819453152328779</v>
      </c>
      <c r="AI1575">
        <f t="shared" si="196"/>
        <v>0.56010785424678866</v>
      </c>
      <c r="AJ1575">
        <f t="shared" si="197"/>
        <v>-8.7102481939936222E-2</v>
      </c>
      <c r="AK1575">
        <f t="shared" si="198"/>
        <v>-2.4832007320002483E-2</v>
      </c>
      <c r="AL1575" s="18">
        <f t="shared" si="199"/>
        <v>2.1089247885702867E-2</v>
      </c>
    </row>
    <row r="1576" spans="1:38" ht="15.75">
      <c r="A1576">
        <v>2018</v>
      </c>
      <c r="B1576">
        <v>3</v>
      </c>
      <c r="C1576" t="s">
        <v>69</v>
      </c>
      <c r="D1576">
        <v>263502.26857039199</v>
      </c>
      <c r="E1576">
        <v>155841.71112185399</v>
      </c>
      <c r="F1576">
        <v>107660.557448537</v>
      </c>
      <c r="G1576">
        <v>92954.746624948093</v>
      </c>
      <c r="H1576">
        <v>572181.22256876796</v>
      </c>
      <c r="I1576">
        <v>295355.45717621403</v>
      </c>
      <c r="J1576">
        <v>276825.765392553</v>
      </c>
      <c r="K1576">
        <v>101597.050667014</v>
      </c>
      <c r="L1576">
        <v>87.812896629064994</v>
      </c>
      <c r="M1576">
        <v>33.578791516437498</v>
      </c>
      <c r="N1576">
        <v>16.245682828883101</v>
      </c>
      <c r="O1576">
        <v>1.0669362974843899</v>
      </c>
      <c r="P1576">
        <v>100.117862162143</v>
      </c>
      <c r="Q1576">
        <v>7960</v>
      </c>
      <c r="R1576">
        <v>-0.24752456107873999</v>
      </c>
      <c r="S1576">
        <v>785</v>
      </c>
      <c r="T1576">
        <v>0.70716062086827003</v>
      </c>
      <c r="U1576">
        <v>0.99156016363982002</v>
      </c>
      <c r="V1576">
        <v>1.63151150710598</v>
      </c>
      <c r="W1576">
        <v>73.641912895914004</v>
      </c>
      <c r="X1576">
        <v>7.4799577811806897</v>
      </c>
      <c r="Y1576">
        <v>0</v>
      </c>
      <c r="Z1576">
        <v>0</v>
      </c>
      <c r="AA1576">
        <v>1</v>
      </c>
      <c r="AB1576">
        <v>0</v>
      </c>
      <c r="AC1576">
        <v>270097.42828112998</v>
      </c>
      <c r="AD1576">
        <v>1</v>
      </c>
      <c r="AE1576">
        <f t="shared" si="193"/>
        <v>-4.5712637890611453E-2</v>
      </c>
      <c r="AF1576">
        <f t="shared" si="192"/>
        <v>-1.5444999262671604E-2</v>
      </c>
      <c r="AG1576">
        <f t="shared" si="194"/>
        <v>0.40857544806972906</v>
      </c>
      <c r="AH1576">
        <f t="shared" si="195"/>
        <v>0.35276639980849411</v>
      </c>
      <c r="AI1576">
        <f t="shared" si="196"/>
        <v>0.56010785424678866</v>
      </c>
      <c r="AJ1576">
        <f t="shared" si="197"/>
        <v>-4.5712637890611453E-2</v>
      </c>
      <c r="AK1576">
        <f t="shared" si="198"/>
        <v>-5.8683872048806811E-2</v>
      </c>
      <c r="AL1576" s="18">
        <f t="shared" si="199"/>
        <v>2.1089247885702867E-2</v>
      </c>
    </row>
    <row r="1577" spans="1:38" ht="15.75">
      <c r="A1577">
        <v>2018</v>
      </c>
      <c r="B1577">
        <v>4</v>
      </c>
      <c r="C1577" t="s">
        <v>69</v>
      </c>
      <c r="D1577">
        <v>251456.88478387901</v>
      </c>
      <c r="E1577">
        <v>146696.316086512</v>
      </c>
      <c r="F1577">
        <v>104760.56869736699</v>
      </c>
      <c r="G1577">
        <v>87610.974423986598</v>
      </c>
      <c r="H1577">
        <v>613436.34141816304</v>
      </c>
      <c r="I1577">
        <v>186500.205120773</v>
      </c>
      <c r="J1577">
        <v>426936.13629738899</v>
      </c>
      <c r="K1577">
        <v>90232.186037340303</v>
      </c>
      <c r="L1577">
        <v>11.6223378782474</v>
      </c>
      <c r="M1577">
        <v>20.520861781294499</v>
      </c>
      <c r="N1577">
        <v>14.281999371188901</v>
      </c>
      <c r="O1577">
        <v>0.43683396476625203</v>
      </c>
      <c r="P1577">
        <v>187.83456345767999</v>
      </c>
      <c r="Q1577">
        <v>42618</v>
      </c>
      <c r="R1577">
        <v>0.44514196274286899</v>
      </c>
      <c r="S1577">
        <v>926</v>
      </c>
      <c r="T1577">
        <v>0.17171461730673501</v>
      </c>
      <c r="U1577">
        <v>9.0558393798954903E-2</v>
      </c>
      <c r="V1577">
        <v>5.9741101543514299</v>
      </c>
      <c r="W1577">
        <v>69.642869690071905</v>
      </c>
      <c r="X1577">
        <v>9.3021901433901597</v>
      </c>
      <c r="Y1577">
        <v>0</v>
      </c>
      <c r="Z1577">
        <v>0</v>
      </c>
      <c r="AA1577">
        <v>0</v>
      </c>
      <c r="AB1577">
        <v>0</v>
      </c>
      <c r="AC1577">
        <v>265565.86007777898</v>
      </c>
      <c r="AD1577">
        <v>0</v>
      </c>
      <c r="AE1577">
        <f t="shared" si="193"/>
        <v>9.8365869824761143E-2</v>
      </c>
      <c r="AF1577">
        <f t="shared" si="192"/>
        <v>-2.5372442011932683E-3</v>
      </c>
      <c r="AG1577">
        <f t="shared" si="194"/>
        <v>0.41661443784848495</v>
      </c>
      <c r="AH1577">
        <f t="shared" si="195"/>
        <v>0.34841350436392332</v>
      </c>
      <c r="AI1577">
        <f t="shared" si="196"/>
        <v>0.56010785424678866</v>
      </c>
      <c r="AJ1577">
        <f t="shared" si="197"/>
        <v>9.8365869824761143E-2</v>
      </c>
      <c r="AK1577">
        <f t="shared" si="198"/>
        <v>0.14824629859780478</v>
      </c>
      <c r="AL1577" s="18">
        <f t="shared" si="199"/>
        <v>2.1089247885702867E-2</v>
      </c>
    </row>
    <row r="1578" spans="1:38" ht="15.75">
      <c r="A1578">
        <v>2019</v>
      </c>
      <c r="B1578">
        <v>1</v>
      </c>
      <c r="C1578" t="s">
        <v>69</v>
      </c>
      <c r="D1578">
        <v>276191.65997907001</v>
      </c>
      <c r="E1578">
        <v>168443.50196427101</v>
      </c>
      <c r="F1578">
        <v>107748.158014798</v>
      </c>
      <c r="G1578">
        <v>90748.252635751094</v>
      </c>
      <c r="H1578">
        <v>663521.16605119698</v>
      </c>
      <c r="I1578">
        <v>276234.38287582702</v>
      </c>
      <c r="J1578">
        <v>387286.78317536903</v>
      </c>
      <c r="K1578">
        <v>87206.822172184795</v>
      </c>
      <c r="L1578">
        <v>24.807619595716702</v>
      </c>
      <c r="M1578">
        <v>23.431796946878698</v>
      </c>
      <c r="N1578">
        <v>13.676768320115499</v>
      </c>
      <c r="O1578">
        <v>0.71325538302902702</v>
      </c>
      <c r="P1578">
        <v>225.489015562112</v>
      </c>
      <c r="Q1578">
        <v>38068</v>
      </c>
      <c r="R1578">
        <v>-0.25078923027118999</v>
      </c>
      <c r="S1578">
        <v>904</v>
      </c>
      <c r="T1578">
        <v>0.78287392977919501</v>
      </c>
      <c r="U1578">
        <v>0.32550988522049001</v>
      </c>
      <c r="V1578">
        <v>2.0115896896566698</v>
      </c>
      <c r="W1578">
        <v>66.417998547833193</v>
      </c>
      <c r="X1578">
        <v>4.0517415279945599</v>
      </c>
      <c r="Y1578">
        <v>0</v>
      </c>
      <c r="Z1578">
        <v>0</v>
      </c>
      <c r="AA1578">
        <v>0</v>
      </c>
      <c r="AB1578">
        <v>1</v>
      </c>
      <c r="AC1578">
        <v>298754.53151200601</v>
      </c>
      <c r="AD1578">
        <v>0</v>
      </c>
      <c r="AE1578">
        <f t="shared" si="193"/>
        <v>-0.11573236533210408</v>
      </c>
      <c r="AF1578">
        <f t="shared" si="192"/>
        <v>-5.504767805972912E-2</v>
      </c>
      <c r="AG1578">
        <f t="shared" si="194"/>
        <v>0.3901209689784414</v>
      </c>
      <c r="AH1578">
        <f t="shared" si="195"/>
        <v>0.32856985124977367</v>
      </c>
      <c r="AI1578">
        <f t="shared" si="196"/>
        <v>0.56010785424678866</v>
      </c>
      <c r="AJ1578">
        <f t="shared" si="197"/>
        <v>-0.11573236533210408</v>
      </c>
      <c r="AK1578">
        <f t="shared" si="198"/>
        <v>-0.12903459711177392</v>
      </c>
      <c r="AL1578" s="18">
        <f t="shared" si="199"/>
        <v>2.1089247885702867E-2</v>
      </c>
    </row>
    <row r="1579" spans="1:38" ht="15.75">
      <c r="A1579">
        <v>2019</v>
      </c>
      <c r="B1579">
        <v>2</v>
      </c>
      <c r="C1579" t="s">
        <v>69</v>
      </c>
      <c r="D1579">
        <v>244227.34588469201</v>
      </c>
      <c r="E1579">
        <v>146708.462552215</v>
      </c>
      <c r="F1579">
        <v>97518.883332476995</v>
      </c>
      <c r="G1579">
        <v>78748.754410167501</v>
      </c>
      <c r="H1579">
        <v>585873.35922018404</v>
      </c>
      <c r="I1579">
        <v>348467.42789909401</v>
      </c>
      <c r="J1579">
        <v>237405.93132108901</v>
      </c>
      <c r="K1579">
        <v>78962.899044282196</v>
      </c>
      <c r="L1579">
        <v>18.297774101284901</v>
      </c>
      <c r="M1579">
        <v>33.170508408090399</v>
      </c>
      <c r="N1579">
        <v>13.4412587926825</v>
      </c>
      <c r="O1579">
        <v>1.46781264461246</v>
      </c>
      <c r="P1579">
        <v>238.61554538670001</v>
      </c>
      <c r="Q1579">
        <v>26887</v>
      </c>
      <c r="R1579">
        <v>0.30486940056460998</v>
      </c>
      <c r="S1579">
        <v>466</v>
      </c>
      <c r="T1579">
        <v>5.4569577834753899E-2</v>
      </c>
      <c r="U1579">
        <v>0.40204081891378102</v>
      </c>
      <c r="V1579">
        <v>1.38909569399461</v>
      </c>
      <c r="W1579">
        <v>77.190022076435994</v>
      </c>
      <c r="X1579">
        <v>8.0826006002177007</v>
      </c>
      <c r="Y1579">
        <v>0</v>
      </c>
      <c r="Z1579">
        <v>0</v>
      </c>
      <c r="AA1579">
        <v>1</v>
      </c>
      <c r="AB1579">
        <v>0</v>
      </c>
      <c r="AC1579">
        <v>257033.922239657</v>
      </c>
      <c r="AD1579">
        <v>1</v>
      </c>
      <c r="AE1579">
        <f t="shared" si="193"/>
        <v>6.2258099259273086E-2</v>
      </c>
      <c r="AF1579">
        <f t="shared" si="192"/>
        <v>-4.8795204547170144E-2</v>
      </c>
      <c r="AG1579">
        <f t="shared" si="194"/>
        <v>0.399295512872334</v>
      </c>
      <c r="AH1579">
        <f t="shared" si="195"/>
        <v>0.32244036442728019</v>
      </c>
      <c r="AI1579">
        <f t="shared" si="196"/>
        <v>0.56010785424678866</v>
      </c>
      <c r="AJ1579">
        <f t="shared" si="197"/>
        <v>6.2258099259273086E-2</v>
      </c>
      <c r="AK1579">
        <f t="shared" si="198"/>
        <v>5.6348427824807854E-2</v>
      </c>
      <c r="AL1579" s="18">
        <f t="shared" si="199"/>
        <v>2.1089247885702867E-2</v>
      </c>
    </row>
    <row r="1580" spans="1:38" ht="15.75">
      <c r="A1580">
        <v>2019</v>
      </c>
      <c r="B1580">
        <v>3</v>
      </c>
      <c r="C1580" t="s">
        <v>69</v>
      </c>
      <c r="D1580">
        <v>259432.47622660999</v>
      </c>
      <c r="E1580">
        <v>154975.25376562701</v>
      </c>
      <c r="F1580">
        <v>104457.222460983</v>
      </c>
      <c r="G1580">
        <v>89233.549722842406</v>
      </c>
      <c r="H1580">
        <v>974761.03436216305</v>
      </c>
      <c r="I1580">
        <v>304278.98467452999</v>
      </c>
      <c r="J1580">
        <v>670482.04968763306</v>
      </c>
      <c r="K1580">
        <v>97309.918201368899</v>
      </c>
      <c r="L1580">
        <v>12.2583338533394</v>
      </c>
      <c r="M1580">
        <v>13.308864833057701</v>
      </c>
      <c r="N1580">
        <v>9.1544026255863304</v>
      </c>
      <c r="O1580">
        <v>0.45382122432105299</v>
      </c>
      <c r="P1580">
        <v>101.962608314101</v>
      </c>
      <c r="Q1580">
        <v>2777</v>
      </c>
      <c r="R1580">
        <v>0.24808429568896501</v>
      </c>
      <c r="S1580">
        <v>322</v>
      </c>
      <c r="T1580">
        <v>0.91577335899277001</v>
      </c>
      <c r="U1580">
        <v>0.66813293870028601</v>
      </c>
      <c r="V1580">
        <v>7.4362837299832698</v>
      </c>
      <c r="W1580">
        <v>71.153769562356402</v>
      </c>
      <c r="X1580">
        <v>9.4930167618819201</v>
      </c>
      <c r="Y1580">
        <v>0</v>
      </c>
      <c r="Z1580">
        <v>0</v>
      </c>
      <c r="AA1580">
        <v>0</v>
      </c>
      <c r="AB1580">
        <v>1</v>
      </c>
      <c r="AC1580">
        <v>257370.857410839</v>
      </c>
      <c r="AD1580">
        <v>0</v>
      </c>
      <c r="AE1580">
        <f t="shared" si="193"/>
        <v>-3.3201698919048055E-2</v>
      </c>
      <c r="AF1580">
        <f t="shared" si="192"/>
        <v>1.4959778203905202E-3</v>
      </c>
      <c r="AG1580">
        <f t="shared" si="194"/>
        <v>0.40263741833825506</v>
      </c>
      <c r="AH1580">
        <f t="shared" si="195"/>
        <v>0.34395674366110729</v>
      </c>
      <c r="AI1580">
        <f t="shared" si="196"/>
        <v>0.56010785424678866</v>
      </c>
      <c r="AJ1580">
        <f t="shared" si="197"/>
        <v>-3.3201698919048055E-2</v>
      </c>
      <c r="AK1580">
        <f t="shared" si="198"/>
        <v>4.2448013080066006E-3</v>
      </c>
      <c r="AL1580" s="18">
        <f t="shared" si="199"/>
        <v>2.1089247885702867E-2</v>
      </c>
    </row>
    <row r="1581" spans="1:38" ht="15.75">
      <c r="A1581">
        <v>2019</v>
      </c>
      <c r="B1581">
        <v>4</v>
      </c>
      <c r="C1581" t="s">
        <v>69</v>
      </c>
      <c r="D1581">
        <v>250818.87726111099</v>
      </c>
      <c r="E1581">
        <v>155633.09292552</v>
      </c>
      <c r="F1581">
        <v>95185.784335591001</v>
      </c>
      <c r="G1581">
        <v>80699.258562716699</v>
      </c>
      <c r="H1581">
        <v>964343.956669142</v>
      </c>
      <c r="I1581">
        <v>487124.817306827</v>
      </c>
      <c r="J1581">
        <v>477219.13936231501</v>
      </c>
      <c r="K1581">
        <v>88273.4562505059</v>
      </c>
      <c r="L1581">
        <v>20.6154729378095</v>
      </c>
      <c r="M1581">
        <v>16.910314760332302</v>
      </c>
      <c r="N1581">
        <v>8.3683065574914792</v>
      </c>
      <c r="O1581">
        <v>1.0207570843821301</v>
      </c>
      <c r="P1581">
        <v>489.00889416378499</v>
      </c>
      <c r="Q1581">
        <v>10568</v>
      </c>
      <c r="R1581">
        <v>-0.92455849461511397</v>
      </c>
      <c r="S1581">
        <v>39</v>
      </c>
      <c r="T1581">
        <v>0.66056628676029405</v>
      </c>
      <c r="U1581">
        <v>0.19167150585081599</v>
      </c>
      <c r="V1581">
        <v>3.7219079919257498</v>
      </c>
      <c r="W1581">
        <v>67.820727919425096</v>
      </c>
      <c r="X1581">
        <v>2.7559429466599599</v>
      </c>
      <c r="Y1581">
        <v>0</v>
      </c>
      <c r="Z1581">
        <v>1</v>
      </c>
      <c r="AA1581">
        <v>0</v>
      </c>
      <c r="AB1581">
        <v>0</v>
      </c>
      <c r="AC1581">
        <v>268276.44409703102</v>
      </c>
      <c r="AD1581">
        <v>1</v>
      </c>
      <c r="AE1581">
        <f t="shared" si="193"/>
        <v>4.0543491971948571E-2</v>
      </c>
      <c r="AF1581">
        <f t="shared" si="192"/>
        <v>-3.6058438513209376E-2</v>
      </c>
      <c r="AG1581">
        <f t="shared" si="194"/>
        <v>0.3795000813933927</v>
      </c>
      <c r="AH1581">
        <f t="shared" si="195"/>
        <v>0.32174316161500882</v>
      </c>
      <c r="AI1581">
        <f t="shared" si="196"/>
        <v>0.56010785424678866</v>
      </c>
      <c r="AJ1581">
        <f t="shared" si="197"/>
        <v>4.0543491971948571E-2</v>
      </c>
      <c r="AK1581">
        <f t="shared" si="198"/>
        <v>-3.7654900009758572E-3</v>
      </c>
      <c r="AL1581" s="18">
        <f t="shared" si="199"/>
        <v>2.1089247885702867E-2</v>
      </c>
    </row>
    <row r="1582" spans="1:38" ht="15.75">
      <c r="A1582">
        <v>2020</v>
      </c>
      <c r="B1582">
        <v>1</v>
      </c>
      <c r="C1582" t="s">
        <v>69</v>
      </c>
      <c r="D1582">
        <v>260987.95039776</v>
      </c>
      <c r="E1582">
        <v>155047.05807028801</v>
      </c>
      <c r="F1582">
        <v>105940.892327472</v>
      </c>
      <c r="G1582">
        <v>87791.776295544798</v>
      </c>
      <c r="H1582">
        <v>699556.86338313296</v>
      </c>
      <c r="I1582">
        <v>361812.00017155003</v>
      </c>
      <c r="J1582">
        <v>337744.86321158201</v>
      </c>
      <c r="K1582">
        <v>91082.309629356794</v>
      </c>
      <c r="L1582">
        <v>12.2473171592063</v>
      </c>
      <c r="M1582">
        <v>25.993519327204901</v>
      </c>
      <c r="N1582">
        <v>12.5496268982301</v>
      </c>
      <c r="O1582">
        <v>1.0712583360443</v>
      </c>
      <c r="P1582">
        <v>350.13537979478599</v>
      </c>
      <c r="Q1582">
        <v>11250</v>
      </c>
      <c r="R1582">
        <v>-0.950057950320635</v>
      </c>
      <c r="S1582">
        <v>613</v>
      </c>
      <c r="T1582">
        <v>0.145964846536979</v>
      </c>
      <c r="U1582">
        <v>0.63170819339275397</v>
      </c>
      <c r="V1582">
        <v>3.28663131175231</v>
      </c>
      <c r="W1582">
        <v>64.719870814619298</v>
      </c>
      <c r="X1582">
        <v>4.2065241970799399</v>
      </c>
      <c r="Y1582">
        <v>0</v>
      </c>
      <c r="Z1582">
        <v>0</v>
      </c>
      <c r="AA1582">
        <v>0</v>
      </c>
      <c r="AB1582">
        <v>0</v>
      </c>
      <c r="AC1582">
        <v>267607.41599283501</v>
      </c>
      <c r="AD1582">
        <v>0</v>
      </c>
      <c r="AE1582">
        <f t="shared" si="193"/>
        <v>-0.10988142467044003</v>
      </c>
      <c r="AF1582">
        <f t="shared" si="192"/>
        <v>-8.9493718120406979E-3</v>
      </c>
      <c r="AG1582">
        <f t="shared" si="194"/>
        <v>0.40592254227067665</v>
      </c>
      <c r="AH1582">
        <f t="shared" si="195"/>
        <v>0.33638248877676269</v>
      </c>
      <c r="AI1582">
        <f t="shared" si="196"/>
        <v>0.56010785424678866</v>
      </c>
      <c r="AJ1582">
        <f t="shared" si="197"/>
        <v>-0.10988142467044003</v>
      </c>
      <c r="AK1582">
        <f t="shared" si="198"/>
        <v>2.7836625431373215E-2</v>
      </c>
      <c r="AL1582" s="18">
        <f t="shared" si="199"/>
        <v>2.1089247885702867E-2</v>
      </c>
    </row>
    <row r="1583" spans="1:38" ht="15.75">
      <c r="A1583">
        <v>2020</v>
      </c>
      <c r="B1583">
        <v>2</v>
      </c>
      <c r="C1583" t="s">
        <v>69</v>
      </c>
      <c r="D1583">
        <v>232310.22258623599</v>
      </c>
      <c r="E1583">
        <v>159363.04495002699</v>
      </c>
      <c r="F1583">
        <v>72947.177636209206</v>
      </c>
      <c r="G1583">
        <v>58013.674506884599</v>
      </c>
      <c r="H1583">
        <v>614504.91177493497</v>
      </c>
      <c r="I1583">
        <v>421169.35658748302</v>
      </c>
      <c r="J1583">
        <v>193335.55518745101</v>
      </c>
      <c r="K1583">
        <v>59898.520331018597</v>
      </c>
      <c r="L1583">
        <v>14.885215135656701</v>
      </c>
      <c r="M1583">
        <v>30.006728173013201</v>
      </c>
      <c r="N1583">
        <v>9.4407177868307102</v>
      </c>
      <c r="O1583">
        <v>2.1784371538857998</v>
      </c>
      <c r="P1583">
        <v>162.26910139405001</v>
      </c>
      <c r="Q1583">
        <v>4759</v>
      </c>
      <c r="R1583">
        <v>0.64868853516587399</v>
      </c>
      <c r="S1583">
        <v>594</v>
      </c>
      <c r="T1583">
        <v>0.26251527714396999</v>
      </c>
      <c r="U1583">
        <v>0.95893020632257597</v>
      </c>
      <c r="V1583">
        <v>2.4731132176375401</v>
      </c>
      <c r="W1583">
        <v>73.2372798421342</v>
      </c>
      <c r="X1583">
        <v>7.8837655986753896</v>
      </c>
      <c r="Y1583">
        <v>0</v>
      </c>
      <c r="Z1583">
        <v>0</v>
      </c>
      <c r="AA1583">
        <v>1</v>
      </c>
      <c r="AB1583">
        <v>1</v>
      </c>
      <c r="AC1583">
        <v>258329.239483207</v>
      </c>
      <c r="AD1583">
        <v>1</v>
      </c>
      <c r="AE1583">
        <f t="shared" si="193"/>
        <v>0.11842078477836188</v>
      </c>
      <c r="AF1583">
        <f t="shared" si="192"/>
        <v>0.11965715721485853</v>
      </c>
      <c r="AG1583">
        <f t="shared" si="194"/>
        <v>0.31400760941172207</v>
      </c>
      <c r="AH1583">
        <f t="shared" si="195"/>
        <v>0.24972501795675098</v>
      </c>
      <c r="AI1583">
        <f t="shared" si="196"/>
        <v>0.56010785424678866</v>
      </c>
      <c r="AJ1583">
        <f t="shared" si="197"/>
        <v>0.11842078477836188</v>
      </c>
      <c r="AK1583">
        <f t="shared" si="198"/>
        <v>1.8353109719930181E-2</v>
      </c>
      <c r="AL1583" s="18">
        <f t="shared" si="199"/>
        <v>2.1089247885702867E-2</v>
      </c>
    </row>
    <row r="1584" spans="1:38" ht="15.75">
      <c r="A1584">
        <v>2020</v>
      </c>
      <c r="B1584">
        <v>3</v>
      </c>
      <c r="C1584" t="s">
        <v>69</v>
      </c>
      <c r="D1584">
        <v>259820.58145693399</v>
      </c>
      <c r="E1584">
        <v>162287.852399297</v>
      </c>
      <c r="F1584">
        <v>97532.729057636097</v>
      </c>
      <c r="G1584">
        <v>79853.078110875402</v>
      </c>
      <c r="H1584">
        <v>797136.48520549096</v>
      </c>
      <c r="I1584">
        <v>410753.96302557603</v>
      </c>
      <c r="J1584">
        <v>386382.522179914</v>
      </c>
      <c r="K1584">
        <v>83291.779489390203</v>
      </c>
      <c r="L1584">
        <v>8.0118580477857595</v>
      </c>
      <c r="M1584">
        <v>20.666845296302601</v>
      </c>
      <c r="N1584">
        <v>10.0174913070614</v>
      </c>
      <c r="O1584">
        <v>1.06307594015423</v>
      </c>
      <c r="P1584">
        <v>70.109523266059</v>
      </c>
      <c r="Q1584">
        <v>30838</v>
      </c>
      <c r="R1584">
        <v>0.93567561020422696</v>
      </c>
      <c r="S1584">
        <v>537</v>
      </c>
      <c r="T1584">
        <v>0.361227082597742</v>
      </c>
      <c r="U1584">
        <v>8.0533257306028005E-2</v>
      </c>
      <c r="V1584">
        <v>3.46101646968848</v>
      </c>
      <c r="W1584">
        <v>84.769067428417699</v>
      </c>
      <c r="X1584">
        <v>5.1765540946242803</v>
      </c>
      <c r="Y1584">
        <v>0</v>
      </c>
      <c r="Z1584">
        <v>0</v>
      </c>
      <c r="AA1584">
        <v>1</v>
      </c>
      <c r="AB1584">
        <v>0</v>
      </c>
      <c r="AC1584">
        <v>251236.815107626</v>
      </c>
      <c r="AD1584">
        <v>1</v>
      </c>
      <c r="AE1584">
        <f t="shared" si="193"/>
        <v>-6.9455010678151866E-2</v>
      </c>
      <c r="AF1584">
        <f t="shared" si="192"/>
        <v>-5.7718577058706371E-3</v>
      </c>
      <c r="AG1584">
        <f t="shared" si="194"/>
        <v>0.37538492336028939</v>
      </c>
      <c r="AH1584">
        <f t="shared" si="195"/>
        <v>0.30733930954623501</v>
      </c>
      <c r="AI1584">
        <f t="shared" si="196"/>
        <v>0.56010785424678866</v>
      </c>
      <c r="AJ1584">
        <f t="shared" si="197"/>
        <v>-6.9455010678151866E-2</v>
      </c>
      <c r="AK1584">
        <f t="shared" si="198"/>
        <v>-0.13735578834659329</v>
      </c>
      <c r="AL1584" s="18">
        <f t="shared" si="199"/>
        <v>2.1089247885702867E-2</v>
      </c>
    </row>
    <row r="1585" spans="1:38" ht="15.75">
      <c r="A1585">
        <v>2020</v>
      </c>
      <c r="B1585">
        <v>4</v>
      </c>
      <c r="C1585" t="s">
        <v>69</v>
      </c>
      <c r="D1585">
        <v>241774.74019743901</v>
      </c>
      <c r="E1585">
        <v>139996.67649391599</v>
      </c>
      <c r="F1585">
        <v>101778.063703522</v>
      </c>
      <c r="G1585">
        <v>92907.301632304501</v>
      </c>
      <c r="H1585">
        <v>962672.68141905696</v>
      </c>
      <c r="I1585">
        <v>600918.17639691499</v>
      </c>
      <c r="J1585">
        <v>361754.50502214202</v>
      </c>
      <c r="K1585">
        <v>91926.150524917801</v>
      </c>
      <c r="L1585">
        <v>9.4460965274323492</v>
      </c>
      <c r="M1585">
        <v>25.6824173140892</v>
      </c>
      <c r="N1585">
        <v>9.6509751887164406</v>
      </c>
      <c r="O1585">
        <v>1.6611214734150499</v>
      </c>
      <c r="P1585">
        <v>27.454466262501999</v>
      </c>
      <c r="Q1585">
        <v>4880</v>
      </c>
      <c r="R1585">
        <v>0.79678350045509905</v>
      </c>
      <c r="S1585">
        <v>71</v>
      </c>
      <c r="T1585">
        <v>3.7586622111644603E-2</v>
      </c>
      <c r="U1585">
        <v>0.16103719070380099</v>
      </c>
      <c r="V1585">
        <v>2.8069175752970699</v>
      </c>
      <c r="W1585">
        <v>78.005676442657304</v>
      </c>
      <c r="X1585">
        <v>9.5179482309221992</v>
      </c>
      <c r="Y1585">
        <v>0</v>
      </c>
      <c r="Z1585">
        <v>0</v>
      </c>
      <c r="AA1585">
        <v>0</v>
      </c>
      <c r="AB1585">
        <v>0</v>
      </c>
      <c r="AC1585">
        <v>235947.59363224701</v>
      </c>
      <c r="AD1585">
        <v>0</v>
      </c>
      <c r="AE1585">
        <f t="shared" si="193"/>
        <v>6.9806845743961524E-2</v>
      </c>
      <c r="AF1585">
        <f t="shared" si="192"/>
        <v>6.4114001043605276E-2</v>
      </c>
      <c r="AG1585">
        <f t="shared" si="194"/>
        <v>0.42096235371986596</v>
      </c>
      <c r="AH1585">
        <f t="shared" si="195"/>
        <v>0.3842721599304964</v>
      </c>
      <c r="AI1585">
        <f t="shared" si="196"/>
        <v>0.56010785424678866</v>
      </c>
      <c r="AJ1585">
        <f t="shared" si="197"/>
        <v>6.9806845743961524E-2</v>
      </c>
      <c r="AK1585">
        <f t="shared" si="198"/>
        <v>0.17635806696764661</v>
      </c>
      <c r="AL1585" s="18">
        <f t="shared" si="199"/>
        <v>2.1089247885702867E-2</v>
      </c>
    </row>
    <row r="1586" spans="1:38" ht="15.75">
      <c r="A1586">
        <v>2021</v>
      </c>
      <c r="B1586">
        <v>1</v>
      </c>
      <c r="C1586" t="s">
        <v>69</v>
      </c>
      <c r="D1586">
        <v>258652.27219118801</v>
      </c>
      <c r="E1586">
        <v>164686.21974227799</v>
      </c>
      <c r="F1586">
        <v>93966.052448910006</v>
      </c>
      <c r="G1586">
        <v>85514.504759054107</v>
      </c>
      <c r="H1586">
        <v>588087.95017898502</v>
      </c>
      <c r="I1586">
        <v>408253.59895003599</v>
      </c>
      <c r="J1586">
        <v>179834.35122894801</v>
      </c>
      <c r="K1586">
        <v>80776.602984384197</v>
      </c>
      <c r="L1586">
        <v>9.0963584893321503</v>
      </c>
      <c r="M1586">
        <v>47.551818756909803</v>
      </c>
      <c r="N1586">
        <v>14.541108134085601</v>
      </c>
      <c r="O1586">
        <v>2.2701647163632601</v>
      </c>
      <c r="P1586">
        <v>124.78558456654901</v>
      </c>
      <c r="Q1586">
        <v>11890</v>
      </c>
      <c r="R1586">
        <v>-0.35201499906878803</v>
      </c>
      <c r="S1586">
        <v>596</v>
      </c>
      <c r="T1586">
        <v>0.859810411879815</v>
      </c>
      <c r="U1586">
        <v>0.54344532218160801</v>
      </c>
      <c r="V1586">
        <v>1.9874042918721</v>
      </c>
      <c r="W1586">
        <v>66.745875011227497</v>
      </c>
      <c r="X1586">
        <v>4.5625485885580703</v>
      </c>
      <c r="Y1586">
        <v>0</v>
      </c>
      <c r="Z1586">
        <v>0</v>
      </c>
      <c r="AA1586">
        <v>0</v>
      </c>
      <c r="AB1586">
        <v>0</v>
      </c>
      <c r="AC1586">
        <v>262632.06595565402</v>
      </c>
      <c r="AD1586">
        <v>0</v>
      </c>
      <c r="AE1586">
        <f t="shared" si="193"/>
        <v>5.6273668479205089E-3</v>
      </c>
      <c r="AF1586">
        <f t="shared" si="192"/>
        <v>-1.2241829482632685E-2</v>
      </c>
      <c r="AG1586">
        <f t="shared" si="194"/>
        <v>0.36329103801358886</v>
      </c>
      <c r="AH1586">
        <f t="shared" si="195"/>
        <v>0.33061571056234274</v>
      </c>
      <c r="AI1586">
        <f t="shared" si="196"/>
        <v>0.56010785424678866</v>
      </c>
      <c r="AJ1586">
        <f t="shared" si="197"/>
        <v>5.6273668479205089E-3</v>
      </c>
      <c r="AK1586">
        <f t="shared" si="198"/>
        <v>-6.2998578551295148E-3</v>
      </c>
      <c r="AL1586" s="18">
        <f t="shared" si="199"/>
        <v>2.1089247885702867E-2</v>
      </c>
    </row>
    <row r="1587" spans="1:38" ht="15.75">
      <c r="A1587">
        <v>2021</v>
      </c>
      <c r="B1587">
        <v>2</v>
      </c>
      <c r="C1587" t="s">
        <v>69</v>
      </c>
      <c r="D1587">
        <v>260107.80341285601</v>
      </c>
      <c r="E1587">
        <v>163648.71996720301</v>
      </c>
      <c r="F1587">
        <v>96459.083445653101</v>
      </c>
      <c r="G1587">
        <v>83745.358106832005</v>
      </c>
      <c r="H1587">
        <v>561184.22338410805</v>
      </c>
      <c r="I1587">
        <v>176141.41420179099</v>
      </c>
      <c r="J1587">
        <v>385042.809182317</v>
      </c>
      <c r="K1587">
        <v>92812.503565422303</v>
      </c>
      <c r="L1587">
        <v>25.242557765553901</v>
      </c>
      <c r="M1587">
        <v>21.7496226678469</v>
      </c>
      <c r="N1587">
        <v>14.9229708564903</v>
      </c>
      <c r="O1587">
        <v>0.45745930063165802</v>
      </c>
      <c r="P1587">
        <v>201.90470096885599</v>
      </c>
      <c r="Q1587">
        <v>21229</v>
      </c>
      <c r="R1587">
        <v>0.361002738613795</v>
      </c>
      <c r="S1587">
        <v>445</v>
      </c>
      <c r="T1587">
        <v>0.96856570003433495</v>
      </c>
      <c r="U1587">
        <v>9.2839200211167497E-2</v>
      </c>
      <c r="V1587">
        <v>5.9484370185545901</v>
      </c>
      <c r="W1587">
        <v>62.055721319441702</v>
      </c>
      <c r="X1587">
        <v>2.0013239720091498</v>
      </c>
      <c r="Y1587">
        <v>0</v>
      </c>
      <c r="Z1587">
        <v>0</v>
      </c>
      <c r="AA1587">
        <v>0</v>
      </c>
      <c r="AB1587">
        <v>0</v>
      </c>
      <c r="AC1587">
        <v>276569.10950818798</v>
      </c>
      <c r="AD1587">
        <v>0</v>
      </c>
      <c r="AE1587">
        <f t="shared" si="193"/>
        <v>-6.8697261585490043E-3</v>
      </c>
      <c r="AF1587">
        <f t="shared" si="192"/>
        <v>-1.3661641293478294E-2</v>
      </c>
      <c r="AG1587">
        <f t="shared" si="194"/>
        <v>0.37084271282914322</v>
      </c>
      <c r="AH1587">
        <f t="shared" si="195"/>
        <v>0.32196403571140547</v>
      </c>
      <c r="AI1587">
        <f t="shared" si="196"/>
        <v>0.56010785424678866</v>
      </c>
      <c r="AJ1587">
        <f t="shared" si="197"/>
        <v>-6.8697261585490043E-3</v>
      </c>
      <c r="AK1587">
        <f t="shared" si="198"/>
        <v>-7.3852092550465084E-2</v>
      </c>
      <c r="AL1587" s="18">
        <f t="shared" si="199"/>
        <v>2.1089247885702867E-2</v>
      </c>
    </row>
    <row r="1588" spans="1:38" ht="15.75">
      <c r="A1588">
        <v>2021</v>
      </c>
      <c r="B1588">
        <v>3</v>
      </c>
      <c r="C1588" t="s">
        <v>69</v>
      </c>
      <c r="D1588">
        <v>258320.93403170799</v>
      </c>
      <c r="E1588">
        <v>151562.91955441999</v>
      </c>
      <c r="F1588">
        <v>106758.014477288</v>
      </c>
      <c r="G1588">
        <v>100470.75231349</v>
      </c>
      <c r="H1588">
        <v>589863.62486098404</v>
      </c>
      <c r="I1588">
        <v>297898.98803210299</v>
      </c>
      <c r="J1588">
        <v>291964.63682888</v>
      </c>
      <c r="K1588">
        <v>100576.351385613</v>
      </c>
      <c r="L1588">
        <v>19.385474337843501</v>
      </c>
      <c r="M1588">
        <v>34.411959408761</v>
      </c>
      <c r="N1588">
        <v>17.032878122831999</v>
      </c>
      <c r="O1588">
        <v>1.0203255821241799</v>
      </c>
      <c r="P1588">
        <v>324.836913741052</v>
      </c>
      <c r="Q1588">
        <v>15478</v>
      </c>
      <c r="R1588">
        <v>0.715193061427574</v>
      </c>
      <c r="S1588">
        <v>276</v>
      </c>
      <c r="T1588">
        <v>0.55948006464624001</v>
      </c>
      <c r="U1588">
        <v>2.2093275531285501E-2</v>
      </c>
      <c r="V1588">
        <v>5.3991698921370199</v>
      </c>
      <c r="W1588">
        <v>71.579473294351203</v>
      </c>
      <c r="X1588">
        <v>7.6131128918068498</v>
      </c>
      <c r="Y1588">
        <v>0</v>
      </c>
      <c r="Z1588">
        <v>0</v>
      </c>
      <c r="AA1588">
        <v>1</v>
      </c>
      <c r="AB1588">
        <v>0</v>
      </c>
      <c r="AC1588">
        <v>262090.73962230099</v>
      </c>
      <c r="AD1588">
        <v>1</v>
      </c>
      <c r="AE1588">
        <f t="shared" si="193"/>
        <v>-4.0455408418611036E-3</v>
      </c>
      <c r="AF1588">
        <f t="shared" si="192"/>
        <v>9.9865691754205552E-2</v>
      </c>
      <c r="AG1588">
        <f t="shared" si="194"/>
        <v>0.41327666639740407</v>
      </c>
      <c r="AH1588">
        <f t="shared" si="195"/>
        <v>0.38893770917210124</v>
      </c>
      <c r="AI1588">
        <f t="shared" si="196"/>
        <v>0.56010785424678866</v>
      </c>
      <c r="AJ1588">
        <f t="shared" si="197"/>
        <v>-4.0455408418611036E-3</v>
      </c>
      <c r="AK1588">
        <f t="shared" si="198"/>
        <v>-1.6468727718211798E-2</v>
      </c>
      <c r="AL1588" s="18">
        <f t="shared" si="199"/>
        <v>2.1089247885702867E-2</v>
      </c>
    </row>
    <row r="1589" spans="1:38" ht="15.75">
      <c r="A1589">
        <v>2021</v>
      </c>
      <c r="B1589">
        <v>4</v>
      </c>
      <c r="C1589" t="s">
        <v>69</v>
      </c>
      <c r="D1589">
        <v>257275.88614277501</v>
      </c>
      <c r="E1589">
        <v>149066.87110010101</v>
      </c>
      <c r="F1589">
        <v>108209.015042674</v>
      </c>
      <c r="G1589">
        <v>98921.435981077593</v>
      </c>
      <c r="H1589">
        <v>586758.59254271397</v>
      </c>
      <c r="I1589">
        <v>208274.48940934299</v>
      </c>
      <c r="J1589">
        <v>378484.10313337098</v>
      </c>
      <c r="K1589">
        <v>95040.450715831597</v>
      </c>
      <c r="L1589">
        <v>25.621090039528401</v>
      </c>
      <c r="M1589">
        <v>26.1362195035756</v>
      </c>
      <c r="N1589">
        <v>16.858966743444199</v>
      </c>
      <c r="O1589">
        <v>0.55028596362461002</v>
      </c>
      <c r="P1589">
        <v>223.35264533734099</v>
      </c>
      <c r="Q1589">
        <v>47853</v>
      </c>
      <c r="R1589">
        <v>0.317676431532323</v>
      </c>
      <c r="S1589">
        <v>554</v>
      </c>
      <c r="T1589">
        <v>0.523692034295277</v>
      </c>
      <c r="U1589">
        <v>0.85978692918694</v>
      </c>
      <c r="V1589">
        <v>5.4225763099432198</v>
      </c>
      <c r="W1589">
        <v>60.432141774245302</v>
      </c>
      <c r="X1589">
        <v>3.38361822592254</v>
      </c>
      <c r="Y1589">
        <v>0</v>
      </c>
      <c r="Z1589">
        <v>0</v>
      </c>
      <c r="AA1589">
        <v>0</v>
      </c>
      <c r="AB1589">
        <v>0</v>
      </c>
      <c r="AC1589">
        <v>267639.50486285402</v>
      </c>
      <c r="AD1589">
        <v>0</v>
      </c>
      <c r="AE1589">
        <f t="shared" si="193"/>
        <v>-6.9574766212394555E-3</v>
      </c>
      <c r="AF1589">
        <f t="shared" si="192"/>
        <v>4.4758528537064697E-2</v>
      </c>
      <c r="AG1589">
        <f t="shared" si="194"/>
        <v>0.42059524763476475</v>
      </c>
      <c r="AH1589">
        <f t="shared" si="195"/>
        <v>0.3844955602492075</v>
      </c>
      <c r="AI1589">
        <f t="shared" si="196"/>
        <v>0.56010785424678866</v>
      </c>
      <c r="AJ1589">
        <f t="shared" si="197"/>
        <v>-6.9574766212394555E-3</v>
      </c>
      <c r="AK1589">
        <f t="shared" si="198"/>
        <v>2.3597843049397691E-2</v>
      </c>
      <c r="AL1589" s="18">
        <f t="shared" si="199"/>
        <v>2.1089247885702867E-2</v>
      </c>
    </row>
    <row r="1590" spans="1:38" ht="15.75">
      <c r="A1590">
        <v>2022</v>
      </c>
      <c r="B1590">
        <v>1</v>
      </c>
      <c r="C1590" t="s">
        <v>69</v>
      </c>
      <c r="D1590">
        <v>255485.89517972799</v>
      </c>
      <c r="E1590">
        <v>152584.52772818599</v>
      </c>
      <c r="F1590">
        <v>102901.367451542</v>
      </c>
      <c r="G1590">
        <v>86349.135995836303</v>
      </c>
      <c r="H1590">
        <v>686709.97915650206</v>
      </c>
      <c r="I1590">
        <v>324204.58752483898</v>
      </c>
      <c r="J1590">
        <v>362505.39163166197</v>
      </c>
      <c r="K1590">
        <v>94928.703919847801</v>
      </c>
      <c r="L1590">
        <v>54.119683486643403</v>
      </c>
      <c r="M1590">
        <v>23.8200970217774</v>
      </c>
      <c r="N1590">
        <v>12.574323749001</v>
      </c>
      <c r="O1590">
        <v>0.89434418082879197</v>
      </c>
      <c r="P1590">
        <v>273.27791610084802</v>
      </c>
      <c r="Q1590">
        <v>49822</v>
      </c>
      <c r="R1590">
        <v>-0.955250308456843</v>
      </c>
      <c r="S1590">
        <v>508</v>
      </c>
      <c r="T1590">
        <v>0.79368982941825705</v>
      </c>
      <c r="U1590">
        <v>0.12207677736653801</v>
      </c>
      <c r="V1590">
        <v>7.4918682970579997</v>
      </c>
      <c r="W1590">
        <v>65.280332436344196</v>
      </c>
      <c r="X1590">
        <v>2.6785411482785602</v>
      </c>
      <c r="Y1590">
        <v>0</v>
      </c>
      <c r="Z1590">
        <v>0</v>
      </c>
      <c r="AA1590">
        <v>0</v>
      </c>
      <c r="AB1590">
        <v>0</v>
      </c>
      <c r="AC1590">
        <v>268268.83646909503</v>
      </c>
      <c r="AD1590">
        <v>0</v>
      </c>
      <c r="AE1590">
        <f t="shared" si="193"/>
        <v>4.181869705626666E-3</v>
      </c>
      <c r="AF1590">
        <f t="shared" si="192"/>
        <v>2.2349625996269409E-2</v>
      </c>
      <c r="AG1590">
        <f t="shared" si="194"/>
        <v>0.40276731276751476</v>
      </c>
      <c r="AH1590">
        <f t="shared" si="195"/>
        <v>0.33798005144312104</v>
      </c>
      <c r="AI1590">
        <f t="shared" si="196"/>
        <v>0.56010785424678866</v>
      </c>
      <c r="AJ1590">
        <f t="shared" si="197"/>
        <v>4.181869705626666E-3</v>
      </c>
      <c r="AK1590">
        <f t="shared" si="198"/>
        <v>4.3526993181505574E-2</v>
      </c>
      <c r="AL1590" s="18">
        <f t="shared" si="199"/>
        <v>2.1089247885702867E-2</v>
      </c>
    </row>
    <row r="1591" spans="1:38" ht="15.75">
      <c r="A1591">
        <v>2022</v>
      </c>
      <c r="B1591">
        <v>2</v>
      </c>
      <c r="C1591" t="s">
        <v>69</v>
      </c>
      <c r="D1591">
        <v>256554.303904995</v>
      </c>
      <c r="E1591">
        <v>159226.07342621399</v>
      </c>
      <c r="F1591">
        <v>97328.230478780606</v>
      </c>
      <c r="G1591">
        <v>89400.058525386004</v>
      </c>
      <c r="H1591">
        <v>933740.00580610998</v>
      </c>
      <c r="I1591">
        <v>560162.11206341896</v>
      </c>
      <c r="J1591">
        <v>373577.89374268998</v>
      </c>
      <c r="K1591">
        <v>99280.457522051001</v>
      </c>
      <c r="L1591">
        <v>40.692694659750501</v>
      </c>
      <c r="M1591">
        <v>23.9307678593429</v>
      </c>
      <c r="N1591">
        <v>9.5744059341449894</v>
      </c>
      <c r="O1591">
        <v>1.49945197894724</v>
      </c>
      <c r="P1591">
        <v>363.34179005505803</v>
      </c>
      <c r="Q1591">
        <v>13849</v>
      </c>
      <c r="R1591">
        <v>0.383890471795097</v>
      </c>
      <c r="S1591">
        <v>99</v>
      </c>
      <c r="T1591">
        <v>0.73341044342601203</v>
      </c>
      <c r="U1591">
        <v>0.97537065054543004</v>
      </c>
      <c r="V1591">
        <v>4.8323942573419698</v>
      </c>
      <c r="W1591">
        <v>77.476039867577498</v>
      </c>
      <c r="X1591">
        <v>2.16067848009676</v>
      </c>
      <c r="Y1591">
        <v>0</v>
      </c>
      <c r="Z1591">
        <v>0</v>
      </c>
      <c r="AA1591">
        <v>0</v>
      </c>
      <c r="AB1591">
        <v>0</v>
      </c>
      <c r="AC1591">
        <v>273516.49821209698</v>
      </c>
      <c r="AD1591">
        <v>0</v>
      </c>
      <c r="AE1591">
        <f t="shared" si="193"/>
        <v>0.10743935486106397</v>
      </c>
      <c r="AF1591">
        <f t="shared" si="192"/>
        <v>-5.5118926658808118E-2</v>
      </c>
      <c r="AG1591">
        <f t="shared" si="194"/>
        <v>0.37936697610351833</v>
      </c>
      <c r="AH1591">
        <f t="shared" si="195"/>
        <v>0.34846446605897469</v>
      </c>
      <c r="AI1591">
        <f t="shared" si="196"/>
        <v>0.56010785424678866</v>
      </c>
      <c r="AJ1591">
        <f t="shared" si="197"/>
        <v>0.10743935486106397</v>
      </c>
      <c r="AK1591">
        <f t="shared" si="198"/>
        <v>-1.4204190720071182E-2</v>
      </c>
      <c r="AL1591" s="18">
        <f t="shared" si="199"/>
        <v>2.1089247885702867E-2</v>
      </c>
    </row>
    <row r="1592" spans="1:38" ht="15.75">
      <c r="A1592">
        <v>2022</v>
      </c>
      <c r="B1592">
        <v>3</v>
      </c>
      <c r="C1592" t="s">
        <v>69</v>
      </c>
      <c r="D1592">
        <v>284118.33280337701</v>
      </c>
      <c r="E1592">
        <v>156964.39591165999</v>
      </c>
      <c r="F1592">
        <v>127153.936891716</v>
      </c>
      <c r="G1592">
        <v>118352.414904822</v>
      </c>
      <c r="H1592">
        <v>671765.41904358601</v>
      </c>
      <c r="I1592">
        <v>267027.727084957</v>
      </c>
      <c r="J1592">
        <v>404737.691958629</v>
      </c>
      <c r="K1592">
        <v>116836.809769887</v>
      </c>
      <c r="L1592">
        <v>13.4789838135815</v>
      </c>
      <c r="M1592">
        <v>29.241757626299801</v>
      </c>
      <c r="N1592">
        <v>17.618116614773701</v>
      </c>
      <c r="O1592">
        <v>0.65975502749136605</v>
      </c>
      <c r="P1592">
        <v>397.92291270197501</v>
      </c>
      <c r="Q1592">
        <v>16218</v>
      </c>
      <c r="R1592">
        <v>0.46974408731679601</v>
      </c>
      <c r="S1592">
        <v>872</v>
      </c>
      <c r="T1592">
        <v>0.36933339780475699</v>
      </c>
      <c r="U1592">
        <v>0.52435524214417994</v>
      </c>
      <c r="V1592">
        <v>4.9340128595943797</v>
      </c>
      <c r="W1592">
        <v>75.037338088561597</v>
      </c>
      <c r="X1592">
        <v>6.3892959660924298</v>
      </c>
      <c r="Y1592">
        <v>0</v>
      </c>
      <c r="Z1592">
        <v>0</v>
      </c>
      <c r="AA1592">
        <v>0</v>
      </c>
      <c r="AB1592">
        <v>0</v>
      </c>
      <c r="AC1592">
        <v>282551.17754168401</v>
      </c>
      <c r="AD1592">
        <v>0</v>
      </c>
      <c r="AE1592">
        <f t="shared" si="193"/>
        <v>-5.3946383598516667E-2</v>
      </c>
      <c r="AF1592">
        <f t="shared" si="192"/>
        <v>-0.16317775960499359</v>
      </c>
      <c r="AG1592">
        <f t="shared" si="194"/>
        <v>0.4475386562954155</v>
      </c>
      <c r="AH1592">
        <f t="shared" si="195"/>
        <v>0.41656028928878491</v>
      </c>
      <c r="AI1592">
        <f t="shared" si="196"/>
        <v>0.56010785424678866</v>
      </c>
      <c r="AJ1592">
        <f t="shared" si="197"/>
        <v>-5.3946383598516667E-2</v>
      </c>
      <c r="AK1592">
        <f t="shared" si="198"/>
        <v>-0.11233936342187462</v>
      </c>
      <c r="AL1592" s="18">
        <f t="shared" si="199"/>
        <v>2.1089247885702867E-2</v>
      </c>
    </row>
    <row r="1593" spans="1:38" ht="15.75">
      <c r="A1593">
        <v>2022</v>
      </c>
      <c r="B1593">
        <v>4</v>
      </c>
      <c r="C1593" t="s">
        <v>69</v>
      </c>
      <c r="D1593">
        <v>268791.17623459501</v>
      </c>
      <c r="E1593">
        <v>139331.115595045</v>
      </c>
      <c r="F1593">
        <v>129460.060639549</v>
      </c>
      <c r="G1593">
        <v>116855.342465309</v>
      </c>
      <c r="H1593">
        <v>723938.39290198497</v>
      </c>
      <c r="I1593">
        <v>505079.651639755</v>
      </c>
      <c r="J1593">
        <v>218858.74126222901</v>
      </c>
      <c r="K1593">
        <v>117217.50630568201</v>
      </c>
      <c r="L1593">
        <v>17.589570884832199</v>
      </c>
      <c r="M1593">
        <v>53.393043289642797</v>
      </c>
      <c r="N1593">
        <v>16.141614205164899</v>
      </c>
      <c r="O1593">
        <v>2.30778834204563</v>
      </c>
      <c r="P1593">
        <v>446.40474447242099</v>
      </c>
      <c r="Q1593">
        <v>47382</v>
      </c>
      <c r="R1593">
        <v>0.110659235207099</v>
      </c>
      <c r="S1593">
        <v>684</v>
      </c>
      <c r="T1593">
        <v>0.56922945475620801</v>
      </c>
      <c r="U1593">
        <v>0.49646071092338501</v>
      </c>
      <c r="V1593">
        <v>6.6530628098311801</v>
      </c>
      <c r="W1593">
        <v>61.260601959034503</v>
      </c>
      <c r="X1593">
        <v>9.0810392634346204</v>
      </c>
      <c r="Y1593">
        <v>0</v>
      </c>
      <c r="Z1593">
        <v>0</v>
      </c>
      <c r="AA1593">
        <v>0</v>
      </c>
      <c r="AB1593">
        <v>0</v>
      </c>
      <c r="AC1593">
        <v>276018.65238138702</v>
      </c>
      <c r="AD1593">
        <v>0</v>
      </c>
      <c r="AE1593">
        <f t="shared" si="193"/>
        <v>-2.8257128662769172E-2</v>
      </c>
      <c r="AF1593">
        <f t="shared" si="192"/>
        <v>-7.8604820568044617E-2</v>
      </c>
      <c r="AG1593">
        <f t="shared" si="194"/>
        <v>0.48163805989881203</v>
      </c>
      <c r="AH1593">
        <f t="shared" si="195"/>
        <v>0.43474396779796165</v>
      </c>
      <c r="AI1593">
        <f t="shared" si="196"/>
        <v>0.56010785424678866</v>
      </c>
      <c r="AJ1593">
        <f t="shared" si="197"/>
        <v>-2.8257128662769172E-2</v>
      </c>
      <c r="AK1593">
        <f t="shared" si="198"/>
        <v>7.8467074525439315E-2</v>
      </c>
      <c r="AL1593" s="18">
        <f t="shared" si="199"/>
        <v>2.1089247885702867E-2</v>
      </c>
    </row>
    <row r="1594" spans="1:38" ht="15.75">
      <c r="A1594">
        <v>2023</v>
      </c>
      <c r="B1594">
        <v>1</v>
      </c>
      <c r="C1594" t="s">
        <v>69</v>
      </c>
      <c r="D1594">
        <v>261195.909384317</v>
      </c>
      <c r="E1594">
        <v>150264.020626154</v>
      </c>
      <c r="F1594">
        <v>110931.888758163</v>
      </c>
      <c r="G1594">
        <v>99684.067864846205</v>
      </c>
      <c r="H1594">
        <v>878178.46386738401</v>
      </c>
      <c r="I1594">
        <v>484118.61870052002</v>
      </c>
      <c r="J1594">
        <v>394059.845166863</v>
      </c>
      <c r="K1594">
        <v>97135.016070854806</v>
      </c>
      <c r="L1594">
        <v>17.701082333748499</v>
      </c>
      <c r="M1594">
        <v>25.296682493146498</v>
      </c>
      <c r="N1594">
        <v>11.351231209411599</v>
      </c>
      <c r="O1594">
        <v>1.22854085397998</v>
      </c>
      <c r="P1594">
        <v>153.07062713337899</v>
      </c>
      <c r="Q1594">
        <v>45859</v>
      </c>
      <c r="R1594">
        <v>0.47600656610568798</v>
      </c>
      <c r="S1594">
        <v>493</v>
      </c>
      <c r="T1594">
        <v>0.78605636593522399</v>
      </c>
      <c r="U1594">
        <v>0.67410796595833999</v>
      </c>
      <c r="V1594">
        <v>3.0143029396800101</v>
      </c>
      <c r="W1594">
        <v>73.674086882360896</v>
      </c>
      <c r="X1594">
        <v>3.8957373809994902</v>
      </c>
      <c r="Y1594">
        <v>0</v>
      </c>
      <c r="Z1594">
        <v>0</v>
      </c>
      <c r="AA1594">
        <v>0</v>
      </c>
      <c r="AB1594">
        <v>0</v>
      </c>
      <c r="AC1594">
        <v>266579.82349094999</v>
      </c>
      <c r="AD1594">
        <v>0</v>
      </c>
      <c r="AE1594">
        <f t="shared" si="193"/>
        <v>-7.1910021043349273E-2</v>
      </c>
      <c r="AF1594">
        <f t="shared" si="192"/>
        <v>-1.6462904223059762E-2</v>
      </c>
      <c r="AG1594">
        <f t="shared" si="194"/>
        <v>0.42470760365140575</v>
      </c>
      <c r="AH1594">
        <f t="shared" si="195"/>
        <v>0.38164482782222142</v>
      </c>
      <c r="AI1594">
        <f t="shared" si="196"/>
        <v>0.56010785424678866</v>
      </c>
      <c r="AJ1594">
        <f t="shared" si="197"/>
        <v>-7.1910021043349273E-2</v>
      </c>
      <c r="AK1594">
        <f t="shared" si="198"/>
        <v>1.6222645792207089E-2</v>
      </c>
      <c r="AL1594" s="18">
        <f t="shared" si="199"/>
        <v>2.1089247885702867E-2</v>
      </c>
    </row>
    <row r="1595" spans="1:38" ht="15.75">
      <c r="A1595">
        <v>2023</v>
      </c>
      <c r="B1595">
        <v>2</v>
      </c>
      <c r="C1595" t="s">
        <v>69</v>
      </c>
      <c r="D1595">
        <v>242413.30604405401</v>
      </c>
      <c r="E1595">
        <v>152701.700608085</v>
      </c>
      <c r="F1595">
        <v>89711.605435969104</v>
      </c>
      <c r="G1595">
        <v>83433.651428824902</v>
      </c>
      <c r="H1595">
        <v>624810.28987205704</v>
      </c>
      <c r="I1595">
        <v>296719.26838802698</v>
      </c>
      <c r="J1595">
        <v>328091.02148402901</v>
      </c>
      <c r="K1595">
        <v>83832.726187015796</v>
      </c>
      <c r="L1595">
        <v>10.475268664814999</v>
      </c>
      <c r="M1595">
        <v>25.430031901341099</v>
      </c>
      <c r="N1595">
        <v>13.3534374803445</v>
      </c>
      <c r="O1595">
        <v>0.90438094601278396</v>
      </c>
      <c r="P1595">
        <v>143.73818619119501</v>
      </c>
      <c r="Q1595">
        <v>43054</v>
      </c>
      <c r="R1595">
        <v>0.70135736801675597</v>
      </c>
      <c r="S1595">
        <v>522</v>
      </c>
      <c r="T1595">
        <v>0.361352044937371</v>
      </c>
      <c r="U1595">
        <v>0.44780906772196399</v>
      </c>
      <c r="V1595">
        <v>3.0385269978579599</v>
      </c>
      <c r="W1595">
        <v>79.159305925330798</v>
      </c>
      <c r="X1595">
        <v>5.2763776913355001</v>
      </c>
      <c r="Y1595">
        <v>0</v>
      </c>
      <c r="Z1595">
        <v>0</v>
      </c>
      <c r="AA1595">
        <v>0</v>
      </c>
      <c r="AB1595">
        <v>0</v>
      </c>
      <c r="AC1595">
        <v>254317.08554388001</v>
      </c>
      <c r="AD1595">
        <v>0</v>
      </c>
      <c r="AE1595">
        <f t="shared" si="193"/>
        <v>-1.9210027395904362E-2</v>
      </c>
      <c r="AF1595">
        <f t="shared" si="192"/>
        <v>3.4346993871251702E-2</v>
      </c>
      <c r="AG1595">
        <f t="shared" si="194"/>
        <v>0.37007706755034986</v>
      </c>
      <c r="AH1595">
        <f t="shared" si="195"/>
        <v>0.34417933895783104</v>
      </c>
      <c r="AI1595">
        <f t="shared" si="196"/>
        <v>0.56010785424678866</v>
      </c>
      <c r="AJ1595">
        <f t="shared" si="197"/>
        <v>-1.9210027395904362E-2</v>
      </c>
      <c r="AK1595">
        <f t="shared" si="198"/>
        <v>1.7471265042753249E-2</v>
      </c>
      <c r="AL1595" s="18">
        <f t="shared" si="199"/>
        <v>2.1089247885702867E-2</v>
      </c>
    </row>
    <row r="1596" spans="1:38" ht="15.75">
      <c r="A1596">
        <v>2023</v>
      </c>
      <c r="B1596">
        <v>3</v>
      </c>
      <c r="C1596" t="s">
        <v>69</v>
      </c>
      <c r="D1596">
        <v>237756.53979381599</v>
      </c>
      <c r="E1596">
        <v>155369.592491888</v>
      </c>
      <c r="F1596">
        <v>82386.947301927095</v>
      </c>
      <c r="G1596">
        <v>68502.7823648255</v>
      </c>
      <c r="H1596">
        <v>928546.623294016</v>
      </c>
      <c r="I1596">
        <v>308502.75461306301</v>
      </c>
      <c r="J1596">
        <v>620043.868680952</v>
      </c>
      <c r="K1596">
        <v>74789.643580001706</v>
      </c>
      <c r="L1596">
        <v>7.7616020985234098</v>
      </c>
      <c r="M1596">
        <v>11.048054149870801</v>
      </c>
      <c r="N1596">
        <v>7.3774197919983902</v>
      </c>
      <c r="O1596">
        <v>0.49754988347736701</v>
      </c>
      <c r="P1596">
        <v>493.61767255791</v>
      </c>
      <c r="Q1596">
        <v>45677</v>
      </c>
      <c r="R1596">
        <v>-0.91858565277495696</v>
      </c>
      <c r="S1596">
        <v>211</v>
      </c>
      <c r="T1596">
        <v>0.22977524165714899</v>
      </c>
      <c r="U1596">
        <v>0.78906362598124602</v>
      </c>
      <c r="V1596">
        <v>1.98027720313609</v>
      </c>
      <c r="W1596">
        <v>66.694174032456004</v>
      </c>
      <c r="X1596">
        <v>4.3620988621637897</v>
      </c>
      <c r="Y1596">
        <v>0</v>
      </c>
      <c r="Z1596">
        <v>0</v>
      </c>
      <c r="AA1596">
        <v>0</v>
      </c>
      <c r="AB1596">
        <v>1</v>
      </c>
      <c r="AC1596">
        <v>252396.65917380701</v>
      </c>
      <c r="AD1596">
        <v>0</v>
      </c>
      <c r="AE1596">
        <f t="shared" si="193"/>
        <v>4.1665959099067805E-2</v>
      </c>
      <c r="AF1596">
        <f t="shared" si="192"/>
        <v>0.10713064150887973</v>
      </c>
      <c r="AG1596">
        <f t="shared" si="194"/>
        <v>0.34651811207117361</v>
      </c>
      <c r="AH1596">
        <f t="shared" si="195"/>
        <v>0.28812154830412467</v>
      </c>
      <c r="AI1596">
        <f t="shared" si="196"/>
        <v>0.56010785424678866</v>
      </c>
      <c r="AJ1596">
        <f t="shared" si="197"/>
        <v>4.1665959099067805E-2</v>
      </c>
      <c r="AK1596">
        <f t="shared" si="198"/>
        <v>-3.8995433637906508E-2</v>
      </c>
      <c r="AL1596" s="18">
        <f t="shared" si="199"/>
        <v>2.1089247885702867E-2</v>
      </c>
    </row>
    <row r="1597" spans="1:38" ht="15.75">
      <c r="A1597">
        <v>2023</v>
      </c>
      <c r="B1597">
        <v>4</v>
      </c>
      <c r="C1597" t="s">
        <v>69</v>
      </c>
      <c r="D1597">
        <v>247662.89405640101</v>
      </c>
      <c r="E1597">
        <v>149310.88785852201</v>
      </c>
      <c r="F1597">
        <v>98352.006197879498</v>
      </c>
      <c r="G1597">
        <v>81196.354927472799</v>
      </c>
      <c r="H1597">
        <v>540208.13927026896</v>
      </c>
      <c r="I1597">
        <v>321732.02721098001</v>
      </c>
      <c r="J1597">
        <v>218476.11205928901</v>
      </c>
      <c r="K1597">
        <v>86933.156106039096</v>
      </c>
      <c r="L1597">
        <v>11.270044985269299</v>
      </c>
      <c r="M1597">
        <v>37.164866292310101</v>
      </c>
      <c r="N1597">
        <v>15.0305685947559</v>
      </c>
      <c r="O1597">
        <v>1.4726187873741901</v>
      </c>
      <c r="P1597">
        <v>152.812324874984</v>
      </c>
      <c r="Q1597">
        <v>12736</v>
      </c>
      <c r="R1597">
        <v>0.27912956120934701</v>
      </c>
      <c r="S1597">
        <v>3</v>
      </c>
      <c r="T1597">
        <v>0.63759194492851601</v>
      </c>
      <c r="U1597">
        <v>0.80430572054469995</v>
      </c>
      <c r="V1597">
        <v>5.8151765544815701</v>
      </c>
      <c r="W1597">
        <v>66.861247202305705</v>
      </c>
      <c r="X1597">
        <v>3.2244523585851002</v>
      </c>
      <c r="Y1597">
        <v>0</v>
      </c>
      <c r="Z1597">
        <v>0</v>
      </c>
      <c r="AA1597">
        <v>0</v>
      </c>
      <c r="AB1597">
        <v>0</v>
      </c>
      <c r="AC1597">
        <v>258486.490451544</v>
      </c>
      <c r="AD1597">
        <v>0</v>
      </c>
      <c r="AE1597">
        <f t="shared" si="193"/>
        <v>3.7280401343304688E-2</v>
      </c>
      <c r="AF1597">
        <f t="shared" si="192"/>
        <v>0.12013498784822113</v>
      </c>
      <c r="AG1597">
        <f t="shared" si="194"/>
        <v>0.39712047528395999</v>
      </c>
      <c r="AH1597">
        <f t="shared" si="195"/>
        <v>0.32785030327951231</v>
      </c>
      <c r="AI1597">
        <f t="shared" si="196"/>
        <v>0.56010785424678866</v>
      </c>
      <c r="AJ1597">
        <f t="shared" si="197"/>
        <v>3.7280401343304688E-2</v>
      </c>
      <c r="AK1597">
        <f t="shared" si="198"/>
        <v>2.2768501587266902E-2</v>
      </c>
      <c r="AL1597" s="18">
        <f t="shared" si="199"/>
        <v>2.1089247885702867E-2</v>
      </c>
    </row>
    <row r="1598" spans="1:38" ht="15.75">
      <c r="A1598">
        <v>2024</v>
      </c>
      <c r="B1598">
        <v>1</v>
      </c>
      <c r="C1598" t="s">
        <v>69</v>
      </c>
      <c r="D1598">
        <v>256895.86614466799</v>
      </c>
      <c r="E1598">
        <v>152710.473045725</v>
      </c>
      <c r="F1598">
        <v>104185.39309894299</v>
      </c>
      <c r="G1598">
        <v>91051.027382735803</v>
      </c>
      <c r="H1598">
        <v>770726.53963353601</v>
      </c>
      <c r="I1598">
        <v>328640.88520537398</v>
      </c>
      <c r="J1598">
        <v>442085.65442816197</v>
      </c>
      <c r="K1598">
        <v>92468.1959001176</v>
      </c>
      <c r="L1598">
        <v>11.5310939173504</v>
      </c>
      <c r="M1598">
        <v>20.5957887279808</v>
      </c>
      <c r="N1598">
        <v>11.813661876237999</v>
      </c>
      <c r="O1598">
        <v>0.74338735472081796</v>
      </c>
      <c r="P1598">
        <v>107.262503005808</v>
      </c>
      <c r="Q1598">
        <v>43083</v>
      </c>
      <c r="R1598">
        <v>-0.13994364936682199</v>
      </c>
      <c r="S1598">
        <v>917</v>
      </c>
      <c r="T1598">
        <v>0.86690087358597201</v>
      </c>
      <c r="U1598">
        <v>0.34039346823630301</v>
      </c>
      <c r="V1598">
        <v>7.5292102760262498</v>
      </c>
      <c r="W1598">
        <v>61.441901840441297</v>
      </c>
      <c r="X1598">
        <v>2.9481545625715602</v>
      </c>
      <c r="Y1598">
        <v>0</v>
      </c>
      <c r="Z1598">
        <v>0</v>
      </c>
      <c r="AA1598">
        <v>0</v>
      </c>
      <c r="AB1598">
        <v>0</v>
      </c>
      <c r="AC1598">
        <v>264211.79746937501</v>
      </c>
      <c r="AD1598">
        <v>0</v>
      </c>
      <c r="AE1598">
        <f t="shared" si="193"/>
        <v>-2.3964541960134492E-2</v>
      </c>
      <c r="AF1598" t="str">
        <f t="shared" si="192"/>
        <v/>
      </c>
      <c r="AG1598">
        <f t="shared" si="194"/>
        <v>0.40555496148105463</v>
      </c>
      <c r="AH1598">
        <f t="shared" si="195"/>
        <v>0.35442776386079117</v>
      </c>
      <c r="AI1598">
        <f t="shared" si="196"/>
        <v>0.56010785424678866</v>
      </c>
      <c r="AJ1598">
        <f t="shared" si="197"/>
        <v>-2.3964541960134492E-2</v>
      </c>
      <c r="AK1598">
        <f t="shared" si="198"/>
        <v>1.99701431240729E-2</v>
      </c>
      <c r="AL1598" s="18">
        <f t="shared" si="199"/>
        <v>2.1089247885702867E-2</v>
      </c>
    </row>
    <row r="1599" spans="1:38" ht="15.75">
      <c r="A1599">
        <v>2024</v>
      </c>
      <c r="B1599">
        <v>2</v>
      </c>
      <c r="C1599" t="s">
        <v>69</v>
      </c>
      <c r="D1599">
        <v>250739.474381059</v>
      </c>
      <c r="E1599">
        <v>155760.123048993</v>
      </c>
      <c r="F1599">
        <v>94979.351332066406</v>
      </c>
      <c r="G1599">
        <v>82091.853252394794</v>
      </c>
      <c r="H1599">
        <v>879172.29626500595</v>
      </c>
      <c r="I1599">
        <v>453597.21031597501</v>
      </c>
      <c r="J1599">
        <v>425575.085949031</v>
      </c>
      <c r="K1599">
        <v>86305.890844063702</v>
      </c>
      <c r="L1599">
        <v>14.235204867536501</v>
      </c>
      <c r="M1599">
        <v>19.289628543299301</v>
      </c>
      <c r="N1599">
        <v>9.3374021908044895</v>
      </c>
      <c r="O1599">
        <v>1.06584531212501</v>
      </c>
      <c r="P1599">
        <v>495.38116850519799</v>
      </c>
      <c r="Q1599">
        <v>38150</v>
      </c>
      <c r="R1599">
        <v>-0.60371023780636401</v>
      </c>
      <c r="S1599">
        <v>462</v>
      </c>
      <c r="T1599">
        <v>0.62725946099376295</v>
      </c>
      <c r="U1599">
        <v>0.52837069933083702</v>
      </c>
      <c r="V1599">
        <v>3.4132999772445798</v>
      </c>
      <c r="W1599">
        <v>79.599198152205204</v>
      </c>
      <c r="X1599">
        <v>3.5168733310975502</v>
      </c>
      <c r="Y1599">
        <v>0</v>
      </c>
      <c r="Z1599">
        <v>0</v>
      </c>
      <c r="AA1599">
        <v>0</v>
      </c>
      <c r="AB1599">
        <v>1</v>
      </c>
      <c r="AC1599">
        <v>241975.41537807899</v>
      </c>
      <c r="AD1599">
        <v>0</v>
      </c>
      <c r="AE1599">
        <f t="shared" si="193"/>
        <v>4.9804986130031315E-2</v>
      </c>
      <c r="AF1599" t="str">
        <f t="shared" si="192"/>
        <v/>
      </c>
      <c r="AG1599">
        <f t="shared" si="194"/>
        <v>0.37879696273001678</v>
      </c>
      <c r="AH1599">
        <f t="shared" si="195"/>
        <v>0.32739900031710389</v>
      </c>
      <c r="AI1599">
        <f t="shared" si="196"/>
        <v>0.56010785424678866</v>
      </c>
      <c r="AJ1599">
        <f t="shared" si="197"/>
        <v>4.9804986130031315E-2</v>
      </c>
      <c r="AK1599">
        <f t="shared" si="198"/>
        <v>6.2452519162900677E-2</v>
      </c>
      <c r="AL1599" s="18">
        <f t="shared" si="199"/>
        <v>2.1089247885702867E-2</v>
      </c>
    </row>
    <row r="1600" spans="1:38" ht="15.75">
      <c r="A1600">
        <v>2024</v>
      </c>
      <c r="B1600">
        <v>3</v>
      </c>
      <c r="C1600" t="s">
        <v>69</v>
      </c>
      <c r="D1600">
        <v>263227.55042485899</v>
      </c>
      <c r="E1600">
        <v>165487.735118526</v>
      </c>
      <c r="F1600">
        <v>97739.815306332501</v>
      </c>
      <c r="G1600">
        <v>88030.945501213399</v>
      </c>
      <c r="H1600">
        <v>862303.10984066699</v>
      </c>
      <c r="I1600">
        <v>423168.93560666702</v>
      </c>
      <c r="J1600">
        <v>439134.17423399998</v>
      </c>
      <c r="K1600">
        <v>87398.172518508305</v>
      </c>
      <c r="L1600">
        <v>9.2608482847986604</v>
      </c>
      <c r="M1600">
        <v>20.046480248267901</v>
      </c>
      <c r="N1600">
        <v>10.2088168877738</v>
      </c>
      <c r="O1600">
        <v>0.96364382559115902</v>
      </c>
      <c r="P1600">
        <v>97.706919375916399</v>
      </c>
      <c r="Q1600">
        <v>22468</v>
      </c>
      <c r="R1600">
        <v>0.78963150012187</v>
      </c>
      <c r="S1600">
        <v>163</v>
      </c>
      <c r="T1600">
        <v>0.54941642980215799</v>
      </c>
      <c r="U1600">
        <v>0.53487516101436505</v>
      </c>
      <c r="V1600">
        <v>7.4420244630863701</v>
      </c>
      <c r="W1600">
        <v>80.027331483529693</v>
      </c>
      <c r="X1600">
        <v>8.1090918363632305</v>
      </c>
      <c r="Y1600">
        <v>0</v>
      </c>
      <c r="Z1600">
        <v>0</v>
      </c>
      <c r="AA1600">
        <v>0</v>
      </c>
      <c r="AB1600">
        <v>0</v>
      </c>
      <c r="AC1600">
        <v>258505.56559431201</v>
      </c>
      <c r="AD1600">
        <v>0</v>
      </c>
      <c r="AE1600">
        <f t="shared" si="193"/>
        <v>5.3901357880520341E-2</v>
      </c>
      <c r="AF1600" t="str">
        <f t="shared" si="192"/>
        <v/>
      </c>
      <c r="AG1600">
        <f t="shared" si="194"/>
        <v>0.37131301472272682</v>
      </c>
      <c r="AH1600">
        <f t="shared" si="195"/>
        <v>0.3344290723335312</v>
      </c>
      <c r="AI1600">
        <f t="shared" si="196"/>
        <v>0.56010785424678866</v>
      </c>
      <c r="AJ1600">
        <f t="shared" si="197"/>
        <v>5.3901357880520341E-2</v>
      </c>
      <c r="AK1600">
        <f t="shared" si="198"/>
        <v>-1.5544583395860572E-2</v>
      </c>
      <c r="AL1600" s="18">
        <f t="shared" si="199"/>
        <v>2.1089247885702867E-2</v>
      </c>
    </row>
    <row r="1601" spans="1:38" ht="15.75">
      <c r="A1601">
        <v>2024</v>
      </c>
      <c r="B1601">
        <v>4</v>
      </c>
      <c r="C1601" t="s">
        <v>69</v>
      </c>
      <c r="D1601">
        <v>277415.87282432202</v>
      </c>
      <c r="E1601">
        <v>162915.29721898399</v>
      </c>
      <c r="F1601">
        <v>114500.575605338</v>
      </c>
      <c r="G1601">
        <v>102920.671021984</v>
      </c>
      <c r="H1601">
        <v>685066.30355957197</v>
      </c>
      <c r="I1601">
        <v>402533.968981196</v>
      </c>
      <c r="J1601">
        <v>282532.33457837498</v>
      </c>
      <c r="K1601">
        <v>111556.347968255</v>
      </c>
      <c r="L1601">
        <v>12.979181476277599</v>
      </c>
      <c r="M1601">
        <v>36.427926444445298</v>
      </c>
      <c r="N1601">
        <v>15.0234613039955</v>
      </c>
      <c r="O1601">
        <v>1.42473593184263</v>
      </c>
      <c r="P1601">
        <v>77.618353338631593</v>
      </c>
      <c r="Q1601">
        <v>5851</v>
      </c>
      <c r="R1601">
        <v>0.359269586732479</v>
      </c>
      <c r="S1601">
        <v>584</v>
      </c>
      <c r="T1601">
        <v>0.590981782103699</v>
      </c>
      <c r="U1601">
        <v>0.43956916091353698</v>
      </c>
      <c r="V1601">
        <v>2.9918244486344401</v>
      </c>
      <c r="W1601">
        <v>68.259768764660706</v>
      </c>
      <c r="X1601">
        <v>3.9372546407840798</v>
      </c>
      <c r="Y1601">
        <v>0</v>
      </c>
      <c r="Z1601">
        <v>0</v>
      </c>
      <c r="AA1601">
        <v>0</v>
      </c>
      <c r="AB1601">
        <v>0</v>
      </c>
      <c r="AC1601">
        <v>309699.11001857999</v>
      </c>
      <c r="AD1601">
        <v>0</v>
      </c>
      <c r="AE1601" t="str">
        <f t="shared" si="193"/>
        <v/>
      </c>
      <c r="AF1601" t="str">
        <f t="shared" si="192"/>
        <v/>
      </c>
      <c r="AG1601">
        <f t="shared" si="194"/>
        <v>0.41273981347796679</v>
      </c>
      <c r="AH1601">
        <f t="shared" si="195"/>
        <v>0.37099777303355724</v>
      </c>
      <c r="AI1601">
        <f t="shared" si="196"/>
        <v>0.56010785424678866</v>
      </c>
      <c r="AJ1601">
        <f t="shared" si="197"/>
        <v>-0.30185187608968489</v>
      </c>
      <c r="AK1601">
        <f t="shared" si="198"/>
        <v>-0.12605660622887124</v>
      </c>
      <c r="AL1601" s="18">
        <f t="shared" si="199"/>
        <v>2.1089247885702867E-2</v>
      </c>
    </row>
    <row r="1602" spans="1:38" ht="15.75">
      <c r="A1602">
        <v>2015</v>
      </c>
      <c r="B1602">
        <v>1</v>
      </c>
      <c r="C1602" t="s">
        <v>70</v>
      </c>
      <c r="D1602">
        <v>193677.37115524299</v>
      </c>
      <c r="E1602">
        <v>142378.74774879101</v>
      </c>
      <c r="F1602">
        <v>51298.623406451603</v>
      </c>
      <c r="G1602">
        <v>41065.567381844201</v>
      </c>
      <c r="H1602">
        <v>502867.36215427698</v>
      </c>
      <c r="I1602">
        <v>241233.19181961301</v>
      </c>
      <c r="J1602">
        <v>261634.17033466301</v>
      </c>
      <c r="K1602">
        <v>46923.676833797501</v>
      </c>
      <c r="L1602">
        <v>4.2537568533637398</v>
      </c>
      <c r="M1602">
        <v>15.695796664983</v>
      </c>
      <c r="N1602">
        <v>8.1662820999000392</v>
      </c>
      <c r="O1602">
        <v>0.92202479328692399</v>
      </c>
      <c r="P1602">
        <v>277.53743519165801</v>
      </c>
      <c r="Q1602">
        <v>6478</v>
      </c>
      <c r="R1602">
        <v>-0.59639183484912195</v>
      </c>
      <c r="S1602">
        <v>593</v>
      </c>
      <c r="T1602">
        <v>3.9857128690086702E-2</v>
      </c>
      <c r="U1602">
        <v>0.89421130927769898</v>
      </c>
      <c r="V1602">
        <v>3.0291466488896899</v>
      </c>
      <c r="W1602">
        <v>63.466641032567303</v>
      </c>
      <c r="X1602">
        <v>9.9692919506296196</v>
      </c>
      <c r="Y1602">
        <v>0</v>
      </c>
      <c r="Z1602">
        <v>0</v>
      </c>
      <c r="AA1602">
        <v>0</v>
      </c>
      <c r="AB1602">
        <v>0</v>
      </c>
      <c r="AC1602">
        <v>197582.60953322999</v>
      </c>
      <c r="AD1602">
        <v>0</v>
      </c>
      <c r="AE1602">
        <f t="shared" si="193"/>
        <v>-4.0375792214393108E-2</v>
      </c>
      <c r="AF1602">
        <f t="shared" ref="AF1602:AF1665" si="200">IF(C1606=C1602,(D1606-D1602)/D1602,"")</f>
        <v>-4.1305016297648336E-2</v>
      </c>
      <c r="AG1602">
        <f t="shared" si="194"/>
        <v>0.26486637597602114</v>
      </c>
      <c r="AH1602">
        <f t="shared" si="195"/>
        <v>0.21203079707710359</v>
      </c>
      <c r="AI1602">
        <f t="shared" si="196"/>
        <v>0.56010785424678866</v>
      </c>
      <c r="AJ1602">
        <f t="shared" si="197"/>
        <v>-4.0375792214393108E-2</v>
      </c>
      <c r="AK1602">
        <f t="shared" si="198"/>
        <v>2.7044602232152225E-2</v>
      </c>
      <c r="AL1602" s="18">
        <f t="shared" si="199"/>
        <v>2.1089247885702867E-2</v>
      </c>
    </row>
    <row r="1603" spans="1:38" ht="15.75">
      <c r="A1603">
        <v>2015</v>
      </c>
      <c r="B1603">
        <v>2</v>
      </c>
      <c r="C1603" t="s">
        <v>70</v>
      </c>
      <c r="D1603">
        <v>185857.493860849</v>
      </c>
      <c r="E1603">
        <v>146229.324347969</v>
      </c>
      <c r="F1603">
        <v>39628.169512879897</v>
      </c>
      <c r="G1603">
        <v>28666.6042444778</v>
      </c>
      <c r="H1603">
        <v>581571.97939687897</v>
      </c>
      <c r="I1603">
        <v>322437.97488078702</v>
      </c>
      <c r="J1603">
        <v>259134.00451609099</v>
      </c>
      <c r="K1603">
        <v>24727.906434545199</v>
      </c>
      <c r="L1603">
        <v>7.02608478231316</v>
      </c>
      <c r="M1603">
        <v>11.0624633374573</v>
      </c>
      <c r="N1603">
        <v>4.9291584292294397</v>
      </c>
      <c r="O1603">
        <v>1.2442904800661301</v>
      </c>
      <c r="P1603">
        <v>348.44192727800601</v>
      </c>
      <c r="Q1603">
        <v>19674</v>
      </c>
      <c r="R1603">
        <v>0.21346311801600601</v>
      </c>
      <c r="S1603">
        <v>38</v>
      </c>
      <c r="T1603">
        <v>6.7362503498037398E-3</v>
      </c>
      <c r="U1603">
        <v>6.8656002474282102E-3</v>
      </c>
      <c r="V1603">
        <v>4.7668401240870297</v>
      </c>
      <c r="W1603">
        <v>73.787147413311303</v>
      </c>
      <c r="X1603">
        <v>6.4457554590218296</v>
      </c>
      <c r="Y1603">
        <v>0</v>
      </c>
      <c r="Z1603">
        <v>0</v>
      </c>
      <c r="AA1603">
        <v>1</v>
      </c>
      <c r="AB1603">
        <v>0</v>
      </c>
      <c r="AC1603">
        <v>193269.58408332299</v>
      </c>
      <c r="AD1603">
        <v>1</v>
      </c>
      <c r="AE1603">
        <f t="shared" ref="AE1603:AE1666" si="201">IF(C1604=C1603,(D1604-D1603)/D1603,"")</f>
        <v>-2.3407292557302738E-2</v>
      </c>
      <c r="AF1603">
        <f t="shared" si="200"/>
        <v>5.7468236047607271E-2</v>
      </c>
      <c r="AG1603">
        <f t="shared" ref="AG1603:AG1666" si="202">(D:D-E:E)/D:D</f>
        <v>0.21321803436427217</v>
      </c>
      <c r="AH1603">
        <f t="shared" ref="AH1603:AH1666" si="203">G1603/D1603</f>
        <v>0.15423970079969124</v>
      </c>
      <c r="AI1603">
        <f t="shared" ref="AI1603:AI1666" si="204">_xlfn.STDEV.P(D:D)/AVERAGE(D:D)</f>
        <v>0.56010785424678866</v>
      </c>
      <c r="AJ1603">
        <f t="shared" ref="AJ1603:AJ1666" si="205">(D1604-D1603)/D1603</f>
        <v>-2.3407292557302738E-2</v>
      </c>
      <c r="AK1603">
        <f t="shared" ref="AK1603:AK1666" si="206">(E1604-E1603)/E1603</f>
        <v>-2.6829594385522331E-2</v>
      </c>
      <c r="AL1603" s="18">
        <f t="shared" ref="AL1603:AL1666" si="207">AVERAGE(AJ:AJ)</f>
        <v>2.1089247885702867E-2</v>
      </c>
    </row>
    <row r="1604" spans="1:38" ht="15.75">
      <c r="A1604">
        <v>2015</v>
      </c>
      <c r="B1604">
        <v>3</v>
      </c>
      <c r="C1604" t="s">
        <v>70</v>
      </c>
      <c r="D1604">
        <v>181507.07312808101</v>
      </c>
      <c r="E1604">
        <v>142306.05088844401</v>
      </c>
      <c r="F1604">
        <v>39201.022239636797</v>
      </c>
      <c r="G1604">
        <v>28438.3945486392</v>
      </c>
      <c r="H1604">
        <v>570824.01401659404</v>
      </c>
      <c r="I1604">
        <v>399533.08039355499</v>
      </c>
      <c r="J1604">
        <v>171290.933623038</v>
      </c>
      <c r="K1604">
        <v>25343.118898411201</v>
      </c>
      <c r="L1604">
        <v>3.4946527451762202</v>
      </c>
      <c r="M1604">
        <v>16.602393335787301</v>
      </c>
      <c r="N1604">
        <v>4.98198986908994</v>
      </c>
      <c r="O1604">
        <v>2.3324823558543399</v>
      </c>
      <c r="P1604">
        <v>499.49129517875798</v>
      </c>
      <c r="Q1604">
        <v>38313</v>
      </c>
      <c r="R1604">
        <v>-0.242836910975811</v>
      </c>
      <c r="S1604">
        <v>180</v>
      </c>
      <c r="T1604">
        <v>0.25868113706404799</v>
      </c>
      <c r="U1604">
        <v>3.3625071608925899E-3</v>
      </c>
      <c r="V1604">
        <v>2.5819096166991402</v>
      </c>
      <c r="W1604">
        <v>79.745002876847295</v>
      </c>
      <c r="X1604">
        <v>2.85824958852597</v>
      </c>
      <c r="Y1604">
        <v>0</v>
      </c>
      <c r="Z1604">
        <v>0</v>
      </c>
      <c r="AA1604">
        <v>0</v>
      </c>
      <c r="AB1604">
        <v>0</v>
      </c>
      <c r="AC1604">
        <v>196250.28467802101</v>
      </c>
      <c r="AD1604">
        <v>0</v>
      </c>
      <c r="AE1604">
        <f t="shared" si="201"/>
        <v>-0.12694448610306686</v>
      </c>
      <c r="AF1604">
        <f t="shared" si="200"/>
        <v>2.4121707061495405E-2</v>
      </c>
      <c r="AG1604">
        <f t="shared" si="202"/>
        <v>0.21597517696720661</v>
      </c>
      <c r="AH1604">
        <f t="shared" si="203"/>
        <v>0.15667926356000222</v>
      </c>
      <c r="AI1604">
        <f t="shared" si="204"/>
        <v>0.56010785424678866</v>
      </c>
      <c r="AJ1604">
        <f t="shared" si="205"/>
        <v>-0.12694448610306686</v>
      </c>
      <c r="AK1604">
        <f t="shared" si="206"/>
        <v>8.8354035068236823E-3</v>
      </c>
      <c r="AL1604" s="18">
        <f t="shared" si="207"/>
        <v>2.1089247885702867E-2</v>
      </c>
    </row>
    <row r="1605" spans="1:38" ht="15.75">
      <c r="A1605">
        <v>2015</v>
      </c>
      <c r="B1605">
        <v>4</v>
      </c>
      <c r="C1605" t="s">
        <v>70</v>
      </c>
      <c r="D1605">
        <v>158465.75100576499</v>
      </c>
      <c r="E1605">
        <v>143563.38226950599</v>
      </c>
      <c r="F1605">
        <v>14902.368736259001</v>
      </c>
      <c r="G1605">
        <v>-196.828875749546</v>
      </c>
      <c r="H1605">
        <v>530149.04231036</v>
      </c>
      <c r="I1605">
        <v>177675.629313004</v>
      </c>
      <c r="J1605">
        <v>352473.41299735499</v>
      </c>
      <c r="K1605">
        <v>6840.07083421895</v>
      </c>
      <c r="L1605">
        <v>-2.0991971094533001E-2</v>
      </c>
      <c r="M1605">
        <v>-5.5842190784194799E-2</v>
      </c>
      <c r="N1605">
        <v>-3.7127083148500398E-2</v>
      </c>
      <c r="O1605">
        <v>0.50408235844539495</v>
      </c>
      <c r="P1605">
        <v>79.333691822046404</v>
      </c>
      <c r="Q1605">
        <v>21769</v>
      </c>
      <c r="R1605">
        <v>2.3500455574105399E-2</v>
      </c>
      <c r="S1605">
        <v>144</v>
      </c>
      <c r="T1605">
        <v>0.82886182146805498</v>
      </c>
      <c r="U1605">
        <v>0.53183939462049901</v>
      </c>
      <c r="V1605">
        <v>1.47913385590558</v>
      </c>
      <c r="W1605">
        <v>74.149908804981095</v>
      </c>
      <c r="X1605">
        <v>4.8420559164822796</v>
      </c>
      <c r="Y1605">
        <v>0</v>
      </c>
      <c r="Z1605">
        <v>0</v>
      </c>
      <c r="AA1605">
        <v>0</v>
      </c>
      <c r="AB1605">
        <v>0</v>
      </c>
      <c r="AC1605">
        <v>151439.84639485501</v>
      </c>
      <c r="AD1605">
        <v>0</v>
      </c>
      <c r="AE1605">
        <f t="shared" si="201"/>
        <v>0.17172021717446714</v>
      </c>
      <c r="AF1605">
        <f t="shared" si="200"/>
        <v>0.26806319410184498</v>
      </c>
      <c r="AG1605">
        <f t="shared" si="202"/>
        <v>9.4041574546394252E-2</v>
      </c>
      <c r="AH1605">
        <f t="shared" si="203"/>
        <v>-1.242090953409771E-3</v>
      </c>
      <c r="AI1605">
        <f t="shared" si="204"/>
        <v>0.56010785424678866</v>
      </c>
      <c r="AJ1605">
        <f t="shared" si="205"/>
        <v>0.17172021717446714</v>
      </c>
      <c r="AK1605">
        <f t="shared" si="206"/>
        <v>4.7884089962405276E-3</v>
      </c>
      <c r="AL1605" s="18">
        <f t="shared" si="207"/>
        <v>2.1089247885702867E-2</v>
      </c>
    </row>
    <row r="1606" spans="1:38" ht="15.75">
      <c r="A1606">
        <v>2016</v>
      </c>
      <c r="B1606">
        <v>1</v>
      </c>
      <c r="C1606" t="s">
        <v>70</v>
      </c>
      <c r="D1606">
        <v>185677.52418318999</v>
      </c>
      <c r="E1606">
        <v>144250.82246069601</v>
      </c>
      <c r="F1606">
        <v>41426.701722493402</v>
      </c>
      <c r="G1606">
        <v>33551.016765633998</v>
      </c>
      <c r="H1606">
        <v>605509.63360519102</v>
      </c>
      <c r="I1606">
        <v>280513.81550087099</v>
      </c>
      <c r="J1606">
        <v>324995.81810431898</v>
      </c>
      <c r="K1606">
        <v>39993.7914452205</v>
      </c>
      <c r="L1606">
        <v>15.7947823848881</v>
      </c>
      <c r="M1606">
        <v>10.32352261064</v>
      </c>
      <c r="N1606">
        <v>5.5409550738065096</v>
      </c>
      <c r="O1606">
        <v>0.863130538531514</v>
      </c>
      <c r="P1606">
        <v>111.931037321858</v>
      </c>
      <c r="Q1606">
        <v>36322</v>
      </c>
      <c r="R1606">
        <v>-4.7688402224361701E-2</v>
      </c>
      <c r="S1606">
        <v>842</v>
      </c>
      <c r="T1606">
        <v>0.26639715397668901</v>
      </c>
      <c r="U1606">
        <v>0.40834324350515799</v>
      </c>
      <c r="V1606">
        <v>1.2448689463965701</v>
      </c>
      <c r="W1606">
        <v>60.925952699859302</v>
      </c>
      <c r="X1606">
        <v>2.7594160225989701</v>
      </c>
      <c r="Y1606">
        <v>0</v>
      </c>
      <c r="Z1606">
        <v>0</v>
      </c>
      <c r="AA1606">
        <v>0</v>
      </c>
      <c r="AB1606">
        <v>0</v>
      </c>
      <c r="AC1606">
        <v>196881.473404939</v>
      </c>
      <c r="AD1606">
        <v>0</v>
      </c>
      <c r="AE1606">
        <f t="shared" si="201"/>
        <v>5.8493197029898115E-2</v>
      </c>
      <c r="AF1606">
        <f t="shared" si="200"/>
        <v>-5.8720301150644479E-2</v>
      </c>
      <c r="AG1606">
        <f t="shared" si="202"/>
        <v>0.22311101952017776</v>
      </c>
      <c r="AH1606">
        <f t="shared" si="203"/>
        <v>0.18069508904336998</v>
      </c>
      <c r="AI1606">
        <f t="shared" si="204"/>
        <v>0.56010785424678866</v>
      </c>
      <c r="AJ1606">
        <f t="shared" si="205"/>
        <v>5.8493197029898115E-2</v>
      </c>
      <c r="AK1606">
        <f t="shared" si="206"/>
        <v>-3.0907612620807087E-2</v>
      </c>
      <c r="AL1606" s="18">
        <f t="shared" si="207"/>
        <v>2.1089247885702867E-2</v>
      </c>
    </row>
    <row r="1607" spans="1:38" ht="15.75">
      <c r="A1607">
        <v>2016</v>
      </c>
      <c r="B1607">
        <v>2</v>
      </c>
      <c r="C1607" t="s">
        <v>70</v>
      </c>
      <c r="D1607">
        <v>196538.396189261</v>
      </c>
      <c r="E1607">
        <v>139792.373919848</v>
      </c>
      <c r="F1607">
        <v>56746.022269412999</v>
      </c>
      <c r="G1607">
        <v>49364.969660559997</v>
      </c>
      <c r="H1607">
        <v>434883.430048073</v>
      </c>
      <c r="I1607">
        <v>243216.13191881499</v>
      </c>
      <c r="J1607">
        <v>191667.29812925801</v>
      </c>
      <c r="K1607">
        <v>58878.016803231898</v>
      </c>
      <c r="L1607">
        <v>6.9493960403072501</v>
      </c>
      <c r="M1607">
        <v>25.755551490723601</v>
      </c>
      <c r="N1607">
        <v>11.351310776568999</v>
      </c>
      <c r="O1607">
        <v>1.2689495510850901</v>
      </c>
      <c r="P1607">
        <v>492.71103814765598</v>
      </c>
      <c r="Q1607">
        <v>35657</v>
      </c>
      <c r="R1607">
        <v>-0.98382541689470704</v>
      </c>
      <c r="S1607">
        <v>682</v>
      </c>
      <c r="T1607">
        <v>0.20508422466630399</v>
      </c>
      <c r="U1607">
        <v>0.117904367010793</v>
      </c>
      <c r="V1607">
        <v>5.9176403563870501</v>
      </c>
      <c r="W1607">
        <v>69.285208271565807</v>
      </c>
      <c r="X1607">
        <v>4.5415008219768103</v>
      </c>
      <c r="Y1607">
        <v>0</v>
      </c>
      <c r="Z1607">
        <v>0</v>
      </c>
      <c r="AA1607">
        <v>0</v>
      </c>
      <c r="AB1607">
        <v>0</v>
      </c>
      <c r="AC1607">
        <v>194558.836563841</v>
      </c>
      <c r="AD1607">
        <v>0</v>
      </c>
      <c r="AE1607">
        <f t="shared" si="201"/>
        <v>-5.42034677200499E-2</v>
      </c>
      <c r="AF1607">
        <f t="shared" si="200"/>
        <v>-6.7684529225958232E-2</v>
      </c>
      <c r="AG1607">
        <f t="shared" si="202"/>
        <v>0.28872741087582782</v>
      </c>
      <c r="AH1607">
        <f t="shared" si="203"/>
        <v>0.25117214049626674</v>
      </c>
      <c r="AI1607">
        <f t="shared" si="204"/>
        <v>0.56010785424678866</v>
      </c>
      <c r="AJ1607">
        <f t="shared" si="205"/>
        <v>-5.42034677200499E-2</v>
      </c>
      <c r="AK1607">
        <f t="shared" si="206"/>
        <v>6.7304154917024017E-2</v>
      </c>
      <c r="AL1607" s="18">
        <f t="shared" si="207"/>
        <v>2.1089247885702867E-2</v>
      </c>
    </row>
    <row r="1608" spans="1:38" ht="15.75">
      <c r="A1608">
        <v>2016</v>
      </c>
      <c r="B1608">
        <v>3</v>
      </c>
      <c r="C1608" t="s">
        <v>70</v>
      </c>
      <c r="D1608">
        <v>185885.33357566601</v>
      </c>
      <c r="E1608">
        <v>149200.981510368</v>
      </c>
      <c r="F1608">
        <v>36684.352065297797</v>
      </c>
      <c r="G1608">
        <v>23659.4398978545</v>
      </c>
      <c r="H1608">
        <v>380386.85524932598</v>
      </c>
      <c r="I1608">
        <v>234581.649729111</v>
      </c>
      <c r="J1608">
        <v>145805.20552021399</v>
      </c>
      <c r="K1608">
        <v>27964.506520184099</v>
      </c>
      <c r="L1608">
        <v>8.6660373955364296</v>
      </c>
      <c r="M1608">
        <v>16.226745686781602</v>
      </c>
      <c r="N1608">
        <v>6.2198363511659203</v>
      </c>
      <c r="O1608">
        <v>1.60887019700122</v>
      </c>
      <c r="P1608">
        <v>123.379220523692</v>
      </c>
      <c r="Q1608">
        <v>49234</v>
      </c>
      <c r="R1608">
        <v>-0.72438723479911504</v>
      </c>
      <c r="S1608">
        <v>750</v>
      </c>
      <c r="T1608">
        <v>0.54831633309302297</v>
      </c>
      <c r="U1608">
        <v>0.27386371964188899</v>
      </c>
      <c r="V1608">
        <v>5.8584360438390197</v>
      </c>
      <c r="W1608">
        <v>82.226029148343201</v>
      </c>
      <c r="X1608">
        <v>2.3481238212283002</v>
      </c>
      <c r="Y1608">
        <v>0</v>
      </c>
      <c r="Z1608">
        <v>0</v>
      </c>
      <c r="AA1608">
        <v>0</v>
      </c>
      <c r="AB1608">
        <v>0</v>
      </c>
      <c r="AC1608">
        <v>205767.91023950299</v>
      </c>
      <c r="AD1608">
        <v>0</v>
      </c>
      <c r="AE1608">
        <f t="shared" si="201"/>
        <v>8.1013668538416544E-2</v>
      </c>
      <c r="AF1608">
        <f t="shared" si="200"/>
        <v>5.3536949128356347E-2</v>
      </c>
      <c r="AG1608">
        <f t="shared" si="202"/>
        <v>0.1973493624249025</v>
      </c>
      <c r="AH1608">
        <f t="shared" si="203"/>
        <v>0.12727975598044558</v>
      </c>
      <c r="AI1608">
        <f t="shared" si="204"/>
        <v>0.56010785424678866</v>
      </c>
      <c r="AJ1608">
        <f t="shared" si="205"/>
        <v>8.1013668538416544E-2</v>
      </c>
      <c r="AK1608">
        <f t="shared" si="206"/>
        <v>-6.9937535934090939E-2</v>
      </c>
      <c r="AL1608" s="18">
        <f t="shared" si="207"/>
        <v>2.1089247885702867E-2</v>
      </c>
    </row>
    <row r="1609" spans="1:38" ht="15.75">
      <c r="A1609">
        <v>2016</v>
      </c>
      <c r="B1609">
        <v>4</v>
      </c>
      <c r="C1609" t="s">
        <v>70</v>
      </c>
      <c r="D1609">
        <v>200944.58637611801</v>
      </c>
      <c r="E1609">
        <v>138766.232504585</v>
      </c>
      <c r="F1609">
        <v>62178.353871532301</v>
      </c>
      <c r="G1609">
        <v>52231.297720891998</v>
      </c>
      <c r="H1609">
        <v>731358.85361520899</v>
      </c>
      <c r="I1609">
        <v>276354.007661301</v>
      </c>
      <c r="J1609">
        <v>455004.84595390799</v>
      </c>
      <c r="K1609">
        <v>55456.009540776897</v>
      </c>
      <c r="L1609">
        <v>6.4912470684103702</v>
      </c>
      <c r="M1609">
        <v>11.4792838329864</v>
      </c>
      <c r="N1609">
        <v>7.1416784609505104</v>
      </c>
      <c r="O1609">
        <v>0.60736497670026102</v>
      </c>
      <c r="P1609">
        <v>418.197532590582</v>
      </c>
      <c r="Q1609">
        <v>5934</v>
      </c>
      <c r="R1609">
        <v>0.47346130459796998</v>
      </c>
      <c r="S1609">
        <v>277</v>
      </c>
      <c r="T1609">
        <v>0.82304657482885601</v>
      </c>
      <c r="U1609">
        <v>0.74216602710012602</v>
      </c>
      <c r="V1609">
        <v>5.9312839368048804</v>
      </c>
      <c r="W1609">
        <v>61.683384972125097</v>
      </c>
      <c r="X1609">
        <v>2.3461190452123901</v>
      </c>
      <c r="Y1609">
        <v>0</v>
      </c>
      <c r="Z1609">
        <v>0</v>
      </c>
      <c r="AA1609">
        <v>0</v>
      </c>
      <c r="AB1609">
        <v>0</v>
      </c>
      <c r="AC1609">
        <v>199377.570088387</v>
      </c>
      <c r="AD1609">
        <v>0</v>
      </c>
      <c r="AE1609">
        <f t="shared" si="201"/>
        <v>-0.1302354186386844</v>
      </c>
      <c r="AF1609">
        <f t="shared" si="200"/>
        <v>-6.6219968695849771E-2</v>
      </c>
      <c r="AG1609">
        <f t="shared" si="202"/>
        <v>0.30943035088863097</v>
      </c>
      <c r="AH1609">
        <f t="shared" si="203"/>
        <v>0.25992886229404594</v>
      </c>
      <c r="AI1609">
        <f t="shared" si="204"/>
        <v>0.56010785424678866</v>
      </c>
      <c r="AJ1609">
        <f t="shared" si="205"/>
        <v>-0.1302354186386844</v>
      </c>
      <c r="AK1609">
        <f t="shared" si="206"/>
        <v>4.4772842823009716E-2</v>
      </c>
      <c r="AL1609" s="18">
        <f t="shared" si="207"/>
        <v>2.1089247885702867E-2</v>
      </c>
    </row>
    <row r="1610" spans="1:38" ht="15.75">
      <c r="A1610">
        <v>2017</v>
      </c>
      <c r="B1610">
        <v>1</v>
      </c>
      <c r="C1610" t="s">
        <v>70</v>
      </c>
      <c r="D1610">
        <v>174774.484046247</v>
      </c>
      <c r="E1610">
        <v>144979.19122165401</v>
      </c>
      <c r="F1610">
        <v>29795.292824593798</v>
      </c>
      <c r="G1610">
        <v>14629.239373090501</v>
      </c>
      <c r="H1610">
        <v>598417.65293287695</v>
      </c>
      <c r="I1610">
        <v>341183.74880411703</v>
      </c>
      <c r="J1610">
        <v>257233.90412875899</v>
      </c>
      <c r="K1610">
        <v>23829.875223880299</v>
      </c>
      <c r="L1610">
        <v>3.39850415186016</v>
      </c>
      <c r="M1610">
        <v>5.6871349920373602</v>
      </c>
      <c r="N1610">
        <v>2.4446537132372099</v>
      </c>
      <c r="O1610">
        <v>1.32635606476406</v>
      </c>
      <c r="P1610">
        <v>39.035618698775998</v>
      </c>
      <c r="Q1610">
        <v>47676</v>
      </c>
      <c r="R1610">
        <v>-0.67900176229183695</v>
      </c>
      <c r="S1610">
        <v>101</v>
      </c>
      <c r="T1610">
        <v>0.205314106294545</v>
      </c>
      <c r="U1610">
        <v>0.98580253355310399</v>
      </c>
      <c r="V1610">
        <v>6.6018763692148497</v>
      </c>
      <c r="W1610">
        <v>83.103025431196698</v>
      </c>
      <c r="X1610">
        <v>4.1767228123103299</v>
      </c>
      <c r="Y1610">
        <v>0</v>
      </c>
      <c r="Z1610">
        <v>0</v>
      </c>
      <c r="AA1610">
        <v>0</v>
      </c>
      <c r="AB1610">
        <v>0</v>
      </c>
      <c r="AC1610">
        <v>191300.77724054299</v>
      </c>
      <c r="AD1610">
        <v>0</v>
      </c>
      <c r="AE1610">
        <f t="shared" si="201"/>
        <v>4.8412692323440393E-2</v>
      </c>
      <c r="AF1610">
        <f t="shared" si="200"/>
        <v>0.10300226858571901</v>
      </c>
      <c r="AG1610">
        <f t="shared" si="202"/>
        <v>0.17047850541334669</v>
      </c>
      <c r="AH1610">
        <f t="shared" si="203"/>
        <v>8.3703519154543535E-2</v>
      </c>
      <c r="AI1610">
        <f t="shared" si="204"/>
        <v>0.56010785424678866</v>
      </c>
      <c r="AJ1610">
        <f t="shared" si="205"/>
        <v>4.8412692323440393E-2</v>
      </c>
      <c r="AK1610">
        <f t="shared" si="206"/>
        <v>-5.3440670865556539E-2</v>
      </c>
      <c r="AL1610" s="18">
        <f t="shared" si="207"/>
        <v>2.1089247885702867E-2</v>
      </c>
    </row>
    <row r="1611" spans="1:38" ht="15.75">
      <c r="A1611">
        <v>2017</v>
      </c>
      <c r="B1611">
        <v>2</v>
      </c>
      <c r="C1611" t="s">
        <v>70</v>
      </c>
      <c r="D1611">
        <v>183235.787368366</v>
      </c>
      <c r="E1611">
        <v>137231.40598122301</v>
      </c>
      <c r="F1611">
        <v>46004.381387142297</v>
      </c>
      <c r="G1611">
        <v>26818.233401317499</v>
      </c>
      <c r="H1611">
        <v>556321.44647402398</v>
      </c>
      <c r="I1611">
        <v>329957.076856606</v>
      </c>
      <c r="J1611">
        <v>226364.36961741699</v>
      </c>
      <c r="K1611">
        <v>32752.106904108601</v>
      </c>
      <c r="L1611">
        <v>4.4056837335735199</v>
      </c>
      <c r="M1611">
        <v>11.8473739690762</v>
      </c>
      <c r="N1611">
        <v>4.8206362654706201</v>
      </c>
      <c r="O1611">
        <v>1.4576369833038301</v>
      </c>
      <c r="P1611">
        <v>174.888173432184</v>
      </c>
      <c r="Q1611">
        <v>36701</v>
      </c>
      <c r="R1611">
        <v>-0.40460567046277401</v>
      </c>
      <c r="S1611">
        <v>621</v>
      </c>
      <c r="T1611">
        <v>0.98143538771359495</v>
      </c>
      <c r="U1611">
        <v>0.183997261286063</v>
      </c>
      <c r="V1611">
        <v>2.9279833020183101</v>
      </c>
      <c r="W1611">
        <v>83.860978413995099</v>
      </c>
      <c r="X1611">
        <v>3.49233101932816</v>
      </c>
      <c r="Y1611">
        <v>0</v>
      </c>
      <c r="Z1611">
        <v>0</v>
      </c>
      <c r="AA1611">
        <v>0</v>
      </c>
      <c r="AB1611">
        <v>0</v>
      </c>
      <c r="AC1611">
        <v>195591.099994655</v>
      </c>
      <c r="AD1611">
        <v>0</v>
      </c>
      <c r="AE1611">
        <f t="shared" si="201"/>
        <v>6.877084458024102E-2</v>
      </c>
      <c r="AF1611">
        <f t="shared" si="200"/>
        <v>7.6486043238507709E-4</v>
      </c>
      <c r="AG1611">
        <f t="shared" si="202"/>
        <v>0.25106657410027988</v>
      </c>
      <c r="AH1611">
        <f t="shared" si="203"/>
        <v>0.14635914624801849</v>
      </c>
      <c r="AI1611">
        <f t="shared" si="204"/>
        <v>0.56010785424678866</v>
      </c>
      <c r="AJ1611">
        <f t="shared" si="205"/>
        <v>6.877084458024102E-2</v>
      </c>
      <c r="AK1611">
        <f t="shared" si="206"/>
        <v>2.1463769969098788E-2</v>
      </c>
      <c r="AL1611" s="18">
        <f t="shared" si="207"/>
        <v>2.1089247885702867E-2</v>
      </c>
    </row>
    <row r="1612" spans="1:38" ht="15.75">
      <c r="A1612">
        <v>2017</v>
      </c>
      <c r="B1612">
        <v>3</v>
      </c>
      <c r="C1612" t="s">
        <v>70</v>
      </c>
      <c r="D1612">
        <v>195837.06722301399</v>
      </c>
      <c r="E1612">
        <v>140176.90931173999</v>
      </c>
      <c r="F1612">
        <v>55660.1579112744</v>
      </c>
      <c r="G1612">
        <v>46455.370129463598</v>
      </c>
      <c r="H1612">
        <v>663911.36060128</v>
      </c>
      <c r="I1612">
        <v>304108.37756864802</v>
      </c>
      <c r="J1612">
        <v>359802.98303263198</v>
      </c>
      <c r="K1612">
        <v>45387.151635989801</v>
      </c>
      <c r="L1612">
        <v>20.229415922639699</v>
      </c>
      <c r="M1612">
        <v>12.9113354586196</v>
      </c>
      <c r="N1612">
        <v>6.9972247631657698</v>
      </c>
      <c r="O1612">
        <v>0.84520804970943497</v>
      </c>
      <c r="P1612">
        <v>486.65202970616099</v>
      </c>
      <c r="Q1612">
        <v>46650</v>
      </c>
      <c r="R1612">
        <v>-0.77049001361967295</v>
      </c>
      <c r="S1612">
        <v>260</v>
      </c>
      <c r="T1612">
        <v>0.164110156948097</v>
      </c>
      <c r="U1612">
        <v>0.39221528577931603</v>
      </c>
      <c r="V1612">
        <v>6.0878271555347503</v>
      </c>
      <c r="W1612">
        <v>65.4351199935615</v>
      </c>
      <c r="X1612">
        <v>3.4564323892418298</v>
      </c>
      <c r="Y1612">
        <v>0</v>
      </c>
      <c r="Z1612">
        <v>0</v>
      </c>
      <c r="AA1612">
        <v>0</v>
      </c>
      <c r="AB1612">
        <v>1</v>
      </c>
      <c r="AC1612">
        <v>200850.518791754</v>
      </c>
      <c r="AD1612">
        <v>0</v>
      </c>
      <c r="AE1612">
        <f t="shared" si="201"/>
        <v>-4.1866563784812849E-2</v>
      </c>
      <c r="AF1612">
        <f t="shared" si="200"/>
        <v>-3.0522243879638478E-2</v>
      </c>
      <c r="AG1612">
        <f t="shared" si="202"/>
        <v>0.28421666388564587</v>
      </c>
      <c r="AH1612">
        <f t="shared" si="203"/>
        <v>0.23721438841075715</v>
      </c>
      <c r="AI1612">
        <f t="shared" si="204"/>
        <v>0.56010785424678866</v>
      </c>
      <c r="AJ1612">
        <f t="shared" si="205"/>
        <v>-4.1866563784812849E-2</v>
      </c>
      <c r="AK1612">
        <f t="shared" si="206"/>
        <v>0.11073441475334329</v>
      </c>
      <c r="AL1612" s="18">
        <f t="shared" si="207"/>
        <v>2.1089247885702867E-2</v>
      </c>
    </row>
    <row r="1613" spans="1:38" ht="15.75">
      <c r="A1613">
        <v>2017</v>
      </c>
      <c r="B1613">
        <v>4</v>
      </c>
      <c r="C1613" t="s">
        <v>70</v>
      </c>
      <c r="D1613">
        <v>187638.04215669099</v>
      </c>
      <c r="E1613">
        <v>155699.317326308</v>
      </c>
      <c r="F1613">
        <v>31938.7248303823</v>
      </c>
      <c r="G1613">
        <v>24927.115813816501</v>
      </c>
      <c r="H1613">
        <v>422117.08150641498</v>
      </c>
      <c r="I1613">
        <v>134547.414638605</v>
      </c>
      <c r="J1613">
        <v>287569.66686780902</v>
      </c>
      <c r="K1613">
        <v>32690.014704647499</v>
      </c>
      <c r="L1613">
        <v>2.6157300887116102</v>
      </c>
      <c r="M1613">
        <v>8.6682006782290593</v>
      </c>
      <c r="N1613">
        <v>5.9052611007492901</v>
      </c>
      <c r="O1613">
        <v>0.46787763154607798</v>
      </c>
      <c r="P1613">
        <v>75.528809704626397</v>
      </c>
      <c r="Q1613">
        <v>13313</v>
      </c>
      <c r="R1613">
        <v>-0.81471915409173201</v>
      </c>
      <c r="S1613">
        <v>572</v>
      </c>
      <c r="T1613">
        <v>0.87750217114083495</v>
      </c>
      <c r="U1613">
        <v>0.95870873353624098</v>
      </c>
      <c r="V1613">
        <v>2.8325760370462301</v>
      </c>
      <c r="W1613">
        <v>67.589595748384298</v>
      </c>
      <c r="X1613">
        <v>4.9013574753035103</v>
      </c>
      <c r="Y1613">
        <v>0</v>
      </c>
      <c r="Z1613">
        <v>0</v>
      </c>
      <c r="AA1613">
        <v>0</v>
      </c>
      <c r="AB1613">
        <v>1</v>
      </c>
      <c r="AC1613">
        <v>214223.049360943</v>
      </c>
      <c r="AD1613">
        <v>0</v>
      </c>
      <c r="AE1613">
        <f t="shared" si="201"/>
        <v>2.7385759189103569E-2</v>
      </c>
      <c r="AF1613">
        <f t="shared" si="200"/>
        <v>3.0605567190236421E-2</v>
      </c>
      <c r="AG1613">
        <f t="shared" si="202"/>
        <v>0.17021454958324447</v>
      </c>
      <c r="AH1613">
        <f t="shared" si="203"/>
        <v>0.13284681255094638</v>
      </c>
      <c r="AI1613">
        <f t="shared" si="204"/>
        <v>0.56010785424678866</v>
      </c>
      <c r="AJ1613">
        <f t="shared" si="205"/>
        <v>2.7385759189103569E-2</v>
      </c>
      <c r="AK1613">
        <f t="shared" si="206"/>
        <v>-9.0799176147917854E-2</v>
      </c>
      <c r="AL1613" s="18">
        <f t="shared" si="207"/>
        <v>2.1089247885702867E-2</v>
      </c>
    </row>
    <row r="1614" spans="1:38" ht="15.75">
      <c r="A1614">
        <v>2018</v>
      </c>
      <c r="B1614">
        <v>1</v>
      </c>
      <c r="C1614" t="s">
        <v>70</v>
      </c>
      <c r="D1614">
        <v>192776.652393909</v>
      </c>
      <c r="E1614">
        <v>141561.947586286</v>
      </c>
      <c r="F1614">
        <v>51214.704807623602</v>
      </c>
      <c r="G1614">
        <v>41197.458445421602</v>
      </c>
      <c r="H1614">
        <v>531118.06364458904</v>
      </c>
      <c r="I1614">
        <v>309924.26773243502</v>
      </c>
      <c r="J1614">
        <v>221193.795912153</v>
      </c>
      <c r="K1614">
        <v>50138.115093537199</v>
      </c>
      <c r="L1614">
        <v>5.5329742507144299</v>
      </c>
      <c r="M1614">
        <v>18.625051518977902</v>
      </c>
      <c r="N1614">
        <v>7.7567421003759902</v>
      </c>
      <c r="O1614">
        <v>1.4011435829579899</v>
      </c>
      <c r="P1614">
        <v>392.41307618210999</v>
      </c>
      <c r="Q1614">
        <v>5504</v>
      </c>
      <c r="R1614">
        <v>-0.77576837955447098</v>
      </c>
      <c r="S1614">
        <v>611</v>
      </c>
      <c r="T1614">
        <v>0.75693043318224695</v>
      </c>
      <c r="U1614">
        <v>0.78452076021980099</v>
      </c>
      <c r="V1614">
        <v>4.7338022445535897</v>
      </c>
      <c r="W1614">
        <v>73.418905966670394</v>
      </c>
      <c r="X1614">
        <v>8.0777664244998704</v>
      </c>
      <c r="Y1614">
        <v>0</v>
      </c>
      <c r="Z1614">
        <v>0</v>
      </c>
      <c r="AA1614">
        <v>0</v>
      </c>
      <c r="AB1614">
        <v>0</v>
      </c>
      <c r="AC1614">
        <v>204541.98421431301</v>
      </c>
      <c r="AD1614">
        <v>0</v>
      </c>
      <c r="AE1614">
        <f t="shared" si="201"/>
        <v>-4.8764801677223413E-2</v>
      </c>
      <c r="AF1614">
        <f t="shared" si="200"/>
        <v>-0.10602704961557273</v>
      </c>
      <c r="AG1614">
        <f t="shared" si="202"/>
        <v>0.26566860753953619</v>
      </c>
      <c r="AH1614">
        <f t="shared" si="203"/>
        <v>0.21370564294913175</v>
      </c>
      <c r="AI1614">
        <f t="shared" si="204"/>
        <v>0.56010785424678866</v>
      </c>
      <c r="AJ1614">
        <f t="shared" si="205"/>
        <v>-4.8764801677223413E-2</v>
      </c>
      <c r="AK1614">
        <f t="shared" si="206"/>
        <v>4.4706420295393769E-2</v>
      </c>
      <c r="AL1614" s="18">
        <f t="shared" si="207"/>
        <v>2.1089247885702867E-2</v>
      </c>
    </row>
    <row r="1615" spans="1:38" ht="15.75">
      <c r="A1615">
        <v>2018</v>
      </c>
      <c r="B1615">
        <v>2</v>
      </c>
      <c r="C1615" t="s">
        <v>70</v>
      </c>
      <c r="D1615">
        <v>183375.93717192099</v>
      </c>
      <c r="E1615">
        <v>147890.675512913</v>
      </c>
      <c r="F1615">
        <v>35485.261659007701</v>
      </c>
      <c r="G1615">
        <v>29953.376306121201</v>
      </c>
      <c r="H1615">
        <v>669872.89908003504</v>
      </c>
      <c r="I1615">
        <v>336670.40500982298</v>
      </c>
      <c r="J1615">
        <v>333202.49407021102</v>
      </c>
      <c r="K1615">
        <v>37866.808036939699</v>
      </c>
      <c r="L1615">
        <v>3.4864808289445302</v>
      </c>
      <c r="M1615">
        <v>8.9895414467724795</v>
      </c>
      <c r="N1615">
        <v>4.4715014366542496</v>
      </c>
      <c r="O1615">
        <v>1.01040781807257</v>
      </c>
      <c r="P1615">
        <v>440.13766631181801</v>
      </c>
      <c r="Q1615">
        <v>30398</v>
      </c>
      <c r="R1615">
        <v>0.68598470909398901</v>
      </c>
      <c r="S1615">
        <v>255</v>
      </c>
      <c r="T1615">
        <v>0.38127479928622499</v>
      </c>
      <c r="U1615">
        <v>0.28764043183986898</v>
      </c>
      <c r="V1615">
        <v>7.4202268287315798</v>
      </c>
      <c r="W1615">
        <v>63.231855324216703</v>
      </c>
      <c r="X1615">
        <v>5.2343182672397903</v>
      </c>
      <c r="Y1615">
        <v>0</v>
      </c>
      <c r="Z1615">
        <v>0</v>
      </c>
      <c r="AA1615">
        <v>0</v>
      </c>
      <c r="AB1615">
        <v>0</v>
      </c>
      <c r="AC1615">
        <v>190010.67499974801</v>
      </c>
      <c r="AD1615">
        <v>0</v>
      </c>
      <c r="AE1615">
        <f t="shared" si="201"/>
        <v>3.5357656105993285E-2</v>
      </c>
      <c r="AF1615">
        <f t="shared" si="200"/>
        <v>7.1865173513387245E-3</v>
      </c>
      <c r="AG1615">
        <f t="shared" si="202"/>
        <v>0.19351100371331373</v>
      </c>
      <c r="AH1615">
        <f t="shared" si="203"/>
        <v>0.1633440939311406</v>
      </c>
      <c r="AI1615">
        <f t="shared" si="204"/>
        <v>0.56010785424678866</v>
      </c>
      <c r="AJ1615">
        <f t="shared" si="205"/>
        <v>3.5357656105993285E-2</v>
      </c>
      <c r="AK1615">
        <f t="shared" si="206"/>
        <v>-9.2117719923413874E-2</v>
      </c>
      <c r="AL1615" s="18">
        <f t="shared" si="207"/>
        <v>2.1089247885702867E-2</v>
      </c>
    </row>
    <row r="1616" spans="1:38" ht="15.75">
      <c r="A1616">
        <v>2018</v>
      </c>
      <c r="B1616">
        <v>3</v>
      </c>
      <c r="C1616" t="s">
        <v>70</v>
      </c>
      <c r="D1616">
        <v>189859.68049656</v>
      </c>
      <c r="E1616">
        <v>134267.32368673</v>
      </c>
      <c r="F1616">
        <v>55592.356809829798</v>
      </c>
      <c r="G1616">
        <v>39669.582732285999</v>
      </c>
      <c r="H1616">
        <v>482550.70668597397</v>
      </c>
      <c r="I1616">
        <v>205357.584327249</v>
      </c>
      <c r="J1616">
        <v>277193.122358725</v>
      </c>
      <c r="K1616">
        <v>44679.4201539364</v>
      </c>
      <c r="L1616">
        <v>14.750846743616201</v>
      </c>
      <c r="M1616">
        <v>14.3111713576169</v>
      </c>
      <c r="N1616">
        <v>8.2208112396572499</v>
      </c>
      <c r="O1616">
        <v>0.74084660751967901</v>
      </c>
      <c r="P1616">
        <v>476.85650366487198</v>
      </c>
      <c r="Q1616">
        <v>26547</v>
      </c>
      <c r="R1616">
        <v>-0.907076675444909</v>
      </c>
      <c r="S1616">
        <v>365</v>
      </c>
      <c r="T1616">
        <v>0.80259886927366098</v>
      </c>
      <c r="U1616">
        <v>0.37437043960743699</v>
      </c>
      <c r="V1616">
        <v>2.09367398469734</v>
      </c>
      <c r="W1616">
        <v>64.147587897006105</v>
      </c>
      <c r="X1616">
        <v>9.88360291207219</v>
      </c>
      <c r="Y1616">
        <v>0</v>
      </c>
      <c r="Z1616">
        <v>0</v>
      </c>
      <c r="AA1616">
        <v>0</v>
      </c>
      <c r="AB1616">
        <v>0</v>
      </c>
      <c r="AC1616">
        <v>197803.35077072601</v>
      </c>
      <c r="AD1616">
        <v>0</v>
      </c>
      <c r="AE1616">
        <f t="shared" si="201"/>
        <v>1.8545961720744651E-2</v>
      </c>
      <c r="AF1616">
        <f t="shared" si="200"/>
        <v>3.6505562549846271E-2</v>
      </c>
      <c r="AG1616">
        <f t="shared" si="202"/>
        <v>0.29280759698127301</v>
      </c>
      <c r="AH1616">
        <f t="shared" si="203"/>
        <v>0.20894158585189843</v>
      </c>
      <c r="AI1616">
        <f t="shared" si="204"/>
        <v>0.56010785424678866</v>
      </c>
      <c r="AJ1616">
        <f t="shared" si="205"/>
        <v>1.8545961720744651E-2</v>
      </c>
      <c r="AK1616">
        <f t="shared" si="206"/>
        <v>7.1959199330178567E-2</v>
      </c>
      <c r="AL1616" s="18">
        <f t="shared" si="207"/>
        <v>2.1089247885702867E-2</v>
      </c>
    </row>
    <row r="1617" spans="1:38" ht="15.75">
      <c r="A1617">
        <v>2018</v>
      </c>
      <c r="B1617">
        <v>4</v>
      </c>
      <c r="C1617" t="s">
        <v>70</v>
      </c>
      <c r="D1617">
        <v>193380.81086336201</v>
      </c>
      <c r="E1617">
        <v>143929.09279543301</v>
      </c>
      <c r="F1617">
        <v>49451.718067929403</v>
      </c>
      <c r="G1617">
        <v>42153.1647590305</v>
      </c>
      <c r="H1617">
        <v>693117.50675029901</v>
      </c>
      <c r="I1617">
        <v>310675.46261079999</v>
      </c>
      <c r="J1617">
        <v>382442.04413949902</v>
      </c>
      <c r="K1617">
        <v>47834.088423898698</v>
      </c>
      <c r="L1617">
        <v>4.5148585406277499</v>
      </c>
      <c r="M1617">
        <v>11.022105284965599</v>
      </c>
      <c r="N1617">
        <v>6.0816765337044796</v>
      </c>
      <c r="O1617">
        <v>0.81234651726073903</v>
      </c>
      <c r="P1617">
        <v>317.66681356262097</v>
      </c>
      <c r="Q1617">
        <v>34920</v>
      </c>
      <c r="R1617">
        <v>-0.52995124809824401</v>
      </c>
      <c r="S1617">
        <v>568</v>
      </c>
      <c r="T1617">
        <v>0.58197335804140604</v>
      </c>
      <c r="U1617">
        <v>0.10952514490167201</v>
      </c>
      <c r="V1617">
        <v>4.5124851829914601</v>
      </c>
      <c r="W1617">
        <v>83.278450020966901</v>
      </c>
      <c r="X1617">
        <v>6.0516603635618296</v>
      </c>
      <c r="Y1617">
        <v>0</v>
      </c>
      <c r="Z1617">
        <v>0</v>
      </c>
      <c r="AA1617">
        <v>0</v>
      </c>
      <c r="AB1617">
        <v>1</v>
      </c>
      <c r="AC1617">
        <v>195860.39607477799</v>
      </c>
      <c r="AD1617">
        <v>0</v>
      </c>
      <c r="AE1617">
        <f t="shared" si="201"/>
        <v>-0.10881999130934955</v>
      </c>
      <c r="AF1617">
        <f t="shared" si="200"/>
        <v>7.9453737218096496E-2</v>
      </c>
      <c r="AG1617">
        <f t="shared" si="202"/>
        <v>0.25572195011050158</v>
      </c>
      <c r="AH1617">
        <f t="shared" si="203"/>
        <v>0.21798008070622302</v>
      </c>
      <c r="AI1617">
        <f t="shared" si="204"/>
        <v>0.56010785424678866</v>
      </c>
      <c r="AJ1617">
        <f t="shared" si="205"/>
        <v>-0.10881999130934955</v>
      </c>
      <c r="AK1617">
        <f t="shared" si="206"/>
        <v>-1.3741776547804138E-2</v>
      </c>
      <c r="AL1617" s="18">
        <f t="shared" si="207"/>
        <v>2.1089247885702867E-2</v>
      </c>
    </row>
    <row r="1618" spans="1:38" ht="15.75">
      <c r="A1618">
        <v>2019</v>
      </c>
      <c r="B1618">
        <v>1</v>
      </c>
      <c r="C1618" t="s">
        <v>70</v>
      </c>
      <c r="D1618">
        <v>172337.11270581599</v>
      </c>
      <c r="E1618">
        <v>141951.25136351</v>
      </c>
      <c r="F1618">
        <v>30385.8613423057</v>
      </c>
      <c r="G1618">
        <v>15686.1037690022</v>
      </c>
      <c r="H1618">
        <v>660485.84999860998</v>
      </c>
      <c r="I1618">
        <v>244847.296154171</v>
      </c>
      <c r="J1618">
        <v>415638.55384443799</v>
      </c>
      <c r="K1618">
        <v>16741.516919342899</v>
      </c>
      <c r="L1618">
        <v>6.5179182693715099</v>
      </c>
      <c r="M1618">
        <v>3.7739770827114101</v>
      </c>
      <c r="N1618">
        <v>2.3749341138852902</v>
      </c>
      <c r="O1618">
        <v>0.58908706588804804</v>
      </c>
      <c r="P1618">
        <v>258.39403146554798</v>
      </c>
      <c r="Q1618">
        <v>7339</v>
      </c>
      <c r="R1618">
        <v>0.50029607034032897</v>
      </c>
      <c r="S1618">
        <v>21</v>
      </c>
      <c r="T1618">
        <v>0.41251515376762699</v>
      </c>
      <c r="U1618">
        <v>0.56695661353969795</v>
      </c>
      <c r="V1618">
        <v>7.1968380183790597</v>
      </c>
      <c r="W1618">
        <v>68.035125004403895</v>
      </c>
      <c r="X1618">
        <v>7.3933109517407196</v>
      </c>
      <c r="Y1618">
        <v>0</v>
      </c>
      <c r="Z1618">
        <v>0</v>
      </c>
      <c r="AA1618">
        <v>0</v>
      </c>
      <c r="AB1618">
        <v>0</v>
      </c>
      <c r="AC1618">
        <v>168390.331343837</v>
      </c>
      <c r="AD1618">
        <v>0</v>
      </c>
      <c r="AE1618">
        <f t="shared" si="201"/>
        <v>7.1700509695216672E-2</v>
      </c>
      <c r="AF1618">
        <f t="shared" si="200"/>
        <v>8.9958851439024962E-2</v>
      </c>
      <c r="AG1618">
        <f t="shared" si="202"/>
        <v>0.17631641185828298</v>
      </c>
      <c r="AH1618">
        <f t="shared" si="203"/>
        <v>9.1019882616803466E-2</v>
      </c>
      <c r="AI1618">
        <f t="shared" si="204"/>
        <v>0.56010785424678866</v>
      </c>
      <c r="AJ1618">
        <f t="shared" si="205"/>
        <v>7.1700509695216672E-2</v>
      </c>
      <c r="AK1618">
        <f t="shared" si="206"/>
        <v>4.0691315207984851E-4</v>
      </c>
      <c r="AL1618" s="18">
        <f t="shared" si="207"/>
        <v>2.1089247885702867E-2</v>
      </c>
    </row>
    <row r="1619" spans="1:38" ht="15.75">
      <c r="A1619">
        <v>2019</v>
      </c>
      <c r="B1619">
        <v>2</v>
      </c>
      <c r="C1619" t="s">
        <v>70</v>
      </c>
      <c r="D1619">
        <v>184693.771526225</v>
      </c>
      <c r="E1619">
        <v>142009.01319464401</v>
      </c>
      <c r="F1619">
        <v>42684.758331581601</v>
      </c>
      <c r="G1619">
        <v>24837.592923930199</v>
      </c>
      <c r="H1619">
        <v>441535.361448429</v>
      </c>
      <c r="I1619">
        <v>298379.48873846798</v>
      </c>
      <c r="J1619">
        <v>143155.87270996001</v>
      </c>
      <c r="K1619">
        <v>31754.064442465598</v>
      </c>
      <c r="L1619">
        <v>3.0003508850360401</v>
      </c>
      <c r="M1619">
        <v>17.350034234538199</v>
      </c>
      <c r="N1619">
        <v>5.62527831122111</v>
      </c>
      <c r="O1619">
        <v>2.0842979270783801</v>
      </c>
      <c r="P1619">
        <v>207.087140094045</v>
      </c>
      <c r="Q1619">
        <v>47261</v>
      </c>
      <c r="R1619">
        <v>0.68727757920852695</v>
      </c>
      <c r="S1619">
        <v>986</v>
      </c>
      <c r="T1619">
        <v>0.78976553620506396</v>
      </c>
      <c r="U1619">
        <v>0.84905675206043696</v>
      </c>
      <c r="V1619">
        <v>1.5463171654635399</v>
      </c>
      <c r="W1619">
        <v>82.601559688329303</v>
      </c>
      <c r="X1619">
        <v>9.4999732200340805</v>
      </c>
      <c r="Y1619">
        <v>0</v>
      </c>
      <c r="Z1619">
        <v>0</v>
      </c>
      <c r="AA1619">
        <v>0</v>
      </c>
      <c r="AB1619">
        <v>0</v>
      </c>
      <c r="AC1619">
        <v>193687.468490698</v>
      </c>
      <c r="AD1619">
        <v>0</v>
      </c>
      <c r="AE1619">
        <f t="shared" si="201"/>
        <v>6.5496758837253755E-2</v>
      </c>
      <c r="AF1619">
        <f t="shared" si="200"/>
        <v>7.337871891768496E-3</v>
      </c>
      <c r="AG1619">
        <f t="shared" si="202"/>
        <v>0.23111097888604276</v>
      </c>
      <c r="AH1619">
        <f t="shared" si="203"/>
        <v>0.13447986209109095</v>
      </c>
      <c r="AI1619">
        <f t="shared" si="204"/>
        <v>0.56010785424678866</v>
      </c>
      <c r="AJ1619">
        <f t="shared" si="205"/>
        <v>6.5496758837253755E-2</v>
      </c>
      <c r="AK1619">
        <f t="shared" si="206"/>
        <v>2.3210082610350138E-2</v>
      </c>
      <c r="AL1619" s="18">
        <f t="shared" si="207"/>
        <v>2.1089247885702867E-2</v>
      </c>
    </row>
    <row r="1620" spans="1:38" ht="15.75">
      <c r="A1620">
        <v>2019</v>
      </c>
      <c r="B1620">
        <v>3</v>
      </c>
      <c r="C1620" t="s">
        <v>70</v>
      </c>
      <c r="D1620">
        <v>196790.614938621</v>
      </c>
      <c r="E1620">
        <v>145305.054122306</v>
      </c>
      <c r="F1620">
        <v>51485.560816315003</v>
      </c>
      <c r="G1620">
        <v>45184.621081028097</v>
      </c>
      <c r="H1620">
        <v>632493.47021721001</v>
      </c>
      <c r="I1620">
        <v>311982.28684921702</v>
      </c>
      <c r="J1620">
        <v>320511.18336799298</v>
      </c>
      <c r="K1620">
        <v>54376.413131020803</v>
      </c>
      <c r="L1620">
        <v>12.3126520311348</v>
      </c>
      <c r="M1620">
        <v>14.0976737866739</v>
      </c>
      <c r="N1620">
        <v>7.1438873614791296</v>
      </c>
      <c r="O1620">
        <v>0.97338970693892102</v>
      </c>
      <c r="P1620">
        <v>118.880050971644</v>
      </c>
      <c r="Q1620">
        <v>32721</v>
      </c>
      <c r="R1620">
        <v>0.26710815949314098</v>
      </c>
      <c r="S1620">
        <v>902</v>
      </c>
      <c r="T1620">
        <v>0.68651945872446096</v>
      </c>
      <c r="U1620">
        <v>0.30001981384180998</v>
      </c>
      <c r="V1620">
        <v>4.9749202884823402</v>
      </c>
      <c r="W1620">
        <v>75.405485821031505</v>
      </c>
      <c r="X1620">
        <v>5.3389542556637304</v>
      </c>
      <c r="Y1620">
        <v>1</v>
      </c>
      <c r="Z1620">
        <v>0</v>
      </c>
      <c r="AA1620">
        <v>0</v>
      </c>
      <c r="AB1620">
        <v>0</v>
      </c>
      <c r="AC1620">
        <v>193001.087580544</v>
      </c>
      <c r="AD1620">
        <v>1</v>
      </c>
      <c r="AE1620">
        <f t="shared" si="201"/>
        <v>6.0749970509669737E-2</v>
      </c>
      <c r="AF1620">
        <f t="shared" si="200"/>
        <v>-5.4933328977338505E-2</v>
      </c>
      <c r="AG1620">
        <f t="shared" si="202"/>
        <v>0.2616260985432326</v>
      </c>
      <c r="AH1620">
        <f t="shared" si="203"/>
        <v>0.22960760143526754</v>
      </c>
      <c r="AI1620">
        <f t="shared" si="204"/>
        <v>0.56010785424678866</v>
      </c>
      <c r="AJ1620">
        <f t="shared" si="205"/>
        <v>6.0749970509669737E-2</v>
      </c>
      <c r="AK1620">
        <f t="shared" si="206"/>
        <v>-0.10862038568885614</v>
      </c>
      <c r="AL1620" s="18">
        <f t="shared" si="207"/>
        <v>2.1089247885702867E-2</v>
      </c>
    </row>
    <row r="1621" spans="1:38" ht="15.75">
      <c r="A1621">
        <v>2019</v>
      </c>
      <c r="B1621">
        <v>4</v>
      </c>
      <c r="C1621" t="s">
        <v>70</v>
      </c>
      <c r="D1621">
        <v>208745.638992722</v>
      </c>
      <c r="E1621">
        <v>129521.96310100101</v>
      </c>
      <c r="F1621">
        <v>79223.675891720603</v>
      </c>
      <c r="G1621">
        <v>67522.844029110594</v>
      </c>
      <c r="H1621">
        <v>507918.08612357598</v>
      </c>
      <c r="I1621">
        <v>172737.18834306501</v>
      </c>
      <c r="J1621">
        <v>335180.897780511</v>
      </c>
      <c r="K1621">
        <v>64751.521215743502</v>
      </c>
      <c r="L1621">
        <v>27.010288865438302</v>
      </c>
      <c r="M1621">
        <v>20.14519457291</v>
      </c>
      <c r="N1621">
        <v>13.294042065807</v>
      </c>
      <c r="O1621">
        <v>0.51535510969416998</v>
      </c>
      <c r="P1621">
        <v>114.883250343629</v>
      </c>
      <c r="Q1621">
        <v>34573</v>
      </c>
      <c r="R1621">
        <v>7.0794710873056402E-2</v>
      </c>
      <c r="S1621">
        <v>942</v>
      </c>
      <c r="T1621">
        <v>0.62888783802673198</v>
      </c>
      <c r="U1621" s="1">
        <v>9.7569561926857896E-5</v>
      </c>
      <c r="V1621">
        <v>7.4467036682887899</v>
      </c>
      <c r="W1621">
        <v>80.571179513307996</v>
      </c>
      <c r="X1621">
        <v>9.7115043154883196</v>
      </c>
      <c r="Y1621">
        <v>0</v>
      </c>
      <c r="Z1621">
        <v>0</v>
      </c>
      <c r="AA1621">
        <v>0</v>
      </c>
      <c r="AB1621">
        <v>0</v>
      </c>
      <c r="AC1621">
        <v>207027.12647036801</v>
      </c>
      <c r="AD1621">
        <v>0</v>
      </c>
      <c r="AE1621">
        <f t="shared" si="201"/>
        <v>-0.10014713441894649</v>
      </c>
      <c r="AF1621">
        <f t="shared" si="200"/>
        <v>-3.6160149550593317E-2</v>
      </c>
      <c r="AG1621">
        <f t="shared" si="202"/>
        <v>0.37952254367567007</v>
      </c>
      <c r="AH1621">
        <f t="shared" si="203"/>
        <v>0.32346948350602334</v>
      </c>
      <c r="AI1621">
        <f t="shared" si="204"/>
        <v>0.56010785424678866</v>
      </c>
      <c r="AJ1621">
        <f t="shared" si="205"/>
        <v>-0.10014713441894649</v>
      </c>
      <c r="AK1621">
        <f t="shared" si="206"/>
        <v>4.6389250378460048E-2</v>
      </c>
      <c r="AL1621" s="18">
        <f t="shared" si="207"/>
        <v>2.1089247885702867E-2</v>
      </c>
    </row>
    <row r="1622" spans="1:38" ht="15.75">
      <c r="A1622">
        <v>2020</v>
      </c>
      <c r="B1622">
        <v>1</v>
      </c>
      <c r="C1622" t="s">
        <v>70</v>
      </c>
      <c r="D1622">
        <v>187840.36142514899</v>
      </c>
      <c r="E1622">
        <v>135530.389876803</v>
      </c>
      <c r="F1622">
        <v>52309.971548346301</v>
      </c>
      <c r="G1622">
        <v>39947.448709141499</v>
      </c>
      <c r="H1622">
        <v>599034.80996229604</v>
      </c>
      <c r="I1622">
        <v>313806.30792957899</v>
      </c>
      <c r="J1622">
        <v>285228.502032716</v>
      </c>
      <c r="K1622">
        <v>36478.8888847915</v>
      </c>
      <c r="L1622">
        <v>8.3309173508566197</v>
      </c>
      <c r="M1622">
        <v>14.005419663340399</v>
      </c>
      <c r="N1622">
        <v>6.6686356192982901</v>
      </c>
      <c r="O1622">
        <v>1.1001926725176401</v>
      </c>
      <c r="P1622">
        <v>462.99644681879403</v>
      </c>
      <c r="Q1622">
        <v>36632</v>
      </c>
      <c r="R1622">
        <v>0.54711694405650302</v>
      </c>
      <c r="S1622">
        <v>105</v>
      </c>
      <c r="T1622">
        <v>0.57232457545360105</v>
      </c>
      <c r="U1622">
        <v>0.11167518264933</v>
      </c>
      <c r="V1622">
        <v>2.4018161661721198</v>
      </c>
      <c r="W1622">
        <v>66.315993565102403</v>
      </c>
      <c r="X1622">
        <v>5.90556582819044</v>
      </c>
      <c r="Y1622">
        <v>0</v>
      </c>
      <c r="Z1622">
        <v>0</v>
      </c>
      <c r="AA1622">
        <v>0</v>
      </c>
      <c r="AB1622">
        <v>0</v>
      </c>
      <c r="AC1622">
        <v>197207.47651769701</v>
      </c>
      <c r="AD1622">
        <v>0</v>
      </c>
      <c r="AE1622">
        <f t="shared" si="201"/>
        <v>-9.5364523932243827E-3</v>
      </c>
      <c r="AF1622">
        <f t="shared" si="200"/>
        <v>-7.6605408616209642E-3</v>
      </c>
      <c r="AG1622">
        <f t="shared" si="202"/>
        <v>0.27848099924568431</v>
      </c>
      <c r="AH1622">
        <f t="shared" si="203"/>
        <v>0.21266701366021296</v>
      </c>
      <c r="AI1622">
        <f t="shared" si="204"/>
        <v>0.56010785424678866</v>
      </c>
      <c r="AJ1622">
        <f t="shared" si="205"/>
        <v>-9.5364523932243827E-3</v>
      </c>
      <c r="AK1622">
        <f t="shared" si="206"/>
        <v>4.4280020286277845E-2</v>
      </c>
      <c r="AL1622" s="18">
        <f t="shared" si="207"/>
        <v>2.1089247885702867E-2</v>
      </c>
    </row>
    <row r="1623" spans="1:38" ht="15.75">
      <c r="A1623">
        <v>2020</v>
      </c>
      <c r="B1623">
        <v>2</v>
      </c>
      <c r="C1623" t="s">
        <v>70</v>
      </c>
      <c r="D1623">
        <v>186049.030760892</v>
      </c>
      <c r="E1623">
        <v>141531.67828995499</v>
      </c>
      <c r="F1623">
        <v>44517.352470937098</v>
      </c>
      <c r="G1623">
        <v>29116.148431020702</v>
      </c>
      <c r="H1623">
        <v>457010.11875882</v>
      </c>
      <c r="I1623">
        <v>151001.64703587801</v>
      </c>
      <c r="J1623">
        <v>306008.47172294202</v>
      </c>
      <c r="K1623">
        <v>32565.6405721419</v>
      </c>
      <c r="L1623">
        <v>19.569619113538401</v>
      </c>
      <c r="M1623">
        <v>9.5148177653664092</v>
      </c>
      <c r="N1623">
        <v>6.3710073882163396</v>
      </c>
      <c r="O1623">
        <v>0.49345577325255902</v>
      </c>
      <c r="P1623">
        <v>302.12894862472001</v>
      </c>
      <c r="Q1623">
        <v>19358</v>
      </c>
      <c r="R1623">
        <v>0.532285143871843</v>
      </c>
      <c r="S1623">
        <v>178</v>
      </c>
      <c r="T1623">
        <v>0.48834940908069202</v>
      </c>
      <c r="U1623">
        <v>0.92876183822494596</v>
      </c>
      <c r="V1623">
        <v>4.2977620492288597</v>
      </c>
      <c r="W1623">
        <v>84.913851534834706</v>
      </c>
      <c r="X1623">
        <v>3.2560192908613801</v>
      </c>
      <c r="Y1623">
        <v>0</v>
      </c>
      <c r="Z1623">
        <v>0</v>
      </c>
      <c r="AA1623">
        <v>0</v>
      </c>
      <c r="AB1623">
        <v>0</v>
      </c>
      <c r="AC1623">
        <v>182187.77825159999</v>
      </c>
      <c r="AD1623">
        <v>0</v>
      </c>
      <c r="AE1623">
        <f t="shared" si="201"/>
        <v>-3.6968433571364829E-4</v>
      </c>
      <c r="AF1623">
        <f t="shared" si="200"/>
        <v>-3.1497965786945789E-2</v>
      </c>
      <c r="AG1623">
        <f t="shared" si="202"/>
        <v>0.23927752963223003</v>
      </c>
      <c r="AH1623">
        <f t="shared" si="203"/>
        <v>0.15649717879175856</v>
      </c>
      <c r="AI1623">
        <f t="shared" si="204"/>
        <v>0.56010785424678866</v>
      </c>
      <c r="AJ1623">
        <f t="shared" si="205"/>
        <v>-3.6968433571364829E-4</v>
      </c>
      <c r="AK1623">
        <f t="shared" si="206"/>
        <v>-1.6553699933870378E-2</v>
      </c>
      <c r="AL1623" s="18">
        <f t="shared" si="207"/>
        <v>2.1089247885702867E-2</v>
      </c>
    </row>
    <row r="1624" spans="1:38" ht="15.75">
      <c r="A1624">
        <v>2020</v>
      </c>
      <c r="B1624">
        <v>3</v>
      </c>
      <c r="C1624" t="s">
        <v>70</v>
      </c>
      <c r="D1624">
        <v>185980.25134854499</v>
      </c>
      <c r="E1624">
        <v>139188.805356406</v>
      </c>
      <c r="F1624">
        <v>46791.445992138899</v>
      </c>
      <c r="G1624">
        <v>27795.01915806</v>
      </c>
      <c r="H1624">
        <v>530651.99252047599</v>
      </c>
      <c r="I1624">
        <v>352366.89945934899</v>
      </c>
      <c r="J1624">
        <v>178285.093061127</v>
      </c>
      <c r="K1624">
        <v>27211.124073442399</v>
      </c>
      <c r="L1624">
        <v>13.0046559858829</v>
      </c>
      <c r="M1624">
        <v>15.590209299512299</v>
      </c>
      <c r="N1624">
        <v>5.2378997063668802</v>
      </c>
      <c r="O1624">
        <v>1.97642379073463</v>
      </c>
      <c r="P1624">
        <v>162.33789103328701</v>
      </c>
      <c r="Q1624">
        <v>28450</v>
      </c>
      <c r="R1624">
        <v>0.45773270495582502</v>
      </c>
      <c r="S1624">
        <v>295</v>
      </c>
      <c r="T1624">
        <v>0.38539069322499597</v>
      </c>
      <c r="U1624">
        <v>0.91480865925348398</v>
      </c>
      <c r="V1624">
        <v>2.7096244177454998</v>
      </c>
      <c r="W1624">
        <v>77.338517182594103</v>
      </c>
      <c r="X1624">
        <v>7.8857068038581701</v>
      </c>
      <c r="Y1624">
        <v>0</v>
      </c>
      <c r="Z1624">
        <v>0</v>
      </c>
      <c r="AA1624">
        <v>0</v>
      </c>
      <c r="AB1624">
        <v>0</v>
      </c>
      <c r="AC1624">
        <v>198290.387603187</v>
      </c>
      <c r="AD1624">
        <v>0</v>
      </c>
      <c r="AE1624">
        <f t="shared" si="201"/>
        <v>8.1821128909260785E-2</v>
      </c>
      <c r="AF1624">
        <f t="shared" si="200"/>
        <v>3.361325176621726E-2</v>
      </c>
      <c r="AG1624">
        <f t="shared" si="202"/>
        <v>0.25159362702681426</v>
      </c>
      <c r="AH1624">
        <f t="shared" si="203"/>
        <v>0.14945145496104018</v>
      </c>
      <c r="AI1624">
        <f t="shared" si="204"/>
        <v>0.56010785424678866</v>
      </c>
      <c r="AJ1624">
        <f t="shared" si="205"/>
        <v>8.1821128909260785E-2</v>
      </c>
      <c r="AK1624">
        <f t="shared" si="206"/>
        <v>1.5752272735122693E-2</v>
      </c>
      <c r="AL1624" s="18">
        <f t="shared" si="207"/>
        <v>2.1089247885702867E-2</v>
      </c>
    </row>
    <row r="1625" spans="1:38" ht="15.75">
      <c r="A1625">
        <v>2020</v>
      </c>
      <c r="B1625">
        <v>4</v>
      </c>
      <c r="C1625" t="s">
        <v>70</v>
      </c>
      <c r="D1625">
        <v>201197.36546871101</v>
      </c>
      <c r="E1625">
        <v>141381.34538005601</v>
      </c>
      <c r="F1625">
        <v>59816.020088654703</v>
      </c>
      <c r="G1625">
        <v>42784.450550740898</v>
      </c>
      <c r="H1625">
        <v>627398.545935289</v>
      </c>
      <c r="I1625">
        <v>359280.41245472</v>
      </c>
      <c r="J1625">
        <v>268118.13348056801</v>
      </c>
      <c r="K1625">
        <v>49479.066572034397</v>
      </c>
      <c r="L1625">
        <v>9.1323984825154003</v>
      </c>
      <c r="M1625">
        <v>15.957313291471801</v>
      </c>
      <c r="N1625">
        <v>6.8193416812849597</v>
      </c>
      <c r="O1625">
        <v>1.3400078830578499</v>
      </c>
      <c r="P1625">
        <v>89.382363189592496</v>
      </c>
      <c r="Q1625">
        <v>35825</v>
      </c>
      <c r="R1625">
        <v>0.77375935694225995</v>
      </c>
      <c r="S1625">
        <v>850</v>
      </c>
      <c r="T1625">
        <v>0.82692423085593203</v>
      </c>
      <c r="U1625">
        <v>0.43769914676001198</v>
      </c>
      <c r="V1625">
        <v>2.5191148592011401</v>
      </c>
      <c r="W1625">
        <v>64.275125416344494</v>
      </c>
      <c r="X1625">
        <v>7.9513740524733398</v>
      </c>
      <c r="Y1625">
        <v>0</v>
      </c>
      <c r="Z1625">
        <v>0</v>
      </c>
      <c r="AA1625">
        <v>0</v>
      </c>
      <c r="AB1625">
        <v>0</v>
      </c>
      <c r="AC1625">
        <v>206802.35666583001</v>
      </c>
      <c r="AD1625">
        <v>0</v>
      </c>
      <c r="AE1625">
        <f t="shared" si="201"/>
        <v>-7.3539545476911328E-2</v>
      </c>
      <c r="AF1625">
        <f t="shared" si="200"/>
        <v>-1.984020219246747E-2</v>
      </c>
      <c r="AG1625">
        <f t="shared" si="202"/>
        <v>0.29730021538456586</v>
      </c>
      <c r="AH1625">
        <f t="shared" si="203"/>
        <v>0.21264915895429296</v>
      </c>
      <c r="AI1625">
        <f t="shared" si="204"/>
        <v>0.56010785424678866</v>
      </c>
      <c r="AJ1625">
        <f t="shared" si="205"/>
        <v>-7.3539545476911328E-2</v>
      </c>
      <c r="AK1625">
        <f t="shared" si="206"/>
        <v>-6.1985266907364181E-2</v>
      </c>
      <c r="AL1625" s="18">
        <f t="shared" si="207"/>
        <v>2.1089247885702867E-2</v>
      </c>
    </row>
    <row r="1626" spans="1:38" ht="15.75">
      <c r="A1626">
        <v>2021</v>
      </c>
      <c r="B1626">
        <v>1</v>
      </c>
      <c r="C1626" t="s">
        <v>70</v>
      </c>
      <c r="D1626">
        <v>186401.40266098999</v>
      </c>
      <c r="E1626">
        <v>132617.784950951</v>
      </c>
      <c r="F1626">
        <v>53783.617710039398</v>
      </c>
      <c r="G1626">
        <v>44397.445733393397</v>
      </c>
      <c r="H1626">
        <v>517608.30504270602</v>
      </c>
      <c r="I1626">
        <v>258920.55507578299</v>
      </c>
      <c r="J1626">
        <v>258687.749966923</v>
      </c>
      <c r="K1626">
        <v>41997.808819208898</v>
      </c>
      <c r="L1626">
        <v>9.7756513285392295</v>
      </c>
      <c r="M1626">
        <v>17.1625621000879</v>
      </c>
      <c r="N1626">
        <v>8.5774214402781492</v>
      </c>
      <c r="O1626">
        <v>1.00089994639827</v>
      </c>
      <c r="P1626">
        <v>205.03733278732301</v>
      </c>
      <c r="Q1626">
        <v>36781</v>
      </c>
      <c r="R1626">
        <v>-8.20669534062856E-3</v>
      </c>
      <c r="S1626">
        <v>681</v>
      </c>
      <c r="T1626">
        <v>7.3627508994291296E-2</v>
      </c>
      <c r="U1626">
        <v>0.642951139285735</v>
      </c>
      <c r="V1626">
        <v>2.22107024575504</v>
      </c>
      <c r="W1626">
        <v>80.988099732129498</v>
      </c>
      <c r="X1626">
        <v>9.3135722880744005</v>
      </c>
      <c r="Y1626">
        <v>0</v>
      </c>
      <c r="Z1626">
        <v>0</v>
      </c>
      <c r="AA1626">
        <v>0</v>
      </c>
      <c r="AB1626">
        <v>0</v>
      </c>
      <c r="AC1626">
        <v>183730.73948759801</v>
      </c>
      <c r="AD1626">
        <v>0</v>
      </c>
      <c r="AE1626">
        <f t="shared" si="201"/>
        <v>-3.3328815218186925E-2</v>
      </c>
      <c r="AF1626">
        <f t="shared" si="200"/>
        <v>4.7355707897177489E-2</v>
      </c>
      <c r="AG1626">
        <f t="shared" si="202"/>
        <v>0.28853655038130677</v>
      </c>
      <c r="AH1626">
        <f t="shared" si="203"/>
        <v>0.23818192942538879</v>
      </c>
      <c r="AI1626">
        <f t="shared" si="204"/>
        <v>0.56010785424678866</v>
      </c>
      <c r="AJ1626">
        <f t="shared" si="205"/>
        <v>-3.3328815218186925E-2</v>
      </c>
      <c r="AK1626">
        <f t="shared" si="206"/>
        <v>-1.5664941510389017E-2</v>
      </c>
      <c r="AL1626" s="18">
        <f t="shared" si="207"/>
        <v>2.1089247885702867E-2</v>
      </c>
    </row>
    <row r="1627" spans="1:38" ht="15.75">
      <c r="A1627">
        <v>2021</v>
      </c>
      <c r="B1627">
        <v>2</v>
      </c>
      <c r="C1627" t="s">
        <v>70</v>
      </c>
      <c r="D1627">
        <v>180188.864755291</v>
      </c>
      <c r="E1627">
        <v>130540.335106457</v>
      </c>
      <c r="F1627">
        <v>49648.529648834599</v>
      </c>
      <c r="G1627">
        <v>38481.362856077103</v>
      </c>
      <c r="H1627">
        <v>616257.94175619399</v>
      </c>
      <c r="I1627">
        <v>245413.66541327801</v>
      </c>
      <c r="J1627">
        <v>370844.27634291502</v>
      </c>
      <c r="K1627">
        <v>33759.996792553902</v>
      </c>
      <c r="L1627">
        <v>7.1167881496071397</v>
      </c>
      <c r="M1627">
        <v>10.376690516990401</v>
      </c>
      <c r="N1627">
        <v>6.2443597475456398</v>
      </c>
      <c r="O1627">
        <v>0.66177013120824602</v>
      </c>
      <c r="P1627">
        <v>235.17979721833399</v>
      </c>
      <c r="Q1627">
        <v>28476</v>
      </c>
      <c r="R1627">
        <v>-6.1743376645424897E-2</v>
      </c>
      <c r="S1627">
        <v>143</v>
      </c>
      <c r="T1627">
        <v>0.50992089468489299</v>
      </c>
      <c r="U1627">
        <v>0.23475076001957901</v>
      </c>
      <c r="V1627">
        <v>7.1431880589901198</v>
      </c>
      <c r="W1627">
        <v>64.332312161487295</v>
      </c>
      <c r="X1627">
        <v>2.1609810547881301</v>
      </c>
      <c r="Y1627">
        <v>0</v>
      </c>
      <c r="Z1627">
        <v>1</v>
      </c>
      <c r="AA1627">
        <v>0</v>
      </c>
      <c r="AB1627">
        <v>0</v>
      </c>
      <c r="AC1627">
        <v>176011.93581204099</v>
      </c>
      <c r="AD1627">
        <v>1</v>
      </c>
      <c r="AE1627">
        <f t="shared" si="201"/>
        <v>6.6834249839644325E-2</v>
      </c>
      <c r="AF1627">
        <f t="shared" si="200"/>
        <v>7.3445667545043988E-2</v>
      </c>
      <c r="AG1627">
        <f t="shared" si="202"/>
        <v>0.27553605888055377</v>
      </c>
      <c r="AH1627">
        <f t="shared" si="203"/>
        <v>0.2135612703278722</v>
      </c>
      <c r="AI1627">
        <f t="shared" si="204"/>
        <v>0.56010785424678866</v>
      </c>
      <c r="AJ1627">
        <f t="shared" si="205"/>
        <v>6.6834249839644325E-2</v>
      </c>
      <c r="AK1627">
        <f t="shared" si="206"/>
        <v>6.8136218818263511E-2</v>
      </c>
      <c r="AL1627" s="18">
        <f t="shared" si="207"/>
        <v>2.1089247885702867E-2</v>
      </c>
    </row>
    <row r="1628" spans="1:38" ht="15.75">
      <c r="A1628">
        <v>2021</v>
      </c>
      <c r="B1628">
        <v>3</v>
      </c>
      <c r="C1628" t="s">
        <v>70</v>
      </c>
      <c r="D1628">
        <v>192231.652360668</v>
      </c>
      <c r="E1628">
        <v>139434.85994388</v>
      </c>
      <c r="F1628">
        <v>52796.792416787997</v>
      </c>
      <c r="G1628">
        <v>44699.802384711598</v>
      </c>
      <c r="H1628">
        <v>633500.98105890001</v>
      </c>
      <c r="I1628">
        <v>337784.87541545002</v>
      </c>
      <c r="J1628">
        <v>295716.105643449</v>
      </c>
      <c r="K1628">
        <v>43678.009015519398</v>
      </c>
      <c r="L1628">
        <v>27.5934140987574</v>
      </c>
      <c r="M1628">
        <v>15.115782174748</v>
      </c>
      <c r="N1628">
        <v>7.0559957634154902</v>
      </c>
      <c r="O1628">
        <v>1.1422606647698901</v>
      </c>
      <c r="P1628">
        <v>382.40921505936001</v>
      </c>
      <c r="Q1628">
        <v>20961</v>
      </c>
      <c r="R1628">
        <v>0.68425249901725604</v>
      </c>
      <c r="S1628">
        <v>232</v>
      </c>
      <c r="T1628">
        <v>0.83312453815983201</v>
      </c>
      <c r="U1628">
        <v>3.2215730240050602E-2</v>
      </c>
      <c r="V1628">
        <v>1.97204026611647</v>
      </c>
      <c r="W1628">
        <v>81.212199452619799</v>
      </c>
      <c r="X1628">
        <v>9.51454692039378</v>
      </c>
      <c r="Y1628">
        <v>0</v>
      </c>
      <c r="Z1628">
        <v>0</v>
      </c>
      <c r="AA1628">
        <v>0</v>
      </c>
      <c r="AB1628">
        <v>0</v>
      </c>
      <c r="AC1628">
        <v>206627.28525201799</v>
      </c>
      <c r="AD1628">
        <v>0</v>
      </c>
      <c r="AE1628">
        <f t="shared" si="201"/>
        <v>2.5874597837924593E-2</v>
      </c>
      <c r="AF1628">
        <f t="shared" si="200"/>
        <v>-2.5469206614226435E-2</v>
      </c>
      <c r="AG1628">
        <f t="shared" si="202"/>
        <v>0.27465192005804456</v>
      </c>
      <c r="AH1628">
        <f t="shared" si="203"/>
        <v>0.23253091692124217</v>
      </c>
      <c r="AI1628">
        <f t="shared" si="204"/>
        <v>0.56010785424678866</v>
      </c>
      <c r="AJ1628">
        <f t="shared" si="205"/>
        <v>2.5874597837924593E-2</v>
      </c>
      <c r="AK1628">
        <f t="shared" si="206"/>
        <v>6.5695619039477238E-2</v>
      </c>
      <c r="AL1628" s="18">
        <f t="shared" si="207"/>
        <v>2.1089247885702867E-2</v>
      </c>
    </row>
    <row r="1629" spans="1:38" ht="15.75">
      <c r="A1629">
        <v>2021</v>
      </c>
      <c r="B1629">
        <v>4</v>
      </c>
      <c r="C1629" t="s">
        <v>70</v>
      </c>
      <c r="D1629">
        <v>197205.56905722001</v>
      </c>
      <c r="E1629">
        <v>148595.11938357601</v>
      </c>
      <c r="F1629">
        <v>48610.4496736441</v>
      </c>
      <c r="G1629">
        <v>34072.305042028798</v>
      </c>
      <c r="H1629">
        <v>598448.16902788403</v>
      </c>
      <c r="I1629">
        <v>323742.68524990103</v>
      </c>
      <c r="J1629">
        <v>274705.48377798201</v>
      </c>
      <c r="K1629">
        <v>29343.105785649201</v>
      </c>
      <c r="L1629">
        <v>32.869499307632204</v>
      </c>
      <c r="M1629">
        <v>12.403212550924501</v>
      </c>
      <c r="N1629">
        <v>5.6934429421641797</v>
      </c>
      <c r="O1629">
        <v>1.1785082729238501</v>
      </c>
      <c r="P1629">
        <v>284.21051201232802</v>
      </c>
      <c r="Q1629">
        <v>2593</v>
      </c>
      <c r="R1629">
        <v>-0.62909772258957697</v>
      </c>
      <c r="S1629">
        <v>469</v>
      </c>
      <c r="T1629">
        <v>0.75752877502710203</v>
      </c>
      <c r="U1629">
        <v>0.54120244401510598</v>
      </c>
      <c r="V1629">
        <v>4.62330003530559</v>
      </c>
      <c r="W1629">
        <v>77.947711348144196</v>
      </c>
      <c r="X1629">
        <v>3.3747536556248798</v>
      </c>
      <c r="Y1629">
        <v>0</v>
      </c>
      <c r="Z1629">
        <v>0</v>
      </c>
      <c r="AA1629">
        <v>0</v>
      </c>
      <c r="AB1629">
        <v>0</v>
      </c>
      <c r="AC1629">
        <v>194919.467980088</v>
      </c>
      <c r="AD1629">
        <v>0</v>
      </c>
      <c r="AE1629">
        <f t="shared" si="201"/>
        <v>-1.0025051673963553E-2</v>
      </c>
      <c r="AF1629">
        <f t="shared" si="200"/>
        <v>4.448863329546319E-3</v>
      </c>
      <c r="AG1629">
        <f t="shared" si="202"/>
        <v>0.24649633327312112</v>
      </c>
      <c r="AH1629">
        <f t="shared" si="203"/>
        <v>0.17277557223621093</v>
      </c>
      <c r="AI1629">
        <f t="shared" si="204"/>
        <v>0.56010785424678866</v>
      </c>
      <c r="AJ1629">
        <f t="shared" si="205"/>
        <v>-1.0025051673963553E-2</v>
      </c>
      <c r="AK1629">
        <f t="shared" si="206"/>
        <v>-9.9823813599355146E-2</v>
      </c>
      <c r="AL1629" s="18">
        <f t="shared" si="207"/>
        <v>2.1089247885702867E-2</v>
      </c>
    </row>
    <row r="1630" spans="1:38" ht="15.75">
      <c r="A1630">
        <v>2022</v>
      </c>
      <c r="B1630">
        <v>1</v>
      </c>
      <c r="C1630" t="s">
        <v>70</v>
      </c>
      <c r="D1630">
        <v>195228.57303702799</v>
      </c>
      <c r="E1630">
        <v>133761.78788445599</v>
      </c>
      <c r="F1630">
        <v>61466.785152572302</v>
      </c>
      <c r="G1630">
        <v>53622.497734603603</v>
      </c>
      <c r="H1630">
        <v>497927.86336002097</v>
      </c>
      <c r="I1630">
        <v>289305.23976668698</v>
      </c>
      <c r="J1630">
        <v>208622.62359333399</v>
      </c>
      <c r="K1630">
        <v>52347.670140055598</v>
      </c>
      <c r="L1630">
        <v>11.713741650904399</v>
      </c>
      <c r="M1630">
        <v>25.703107750734301</v>
      </c>
      <c r="N1630">
        <v>10.7691297636486</v>
      </c>
      <c r="O1630">
        <v>1.38673953372682</v>
      </c>
      <c r="P1630">
        <v>465.84577265611301</v>
      </c>
      <c r="Q1630">
        <v>48531</v>
      </c>
      <c r="R1630">
        <v>-0.48905549968367601</v>
      </c>
      <c r="S1630">
        <v>579</v>
      </c>
      <c r="T1630">
        <v>0.37193080533895201</v>
      </c>
      <c r="U1630">
        <v>0.90683260485709805</v>
      </c>
      <c r="V1630">
        <v>1.6118132012506601</v>
      </c>
      <c r="W1630">
        <v>70.286651656271303</v>
      </c>
      <c r="X1630">
        <v>5.72299294998927</v>
      </c>
      <c r="Y1630">
        <v>0</v>
      </c>
      <c r="Z1630">
        <v>0</v>
      </c>
      <c r="AA1630">
        <v>0</v>
      </c>
      <c r="AB1630">
        <v>0</v>
      </c>
      <c r="AC1630">
        <v>208091.774142646</v>
      </c>
      <c r="AD1630">
        <v>0</v>
      </c>
      <c r="AE1630">
        <f t="shared" si="201"/>
        <v>-9.2487323833409189E-3</v>
      </c>
      <c r="AF1630">
        <f t="shared" si="200"/>
        <v>-6.0673489422392909E-2</v>
      </c>
      <c r="AG1630">
        <f t="shared" si="202"/>
        <v>0.31484523088182342</v>
      </c>
      <c r="AH1630">
        <f t="shared" si="203"/>
        <v>0.27466521370533864</v>
      </c>
      <c r="AI1630">
        <f t="shared" si="204"/>
        <v>0.56010785424678866</v>
      </c>
      <c r="AJ1630">
        <f t="shared" si="205"/>
        <v>-9.2487323833409189E-3</v>
      </c>
      <c r="AK1630">
        <f t="shared" si="206"/>
        <v>6.9529994412057247E-2</v>
      </c>
      <c r="AL1630" s="18">
        <f t="shared" si="207"/>
        <v>2.1089247885702867E-2</v>
      </c>
    </row>
    <row r="1631" spans="1:38" ht="15.75">
      <c r="A1631">
        <v>2022</v>
      </c>
      <c r="B1631">
        <v>2</v>
      </c>
      <c r="C1631" t="s">
        <v>70</v>
      </c>
      <c r="D1631">
        <v>193422.95621142699</v>
      </c>
      <c r="E1631">
        <v>143062.244248609</v>
      </c>
      <c r="F1631">
        <v>50360.711962818801</v>
      </c>
      <c r="G1631">
        <v>34203.644301114502</v>
      </c>
      <c r="H1631">
        <v>474718.63776660903</v>
      </c>
      <c r="I1631">
        <v>181323.42363563101</v>
      </c>
      <c r="J1631">
        <v>293395.21413097699</v>
      </c>
      <c r="K1631">
        <v>39748.761567171699</v>
      </c>
      <c r="L1631">
        <v>6.0087650667981398</v>
      </c>
      <c r="M1631">
        <v>11.657873971265699</v>
      </c>
      <c r="N1631">
        <v>7.2050350628808602</v>
      </c>
      <c r="O1631">
        <v>0.61801765980642398</v>
      </c>
      <c r="P1631">
        <v>132.146767069611</v>
      </c>
      <c r="Q1631">
        <v>43290</v>
      </c>
      <c r="R1631">
        <v>-9.0018042034530593E-2</v>
      </c>
      <c r="S1631">
        <v>423</v>
      </c>
      <c r="T1631">
        <v>0.69144442741531098</v>
      </c>
      <c r="U1631">
        <v>2.6611036192794001E-3</v>
      </c>
      <c r="V1631">
        <v>5.1073218604003801</v>
      </c>
      <c r="W1631">
        <v>75.141953762806807</v>
      </c>
      <c r="X1631">
        <v>7.9640810975033496</v>
      </c>
      <c r="Y1631">
        <v>0</v>
      </c>
      <c r="Z1631">
        <v>0</v>
      </c>
      <c r="AA1631">
        <v>0</v>
      </c>
      <c r="AB1631">
        <v>0</v>
      </c>
      <c r="AC1631">
        <v>178844.139972506</v>
      </c>
      <c r="AD1631">
        <v>0</v>
      </c>
      <c r="AE1631">
        <f t="shared" si="201"/>
        <v>-3.1471401542809085E-2</v>
      </c>
      <c r="AF1631">
        <f t="shared" si="200"/>
        <v>-5.7814244865234662E-2</v>
      </c>
      <c r="AG1631">
        <f t="shared" si="202"/>
        <v>0.26036574432131854</v>
      </c>
      <c r="AH1631">
        <f t="shared" si="203"/>
        <v>0.17683342748482833</v>
      </c>
      <c r="AI1631">
        <f t="shared" si="204"/>
        <v>0.56010785424678866</v>
      </c>
      <c r="AJ1631">
        <f t="shared" si="205"/>
        <v>-3.1471401542809085E-2</v>
      </c>
      <c r="AK1631">
        <f t="shared" si="206"/>
        <v>-1.7229333283564574E-2</v>
      </c>
      <c r="AL1631" s="18">
        <f t="shared" si="207"/>
        <v>2.1089247885702867E-2</v>
      </c>
    </row>
    <row r="1632" spans="1:38" ht="15.75">
      <c r="A1632">
        <v>2022</v>
      </c>
      <c r="B1632">
        <v>3</v>
      </c>
      <c r="C1632" t="s">
        <v>70</v>
      </c>
      <c r="D1632">
        <v>187335.6646889</v>
      </c>
      <c r="E1632">
        <v>140597.377162155</v>
      </c>
      <c r="F1632">
        <v>46738.287526745597</v>
      </c>
      <c r="G1632">
        <v>29695.984446623701</v>
      </c>
      <c r="H1632">
        <v>677033.39560725901</v>
      </c>
      <c r="I1632">
        <v>316103.54983957799</v>
      </c>
      <c r="J1632">
        <v>360929.84576767997</v>
      </c>
      <c r="K1632">
        <v>28590.6029547711</v>
      </c>
      <c r="L1632">
        <v>14.4002825494464</v>
      </c>
      <c r="M1632">
        <v>8.2276333738657197</v>
      </c>
      <c r="N1632">
        <v>4.38619197210918</v>
      </c>
      <c r="O1632">
        <v>0.87580329957817904</v>
      </c>
      <c r="P1632">
        <v>428.59383969048599</v>
      </c>
      <c r="Q1632">
        <v>35759</v>
      </c>
      <c r="R1632">
        <v>0.19123322168424101</v>
      </c>
      <c r="S1632">
        <v>974</v>
      </c>
      <c r="T1632">
        <v>0.62176054846776296</v>
      </c>
      <c r="U1632">
        <v>0.25865366479038798</v>
      </c>
      <c r="V1632">
        <v>2.5758863900050502</v>
      </c>
      <c r="W1632">
        <v>60.530201265785301</v>
      </c>
      <c r="X1632">
        <v>6.6172753406884999</v>
      </c>
      <c r="Y1632">
        <v>0</v>
      </c>
      <c r="Z1632">
        <v>0</v>
      </c>
      <c r="AA1632">
        <v>0</v>
      </c>
      <c r="AB1632">
        <v>0</v>
      </c>
      <c r="AC1632">
        <v>184931.54668691399</v>
      </c>
      <c r="AD1632">
        <v>0</v>
      </c>
      <c r="AE1632">
        <f t="shared" si="201"/>
        <v>5.7368921239468559E-2</v>
      </c>
      <c r="AF1632">
        <f t="shared" si="200"/>
        <v>5.0528715940381663E-2</v>
      </c>
      <c r="AG1632">
        <f t="shared" si="202"/>
        <v>0.24948953315622627</v>
      </c>
      <c r="AH1632">
        <f t="shared" si="203"/>
        <v>0.15851751718466689</v>
      </c>
      <c r="AI1632">
        <f t="shared" si="204"/>
        <v>0.56010785424678866</v>
      </c>
      <c r="AJ1632">
        <f t="shared" si="205"/>
        <v>5.7368921239468559E-2</v>
      </c>
      <c r="AK1632">
        <f t="shared" si="206"/>
        <v>-6.7884956240415505E-3</v>
      </c>
      <c r="AL1632" s="18">
        <f t="shared" si="207"/>
        <v>2.1089247885702867E-2</v>
      </c>
    </row>
    <row r="1633" spans="1:38" ht="15.75">
      <c r="A1633">
        <v>2022</v>
      </c>
      <c r="B1633">
        <v>4</v>
      </c>
      <c r="C1633" t="s">
        <v>70</v>
      </c>
      <c r="D1633">
        <v>198082.90968178099</v>
      </c>
      <c r="E1633">
        <v>139642.93248253799</v>
      </c>
      <c r="F1633">
        <v>58439.977199243003</v>
      </c>
      <c r="G1633">
        <v>48471.582857888301</v>
      </c>
      <c r="H1633">
        <v>482520.92746179597</v>
      </c>
      <c r="I1633">
        <v>193742.83289400101</v>
      </c>
      <c r="J1633">
        <v>288778.094567794</v>
      </c>
      <c r="K1633">
        <v>44583.609576185401</v>
      </c>
      <c r="L1633">
        <v>13.2692150536424</v>
      </c>
      <c r="M1633">
        <v>16.785062222407898</v>
      </c>
      <c r="N1633">
        <v>10.0454882056335</v>
      </c>
      <c r="O1633">
        <v>0.67090557261266903</v>
      </c>
      <c r="P1633">
        <v>432.61638060829898</v>
      </c>
      <c r="Q1633">
        <v>39690</v>
      </c>
      <c r="R1633">
        <v>0.69112238102060797</v>
      </c>
      <c r="S1633">
        <v>311</v>
      </c>
      <c r="T1633">
        <v>0.10485901437935601</v>
      </c>
      <c r="U1633">
        <v>0.45561663084215898</v>
      </c>
      <c r="V1633">
        <v>2.6047841108608001</v>
      </c>
      <c r="W1633">
        <v>78.030389763903699</v>
      </c>
      <c r="X1633">
        <v>9.7619025978071203</v>
      </c>
      <c r="Y1633">
        <v>0</v>
      </c>
      <c r="Z1633">
        <v>0</v>
      </c>
      <c r="AA1633">
        <v>0</v>
      </c>
      <c r="AB1633">
        <v>0</v>
      </c>
      <c r="AC1633">
        <v>208930.080201668</v>
      </c>
      <c r="AD1633">
        <v>0</v>
      </c>
      <c r="AE1633">
        <f t="shared" si="201"/>
        <v>-7.4209003843283064E-2</v>
      </c>
      <c r="AF1633">
        <f t="shared" si="200"/>
        <v>-2.777281668351823E-2</v>
      </c>
      <c r="AG1633">
        <f t="shared" si="202"/>
        <v>0.29502786127852459</v>
      </c>
      <c r="AH1633">
        <f t="shared" si="203"/>
        <v>0.24470350791876799</v>
      </c>
      <c r="AI1633">
        <f t="shared" si="204"/>
        <v>0.56010785424678866</v>
      </c>
      <c r="AJ1633">
        <f t="shared" si="205"/>
        <v>-7.4209003843283064E-2</v>
      </c>
      <c r="AK1633">
        <f t="shared" si="206"/>
        <v>-3.7252263240443485E-2</v>
      </c>
      <c r="AL1633" s="18">
        <f t="shared" si="207"/>
        <v>2.1089247885702867E-2</v>
      </c>
    </row>
    <row r="1634" spans="1:38" ht="15.75">
      <c r="A1634">
        <v>2023</v>
      </c>
      <c r="B1634">
        <v>1</v>
      </c>
      <c r="C1634" t="s">
        <v>70</v>
      </c>
      <c r="D1634">
        <v>183383.37427591701</v>
      </c>
      <c r="E1634">
        <v>134440.91720203101</v>
      </c>
      <c r="F1634">
        <v>48942.457073885198</v>
      </c>
      <c r="G1634">
        <v>37935.654375361897</v>
      </c>
      <c r="H1634">
        <v>515282.009456773</v>
      </c>
      <c r="I1634">
        <v>313581.87713127898</v>
      </c>
      <c r="J1634">
        <v>201700.13232549399</v>
      </c>
      <c r="K1634">
        <v>35056.703029045297</v>
      </c>
      <c r="L1634">
        <v>15.6780570343905</v>
      </c>
      <c r="M1634">
        <v>18.807947192688498</v>
      </c>
      <c r="N1634">
        <v>7.3621150513977396</v>
      </c>
      <c r="O1634">
        <v>1.5546934625964199</v>
      </c>
      <c r="P1634">
        <v>320.76274480267199</v>
      </c>
      <c r="Q1634">
        <v>46461</v>
      </c>
      <c r="R1634">
        <v>0.33821426561481699</v>
      </c>
      <c r="S1634">
        <v>123</v>
      </c>
      <c r="T1634">
        <v>0.85226442685391901</v>
      </c>
      <c r="U1634">
        <v>0.32905941410120698</v>
      </c>
      <c r="V1634">
        <v>3.5687714398114001</v>
      </c>
      <c r="W1634">
        <v>70.511502020864697</v>
      </c>
      <c r="X1634">
        <v>4.5816149659114798</v>
      </c>
      <c r="Y1634">
        <v>0</v>
      </c>
      <c r="Z1634">
        <v>0</v>
      </c>
      <c r="AA1634">
        <v>0</v>
      </c>
      <c r="AB1634">
        <v>1</v>
      </c>
      <c r="AC1634">
        <v>197022.57861457701</v>
      </c>
      <c r="AD1634">
        <v>0</v>
      </c>
      <c r="AE1634">
        <f t="shared" si="201"/>
        <v>-6.2329544429433562E-3</v>
      </c>
      <c r="AF1634">
        <f t="shared" si="200"/>
        <v>4.8184414226461456E-2</v>
      </c>
      <c r="AG1634">
        <f t="shared" si="202"/>
        <v>0.26688601007116169</v>
      </c>
      <c r="AH1634">
        <f t="shared" si="203"/>
        <v>0.20686528713494085</v>
      </c>
      <c r="AI1634">
        <f t="shared" si="204"/>
        <v>0.56010785424678866</v>
      </c>
      <c r="AJ1634">
        <f t="shared" si="205"/>
        <v>-6.2329544429433562E-3</v>
      </c>
      <c r="AK1634">
        <f t="shared" si="206"/>
        <v>1.3729616839992102E-2</v>
      </c>
      <c r="AL1634" s="18">
        <f t="shared" si="207"/>
        <v>2.1089247885702867E-2</v>
      </c>
    </row>
    <row r="1635" spans="1:38" ht="15.75">
      <c r="A1635">
        <v>2023</v>
      </c>
      <c r="B1635">
        <v>2</v>
      </c>
      <c r="C1635" t="s">
        <v>70</v>
      </c>
      <c r="D1635">
        <v>182240.35405846199</v>
      </c>
      <c r="E1635">
        <v>136286.739482832</v>
      </c>
      <c r="F1635">
        <v>45953.614575629799</v>
      </c>
      <c r="G1635">
        <v>37414.461724609901</v>
      </c>
      <c r="H1635">
        <v>638690.34052852704</v>
      </c>
      <c r="I1635">
        <v>379944.94043542602</v>
      </c>
      <c r="J1635">
        <v>258745.4000931</v>
      </c>
      <c r="K1635">
        <v>32748.060911731402</v>
      </c>
      <c r="L1635">
        <v>24.267585531257701</v>
      </c>
      <c r="M1635">
        <v>14.459952413124</v>
      </c>
      <c r="N1635">
        <v>5.8579971154172696</v>
      </c>
      <c r="O1635">
        <v>1.4684123478087501</v>
      </c>
      <c r="P1635">
        <v>462.74069827757</v>
      </c>
      <c r="Q1635">
        <v>11270</v>
      </c>
      <c r="R1635">
        <v>-0.95666516563166404</v>
      </c>
      <c r="S1635">
        <v>246</v>
      </c>
      <c r="T1635">
        <v>0.49335739155833602</v>
      </c>
      <c r="U1635">
        <v>0.812424174383792</v>
      </c>
      <c r="V1635">
        <v>1.96915102819415</v>
      </c>
      <c r="W1635">
        <v>76.342478033648902</v>
      </c>
      <c r="X1635">
        <v>5.8078639558980703</v>
      </c>
      <c r="Y1635">
        <v>0</v>
      </c>
      <c r="Z1635">
        <v>0</v>
      </c>
      <c r="AA1635">
        <v>0</v>
      </c>
      <c r="AB1635">
        <v>0</v>
      </c>
      <c r="AC1635">
        <v>173610.957797093</v>
      </c>
      <c r="AD1635">
        <v>0</v>
      </c>
      <c r="AE1635">
        <f t="shared" si="201"/>
        <v>7.9900751357928471E-2</v>
      </c>
      <c r="AF1635">
        <f t="shared" si="200"/>
        <v>0.14899075791922417</v>
      </c>
      <c r="AG1635">
        <f t="shared" si="202"/>
        <v>0.25215937937043437</v>
      </c>
      <c r="AH1635">
        <f t="shared" si="203"/>
        <v>0.20530283711261604</v>
      </c>
      <c r="AI1635">
        <f t="shared" si="204"/>
        <v>0.56010785424678866</v>
      </c>
      <c r="AJ1635">
        <f t="shared" si="205"/>
        <v>7.9900751357928471E-2</v>
      </c>
      <c r="AK1635">
        <f t="shared" si="206"/>
        <v>8.8464065702839365E-2</v>
      </c>
      <c r="AL1635" s="18">
        <f t="shared" si="207"/>
        <v>2.1089247885702867E-2</v>
      </c>
    </row>
    <row r="1636" spans="1:38" ht="15.75">
      <c r="A1636">
        <v>2023</v>
      </c>
      <c r="B1636">
        <v>3</v>
      </c>
      <c r="C1636" t="s">
        <v>70</v>
      </c>
      <c r="D1636">
        <v>196801.49527546801</v>
      </c>
      <c r="E1636">
        <v>148343.218558867</v>
      </c>
      <c r="F1636">
        <v>48458.276716601496</v>
      </c>
      <c r="G1636">
        <v>30255.871340666999</v>
      </c>
      <c r="H1636">
        <v>742836.42338551197</v>
      </c>
      <c r="I1636">
        <v>344130.56164888002</v>
      </c>
      <c r="J1636">
        <v>398705.86173663102</v>
      </c>
      <c r="K1636">
        <v>27317.3833469442</v>
      </c>
      <c r="L1636">
        <v>4.5343771391884902</v>
      </c>
      <c r="M1636">
        <v>7.5885193181967203</v>
      </c>
      <c r="N1636">
        <v>4.0730193604097096</v>
      </c>
      <c r="O1636">
        <v>0.863118892082401</v>
      </c>
      <c r="P1636">
        <v>439.39812723608497</v>
      </c>
      <c r="Q1636">
        <v>10319</v>
      </c>
      <c r="R1636">
        <v>0.12764556047205999</v>
      </c>
      <c r="S1636">
        <v>676</v>
      </c>
      <c r="T1636">
        <v>0.11499952665982301</v>
      </c>
      <c r="U1636">
        <v>2.6995991755201901E-2</v>
      </c>
      <c r="V1636">
        <v>5.7574474775858304</v>
      </c>
      <c r="W1636">
        <v>77.0462402968041</v>
      </c>
      <c r="X1636">
        <v>6.8052643599708897</v>
      </c>
      <c r="Y1636">
        <v>0</v>
      </c>
      <c r="Z1636">
        <v>0</v>
      </c>
      <c r="AA1636">
        <v>0</v>
      </c>
      <c r="AB1636">
        <v>0</v>
      </c>
      <c r="AC1636">
        <v>188715.20949870901</v>
      </c>
      <c r="AD1636">
        <v>0</v>
      </c>
      <c r="AE1636">
        <f t="shared" si="201"/>
        <v>-2.1442448526675643E-2</v>
      </c>
      <c r="AF1636">
        <f t="shared" si="200"/>
        <v>-5.0667694932102388E-2</v>
      </c>
      <c r="AG1636">
        <f t="shared" si="202"/>
        <v>0.24622921004117751</v>
      </c>
      <c r="AH1636">
        <f t="shared" si="203"/>
        <v>0.15373801554869843</v>
      </c>
      <c r="AI1636">
        <f t="shared" si="204"/>
        <v>0.56010785424678866</v>
      </c>
      <c r="AJ1636">
        <f t="shared" si="205"/>
        <v>-2.1442448526675643E-2</v>
      </c>
      <c r="AK1636">
        <f t="shared" si="206"/>
        <v>-1.982434544515432E-2</v>
      </c>
      <c r="AL1636" s="18">
        <f t="shared" si="207"/>
        <v>2.1089247885702867E-2</v>
      </c>
    </row>
    <row r="1637" spans="1:38" ht="15.75">
      <c r="A1637">
        <v>2023</v>
      </c>
      <c r="B1637">
        <v>4</v>
      </c>
      <c r="C1637" t="s">
        <v>70</v>
      </c>
      <c r="D1637">
        <v>192581.58934305099</v>
      </c>
      <c r="E1637">
        <v>145402.41134970999</v>
      </c>
      <c r="F1637">
        <v>47179.177993341698</v>
      </c>
      <c r="G1637">
        <v>31835.128700297199</v>
      </c>
      <c r="H1637">
        <v>690186.45492791501</v>
      </c>
      <c r="I1637">
        <v>285046.24397327</v>
      </c>
      <c r="J1637">
        <v>405140.21095464501</v>
      </c>
      <c r="K1637">
        <v>31166.759091455398</v>
      </c>
      <c r="L1637">
        <v>3.6270607117356501</v>
      </c>
      <c r="M1637">
        <v>7.8578052337197297</v>
      </c>
      <c r="N1637">
        <v>4.6125403465969397</v>
      </c>
      <c r="O1637">
        <v>0.70357430900676798</v>
      </c>
      <c r="P1637">
        <v>315.13416735450301</v>
      </c>
      <c r="Q1637">
        <v>6919</v>
      </c>
      <c r="R1637">
        <v>2.3754217090633498E-2</v>
      </c>
      <c r="S1637">
        <v>762</v>
      </c>
      <c r="T1637">
        <v>0.68586047147224904</v>
      </c>
      <c r="U1637">
        <v>0.21854908125078701</v>
      </c>
      <c r="V1637">
        <v>5.5843448574541501</v>
      </c>
      <c r="W1637">
        <v>61.053621245444099</v>
      </c>
      <c r="X1637">
        <v>4.4295329840332798</v>
      </c>
      <c r="Y1637">
        <v>0</v>
      </c>
      <c r="Z1637">
        <v>0</v>
      </c>
      <c r="AA1637">
        <v>0</v>
      </c>
      <c r="AB1637">
        <v>0</v>
      </c>
      <c r="AC1637">
        <v>200636.654300822</v>
      </c>
      <c r="AD1637">
        <v>0</v>
      </c>
      <c r="AE1637">
        <f t="shared" si="201"/>
        <v>-1.8796947310064207E-3</v>
      </c>
      <c r="AF1637">
        <f t="shared" si="200"/>
        <v>-4.9455809275554048E-2</v>
      </c>
      <c r="AG1637">
        <f t="shared" si="202"/>
        <v>0.24498280523222501</v>
      </c>
      <c r="AH1637">
        <f t="shared" si="203"/>
        <v>0.16530722801123213</v>
      </c>
      <c r="AI1637">
        <f t="shared" si="204"/>
        <v>0.56010785424678866</v>
      </c>
      <c r="AJ1637">
        <f t="shared" si="205"/>
        <v>-1.8796947310064207E-3</v>
      </c>
      <c r="AK1637">
        <f t="shared" si="206"/>
        <v>7.4836148630486252E-2</v>
      </c>
      <c r="AL1637" s="18">
        <f t="shared" si="207"/>
        <v>2.1089247885702867E-2</v>
      </c>
    </row>
    <row r="1638" spans="1:38" ht="15.75">
      <c r="A1638">
        <v>2024</v>
      </c>
      <c r="B1638">
        <v>1</v>
      </c>
      <c r="C1638" t="s">
        <v>70</v>
      </c>
      <c r="D1638">
        <v>192219.59474427401</v>
      </c>
      <c r="E1638">
        <v>156283.76781670799</v>
      </c>
      <c r="F1638">
        <v>35935.826927566399</v>
      </c>
      <c r="G1638">
        <v>27772.4260456546</v>
      </c>
      <c r="H1638">
        <v>515690.441148596</v>
      </c>
      <c r="I1638">
        <v>273177.83155533898</v>
      </c>
      <c r="J1638">
        <v>242512.609593256</v>
      </c>
      <c r="K1638">
        <v>25102.114954224598</v>
      </c>
      <c r="L1638">
        <v>5.2050233564294501</v>
      </c>
      <c r="M1638">
        <v>11.4519513406889</v>
      </c>
      <c r="N1638">
        <v>5.3854839705380604</v>
      </c>
      <c r="O1638">
        <v>1.12644794847374</v>
      </c>
      <c r="P1638">
        <v>216.30770918625001</v>
      </c>
      <c r="Q1638">
        <v>12900</v>
      </c>
      <c r="R1638">
        <v>0.86555041530073895</v>
      </c>
      <c r="S1638">
        <v>52</v>
      </c>
      <c r="T1638">
        <v>0.106497087045028</v>
      </c>
      <c r="U1638">
        <v>0.96411095274632097</v>
      </c>
      <c r="V1638">
        <v>7.85557413607338</v>
      </c>
      <c r="W1638">
        <v>70.654116447795403</v>
      </c>
      <c r="X1638">
        <v>8.3119636292066907</v>
      </c>
      <c r="Y1638">
        <v>0</v>
      </c>
      <c r="Z1638">
        <v>0</v>
      </c>
      <c r="AA1638">
        <v>0</v>
      </c>
      <c r="AB1638">
        <v>0</v>
      </c>
      <c r="AC1638">
        <v>209598.77702468401</v>
      </c>
      <c r="AD1638">
        <v>0</v>
      </c>
      <c r="AE1638">
        <f t="shared" si="201"/>
        <v>8.9339943784984735E-2</v>
      </c>
      <c r="AF1638" t="str">
        <f t="shared" si="200"/>
        <v/>
      </c>
      <c r="AG1638">
        <f t="shared" si="202"/>
        <v>0.18695194407924176</v>
      </c>
      <c r="AH1638">
        <f t="shared" si="203"/>
        <v>0.14448280406897437</v>
      </c>
      <c r="AI1638">
        <f t="shared" si="204"/>
        <v>0.56010785424678866</v>
      </c>
      <c r="AJ1638">
        <f t="shared" si="205"/>
        <v>8.9339943784984735E-2</v>
      </c>
      <c r="AK1638">
        <f t="shared" si="206"/>
        <v>-0.11780244001691993</v>
      </c>
      <c r="AL1638" s="18">
        <f t="shared" si="207"/>
        <v>2.1089247885702867E-2</v>
      </c>
    </row>
    <row r="1639" spans="1:38" ht="15.75">
      <c r="A1639">
        <v>2024</v>
      </c>
      <c r="B1639">
        <v>2</v>
      </c>
      <c r="C1639" t="s">
        <v>70</v>
      </c>
      <c r="D1639">
        <v>209392.4825331</v>
      </c>
      <c r="E1639">
        <v>137873.158632862</v>
      </c>
      <c r="F1639">
        <v>71519.323900238101</v>
      </c>
      <c r="G1639">
        <v>63294.129330220603</v>
      </c>
      <c r="H1639">
        <v>658232.52974533895</v>
      </c>
      <c r="I1639">
        <v>379028.27787212201</v>
      </c>
      <c r="J1639">
        <v>279204.25187321601</v>
      </c>
      <c r="K1639">
        <v>64092.648864668103</v>
      </c>
      <c r="L1639">
        <v>7.3299106654703499</v>
      </c>
      <c r="M1639">
        <v>22.669471867126699</v>
      </c>
      <c r="N1639">
        <v>9.6157704868685592</v>
      </c>
      <c r="O1639">
        <v>1.3575304649881701</v>
      </c>
      <c r="P1639">
        <v>481.07196455263198</v>
      </c>
      <c r="Q1639">
        <v>15251</v>
      </c>
      <c r="R1639">
        <v>-0.57300906117428596</v>
      </c>
      <c r="S1639">
        <v>503</v>
      </c>
      <c r="T1639">
        <v>2.42695469893866E-2</v>
      </c>
      <c r="U1639">
        <v>0.129012615834248</v>
      </c>
      <c r="V1639">
        <v>6.9196036130438703</v>
      </c>
      <c r="W1639">
        <v>78.300714641199804</v>
      </c>
      <c r="X1639">
        <v>5.3290935856345998</v>
      </c>
      <c r="Y1639">
        <v>0</v>
      </c>
      <c r="Z1639">
        <v>0</v>
      </c>
      <c r="AA1639">
        <v>0</v>
      </c>
      <c r="AB1639">
        <v>0</v>
      </c>
      <c r="AC1639">
        <v>224614.09910720299</v>
      </c>
      <c r="AD1639">
        <v>0</v>
      </c>
      <c r="AE1639">
        <f t="shared" si="201"/>
        <v>-0.10775203154136348</v>
      </c>
      <c r="AF1639" t="str">
        <f t="shared" si="200"/>
        <v/>
      </c>
      <c r="AG1639">
        <f t="shared" si="202"/>
        <v>0.34155631107211543</v>
      </c>
      <c r="AH1639">
        <f t="shared" si="203"/>
        <v>0.30227507962333505</v>
      </c>
      <c r="AI1639">
        <f t="shared" si="204"/>
        <v>0.56010785424678866</v>
      </c>
      <c r="AJ1639">
        <f t="shared" si="205"/>
        <v>-0.10775203154136348</v>
      </c>
      <c r="AK1639">
        <f t="shared" si="206"/>
        <v>-1.3394854629324616E-2</v>
      </c>
      <c r="AL1639" s="18">
        <f t="shared" si="207"/>
        <v>2.1089247885702867E-2</v>
      </c>
    </row>
    <row r="1640" spans="1:38" ht="15.75">
      <c r="A1640">
        <v>2024</v>
      </c>
      <c r="B1640">
        <v>3</v>
      </c>
      <c r="C1640" t="s">
        <v>70</v>
      </c>
      <c r="D1640">
        <v>186830.01715066901</v>
      </c>
      <c r="E1640">
        <v>136026.367715689</v>
      </c>
      <c r="F1640">
        <v>50803.649434979801</v>
      </c>
      <c r="G1640">
        <v>32063.545594538598</v>
      </c>
      <c r="H1640">
        <v>442194.834861162</v>
      </c>
      <c r="I1640">
        <v>163359.970955948</v>
      </c>
      <c r="J1640">
        <v>278834.86390521302</v>
      </c>
      <c r="K1640">
        <v>34257.7777005467</v>
      </c>
      <c r="L1640">
        <v>17.523205075260002</v>
      </c>
      <c r="M1640">
        <v>11.4991164108653</v>
      </c>
      <c r="N1640">
        <v>7.2509995745666496</v>
      </c>
      <c r="O1640">
        <v>0.58586637505803496</v>
      </c>
      <c r="P1640">
        <v>449.420570712499</v>
      </c>
      <c r="Q1640">
        <v>25496</v>
      </c>
      <c r="R1640">
        <v>0.610915267714224</v>
      </c>
      <c r="S1640">
        <v>932</v>
      </c>
      <c r="T1640">
        <v>0.339781856445318</v>
      </c>
      <c r="U1640">
        <v>0.80427288547103304</v>
      </c>
      <c r="V1640">
        <v>5.1286752203727701</v>
      </c>
      <c r="W1640">
        <v>69.707653526985894</v>
      </c>
      <c r="X1640">
        <v>9.8709838763584798</v>
      </c>
      <c r="Y1640">
        <v>0</v>
      </c>
      <c r="Z1640">
        <v>0</v>
      </c>
      <c r="AA1640">
        <v>1</v>
      </c>
      <c r="AB1640">
        <v>0</v>
      </c>
      <c r="AC1640">
        <v>183142.36027920601</v>
      </c>
      <c r="AD1640">
        <v>1</v>
      </c>
      <c r="AE1640">
        <f t="shared" si="201"/>
        <v>-2.0193254904582722E-2</v>
      </c>
      <c r="AF1640" t="str">
        <f t="shared" si="200"/>
        <v/>
      </c>
      <c r="AG1640">
        <f t="shared" si="202"/>
        <v>0.27192444881065025</v>
      </c>
      <c r="AH1640">
        <f t="shared" si="203"/>
        <v>0.17161881202783899</v>
      </c>
      <c r="AI1640">
        <f t="shared" si="204"/>
        <v>0.56010785424678866</v>
      </c>
      <c r="AJ1640">
        <f t="shared" si="205"/>
        <v>-2.0193254904582722E-2</v>
      </c>
      <c r="AK1640">
        <f t="shared" si="206"/>
        <v>2.2058749563441608E-2</v>
      </c>
      <c r="AL1640" s="18">
        <f t="shared" si="207"/>
        <v>2.1089247885702867E-2</v>
      </c>
    </row>
    <row r="1641" spans="1:38" ht="15.75">
      <c r="A1641">
        <v>2024</v>
      </c>
      <c r="B1641">
        <v>4</v>
      </c>
      <c r="C1641" t="s">
        <v>70</v>
      </c>
      <c r="D1641">
        <v>183057.31099051799</v>
      </c>
      <c r="E1641">
        <v>139026.93929515401</v>
      </c>
      <c r="F1641">
        <v>44030.3716953638</v>
      </c>
      <c r="G1641">
        <v>33478.122737154699</v>
      </c>
      <c r="H1641">
        <v>640071.90257367596</v>
      </c>
      <c r="I1641">
        <v>413817.63581395999</v>
      </c>
      <c r="J1641">
        <v>226254.26675971501</v>
      </c>
      <c r="K1641">
        <v>39679.1495332755</v>
      </c>
      <c r="L1641">
        <v>4.9100569087767196</v>
      </c>
      <c r="M1641">
        <v>14.796681281024799</v>
      </c>
      <c r="N1641">
        <v>5.2303690573733901</v>
      </c>
      <c r="O1641">
        <v>1.8289937323190399</v>
      </c>
      <c r="P1641">
        <v>387.63203748262299</v>
      </c>
      <c r="Q1641">
        <v>12171</v>
      </c>
      <c r="R1641">
        <v>0.57096537166460803</v>
      </c>
      <c r="S1641">
        <v>220</v>
      </c>
      <c r="T1641">
        <v>0.33585140246135697</v>
      </c>
      <c r="U1641">
        <v>0.28278071687759898</v>
      </c>
      <c r="V1641">
        <v>5.7554882165894696</v>
      </c>
      <c r="W1641">
        <v>83.982603111130601</v>
      </c>
      <c r="X1641">
        <v>6.6484377514850399</v>
      </c>
      <c r="Y1641">
        <v>0</v>
      </c>
      <c r="Z1641">
        <v>0</v>
      </c>
      <c r="AA1641">
        <v>0</v>
      </c>
      <c r="AB1641">
        <v>0</v>
      </c>
      <c r="AC1641">
        <v>182080.893510797</v>
      </c>
      <c r="AD1641">
        <v>0</v>
      </c>
      <c r="AE1641" t="str">
        <f t="shared" si="201"/>
        <v/>
      </c>
      <c r="AF1641" t="str">
        <f t="shared" si="200"/>
        <v/>
      </c>
      <c r="AG1641">
        <f t="shared" si="202"/>
        <v>0.24052779677095043</v>
      </c>
      <c r="AH1641">
        <f t="shared" si="203"/>
        <v>0.18288328696628128</v>
      </c>
      <c r="AI1641">
        <f t="shared" si="204"/>
        <v>0.56010785424678866</v>
      </c>
      <c r="AJ1641">
        <f t="shared" si="205"/>
        <v>0.72732314809954512</v>
      </c>
      <c r="AK1641">
        <f t="shared" si="206"/>
        <v>1.210192358903643</v>
      </c>
      <c r="AL1641" s="18">
        <f t="shared" si="207"/>
        <v>2.1089247885702867E-2</v>
      </c>
    </row>
    <row r="1642" spans="1:38" ht="15.75">
      <c r="A1642">
        <v>2015</v>
      </c>
      <c r="B1642">
        <v>1</v>
      </c>
      <c r="C1642" t="s">
        <v>71</v>
      </c>
      <c r="D1642">
        <v>316199.13070277899</v>
      </c>
      <c r="E1642">
        <v>307276.27891191002</v>
      </c>
      <c r="F1642">
        <v>8922.8517908692593</v>
      </c>
      <c r="G1642">
        <v>687.09334914634496</v>
      </c>
      <c r="H1642">
        <v>983908.15008818801</v>
      </c>
      <c r="I1642">
        <v>651931.21588213497</v>
      </c>
      <c r="J1642">
        <v>331976.93420605297</v>
      </c>
      <c r="K1642">
        <v>-3227.38746452749</v>
      </c>
      <c r="L1642">
        <v>0.106699555909107</v>
      </c>
      <c r="M1642">
        <v>0.206970207369852</v>
      </c>
      <c r="N1642">
        <v>6.9833078330000603E-2</v>
      </c>
      <c r="O1642">
        <v>1.96378467510484</v>
      </c>
      <c r="P1642">
        <v>389.50566703137099</v>
      </c>
      <c r="Q1642">
        <v>16665</v>
      </c>
      <c r="R1642">
        <v>-0.76646061857597403</v>
      </c>
      <c r="S1642">
        <v>104</v>
      </c>
      <c r="T1642">
        <v>0.87018368597240103</v>
      </c>
      <c r="U1642">
        <v>0.85581670104201202</v>
      </c>
      <c r="V1642">
        <v>6.8585942342196304</v>
      </c>
      <c r="W1642">
        <v>73.723807992538198</v>
      </c>
      <c r="X1642">
        <v>7.2161584860595402</v>
      </c>
      <c r="Y1642">
        <v>0</v>
      </c>
      <c r="Z1642">
        <v>0</v>
      </c>
      <c r="AA1642">
        <v>0</v>
      </c>
      <c r="AB1642">
        <v>0</v>
      </c>
      <c r="AC1642">
        <v>341513.10480393399</v>
      </c>
      <c r="AD1642">
        <v>0</v>
      </c>
      <c r="AE1642">
        <f t="shared" si="201"/>
        <v>7.9496370365401151E-2</v>
      </c>
      <c r="AF1642">
        <f t="shared" si="200"/>
        <v>0.13107605613584242</v>
      </c>
      <c r="AG1642">
        <f t="shared" si="202"/>
        <v>2.821909020128292E-2</v>
      </c>
      <c r="AH1642">
        <f t="shared" si="203"/>
        <v>2.1729767176121659E-3</v>
      </c>
      <c r="AI1642">
        <f t="shared" si="204"/>
        <v>0.56010785424678866</v>
      </c>
      <c r="AJ1642">
        <f t="shared" si="205"/>
        <v>7.9496370365401151E-2</v>
      </c>
      <c r="AK1642">
        <f t="shared" si="206"/>
        <v>1.2234075494062645E-2</v>
      </c>
      <c r="AL1642" s="18">
        <f t="shared" si="207"/>
        <v>2.1089247885702867E-2</v>
      </c>
    </row>
    <row r="1643" spans="1:38" ht="15.75">
      <c r="A1643">
        <v>2015</v>
      </c>
      <c r="B1643">
        <v>2</v>
      </c>
      <c r="C1643" t="s">
        <v>71</v>
      </c>
      <c r="D1643">
        <v>341335.81390634499</v>
      </c>
      <c r="E1643">
        <v>311035.52010565298</v>
      </c>
      <c r="F1643">
        <v>30300.293800691899</v>
      </c>
      <c r="G1643">
        <v>19212.9338548946</v>
      </c>
      <c r="H1643">
        <v>1299175.2400773501</v>
      </c>
      <c r="I1643">
        <v>715476.35290614795</v>
      </c>
      <c r="J1643">
        <v>583698.88717120897</v>
      </c>
      <c r="K1643">
        <v>28861.228938829499</v>
      </c>
      <c r="L1643">
        <v>5.9834214978158302</v>
      </c>
      <c r="M1643">
        <v>3.29158308798679</v>
      </c>
      <c r="N1643">
        <v>1.47885622063969</v>
      </c>
      <c r="O1643">
        <v>1.2257627496491801</v>
      </c>
      <c r="P1643">
        <v>463.50002155462101</v>
      </c>
      <c r="Q1643">
        <v>1418</v>
      </c>
      <c r="R1643">
        <v>7.2915288757457997E-4</v>
      </c>
      <c r="S1643">
        <v>36</v>
      </c>
      <c r="T1643">
        <v>0.17450821344723999</v>
      </c>
      <c r="U1643">
        <v>0.75978512013882404</v>
      </c>
      <c r="V1643">
        <v>7.8477530382565499</v>
      </c>
      <c r="W1643">
        <v>79.685652909802997</v>
      </c>
      <c r="X1643">
        <v>6.9263739399488298</v>
      </c>
      <c r="Y1643">
        <v>0</v>
      </c>
      <c r="Z1643">
        <v>0</v>
      </c>
      <c r="AA1643">
        <v>0</v>
      </c>
      <c r="AB1643">
        <v>0</v>
      </c>
      <c r="AC1643">
        <v>339430.798129868</v>
      </c>
      <c r="AD1643">
        <v>0</v>
      </c>
      <c r="AE1643">
        <f t="shared" si="201"/>
        <v>-7.3193266743832308E-3</v>
      </c>
      <c r="AF1643">
        <f t="shared" si="200"/>
        <v>4.1781255387698682E-2</v>
      </c>
      <c r="AG1643">
        <f t="shared" si="202"/>
        <v>8.8769746877500957E-2</v>
      </c>
      <c r="AH1643">
        <f t="shared" si="203"/>
        <v>5.6287483094774826E-2</v>
      </c>
      <c r="AI1643">
        <f t="shared" si="204"/>
        <v>0.56010785424678866</v>
      </c>
      <c r="AJ1643">
        <f t="shared" si="205"/>
        <v>-7.3193266743832308E-3</v>
      </c>
      <c r="AK1643">
        <f t="shared" si="206"/>
        <v>-8.1601645569766516E-3</v>
      </c>
      <c r="AL1643" s="18">
        <f t="shared" si="207"/>
        <v>2.1089247885702867E-2</v>
      </c>
    </row>
    <row r="1644" spans="1:38" ht="15.75">
      <c r="A1644">
        <v>2015</v>
      </c>
      <c r="B1644">
        <v>3</v>
      </c>
      <c r="C1644" t="s">
        <v>71</v>
      </c>
      <c r="D1644">
        <v>338837.46557869797</v>
      </c>
      <c r="E1644">
        <v>308497.41907852603</v>
      </c>
      <c r="F1644">
        <v>30340.046500171698</v>
      </c>
      <c r="G1644">
        <v>17146.758448645302</v>
      </c>
      <c r="H1644">
        <v>1068622.4958973799</v>
      </c>
      <c r="I1644">
        <v>598893.73803294206</v>
      </c>
      <c r="J1644">
        <v>469728.75786444102</v>
      </c>
      <c r="K1644">
        <v>12183.6035620234</v>
      </c>
      <c r="L1644">
        <v>1.9974772699385599</v>
      </c>
      <c r="M1644">
        <v>3.6503531371169902</v>
      </c>
      <c r="N1644">
        <v>1.60456648764877</v>
      </c>
      <c r="O1644">
        <v>1.27497779943415</v>
      </c>
      <c r="P1644">
        <v>148.707513935582</v>
      </c>
      <c r="Q1644">
        <v>49792</v>
      </c>
      <c r="R1644">
        <v>0.10072377088022599</v>
      </c>
      <c r="S1644">
        <v>97</v>
      </c>
      <c r="T1644">
        <v>0.99685614695068903</v>
      </c>
      <c r="U1644">
        <v>0.79488350478551895</v>
      </c>
      <c r="V1644">
        <v>1.1738326610018299</v>
      </c>
      <c r="W1644">
        <v>69.218854269522595</v>
      </c>
      <c r="X1644">
        <v>3.9776850890640301</v>
      </c>
      <c r="Y1644">
        <v>1</v>
      </c>
      <c r="Z1644">
        <v>0</v>
      </c>
      <c r="AA1644">
        <v>1</v>
      </c>
      <c r="AB1644">
        <v>1</v>
      </c>
      <c r="AC1644">
        <v>358674.538827574</v>
      </c>
      <c r="AD1644">
        <v>1</v>
      </c>
      <c r="AE1644">
        <f t="shared" si="201"/>
        <v>-3.7197639786299218E-2</v>
      </c>
      <c r="AF1644">
        <f t="shared" si="200"/>
        <v>-5.2128177610278353E-2</v>
      </c>
      <c r="AG1644">
        <f t="shared" si="202"/>
        <v>8.9541593189390686E-2</v>
      </c>
      <c r="AH1644">
        <f t="shared" si="203"/>
        <v>5.0604670942631685E-2</v>
      </c>
      <c r="AI1644">
        <f t="shared" si="204"/>
        <v>0.56010785424678866</v>
      </c>
      <c r="AJ1644">
        <f t="shared" si="205"/>
        <v>-3.7197639786299218E-2</v>
      </c>
      <c r="AK1644">
        <f t="shared" si="206"/>
        <v>-0.12578401007356801</v>
      </c>
      <c r="AL1644" s="18">
        <f t="shared" si="207"/>
        <v>2.1089247885702867E-2</v>
      </c>
    </row>
    <row r="1645" spans="1:38" ht="15.75">
      <c r="A1645">
        <v>2015</v>
      </c>
      <c r="B1645">
        <v>4</v>
      </c>
      <c r="C1645" t="s">
        <v>71</v>
      </c>
      <c r="D1645">
        <v>326233.511587999</v>
      </c>
      <c r="E1645">
        <v>269693.37660948298</v>
      </c>
      <c r="F1645">
        <v>56540.1349785157</v>
      </c>
      <c r="G1645">
        <v>42445.769827630298</v>
      </c>
      <c r="H1645">
        <v>1010149.0496172199</v>
      </c>
      <c r="I1645">
        <v>421149.07874081301</v>
      </c>
      <c r="J1645">
        <v>588999.97087641305</v>
      </c>
      <c r="K1645">
        <v>41472.706759607398</v>
      </c>
      <c r="L1645">
        <v>7.8906893396332496</v>
      </c>
      <c r="M1645">
        <v>7.2064128907294096</v>
      </c>
      <c r="N1645">
        <v>4.20193137277258</v>
      </c>
      <c r="O1645">
        <v>0.71502393814070397</v>
      </c>
      <c r="P1645">
        <v>247.537524073318</v>
      </c>
      <c r="Q1645">
        <v>22375</v>
      </c>
      <c r="R1645">
        <v>0.11093375479774401</v>
      </c>
      <c r="S1645">
        <v>292</v>
      </c>
      <c r="T1645">
        <v>0.95430740914096901</v>
      </c>
      <c r="U1645">
        <v>0.86237050474538002</v>
      </c>
      <c r="V1645">
        <v>6.7174537379717298</v>
      </c>
      <c r="W1645">
        <v>65.357094216925105</v>
      </c>
      <c r="X1645">
        <v>3.5143282798864002</v>
      </c>
      <c r="Y1645">
        <v>0</v>
      </c>
      <c r="Z1645">
        <v>0</v>
      </c>
      <c r="AA1645">
        <v>0</v>
      </c>
      <c r="AB1645">
        <v>0</v>
      </c>
      <c r="AC1645">
        <v>338994.18729494</v>
      </c>
      <c r="AD1645">
        <v>0</v>
      </c>
      <c r="AE1645">
        <f t="shared" si="201"/>
        <v>9.6286104906818978E-2</v>
      </c>
      <c r="AF1645">
        <f t="shared" si="200"/>
        <v>6.313208046684507E-2</v>
      </c>
      <c r="AG1645">
        <f t="shared" si="202"/>
        <v>0.17331185476101757</v>
      </c>
      <c r="AH1645">
        <f t="shared" si="203"/>
        <v>0.13010855206449529</v>
      </c>
      <c r="AI1645">
        <f t="shared" si="204"/>
        <v>0.56010785424678866</v>
      </c>
      <c r="AJ1645">
        <f t="shared" si="205"/>
        <v>9.6286104906818978E-2</v>
      </c>
      <c r="AK1645">
        <f t="shared" si="206"/>
        <v>9.2565200134463579E-2</v>
      </c>
      <c r="AL1645" s="18">
        <f t="shared" si="207"/>
        <v>2.1089247885702867E-2</v>
      </c>
    </row>
    <row r="1646" spans="1:38" ht="15.75">
      <c r="A1646">
        <v>2016</v>
      </c>
      <c r="B1646">
        <v>1</v>
      </c>
      <c r="C1646" t="s">
        <v>71</v>
      </c>
      <c r="D1646">
        <v>357645.26570888102</v>
      </c>
      <c r="E1646">
        <v>294657.59799027903</v>
      </c>
      <c r="F1646">
        <v>62987.667718602497</v>
      </c>
      <c r="G1646">
        <v>44616.392569813099</v>
      </c>
      <c r="H1646">
        <v>1428205.76243405</v>
      </c>
      <c r="I1646">
        <v>967697.54149170197</v>
      </c>
      <c r="J1646">
        <v>460508.22094235697</v>
      </c>
      <c r="K1646">
        <v>49685.153435599197</v>
      </c>
      <c r="L1646">
        <v>9.1323472616740702</v>
      </c>
      <c r="M1646">
        <v>9.6885116357994203</v>
      </c>
      <c r="N1646">
        <v>3.1239471050567902</v>
      </c>
      <c r="O1646">
        <v>2.10136865637591</v>
      </c>
      <c r="P1646">
        <v>47.692340140132103</v>
      </c>
      <c r="Q1646">
        <v>21630</v>
      </c>
      <c r="R1646">
        <v>-0.57863867599190799</v>
      </c>
      <c r="S1646">
        <v>14</v>
      </c>
      <c r="T1646">
        <v>0.505972888685009</v>
      </c>
      <c r="U1646">
        <v>0.48806557605789302</v>
      </c>
      <c r="V1646">
        <v>3.53747185106922</v>
      </c>
      <c r="W1646">
        <v>69.374345903719004</v>
      </c>
      <c r="X1646">
        <v>5.4490694260052397</v>
      </c>
      <c r="Y1646">
        <v>0</v>
      </c>
      <c r="Z1646">
        <v>0</v>
      </c>
      <c r="AA1646">
        <v>0</v>
      </c>
      <c r="AB1646">
        <v>0</v>
      </c>
      <c r="AC1646">
        <v>357997.94500989898</v>
      </c>
      <c r="AD1646">
        <v>0</v>
      </c>
      <c r="AE1646">
        <f t="shared" si="201"/>
        <v>-5.7263808167227282E-3</v>
      </c>
      <c r="AF1646">
        <f t="shared" si="200"/>
        <v>-2.988903089560617E-2</v>
      </c>
      <c r="AG1646">
        <f t="shared" si="202"/>
        <v>0.1761177170729647</v>
      </c>
      <c r="AH1646">
        <f t="shared" si="203"/>
        <v>0.1247504073103831</v>
      </c>
      <c r="AI1646">
        <f t="shared" si="204"/>
        <v>0.56010785424678866</v>
      </c>
      <c r="AJ1646">
        <f t="shared" si="205"/>
        <v>-5.7263808167227282E-3</v>
      </c>
      <c r="AK1646">
        <f t="shared" si="206"/>
        <v>6.8718070386319264E-3</v>
      </c>
      <c r="AL1646" s="18">
        <f t="shared" si="207"/>
        <v>2.1089247885702867E-2</v>
      </c>
    </row>
    <row r="1647" spans="1:38" ht="15.75">
      <c r="A1647">
        <v>2016</v>
      </c>
      <c r="B1647">
        <v>2</v>
      </c>
      <c r="C1647" t="s">
        <v>71</v>
      </c>
      <c r="D1647">
        <v>355597.25272013398</v>
      </c>
      <c r="E1647">
        <v>296682.428146135</v>
      </c>
      <c r="F1647">
        <v>58914.8245739993</v>
      </c>
      <c r="G1647">
        <v>48558.351121662497</v>
      </c>
      <c r="H1647">
        <v>736311.48342373502</v>
      </c>
      <c r="I1647">
        <v>262620.37123741303</v>
      </c>
      <c r="J1647">
        <v>473691.112186321</v>
      </c>
      <c r="K1647">
        <v>48416.052438825202</v>
      </c>
      <c r="L1647">
        <v>12.797628178143</v>
      </c>
      <c r="M1647">
        <v>10.251058099346899</v>
      </c>
      <c r="N1647">
        <v>6.5948110568469698</v>
      </c>
      <c r="O1647">
        <v>0.55441270583543201</v>
      </c>
      <c r="P1647">
        <v>404.18561434872203</v>
      </c>
      <c r="Q1647">
        <v>39724</v>
      </c>
      <c r="R1647">
        <v>-0.95995121906073999</v>
      </c>
      <c r="S1647">
        <v>900</v>
      </c>
      <c r="T1647">
        <v>0.12393988391284699</v>
      </c>
      <c r="U1647">
        <v>0.63416248432141797</v>
      </c>
      <c r="V1647">
        <v>6.6323648898680201</v>
      </c>
      <c r="W1647">
        <v>84.093077430603202</v>
      </c>
      <c r="X1647">
        <v>2.0543702779721098</v>
      </c>
      <c r="Y1647">
        <v>0</v>
      </c>
      <c r="Z1647">
        <v>0</v>
      </c>
      <c r="AA1647">
        <v>0</v>
      </c>
      <c r="AB1647">
        <v>0</v>
      </c>
      <c r="AC1647">
        <v>361646.127630073</v>
      </c>
      <c r="AD1647">
        <v>0</v>
      </c>
      <c r="AE1647">
        <f t="shared" si="201"/>
        <v>-9.6802679055652707E-2</v>
      </c>
      <c r="AF1647">
        <f t="shared" si="200"/>
        <v>3.6591727066979926E-2</v>
      </c>
      <c r="AG1647">
        <f t="shared" si="202"/>
        <v>0.16567851445232273</v>
      </c>
      <c r="AH1647">
        <f t="shared" si="203"/>
        <v>0.13655434835397737</v>
      </c>
      <c r="AI1647">
        <f t="shared" si="204"/>
        <v>0.56010785424678866</v>
      </c>
      <c r="AJ1647">
        <f t="shared" si="205"/>
        <v>-9.6802679055652707E-2</v>
      </c>
      <c r="AK1647">
        <f t="shared" si="206"/>
        <v>5.9979239741151602E-2</v>
      </c>
      <c r="AL1647" s="18">
        <f t="shared" si="207"/>
        <v>2.1089247885702867E-2</v>
      </c>
    </row>
    <row r="1648" spans="1:38" ht="15.75">
      <c r="A1648">
        <v>2016</v>
      </c>
      <c r="B1648">
        <v>3</v>
      </c>
      <c r="C1648" t="s">
        <v>71</v>
      </c>
      <c r="D1648">
        <v>321174.48599199502</v>
      </c>
      <c r="E1648">
        <v>314477.21463089902</v>
      </c>
      <c r="F1648">
        <v>6697.2713610959399</v>
      </c>
      <c r="G1648">
        <v>578.316971099066</v>
      </c>
      <c r="H1648">
        <v>956523.51256881701</v>
      </c>
      <c r="I1648">
        <v>347468.010317098</v>
      </c>
      <c r="J1648">
        <v>609055.50225171901</v>
      </c>
      <c r="K1648">
        <v>6633.4297420243302</v>
      </c>
      <c r="L1648">
        <v>7.5386536125513298E-2</v>
      </c>
      <c r="M1648">
        <v>9.4953082101875502E-2</v>
      </c>
      <c r="N1648">
        <v>6.0460298518533101E-2</v>
      </c>
      <c r="O1648">
        <v>0.570503031386277</v>
      </c>
      <c r="P1648">
        <v>424.19252719400401</v>
      </c>
      <c r="Q1648">
        <v>23368</v>
      </c>
      <c r="R1648">
        <v>-0.83104270676806802</v>
      </c>
      <c r="S1648">
        <v>499</v>
      </c>
      <c r="T1648">
        <v>0.52857069274642798</v>
      </c>
      <c r="U1648">
        <v>0.44210134963699599</v>
      </c>
      <c r="V1648">
        <v>1.9071682816317901</v>
      </c>
      <c r="W1648">
        <v>70.366593773671994</v>
      </c>
      <c r="X1648">
        <v>8.5454033329643906</v>
      </c>
      <c r="Y1648">
        <v>0</v>
      </c>
      <c r="Z1648">
        <v>0</v>
      </c>
      <c r="AA1648">
        <v>0</v>
      </c>
      <c r="AB1648">
        <v>1</v>
      </c>
      <c r="AC1648">
        <v>307904.15164399601</v>
      </c>
      <c r="AD1648">
        <v>0</v>
      </c>
      <c r="AE1648">
        <f t="shared" si="201"/>
        <v>7.9878156639124773E-2</v>
      </c>
      <c r="AF1648">
        <f t="shared" si="200"/>
        <v>4.2052921906628696E-2</v>
      </c>
      <c r="AG1648">
        <f t="shared" si="202"/>
        <v>2.085243894891118E-2</v>
      </c>
      <c r="AH1648">
        <f t="shared" si="203"/>
        <v>1.8006317323521147E-3</v>
      </c>
      <c r="AI1648">
        <f t="shared" si="204"/>
        <v>0.56010785424678866</v>
      </c>
      <c r="AJ1648">
        <f t="shared" si="205"/>
        <v>7.9878156639124773E-2</v>
      </c>
      <c r="AK1648">
        <f t="shared" si="206"/>
        <v>-5.8380774650228291E-2</v>
      </c>
      <c r="AL1648" s="18">
        <f t="shared" si="207"/>
        <v>2.1089247885702867E-2</v>
      </c>
    </row>
    <row r="1649" spans="1:38" ht="15.75">
      <c r="A1649">
        <v>2016</v>
      </c>
      <c r="B1649">
        <v>4</v>
      </c>
      <c r="C1649" t="s">
        <v>71</v>
      </c>
      <c r="D1649">
        <v>346829.31189255399</v>
      </c>
      <c r="E1649">
        <v>296117.79123090103</v>
      </c>
      <c r="F1649">
        <v>50711.520661652001</v>
      </c>
      <c r="G1649">
        <v>34762.910644164796</v>
      </c>
      <c r="H1649">
        <v>795779.39717448596</v>
      </c>
      <c r="I1649">
        <v>288547.41755219101</v>
      </c>
      <c r="J1649">
        <v>507231.97962229501</v>
      </c>
      <c r="K1649">
        <v>38182.620949097603</v>
      </c>
      <c r="L1649">
        <v>11.0064596129364</v>
      </c>
      <c r="M1649">
        <v>6.8534540487866398</v>
      </c>
      <c r="N1649">
        <v>4.3684104875792</v>
      </c>
      <c r="O1649">
        <v>0.56886676933708802</v>
      </c>
      <c r="P1649">
        <v>43.6794015336068</v>
      </c>
      <c r="Q1649">
        <v>22720</v>
      </c>
      <c r="R1649">
        <v>-0.98641014520171399</v>
      </c>
      <c r="S1649">
        <v>311</v>
      </c>
      <c r="T1649">
        <v>0.33298582269745902</v>
      </c>
      <c r="U1649">
        <v>0.933504965110309</v>
      </c>
      <c r="V1649">
        <v>7.9023667242139801</v>
      </c>
      <c r="W1649">
        <v>68.385766283276595</v>
      </c>
      <c r="X1649">
        <v>6.7288545568276898</v>
      </c>
      <c r="Y1649">
        <v>0</v>
      </c>
      <c r="Z1649">
        <v>0</v>
      </c>
      <c r="AA1649">
        <v>0</v>
      </c>
      <c r="AB1649">
        <v>1</v>
      </c>
      <c r="AC1649">
        <v>366056.97313881601</v>
      </c>
      <c r="AD1649">
        <v>0</v>
      </c>
      <c r="AE1649">
        <f t="shared" si="201"/>
        <v>3.6410826754496858E-4</v>
      </c>
      <c r="AF1649">
        <f t="shared" si="200"/>
        <v>-5.8294101835422246E-2</v>
      </c>
      <c r="AG1649">
        <f t="shared" si="202"/>
        <v>0.14621463331612278</v>
      </c>
      <c r="AH1649">
        <f t="shared" si="203"/>
        <v>0.10023060177489893</v>
      </c>
      <c r="AI1649">
        <f t="shared" si="204"/>
        <v>0.56010785424678866</v>
      </c>
      <c r="AJ1649">
        <f t="shared" si="205"/>
        <v>3.6410826754496858E-4</v>
      </c>
      <c r="AK1649">
        <f t="shared" si="206"/>
        <v>-5.3375853239381044E-3</v>
      </c>
      <c r="AL1649" s="18">
        <f t="shared" si="207"/>
        <v>2.1089247885702867E-2</v>
      </c>
    </row>
    <row r="1650" spans="1:38" ht="15.75">
      <c r="A1650">
        <v>2017</v>
      </c>
      <c r="B1650">
        <v>1</v>
      </c>
      <c r="C1650" t="s">
        <v>71</v>
      </c>
      <c r="D1650">
        <v>346955.595312441</v>
      </c>
      <c r="E1650">
        <v>294537.23725427</v>
      </c>
      <c r="F1650">
        <v>52418.358058170401</v>
      </c>
      <c r="G1650">
        <v>45684.305968106302</v>
      </c>
      <c r="H1650">
        <v>1088262.09750666</v>
      </c>
      <c r="I1650">
        <v>474205.27667119802</v>
      </c>
      <c r="J1650">
        <v>614056.82083547104</v>
      </c>
      <c r="K1650">
        <v>47760.043876699398</v>
      </c>
      <c r="L1650">
        <v>12.328152150320999</v>
      </c>
      <c r="M1650">
        <v>7.4397522212927001</v>
      </c>
      <c r="N1650">
        <v>4.1979139099647202</v>
      </c>
      <c r="O1650">
        <v>0.77224983190644403</v>
      </c>
      <c r="P1650">
        <v>145.05889837446401</v>
      </c>
      <c r="Q1650">
        <v>25241</v>
      </c>
      <c r="R1650">
        <v>0.31435387168993301</v>
      </c>
      <c r="S1650">
        <v>309</v>
      </c>
      <c r="T1650">
        <v>0.40841304417028501</v>
      </c>
      <c r="U1650">
        <v>0.27455707931682699</v>
      </c>
      <c r="V1650">
        <v>2.6704455888271998</v>
      </c>
      <c r="W1650">
        <v>75.677402775518004</v>
      </c>
      <c r="X1650">
        <v>2.3634289300641802</v>
      </c>
      <c r="Y1650">
        <v>0</v>
      </c>
      <c r="Z1650">
        <v>0</v>
      </c>
      <c r="AA1650">
        <v>0</v>
      </c>
      <c r="AB1650">
        <v>0</v>
      </c>
      <c r="AC1650">
        <v>348543.62588481599</v>
      </c>
      <c r="AD1650">
        <v>0</v>
      </c>
      <c r="AE1650">
        <f t="shared" si="201"/>
        <v>6.2410219974969705E-2</v>
      </c>
      <c r="AF1650">
        <f t="shared" si="200"/>
        <v>-5.9853078971703775E-3</v>
      </c>
      <c r="AG1650">
        <f t="shared" si="202"/>
        <v>0.15108088402773023</v>
      </c>
      <c r="AH1650">
        <f t="shared" si="203"/>
        <v>0.13167191013872134</v>
      </c>
      <c r="AI1650">
        <f t="shared" si="204"/>
        <v>0.56010785424678866</v>
      </c>
      <c r="AJ1650">
        <f t="shared" si="205"/>
        <v>6.2410219974969705E-2</v>
      </c>
      <c r="AK1650">
        <f t="shared" si="206"/>
        <v>2.4117680800148231E-2</v>
      </c>
      <c r="AL1650" s="18">
        <f t="shared" si="207"/>
        <v>2.1089247885702867E-2</v>
      </c>
    </row>
    <row r="1651" spans="1:38" ht="15.75">
      <c r="A1651">
        <v>2017</v>
      </c>
      <c r="B1651">
        <v>2</v>
      </c>
      <c r="C1651" t="s">
        <v>71</v>
      </c>
      <c r="D1651">
        <v>368609.17033743701</v>
      </c>
      <c r="E1651">
        <v>301640.79232612601</v>
      </c>
      <c r="F1651">
        <v>66968.378011311201</v>
      </c>
      <c r="G1651">
        <v>50535.5694803195</v>
      </c>
      <c r="H1651">
        <v>936943.22300749598</v>
      </c>
      <c r="I1651">
        <v>624396.21067257004</v>
      </c>
      <c r="J1651">
        <v>312547.01233492501</v>
      </c>
      <c r="K1651">
        <v>56995.116431820403</v>
      </c>
      <c r="L1651">
        <v>13.437393680518699</v>
      </c>
      <c r="M1651">
        <v>16.168949785437501</v>
      </c>
      <c r="N1651">
        <v>5.3936640171327896</v>
      </c>
      <c r="O1651">
        <v>1.99776733109023</v>
      </c>
      <c r="P1651">
        <v>134.772292354596</v>
      </c>
      <c r="Q1651">
        <v>47486</v>
      </c>
      <c r="R1651">
        <v>-0.431120838332328</v>
      </c>
      <c r="S1651">
        <v>780</v>
      </c>
      <c r="T1651">
        <v>0.21702305391450699</v>
      </c>
      <c r="U1651">
        <v>0.39910075722523902</v>
      </c>
      <c r="V1651">
        <v>1.1799295597844399</v>
      </c>
      <c r="W1651">
        <v>70.035276767034503</v>
      </c>
      <c r="X1651">
        <v>3.7733010257384101</v>
      </c>
      <c r="Y1651">
        <v>0</v>
      </c>
      <c r="Z1651">
        <v>0</v>
      </c>
      <c r="AA1651">
        <v>0</v>
      </c>
      <c r="AB1651">
        <v>0</v>
      </c>
      <c r="AC1651">
        <v>376614.76278163999</v>
      </c>
      <c r="AD1651">
        <v>0</v>
      </c>
      <c r="AE1651">
        <f t="shared" si="201"/>
        <v>-9.2044261233544103E-2</v>
      </c>
      <c r="AF1651">
        <f t="shared" si="200"/>
        <v>-0.12782301115563899</v>
      </c>
      <c r="AG1651">
        <f t="shared" si="202"/>
        <v>0.18167854573451314</v>
      </c>
      <c r="AH1651">
        <f t="shared" si="203"/>
        <v>0.13709797136641383</v>
      </c>
      <c r="AI1651">
        <f t="shared" si="204"/>
        <v>0.56010785424678866</v>
      </c>
      <c r="AJ1651">
        <f t="shared" si="205"/>
        <v>-9.2044261233544103E-2</v>
      </c>
      <c r="AK1651">
        <f t="shared" si="206"/>
        <v>-3.5023230088147367E-2</v>
      </c>
      <c r="AL1651" s="18">
        <f t="shared" si="207"/>
        <v>2.1089247885702867E-2</v>
      </c>
    </row>
    <row r="1652" spans="1:38" ht="15.75">
      <c r="A1652">
        <v>2017</v>
      </c>
      <c r="B1652">
        <v>3</v>
      </c>
      <c r="C1652" t="s">
        <v>71</v>
      </c>
      <c r="D1652">
        <v>334680.811569818</v>
      </c>
      <c r="E1652">
        <v>291076.35745251703</v>
      </c>
      <c r="F1652">
        <v>43604.454117300898</v>
      </c>
      <c r="G1652">
        <v>28367.642196627399</v>
      </c>
      <c r="H1652">
        <v>828209.17474231205</v>
      </c>
      <c r="I1652">
        <v>258450.13200124199</v>
      </c>
      <c r="J1652">
        <v>569759.04274107004</v>
      </c>
      <c r="K1652">
        <v>25014.741555846798</v>
      </c>
      <c r="L1652">
        <v>5.78619450249212</v>
      </c>
      <c r="M1652">
        <v>4.9788840665262004</v>
      </c>
      <c r="N1652">
        <v>3.4251784527083502</v>
      </c>
      <c r="O1652">
        <v>0.45361304097580701</v>
      </c>
      <c r="P1652">
        <v>226.77663301889299</v>
      </c>
      <c r="Q1652">
        <v>21141</v>
      </c>
      <c r="R1652">
        <v>-6.8099932204465002E-2</v>
      </c>
      <c r="S1652">
        <v>99</v>
      </c>
      <c r="T1652">
        <v>0.12658981600553501</v>
      </c>
      <c r="U1652">
        <v>0.169289129003275</v>
      </c>
      <c r="V1652">
        <v>5.6847504506867903</v>
      </c>
      <c r="W1652">
        <v>69.371542345559902</v>
      </c>
      <c r="X1652">
        <v>6.9873712153829697</v>
      </c>
      <c r="Y1652">
        <v>1</v>
      </c>
      <c r="Z1652">
        <v>1</v>
      </c>
      <c r="AA1652">
        <v>0</v>
      </c>
      <c r="AB1652">
        <v>0</v>
      </c>
      <c r="AC1652">
        <v>315880.000426076</v>
      </c>
      <c r="AD1652">
        <v>1</v>
      </c>
      <c r="AE1652">
        <f t="shared" si="201"/>
        <v>-2.411134019422137E-2</v>
      </c>
      <c r="AF1652">
        <f t="shared" si="200"/>
        <v>-2.8338443506121042E-2</v>
      </c>
      <c r="AG1652">
        <f t="shared" si="202"/>
        <v>0.13028668692649151</v>
      </c>
      <c r="AH1652">
        <f t="shared" si="203"/>
        <v>8.4760288657031668E-2</v>
      </c>
      <c r="AI1652">
        <f t="shared" si="204"/>
        <v>0.56010785424678866</v>
      </c>
      <c r="AJ1652">
        <f t="shared" si="205"/>
        <v>-2.411134019422137E-2</v>
      </c>
      <c r="AK1652">
        <f t="shared" si="206"/>
        <v>-5.197216747089505E-3</v>
      </c>
      <c r="AL1652" s="18">
        <f t="shared" si="207"/>
        <v>2.1089247885702867E-2</v>
      </c>
    </row>
    <row r="1653" spans="1:38" ht="15.75">
      <c r="A1653">
        <v>2017</v>
      </c>
      <c r="B1653">
        <v>4</v>
      </c>
      <c r="C1653" t="s">
        <v>71</v>
      </c>
      <c r="D1653">
        <v>326611.20866558002</v>
      </c>
      <c r="E1653">
        <v>289563.57053288299</v>
      </c>
      <c r="F1653">
        <v>37047.638132697197</v>
      </c>
      <c r="G1653">
        <v>19612.309757715899</v>
      </c>
      <c r="H1653">
        <v>973083.291323415</v>
      </c>
      <c r="I1653">
        <v>631657.328170761</v>
      </c>
      <c r="J1653">
        <v>341425.96315265301</v>
      </c>
      <c r="K1653">
        <v>18608.007442174501</v>
      </c>
      <c r="L1653">
        <v>6.5105219871330204</v>
      </c>
      <c r="M1653">
        <v>5.7442350243725002</v>
      </c>
      <c r="N1653">
        <v>2.0154810932004299</v>
      </c>
      <c r="O1653">
        <v>1.8500565169039001</v>
      </c>
      <c r="P1653">
        <v>138.69760699877401</v>
      </c>
      <c r="Q1653">
        <v>8731</v>
      </c>
      <c r="R1653">
        <v>-0.41737321768973001</v>
      </c>
      <c r="S1653">
        <v>701</v>
      </c>
      <c r="T1653">
        <v>0.75020530070832303</v>
      </c>
      <c r="U1653">
        <v>0.42720852718079999</v>
      </c>
      <c r="V1653">
        <v>1.02025322947715</v>
      </c>
      <c r="W1653">
        <v>75.301579403047</v>
      </c>
      <c r="X1653">
        <v>9.6212997994102594</v>
      </c>
      <c r="Y1653">
        <v>0</v>
      </c>
      <c r="Z1653">
        <v>0</v>
      </c>
      <c r="AA1653">
        <v>0</v>
      </c>
      <c r="AB1653">
        <v>0</v>
      </c>
      <c r="AC1653">
        <v>355558.45193832897</v>
      </c>
      <c r="AD1653">
        <v>0</v>
      </c>
      <c r="AE1653">
        <f t="shared" si="201"/>
        <v>5.5931180858445305E-2</v>
      </c>
      <c r="AF1653">
        <f t="shared" si="200"/>
        <v>0.1773784468028588</v>
      </c>
      <c r="AG1653">
        <f t="shared" si="202"/>
        <v>0.11343039414985423</v>
      </c>
      <c r="AH1653">
        <f t="shared" si="203"/>
        <v>6.0047877223335308E-2</v>
      </c>
      <c r="AI1653">
        <f t="shared" si="204"/>
        <v>0.56010785424678866</v>
      </c>
      <c r="AJ1653">
        <f t="shared" si="205"/>
        <v>5.5931180858445305E-2</v>
      </c>
      <c r="AK1653">
        <f t="shared" si="206"/>
        <v>5.4084051777419768E-2</v>
      </c>
      <c r="AL1653" s="18">
        <f t="shared" si="207"/>
        <v>2.1089247885702867E-2</v>
      </c>
    </row>
    <row r="1654" spans="1:38" ht="15.75">
      <c r="A1654">
        <v>2018</v>
      </c>
      <c r="B1654">
        <v>1</v>
      </c>
      <c r="C1654" t="s">
        <v>71</v>
      </c>
      <c r="D1654">
        <v>344878.95924785</v>
      </c>
      <c r="E1654">
        <v>305224.34167443798</v>
      </c>
      <c r="F1654">
        <v>39654.617573412797</v>
      </c>
      <c r="G1654">
        <v>21386.016746785699</v>
      </c>
      <c r="H1654">
        <v>696324.39930945903</v>
      </c>
      <c r="I1654">
        <v>261070.11745821399</v>
      </c>
      <c r="J1654">
        <v>435254.28185124398</v>
      </c>
      <c r="K1654">
        <v>22738.4329352729</v>
      </c>
      <c r="L1654">
        <v>2.4779361548983401</v>
      </c>
      <c r="M1654">
        <v>4.9134535002908404</v>
      </c>
      <c r="N1654">
        <v>3.0712720634224699</v>
      </c>
      <c r="O1654">
        <v>0.59981056670555499</v>
      </c>
      <c r="P1654">
        <v>422.428127443292</v>
      </c>
      <c r="Q1654">
        <v>24362</v>
      </c>
      <c r="R1654">
        <v>0.43741798612836602</v>
      </c>
      <c r="S1654">
        <v>479</v>
      </c>
      <c r="T1654">
        <v>0.83470243519653198</v>
      </c>
      <c r="U1654">
        <v>0.54143429403075405</v>
      </c>
      <c r="V1654">
        <v>5.3873882910870297</v>
      </c>
      <c r="W1654">
        <v>80.230151866639503</v>
      </c>
      <c r="X1654">
        <v>3.6939717086972901</v>
      </c>
      <c r="Y1654">
        <v>0</v>
      </c>
      <c r="Z1654">
        <v>0</v>
      </c>
      <c r="AA1654">
        <v>0</v>
      </c>
      <c r="AB1654">
        <v>0</v>
      </c>
      <c r="AC1654">
        <v>342237.70123578201</v>
      </c>
      <c r="AD1654">
        <v>0</v>
      </c>
      <c r="AE1654">
        <f t="shared" si="201"/>
        <v>-6.7810814128904606E-2</v>
      </c>
      <c r="AF1654">
        <f t="shared" si="200"/>
        <v>-3.24533959751261E-3</v>
      </c>
      <c r="AG1654">
        <f t="shared" si="202"/>
        <v>0.11498126084553019</v>
      </c>
      <c r="AH1654">
        <f t="shared" si="203"/>
        <v>6.2010210171785138E-2</v>
      </c>
      <c r="AI1654">
        <f t="shared" si="204"/>
        <v>0.56010785424678866</v>
      </c>
      <c r="AJ1654">
        <f t="shared" si="205"/>
        <v>-6.7810814128904606E-2</v>
      </c>
      <c r="AK1654">
        <f t="shared" si="206"/>
        <v>2.0909502926225763E-2</v>
      </c>
      <c r="AL1654" s="18">
        <f t="shared" si="207"/>
        <v>2.1089247885702867E-2</v>
      </c>
    </row>
    <row r="1655" spans="1:38" ht="15.75">
      <c r="A1655">
        <v>2018</v>
      </c>
      <c r="B1655">
        <v>2</v>
      </c>
      <c r="C1655" t="s">
        <v>71</v>
      </c>
      <c r="D1655">
        <v>321492.43624532397</v>
      </c>
      <c r="E1655">
        <v>311606.43093983497</v>
      </c>
      <c r="F1655">
        <v>9886.0053054891705</v>
      </c>
      <c r="G1655">
        <v>-9714.3063864056603</v>
      </c>
      <c r="H1655">
        <v>771319.086542684</v>
      </c>
      <c r="I1655">
        <v>472618.73261933803</v>
      </c>
      <c r="J1655">
        <v>298700.35392334597</v>
      </c>
      <c r="K1655">
        <v>-14050.673232383901</v>
      </c>
      <c r="L1655">
        <v>-4.6926206595714</v>
      </c>
      <c r="M1655">
        <v>-3.2521911202350302</v>
      </c>
      <c r="N1655">
        <v>-1.2594406849114099</v>
      </c>
      <c r="O1655">
        <v>1.58225032682962</v>
      </c>
      <c r="P1655">
        <v>267.25636014990198</v>
      </c>
      <c r="Q1655">
        <v>25039</v>
      </c>
      <c r="R1655">
        <v>-0.29620997683159001</v>
      </c>
      <c r="S1655">
        <v>834</v>
      </c>
      <c r="T1655">
        <v>0.111942940172599</v>
      </c>
      <c r="U1655">
        <v>0.23968691604589401</v>
      </c>
      <c r="V1655">
        <v>7.6205429480677296</v>
      </c>
      <c r="W1655">
        <v>63.7680976508911</v>
      </c>
      <c r="X1655">
        <v>7.9423118018213197</v>
      </c>
      <c r="Y1655">
        <v>0</v>
      </c>
      <c r="Z1655">
        <v>0</v>
      </c>
      <c r="AA1655">
        <v>0</v>
      </c>
      <c r="AB1655">
        <v>0</v>
      </c>
      <c r="AC1655">
        <v>320093.62201985798</v>
      </c>
      <c r="AD1655">
        <v>0</v>
      </c>
      <c r="AE1655">
        <f t="shared" si="201"/>
        <v>1.15213971952159E-2</v>
      </c>
      <c r="AF1655">
        <f t="shared" si="200"/>
        <v>9.6759917958062033E-2</v>
      </c>
      <c r="AG1655">
        <f t="shared" si="202"/>
        <v>3.0750351146504745E-2</v>
      </c>
      <c r="AH1655">
        <f t="shared" si="203"/>
        <v>-3.0216282845898376E-2</v>
      </c>
      <c r="AI1655">
        <f t="shared" si="204"/>
        <v>0.56010785424678866</v>
      </c>
      <c r="AJ1655">
        <f t="shared" si="205"/>
        <v>1.15213971952159E-2</v>
      </c>
      <c r="AK1655">
        <f t="shared" si="206"/>
        <v>-0.13688798725101997</v>
      </c>
      <c r="AL1655" s="18">
        <f t="shared" si="207"/>
        <v>2.1089247885702867E-2</v>
      </c>
    </row>
    <row r="1656" spans="1:38" ht="15.75">
      <c r="A1656">
        <v>2018</v>
      </c>
      <c r="B1656">
        <v>3</v>
      </c>
      <c r="C1656" t="s">
        <v>71</v>
      </c>
      <c r="D1656">
        <v>325196.47829856398</v>
      </c>
      <c r="E1656">
        <v>268951.253794007</v>
      </c>
      <c r="F1656">
        <v>56245.224504557002</v>
      </c>
      <c r="G1656">
        <v>49386.326109698697</v>
      </c>
      <c r="H1656">
        <v>706109.87497499702</v>
      </c>
      <c r="I1656">
        <v>262563.93614637898</v>
      </c>
      <c r="J1656">
        <v>443545.93882861699</v>
      </c>
      <c r="K1656">
        <v>48002.041984395801</v>
      </c>
      <c r="L1656">
        <v>5.0942385749458898</v>
      </c>
      <c r="M1656">
        <v>11.134433163817301</v>
      </c>
      <c r="N1656">
        <v>6.9941418269284901</v>
      </c>
      <c r="O1656">
        <v>0.59196559625773504</v>
      </c>
      <c r="P1656">
        <v>248.294581400807</v>
      </c>
      <c r="Q1656">
        <v>20780</v>
      </c>
      <c r="R1656">
        <v>0.17724827985462799</v>
      </c>
      <c r="S1656">
        <v>468</v>
      </c>
      <c r="T1656">
        <v>0.68426679780359001</v>
      </c>
      <c r="U1656">
        <v>0.50277740211296496</v>
      </c>
      <c r="V1656">
        <v>3.3788687592915601</v>
      </c>
      <c r="W1656">
        <v>68.276292339685995</v>
      </c>
      <c r="X1656">
        <v>2.4616858711160798</v>
      </c>
      <c r="Y1656">
        <v>0</v>
      </c>
      <c r="Z1656">
        <v>0</v>
      </c>
      <c r="AA1656">
        <v>0</v>
      </c>
      <c r="AB1656">
        <v>0</v>
      </c>
      <c r="AC1656">
        <v>328766.25017243501</v>
      </c>
      <c r="AD1656">
        <v>0</v>
      </c>
      <c r="AE1656">
        <f t="shared" si="201"/>
        <v>0.1825004980959018</v>
      </c>
      <c r="AF1656">
        <f t="shared" si="200"/>
        <v>8.9319936596245403E-2</v>
      </c>
      <c r="AG1656">
        <f t="shared" si="202"/>
        <v>0.17295766792688955</v>
      </c>
      <c r="AH1656">
        <f t="shared" si="203"/>
        <v>0.15186611604187467</v>
      </c>
      <c r="AI1656">
        <f t="shared" si="204"/>
        <v>0.56010785424678866</v>
      </c>
      <c r="AJ1656">
        <f t="shared" si="205"/>
        <v>0.1825004980959018</v>
      </c>
      <c r="AK1656">
        <f t="shared" si="206"/>
        <v>6.3300988168036407E-2</v>
      </c>
      <c r="AL1656" s="18">
        <f t="shared" si="207"/>
        <v>2.1089247885702867E-2</v>
      </c>
    </row>
    <row r="1657" spans="1:38" ht="15.75">
      <c r="A1657">
        <v>2018</v>
      </c>
      <c r="B1657">
        <v>4</v>
      </c>
      <c r="C1657" t="s">
        <v>71</v>
      </c>
      <c r="D1657">
        <v>384544.99756708503</v>
      </c>
      <c r="E1657">
        <v>285976.1339282</v>
      </c>
      <c r="F1657">
        <v>98568.863638884199</v>
      </c>
      <c r="G1657">
        <v>80451.668042043399</v>
      </c>
      <c r="H1657">
        <v>1257391.4415053001</v>
      </c>
      <c r="I1657">
        <v>377932.88050776202</v>
      </c>
      <c r="J1657">
        <v>879458.56099754502</v>
      </c>
      <c r="K1657">
        <v>80354.744518638006</v>
      </c>
      <c r="L1657">
        <v>19.818077611032599</v>
      </c>
      <c r="M1657">
        <v>9.1478634252862694</v>
      </c>
      <c r="N1657">
        <v>6.3982993192421702</v>
      </c>
      <c r="O1657">
        <v>0.429733585263054</v>
      </c>
      <c r="P1657">
        <v>359.04106853677501</v>
      </c>
      <c r="Q1657">
        <v>25688</v>
      </c>
      <c r="R1657">
        <v>-7.1690293989581794E-2</v>
      </c>
      <c r="S1657">
        <v>791</v>
      </c>
      <c r="T1657">
        <v>0.162319495322027</v>
      </c>
      <c r="U1657">
        <v>0.45704345305420901</v>
      </c>
      <c r="V1657">
        <v>1.7012978303272901</v>
      </c>
      <c r="W1657">
        <v>75.584274461679101</v>
      </c>
      <c r="X1657">
        <v>5.7481453072406001</v>
      </c>
      <c r="Y1657">
        <v>0</v>
      </c>
      <c r="Z1657">
        <v>0</v>
      </c>
      <c r="AA1657">
        <v>0</v>
      </c>
      <c r="AB1657">
        <v>0</v>
      </c>
      <c r="AC1657">
        <v>379814.23417024501</v>
      </c>
      <c r="AD1657">
        <v>0</v>
      </c>
      <c r="AE1657">
        <f t="shared" si="201"/>
        <v>-0.10606115778405334</v>
      </c>
      <c r="AF1657">
        <f t="shared" si="200"/>
        <v>-0.14382506875953446</v>
      </c>
      <c r="AG1657">
        <f t="shared" si="202"/>
        <v>0.25632595473222713</v>
      </c>
      <c r="AH1657">
        <f t="shared" si="203"/>
        <v>0.20921262414292197</v>
      </c>
      <c r="AI1657">
        <f t="shared" si="204"/>
        <v>0.56010785424678866</v>
      </c>
      <c r="AJ1657">
        <f t="shared" si="205"/>
        <v>-0.10606115778405334</v>
      </c>
      <c r="AK1657">
        <f t="shared" si="206"/>
        <v>0.11130594766746083</v>
      </c>
      <c r="AL1657" s="18">
        <f t="shared" si="207"/>
        <v>2.1089247885702867E-2</v>
      </c>
    </row>
    <row r="1658" spans="1:38" ht="15.75">
      <c r="A1658">
        <v>2019</v>
      </c>
      <c r="B1658">
        <v>1</v>
      </c>
      <c r="C1658" t="s">
        <v>71</v>
      </c>
      <c r="D1658">
        <v>343759.70990505401</v>
      </c>
      <c r="E1658">
        <v>317806.97852535499</v>
      </c>
      <c r="F1658">
        <v>25952.7313796995</v>
      </c>
      <c r="G1658">
        <v>13604.963781447401</v>
      </c>
      <c r="H1658">
        <v>1366144.9538132299</v>
      </c>
      <c r="I1658">
        <v>564768.64458925102</v>
      </c>
      <c r="J1658">
        <v>801376.30922397901</v>
      </c>
      <c r="K1658">
        <v>16525.418354875001</v>
      </c>
      <c r="L1658">
        <v>1.9052113006389</v>
      </c>
      <c r="M1658">
        <v>1.69769977285976</v>
      </c>
      <c r="N1658">
        <v>0.99586531747402396</v>
      </c>
      <c r="O1658">
        <v>0.70474836614043401</v>
      </c>
      <c r="P1658">
        <v>80.108447807952103</v>
      </c>
      <c r="Q1658">
        <v>30789</v>
      </c>
      <c r="R1658">
        <v>0.88458946051729703</v>
      </c>
      <c r="S1658">
        <v>218</v>
      </c>
      <c r="T1658">
        <v>0.23675823459983</v>
      </c>
      <c r="U1658">
        <v>0.493290364903606</v>
      </c>
      <c r="V1658">
        <v>5.4144142418807899</v>
      </c>
      <c r="W1658">
        <v>76.779058832689998</v>
      </c>
      <c r="X1658">
        <v>7.8264835363826002</v>
      </c>
      <c r="Y1658">
        <v>0</v>
      </c>
      <c r="Z1658">
        <v>0</v>
      </c>
      <c r="AA1658">
        <v>0</v>
      </c>
      <c r="AB1658">
        <v>0</v>
      </c>
      <c r="AC1658">
        <v>348398.973049319</v>
      </c>
      <c r="AD1658">
        <v>0</v>
      </c>
      <c r="AE1658">
        <f t="shared" si="201"/>
        <v>2.5716533499364067E-2</v>
      </c>
      <c r="AF1658">
        <f t="shared" si="200"/>
        <v>-3.6839834551794313E-2</v>
      </c>
      <c r="AG1658">
        <f t="shared" si="202"/>
        <v>7.549672236710675E-2</v>
      </c>
      <c r="AH1658">
        <f t="shared" si="203"/>
        <v>3.9576958524909958E-2</v>
      </c>
      <c r="AI1658">
        <f t="shared" si="204"/>
        <v>0.56010785424678866</v>
      </c>
      <c r="AJ1658">
        <f t="shared" si="205"/>
        <v>2.5716533499364067E-2</v>
      </c>
      <c r="AK1658">
        <f t="shared" si="206"/>
        <v>-1.5916086077468329E-3</v>
      </c>
      <c r="AL1658" s="18">
        <f t="shared" si="207"/>
        <v>2.1089247885702867E-2</v>
      </c>
    </row>
    <row r="1659" spans="1:38" ht="15.75">
      <c r="A1659">
        <v>2019</v>
      </c>
      <c r="B1659">
        <v>2</v>
      </c>
      <c r="C1659" t="s">
        <v>71</v>
      </c>
      <c r="D1659">
        <v>352600.01800055901</v>
      </c>
      <c r="E1659">
        <v>317301.15420273202</v>
      </c>
      <c r="F1659">
        <v>35298.863797826903</v>
      </c>
      <c r="G1659">
        <v>23826.609253696199</v>
      </c>
      <c r="H1659">
        <v>1314311.83234241</v>
      </c>
      <c r="I1659">
        <v>757164.19224151701</v>
      </c>
      <c r="J1659">
        <v>557147.64010089403</v>
      </c>
      <c r="K1659">
        <v>28698.929530986999</v>
      </c>
      <c r="L1659">
        <v>7.9752649426531796</v>
      </c>
      <c r="M1659">
        <v>4.2765341785135202</v>
      </c>
      <c r="N1659">
        <v>1.81285815644158</v>
      </c>
      <c r="O1659">
        <v>1.3590009859943</v>
      </c>
      <c r="P1659">
        <v>215.76430944779901</v>
      </c>
      <c r="Q1659">
        <v>36654</v>
      </c>
      <c r="R1659">
        <v>0.238897409046606</v>
      </c>
      <c r="S1659">
        <v>381</v>
      </c>
      <c r="T1659">
        <v>0.618394545257552</v>
      </c>
      <c r="U1659">
        <v>8.5860590626266997E-2</v>
      </c>
      <c r="V1659">
        <v>3.15388566321068</v>
      </c>
      <c r="W1659">
        <v>71.8261876115386</v>
      </c>
      <c r="X1659">
        <v>7.8938635668559396</v>
      </c>
      <c r="Y1659">
        <v>0</v>
      </c>
      <c r="Z1659">
        <v>0</v>
      </c>
      <c r="AA1659">
        <v>0</v>
      </c>
      <c r="AB1659">
        <v>0</v>
      </c>
      <c r="AC1659">
        <v>376658.008710975</v>
      </c>
      <c r="AD1659">
        <v>0</v>
      </c>
      <c r="AE1659">
        <f t="shared" si="201"/>
        <v>4.6596399236496699E-3</v>
      </c>
      <c r="AF1659">
        <f t="shared" si="200"/>
        <v>-3.3437781355468613E-2</v>
      </c>
      <c r="AG1659">
        <f t="shared" si="202"/>
        <v>0.10011021552974232</v>
      </c>
      <c r="AH1659">
        <f t="shared" si="203"/>
        <v>6.757404434862628E-2</v>
      </c>
      <c r="AI1659">
        <f t="shared" si="204"/>
        <v>0.56010785424678866</v>
      </c>
      <c r="AJ1659">
        <f t="shared" si="205"/>
        <v>4.6596399236496699E-3</v>
      </c>
      <c r="AK1659">
        <f t="shared" si="206"/>
        <v>-8.8049299627771346E-2</v>
      </c>
      <c r="AL1659" s="18">
        <f t="shared" si="207"/>
        <v>2.1089247885702867E-2</v>
      </c>
    </row>
    <row r="1660" spans="1:38" ht="15.75">
      <c r="A1660">
        <v>2019</v>
      </c>
      <c r="B1660">
        <v>3</v>
      </c>
      <c r="C1660" t="s">
        <v>71</v>
      </c>
      <c r="D1660">
        <v>354243.00712151401</v>
      </c>
      <c r="E1660">
        <v>289363.00980409799</v>
      </c>
      <c r="F1660">
        <v>64879.997317415997</v>
      </c>
      <c r="G1660">
        <v>57180.202607331201</v>
      </c>
      <c r="H1660">
        <v>1037876.19803479</v>
      </c>
      <c r="I1660">
        <v>589812.092107223</v>
      </c>
      <c r="J1660">
        <v>448064.105927572</v>
      </c>
      <c r="K1660">
        <v>66651.994901581696</v>
      </c>
      <c r="L1660">
        <v>5.7219310735836197</v>
      </c>
      <c r="M1660">
        <v>12.761611977142801</v>
      </c>
      <c r="N1660">
        <v>5.50934713751034</v>
      </c>
      <c r="O1660">
        <v>1.31635648628048</v>
      </c>
      <c r="P1660">
        <v>477.40262890661</v>
      </c>
      <c r="Q1660">
        <v>48851</v>
      </c>
      <c r="R1660">
        <v>0.46664213756383699</v>
      </c>
      <c r="S1660">
        <v>865</v>
      </c>
      <c r="T1660">
        <v>0.75921009760901703</v>
      </c>
      <c r="U1660">
        <v>0.86260487654629003</v>
      </c>
      <c r="V1660">
        <v>7.6624982399654504</v>
      </c>
      <c r="W1660">
        <v>71.142653613008093</v>
      </c>
      <c r="X1660">
        <v>5.3320870243370102</v>
      </c>
      <c r="Y1660">
        <v>0</v>
      </c>
      <c r="Z1660">
        <v>0</v>
      </c>
      <c r="AA1660">
        <v>0</v>
      </c>
      <c r="AB1660">
        <v>0</v>
      </c>
      <c r="AC1660">
        <v>334716.23563491402</v>
      </c>
      <c r="AD1660">
        <v>0</v>
      </c>
      <c r="AE1660">
        <f t="shared" si="201"/>
        <v>-7.058775972413929E-2</v>
      </c>
      <c r="AF1660">
        <f t="shared" si="200"/>
        <v>9.6216533856117326E-3</v>
      </c>
      <c r="AG1660">
        <f t="shared" si="202"/>
        <v>0.18315110252878072</v>
      </c>
      <c r="AH1660">
        <f t="shared" si="203"/>
        <v>0.16141519086562234</v>
      </c>
      <c r="AI1660">
        <f t="shared" si="204"/>
        <v>0.56010785424678866</v>
      </c>
      <c r="AJ1660">
        <f t="shared" si="205"/>
        <v>-7.058775972413929E-2</v>
      </c>
      <c r="AK1660">
        <f t="shared" si="206"/>
        <v>7.3065174034585956E-2</v>
      </c>
      <c r="AL1660" s="18">
        <f t="shared" si="207"/>
        <v>2.1089247885702867E-2</v>
      </c>
    </row>
    <row r="1661" spans="1:38" ht="15.75">
      <c r="A1661">
        <v>2019</v>
      </c>
      <c r="B1661">
        <v>4</v>
      </c>
      <c r="C1661" t="s">
        <v>71</v>
      </c>
      <c r="D1661">
        <v>329237.78685086401</v>
      </c>
      <c r="E1661">
        <v>310505.36847460602</v>
      </c>
      <c r="F1661">
        <v>18732.4183762586</v>
      </c>
      <c r="G1661">
        <v>11037.5589422189</v>
      </c>
      <c r="H1661">
        <v>921476.64395119098</v>
      </c>
      <c r="I1661">
        <v>384214.04429003299</v>
      </c>
      <c r="J1661">
        <v>537262.599661157</v>
      </c>
      <c r="K1661">
        <v>8568.2157935732193</v>
      </c>
      <c r="L1661">
        <v>1.7752791854085599</v>
      </c>
      <c r="M1661">
        <v>2.0544067182752301</v>
      </c>
      <c r="N1661">
        <v>1.19781212195364</v>
      </c>
      <c r="O1661">
        <v>0.71513268284885301</v>
      </c>
      <c r="P1661">
        <v>199.28551556222101</v>
      </c>
      <c r="Q1661">
        <v>20860</v>
      </c>
      <c r="R1661">
        <v>-0.60827399034896801</v>
      </c>
      <c r="S1661">
        <v>806</v>
      </c>
      <c r="T1661">
        <v>0.661227504273594</v>
      </c>
      <c r="U1661">
        <v>0.81490549700497195</v>
      </c>
      <c r="V1661">
        <v>3.3330132943770101</v>
      </c>
      <c r="W1661">
        <v>82.481880790442801</v>
      </c>
      <c r="X1661">
        <v>5.8792069830642104</v>
      </c>
      <c r="Y1661">
        <v>0</v>
      </c>
      <c r="Z1661">
        <v>0</v>
      </c>
      <c r="AA1661">
        <v>0</v>
      </c>
      <c r="AB1661">
        <v>0</v>
      </c>
      <c r="AC1661">
        <v>326764.59705162997</v>
      </c>
      <c r="AD1661">
        <v>0</v>
      </c>
      <c r="AE1661">
        <f t="shared" si="201"/>
        <v>5.6429495334828347E-3</v>
      </c>
      <c r="AF1661">
        <f t="shared" si="200"/>
        <v>7.0091113452816073E-2</v>
      </c>
      <c r="AG1661">
        <f t="shared" si="202"/>
        <v>5.6896319694747802E-2</v>
      </c>
      <c r="AH1661">
        <f t="shared" si="203"/>
        <v>3.352458126933839E-2</v>
      </c>
      <c r="AI1661">
        <f t="shared" si="204"/>
        <v>0.56010785424678866</v>
      </c>
      <c r="AJ1661">
        <f t="shared" si="205"/>
        <v>5.6429495334828347E-3</v>
      </c>
      <c r="AK1661">
        <f t="shared" si="206"/>
        <v>-4.1003964032590531E-2</v>
      </c>
      <c r="AL1661" s="18">
        <f t="shared" si="207"/>
        <v>2.1089247885702867E-2</v>
      </c>
    </row>
    <row r="1662" spans="1:38" ht="15.75">
      <c r="A1662">
        <v>2020</v>
      </c>
      <c r="B1662">
        <v>1</v>
      </c>
      <c r="C1662" t="s">
        <v>71</v>
      </c>
      <c r="D1662">
        <v>331095.65906657901</v>
      </c>
      <c r="E1662">
        <v>297773.417513747</v>
      </c>
      <c r="F1662">
        <v>33322.241552831903</v>
      </c>
      <c r="G1662">
        <v>14867.528987998199</v>
      </c>
      <c r="H1662">
        <v>1107717.02797081</v>
      </c>
      <c r="I1662">
        <v>683185.07792852004</v>
      </c>
      <c r="J1662">
        <v>424531.95004229201</v>
      </c>
      <c r="K1662">
        <v>16882.721255039502</v>
      </c>
      <c r="L1662">
        <v>1.71540237256726</v>
      </c>
      <c r="M1662">
        <v>3.5020989554536701</v>
      </c>
      <c r="N1662">
        <v>1.34217752481728</v>
      </c>
      <c r="O1662">
        <v>1.6092665766627401</v>
      </c>
      <c r="P1662">
        <v>439.05948311249102</v>
      </c>
      <c r="Q1662">
        <v>29836</v>
      </c>
      <c r="R1662">
        <v>-7.8889409052507603E-2</v>
      </c>
      <c r="S1662">
        <v>354</v>
      </c>
      <c r="T1662">
        <v>0.50824070868740001</v>
      </c>
      <c r="U1662">
        <v>4.2243495042121597E-2</v>
      </c>
      <c r="V1662">
        <v>7.9703780787512599</v>
      </c>
      <c r="W1662">
        <v>68.979530849833097</v>
      </c>
      <c r="X1662">
        <v>5.7667465068538002</v>
      </c>
      <c r="Y1662">
        <v>0</v>
      </c>
      <c r="Z1662">
        <v>0</v>
      </c>
      <c r="AA1662">
        <v>0</v>
      </c>
      <c r="AB1662">
        <v>0</v>
      </c>
      <c r="AC1662">
        <v>338457.07625712198</v>
      </c>
      <c r="AD1662">
        <v>0</v>
      </c>
      <c r="AE1662">
        <f t="shared" si="201"/>
        <v>2.9339546925891916E-2</v>
      </c>
      <c r="AF1662">
        <f t="shared" si="200"/>
        <v>7.8765117379203914E-2</v>
      </c>
      <c r="AG1662">
        <f t="shared" si="202"/>
        <v>0.10064233897470502</v>
      </c>
      <c r="AH1662">
        <f t="shared" si="203"/>
        <v>4.4904028732700885E-2</v>
      </c>
      <c r="AI1662">
        <f t="shared" si="204"/>
        <v>0.56010785424678866</v>
      </c>
      <c r="AJ1662">
        <f t="shared" si="205"/>
        <v>2.9339546925891916E-2</v>
      </c>
      <c r="AK1662">
        <f t="shared" si="206"/>
        <v>-9.6325993163764983E-3</v>
      </c>
      <c r="AL1662" s="18">
        <f t="shared" si="207"/>
        <v>2.1089247885702867E-2</v>
      </c>
    </row>
    <row r="1663" spans="1:38" ht="15.75">
      <c r="A1663">
        <v>2020</v>
      </c>
      <c r="B1663">
        <v>2</v>
      </c>
      <c r="C1663" t="s">
        <v>71</v>
      </c>
      <c r="D1663">
        <v>340809.85569272202</v>
      </c>
      <c r="E1663">
        <v>294905.08549576899</v>
      </c>
      <c r="F1663">
        <v>45904.770196952799</v>
      </c>
      <c r="G1663">
        <v>32927.427812232403</v>
      </c>
      <c r="H1663">
        <v>861025.18819875305</v>
      </c>
      <c r="I1663">
        <v>319699.70454703702</v>
      </c>
      <c r="J1663">
        <v>541325.48365171498</v>
      </c>
      <c r="K1663">
        <v>38427.272880943499</v>
      </c>
      <c r="L1663">
        <v>11.383876455070199</v>
      </c>
      <c r="M1663">
        <v>6.08274112463873</v>
      </c>
      <c r="N1663">
        <v>3.8242119119785398</v>
      </c>
      <c r="O1663">
        <v>0.59058683583559102</v>
      </c>
      <c r="P1663">
        <v>394.44126004038799</v>
      </c>
      <c r="Q1663">
        <v>41676</v>
      </c>
      <c r="R1663">
        <v>0.28774412812821598</v>
      </c>
      <c r="S1663">
        <v>338</v>
      </c>
      <c r="T1663">
        <v>0.40012299267046703</v>
      </c>
      <c r="U1663">
        <v>0.80645256769540097</v>
      </c>
      <c r="V1663">
        <v>1.3851696489993299</v>
      </c>
      <c r="W1663">
        <v>64.928218791117501</v>
      </c>
      <c r="X1663">
        <v>5.9135605297810301</v>
      </c>
      <c r="Y1663">
        <v>0</v>
      </c>
      <c r="Z1663">
        <v>0</v>
      </c>
      <c r="AA1663">
        <v>0</v>
      </c>
      <c r="AB1663">
        <v>0</v>
      </c>
      <c r="AC1663">
        <v>375799.665288113</v>
      </c>
      <c r="AD1663">
        <v>0</v>
      </c>
      <c r="AE1663">
        <f t="shared" si="201"/>
        <v>4.9416278831961119E-2</v>
      </c>
      <c r="AF1663">
        <f t="shared" si="200"/>
        <v>-4.6346612038263117E-2</v>
      </c>
      <c r="AG1663">
        <f t="shared" si="202"/>
        <v>0.1346932004171302</v>
      </c>
      <c r="AH1663">
        <f t="shared" si="203"/>
        <v>9.6615245311215819E-2</v>
      </c>
      <c r="AI1663">
        <f t="shared" si="204"/>
        <v>0.56010785424678866</v>
      </c>
      <c r="AJ1663">
        <f t="shared" si="205"/>
        <v>4.9416278831961119E-2</v>
      </c>
      <c r="AK1663">
        <f t="shared" si="206"/>
        <v>8.664682872091975E-3</v>
      </c>
      <c r="AL1663" s="18">
        <f t="shared" si="207"/>
        <v>2.1089247885702867E-2</v>
      </c>
    </row>
    <row r="1664" spans="1:38" ht="15.75">
      <c r="A1664">
        <v>2020</v>
      </c>
      <c r="B1664">
        <v>3</v>
      </c>
      <c r="C1664" t="s">
        <v>71</v>
      </c>
      <c r="D1664">
        <v>357651.410550314</v>
      </c>
      <c r="E1664">
        <v>297460.344538957</v>
      </c>
      <c r="F1664">
        <v>60191.066011356699</v>
      </c>
      <c r="G1664">
        <v>53125.774035557501</v>
      </c>
      <c r="H1664">
        <v>901523.74460493203</v>
      </c>
      <c r="I1664">
        <v>446989.78345403</v>
      </c>
      <c r="J1664">
        <v>454533.96115090197</v>
      </c>
      <c r="K1664">
        <v>49045.853018746297</v>
      </c>
      <c r="L1664">
        <v>28.544257630261502</v>
      </c>
      <c r="M1664">
        <v>11.6879658235086</v>
      </c>
      <c r="N1664">
        <v>5.8928868322640202</v>
      </c>
      <c r="O1664">
        <v>0.98340238938852897</v>
      </c>
      <c r="P1664">
        <v>210.77281842673801</v>
      </c>
      <c r="Q1664">
        <v>35897</v>
      </c>
      <c r="R1664">
        <v>-0.52390864627936895</v>
      </c>
      <c r="S1664">
        <v>341</v>
      </c>
      <c r="T1664">
        <v>0.46597485827841101</v>
      </c>
      <c r="U1664">
        <v>0.14215854451073001</v>
      </c>
      <c r="V1664">
        <v>2.24675359170904</v>
      </c>
      <c r="W1664">
        <v>69.438651365228097</v>
      </c>
      <c r="X1664">
        <v>3.6805935606942501</v>
      </c>
      <c r="Y1664">
        <v>0</v>
      </c>
      <c r="Z1664">
        <v>0</v>
      </c>
      <c r="AA1664">
        <v>0</v>
      </c>
      <c r="AB1664">
        <v>0</v>
      </c>
      <c r="AC1664">
        <v>378287.59987595602</v>
      </c>
      <c r="AD1664">
        <v>0</v>
      </c>
      <c r="AE1664">
        <f t="shared" si="201"/>
        <v>-1.4922297161138152E-2</v>
      </c>
      <c r="AF1664">
        <f t="shared" si="200"/>
        <v>-0.10912447259475162</v>
      </c>
      <c r="AG1664">
        <f t="shared" si="202"/>
        <v>0.16829534075859431</v>
      </c>
      <c r="AH1664">
        <f t="shared" si="203"/>
        <v>0.14854065290505494</v>
      </c>
      <c r="AI1664">
        <f t="shared" si="204"/>
        <v>0.56010785424678866</v>
      </c>
      <c r="AJ1664">
        <f t="shared" si="205"/>
        <v>-1.4922297161138152E-2</v>
      </c>
      <c r="AK1664">
        <f t="shared" si="206"/>
        <v>-3.7779656884728743E-2</v>
      </c>
      <c r="AL1664" s="18">
        <f t="shared" si="207"/>
        <v>2.1089247885702867E-2</v>
      </c>
    </row>
    <row r="1665" spans="1:38" ht="15.75">
      <c r="A1665">
        <v>2020</v>
      </c>
      <c r="B1665">
        <v>4</v>
      </c>
      <c r="C1665" t="s">
        <v>71</v>
      </c>
      <c r="D1665">
        <v>352314.42992198199</v>
      </c>
      <c r="E1665">
        <v>286222.39478546201</v>
      </c>
      <c r="F1665">
        <v>66092.0351365198</v>
      </c>
      <c r="G1665">
        <v>47314.994134999499</v>
      </c>
      <c r="H1665">
        <v>1175786.3621693</v>
      </c>
      <c r="I1665">
        <v>468927.50221944001</v>
      </c>
      <c r="J1665">
        <v>706858.85994986806</v>
      </c>
      <c r="K1665">
        <v>51471.812340512901</v>
      </c>
      <c r="L1665">
        <v>10.1857962466988</v>
      </c>
      <c r="M1665">
        <v>6.6936975421592804</v>
      </c>
      <c r="N1665">
        <v>4.0241148951331596</v>
      </c>
      <c r="O1665">
        <v>0.66339622913221696</v>
      </c>
      <c r="P1665">
        <v>324.967827073259</v>
      </c>
      <c r="Q1665">
        <v>40491</v>
      </c>
      <c r="R1665">
        <v>0.98068504758882702</v>
      </c>
      <c r="S1665">
        <v>165</v>
      </c>
      <c r="T1665">
        <v>0.73588209190735898</v>
      </c>
      <c r="U1665">
        <v>0.61372574606397501</v>
      </c>
      <c r="V1665">
        <v>1.5596688387095701</v>
      </c>
      <c r="W1665">
        <v>61.6343392611575</v>
      </c>
      <c r="X1665">
        <v>4.4400738999738003</v>
      </c>
      <c r="Y1665">
        <v>0</v>
      </c>
      <c r="Z1665">
        <v>0</v>
      </c>
      <c r="AA1665">
        <v>0</v>
      </c>
      <c r="AB1665">
        <v>0</v>
      </c>
      <c r="AC1665">
        <v>362592.97492641798</v>
      </c>
      <c r="AD1665">
        <v>0</v>
      </c>
      <c r="AE1665">
        <f t="shared" si="201"/>
        <v>1.3794545956568446E-2</v>
      </c>
      <c r="AF1665">
        <f t="shared" si="200"/>
        <v>3.8311049682446821E-2</v>
      </c>
      <c r="AG1665">
        <f t="shared" si="202"/>
        <v>0.1875938920558993</v>
      </c>
      <c r="AH1665">
        <f t="shared" si="203"/>
        <v>0.13429763335403869</v>
      </c>
      <c r="AI1665">
        <f t="shared" si="204"/>
        <v>0.56010785424678866</v>
      </c>
      <c r="AJ1665">
        <f t="shared" si="205"/>
        <v>1.3794545956568446E-2</v>
      </c>
      <c r="AK1665">
        <f t="shared" si="206"/>
        <v>8.5559576657507047E-2</v>
      </c>
      <c r="AL1665" s="18">
        <f t="shared" si="207"/>
        <v>2.1089247885702867E-2</v>
      </c>
    </row>
    <row r="1666" spans="1:38" ht="15.75">
      <c r="A1666">
        <v>2021</v>
      </c>
      <c r="B1666">
        <v>1</v>
      </c>
      <c r="C1666" t="s">
        <v>71</v>
      </c>
      <c r="D1666">
        <v>357174.44751670299</v>
      </c>
      <c r="E1666">
        <v>310711.46171320399</v>
      </c>
      <c r="F1666">
        <v>46462.985803499301</v>
      </c>
      <c r="G1666">
        <v>39598.1961895645</v>
      </c>
      <c r="H1666">
        <v>1179251.6158606</v>
      </c>
      <c r="I1666">
        <v>807285.45600886899</v>
      </c>
      <c r="J1666">
        <v>371966.15985173098</v>
      </c>
      <c r="K1666">
        <v>37490.5534485147</v>
      </c>
      <c r="L1666">
        <v>4.3117791658303002</v>
      </c>
      <c r="M1666">
        <v>10.645644809557</v>
      </c>
      <c r="N1666">
        <v>3.35790900406495</v>
      </c>
      <c r="O1666">
        <v>2.1703196235126798</v>
      </c>
      <c r="P1666">
        <v>310.90301565152799</v>
      </c>
      <c r="Q1666">
        <v>11687</v>
      </c>
      <c r="R1666">
        <v>-6.6952406586368696E-2</v>
      </c>
      <c r="S1666">
        <v>823</v>
      </c>
      <c r="T1666">
        <v>0.74830027838639801</v>
      </c>
      <c r="U1666">
        <v>0.47827305264805797</v>
      </c>
      <c r="V1666">
        <v>6.0482207428459303</v>
      </c>
      <c r="W1666">
        <v>80.229527586165105</v>
      </c>
      <c r="X1666">
        <v>6.1903709869782197</v>
      </c>
      <c r="Y1666">
        <v>0</v>
      </c>
      <c r="Z1666">
        <v>0</v>
      </c>
      <c r="AA1666">
        <v>0</v>
      </c>
      <c r="AB1666">
        <v>0</v>
      </c>
      <c r="AC1666">
        <v>363797.833675712</v>
      </c>
      <c r="AD1666">
        <v>0</v>
      </c>
      <c r="AE1666">
        <f t="shared" si="201"/>
        <v>-9.0039962847801594E-2</v>
      </c>
      <c r="AF1666">
        <f t="shared" ref="AF1666:AF1729" si="208">IF(C1670=C1666,(D1670-D1666)/D1666,"")</f>
        <v>7.9350752864188877E-4</v>
      </c>
      <c r="AG1666">
        <f t="shared" si="202"/>
        <v>0.13008485384813592</v>
      </c>
      <c r="AH1666">
        <f t="shared" si="203"/>
        <v>0.11086514297110439</v>
      </c>
      <c r="AI1666">
        <f t="shared" si="204"/>
        <v>0.56010785424678866</v>
      </c>
      <c r="AJ1666">
        <f t="shared" si="205"/>
        <v>-9.0039962847801594E-2</v>
      </c>
      <c r="AK1666">
        <f t="shared" si="206"/>
        <v>5.3724434875878852E-3</v>
      </c>
      <c r="AL1666" s="18">
        <f t="shared" si="207"/>
        <v>2.1089247885702867E-2</v>
      </c>
    </row>
    <row r="1667" spans="1:38" ht="15.75">
      <c r="A1667">
        <v>2021</v>
      </c>
      <c r="B1667">
        <v>2</v>
      </c>
      <c r="C1667" t="s">
        <v>71</v>
      </c>
      <c r="D1667">
        <v>325014.47353211499</v>
      </c>
      <c r="E1667">
        <v>312380.741482204</v>
      </c>
      <c r="F1667">
        <v>12633.732049911499</v>
      </c>
      <c r="G1667">
        <v>468.32953949714198</v>
      </c>
      <c r="H1667">
        <v>1297747.9625389599</v>
      </c>
      <c r="I1667">
        <v>771928.90687952202</v>
      </c>
      <c r="J1667">
        <v>525819.05565944395</v>
      </c>
      <c r="K1667">
        <v>8232.1831705614204</v>
      </c>
      <c r="L1667">
        <v>0.24804927925964701</v>
      </c>
      <c r="M1667">
        <v>8.9066673118150405E-2</v>
      </c>
      <c r="N1667">
        <v>3.6087865519039898E-2</v>
      </c>
      <c r="O1667">
        <v>1.46805046065024</v>
      </c>
      <c r="P1667">
        <v>141.48908252715</v>
      </c>
      <c r="Q1667">
        <v>40428</v>
      </c>
      <c r="R1667">
        <v>0.27178890203866302</v>
      </c>
      <c r="S1667">
        <v>917</v>
      </c>
      <c r="T1667">
        <v>0.71828748816190902</v>
      </c>
      <c r="U1667">
        <v>0.169063568203</v>
      </c>
      <c r="V1667">
        <v>1.91117981198817</v>
      </c>
      <c r="W1667">
        <v>75.365218719511006</v>
      </c>
      <c r="X1667">
        <v>3.84250203010739</v>
      </c>
      <c r="Y1667">
        <v>0</v>
      </c>
      <c r="Z1667">
        <v>0</v>
      </c>
      <c r="AA1667">
        <v>0</v>
      </c>
      <c r="AB1667">
        <v>0</v>
      </c>
      <c r="AC1667">
        <v>329728.65409207699</v>
      </c>
      <c r="AD1667">
        <v>0</v>
      </c>
      <c r="AE1667">
        <f t="shared" ref="AE1667:AE1730" si="209">IF(C1668=C1667,(D1668-D1667)/D1667,"")</f>
        <v>-1.9665538157153585E-2</v>
      </c>
      <c r="AF1667">
        <f t="shared" si="208"/>
        <v>8.2193846645113589E-2</v>
      </c>
      <c r="AG1667">
        <f t="shared" ref="AG1667:AG1730" si="210">(D:D-E:E)/D:D</f>
        <v>3.8871290600117354E-2</v>
      </c>
      <c r="AH1667">
        <f t="shared" ref="AH1667:AH1730" si="211">G1667/D1667</f>
        <v>1.4409497965045728E-3</v>
      </c>
      <c r="AI1667">
        <f t="shared" ref="AI1667:AI1730" si="212">_xlfn.STDEV.P(D:D)/AVERAGE(D:D)</f>
        <v>0.56010785424678866</v>
      </c>
      <c r="AJ1667">
        <f t="shared" ref="AJ1667:AJ1730" si="213">(D1668-D1667)/D1667</f>
        <v>-1.9665538157153585E-2</v>
      </c>
      <c r="AK1667">
        <f t="shared" ref="AK1667:AK1730" si="214">(E1668-E1667)/E1667</f>
        <v>5.0441890099027248E-4</v>
      </c>
      <c r="AL1667" s="18">
        <f t="shared" ref="AL1667:AL1730" si="215">AVERAGE(AJ:AJ)</f>
        <v>2.1089247885702867E-2</v>
      </c>
    </row>
    <row r="1668" spans="1:38" ht="15.75">
      <c r="A1668">
        <v>2021</v>
      </c>
      <c r="B1668">
        <v>3</v>
      </c>
      <c r="C1668" t="s">
        <v>71</v>
      </c>
      <c r="D1668">
        <v>318622.889001242</v>
      </c>
      <c r="E1668">
        <v>312538.31223251298</v>
      </c>
      <c r="F1668">
        <v>6084.57676872925</v>
      </c>
      <c r="G1668">
        <v>-3094.4678616937099</v>
      </c>
      <c r="H1668">
        <v>1147909.3943723899</v>
      </c>
      <c r="I1668">
        <v>674310.59011861205</v>
      </c>
      <c r="J1668">
        <v>473598.804253779</v>
      </c>
      <c r="K1668">
        <v>601.46190628550698</v>
      </c>
      <c r="L1668">
        <v>-0.46510331962280999</v>
      </c>
      <c r="M1668">
        <v>-0.65339435697466997</v>
      </c>
      <c r="N1668">
        <v>-0.26957422570668799</v>
      </c>
      <c r="O1668">
        <v>1.4238012935465101</v>
      </c>
      <c r="P1668">
        <v>65.141206160530601</v>
      </c>
      <c r="Q1668">
        <v>3798</v>
      </c>
      <c r="R1668">
        <v>-0.47551291033764098</v>
      </c>
      <c r="S1668">
        <v>29</v>
      </c>
      <c r="T1668">
        <v>0.59049153382344699</v>
      </c>
      <c r="U1668">
        <v>0.91859513110090696</v>
      </c>
      <c r="V1668">
        <v>2.1804653538957899</v>
      </c>
      <c r="W1668">
        <v>77.1664346508541</v>
      </c>
      <c r="X1668">
        <v>9.7038542212172807</v>
      </c>
      <c r="Y1668">
        <v>0</v>
      </c>
      <c r="Z1668">
        <v>0</v>
      </c>
      <c r="AA1668">
        <v>0</v>
      </c>
      <c r="AB1668">
        <v>0</v>
      </c>
      <c r="AC1668">
        <v>312726.32320678199</v>
      </c>
      <c r="AD1668">
        <v>0</v>
      </c>
      <c r="AE1668">
        <f t="shared" si="209"/>
        <v>0.14810322226768846</v>
      </c>
      <c r="AF1668">
        <f t="shared" si="208"/>
        <v>2.5181087800923017E-2</v>
      </c>
      <c r="AG1668">
        <f t="shared" si="210"/>
        <v>1.9096483582211519E-2</v>
      </c>
      <c r="AH1668">
        <f t="shared" si="211"/>
        <v>-9.7120074185305869E-3</v>
      </c>
      <c r="AI1668">
        <f t="shared" si="212"/>
        <v>0.56010785424678866</v>
      </c>
      <c r="AJ1668">
        <f t="shared" si="213"/>
        <v>0.14810322226768846</v>
      </c>
      <c r="AK1668">
        <f t="shared" si="214"/>
        <v>-3.4450591136595737E-2</v>
      </c>
      <c r="AL1668" s="18">
        <f t="shared" si="215"/>
        <v>2.1089247885702867E-2</v>
      </c>
    </row>
    <row r="1669" spans="1:38" ht="15.75">
      <c r="A1669">
        <v>2021</v>
      </c>
      <c r="B1669">
        <v>4</v>
      </c>
      <c r="C1669" t="s">
        <v>71</v>
      </c>
      <c r="D1669">
        <v>365811.96555056598</v>
      </c>
      <c r="E1669">
        <v>301771.18262326898</v>
      </c>
      <c r="F1669">
        <v>64040.782927297201</v>
      </c>
      <c r="G1669">
        <v>47847.095148394299</v>
      </c>
      <c r="H1669">
        <v>980698.39640915999</v>
      </c>
      <c r="I1669">
        <v>405676.91192266101</v>
      </c>
      <c r="J1669">
        <v>575021.48448649806</v>
      </c>
      <c r="K1669">
        <v>53887.279560811403</v>
      </c>
      <c r="L1669">
        <v>5.6098402352288304</v>
      </c>
      <c r="M1669">
        <v>8.3209230331841209</v>
      </c>
      <c r="N1669">
        <v>4.8788797171064102</v>
      </c>
      <c r="O1669">
        <v>0.70549870373093204</v>
      </c>
      <c r="P1669">
        <v>363.608222861988</v>
      </c>
      <c r="Q1669">
        <v>22867</v>
      </c>
      <c r="R1669">
        <v>0.457555878578494</v>
      </c>
      <c r="S1669">
        <v>245</v>
      </c>
      <c r="T1669">
        <v>0.852803983276472</v>
      </c>
      <c r="U1669">
        <v>0.74966198345837398</v>
      </c>
      <c r="V1669">
        <v>4.6209200283648997</v>
      </c>
      <c r="W1669">
        <v>72.789694056669504</v>
      </c>
      <c r="X1669">
        <v>6.5533842224587699</v>
      </c>
      <c r="Y1669">
        <v>0</v>
      </c>
      <c r="Z1669">
        <v>0</v>
      </c>
      <c r="AA1669">
        <v>0</v>
      </c>
      <c r="AB1669">
        <v>0</v>
      </c>
      <c r="AC1669">
        <v>375343.31438494602</v>
      </c>
      <c r="AD1669">
        <v>0</v>
      </c>
      <c r="AE1669">
        <f t="shared" si="209"/>
        <v>-2.2837135488847738E-2</v>
      </c>
      <c r="AF1669">
        <f t="shared" si="208"/>
        <v>-6.5703224598596691E-2</v>
      </c>
      <c r="AG1669">
        <f t="shared" si="210"/>
        <v>0.17506475719270773</v>
      </c>
      <c r="AH1669">
        <f t="shared" si="211"/>
        <v>0.13079696580285979</v>
      </c>
      <c r="AI1669">
        <f t="shared" si="212"/>
        <v>0.56010785424678866</v>
      </c>
      <c r="AJ1669">
        <f t="shared" si="213"/>
        <v>-2.2837135488847738E-2</v>
      </c>
      <c r="AK1669">
        <f t="shared" si="214"/>
        <v>1.0811476807651538E-2</v>
      </c>
      <c r="AL1669" s="18">
        <f t="shared" si="215"/>
        <v>2.1089247885702867E-2</v>
      </c>
    </row>
    <row r="1670" spans="1:38" ht="15.75">
      <c r="A1670">
        <v>2022</v>
      </c>
      <c r="B1670">
        <v>1</v>
      </c>
      <c r="C1670" t="s">
        <v>71</v>
      </c>
      <c r="D1670">
        <v>357457.868129846</v>
      </c>
      <c r="E1670">
        <v>305033.77476541803</v>
      </c>
      <c r="F1670">
        <v>52424.0933644283</v>
      </c>
      <c r="G1670">
        <v>43939.292461777601</v>
      </c>
      <c r="H1670">
        <v>1032353.1077996</v>
      </c>
      <c r="I1670">
        <v>565998.83862325805</v>
      </c>
      <c r="J1670">
        <v>466354.269176342</v>
      </c>
      <c r="K1670">
        <v>52666.486322149103</v>
      </c>
      <c r="L1670">
        <v>38.458088091332897</v>
      </c>
      <c r="M1670">
        <v>9.4218698886109795</v>
      </c>
      <c r="N1670">
        <v>4.2562270728696303</v>
      </c>
      <c r="O1670">
        <v>1.2136671111061199</v>
      </c>
      <c r="P1670">
        <v>122.03511592314899</v>
      </c>
      <c r="Q1670">
        <v>14720</v>
      </c>
      <c r="R1670">
        <v>-0.34677463947641102</v>
      </c>
      <c r="S1670">
        <v>754</v>
      </c>
      <c r="T1670">
        <v>0.97366193376584897</v>
      </c>
      <c r="U1670">
        <v>2.8428873838503002E-3</v>
      </c>
      <c r="V1670">
        <v>6.1732208017918797</v>
      </c>
      <c r="W1670">
        <v>75.377030007825496</v>
      </c>
      <c r="X1670">
        <v>9.9560971774907596</v>
      </c>
      <c r="Y1670">
        <v>0</v>
      </c>
      <c r="Z1670">
        <v>0</v>
      </c>
      <c r="AA1670">
        <v>1</v>
      </c>
      <c r="AB1670">
        <v>1</v>
      </c>
      <c r="AC1670">
        <v>341115.34575503698</v>
      </c>
      <c r="AD1670">
        <v>1</v>
      </c>
      <c r="AE1670">
        <f t="shared" si="209"/>
        <v>-1.6027636579281818E-2</v>
      </c>
      <c r="AF1670">
        <f t="shared" si="208"/>
        <v>8.8499671214915546E-2</v>
      </c>
      <c r="AG1670">
        <f t="shared" si="210"/>
        <v>0.14665810446053745</v>
      </c>
      <c r="AH1670">
        <f t="shared" si="211"/>
        <v>0.12292159826180332</v>
      </c>
      <c r="AI1670">
        <f t="shared" si="212"/>
        <v>0.56010785424678866</v>
      </c>
      <c r="AJ1670">
        <f t="shared" si="213"/>
        <v>-1.6027636579281818E-2</v>
      </c>
      <c r="AK1670">
        <f t="shared" si="214"/>
        <v>-8.4194512659873627E-2</v>
      </c>
      <c r="AL1670" s="18">
        <f t="shared" si="215"/>
        <v>2.1089247885702867E-2</v>
      </c>
    </row>
    <row r="1671" spans="1:38" ht="15.75">
      <c r="A1671">
        <v>2022</v>
      </c>
      <c r="B1671">
        <v>2</v>
      </c>
      <c r="C1671" t="s">
        <v>71</v>
      </c>
      <c r="D1671">
        <v>351728.66332705598</v>
      </c>
      <c r="E1671">
        <v>279351.604754242</v>
      </c>
      <c r="F1671">
        <v>72377.058572814305</v>
      </c>
      <c r="G1671">
        <v>61193.019683308397</v>
      </c>
      <c r="H1671">
        <v>1017005.83287874</v>
      </c>
      <c r="I1671">
        <v>427935.78612458502</v>
      </c>
      <c r="J1671">
        <v>589070.04675415403</v>
      </c>
      <c r="K1671">
        <v>61320.430154468697</v>
      </c>
      <c r="L1671">
        <v>57.414132266354699</v>
      </c>
      <c r="M1671">
        <v>10.388071846546801</v>
      </c>
      <c r="N1671">
        <v>6.0169782419138302</v>
      </c>
      <c r="O1671">
        <v>0.72645993202771397</v>
      </c>
      <c r="P1671">
        <v>162.59785460559101</v>
      </c>
      <c r="Q1671">
        <v>1329</v>
      </c>
      <c r="R1671">
        <v>-0.51610752682376804</v>
      </c>
      <c r="S1671">
        <v>904</v>
      </c>
      <c r="T1671">
        <v>0.805584576853001</v>
      </c>
      <c r="U1671">
        <v>0.537637022128575</v>
      </c>
      <c r="V1671">
        <v>6.5571646772563703</v>
      </c>
      <c r="W1671">
        <v>63.202585809284699</v>
      </c>
      <c r="X1671">
        <v>8.5640900620689706</v>
      </c>
      <c r="Y1671">
        <v>1</v>
      </c>
      <c r="Z1671">
        <v>0</v>
      </c>
      <c r="AA1671">
        <v>0</v>
      </c>
      <c r="AB1671">
        <v>0</v>
      </c>
      <c r="AC1671">
        <v>376419.459797911</v>
      </c>
      <c r="AD1671">
        <v>1</v>
      </c>
      <c r="AE1671">
        <f t="shared" si="209"/>
        <v>-7.1312082288746872E-2</v>
      </c>
      <c r="AF1671">
        <f t="shared" si="208"/>
        <v>-6.190833445178881E-2</v>
      </c>
      <c r="AG1671">
        <f t="shared" si="210"/>
        <v>0.20577526405777727</v>
      </c>
      <c r="AH1671">
        <f t="shared" si="211"/>
        <v>0.17397791554567699</v>
      </c>
      <c r="AI1671">
        <f t="shared" si="212"/>
        <v>0.56010785424678866</v>
      </c>
      <c r="AJ1671">
        <f t="shared" si="213"/>
        <v>-7.1312082288746872E-2</v>
      </c>
      <c r="AK1671">
        <f t="shared" si="214"/>
        <v>8.8739499795995283E-2</v>
      </c>
      <c r="AL1671" s="18">
        <f t="shared" si="215"/>
        <v>2.1089247885702867E-2</v>
      </c>
    </row>
    <row r="1672" spans="1:38" ht="15.75">
      <c r="A1672">
        <v>2022</v>
      </c>
      <c r="B1672">
        <v>3</v>
      </c>
      <c r="C1672" t="s">
        <v>71</v>
      </c>
      <c r="D1672">
        <v>326646.15994456602</v>
      </c>
      <c r="E1672">
        <v>304141.12642734201</v>
      </c>
      <c r="F1672">
        <v>22505.033517224201</v>
      </c>
      <c r="G1672">
        <v>3603.65174671247</v>
      </c>
      <c r="H1672">
        <v>966256.02698872599</v>
      </c>
      <c r="I1672">
        <v>585325.59522617795</v>
      </c>
      <c r="J1672">
        <v>380930.43176254799</v>
      </c>
      <c r="K1672">
        <v>3993.4168894660102</v>
      </c>
      <c r="L1672">
        <v>1.07448856551363</v>
      </c>
      <c r="M1672">
        <v>0.94601308959185304</v>
      </c>
      <c r="N1672">
        <v>0.37294998903582599</v>
      </c>
      <c r="O1672">
        <v>1.536568219341</v>
      </c>
      <c r="P1672">
        <v>73.410510121184998</v>
      </c>
      <c r="Q1672">
        <v>34012</v>
      </c>
      <c r="R1672">
        <v>-0.44604626807629799</v>
      </c>
      <c r="S1672">
        <v>435</v>
      </c>
      <c r="T1672">
        <v>0.80278233004256905</v>
      </c>
      <c r="U1672">
        <v>0.95850912855348303</v>
      </c>
      <c r="V1672">
        <v>1.5529394625714199</v>
      </c>
      <c r="W1672">
        <v>64.117360643374795</v>
      </c>
      <c r="X1672">
        <v>9.4237255359542704</v>
      </c>
      <c r="Y1672">
        <v>0</v>
      </c>
      <c r="Z1672">
        <v>0</v>
      </c>
      <c r="AA1672">
        <v>0</v>
      </c>
      <c r="AB1672">
        <v>0</v>
      </c>
      <c r="AC1672">
        <v>353475.91738088301</v>
      </c>
      <c r="AD1672">
        <v>0</v>
      </c>
      <c r="AE1672">
        <f t="shared" si="209"/>
        <v>4.6321621766944356E-2</v>
      </c>
      <c r="AF1672">
        <f t="shared" si="208"/>
        <v>2.1310873845571336E-2</v>
      </c>
      <c r="AG1672">
        <f t="shared" si="210"/>
        <v>6.8897284820501989E-2</v>
      </c>
      <c r="AH1672">
        <f t="shared" si="211"/>
        <v>1.1032279538580931E-2</v>
      </c>
      <c r="AI1672">
        <f t="shared" si="212"/>
        <v>0.56010785424678866</v>
      </c>
      <c r="AJ1672">
        <f t="shared" si="213"/>
        <v>4.6321621766944356E-2</v>
      </c>
      <c r="AK1672">
        <f t="shared" si="214"/>
        <v>-0.1214617600206567</v>
      </c>
      <c r="AL1672" s="18">
        <f t="shared" si="215"/>
        <v>2.1089247885702867E-2</v>
      </c>
    </row>
    <row r="1673" spans="1:38" ht="15.75">
      <c r="A1673">
        <v>2022</v>
      </c>
      <c r="B1673">
        <v>4</v>
      </c>
      <c r="C1673" t="s">
        <v>71</v>
      </c>
      <c r="D1673">
        <v>341776.93981714302</v>
      </c>
      <c r="E1673">
        <v>267199.60991681198</v>
      </c>
      <c r="F1673">
        <v>74577.329900331504</v>
      </c>
      <c r="G1673">
        <v>66656.8832631517</v>
      </c>
      <c r="H1673">
        <v>1132414.85790996</v>
      </c>
      <c r="I1673">
        <v>368096.97198741097</v>
      </c>
      <c r="J1673">
        <v>764317.88592255395</v>
      </c>
      <c r="K1673">
        <v>76001.197043165303</v>
      </c>
      <c r="L1673">
        <v>9.7622896922779603</v>
      </c>
      <c r="M1673">
        <v>8.7210942581429798</v>
      </c>
      <c r="N1673">
        <v>5.8862600395562303</v>
      </c>
      <c r="O1673">
        <v>0.48160193391667999</v>
      </c>
      <c r="P1673">
        <v>480.49413116861399</v>
      </c>
      <c r="Q1673">
        <v>16698</v>
      </c>
      <c r="R1673">
        <v>0.89303162790177604</v>
      </c>
      <c r="S1673">
        <v>935</v>
      </c>
      <c r="T1673">
        <v>0.83602914072769796</v>
      </c>
      <c r="U1673">
        <v>0.61727386846336196</v>
      </c>
      <c r="V1673">
        <v>2.23605280742624</v>
      </c>
      <c r="W1673">
        <v>80.157624514579794</v>
      </c>
      <c r="X1673">
        <v>7.2650357718976899</v>
      </c>
      <c r="Y1673">
        <v>0</v>
      </c>
      <c r="Z1673">
        <v>0</v>
      </c>
      <c r="AA1673">
        <v>0</v>
      </c>
      <c r="AB1673">
        <v>0</v>
      </c>
      <c r="AC1673">
        <v>358515.05468173599</v>
      </c>
      <c r="AD1673">
        <v>0</v>
      </c>
      <c r="AE1673">
        <f t="shared" si="209"/>
        <v>0.13844068046455629</v>
      </c>
      <c r="AF1673">
        <f t="shared" si="208"/>
        <v>-8.6601048058949304E-2</v>
      </c>
      <c r="AG1673">
        <f t="shared" si="210"/>
        <v>0.21820468619161751</v>
      </c>
      <c r="AH1673">
        <f t="shared" si="211"/>
        <v>0.19503037068216003</v>
      </c>
      <c r="AI1673">
        <f t="shared" si="212"/>
        <v>0.56010785424678866</v>
      </c>
      <c r="AJ1673">
        <f t="shared" si="213"/>
        <v>0.13844068046455629</v>
      </c>
      <c r="AK1673">
        <f t="shared" si="214"/>
        <v>0.14732237055349928</v>
      </c>
      <c r="AL1673" s="18">
        <f t="shared" si="215"/>
        <v>2.1089247885702867E-2</v>
      </c>
    </row>
    <row r="1674" spans="1:38" ht="15.75">
      <c r="A1674">
        <v>2023</v>
      </c>
      <c r="B1674">
        <v>1</v>
      </c>
      <c r="C1674" t="s">
        <v>71</v>
      </c>
      <c r="D1674">
        <v>389092.77193252201</v>
      </c>
      <c r="E1674">
        <v>306564.08986072702</v>
      </c>
      <c r="F1674">
        <v>82528.682071794494</v>
      </c>
      <c r="G1674">
        <v>64276.303343828302</v>
      </c>
      <c r="H1674">
        <v>790504.70073931396</v>
      </c>
      <c r="I1674">
        <v>258312.60842680701</v>
      </c>
      <c r="J1674">
        <v>532192.09231250605</v>
      </c>
      <c r="K1674">
        <v>61699.9880717255</v>
      </c>
      <c r="L1674">
        <v>50.597703972335303</v>
      </c>
      <c r="M1674">
        <v>12.0776509595495</v>
      </c>
      <c r="N1674">
        <v>8.1310463155645198</v>
      </c>
      <c r="O1674">
        <v>0.48537475877248598</v>
      </c>
      <c r="P1674">
        <v>335.914955179711</v>
      </c>
      <c r="Q1674">
        <v>14544</v>
      </c>
      <c r="R1674">
        <v>-0.57839619414202803</v>
      </c>
      <c r="S1674">
        <v>53</v>
      </c>
      <c r="T1674">
        <v>0.58124939460817404</v>
      </c>
      <c r="U1674">
        <v>0.62446881050796299</v>
      </c>
      <c r="V1674">
        <v>6.1179598708043299</v>
      </c>
      <c r="W1674">
        <v>64.743094665078203</v>
      </c>
      <c r="X1674">
        <v>4.0982774092249104</v>
      </c>
      <c r="Y1674">
        <v>0</v>
      </c>
      <c r="Z1674">
        <v>0</v>
      </c>
      <c r="AA1674">
        <v>0</v>
      </c>
      <c r="AB1674">
        <v>0</v>
      </c>
      <c r="AC1674">
        <v>420716.03282243101</v>
      </c>
      <c r="AD1674">
        <v>0</v>
      </c>
      <c r="AE1674">
        <f t="shared" si="209"/>
        <v>-0.15199214325485891</v>
      </c>
      <c r="AF1674">
        <f t="shared" si="208"/>
        <v>-0.15179464999962219</v>
      </c>
      <c r="AG1674">
        <f t="shared" si="210"/>
        <v>0.21210541039325048</v>
      </c>
      <c r="AH1674">
        <f t="shared" si="211"/>
        <v>0.16519531582297126</v>
      </c>
      <c r="AI1674">
        <f t="shared" si="212"/>
        <v>0.56010785424678866</v>
      </c>
      <c r="AJ1674">
        <f t="shared" si="213"/>
        <v>-0.15199214325485891</v>
      </c>
      <c r="AK1674">
        <f t="shared" si="214"/>
        <v>-9.2133446021289409E-2</v>
      </c>
      <c r="AL1674" s="18">
        <f t="shared" si="215"/>
        <v>2.1089247885702867E-2</v>
      </c>
    </row>
    <row r="1675" spans="1:38" ht="15.75">
      <c r="A1675">
        <v>2023</v>
      </c>
      <c r="B1675">
        <v>2</v>
      </c>
      <c r="C1675" t="s">
        <v>71</v>
      </c>
      <c r="D1675">
        <v>329953.72760152398</v>
      </c>
      <c r="E1675">
        <v>278319.28383547801</v>
      </c>
      <c r="F1675">
        <v>51634.443766045901</v>
      </c>
      <c r="G1675">
        <v>39623.713757295802</v>
      </c>
      <c r="H1675">
        <v>1051475.95171622</v>
      </c>
      <c r="I1675">
        <v>679756.05829683505</v>
      </c>
      <c r="J1675">
        <v>371719.89341938699</v>
      </c>
      <c r="K1675">
        <v>47129.477758285699</v>
      </c>
      <c r="L1675">
        <v>8.1895628814838801</v>
      </c>
      <c r="M1675">
        <v>10.659562336791801</v>
      </c>
      <c r="N1675">
        <v>3.7683899182498499</v>
      </c>
      <c r="O1675">
        <v>1.8286781803467</v>
      </c>
      <c r="P1675">
        <v>330.88439316682297</v>
      </c>
      <c r="Q1675">
        <v>48176</v>
      </c>
      <c r="R1675">
        <v>0.26600661889952798</v>
      </c>
      <c r="S1675">
        <v>24</v>
      </c>
      <c r="T1675">
        <v>0.107394215647449</v>
      </c>
      <c r="U1675">
        <v>0.583077693758695</v>
      </c>
      <c r="V1675">
        <v>6.9393300526431396</v>
      </c>
      <c r="W1675">
        <v>83.861227166420704</v>
      </c>
      <c r="X1675">
        <v>8.8846578083662298</v>
      </c>
      <c r="Y1675">
        <v>0</v>
      </c>
      <c r="Z1675">
        <v>0</v>
      </c>
      <c r="AA1675">
        <v>0</v>
      </c>
      <c r="AB1675">
        <v>0</v>
      </c>
      <c r="AC1675">
        <v>342294.80680925603</v>
      </c>
      <c r="AD1675">
        <v>0</v>
      </c>
      <c r="AE1675">
        <f t="shared" si="209"/>
        <v>1.1072908544840871E-2</v>
      </c>
      <c r="AF1675">
        <f t="shared" si="208"/>
        <v>5.2682819205203499E-2</v>
      </c>
      <c r="AG1675">
        <f t="shared" si="210"/>
        <v>0.15648995433809271</v>
      </c>
      <c r="AH1675">
        <f t="shared" si="211"/>
        <v>0.12008869863458027</v>
      </c>
      <c r="AI1675">
        <f t="shared" si="212"/>
        <v>0.56010785424678866</v>
      </c>
      <c r="AJ1675">
        <f t="shared" si="213"/>
        <v>1.1072908544840871E-2</v>
      </c>
      <c r="AK1675">
        <f t="shared" si="214"/>
        <v>8.2635363975994899E-2</v>
      </c>
      <c r="AL1675" s="18">
        <f t="shared" si="215"/>
        <v>2.1089247885702867E-2</v>
      </c>
    </row>
    <row r="1676" spans="1:38" ht="15.75">
      <c r="A1676">
        <v>2023</v>
      </c>
      <c r="B1676">
        <v>3</v>
      </c>
      <c r="C1676" t="s">
        <v>71</v>
      </c>
      <c r="D1676">
        <v>333607.27505128499</v>
      </c>
      <c r="E1676">
        <v>301318.29915676097</v>
      </c>
      <c r="F1676">
        <v>32288.975894523501</v>
      </c>
      <c r="G1676">
        <v>16200.3765475402</v>
      </c>
      <c r="H1676">
        <v>1142585.3925854401</v>
      </c>
      <c r="I1676">
        <v>379160.483968238</v>
      </c>
      <c r="J1676">
        <v>763424.90861720499</v>
      </c>
      <c r="K1676">
        <v>24799.712023092201</v>
      </c>
      <c r="L1676">
        <v>2.8434865126539899</v>
      </c>
      <c r="M1676">
        <v>2.1220654925818501</v>
      </c>
      <c r="N1676">
        <v>1.4178700911694699</v>
      </c>
      <c r="O1676">
        <v>0.49665720844111899</v>
      </c>
      <c r="P1676">
        <v>454.13051232211097</v>
      </c>
      <c r="Q1676">
        <v>44499</v>
      </c>
      <c r="R1676">
        <v>-0.60593187222576295</v>
      </c>
      <c r="S1676">
        <v>285</v>
      </c>
      <c r="T1676">
        <v>0.54923747580219995</v>
      </c>
      <c r="U1676">
        <v>0.61185250263644697</v>
      </c>
      <c r="V1676">
        <v>6.3932056466406104</v>
      </c>
      <c r="W1676">
        <v>79.792095372231202</v>
      </c>
      <c r="X1676">
        <v>6.1496254329809599</v>
      </c>
      <c r="Y1676">
        <v>0</v>
      </c>
      <c r="Z1676">
        <v>0</v>
      </c>
      <c r="AA1676">
        <v>0</v>
      </c>
      <c r="AB1676">
        <v>0</v>
      </c>
      <c r="AC1676">
        <v>342000.05008391303</v>
      </c>
      <c r="AD1676">
        <v>0</v>
      </c>
      <c r="AE1676">
        <f t="shared" si="209"/>
        <v>-6.4232941027418569E-2</v>
      </c>
      <c r="AF1676">
        <f t="shared" si="208"/>
        <v>-0.11617113180497989</v>
      </c>
      <c r="AG1676">
        <f t="shared" si="210"/>
        <v>9.6787385375694451E-2</v>
      </c>
      <c r="AH1676">
        <f t="shared" si="211"/>
        <v>4.8561220809857156E-2</v>
      </c>
      <c r="AI1676">
        <f t="shared" si="212"/>
        <v>0.56010785424678866</v>
      </c>
      <c r="AJ1676">
        <f t="shared" si="213"/>
        <v>-6.4232941027418569E-2</v>
      </c>
      <c r="AK1676">
        <f t="shared" si="214"/>
        <v>-2.24060550106304E-2</v>
      </c>
      <c r="AL1676" s="18">
        <f t="shared" si="215"/>
        <v>2.1089247885702867E-2</v>
      </c>
    </row>
    <row r="1677" spans="1:38" ht="15.75">
      <c r="A1677">
        <v>2023</v>
      </c>
      <c r="B1677">
        <v>4</v>
      </c>
      <c r="C1677" t="s">
        <v>71</v>
      </c>
      <c r="D1677">
        <v>312178.69862659799</v>
      </c>
      <c r="E1677">
        <v>294566.944770145</v>
      </c>
      <c r="F1677">
        <v>17611.753856453</v>
      </c>
      <c r="G1677">
        <v>-1661.7724440756499</v>
      </c>
      <c r="H1677">
        <v>762536.00452625798</v>
      </c>
      <c r="I1677">
        <v>296154.356145597</v>
      </c>
      <c r="J1677">
        <v>466381.64838066098</v>
      </c>
      <c r="K1677">
        <v>2404.9709985057998</v>
      </c>
      <c r="L1677">
        <v>-0.18328985735633399</v>
      </c>
      <c r="M1677">
        <v>-0.35631171377466098</v>
      </c>
      <c r="N1677">
        <v>-0.217927079404999</v>
      </c>
      <c r="O1677">
        <v>0.63500430853976297</v>
      </c>
      <c r="P1677">
        <v>342.49163229236001</v>
      </c>
      <c r="Q1677">
        <v>12569</v>
      </c>
      <c r="R1677">
        <v>-0.25202442994287599</v>
      </c>
      <c r="S1677">
        <v>79</v>
      </c>
      <c r="T1677">
        <v>0.66867954273457697</v>
      </c>
      <c r="U1677">
        <v>0.75934770222313297</v>
      </c>
      <c r="V1677">
        <v>7.0628922312677798</v>
      </c>
      <c r="W1677">
        <v>60.197767688874102</v>
      </c>
      <c r="X1677">
        <v>9.0849832831532797</v>
      </c>
      <c r="Y1677">
        <v>0</v>
      </c>
      <c r="Z1677">
        <v>0</v>
      </c>
      <c r="AA1677">
        <v>0</v>
      </c>
      <c r="AB1677">
        <v>0</v>
      </c>
      <c r="AC1677">
        <v>340716.51821149501</v>
      </c>
      <c r="AD1677">
        <v>0</v>
      </c>
      <c r="AE1677">
        <f t="shared" si="209"/>
        <v>5.7184786314959081E-2</v>
      </c>
      <c r="AF1677">
        <f t="shared" si="208"/>
        <v>6.0802433068092639E-2</v>
      </c>
      <c r="AG1677">
        <f t="shared" si="210"/>
        <v>5.6415616869230086E-2</v>
      </c>
      <c r="AH1677">
        <f t="shared" si="211"/>
        <v>-5.3231448890858598E-3</v>
      </c>
      <c r="AI1677">
        <f t="shared" si="212"/>
        <v>0.56010785424678866</v>
      </c>
      <c r="AJ1677">
        <f t="shared" si="213"/>
        <v>5.7184786314959081E-2</v>
      </c>
      <c r="AK1677">
        <f t="shared" si="214"/>
        <v>9.0059179798319108E-2</v>
      </c>
      <c r="AL1677" s="18">
        <f t="shared" si="215"/>
        <v>2.1089247885702867E-2</v>
      </c>
    </row>
    <row r="1678" spans="1:38" ht="15.75">
      <c r="A1678">
        <v>2024</v>
      </c>
      <c r="B1678">
        <v>1</v>
      </c>
      <c r="C1678" t="s">
        <v>71</v>
      </c>
      <c r="D1678">
        <v>330030.57079964201</v>
      </c>
      <c r="E1678">
        <v>321095.40221184102</v>
      </c>
      <c r="F1678">
        <v>8935.1685878008702</v>
      </c>
      <c r="G1678">
        <v>3573.6573816024202</v>
      </c>
      <c r="H1678">
        <v>1279946.3859266699</v>
      </c>
      <c r="I1678">
        <v>444309.76637944102</v>
      </c>
      <c r="J1678">
        <v>835636.61954722903</v>
      </c>
      <c r="K1678">
        <v>10185.7839445605</v>
      </c>
      <c r="L1678">
        <v>0.80155039386509896</v>
      </c>
      <c r="M1678">
        <v>0.42765686639471601</v>
      </c>
      <c r="N1678">
        <v>0.27920367766147602</v>
      </c>
      <c r="O1678">
        <v>0.53170212504590797</v>
      </c>
      <c r="P1678">
        <v>409.07980558921901</v>
      </c>
      <c r="Q1678">
        <v>45026</v>
      </c>
      <c r="R1678">
        <v>0.26643708423013202</v>
      </c>
      <c r="S1678">
        <v>797</v>
      </c>
      <c r="T1678">
        <v>0.324647419891681</v>
      </c>
      <c r="U1678">
        <v>0.831625355769538</v>
      </c>
      <c r="V1678">
        <v>2.8003244824371998</v>
      </c>
      <c r="W1678">
        <v>71.798375344783196</v>
      </c>
      <c r="X1678">
        <v>2.1438186494095399</v>
      </c>
      <c r="Y1678">
        <v>0</v>
      </c>
      <c r="Z1678">
        <v>0</v>
      </c>
      <c r="AA1678">
        <v>0</v>
      </c>
      <c r="AB1678">
        <v>0</v>
      </c>
      <c r="AC1678">
        <v>346444.16977399401</v>
      </c>
      <c r="AD1678">
        <v>0</v>
      </c>
      <c r="AE1678">
        <f t="shared" si="209"/>
        <v>5.2437716109948899E-2</v>
      </c>
      <c r="AF1678" t="str">
        <f t="shared" si="208"/>
        <v/>
      </c>
      <c r="AG1678">
        <f t="shared" si="210"/>
        <v>2.7073760367567382E-2</v>
      </c>
      <c r="AH1678">
        <f t="shared" si="211"/>
        <v>1.0828261675709881E-2</v>
      </c>
      <c r="AI1678">
        <f t="shared" si="212"/>
        <v>0.56010785424678866</v>
      </c>
      <c r="AJ1678">
        <f t="shared" si="213"/>
        <v>5.2437716109948899E-2</v>
      </c>
      <c r="AK1678">
        <f t="shared" si="214"/>
        <v>-7.2330641937950912E-2</v>
      </c>
      <c r="AL1678" s="18">
        <f t="shared" si="215"/>
        <v>2.1089247885702867E-2</v>
      </c>
    </row>
    <row r="1679" spans="1:38" ht="15.75">
      <c r="A1679">
        <v>2024</v>
      </c>
      <c r="B1679">
        <v>2</v>
      </c>
      <c r="C1679" t="s">
        <v>71</v>
      </c>
      <c r="D1679">
        <v>347336.62017883803</v>
      </c>
      <c r="E1679">
        <v>297870.36564653402</v>
      </c>
      <c r="F1679">
        <v>49466.254532303501</v>
      </c>
      <c r="G1679">
        <v>30260.032783745799</v>
      </c>
      <c r="H1679">
        <v>1231019.01661429</v>
      </c>
      <c r="I1679">
        <v>426897.88668151997</v>
      </c>
      <c r="J1679">
        <v>804121.12993277598</v>
      </c>
      <c r="K1679">
        <v>32797.5364590217</v>
      </c>
      <c r="L1679">
        <v>3.2532683985719002</v>
      </c>
      <c r="M1679">
        <v>3.7631187214637101</v>
      </c>
      <c r="N1679">
        <v>2.4581287839866799</v>
      </c>
      <c r="O1679">
        <v>0.530887537698715</v>
      </c>
      <c r="P1679">
        <v>231.218626651129</v>
      </c>
      <c r="Q1679">
        <v>1011</v>
      </c>
      <c r="R1679">
        <v>0.69165510678058395</v>
      </c>
      <c r="S1679">
        <v>363</v>
      </c>
      <c r="T1679">
        <v>0.106811677245753</v>
      </c>
      <c r="U1679">
        <v>0.14785492605950701</v>
      </c>
      <c r="V1679">
        <v>1.32673026965725</v>
      </c>
      <c r="W1679">
        <v>64.882868514389102</v>
      </c>
      <c r="X1679">
        <v>9.1489127989634706</v>
      </c>
      <c r="Y1679">
        <v>0</v>
      </c>
      <c r="Z1679">
        <v>0</v>
      </c>
      <c r="AA1679">
        <v>0</v>
      </c>
      <c r="AB1679">
        <v>0</v>
      </c>
      <c r="AC1679">
        <v>342545.39622440102</v>
      </c>
      <c r="AD1679">
        <v>0</v>
      </c>
      <c r="AE1679">
        <f t="shared" si="209"/>
        <v>-0.15110666943673381</v>
      </c>
      <c r="AF1679" t="str">
        <f t="shared" si="208"/>
        <v/>
      </c>
      <c r="AG1679">
        <f t="shared" si="210"/>
        <v>0.14241589184242834</v>
      </c>
      <c r="AH1679">
        <f t="shared" si="211"/>
        <v>8.7120191266228691E-2</v>
      </c>
      <c r="AI1679">
        <f t="shared" si="212"/>
        <v>0.56010785424678866</v>
      </c>
      <c r="AJ1679">
        <f t="shared" si="213"/>
        <v>-0.15110666943673381</v>
      </c>
      <c r="AK1679">
        <f t="shared" si="214"/>
        <v>0.11269776356242092</v>
      </c>
      <c r="AL1679" s="18">
        <f t="shared" si="215"/>
        <v>2.1089247885702867E-2</v>
      </c>
    </row>
    <row r="1680" spans="1:38" ht="15.75">
      <c r="A1680">
        <v>2024</v>
      </c>
      <c r="B1680">
        <v>3</v>
      </c>
      <c r="C1680" t="s">
        <v>71</v>
      </c>
      <c r="D1680">
        <v>294851.74033020198</v>
      </c>
      <c r="E1680">
        <v>331439.68968641898</v>
      </c>
      <c r="F1680">
        <v>-36587.949356217097</v>
      </c>
      <c r="G1680">
        <v>-56529.510685120302</v>
      </c>
      <c r="H1680">
        <v>816108.33114299795</v>
      </c>
      <c r="I1680">
        <v>523656.01347237697</v>
      </c>
      <c r="J1680">
        <v>292452.31767062098</v>
      </c>
      <c r="K1680">
        <v>-48594.349780367498</v>
      </c>
      <c r="L1680">
        <v>-18.270500316752202</v>
      </c>
      <c r="M1680">
        <v>-19.329479463653101</v>
      </c>
      <c r="N1680">
        <v>-6.9267165311188599</v>
      </c>
      <c r="O1680">
        <v>1.7905688614242801</v>
      </c>
      <c r="P1680">
        <v>65.523052328077796</v>
      </c>
      <c r="Q1680">
        <v>16712</v>
      </c>
      <c r="R1680">
        <v>-0.35503918787990701</v>
      </c>
      <c r="S1680">
        <v>284</v>
      </c>
      <c r="T1680">
        <v>2.2203220101955001E-3</v>
      </c>
      <c r="U1680">
        <v>0.49901783382895798</v>
      </c>
      <c r="V1680">
        <v>5.3351025462321502</v>
      </c>
      <c r="W1680">
        <v>79.4022061862008</v>
      </c>
      <c r="X1680">
        <v>9.5435369457890999</v>
      </c>
      <c r="Y1680">
        <v>0</v>
      </c>
      <c r="Z1680">
        <v>0</v>
      </c>
      <c r="AA1680">
        <v>0</v>
      </c>
      <c r="AB1680">
        <v>0</v>
      </c>
      <c r="AC1680">
        <v>296076.59188345901</v>
      </c>
      <c r="AD1680">
        <v>0</v>
      </c>
      <c r="AE1680">
        <f t="shared" si="209"/>
        <v>0.1231404728500594</v>
      </c>
      <c r="AF1680" t="str">
        <f t="shared" si="208"/>
        <v/>
      </c>
      <c r="AG1680">
        <f t="shared" si="210"/>
        <v>-0.12408931117463461</v>
      </c>
      <c r="AH1680">
        <f t="shared" si="211"/>
        <v>-0.19172181456963211</v>
      </c>
      <c r="AI1680">
        <f t="shared" si="212"/>
        <v>0.56010785424678866</v>
      </c>
      <c r="AJ1680">
        <f t="shared" si="213"/>
        <v>0.1231404728500594</v>
      </c>
      <c r="AK1680">
        <f t="shared" si="214"/>
        <v>-0.11161068787848237</v>
      </c>
      <c r="AL1680" s="18">
        <f t="shared" si="215"/>
        <v>2.1089247885702867E-2</v>
      </c>
    </row>
    <row r="1681" spans="1:38" ht="15.75">
      <c r="A1681">
        <v>2024</v>
      </c>
      <c r="B1681">
        <v>4</v>
      </c>
      <c r="C1681" t="s">
        <v>71</v>
      </c>
      <c r="D1681">
        <v>331159.92305512598</v>
      </c>
      <c r="E1681">
        <v>294447.47793028702</v>
      </c>
      <c r="F1681">
        <v>36712.445124839003</v>
      </c>
      <c r="G1681">
        <v>17963.443988104002</v>
      </c>
      <c r="H1681">
        <v>690425.44891574001</v>
      </c>
      <c r="I1681">
        <v>428666.05839883198</v>
      </c>
      <c r="J1681">
        <v>261759.390516908</v>
      </c>
      <c r="K1681">
        <v>15015.960157342901</v>
      </c>
      <c r="L1681">
        <v>6.9378495161450902</v>
      </c>
      <c r="M1681">
        <v>6.8625786271242504</v>
      </c>
      <c r="N1681">
        <v>2.6017934327760099</v>
      </c>
      <c r="O1681">
        <v>1.6376339261499799</v>
      </c>
      <c r="P1681">
        <v>249.12882345175899</v>
      </c>
      <c r="Q1681">
        <v>26061</v>
      </c>
      <c r="R1681">
        <v>-0.832796998528058</v>
      </c>
      <c r="S1681">
        <v>238</v>
      </c>
      <c r="T1681">
        <v>0.94002652203105497</v>
      </c>
      <c r="U1681">
        <v>0.65738893556357303</v>
      </c>
      <c r="V1681">
        <v>3.0321656728940001</v>
      </c>
      <c r="W1681">
        <v>64.322717807946105</v>
      </c>
      <c r="X1681">
        <v>5.3603702010474601</v>
      </c>
      <c r="Y1681">
        <v>0</v>
      </c>
      <c r="Z1681">
        <v>0</v>
      </c>
      <c r="AA1681">
        <v>0</v>
      </c>
      <c r="AB1681">
        <v>0</v>
      </c>
      <c r="AC1681">
        <v>358660.054715048</v>
      </c>
      <c r="AD1681">
        <v>0</v>
      </c>
      <c r="AE1681" t="str">
        <f t="shared" si="209"/>
        <v/>
      </c>
      <c r="AF1681" t="str">
        <f t="shared" si="208"/>
        <v/>
      </c>
      <c r="AG1681">
        <f t="shared" si="210"/>
        <v>0.11086016926851287</v>
      </c>
      <c r="AH1681">
        <f t="shared" si="211"/>
        <v>5.4244015466550721E-2</v>
      </c>
      <c r="AI1681">
        <f t="shared" si="212"/>
        <v>0.56010785424678866</v>
      </c>
      <c r="AJ1681">
        <f t="shared" si="213"/>
        <v>-0.72717262395366633</v>
      </c>
      <c r="AK1681">
        <f t="shared" si="214"/>
        <v>-0.74263343225279177</v>
      </c>
      <c r="AL1681" s="18">
        <f t="shared" si="215"/>
        <v>2.1089247885702867E-2</v>
      </c>
    </row>
    <row r="1682" spans="1:38" ht="15.75">
      <c r="A1682">
        <v>2015</v>
      </c>
      <c r="B1682">
        <v>1</v>
      </c>
      <c r="C1682" t="s">
        <v>72</v>
      </c>
      <c r="D1682">
        <v>90349.492858835802</v>
      </c>
      <c r="E1682">
        <v>75780.936776739807</v>
      </c>
      <c r="F1682">
        <v>14568.556082096</v>
      </c>
      <c r="G1682">
        <v>-2821.6141753983002</v>
      </c>
      <c r="H1682">
        <v>291906.94652077003</v>
      </c>
      <c r="I1682">
        <v>162968.403947638</v>
      </c>
      <c r="J1682">
        <v>128938.542573131</v>
      </c>
      <c r="K1682">
        <v>-355.461588946728</v>
      </c>
      <c r="L1682">
        <v>-0.30715298281178</v>
      </c>
      <c r="M1682">
        <v>-2.1883403667277599</v>
      </c>
      <c r="N1682">
        <v>-0.96661426150663299</v>
      </c>
      <c r="O1682">
        <v>1.26392311170421</v>
      </c>
      <c r="P1682">
        <v>353.08523911405899</v>
      </c>
      <c r="Q1682">
        <v>31627</v>
      </c>
      <c r="R1682">
        <v>-0.52278822443182704</v>
      </c>
      <c r="S1682">
        <v>269</v>
      </c>
      <c r="T1682">
        <v>0.54268325988472099</v>
      </c>
      <c r="U1682">
        <v>0.86652579898150905</v>
      </c>
      <c r="V1682">
        <v>4.1710117671442601</v>
      </c>
      <c r="W1682">
        <v>75.140256639325401</v>
      </c>
      <c r="X1682">
        <v>8.6223452192884302</v>
      </c>
      <c r="Y1682">
        <v>0</v>
      </c>
      <c r="Z1682">
        <v>0</v>
      </c>
      <c r="AA1682">
        <v>0</v>
      </c>
      <c r="AB1682">
        <v>0</v>
      </c>
      <c r="AC1682">
        <v>90269.032995524802</v>
      </c>
      <c r="AD1682">
        <v>0</v>
      </c>
      <c r="AE1682">
        <f t="shared" si="209"/>
        <v>0.17308608019980545</v>
      </c>
      <c r="AF1682">
        <f t="shared" si="208"/>
        <v>0.11148001952318858</v>
      </c>
      <c r="AG1682">
        <f t="shared" si="210"/>
        <v>0.16124668352990373</v>
      </c>
      <c r="AH1682">
        <f t="shared" si="211"/>
        <v>-3.1229994614434164E-2</v>
      </c>
      <c r="AI1682">
        <f t="shared" si="212"/>
        <v>0.56010785424678866</v>
      </c>
      <c r="AJ1682">
        <f t="shared" si="213"/>
        <v>0.17308608019980545</v>
      </c>
      <c r="AK1682">
        <f t="shared" si="214"/>
        <v>-4.82760559783251E-2</v>
      </c>
      <c r="AL1682" s="18">
        <f t="shared" si="215"/>
        <v>2.1089247885702867E-2</v>
      </c>
    </row>
    <row r="1683" spans="1:38" ht="15.75">
      <c r="A1683">
        <v>2015</v>
      </c>
      <c r="B1683">
        <v>2</v>
      </c>
      <c r="C1683" t="s">
        <v>72</v>
      </c>
      <c r="D1683">
        <v>105987.73242581201</v>
      </c>
      <c r="E1683">
        <v>72122.532030816001</v>
      </c>
      <c r="F1683">
        <v>33865.2003949969</v>
      </c>
      <c r="G1683">
        <v>17357.075693614799</v>
      </c>
      <c r="H1683">
        <v>241463.97955461399</v>
      </c>
      <c r="I1683">
        <v>162277.95166978799</v>
      </c>
      <c r="J1683">
        <v>79186.027884826006</v>
      </c>
      <c r="K1683">
        <v>18633.665764566202</v>
      </c>
      <c r="L1683">
        <v>5.6388619919487404</v>
      </c>
      <c r="M1683">
        <v>21.9193665312525</v>
      </c>
      <c r="N1683">
        <v>7.1882670556620303</v>
      </c>
      <c r="O1683">
        <v>2.0493255692256298</v>
      </c>
      <c r="P1683">
        <v>398.79298576334799</v>
      </c>
      <c r="Q1683">
        <v>44748</v>
      </c>
      <c r="R1683">
        <v>-0.583439381151173</v>
      </c>
      <c r="S1683">
        <v>796</v>
      </c>
      <c r="T1683">
        <v>0.23793893000060901</v>
      </c>
      <c r="U1683">
        <v>0.67200769940279304</v>
      </c>
      <c r="V1683">
        <v>4.8280059482299897</v>
      </c>
      <c r="W1683">
        <v>78.127604230356695</v>
      </c>
      <c r="X1683">
        <v>5.8954627885490503</v>
      </c>
      <c r="Y1683">
        <v>0</v>
      </c>
      <c r="Z1683">
        <v>0</v>
      </c>
      <c r="AA1683">
        <v>0</v>
      </c>
      <c r="AB1683">
        <v>0</v>
      </c>
      <c r="AC1683">
        <v>113464.71104906101</v>
      </c>
      <c r="AD1683">
        <v>0</v>
      </c>
      <c r="AE1683">
        <f t="shared" si="209"/>
        <v>-4.6778794046333907E-2</v>
      </c>
      <c r="AF1683">
        <f t="shared" si="208"/>
        <v>-7.1122957941835194E-2</v>
      </c>
      <c r="AG1683">
        <f t="shared" si="210"/>
        <v>0.31952000122939278</v>
      </c>
      <c r="AH1683">
        <f t="shared" si="211"/>
        <v>0.16376494992723986</v>
      </c>
      <c r="AI1683">
        <f t="shared" si="212"/>
        <v>0.56010785424678866</v>
      </c>
      <c r="AJ1683">
        <f t="shared" si="213"/>
        <v>-4.6778794046333907E-2</v>
      </c>
      <c r="AK1683">
        <f t="shared" si="214"/>
        <v>8.3671525328813723E-2</v>
      </c>
      <c r="AL1683" s="18">
        <f t="shared" si="215"/>
        <v>2.1089247885702867E-2</v>
      </c>
    </row>
    <row r="1684" spans="1:38" ht="15.75">
      <c r="A1684">
        <v>2015</v>
      </c>
      <c r="B1684">
        <v>3</v>
      </c>
      <c r="C1684" t="s">
        <v>72</v>
      </c>
      <c r="D1684">
        <v>101029.754119227</v>
      </c>
      <c r="E1684">
        <v>78157.134296410601</v>
      </c>
      <c r="F1684">
        <v>22872.619822816901</v>
      </c>
      <c r="G1684">
        <v>17029.8912344335</v>
      </c>
      <c r="H1684">
        <v>353510.42125761899</v>
      </c>
      <c r="I1684">
        <v>196283.75976176001</v>
      </c>
      <c r="J1684">
        <v>157226.66149585799</v>
      </c>
      <c r="K1684">
        <v>16566.062178199201</v>
      </c>
      <c r="L1684">
        <v>2.03198511560776</v>
      </c>
      <c r="M1684">
        <v>10.831427108106601</v>
      </c>
      <c r="N1684">
        <v>4.8173661115418902</v>
      </c>
      <c r="O1684">
        <v>1.2484126921879</v>
      </c>
      <c r="P1684">
        <v>419.57459469215502</v>
      </c>
      <c r="Q1684">
        <v>4133</v>
      </c>
      <c r="R1684">
        <v>-0.156831988418727</v>
      </c>
      <c r="S1684">
        <v>858</v>
      </c>
      <c r="T1684">
        <v>0.55124996907305202</v>
      </c>
      <c r="U1684">
        <v>0.90595425001172103</v>
      </c>
      <c r="V1684">
        <v>3.2176098019732202</v>
      </c>
      <c r="W1684">
        <v>79.916065933475195</v>
      </c>
      <c r="X1684">
        <v>9.9357328569064407</v>
      </c>
      <c r="Y1684">
        <v>0</v>
      </c>
      <c r="Z1684">
        <v>1</v>
      </c>
      <c r="AA1684">
        <v>0</v>
      </c>
      <c r="AB1684">
        <v>0</v>
      </c>
      <c r="AC1684">
        <v>106296.668075721</v>
      </c>
      <c r="AD1684">
        <v>1</v>
      </c>
      <c r="AE1684">
        <f t="shared" si="209"/>
        <v>-8.4079897180561344E-2</v>
      </c>
      <c r="AF1684">
        <f t="shared" si="208"/>
        <v>-2.7645833062600284E-2</v>
      </c>
      <c r="AG1684">
        <f t="shared" si="210"/>
        <v>0.22639488754791995</v>
      </c>
      <c r="AH1684">
        <f t="shared" si="211"/>
        <v>0.16856312660462605</v>
      </c>
      <c r="AI1684">
        <f t="shared" si="212"/>
        <v>0.56010785424678866</v>
      </c>
      <c r="AJ1684">
        <f t="shared" si="213"/>
        <v>-8.4079897180561344E-2</v>
      </c>
      <c r="AK1684">
        <f t="shared" si="214"/>
        <v>-4.577731329082535E-2</v>
      </c>
      <c r="AL1684" s="18">
        <f t="shared" si="215"/>
        <v>2.1089247885702867E-2</v>
      </c>
    </row>
    <row r="1685" spans="1:38" ht="15.75">
      <c r="A1685">
        <v>2015</v>
      </c>
      <c r="B1685">
        <v>4</v>
      </c>
      <c r="C1685" t="s">
        <v>72</v>
      </c>
      <c r="D1685">
        <v>92535.182780704999</v>
      </c>
      <c r="E1685">
        <v>74579.310673810702</v>
      </c>
      <c r="F1685">
        <v>17955.8721068942</v>
      </c>
      <c r="G1685">
        <v>2914.18547845596</v>
      </c>
      <c r="H1685">
        <v>336734.82420499198</v>
      </c>
      <c r="I1685">
        <v>162880.48230497399</v>
      </c>
      <c r="J1685">
        <v>173854.34190001799</v>
      </c>
      <c r="K1685">
        <v>11921.166848003701</v>
      </c>
      <c r="L1685">
        <v>0.54755100790847899</v>
      </c>
      <c r="M1685">
        <v>1.67622243230018</v>
      </c>
      <c r="N1685">
        <v>0.86542444350273195</v>
      </c>
      <c r="O1685">
        <v>0.93687900184077899</v>
      </c>
      <c r="P1685">
        <v>140.98877126112001</v>
      </c>
      <c r="Q1685">
        <v>11229</v>
      </c>
      <c r="R1685">
        <v>3.7958706289612697E-2</v>
      </c>
      <c r="S1685">
        <v>706</v>
      </c>
      <c r="T1685">
        <v>0.42110459307716802</v>
      </c>
      <c r="U1685">
        <v>0.44676361546427501</v>
      </c>
      <c r="V1685">
        <v>1.7873862835046399</v>
      </c>
      <c r="W1685">
        <v>75.979314085941496</v>
      </c>
      <c r="X1685">
        <v>3.6871758071127698</v>
      </c>
      <c r="Y1685">
        <v>0</v>
      </c>
      <c r="Z1685">
        <v>1</v>
      </c>
      <c r="AA1685">
        <v>0</v>
      </c>
      <c r="AB1685">
        <v>0</v>
      </c>
      <c r="AC1685">
        <v>90784.893549198605</v>
      </c>
      <c r="AD1685">
        <v>1</v>
      </c>
      <c r="AE1685">
        <f t="shared" si="209"/>
        <v>8.5226754505189725E-2</v>
      </c>
      <c r="AF1685">
        <f t="shared" si="208"/>
        <v>3.2746014745946239E-2</v>
      </c>
      <c r="AG1685">
        <f t="shared" si="210"/>
        <v>0.19404373090662302</v>
      </c>
      <c r="AH1685">
        <f t="shared" si="211"/>
        <v>3.1492729477415722E-2</v>
      </c>
      <c r="AI1685">
        <f t="shared" si="212"/>
        <v>0.56010785424678866</v>
      </c>
      <c r="AJ1685">
        <f t="shared" si="213"/>
        <v>8.5226754505189725E-2</v>
      </c>
      <c r="AK1685">
        <f t="shared" si="214"/>
        <v>1.7758579841741319E-2</v>
      </c>
      <c r="AL1685" s="18">
        <f t="shared" si="215"/>
        <v>2.1089247885702867E-2</v>
      </c>
    </row>
    <row r="1686" spans="1:38" ht="15.75">
      <c r="A1686">
        <v>2016</v>
      </c>
      <c r="B1686">
        <v>1</v>
      </c>
      <c r="C1686" t="s">
        <v>72</v>
      </c>
      <c r="D1686">
        <v>100421.656086649</v>
      </c>
      <c r="E1686">
        <v>75903.7333169536</v>
      </c>
      <c r="F1686">
        <v>24517.922769695499</v>
      </c>
      <c r="G1686">
        <v>18556.760372800301</v>
      </c>
      <c r="H1686">
        <v>222010.85312642899</v>
      </c>
      <c r="I1686">
        <v>74611.082939177606</v>
      </c>
      <c r="J1686">
        <v>147399.77018725101</v>
      </c>
      <c r="K1686">
        <v>14261.149922638</v>
      </c>
      <c r="L1686">
        <v>2.6757708098334998</v>
      </c>
      <c r="M1686">
        <v>12.589409297739399</v>
      </c>
      <c r="N1686">
        <v>8.3584924392109698</v>
      </c>
      <c r="O1686">
        <v>0.506181813203604</v>
      </c>
      <c r="P1686">
        <v>302.39033107489399</v>
      </c>
      <c r="Q1686">
        <v>46676</v>
      </c>
      <c r="R1686">
        <v>9.3501024032639699E-2</v>
      </c>
      <c r="S1686">
        <v>209</v>
      </c>
      <c r="T1686">
        <v>0.81750768540558105</v>
      </c>
      <c r="U1686">
        <v>0.54666830249857501</v>
      </c>
      <c r="V1686">
        <v>7.4312285435973697</v>
      </c>
      <c r="W1686">
        <v>72.141213312599803</v>
      </c>
      <c r="X1686">
        <v>8.3252692896927893</v>
      </c>
      <c r="Y1686">
        <v>0</v>
      </c>
      <c r="Z1686">
        <v>0</v>
      </c>
      <c r="AA1686">
        <v>0</v>
      </c>
      <c r="AB1686">
        <v>0</v>
      </c>
      <c r="AC1686">
        <v>110135.68838902601</v>
      </c>
      <c r="AD1686">
        <v>0</v>
      </c>
      <c r="AE1686">
        <f t="shared" si="209"/>
        <v>-1.9638041965837436E-2</v>
      </c>
      <c r="AF1686">
        <f t="shared" si="208"/>
        <v>-0.1597296195589584</v>
      </c>
      <c r="AG1686">
        <f t="shared" si="210"/>
        <v>0.24414975539280165</v>
      </c>
      <c r="AH1686">
        <f t="shared" si="211"/>
        <v>0.1847884320568122</v>
      </c>
      <c r="AI1686">
        <f t="shared" si="212"/>
        <v>0.56010785424678866</v>
      </c>
      <c r="AJ1686">
        <f t="shared" si="213"/>
        <v>-1.9638041965837436E-2</v>
      </c>
      <c r="AK1686">
        <f t="shared" si="214"/>
        <v>-5.6538837041784072E-4</v>
      </c>
      <c r="AL1686" s="18">
        <f t="shared" si="215"/>
        <v>2.1089247885702867E-2</v>
      </c>
    </row>
    <row r="1687" spans="1:38" ht="15.75">
      <c r="A1687">
        <v>2016</v>
      </c>
      <c r="B1687">
        <v>2</v>
      </c>
      <c r="C1687" t="s">
        <v>72</v>
      </c>
      <c r="D1687">
        <v>98449.571390140496</v>
      </c>
      <c r="E1687">
        <v>75860.818228864897</v>
      </c>
      <c r="F1687">
        <v>22588.753161275501</v>
      </c>
      <c r="G1687">
        <v>10867.785898882799</v>
      </c>
      <c r="H1687">
        <v>248246.982429792</v>
      </c>
      <c r="I1687">
        <v>164779.02219659599</v>
      </c>
      <c r="J1687">
        <v>83467.960233195801</v>
      </c>
      <c r="K1687">
        <v>11414.6051117027</v>
      </c>
      <c r="L1687">
        <v>1.3268075170093601</v>
      </c>
      <c r="M1687">
        <v>13.020308473478901</v>
      </c>
      <c r="N1687">
        <v>4.3778118841611198</v>
      </c>
      <c r="O1687">
        <v>1.9741589675395299</v>
      </c>
      <c r="P1687">
        <v>35.199494222065397</v>
      </c>
      <c r="Q1687">
        <v>29959</v>
      </c>
      <c r="R1687">
        <v>1.35618201730367E-2</v>
      </c>
      <c r="S1687">
        <v>637</v>
      </c>
      <c r="T1687">
        <v>0.67157406331020397</v>
      </c>
      <c r="U1687">
        <v>0.31933080716189099</v>
      </c>
      <c r="V1687">
        <v>1.2895466057351499</v>
      </c>
      <c r="W1687">
        <v>64.346687901350407</v>
      </c>
      <c r="X1687">
        <v>4.0733228189546002</v>
      </c>
      <c r="Y1687">
        <v>0</v>
      </c>
      <c r="Z1687">
        <v>0</v>
      </c>
      <c r="AA1687">
        <v>0</v>
      </c>
      <c r="AB1687">
        <v>0</v>
      </c>
      <c r="AC1687">
        <v>107269.26619567801</v>
      </c>
      <c r="AD1687">
        <v>0</v>
      </c>
      <c r="AE1687">
        <f t="shared" si="209"/>
        <v>-2.1622134524652416E-3</v>
      </c>
      <c r="AF1687">
        <f t="shared" si="208"/>
        <v>-4.325891650715822E-2</v>
      </c>
      <c r="AG1687">
        <f t="shared" si="210"/>
        <v>0.22944491115923552</v>
      </c>
      <c r="AH1687">
        <f t="shared" si="211"/>
        <v>0.11038936732203167</v>
      </c>
      <c r="AI1687">
        <f t="shared" si="212"/>
        <v>0.56010785424678866</v>
      </c>
      <c r="AJ1687">
        <f t="shared" si="213"/>
        <v>-2.1622134524652416E-3</v>
      </c>
      <c r="AK1687">
        <f t="shared" si="214"/>
        <v>-3.0190693439746535E-2</v>
      </c>
      <c r="AL1687" s="18">
        <f t="shared" si="215"/>
        <v>2.1089247885702867E-2</v>
      </c>
    </row>
    <row r="1688" spans="1:38" ht="15.75">
      <c r="A1688">
        <v>2016</v>
      </c>
      <c r="B1688">
        <v>3</v>
      </c>
      <c r="C1688" t="s">
        <v>72</v>
      </c>
      <c r="D1688">
        <v>98236.702402491297</v>
      </c>
      <c r="E1688">
        <v>73570.527521628901</v>
      </c>
      <c r="F1688">
        <v>24666.174880862302</v>
      </c>
      <c r="G1688">
        <v>12965.6473116993</v>
      </c>
      <c r="H1688">
        <v>378733.55659865402</v>
      </c>
      <c r="I1688">
        <v>158926.15931360199</v>
      </c>
      <c r="J1688">
        <v>219807.397285051</v>
      </c>
      <c r="K1688">
        <v>13975.041210261899</v>
      </c>
      <c r="L1688">
        <v>2.83926525073969</v>
      </c>
      <c r="M1688">
        <v>5.8986401148661898</v>
      </c>
      <c r="N1688">
        <v>3.4234218451995</v>
      </c>
      <c r="O1688">
        <v>0.72302461735399803</v>
      </c>
      <c r="P1688">
        <v>282.11783951102899</v>
      </c>
      <c r="Q1688">
        <v>16079</v>
      </c>
      <c r="R1688">
        <v>0.93714529645629197</v>
      </c>
      <c r="S1688">
        <v>633</v>
      </c>
      <c r="T1688">
        <v>6.7568723086461002E-2</v>
      </c>
      <c r="U1688">
        <v>0.529750071518447</v>
      </c>
      <c r="V1688">
        <v>6.2523852448119497</v>
      </c>
      <c r="W1688">
        <v>66.946148126955904</v>
      </c>
      <c r="X1688">
        <v>2.4079163223783202</v>
      </c>
      <c r="Y1688">
        <v>0</v>
      </c>
      <c r="Z1688">
        <v>0</v>
      </c>
      <c r="AA1688">
        <v>0</v>
      </c>
      <c r="AB1688">
        <v>0</v>
      </c>
      <c r="AC1688">
        <v>98684.847499379801</v>
      </c>
      <c r="AD1688">
        <v>0</v>
      </c>
      <c r="AE1688">
        <f t="shared" si="209"/>
        <v>-2.7193107022113916E-2</v>
      </c>
      <c r="AF1688">
        <f t="shared" si="208"/>
        <v>8.2807208314992636E-3</v>
      </c>
      <c r="AG1688">
        <f t="shared" si="210"/>
        <v>0.2510891986154134</v>
      </c>
      <c r="AH1688">
        <f t="shared" si="211"/>
        <v>0.13198373921975712</v>
      </c>
      <c r="AI1688">
        <f t="shared" si="212"/>
        <v>0.56010785424678866</v>
      </c>
      <c r="AJ1688">
        <f t="shared" si="213"/>
        <v>-2.7193107022113916E-2</v>
      </c>
      <c r="AK1688">
        <f t="shared" si="214"/>
        <v>-4.8830364694860455E-2</v>
      </c>
      <c r="AL1688" s="18">
        <f t="shared" si="215"/>
        <v>2.1089247885702867E-2</v>
      </c>
    </row>
    <row r="1689" spans="1:38" ht="15.75">
      <c r="A1689">
        <v>2016</v>
      </c>
      <c r="B1689">
        <v>4</v>
      </c>
      <c r="C1689" t="s">
        <v>72</v>
      </c>
      <c r="D1689">
        <v>95565.341240560796</v>
      </c>
      <c r="E1689">
        <v>69978.051831954494</v>
      </c>
      <c r="F1689">
        <v>25587.289408606299</v>
      </c>
      <c r="G1689">
        <v>7017.3250268991196</v>
      </c>
      <c r="H1689">
        <v>378772.87872872897</v>
      </c>
      <c r="I1689">
        <v>145413.60444745101</v>
      </c>
      <c r="J1689">
        <v>233359.274281277</v>
      </c>
      <c r="K1689">
        <v>8475.0177169559593</v>
      </c>
      <c r="L1689">
        <v>0.71676074744074603</v>
      </c>
      <c r="M1689">
        <v>3.0070906967429201</v>
      </c>
      <c r="N1689">
        <v>1.8526471722186799</v>
      </c>
      <c r="O1689">
        <v>0.62313188492426497</v>
      </c>
      <c r="P1689">
        <v>215.48871682746</v>
      </c>
      <c r="Q1689">
        <v>19154</v>
      </c>
      <c r="R1689">
        <v>-7.7931521685697003E-2</v>
      </c>
      <c r="S1689">
        <v>678</v>
      </c>
      <c r="T1689">
        <v>0.753284501245299</v>
      </c>
      <c r="U1689">
        <v>0.44700555867636699</v>
      </c>
      <c r="V1689">
        <v>5.4706406644718104</v>
      </c>
      <c r="W1689">
        <v>72.746419316125397</v>
      </c>
      <c r="X1689">
        <v>3.3962971087601699</v>
      </c>
      <c r="Y1689">
        <v>0</v>
      </c>
      <c r="Z1689">
        <v>0</v>
      </c>
      <c r="AA1689">
        <v>0</v>
      </c>
      <c r="AB1689">
        <v>0</v>
      </c>
      <c r="AC1689">
        <v>94083.768877974202</v>
      </c>
      <c r="AD1689">
        <v>0</v>
      </c>
      <c r="AE1689">
        <f t="shared" si="209"/>
        <v>-0.11702985549918145</v>
      </c>
      <c r="AF1689">
        <f t="shared" si="208"/>
        <v>-1.6236617332560956E-2</v>
      </c>
      <c r="AG1689">
        <f t="shared" si="210"/>
        <v>0.26774653945091853</v>
      </c>
      <c r="AH1689">
        <f t="shared" si="211"/>
        <v>7.3429602571447275E-2</v>
      </c>
      <c r="AI1689">
        <f t="shared" si="212"/>
        <v>0.56010785424678866</v>
      </c>
      <c r="AJ1689">
        <f t="shared" si="213"/>
        <v>-0.11702985549918145</v>
      </c>
      <c r="AK1689">
        <f t="shared" si="214"/>
        <v>0.13392220554385006</v>
      </c>
      <c r="AL1689" s="18">
        <f t="shared" si="215"/>
        <v>2.1089247885702867E-2</v>
      </c>
    </row>
    <row r="1690" spans="1:38" ht="15.75">
      <c r="A1690">
        <v>2017</v>
      </c>
      <c r="B1690">
        <v>1</v>
      </c>
      <c r="C1690" t="s">
        <v>72</v>
      </c>
      <c r="D1690">
        <v>84381.343164448001</v>
      </c>
      <c r="E1690">
        <v>79349.666872951697</v>
      </c>
      <c r="F1690">
        <v>5031.6762914963001</v>
      </c>
      <c r="G1690">
        <v>-13850.0654074143</v>
      </c>
      <c r="H1690">
        <v>175659.315512531</v>
      </c>
      <c r="I1690">
        <v>98715.511925557599</v>
      </c>
      <c r="J1690">
        <v>76943.803586973896</v>
      </c>
      <c r="K1690">
        <v>-14142.519427625601</v>
      </c>
      <c r="L1690">
        <v>-2.2948453794986698</v>
      </c>
      <c r="M1690">
        <v>-18.000234926986401</v>
      </c>
      <c r="N1690">
        <v>-7.88461765719806</v>
      </c>
      <c r="O1690">
        <v>1.2829559668696799</v>
      </c>
      <c r="P1690">
        <v>334.84032487568999</v>
      </c>
      <c r="Q1690">
        <v>44645</v>
      </c>
      <c r="R1690">
        <v>-0.276919169003153</v>
      </c>
      <c r="S1690">
        <v>561</v>
      </c>
      <c r="T1690">
        <v>0.51903812968840202</v>
      </c>
      <c r="U1690">
        <v>0.93295616596558895</v>
      </c>
      <c r="V1690">
        <v>4.7511612522391804</v>
      </c>
      <c r="W1690">
        <v>63.073495940809899</v>
      </c>
      <c r="X1690">
        <v>8.5933041973350495</v>
      </c>
      <c r="Y1690">
        <v>0</v>
      </c>
      <c r="Z1690">
        <v>0</v>
      </c>
      <c r="AA1690">
        <v>0</v>
      </c>
      <c r="AB1690">
        <v>0</v>
      </c>
      <c r="AC1690">
        <v>91345.514611420294</v>
      </c>
      <c r="AD1690">
        <v>0</v>
      </c>
      <c r="AE1690">
        <f t="shared" si="209"/>
        <v>0.11625089230499293</v>
      </c>
      <c r="AF1690">
        <f t="shared" si="208"/>
        <v>0.19202264147343873</v>
      </c>
      <c r="AG1690">
        <f t="shared" si="210"/>
        <v>5.963019907955526E-2</v>
      </c>
      <c r="AH1690">
        <f t="shared" si="211"/>
        <v>-0.16413658384676774</v>
      </c>
      <c r="AI1690">
        <f t="shared" si="212"/>
        <v>0.56010785424678866</v>
      </c>
      <c r="AJ1690">
        <f t="shared" si="213"/>
        <v>0.11625089230499293</v>
      </c>
      <c r="AK1690">
        <f t="shared" si="214"/>
        <v>-7.624327380382305E-2</v>
      </c>
      <c r="AL1690" s="18">
        <f t="shared" si="215"/>
        <v>2.1089247885702867E-2</v>
      </c>
    </row>
    <row r="1691" spans="1:38" ht="15.75">
      <c r="A1691">
        <v>2017</v>
      </c>
      <c r="B1691">
        <v>2</v>
      </c>
      <c r="C1691" t="s">
        <v>72</v>
      </c>
      <c r="D1691">
        <v>94190.749601208896</v>
      </c>
      <c r="E1691">
        <v>73299.788495315093</v>
      </c>
      <c r="F1691">
        <v>20890.961105893799</v>
      </c>
      <c r="G1691">
        <v>15590.832628334299</v>
      </c>
      <c r="H1691">
        <v>284016.36617503897</v>
      </c>
      <c r="I1691">
        <v>97893.4710279266</v>
      </c>
      <c r="J1691">
        <v>186122.89514711199</v>
      </c>
      <c r="K1691">
        <v>14824.371761856401</v>
      </c>
      <c r="L1691">
        <v>3.9733401414988601</v>
      </c>
      <c r="M1691">
        <v>8.3766334152556698</v>
      </c>
      <c r="N1691">
        <v>5.4894134582109597</v>
      </c>
      <c r="O1691">
        <v>0.52596146729047499</v>
      </c>
      <c r="P1691">
        <v>59.529260308116797</v>
      </c>
      <c r="Q1691">
        <v>5202</v>
      </c>
      <c r="R1691">
        <v>-0.50602436813626595</v>
      </c>
      <c r="S1691">
        <v>605</v>
      </c>
      <c r="T1691">
        <v>0.431095421327441</v>
      </c>
      <c r="U1691">
        <v>0.28042531460953801</v>
      </c>
      <c r="V1691">
        <v>3.0639847249688601</v>
      </c>
      <c r="W1691">
        <v>75.839575884595007</v>
      </c>
      <c r="X1691">
        <v>7.7471670510153103</v>
      </c>
      <c r="Y1691">
        <v>0</v>
      </c>
      <c r="Z1691">
        <v>0</v>
      </c>
      <c r="AA1691">
        <v>1</v>
      </c>
      <c r="AB1691">
        <v>0</v>
      </c>
      <c r="AC1691">
        <v>91279.887754716401</v>
      </c>
      <c r="AD1691">
        <v>1</v>
      </c>
      <c r="AE1691">
        <f t="shared" si="209"/>
        <v>5.1591303072315034E-2</v>
      </c>
      <c r="AF1691">
        <f t="shared" si="208"/>
        <v>1.5657055267849565E-2</v>
      </c>
      <c r="AG1691">
        <f t="shared" si="210"/>
        <v>0.22179419098312045</v>
      </c>
      <c r="AH1691">
        <f t="shared" si="211"/>
        <v>0.16552403175836067</v>
      </c>
      <c r="AI1691">
        <f t="shared" si="212"/>
        <v>0.56010785424678866</v>
      </c>
      <c r="AJ1691">
        <f t="shared" si="213"/>
        <v>5.1591303072315034E-2</v>
      </c>
      <c r="AK1691">
        <f t="shared" si="214"/>
        <v>-1.1347465563301814E-2</v>
      </c>
      <c r="AL1691" s="18">
        <f t="shared" si="215"/>
        <v>2.1089247885702867E-2</v>
      </c>
    </row>
    <row r="1692" spans="1:38" ht="15.75">
      <c r="A1692">
        <v>2017</v>
      </c>
      <c r="B1692">
        <v>3</v>
      </c>
      <c r="C1692" t="s">
        <v>72</v>
      </c>
      <c r="D1692">
        <v>99050.173110493401</v>
      </c>
      <c r="E1692">
        <v>72468.021669567199</v>
      </c>
      <c r="F1692">
        <v>26582.1514409261</v>
      </c>
      <c r="G1692">
        <v>21137.198728240401</v>
      </c>
      <c r="H1692">
        <v>315414.80996054399</v>
      </c>
      <c r="I1692">
        <v>215049.75936080099</v>
      </c>
      <c r="J1692">
        <v>100365.050599742</v>
      </c>
      <c r="K1692">
        <v>26317.963850092801</v>
      </c>
      <c r="L1692">
        <v>11.566816764783299</v>
      </c>
      <c r="M1692">
        <v>21.060317911397199</v>
      </c>
      <c r="N1692">
        <v>6.7013970367734199</v>
      </c>
      <c r="O1692">
        <v>2.14267574295781</v>
      </c>
      <c r="P1692">
        <v>378.95251086091901</v>
      </c>
      <c r="Q1692">
        <v>20605</v>
      </c>
      <c r="R1692">
        <v>-0.69146832940677305</v>
      </c>
      <c r="S1692">
        <v>793</v>
      </c>
      <c r="T1692">
        <v>0.28631628555637001</v>
      </c>
      <c r="U1692">
        <v>0.47323203452657098</v>
      </c>
      <c r="V1692">
        <v>6.2262502754894102</v>
      </c>
      <c r="W1692">
        <v>66.438499275802599</v>
      </c>
      <c r="X1692">
        <v>3.4542587794970898</v>
      </c>
      <c r="Y1692">
        <v>0</v>
      </c>
      <c r="Z1692">
        <v>0</v>
      </c>
      <c r="AA1692">
        <v>1</v>
      </c>
      <c r="AB1692">
        <v>0</v>
      </c>
      <c r="AC1692">
        <v>102504.68644706901</v>
      </c>
      <c r="AD1692">
        <v>1</v>
      </c>
      <c r="AE1692">
        <f t="shared" si="209"/>
        <v>-5.084786414550576E-2</v>
      </c>
      <c r="AF1692">
        <f t="shared" si="208"/>
        <v>1.6363904951044287E-2</v>
      </c>
      <c r="AG1692">
        <f t="shared" si="210"/>
        <v>0.26837057024900929</v>
      </c>
      <c r="AH1692">
        <f t="shared" si="211"/>
        <v>0.21339890748763488</v>
      </c>
      <c r="AI1692">
        <f t="shared" si="212"/>
        <v>0.56010785424678866</v>
      </c>
      <c r="AJ1692">
        <f t="shared" si="213"/>
        <v>-5.084786414550576E-2</v>
      </c>
      <c r="AK1692">
        <f t="shared" si="214"/>
        <v>2.0152348598653697E-2</v>
      </c>
      <c r="AL1692" s="18">
        <f t="shared" si="215"/>
        <v>2.1089247885702867E-2</v>
      </c>
    </row>
    <row r="1693" spans="1:38" ht="15.75">
      <c r="A1693">
        <v>2017</v>
      </c>
      <c r="B1693">
        <v>4</v>
      </c>
      <c r="C1693" t="s">
        <v>72</v>
      </c>
      <c r="D1693">
        <v>94013.683364582204</v>
      </c>
      <c r="E1693">
        <v>73928.422504507107</v>
      </c>
      <c r="F1693">
        <v>20085.260860075101</v>
      </c>
      <c r="G1693">
        <v>9362.3152444139196</v>
      </c>
      <c r="H1693">
        <v>277420.06202882098</v>
      </c>
      <c r="I1693">
        <v>101273.88994213899</v>
      </c>
      <c r="J1693">
        <v>176146.172086682</v>
      </c>
      <c r="K1693">
        <v>5715.3434531867497</v>
      </c>
      <c r="L1693">
        <v>1.2094580210872099</v>
      </c>
      <c r="M1693">
        <v>5.3150829981174201</v>
      </c>
      <c r="N1693">
        <v>3.3747794503200899</v>
      </c>
      <c r="O1693">
        <v>0.57494232626469799</v>
      </c>
      <c r="P1693">
        <v>137.920044828599</v>
      </c>
      <c r="Q1693">
        <v>39899</v>
      </c>
      <c r="R1693">
        <v>5.0743412352312701E-2</v>
      </c>
      <c r="S1693">
        <v>356</v>
      </c>
      <c r="T1693">
        <v>0.198378870714291</v>
      </c>
      <c r="U1693">
        <v>0.90829050441513104</v>
      </c>
      <c r="V1693">
        <v>2.1289571399616798</v>
      </c>
      <c r="W1693">
        <v>79.928643713367407</v>
      </c>
      <c r="X1693">
        <v>5.3642697658262799</v>
      </c>
      <c r="Y1693">
        <v>0</v>
      </c>
      <c r="Z1693">
        <v>0</v>
      </c>
      <c r="AA1693">
        <v>1</v>
      </c>
      <c r="AB1693">
        <v>0</v>
      </c>
      <c r="AC1693">
        <v>94239.412444278103</v>
      </c>
      <c r="AD1693">
        <v>1</v>
      </c>
      <c r="AE1693">
        <f t="shared" si="209"/>
        <v>6.9891828191631186E-2</v>
      </c>
      <c r="AF1693">
        <f t="shared" si="208"/>
        <v>1.6046108915823136E-2</v>
      </c>
      <c r="AG1693">
        <f t="shared" si="210"/>
        <v>0.21364188851302704</v>
      </c>
      <c r="AH1693">
        <f t="shared" si="211"/>
        <v>9.9584602042525505E-2</v>
      </c>
      <c r="AI1693">
        <f t="shared" si="212"/>
        <v>0.56010785424678866</v>
      </c>
      <c r="AJ1693">
        <f t="shared" si="213"/>
        <v>6.9891828191631186E-2</v>
      </c>
      <c r="AK1693">
        <f t="shared" si="214"/>
        <v>-4.035192754977544E-3</v>
      </c>
      <c r="AL1693" s="18">
        <f t="shared" si="215"/>
        <v>2.1089247885702867E-2</v>
      </c>
    </row>
    <row r="1694" spans="1:38" ht="15.75">
      <c r="A1694">
        <v>2018</v>
      </c>
      <c r="B1694">
        <v>1</v>
      </c>
      <c r="C1694" t="s">
        <v>72</v>
      </c>
      <c r="D1694">
        <v>100584.471569962</v>
      </c>
      <c r="E1694">
        <v>73630.107069630001</v>
      </c>
      <c r="F1694">
        <v>26954.364500332598</v>
      </c>
      <c r="G1694">
        <v>13012.3143362023</v>
      </c>
      <c r="H1694">
        <v>254687.651820503</v>
      </c>
      <c r="I1694">
        <v>119723.291909679</v>
      </c>
      <c r="J1694">
        <v>134964.359910823</v>
      </c>
      <c r="K1694">
        <v>20552.150513333501</v>
      </c>
      <c r="L1694">
        <v>1.48949295100159</v>
      </c>
      <c r="M1694">
        <v>9.6412966688391695</v>
      </c>
      <c r="N1694">
        <v>5.1091265097426399</v>
      </c>
      <c r="O1694">
        <v>0.88707338729117102</v>
      </c>
      <c r="P1694">
        <v>470.84134567112602</v>
      </c>
      <c r="Q1694">
        <v>31518</v>
      </c>
      <c r="R1694">
        <v>-0.30352613806794898</v>
      </c>
      <c r="S1694">
        <v>414</v>
      </c>
      <c r="T1694">
        <v>6.8388812334548299E-2</v>
      </c>
      <c r="U1694">
        <v>0.72590265552675104</v>
      </c>
      <c r="V1694">
        <v>4.9423978303202203</v>
      </c>
      <c r="W1694">
        <v>66.244152327239505</v>
      </c>
      <c r="X1694">
        <v>7.2370553220306597</v>
      </c>
      <c r="Y1694">
        <v>0</v>
      </c>
      <c r="Z1694">
        <v>0</v>
      </c>
      <c r="AA1694">
        <v>0</v>
      </c>
      <c r="AB1694">
        <v>0</v>
      </c>
      <c r="AC1694">
        <v>102539.999436004</v>
      </c>
      <c r="AD1694">
        <v>0</v>
      </c>
      <c r="AE1694">
        <f t="shared" si="209"/>
        <v>-4.8903892616320825E-2</v>
      </c>
      <c r="AF1694">
        <f t="shared" si="208"/>
        <v>-9.0071945245462581E-2</v>
      </c>
      <c r="AG1694">
        <f t="shared" si="210"/>
        <v>0.26797739332540771</v>
      </c>
      <c r="AH1694">
        <f t="shared" si="211"/>
        <v>0.12936702985163595</v>
      </c>
      <c r="AI1694">
        <f t="shared" si="212"/>
        <v>0.56010785424678866</v>
      </c>
      <c r="AJ1694">
        <f t="shared" si="213"/>
        <v>-4.8903892616320825E-2</v>
      </c>
      <c r="AK1694">
        <f t="shared" si="214"/>
        <v>2.3336026184358431E-2</v>
      </c>
      <c r="AL1694" s="18">
        <f t="shared" si="215"/>
        <v>2.1089247885702867E-2</v>
      </c>
    </row>
    <row r="1695" spans="1:38" ht="15.75">
      <c r="A1695">
        <v>2018</v>
      </c>
      <c r="B1695">
        <v>2</v>
      </c>
      <c r="C1695" t="s">
        <v>72</v>
      </c>
      <c r="D1695">
        <v>95665.499373435203</v>
      </c>
      <c r="E1695">
        <v>75348.341176164002</v>
      </c>
      <c r="F1695">
        <v>20317.158197271099</v>
      </c>
      <c r="G1695">
        <v>15088.402489686699</v>
      </c>
      <c r="H1695">
        <v>342909.590639867</v>
      </c>
      <c r="I1695">
        <v>226473.96406687601</v>
      </c>
      <c r="J1695">
        <v>116435.62657299</v>
      </c>
      <c r="K1695">
        <v>17519.366611889702</v>
      </c>
      <c r="L1695">
        <v>2.0476415390687199</v>
      </c>
      <c r="M1695">
        <v>12.9585788592191</v>
      </c>
      <c r="N1695">
        <v>4.4001109626394301</v>
      </c>
      <c r="O1695">
        <v>1.9450572881566199</v>
      </c>
      <c r="P1695">
        <v>242.08485944615299</v>
      </c>
      <c r="Q1695">
        <v>8284</v>
      </c>
      <c r="R1695">
        <v>0.75915494806865402</v>
      </c>
      <c r="S1695">
        <v>232</v>
      </c>
      <c r="T1695">
        <v>0.51816228763472705</v>
      </c>
      <c r="U1695">
        <v>0.92988956823256097</v>
      </c>
      <c r="V1695">
        <v>7.2298051681938702</v>
      </c>
      <c r="W1695">
        <v>82.9906450098878</v>
      </c>
      <c r="X1695">
        <v>9.7313044807840399</v>
      </c>
      <c r="Y1695">
        <v>0</v>
      </c>
      <c r="Z1695">
        <v>0</v>
      </c>
      <c r="AA1695">
        <v>0</v>
      </c>
      <c r="AB1695">
        <v>0</v>
      </c>
      <c r="AC1695">
        <v>93983.321442645494</v>
      </c>
      <c r="AD1695">
        <v>0</v>
      </c>
      <c r="AE1695">
        <f t="shared" si="209"/>
        <v>5.2323161306914667E-2</v>
      </c>
      <c r="AF1695">
        <f t="shared" si="208"/>
        <v>-3.3637046858583874E-3</v>
      </c>
      <c r="AG1695">
        <f t="shared" si="210"/>
        <v>0.21237706728485395</v>
      </c>
      <c r="AH1695">
        <f t="shared" si="211"/>
        <v>0.15772041737626166</v>
      </c>
      <c r="AI1695">
        <f t="shared" si="212"/>
        <v>0.56010785424678866</v>
      </c>
      <c r="AJ1695">
        <f t="shared" si="213"/>
        <v>5.2323161306914667E-2</v>
      </c>
      <c r="AK1695">
        <f t="shared" si="214"/>
        <v>-2.6377582862253258E-2</v>
      </c>
      <c r="AL1695" s="18">
        <f t="shared" si="215"/>
        <v>2.1089247885702867E-2</v>
      </c>
    </row>
    <row r="1696" spans="1:38" ht="15.75">
      <c r="A1696">
        <v>2018</v>
      </c>
      <c r="B1696">
        <v>3</v>
      </c>
      <c r="C1696" t="s">
        <v>72</v>
      </c>
      <c r="D1696">
        <v>100671.020728658</v>
      </c>
      <c r="E1696">
        <v>73360.834063256407</v>
      </c>
      <c r="F1696">
        <v>27310.186665402402</v>
      </c>
      <c r="G1696">
        <v>11549.239408558</v>
      </c>
      <c r="H1696">
        <v>328987.01765019598</v>
      </c>
      <c r="I1696">
        <v>108044.31449616</v>
      </c>
      <c r="J1696">
        <v>220942.703154035</v>
      </c>
      <c r="K1696">
        <v>9179.2708208221593</v>
      </c>
      <c r="L1696">
        <v>2.3796262386291001</v>
      </c>
      <c r="M1696">
        <v>5.2272554122351904</v>
      </c>
      <c r="N1696">
        <v>3.5105456412988501</v>
      </c>
      <c r="O1696">
        <v>0.48901508379226899</v>
      </c>
      <c r="P1696">
        <v>488.65988929183402</v>
      </c>
      <c r="Q1696">
        <v>5732</v>
      </c>
      <c r="R1696">
        <v>-0.450767204330771</v>
      </c>
      <c r="S1696">
        <v>894</v>
      </c>
      <c r="T1696">
        <v>0.26402505889959599</v>
      </c>
      <c r="U1696">
        <v>0.166667023241579</v>
      </c>
      <c r="V1696">
        <v>4.82433297493799</v>
      </c>
      <c r="W1696">
        <v>73.797259762785501</v>
      </c>
      <c r="X1696">
        <v>9.3750930600647493</v>
      </c>
      <c r="Y1696">
        <v>0</v>
      </c>
      <c r="Z1696">
        <v>0</v>
      </c>
      <c r="AA1696">
        <v>0</v>
      </c>
      <c r="AB1696">
        <v>0</v>
      </c>
      <c r="AC1696">
        <v>111352.73326797799</v>
      </c>
      <c r="AD1696">
        <v>0</v>
      </c>
      <c r="AE1696">
        <f t="shared" si="209"/>
        <v>-5.1144644446465749E-2</v>
      </c>
      <c r="AF1696">
        <f t="shared" si="208"/>
        <v>-2.5012422473625423E-2</v>
      </c>
      <c r="AG1696">
        <f t="shared" si="210"/>
        <v>0.27128151147897528</v>
      </c>
      <c r="AH1696">
        <f t="shared" si="211"/>
        <v>0.11472258178137534</v>
      </c>
      <c r="AI1696">
        <f t="shared" si="212"/>
        <v>0.56010785424678866</v>
      </c>
      <c r="AJ1696">
        <f t="shared" si="213"/>
        <v>-5.1144644446465749E-2</v>
      </c>
      <c r="AK1696">
        <f t="shared" si="214"/>
        <v>-5.6972759533847596E-2</v>
      </c>
      <c r="AL1696" s="18">
        <f t="shared" si="215"/>
        <v>2.1089247885702867E-2</v>
      </c>
    </row>
    <row r="1697" spans="1:38" ht="15.75">
      <c r="A1697">
        <v>2018</v>
      </c>
      <c r="B1697">
        <v>4</v>
      </c>
      <c r="C1697" t="s">
        <v>72</v>
      </c>
      <c r="D1697">
        <v>95522.237167428</v>
      </c>
      <c r="E1697">
        <v>69181.264904968004</v>
      </c>
      <c r="F1697">
        <v>26340.972262459902</v>
      </c>
      <c r="G1697">
        <v>7907.7263413739001</v>
      </c>
      <c r="H1697">
        <v>231335.400277015</v>
      </c>
      <c r="I1697">
        <v>89525.757465082803</v>
      </c>
      <c r="J1697">
        <v>141809.64281193199</v>
      </c>
      <c r="K1697">
        <v>11299.8752680284</v>
      </c>
      <c r="L1697">
        <v>1.1391105302326301</v>
      </c>
      <c r="M1697">
        <v>5.5762966358085402</v>
      </c>
      <c r="N1697">
        <v>3.4182949656233701</v>
      </c>
      <c r="O1697">
        <v>0.63130937847302404</v>
      </c>
      <c r="P1697">
        <v>190.250352071431</v>
      </c>
      <c r="Q1697">
        <v>45830</v>
      </c>
      <c r="R1697">
        <v>9.5269564209228705E-2</v>
      </c>
      <c r="S1697">
        <v>544</v>
      </c>
      <c r="T1697">
        <v>0.13591062230982801</v>
      </c>
      <c r="U1697">
        <v>0.238262650066252</v>
      </c>
      <c r="V1697">
        <v>7.4146114143661004</v>
      </c>
      <c r="W1697">
        <v>80.045449933151801</v>
      </c>
      <c r="X1697">
        <v>3.1219654252976801</v>
      </c>
      <c r="Y1697">
        <v>0</v>
      </c>
      <c r="Z1697">
        <v>0</v>
      </c>
      <c r="AA1697">
        <v>0</v>
      </c>
      <c r="AB1697">
        <v>0</v>
      </c>
      <c r="AC1697">
        <v>88342.934478216601</v>
      </c>
      <c r="AD1697">
        <v>0</v>
      </c>
      <c r="AE1697">
        <f t="shared" si="209"/>
        <v>-4.1849989403541142E-2</v>
      </c>
      <c r="AF1697">
        <f t="shared" si="208"/>
        <v>4.6961684856137782E-2</v>
      </c>
      <c r="AG1697">
        <f t="shared" si="210"/>
        <v>0.27575748897390739</v>
      </c>
      <c r="AH1697">
        <f t="shared" si="211"/>
        <v>8.2784140906514966E-2</v>
      </c>
      <c r="AI1697">
        <f t="shared" si="212"/>
        <v>0.56010785424678866</v>
      </c>
      <c r="AJ1697">
        <f t="shared" si="213"/>
        <v>-4.1849989403541142E-2</v>
      </c>
      <c r="AK1697">
        <f t="shared" si="214"/>
        <v>3.8600407817243075E-2</v>
      </c>
      <c r="AL1697" s="18">
        <f t="shared" si="215"/>
        <v>2.1089247885702867E-2</v>
      </c>
    </row>
    <row r="1698" spans="1:38" ht="15.75">
      <c r="A1698">
        <v>2019</v>
      </c>
      <c r="B1698">
        <v>1</v>
      </c>
      <c r="C1698" t="s">
        <v>72</v>
      </c>
      <c r="D1698">
        <v>91524.632554168595</v>
      </c>
      <c r="E1698">
        <v>71851.689943612495</v>
      </c>
      <c r="F1698">
        <v>19672.9426105561</v>
      </c>
      <c r="G1698">
        <v>8735.3260286867207</v>
      </c>
      <c r="H1698">
        <v>205757.189511943</v>
      </c>
      <c r="I1698">
        <v>100427.355427538</v>
      </c>
      <c r="J1698">
        <v>105329.83408440401</v>
      </c>
      <c r="K1698">
        <v>13868.638348381301</v>
      </c>
      <c r="L1698">
        <v>2.0222358639941098</v>
      </c>
      <c r="M1698">
        <v>8.2933065494879497</v>
      </c>
      <c r="N1698">
        <v>4.2454536093766402</v>
      </c>
      <c r="O1698">
        <v>0.95345593487845504</v>
      </c>
      <c r="P1698">
        <v>103.33351805154101</v>
      </c>
      <c r="Q1698">
        <v>28645</v>
      </c>
      <c r="R1698">
        <v>0.52497846495362999</v>
      </c>
      <c r="S1698">
        <v>587</v>
      </c>
      <c r="T1698">
        <v>0.43313521199626498</v>
      </c>
      <c r="U1698">
        <v>0.34884552894615101</v>
      </c>
      <c r="V1698">
        <v>5.8935294442278803</v>
      </c>
      <c r="W1698">
        <v>63.135381306795701</v>
      </c>
      <c r="X1698">
        <v>9.7396329657382097</v>
      </c>
      <c r="Y1698">
        <v>0</v>
      </c>
      <c r="Z1698">
        <v>0</v>
      </c>
      <c r="AA1698">
        <v>0</v>
      </c>
      <c r="AB1698">
        <v>0</v>
      </c>
      <c r="AC1698">
        <v>93152.898702418897</v>
      </c>
      <c r="AD1698">
        <v>0</v>
      </c>
      <c r="AE1698">
        <f t="shared" si="209"/>
        <v>4.1727305799221778E-2</v>
      </c>
      <c r="AF1698">
        <f t="shared" si="208"/>
        <v>4.0205723346028392E-2</v>
      </c>
      <c r="AG1698">
        <f t="shared" si="210"/>
        <v>0.21494697177738162</v>
      </c>
      <c r="AH1698">
        <f t="shared" si="211"/>
        <v>9.5442350162036907E-2</v>
      </c>
      <c r="AI1698">
        <f t="shared" si="212"/>
        <v>0.56010785424678866</v>
      </c>
      <c r="AJ1698">
        <f t="shared" si="213"/>
        <v>4.1727305799221778E-2</v>
      </c>
      <c r="AK1698">
        <f t="shared" si="214"/>
        <v>1.8174179983737309E-2</v>
      </c>
      <c r="AL1698" s="18">
        <f t="shared" si="215"/>
        <v>2.1089247885702867E-2</v>
      </c>
    </row>
    <row r="1699" spans="1:38" ht="15.75">
      <c r="A1699">
        <v>2019</v>
      </c>
      <c r="B1699">
        <v>2</v>
      </c>
      <c r="C1699" t="s">
        <v>72</v>
      </c>
      <c r="D1699">
        <v>95343.708884917796</v>
      </c>
      <c r="E1699">
        <v>73157.535488783396</v>
      </c>
      <c r="F1699">
        <v>22186.1733961344</v>
      </c>
      <c r="G1699">
        <v>6363.2016862761702</v>
      </c>
      <c r="H1699">
        <v>202254.447470049</v>
      </c>
      <c r="I1699">
        <v>122208.99803484201</v>
      </c>
      <c r="J1699">
        <v>80045.449435206407</v>
      </c>
      <c r="K1699">
        <v>3268.5901433332701</v>
      </c>
      <c r="L1699">
        <v>0.87644060553858205</v>
      </c>
      <c r="M1699">
        <v>7.9494858623124101</v>
      </c>
      <c r="N1699">
        <v>3.1461368419196099</v>
      </c>
      <c r="O1699">
        <v>1.52674510415193</v>
      </c>
      <c r="P1699">
        <v>275.52466296963399</v>
      </c>
      <c r="Q1699">
        <v>42753</v>
      </c>
      <c r="R1699">
        <v>-0.92616471384531396</v>
      </c>
      <c r="S1699">
        <v>235</v>
      </c>
      <c r="T1699">
        <v>0.12653334490588899</v>
      </c>
      <c r="U1699">
        <v>0.96034202634690402</v>
      </c>
      <c r="V1699">
        <v>1.45393476752421</v>
      </c>
      <c r="W1699">
        <v>72.524319353507707</v>
      </c>
      <c r="X1699">
        <v>9.3577434498940608</v>
      </c>
      <c r="Y1699">
        <v>0</v>
      </c>
      <c r="Z1699">
        <v>0</v>
      </c>
      <c r="AA1699">
        <v>0</v>
      </c>
      <c r="AB1699">
        <v>0</v>
      </c>
      <c r="AC1699">
        <v>99529.6743926083</v>
      </c>
      <c r="AD1699">
        <v>0</v>
      </c>
      <c r="AE1699">
        <f t="shared" si="209"/>
        <v>2.9464825474901354E-2</v>
      </c>
      <c r="AF1699">
        <f t="shared" si="208"/>
        <v>1.8219033643611263E-3</v>
      </c>
      <c r="AG1699">
        <f t="shared" si="210"/>
        <v>0.23269677313385886</v>
      </c>
      <c r="AH1699">
        <f t="shared" si="211"/>
        <v>6.6739607266135523E-2</v>
      </c>
      <c r="AI1699">
        <f t="shared" si="212"/>
        <v>0.56010785424678866</v>
      </c>
      <c r="AJ1699">
        <f t="shared" si="213"/>
        <v>2.9464825474901354E-2</v>
      </c>
      <c r="AK1699">
        <f t="shared" si="214"/>
        <v>-8.1423652803889954E-3</v>
      </c>
      <c r="AL1699" s="18">
        <f t="shared" si="215"/>
        <v>2.1089247885702867E-2</v>
      </c>
    </row>
    <row r="1700" spans="1:38" ht="15.75">
      <c r="A1700">
        <v>2019</v>
      </c>
      <c r="B1700">
        <v>3</v>
      </c>
      <c r="C1700" t="s">
        <v>72</v>
      </c>
      <c r="D1700">
        <v>98152.994627341701</v>
      </c>
      <c r="E1700">
        <v>72561.860111820701</v>
      </c>
      <c r="F1700">
        <v>25591.134515521</v>
      </c>
      <c r="G1700">
        <v>19742.402130892198</v>
      </c>
      <c r="H1700">
        <v>354880.787396384</v>
      </c>
      <c r="I1700">
        <v>121137.291976149</v>
      </c>
      <c r="J1700">
        <v>233743.49542023399</v>
      </c>
      <c r="K1700">
        <v>24125.920299496898</v>
      </c>
      <c r="L1700">
        <v>3.7296076846897201</v>
      </c>
      <c r="M1700">
        <v>8.4461824682644</v>
      </c>
      <c r="N1700">
        <v>5.5631081850708899</v>
      </c>
      <c r="O1700">
        <v>0.51824882552715801</v>
      </c>
      <c r="P1700">
        <v>499.29976156259801</v>
      </c>
      <c r="Q1700">
        <v>45890</v>
      </c>
      <c r="R1700">
        <v>0.91457339582777197</v>
      </c>
      <c r="S1700">
        <v>186</v>
      </c>
      <c r="T1700">
        <v>0.85110765458420201</v>
      </c>
      <c r="U1700">
        <v>6.7248125699618896E-2</v>
      </c>
      <c r="V1700">
        <v>1.7420261249330899</v>
      </c>
      <c r="W1700">
        <v>74.140182685733905</v>
      </c>
      <c r="X1700">
        <v>3.7456948881547198</v>
      </c>
      <c r="Y1700">
        <v>0</v>
      </c>
      <c r="Z1700">
        <v>0</v>
      </c>
      <c r="AA1700">
        <v>0</v>
      </c>
      <c r="AB1700">
        <v>0</v>
      </c>
      <c r="AC1700">
        <v>102721.054073987</v>
      </c>
      <c r="AD1700">
        <v>0</v>
      </c>
      <c r="AE1700">
        <f t="shared" si="209"/>
        <v>1.8900368203127006E-2</v>
      </c>
      <c r="AF1700">
        <f t="shared" si="208"/>
        <v>1.3993520684710579E-2</v>
      </c>
      <c r="AG1700">
        <f t="shared" si="210"/>
        <v>0.26072698660578902</v>
      </c>
      <c r="AH1700">
        <f t="shared" si="211"/>
        <v>0.20113907075223067</v>
      </c>
      <c r="AI1700">
        <f t="shared" si="212"/>
        <v>0.56010785424678866</v>
      </c>
      <c r="AJ1700">
        <f t="shared" si="213"/>
        <v>1.8900368203127006E-2</v>
      </c>
      <c r="AK1700">
        <f t="shared" si="214"/>
        <v>-1.0330314858334135E-2</v>
      </c>
      <c r="AL1700" s="18">
        <f t="shared" si="215"/>
        <v>2.1089247885702867E-2</v>
      </c>
    </row>
    <row r="1701" spans="1:38" ht="15.75">
      <c r="A1701">
        <v>2019</v>
      </c>
      <c r="B1701">
        <v>4</v>
      </c>
      <c r="C1701" t="s">
        <v>72</v>
      </c>
      <c r="D1701">
        <v>100008.12236603801</v>
      </c>
      <c r="E1701">
        <v>71812.273250159196</v>
      </c>
      <c r="F1701">
        <v>28195.849115878798</v>
      </c>
      <c r="G1701">
        <v>9906.1693464234795</v>
      </c>
      <c r="H1701">
        <v>275430.20454770298</v>
      </c>
      <c r="I1701">
        <v>176544.995573936</v>
      </c>
      <c r="J1701">
        <v>98885.208973766596</v>
      </c>
      <c r="K1701">
        <v>11973.803198654299</v>
      </c>
      <c r="L1701">
        <v>2.9044227481311098</v>
      </c>
      <c r="M1701">
        <v>10.017847410376101</v>
      </c>
      <c r="N1701">
        <v>3.5966169224943401</v>
      </c>
      <c r="O1701">
        <v>1.78535290976401</v>
      </c>
      <c r="P1701">
        <v>144.92423889285999</v>
      </c>
      <c r="Q1701">
        <v>45714</v>
      </c>
      <c r="R1701">
        <v>0.39598088084176503</v>
      </c>
      <c r="S1701">
        <v>173</v>
      </c>
      <c r="T1701">
        <v>0.93005619458850797</v>
      </c>
      <c r="U1701">
        <v>0.27146349569853501</v>
      </c>
      <c r="V1701">
        <v>3.3493737249209801</v>
      </c>
      <c r="W1701">
        <v>65.832538843530799</v>
      </c>
      <c r="X1701">
        <v>2.0240636844857698</v>
      </c>
      <c r="Y1701">
        <v>0</v>
      </c>
      <c r="Z1701">
        <v>0</v>
      </c>
      <c r="AA1701">
        <v>0</v>
      </c>
      <c r="AB1701">
        <v>0</v>
      </c>
      <c r="AC1701">
        <v>106137.68500747001</v>
      </c>
      <c r="AD1701">
        <v>0</v>
      </c>
      <c r="AE1701">
        <f t="shared" si="209"/>
        <v>-4.8032856156100534E-2</v>
      </c>
      <c r="AF1701">
        <f t="shared" si="208"/>
        <v>-6.3515521296715449E-2</v>
      </c>
      <c r="AG1701">
        <f t="shared" si="210"/>
        <v>0.28193559131806983</v>
      </c>
      <c r="AH1701">
        <f t="shared" si="211"/>
        <v>9.9053647964373132E-2</v>
      </c>
      <c r="AI1701">
        <f t="shared" si="212"/>
        <v>0.56010785424678866</v>
      </c>
      <c r="AJ1701">
        <f t="shared" si="213"/>
        <v>-4.8032856156100534E-2</v>
      </c>
      <c r="AK1701">
        <f t="shared" si="214"/>
        <v>5.5734890768560065E-2</v>
      </c>
      <c r="AL1701" s="18">
        <f t="shared" si="215"/>
        <v>2.1089247885702867E-2</v>
      </c>
    </row>
    <row r="1702" spans="1:38" ht="15.75">
      <c r="A1702">
        <v>2020</v>
      </c>
      <c r="B1702">
        <v>1</v>
      </c>
      <c r="C1702" t="s">
        <v>72</v>
      </c>
      <c r="D1702">
        <v>95204.446609988401</v>
      </c>
      <c r="E1702">
        <v>75814.722455598807</v>
      </c>
      <c r="F1702">
        <v>19389.7241543895</v>
      </c>
      <c r="G1702">
        <v>693.67621680268701</v>
      </c>
      <c r="H1702">
        <v>210807.680149472</v>
      </c>
      <c r="I1702">
        <v>125971.972842866</v>
      </c>
      <c r="J1702">
        <v>84835.7073066062</v>
      </c>
      <c r="K1702">
        <v>4384.0496882875796</v>
      </c>
      <c r="L1702">
        <v>0.164233439449366</v>
      </c>
      <c r="M1702">
        <v>0.81767010475395596</v>
      </c>
      <c r="N1702">
        <v>0.329056425416207</v>
      </c>
      <c r="O1702">
        <v>1.48489329366453</v>
      </c>
      <c r="P1702">
        <v>57.988350047849202</v>
      </c>
      <c r="Q1702">
        <v>1770</v>
      </c>
      <c r="R1702">
        <v>-0.21944169660747201</v>
      </c>
      <c r="S1702">
        <v>328</v>
      </c>
      <c r="T1702">
        <v>0.50128209914600697</v>
      </c>
      <c r="U1702">
        <v>0.60420857579365495</v>
      </c>
      <c r="V1702">
        <v>6.1276662310126504</v>
      </c>
      <c r="W1702">
        <v>84.783365855621099</v>
      </c>
      <c r="X1702">
        <v>4.0807497080621102</v>
      </c>
      <c r="Y1702">
        <v>0</v>
      </c>
      <c r="Z1702">
        <v>0</v>
      </c>
      <c r="AA1702">
        <v>0</v>
      </c>
      <c r="AB1702">
        <v>1</v>
      </c>
      <c r="AC1702">
        <v>100033.10384179599</v>
      </c>
      <c r="AD1702">
        <v>0</v>
      </c>
      <c r="AE1702">
        <f t="shared" si="209"/>
        <v>3.2873390903640771E-3</v>
      </c>
      <c r="AF1702">
        <f t="shared" si="208"/>
        <v>3.9909015409083481E-2</v>
      </c>
      <c r="AG1702">
        <f t="shared" si="210"/>
        <v>0.20366406029143722</v>
      </c>
      <c r="AH1702">
        <f t="shared" si="211"/>
        <v>7.2861745590978499E-3</v>
      </c>
      <c r="AI1702">
        <f t="shared" si="212"/>
        <v>0.56010785424678866</v>
      </c>
      <c r="AJ1702">
        <f t="shared" si="213"/>
        <v>3.2873390903640771E-3</v>
      </c>
      <c r="AK1702">
        <f t="shared" si="214"/>
        <v>-5.6320313541659291E-2</v>
      </c>
      <c r="AL1702" s="18">
        <f t="shared" si="215"/>
        <v>2.1089247885702867E-2</v>
      </c>
    </row>
    <row r="1703" spans="1:38" ht="15.75">
      <c r="A1703">
        <v>2020</v>
      </c>
      <c r="B1703">
        <v>2</v>
      </c>
      <c r="C1703" t="s">
        <v>72</v>
      </c>
      <c r="D1703">
        <v>95517.415908905896</v>
      </c>
      <c r="E1703">
        <v>71544.813515825605</v>
      </c>
      <c r="F1703">
        <v>23972.6023930802</v>
      </c>
      <c r="G1703">
        <v>18290.6245749222</v>
      </c>
      <c r="H1703">
        <v>232008.73863718699</v>
      </c>
      <c r="I1703">
        <v>141873.448014461</v>
      </c>
      <c r="J1703">
        <v>90135.290622725704</v>
      </c>
      <c r="K1703">
        <v>22766.077793310498</v>
      </c>
      <c r="L1703">
        <v>6.0580903256808902</v>
      </c>
      <c r="M1703">
        <v>20.292412049216399</v>
      </c>
      <c r="N1703">
        <v>7.8835929553174697</v>
      </c>
      <c r="O1703">
        <v>1.57400555358825</v>
      </c>
      <c r="P1703">
        <v>376.12229814625198</v>
      </c>
      <c r="Q1703">
        <v>46473</v>
      </c>
      <c r="R1703">
        <v>0.78653523060442998</v>
      </c>
      <c r="S1703">
        <v>204</v>
      </c>
      <c r="T1703">
        <v>0.79416097597073199</v>
      </c>
      <c r="U1703">
        <v>0.97257597070604795</v>
      </c>
      <c r="V1703">
        <v>2.0519569524052201</v>
      </c>
      <c r="W1703">
        <v>82.665324860365004</v>
      </c>
      <c r="X1703">
        <v>4.7288213097747001</v>
      </c>
      <c r="Y1703">
        <v>0</v>
      </c>
      <c r="Z1703">
        <v>0</v>
      </c>
      <c r="AA1703">
        <v>0</v>
      </c>
      <c r="AB1703">
        <v>1</v>
      </c>
      <c r="AC1703">
        <v>100330.14752137801</v>
      </c>
      <c r="AD1703">
        <v>0</v>
      </c>
      <c r="AE1703">
        <f t="shared" si="209"/>
        <v>4.1972289983674034E-2</v>
      </c>
      <c r="AF1703">
        <f t="shared" si="208"/>
        <v>4.7049358282630113E-2</v>
      </c>
      <c r="AG1703">
        <f t="shared" si="210"/>
        <v>0.25097624516918199</v>
      </c>
      <c r="AH1703">
        <f t="shared" si="211"/>
        <v>0.19148994349225071</v>
      </c>
      <c r="AI1703">
        <f t="shared" si="212"/>
        <v>0.56010785424678866</v>
      </c>
      <c r="AJ1703">
        <f t="shared" si="213"/>
        <v>4.1972289983674034E-2</v>
      </c>
      <c r="AK1703">
        <f t="shared" si="214"/>
        <v>4.1155494718572168E-2</v>
      </c>
      <c r="AL1703" s="18">
        <f t="shared" si="215"/>
        <v>2.1089247885702867E-2</v>
      </c>
    </row>
    <row r="1704" spans="1:38" ht="15.75">
      <c r="A1704">
        <v>2020</v>
      </c>
      <c r="B1704">
        <v>3</v>
      </c>
      <c r="C1704" t="s">
        <v>72</v>
      </c>
      <c r="D1704">
        <v>99526.500587925693</v>
      </c>
      <c r="E1704">
        <v>74489.275710617396</v>
      </c>
      <c r="F1704">
        <v>25037.224877308301</v>
      </c>
      <c r="G1704">
        <v>16211.801846037401</v>
      </c>
      <c r="H1704">
        <v>278358.03816361498</v>
      </c>
      <c r="I1704">
        <v>139680.01115668</v>
      </c>
      <c r="J1704">
        <v>138678.02700693399</v>
      </c>
      <c r="K1704">
        <v>16055.331692837501</v>
      </c>
      <c r="L1704">
        <v>1.65565017104421</v>
      </c>
      <c r="M1704">
        <v>11.6902455247844</v>
      </c>
      <c r="N1704">
        <v>5.8240825208390001</v>
      </c>
      <c r="O1704">
        <v>1.00722525530087</v>
      </c>
      <c r="P1704">
        <v>368.32810587066899</v>
      </c>
      <c r="Q1704">
        <v>37020</v>
      </c>
      <c r="R1704">
        <v>0.50260940241958696</v>
      </c>
      <c r="S1704">
        <v>965</v>
      </c>
      <c r="T1704">
        <v>0.19751553995330101</v>
      </c>
      <c r="U1704">
        <v>0.30337925660009202</v>
      </c>
      <c r="V1704">
        <v>1.4261654419920999</v>
      </c>
      <c r="W1704">
        <v>76.032786477581993</v>
      </c>
      <c r="X1704">
        <v>5.4972001934524002</v>
      </c>
      <c r="Y1704">
        <v>0</v>
      </c>
      <c r="Z1704">
        <v>0</v>
      </c>
      <c r="AA1704">
        <v>0</v>
      </c>
      <c r="AB1704">
        <v>0</v>
      </c>
      <c r="AC1704">
        <v>97331.217473597499</v>
      </c>
      <c r="AD1704">
        <v>0</v>
      </c>
      <c r="AE1704">
        <f t="shared" si="209"/>
        <v>-5.8983750189087705E-2</v>
      </c>
      <c r="AF1704">
        <f t="shared" si="208"/>
        <v>-2.5187732866458437E-2</v>
      </c>
      <c r="AG1704">
        <f t="shared" si="210"/>
        <v>0.25156339999304417</v>
      </c>
      <c r="AH1704">
        <f t="shared" si="211"/>
        <v>0.16288929833029994</v>
      </c>
      <c r="AI1704">
        <f t="shared" si="212"/>
        <v>0.56010785424678866</v>
      </c>
      <c r="AJ1704">
        <f t="shared" si="213"/>
        <v>-5.8983750189087705E-2</v>
      </c>
      <c r="AK1704">
        <f t="shared" si="214"/>
        <v>-2.0154287704507851E-2</v>
      </c>
      <c r="AL1704" s="18">
        <f t="shared" si="215"/>
        <v>2.1089247885702867E-2</v>
      </c>
    </row>
    <row r="1705" spans="1:38" ht="15.75">
      <c r="A1705">
        <v>2020</v>
      </c>
      <c r="B1705">
        <v>4</v>
      </c>
      <c r="C1705" t="s">
        <v>72</v>
      </c>
      <c r="D1705">
        <v>93656.054340053393</v>
      </c>
      <c r="E1705">
        <v>72987.997417045204</v>
      </c>
      <c r="F1705">
        <v>20668.0569230082</v>
      </c>
      <c r="G1705">
        <v>5659.0044496503197</v>
      </c>
      <c r="H1705">
        <v>200971.55139322201</v>
      </c>
      <c r="I1705">
        <v>91025.999854968599</v>
      </c>
      <c r="J1705">
        <v>109945.551538253</v>
      </c>
      <c r="K1705">
        <v>8374.6479091356105</v>
      </c>
      <c r="L1705">
        <v>0.58531134073576396</v>
      </c>
      <c r="M1705">
        <v>5.1470972408386597</v>
      </c>
      <c r="N1705">
        <v>2.8158236379326498</v>
      </c>
      <c r="O1705">
        <v>0.82791889786734496</v>
      </c>
      <c r="P1705">
        <v>425.03600100816698</v>
      </c>
      <c r="Q1705">
        <v>12203</v>
      </c>
      <c r="R1705">
        <v>0.94704185158016496</v>
      </c>
      <c r="S1705">
        <v>226</v>
      </c>
      <c r="T1705">
        <v>0.58911457845582704</v>
      </c>
      <c r="U1705">
        <v>0.86078680453201195</v>
      </c>
      <c r="V1705">
        <v>4.95673215674449</v>
      </c>
      <c r="W1705">
        <v>68.943699826046398</v>
      </c>
      <c r="X1705">
        <v>4.9787360049532996</v>
      </c>
      <c r="Y1705">
        <v>0</v>
      </c>
      <c r="Z1705">
        <v>0</v>
      </c>
      <c r="AA1705">
        <v>0</v>
      </c>
      <c r="AB1705">
        <v>0</v>
      </c>
      <c r="AC1705">
        <v>94885.432463156903</v>
      </c>
      <c r="AD1705">
        <v>0</v>
      </c>
      <c r="AE1705">
        <f t="shared" si="209"/>
        <v>5.7101572710811808E-2</v>
      </c>
      <c r="AF1705">
        <f t="shared" si="208"/>
        <v>0.10704370980132299</v>
      </c>
      <c r="AG1705">
        <f t="shared" si="210"/>
        <v>0.22068041482897693</v>
      </c>
      <c r="AH1705">
        <f t="shared" si="211"/>
        <v>6.0423263498835686E-2</v>
      </c>
      <c r="AI1705">
        <f t="shared" si="212"/>
        <v>0.56010785424678866</v>
      </c>
      <c r="AJ1705">
        <f t="shared" si="213"/>
        <v>5.7101572710811808E-2</v>
      </c>
      <c r="AK1705">
        <f t="shared" si="214"/>
        <v>7.0386552648429634E-2</v>
      </c>
      <c r="AL1705" s="18">
        <f t="shared" si="215"/>
        <v>2.1089247885702867E-2</v>
      </c>
    </row>
    <row r="1706" spans="1:38" ht="15.75">
      <c r="A1706">
        <v>2021</v>
      </c>
      <c r="B1706">
        <v>1</v>
      </c>
      <c r="C1706" t="s">
        <v>72</v>
      </c>
      <c r="D1706">
        <v>99003.962336759694</v>
      </c>
      <c r="E1706">
        <v>78125.370939943503</v>
      </c>
      <c r="F1706">
        <v>20878.5913968161</v>
      </c>
      <c r="G1706">
        <v>3558.9368090097601</v>
      </c>
      <c r="H1706">
        <v>391397.61686073401</v>
      </c>
      <c r="I1706">
        <v>156777.29184337499</v>
      </c>
      <c r="J1706">
        <v>234620.325017358</v>
      </c>
      <c r="K1706">
        <v>1473.3164392219801</v>
      </c>
      <c r="L1706">
        <v>0.87468805308715103</v>
      </c>
      <c r="M1706">
        <v>1.5168919439296</v>
      </c>
      <c r="N1706">
        <v>0.90928934048060095</v>
      </c>
      <c r="O1706">
        <v>0.66821700904120596</v>
      </c>
      <c r="P1706">
        <v>441.42190345929902</v>
      </c>
      <c r="Q1706">
        <v>9899</v>
      </c>
      <c r="R1706">
        <v>0.26196973041492999</v>
      </c>
      <c r="S1706">
        <v>22</v>
      </c>
      <c r="T1706">
        <v>0.312460842549177</v>
      </c>
      <c r="U1706">
        <v>0.131518545019224</v>
      </c>
      <c r="V1706">
        <v>1.3033785132648401</v>
      </c>
      <c r="W1706">
        <v>76.097576485895004</v>
      </c>
      <c r="X1706">
        <v>6.4178750418325397</v>
      </c>
      <c r="Y1706">
        <v>0</v>
      </c>
      <c r="Z1706">
        <v>0</v>
      </c>
      <c r="AA1706">
        <v>0</v>
      </c>
      <c r="AB1706">
        <v>0</v>
      </c>
      <c r="AC1706">
        <v>98746.603974894795</v>
      </c>
      <c r="AD1706">
        <v>0</v>
      </c>
      <c r="AE1706">
        <f t="shared" si="209"/>
        <v>1.017622599839354E-2</v>
      </c>
      <c r="AF1706">
        <f t="shared" si="208"/>
        <v>1.1973973040179419E-2</v>
      </c>
      <c r="AG1706">
        <f t="shared" si="210"/>
        <v>0.2108864221595308</v>
      </c>
      <c r="AH1706">
        <f t="shared" si="211"/>
        <v>3.5947417911458113E-2</v>
      </c>
      <c r="AI1706">
        <f t="shared" si="212"/>
        <v>0.56010785424678866</v>
      </c>
      <c r="AJ1706">
        <f t="shared" si="213"/>
        <v>1.017622599839354E-2</v>
      </c>
      <c r="AK1706">
        <f t="shared" si="214"/>
        <v>-8.9449870791807842E-2</v>
      </c>
      <c r="AL1706" s="18">
        <f t="shared" si="215"/>
        <v>2.1089247885702867E-2</v>
      </c>
    </row>
    <row r="1707" spans="1:38" ht="15.75">
      <c r="A1707">
        <v>2021</v>
      </c>
      <c r="B1707">
        <v>2</v>
      </c>
      <c r="C1707" t="s">
        <v>72</v>
      </c>
      <c r="D1707">
        <v>100011.449032235</v>
      </c>
      <c r="E1707">
        <v>71137.066603803498</v>
      </c>
      <c r="F1707">
        <v>28874.3824284318</v>
      </c>
      <c r="G1707">
        <v>13490.790478433701</v>
      </c>
      <c r="H1707">
        <v>247783.249332962</v>
      </c>
      <c r="I1707">
        <v>131074.30149491</v>
      </c>
      <c r="J1707">
        <v>116708.947838051</v>
      </c>
      <c r="K1707">
        <v>11077.7484812119</v>
      </c>
      <c r="L1707">
        <v>1.7907251352298099</v>
      </c>
      <c r="M1707">
        <v>11.559345472939899</v>
      </c>
      <c r="N1707">
        <v>5.4445934157176596</v>
      </c>
      <c r="O1707">
        <v>1.1230869948102999</v>
      </c>
      <c r="P1707">
        <v>49.222195708664799</v>
      </c>
      <c r="Q1707">
        <v>32811</v>
      </c>
      <c r="R1707">
        <v>-0.63172704025832704</v>
      </c>
      <c r="S1707">
        <v>607</v>
      </c>
      <c r="T1707">
        <v>0.16069663871088999</v>
      </c>
      <c r="U1707">
        <v>0.25059146419877099</v>
      </c>
      <c r="V1707">
        <v>4.23472115731823</v>
      </c>
      <c r="W1707">
        <v>76.021018821863805</v>
      </c>
      <c r="X1707">
        <v>6.8019999269251601</v>
      </c>
      <c r="Y1707">
        <v>0</v>
      </c>
      <c r="Z1707">
        <v>0</v>
      </c>
      <c r="AA1707">
        <v>0</v>
      </c>
      <c r="AB1707">
        <v>1</v>
      </c>
      <c r="AC1707">
        <v>104408.585939375</v>
      </c>
      <c r="AD1707">
        <v>0</v>
      </c>
      <c r="AE1707">
        <f t="shared" si="209"/>
        <v>-2.9914528618489526E-2</v>
      </c>
      <c r="AF1707">
        <f t="shared" si="208"/>
        <v>7.1683696556094093E-2</v>
      </c>
      <c r="AG1707">
        <f t="shared" si="210"/>
        <v>0.28871076969522674</v>
      </c>
      <c r="AH1707">
        <f t="shared" si="211"/>
        <v>0.13489246090300563</v>
      </c>
      <c r="AI1707">
        <f t="shared" si="212"/>
        <v>0.56010785424678866</v>
      </c>
      <c r="AJ1707">
        <f t="shared" si="213"/>
        <v>-2.9914528618489526E-2</v>
      </c>
      <c r="AK1707">
        <f t="shared" si="214"/>
        <v>3.8070187076780643E-2</v>
      </c>
      <c r="AL1707" s="18">
        <f t="shared" si="215"/>
        <v>2.1089247885702867E-2</v>
      </c>
    </row>
    <row r="1708" spans="1:38" ht="15.75">
      <c r="A1708">
        <v>2021</v>
      </c>
      <c r="B1708">
        <v>3</v>
      </c>
      <c r="C1708" t="s">
        <v>72</v>
      </c>
      <c r="D1708">
        <v>97019.653677983602</v>
      </c>
      <c r="E1708">
        <v>73845.268037503702</v>
      </c>
      <c r="F1708">
        <v>23174.385640479799</v>
      </c>
      <c r="G1708">
        <v>7216.8944863117904</v>
      </c>
      <c r="H1708">
        <v>321589.44545085001</v>
      </c>
      <c r="I1708">
        <v>178762.96257602901</v>
      </c>
      <c r="J1708">
        <v>142826.48287482001</v>
      </c>
      <c r="K1708">
        <v>15878.0589077307</v>
      </c>
      <c r="L1708">
        <v>0.75716976075516595</v>
      </c>
      <c r="M1708">
        <v>5.0529105954649696</v>
      </c>
      <c r="N1708">
        <v>2.2441328807274998</v>
      </c>
      <c r="O1708">
        <v>1.2516093582778001</v>
      </c>
      <c r="P1708">
        <v>105.676797419374</v>
      </c>
      <c r="Q1708">
        <v>2616</v>
      </c>
      <c r="R1708">
        <v>0.77763292106166204</v>
      </c>
      <c r="S1708">
        <v>424</v>
      </c>
      <c r="T1708">
        <v>0.38211283099158999</v>
      </c>
      <c r="U1708">
        <v>0.23267653567934199</v>
      </c>
      <c r="V1708">
        <v>1.71857224825396</v>
      </c>
      <c r="W1708">
        <v>74.930440088600093</v>
      </c>
      <c r="X1708">
        <v>7.6021826378589097</v>
      </c>
      <c r="Y1708">
        <v>0</v>
      </c>
      <c r="Z1708">
        <v>0</v>
      </c>
      <c r="AA1708">
        <v>0</v>
      </c>
      <c r="AB1708">
        <v>0</v>
      </c>
      <c r="AC1708">
        <v>102461.253570628</v>
      </c>
      <c r="AD1708">
        <v>0</v>
      </c>
      <c r="AE1708">
        <f t="shared" si="209"/>
        <v>6.8663326567770702E-2</v>
      </c>
      <c r="AF1708">
        <f t="shared" si="208"/>
        <v>-1.5900390936957873E-2</v>
      </c>
      <c r="AG1708">
        <f t="shared" si="210"/>
        <v>0.23886279492810433</v>
      </c>
      <c r="AH1708">
        <f t="shared" si="211"/>
        <v>7.4385902368454854E-2</v>
      </c>
      <c r="AI1708">
        <f t="shared" si="212"/>
        <v>0.56010785424678866</v>
      </c>
      <c r="AJ1708">
        <f t="shared" si="213"/>
        <v>6.8663326567770702E-2</v>
      </c>
      <c r="AK1708">
        <f t="shared" si="214"/>
        <v>3.3430496079651685E-2</v>
      </c>
      <c r="AL1708" s="18">
        <f t="shared" si="215"/>
        <v>2.1089247885702867E-2</v>
      </c>
    </row>
    <row r="1709" spans="1:38" ht="15.75">
      <c r="A1709">
        <v>2021</v>
      </c>
      <c r="B1709">
        <v>4</v>
      </c>
      <c r="C1709" t="s">
        <v>72</v>
      </c>
      <c r="D1709">
        <v>103681.34584196701</v>
      </c>
      <c r="E1709">
        <v>76313.951981132297</v>
      </c>
      <c r="F1709">
        <v>27367.393860834702</v>
      </c>
      <c r="G1709">
        <v>15310.832640602801</v>
      </c>
      <c r="H1709">
        <v>352585.80896917701</v>
      </c>
      <c r="I1709">
        <v>148286.707642589</v>
      </c>
      <c r="J1709">
        <v>204299.10132658799</v>
      </c>
      <c r="K1709">
        <v>22547.556641669398</v>
      </c>
      <c r="L1709">
        <v>4.5317445555570401</v>
      </c>
      <c r="M1709">
        <v>7.4943220705250502</v>
      </c>
      <c r="N1709">
        <v>4.3424415422066103</v>
      </c>
      <c r="O1709">
        <v>0.72583142402345502</v>
      </c>
      <c r="P1709">
        <v>195.09787676007201</v>
      </c>
      <c r="Q1709">
        <v>22280</v>
      </c>
      <c r="R1709">
        <v>0.101725998616618</v>
      </c>
      <c r="S1709">
        <v>567</v>
      </c>
      <c r="T1709">
        <v>0.874369421902224</v>
      </c>
      <c r="U1709">
        <v>0.113487839952829</v>
      </c>
      <c r="V1709">
        <v>4.9419034576945</v>
      </c>
      <c r="W1709">
        <v>80.353771230853297</v>
      </c>
      <c r="X1709">
        <v>6.6472395424032698</v>
      </c>
      <c r="Y1709">
        <v>0</v>
      </c>
      <c r="Z1709">
        <v>0</v>
      </c>
      <c r="AA1709">
        <v>0</v>
      </c>
      <c r="AB1709">
        <v>0</v>
      </c>
      <c r="AC1709">
        <v>104554.873777008</v>
      </c>
      <c r="AD1709">
        <v>0</v>
      </c>
      <c r="AE1709">
        <f t="shared" si="209"/>
        <v>-3.3679276642863507E-2</v>
      </c>
      <c r="AF1709">
        <f t="shared" si="208"/>
        <v>-5.4538750805844381E-2</v>
      </c>
      <c r="AG1709">
        <f t="shared" si="210"/>
        <v>0.26395677678170371</v>
      </c>
      <c r="AH1709">
        <f t="shared" si="211"/>
        <v>0.1476720090414321</v>
      </c>
      <c r="AI1709">
        <f t="shared" si="212"/>
        <v>0.56010785424678866</v>
      </c>
      <c r="AJ1709">
        <f t="shared" si="213"/>
        <v>-3.3679276642863507E-2</v>
      </c>
      <c r="AK1709">
        <f t="shared" si="214"/>
        <v>-0.11189129930251977</v>
      </c>
      <c r="AL1709" s="18">
        <f t="shared" si="215"/>
        <v>2.1089247885702867E-2</v>
      </c>
    </row>
    <row r="1710" spans="1:38" ht="15.75">
      <c r="A1710">
        <v>2022</v>
      </c>
      <c r="B1710">
        <v>1</v>
      </c>
      <c r="C1710" t="s">
        <v>72</v>
      </c>
      <c r="D1710">
        <v>100189.43311265099</v>
      </c>
      <c r="E1710">
        <v>67775.084739053302</v>
      </c>
      <c r="F1710">
        <v>32414.348373598001</v>
      </c>
      <c r="G1710">
        <v>17532.700681628201</v>
      </c>
      <c r="H1710">
        <v>310212.953095023</v>
      </c>
      <c r="I1710">
        <v>126816.226045075</v>
      </c>
      <c r="J1710">
        <v>183396.72704994801</v>
      </c>
      <c r="K1710">
        <v>21438.990284330601</v>
      </c>
      <c r="L1710">
        <v>4.3918888989525504</v>
      </c>
      <c r="M1710">
        <v>9.5599855917020893</v>
      </c>
      <c r="N1710">
        <v>5.6518274000820599</v>
      </c>
      <c r="O1710">
        <v>0.69148576468617495</v>
      </c>
      <c r="P1710">
        <v>127.962115953428</v>
      </c>
      <c r="Q1710">
        <v>11895</v>
      </c>
      <c r="R1710">
        <v>-0.26568169422636301</v>
      </c>
      <c r="S1710">
        <v>498</v>
      </c>
      <c r="T1710">
        <v>0.33562045472854901</v>
      </c>
      <c r="U1710">
        <v>0.89677645476394297</v>
      </c>
      <c r="V1710">
        <v>1.9988508280733699</v>
      </c>
      <c r="W1710">
        <v>74.614871819079895</v>
      </c>
      <c r="X1710">
        <v>8.2696850823264505</v>
      </c>
      <c r="Y1710">
        <v>0</v>
      </c>
      <c r="Z1710">
        <v>0</v>
      </c>
      <c r="AA1710">
        <v>0</v>
      </c>
      <c r="AB1710">
        <v>0</v>
      </c>
      <c r="AC1710">
        <v>104480.37373164701</v>
      </c>
      <c r="AD1710">
        <v>0</v>
      </c>
      <c r="AE1710">
        <f t="shared" si="209"/>
        <v>6.9779876649119693E-2</v>
      </c>
      <c r="AF1710">
        <f t="shared" si="208"/>
        <v>-2.3146510597591752E-2</v>
      </c>
      <c r="AG1710">
        <f t="shared" si="210"/>
        <v>0.32353060963177271</v>
      </c>
      <c r="AH1710">
        <f t="shared" si="211"/>
        <v>0.17499550737965333</v>
      </c>
      <c r="AI1710">
        <f t="shared" si="212"/>
        <v>0.56010785424678866</v>
      </c>
      <c r="AJ1710">
        <f t="shared" si="213"/>
        <v>6.9779876649119693E-2</v>
      </c>
      <c r="AK1710">
        <f t="shared" si="214"/>
        <v>7.9752668789456888E-2</v>
      </c>
      <c r="AL1710" s="18">
        <f t="shared" si="215"/>
        <v>2.1089247885702867E-2</v>
      </c>
    </row>
    <row r="1711" spans="1:38" ht="15.75">
      <c r="A1711">
        <v>2022</v>
      </c>
      <c r="B1711">
        <v>2</v>
      </c>
      <c r="C1711" t="s">
        <v>72</v>
      </c>
      <c r="D1711">
        <v>107180.63939679701</v>
      </c>
      <c r="E1711">
        <v>73180.328624424394</v>
      </c>
      <c r="F1711">
        <v>34000.310772372803</v>
      </c>
      <c r="G1711">
        <v>20545.6905064973</v>
      </c>
      <c r="H1711">
        <v>398371.78472772602</v>
      </c>
      <c r="I1711">
        <v>182131.14736924999</v>
      </c>
      <c r="J1711">
        <v>216240.63735847501</v>
      </c>
      <c r="K1711">
        <v>27131.564207384599</v>
      </c>
      <c r="L1711">
        <v>6.2160964951435398</v>
      </c>
      <c r="M1711">
        <v>9.5013087075013694</v>
      </c>
      <c r="N1711">
        <v>5.1574160857148996</v>
      </c>
      <c r="O1711">
        <v>0.84226142502216295</v>
      </c>
      <c r="P1711">
        <v>357.13524902425098</v>
      </c>
      <c r="Q1711">
        <v>29837</v>
      </c>
      <c r="R1711">
        <v>-0.67018640763938198</v>
      </c>
      <c r="S1711">
        <v>665</v>
      </c>
      <c r="T1711">
        <v>0.32543375684088599</v>
      </c>
      <c r="U1711">
        <v>0.282639523676388</v>
      </c>
      <c r="V1711">
        <v>7.5013190375497301</v>
      </c>
      <c r="W1711">
        <v>82.798147397995905</v>
      </c>
      <c r="X1711">
        <v>6.1050787204302299</v>
      </c>
      <c r="Y1711">
        <v>0</v>
      </c>
      <c r="Z1711">
        <v>0</v>
      </c>
      <c r="AA1711">
        <v>0</v>
      </c>
      <c r="AB1711">
        <v>0</v>
      </c>
      <c r="AC1711">
        <v>114510.196551624</v>
      </c>
      <c r="AD1711">
        <v>0</v>
      </c>
      <c r="AE1711">
        <f t="shared" si="209"/>
        <v>-0.10919543125259018</v>
      </c>
      <c r="AF1711">
        <f t="shared" si="208"/>
        <v>-0.12601782777487835</v>
      </c>
      <c r="AG1711">
        <f t="shared" si="210"/>
        <v>0.31722436965970069</v>
      </c>
      <c r="AH1711">
        <f t="shared" si="211"/>
        <v>0.19169218080920769</v>
      </c>
      <c r="AI1711">
        <f t="shared" si="212"/>
        <v>0.56010785424678866</v>
      </c>
      <c r="AJ1711">
        <f t="shared" si="213"/>
        <v>-0.10919543125259018</v>
      </c>
      <c r="AK1711">
        <f t="shared" si="214"/>
        <v>6.5358014697992767E-3</v>
      </c>
      <c r="AL1711" s="18">
        <f t="shared" si="215"/>
        <v>2.1089247885702867E-2</v>
      </c>
    </row>
    <row r="1712" spans="1:38" ht="15.75">
      <c r="A1712">
        <v>2022</v>
      </c>
      <c r="B1712">
        <v>3</v>
      </c>
      <c r="C1712" t="s">
        <v>72</v>
      </c>
      <c r="D1712">
        <v>95477.0032559354</v>
      </c>
      <c r="E1712">
        <v>73658.620723808301</v>
      </c>
      <c r="F1712">
        <v>21818.382532127001</v>
      </c>
      <c r="G1712">
        <v>9990.8717524605108</v>
      </c>
      <c r="H1712">
        <v>333441.84152418899</v>
      </c>
      <c r="I1712">
        <v>218963.93707478599</v>
      </c>
      <c r="J1712">
        <v>114477.90444940299</v>
      </c>
      <c r="K1712">
        <v>13770.132437706799</v>
      </c>
      <c r="L1712">
        <v>1.3304081466633899</v>
      </c>
      <c r="M1712">
        <v>8.72733633666072</v>
      </c>
      <c r="N1712">
        <v>2.9962861609663101</v>
      </c>
      <c r="O1712">
        <v>1.9127179006981501</v>
      </c>
      <c r="P1712">
        <v>194.75382601516699</v>
      </c>
      <c r="Q1712">
        <v>31467</v>
      </c>
      <c r="R1712">
        <v>0.92270889475385598</v>
      </c>
      <c r="S1712">
        <v>285</v>
      </c>
      <c r="T1712">
        <v>0.72765822737229402</v>
      </c>
      <c r="U1712">
        <v>0.42452626456950399</v>
      </c>
      <c r="V1712">
        <v>4.80567139090825</v>
      </c>
      <c r="W1712">
        <v>83.096383488774194</v>
      </c>
      <c r="X1712">
        <v>7.0559808395458603</v>
      </c>
      <c r="Y1712">
        <v>0</v>
      </c>
      <c r="Z1712">
        <v>0</v>
      </c>
      <c r="AA1712">
        <v>0</v>
      </c>
      <c r="AB1712">
        <v>0</v>
      </c>
      <c r="AC1712">
        <v>97894.179995103696</v>
      </c>
      <c r="AD1712">
        <v>0</v>
      </c>
      <c r="AE1712">
        <f t="shared" si="209"/>
        <v>2.6704770939524582E-2</v>
      </c>
      <c r="AF1712">
        <f t="shared" si="208"/>
        <v>-3.3466743375631255E-2</v>
      </c>
      <c r="AG1712">
        <f t="shared" si="210"/>
        <v>0.22851976693948806</v>
      </c>
      <c r="AH1712">
        <f t="shared" si="211"/>
        <v>0.10464165622876753</v>
      </c>
      <c r="AI1712">
        <f t="shared" si="212"/>
        <v>0.56010785424678866</v>
      </c>
      <c r="AJ1712">
        <f t="shared" si="213"/>
        <v>2.6704770939524582E-2</v>
      </c>
      <c r="AK1712">
        <f t="shared" si="214"/>
        <v>4.1629261488791043E-2</v>
      </c>
      <c r="AL1712" s="18">
        <f t="shared" si="215"/>
        <v>2.1089247885702867E-2</v>
      </c>
    </row>
    <row r="1713" spans="1:38" ht="15.75">
      <c r="A1713">
        <v>2022</v>
      </c>
      <c r="B1713">
        <v>4</v>
      </c>
      <c r="C1713" t="s">
        <v>72</v>
      </c>
      <c r="D1713">
        <v>98026.694757877398</v>
      </c>
      <c r="E1713">
        <v>76724.974706823399</v>
      </c>
      <c r="F1713">
        <v>21301.720051053901</v>
      </c>
      <c r="G1713">
        <v>12984.9286825744</v>
      </c>
      <c r="H1713">
        <v>305048.32183708297</v>
      </c>
      <c r="I1713">
        <v>110507.05043220099</v>
      </c>
      <c r="J1713">
        <v>194541.271404881</v>
      </c>
      <c r="K1713">
        <v>16681.830593043</v>
      </c>
      <c r="L1713">
        <v>2.0221296130064301</v>
      </c>
      <c r="M1713">
        <v>6.6746395707212196</v>
      </c>
      <c r="N1713">
        <v>4.2566792711317598</v>
      </c>
      <c r="O1713">
        <v>0.56803910879256203</v>
      </c>
      <c r="P1713">
        <v>220.832229925886</v>
      </c>
      <c r="Q1713">
        <v>44879</v>
      </c>
      <c r="R1713">
        <v>0.24500435956505301</v>
      </c>
      <c r="S1713">
        <v>424</v>
      </c>
      <c r="T1713">
        <v>0.330922307833594</v>
      </c>
      <c r="U1713">
        <v>0.49834596719136298</v>
      </c>
      <c r="V1713">
        <v>2.7336123072037002</v>
      </c>
      <c r="W1713">
        <v>79.570861584296495</v>
      </c>
      <c r="X1713">
        <v>7.6722819306061698</v>
      </c>
      <c r="Y1713">
        <v>0</v>
      </c>
      <c r="Z1713">
        <v>0</v>
      </c>
      <c r="AA1713">
        <v>0</v>
      </c>
      <c r="AB1713">
        <v>0</v>
      </c>
      <c r="AC1713">
        <v>94747.744969514097</v>
      </c>
      <c r="AD1713">
        <v>0</v>
      </c>
      <c r="AE1713">
        <f t="shared" si="209"/>
        <v>-1.5944373205802806E-3</v>
      </c>
      <c r="AF1713">
        <f t="shared" si="208"/>
        <v>2.5346169760160565E-2</v>
      </c>
      <c r="AG1713">
        <f t="shared" si="210"/>
        <v>0.21730529733424678</v>
      </c>
      <c r="AH1713">
        <f t="shared" si="211"/>
        <v>0.13246318989584147</v>
      </c>
      <c r="AI1713">
        <f t="shared" si="212"/>
        <v>0.56010785424678866</v>
      </c>
      <c r="AJ1713">
        <f t="shared" si="213"/>
        <v>-1.5944373205802806E-3</v>
      </c>
      <c r="AK1713">
        <f t="shared" si="214"/>
        <v>-4.207771905921899E-2</v>
      </c>
      <c r="AL1713" s="18">
        <f t="shared" si="215"/>
        <v>2.1089247885702867E-2</v>
      </c>
    </row>
    <row r="1714" spans="1:38" ht="15.75">
      <c r="A1714">
        <v>2023</v>
      </c>
      <c r="B1714">
        <v>1</v>
      </c>
      <c r="C1714" t="s">
        <v>72</v>
      </c>
      <c r="D1714">
        <v>97870.397337342307</v>
      </c>
      <c r="E1714">
        <v>73496.562776284001</v>
      </c>
      <c r="F1714">
        <v>24373.834561058298</v>
      </c>
      <c r="G1714">
        <v>9024.6924466110904</v>
      </c>
      <c r="H1714">
        <v>363640.143527826</v>
      </c>
      <c r="I1714">
        <v>130145.22164459599</v>
      </c>
      <c r="J1714">
        <v>233494.92188323001</v>
      </c>
      <c r="K1714">
        <v>5124.0147659026297</v>
      </c>
      <c r="L1714">
        <v>8.1762594100798207</v>
      </c>
      <c r="M1714">
        <v>3.8650487016262698</v>
      </c>
      <c r="N1714">
        <v>2.4817646256155101</v>
      </c>
      <c r="O1714">
        <v>0.55737923803619505</v>
      </c>
      <c r="P1714">
        <v>478.71789920935299</v>
      </c>
      <c r="Q1714">
        <v>6680</v>
      </c>
      <c r="R1714">
        <v>-0.84292288929961701</v>
      </c>
      <c r="S1714">
        <v>762</v>
      </c>
      <c r="T1714">
        <v>0.39452362360177401</v>
      </c>
      <c r="U1714">
        <v>0.73045693539285905</v>
      </c>
      <c r="V1714">
        <v>3.1697541736692001</v>
      </c>
      <c r="W1714">
        <v>73.386322065351294</v>
      </c>
      <c r="X1714">
        <v>9.9646581196437403</v>
      </c>
      <c r="Y1714">
        <v>0</v>
      </c>
      <c r="Z1714">
        <v>0</v>
      </c>
      <c r="AA1714">
        <v>0</v>
      </c>
      <c r="AB1714">
        <v>0</v>
      </c>
      <c r="AC1714">
        <v>97850.154446200802</v>
      </c>
      <c r="AD1714">
        <v>0</v>
      </c>
      <c r="AE1714">
        <f t="shared" si="209"/>
        <v>-4.2877411464754156E-2</v>
      </c>
      <c r="AF1714">
        <f t="shared" si="208"/>
        <v>-8.6060177780964475E-2</v>
      </c>
      <c r="AG1714">
        <f t="shared" si="210"/>
        <v>0.24904194960040799</v>
      </c>
      <c r="AH1714">
        <f t="shared" si="211"/>
        <v>9.2210644813308956E-2</v>
      </c>
      <c r="AI1714">
        <f t="shared" si="212"/>
        <v>0.56010785424678866</v>
      </c>
      <c r="AJ1714">
        <f t="shared" si="213"/>
        <v>-4.2877411464754156E-2</v>
      </c>
      <c r="AK1714">
        <f t="shared" si="214"/>
        <v>-1.9203855982471003E-2</v>
      </c>
      <c r="AL1714" s="18">
        <f t="shared" si="215"/>
        <v>2.1089247885702867E-2</v>
      </c>
    </row>
    <row r="1715" spans="1:38" ht="15.75">
      <c r="A1715">
        <v>2023</v>
      </c>
      <c r="B1715">
        <v>2</v>
      </c>
      <c r="C1715" t="s">
        <v>72</v>
      </c>
      <c r="D1715">
        <v>93673.968040490101</v>
      </c>
      <c r="E1715">
        <v>72085.145369521604</v>
      </c>
      <c r="F1715">
        <v>21588.822670968399</v>
      </c>
      <c r="G1715">
        <v>2882.9325363181301</v>
      </c>
      <c r="H1715">
        <v>308029.84878177103</v>
      </c>
      <c r="I1715">
        <v>161942.76397917201</v>
      </c>
      <c r="J1715">
        <v>146087.08480259901</v>
      </c>
      <c r="K1715">
        <v>-1060.21164129371</v>
      </c>
      <c r="L1715">
        <v>0.380650120297997</v>
      </c>
      <c r="M1715">
        <v>1.97343422946231</v>
      </c>
      <c r="N1715">
        <v>0.935926355098329</v>
      </c>
      <c r="O1715">
        <v>1.1085358038186399</v>
      </c>
      <c r="P1715">
        <v>349.29937544621902</v>
      </c>
      <c r="Q1715">
        <v>47461</v>
      </c>
      <c r="R1715">
        <v>-0.46418095285861799</v>
      </c>
      <c r="S1715">
        <v>535</v>
      </c>
      <c r="T1715">
        <v>0.76340510935824402</v>
      </c>
      <c r="U1715">
        <v>0.34989649170809201</v>
      </c>
      <c r="V1715">
        <v>2.0274552472711198</v>
      </c>
      <c r="W1715">
        <v>62.358838682295001</v>
      </c>
      <c r="X1715">
        <v>2.89956786720674</v>
      </c>
      <c r="Y1715">
        <v>1</v>
      </c>
      <c r="Z1715">
        <v>0</v>
      </c>
      <c r="AA1715">
        <v>1</v>
      </c>
      <c r="AB1715">
        <v>0</v>
      </c>
      <c r="AC1715">
        <v>102104.91608589</v>
      </c>
      <c r="AD1715">
        <v>1</v>
      </c>
      <c r="AE1715">
        <f t="shared" si="209"/>
        <v>-1.4862924886384648E-2</v>
      </c>
      <c r="AF1715">
        <f t="shared" si="208"/>
        <v>1.4526978007370236E-2</v>
      </c>
      <c r="AG1715">
        <f t="shared" si="210"/>
        <v>0.23046768619470498</v>
      </c>
      <c r="AH1715">
        <f t="shared" si="211"/>
        <v>3.0776240151073744E-2</v>
      </c>
      <c r="AI1715">
        <f t="shared" si="212"/>
        <v>0.56010785424678866</v>
      </c>
      <c r="AJ1715">
        <f t="shared" si="213"/>
        <v>-1.4862924886384648E-2</v>
      </c>
      <c r="AK1715">
        <f t="shared" si="214"/>
        <v>7.4836453899899985E-2</v>
      </c>
      <c r="AL1715" s="18">
        <f t="shared" si="215"/>
        <v>2.1089247885702867E-2</v>
      </c>
    </row>
    <row r="1716" spans="1:38" ht="15.75">
      <c r="A1716">
        <v>2023</v>
      </c>
      <c r="B1716">
        <v>3</v>
      </c>
      <c r="C1716" t="s">
        <v>72</v>
      </c>
      <c r="D1716">
        <v>92281.6988896947</v>
      </c>
      <c r="E1716">
        <v>77479.742027835397</v>
      </c>
      <c r="F1716">
        <v>14801.9568618592</v>
      </c>
      <c r="G1716">
        <v>-3837.5243043661499</v>
      </c>
      <c r="H1716">
        <v>201031.069909279</v>
      </c>
      <c r="I1716">
        <v>131762.014145908</v>
      </c>
      <c r="J1716">
        <v>69269.055763370605</v>
      </c>
      <c r="K1716">
        <v>-8798.2053155877093</v>
      </c>
      <c r="L1716">
        <v>-0.67350972779909801</v>
      </c>
      <c r="M1716">
        <v>-5.5400268735804401</v>
      </c>
      <c r="N1716">
        <v>-1.9089209971861201</v>
      </c>
      <c r="O1716">
        <v>1.9021771365849001</v>
      </c>
      <c r="P1716">
        <v>181.07064680054299</v>
      </c>
      <c r="Q1716">
        <v>49828</v>
      </c>
      <c r="R1716">
        <v>2.9015756156810499E-2</v>
      </c>
      <c r="S1716">
        <v>143</v>
      </c>
      <c r="T1716">
        <v>0.65360315913568601</v>
      </c>
      <c r="U1716">
        <v>2.3097123306628699E-2</v>
      </c>
      <c r="V1716">
        <v>5.839548757767</v>
      </c>
      <c r="W1716">
        <v>60.554953225763299</v>
      </c>
      <c r="X1716">
        <v>3.4821900826201002</v>
      </c>
      <c r="Y1716">
        <v>0</v>
      </c>
      <c r="Z1716">
        <v>0</v>
      </c>
      <c r="AA1716">
        <v>1</v>
      </c>
      <c r="AB1716">
        <v>0</v>
      </c>
      <c r="AC1716">
        <v>91231.845907671799</v>
      </c>
      <c r="AD1716">
        <v>1</v>
      </c>
      <c r="AE1716">
        <f t="shared" si="209"/>
        <v>8.9179081156494797E-2</v>
      </c>
      <c r="AF1716">
        <f t="shared" si="208"/>
        <v>0.10404014058928926</v>
      </c>
      <c r="AG1716">
        <f t="shared" si="210"/>
        <v>0.16039970048180671</v>
      </c>
      <c r="AH1716">
        <f t="shared" si="211"/>
        <v>-4.1584890076126403E-2</v>
      </c>
      <c r="AI1716">
        <f t="shared" si="212"/>
        <v>0.56010785424678866</v>
      </c>
      <c r="AJ1716">
        <f t="shared" si="213"/>
        <v>8.9179081156494797E-2</v>
      </c>
      <c r="AK1716">
        <f t="shared" si="214"/>
        <v>-3.4435238403604677E-2</v>
      </c>
      <c r="AL1716" s="18">
        <f t="shared" si="215"/>
        <v>2.1089247885702867E-2</v>
      </c>
    </row>
    <row r="1717" spans="1:38" ht="15.75">
      <c r="A1717">
        <v>2023</v>
      </c>
      <c r="B1717">
        <v>4</v>
      </c>
      <c r="C1717" t="s">
        <v>72</v>
      </c>
      <c r="D1717">
        <v>100511.296004238</v>
      </c>
      <c r="E1717">
        <v>74811.708639657096</v>
      </c>
      <c r="F1717">
        <v>25699.587364581301</v>
      </c>
      <c r="G1717">
        <v>17736.826161935402</v>
      </c>
      <c r="H1717">
        <v>276224.21233317099</v>
      </c>
      <c r="I1717">
        <v>159501.75901645</v>
      </c>
      <c r="J1717">
        <v>116722.453316721</v>
      </c>
      <c r="K1717">
        <v>26917.299534152298</v>
      </c>
      <c r="L1717">
        <v>15.056201846623001</v>
      </c>
      <c r="M1717">
        <v>15.1957276924323</v>
      </c>
      <c r="N1717">
        <v>6.4211699662815498</v>
      </c>
      <c r="O1717">
        <v>1.36650451120702</v>
      </c>
      <c r="P1717">
        <v>145.16871578301499</v>
      </c>
      <c r="Q1717">
        <v>1797</v>
      </c>
      <c r="R1717">
        <v>-0.65321233022075798</v>
      </c>
      <c r="S1717">
        <v>655</v>
      </c>
      <c r="T1717">
        <v>0.82143963162738598</v>
      </c>
      <c r="U1717">
        <v>3.8736488688662502E-2</v>
      </c>
      <c r="V1717">
        <v>4.4709017230133297</v>
      </c>
      <c r="W1717">
        <v>69.903071999872907</v>
      </c>
      <c r="X1717">
        <v>3.6969978372744201</v>
      </c>
      <c r="Y1717">
        <v>0</v>
      </c>
      <c r="Z1717">
        <v>1</v>
      </c>
      <c r="AA1717">
        <v>0</v>
      </c>
      <c r="AB1717">
        <v>0</v>
      </c>
      <c r="AC1717">
        <v>102436.147156762</v>
      </c>
      <c r="AD1717">
        <v>1</v>
      </c>
      <c r="AE1717">
        <f t="shared" si="209"/>
        <v>-0.11007362257844644</v>
      </c>
      <c r="AF1717">
        <f t="shared" si="208"/>
        <v>-3.6514896577072818E-2</v>
      </c>
      <c r="AG1717">
        <f t="shared" si="210"/>
        <v>0.25568854831498039</v>
      </c>
      <c r="AH1717">
        <f t="shared" si="211"/>
        <v>0.17646599802262564</v>
      </c>
      <c r="AI1717">
        <f t="shared" si="212"/>
        <v>0.56010785424678866</v>
      </c>
      <c r="AJ1717">
        <f t="shared" si="213"/>
        <v>-0.11007362257844644</v>
      </c>
      <c r="AK1717">
        <f t="shared" si="214"/>
        <v>1.6475721645701311E-2</v>
      </c>
      <c r="AL1717" s="18">
        <f t="shared" si="215"/>
        <v>2.1089247885702867E-2</v>
      </c>
    </row>
    <row r="1718" spans="1:38" ht="15.75">
      <c r="A1718">
        <v>2024</v>
      </c>
      <c r="B1718">
        <v>1</v>
      </c>
      <c r="C1718" t="s">
        <v>72</v>
      </c>
      <c r="D1718">
        <v>89447.653542996995</v>
      </c>
      <c r="E1718">
        <v>76044.285527043394</v>
      </c>
      <c r="F1718">
        <v>13403.3680159535</v>
      </c>
      <c r="G1718">
        <v>-759.290619410565</v>
      </c>
      <c r="H1718">
        <v>339215.32220163901</v>
      </c>
      <c r="I1718">
        <v>177325.05390814401</v>
      </c>
      <c r="J1718">
        <v>161890.268293495</v>
      </c>
      <c r="K1718">
        <v>5240.8090123796701</v>
      </c>
      <c r="L1718">
        <v>-0.14946515716818301</v>
      </c>
      <c r="M1718">
        <v>-0.46901560384965602</v>
      </c>
      <c r="N1718">
        <v>-0.22383735925679099</v>
      </c>
      <c r="O1718">
        <v>1.0953410342533101</v>
      </c>
      <c r="P1718">
        <v>271.57948047871798</v>
      </c>
      <c r="Q1718">
        <v>29860</v>
      </c>
      <c r="R1718">
        <v>0.71980178076632295</v>
      </c>
      <c r="S1718">
        <v>869</v>
      </c>
      <c r="T1718">
        <v>0.65945138652544899</v>
      </c>
      <c r="U1718">
        <v>0.977491993890093</v>
      </c>
      <c r="V1718">
        <v>6.73875811458797</v>
      </c>
      <c r="W1718">
        <v>79.429005115196802</v>
      </c>
      <c r="X1718">
        <v>8.7608126318482</v>
      </c>
      <c r="Y1718">
        <v>0</v>
      </c>
      <c r="Z1718">
        <v>0</v>
      </c>
      <c r="AA1718">
        <v>0</v>
      </c>
      <c r="AB1718">
        <v>0</v>
      </c>
      <c r="AC1718">
        <v>93284.811034869999</v>
      </c>
      <c r="AD1718">
        <v>0</v>
      </c>
      <c r="AE1718">
        <f t="shared" si="209"/>
        <v>6.246238945099563E-2</v>
      </c>
      <c r="AF1718" t="str">
        <f t="shared" si="208"/>
        <v/>
      </c>
      <c r="AG1718">
        <f t="shared" si="210"/>
        <v>0.14984594324221906</v>
      </c>
      <c r="AH1718">
        <f t="shared" si="211"/>
        <v>-8.4886588896999765E-3</v>
      </c>
      <c r="AI1718">
        <f t="shared" si="212"/>
        <v>0.56010785424678866</v>
      </c>
      <c r="AJ1718">
        <f t="shared" si="213"/>
        <v>6.246238945099563E-2</v>
      </c>
      <c r="AK1718">
        <f t="shared" si="214"/>
        <v>3.1837112063843723E-2</v>
      </c>
      <c r="AL1718" s="18">
        <f t="shared" si="215"/>
        <v>2.1089247885702867E-2</v>
      </c>
    </row>
    <row r="1719" spans="1:38" ht="15.75">
      <c r="A1719">
        <v>2024</v>
      </c>
      <c r="B1719">
        <v>2</v>
      </c>
      <c r="C1719" t="s">
        <v>72</v>
      </c>
      <c r="D1719">
        <v>95034.767714077403</v>
      </c>
      <c r="E1719">
        <v>78465.315967182803</v>
      </c>
      <c r="F1719">
        <v>16569.451746894501</v>
      </c>
      <c r="G1719">
        <v>3166.74130439181</v>
      </c>
      <c r="H1719">
        <v>371510.80780314398</v>
      </c>
      <c r="I1719">
        <v>145316.45471210801</v>
      </c>
      <c r="J1719">
        <v>226194.35309103501</v>
      </c>
      <c r="K1719">
        <v>11248.5473792227</v>
      </c>
      <c r="L1719">
        <v>0.89299029594632096</v>
      </c>
      <c r="M1719">
        <v>1.4000090016028399</v>
      </c>
      <c r="N1719">
        <v>0.85239547218497203</v>
      </c>
      <c r="O1719">
        <v>0.64244068309531999</v>
      </c>
      <c r="P1719">
        <v>137.839164380748</v>
      </c>
      <c r="Q1719">
        <v>34874</v>
      </c>
      <c r="R1719">
        <v>0.56088954316384299</v>
      </c>
      <c r="S1719">
        <v>748</v>
      </c>
      <c r="T1719">
        <v>0.38430701299328301</v>
      </c>
      <c r="U1719">
        <v>0.355675968109743</v>
      </c>
      <c r="V1719">
        <v>2.1207108899124099</v>
      </c>
      <c r="W1719">
        <v>81.519871131872705</v>
      </c>
      <c r="X1719">
        <v>5.08711714967506</v>
      </c>
      <c r="Y1719">
        <v>1</v>
      </c>
      <c r="Z1719">
        <v>0</v>
      </c>
      <c r="AA1719">
        <v>0</v>
      </c>
      <c r="AB1719">
        <v>0</v>
      </c>
      <c r="AC1719">
        <v>95036.828171004207</v>
      </c>
      <c r="AD1719">
        <v>1</v>
      </c>
      <c r="AE1719">
        <f t="shared" si="209"/>
        <v>7.2057124635926423E-2</v>
      </c>
      <c r="AF1719" t="str">
        <f t="shared" si="208"/>
        <v/>
      </c>
      <c r="AG1719">
        <f t="shared" si="210"/>
        <v>0.17435147310240842</v>
      </c>
      <c r="AH1719">
        <f t="shared" si="211"/>
        <v>3.3321923971228101E-2</v>
      </c>
      <c r="AI1719">
        <f t="shared" si="212"/>
        <v>0.56010785424678866</v>
      </c>
      <c r="AJ1719">
        <f t="shared" si="213"/>
        <v>7.2057124635926423E-2</v>
      </c>
      <c r="AK1719">
        <f t="shared" si="214"/>
        <v>-4.0539378928496239E-2</v>
      </c>
      <c r="AL1719" s="18">
        <f t="shared" si="215"/>
        <v>2.1089247885702867E-2</v>
      </c>
    </row>
    <row r="1720" spans="1:38" ht="15.75">
      <c r="A1720">
        <v>2024</v>
      </c>
      <c r="B1720">
        <v>3</v>
      </c>
      <c r="C1720" t="s">
        <v>72</v>
      </c>
      <c r="D1720">
        <v>101882.699815997</v>
      </c>
      <c r="E1720">
        <v>75284.380790444993</v>
      </c>
      <c r="F1720">
        <v>26598.319025551998</v>
      </c>
      <c r="G1720">
        <v>8313.6777807810995</v>
      </c>
      <c r="H1720">
        <v>330918.681090308</v>
      </c>
      <c r="I1720">
        <v>103926.22999308399</v>
      </c>
      <c r="J1720">
        <v>226992.45109722301</v>
      </c>
      <c r="K1720">
        <v>10532.824523552999</v>
      </c>
      <c r="L1720">
        <v>0.92753126801483499</v>
      </c>
      <c r="M1720">
        <v>3.6625349171723101</v>
      </c>
      <c r="N1720">
        <v>2.5123023437024599</v>
      </c>
      <c r="O1720">
        <v>0.45784002723761003</v>
      </c>
      <c r="P1720">
        <v>362.76300922124398</v>
      </c>
      <c r="Q1720">
        <v>41783</v>
      </c>
      <c r="R1720">
        <v>-0.173026894419196</v>
      </c>
      <c r="S1720">
        <v>943</v>
      </c>
      <c r="T1720">
        <v>4.4035009814972603E-2</v>
      </c>
      <c r="U1720">
        <v>0.96800665620660997</v>
      </c>
      <c r="V1720">
        <v>7.4261297839877498</v>
      </c>
      <c r="W1720">
        <v>63.164488497815498</v>
      </c>
      <c r="X1720">
        <v>2.90152933474999</v>
      </c>
      <c r="Y1720">
        <v>0</v>
      </c>
      <c r="Z1720">
        <v>0</v>
      </c>
      <c r="AA1720">
        <v>0</v>
      </c>
      <c r="AB1720">
        <v>0</v>
      </c>
      <c r="AC1720">
        <v>96322.972095224002</v>
      </c>
      <c r="AD1720">
        <v>0</v>
      </c>
      <c r="AE1720">
        <f t="shared" si="209"/>
        <v>-4.9483998748428362E-2</v>
      </c>
      <c r="AF1720" t="str">
        <f t="shared" si="208"/>
        <v/>
      </c>
      <c r="AG1720">
        <f t="shared" si="210"/>
        <v>0.26106806232647262</v>
      </c>
      <c r="AH1720">
        <f t="shared" si="211"/>
        <v>8.1600485615279481E-2</v>
      </c>
      <c r="AI1720">
        <f t="shared" si="212"/>
        <v>0.56010785424678866</v>
      </c>
      <c r="AJ1720">
        <f t="shared" si="213"/>
        <v>-4.9483998748428362E-2</v>
      </c>
      <c r="AK1720">
        <f t="shared" si="214"/>
        <v>4.4596970756965226E-2</v>
      </c>
      <c r="AL1720" s="18">
        <f t="shared" si="215"/>
        <v>2.1089247885702867E-2</v>
      </c>
    </row>
    <row r="1721" spans="1:38" ht="15.75">
      <c r="A1721">
        <v>2024</v>
      </c>
      <c r="B1721">
        <v>4</v>
      </c>
      <c r="C1721" t="s">
        <v>72</v>
      </c>
      <c r="D1721">
        <v>96841.136425815697</v>
      </c>
      <c r="E1721">
        <v>78641.836119012703</v>
      </c>
      <c r="F1721">
        <v>18199.300306802899</v>
      </c>
      <c r="G1721">
        <v>-84.821181639563207</v>
      </c>
      <c r="H1721">
        <v>301871.58887987898</v>
      </c>
      <c r="I1721">
        <v>173588.541648738</v>
      </c>
      <c r="J1721">
        <v>128283.04723113999</v>
      </c>
      <c r="K1721">
        <v>4814.3836911790504</v>
      </c>
      <c r="L1721">
        <v>-1.42309879944387E-2</v>
      </c>
      <c r="M1721">
        <v>-6.6120335827953999E-2</v>
      </c>
      <c r="N1721">
        <v>-2.8098431506687799E-2</v>
      </c>
      <c r="O1721">
        <v>1.35316821197711</v>
      </c>
      <c r="P1721">
        <v>169.16390987990201</v>
      </c>
      <c r="Q1721">
        <v>8840</v>
      </c>
      <c r="R1721">
        <v>-0.69947172230923405</v>
      </c>
      <c r="S1721">
        <v>121</v>
      </c>
      <c r="T1721">
        <v>0.91749809648205405</v>
      </c>
      <c r="U1721">
        <v>0.82661867051044302</v>
      </c>
      <c r="V1721">
        <v>5.0554316099585401</v>
      </c>
      <c r="W1721">
        <v>82.806086774354995</v>
      </c>
      <c r="X1721">
        <v>9.0912695451838204</v>
      </c>
      <c r="Y1721">
        <v>0</v>
      </c>
      <c r="Z1721">
        <v>0</v>
      </c>
      <c r="AA1721">
        <v>0</v>
      </c>
      <c r="AB1721">
        <v>0</v>
      </c>
      <c r="AC1721">
        <v>94550.240158821107</v>
      </c>
      <c r="AD1721">
        <v>0</v>
      </c>
      <c r="AE1721" t="str">
        <f t="shared" si="209"/>
        <v/>
      </c>
      <c r="AF1721" t="str">
        <f t="shared" si="208"/>
        <v/>
      </c>
      <c r="AG1721">
        <f t="shared" si="210"/>
        <v>0.18792943761811809</v>
      </c>
      <c r="AH1721">
        <f t="shared" si="211"/>
        <v>-8.7587965992674745E-4</v>
      </c>
      <c r="AI1721">
        <f t="shared" si="212"/>
        <v>0.56010785424678866</v>
      </c>
      <c r="AJ1721">
        <f t="shared" si="213"/>
        <v>2.8531362415496564</v>
      </c>
      <c r="AK1721">
        <f t="shared" si="214"/>
        <v>2.6225601904990912</v>
      </c>
      <c r="AL1721" s="18">
        <f t="shared" si="215"/>
        <v>2.1089247885702867E-2</v>
      </c>
    </row>
    <row r="1722" spans="1:38" ht="15.75">
      <c r="A1722">
        <v>2015</v>
      </c>
      <c r="B1722">
        <v>1</v>
      </c>
      <c r="C1722" t="s">
        <v>73</v>
      </c>
      <c r="D1722">
        <v>373142.09243516502</v>
      </c>
      <c r="E1722">
        <v>284884.78483248898</v>
      </c>
      <c r="F1722">
        <v>88257.307602676097</v>
      </c>
      <c r="G1722">
        <v>70745.930658081605</v>
      </c>
      <c r="H1722">
        <v>1339853.04674648</v>
      </c>
      <c r="I1722">
        <v>515231.169568896</v>
      </c>
      <c r="J1722">
        <v>824621.87717758794</v>
      </c>
      <c r="K1722">
        <v>68503.759804131099</v>
      </c>
      <c r="L1722">
        <v>9.4838956853688092</v>
      </c>
      <c r="M1722">
        <v>8.5791964312445703</v>
      </c>
      <c r="N1722">
        <v>5.2801261175523102</v>
      </c>
      <c r="O1722">
        <v>0.62480899892246899</v>
      </c>
      <c r="P1722">
        <v>284.227949469517</v>
      </c>
      <c r="Q1722">
        <v>4049</v>
      </c>
      <c r="R1722">
        <v>-0.28016889464087302</v>
      </c>
      <c r="S1722">
        <v>234</v>
      </c>
      <c r="T1722">
        <v>0.85497079302179002</v>
      </c>
      <c r="U1722">
        <v>0.238963900608716</v>
      </c>
      <c r="V1722">
        <v>4.8887768275338503</v>
      </c>
      <c r="W1722">
        <v>80.723867737301902</v>
      </c>
      <c r="X1722">
        <v>8.9823533695600197</v>
      </c>
      <c r="Y1722">
        <v>0</v>
      </c>
      <c r="Z1722">
        <v>0</v>
      </c>
      <c r="AA1722">
        <v>0</v>
      </c>
      <c r="AB1722">
        <v>1</v>
      </c>
      <c r="AC1722">
        <v>348793.93813365698</v>
      </c>
      <c r="AD1722">
        <v>0</v>
      </c>
      <c r="AE1722">
        <f t="shared" si="209"/>
        <v>-1.6546761244288839E-2</v>
      </c>
      <c r="AF1722">
        <f t="shared" si="208"/>
        <v>3.9979580502676894E-2</v>
      </c>
      <c r="AG1722">
        <f t="shared" si="210"/>
        <v>0.23652466283473797</v>
      </c>
      <c r="AH1722">
        <f t="shared" si="211"/>
        <v>0.18959514911969896</v>
      </c>
      <c r="AI1722">
        <f t="shared" si="212"/>
        <v>0.56010785424678866</v>
      </c>
      <c r="AJ1722">
        <f t="shared" si="213"/>
        <v>-1.6546761244288839E-2</v>
      </c>
      <c r="AK1722">
        <f t="shared" si="214"/>
        <v>-3.3853377601000274E-2</v>
      </c>
      <c r="AL1722" s="18">
        <f t="shared" si="215"/>
        <v>2.1089247885702867E-2</v>
      </c>
    </row>
    <row r="1723" spans="1:38" ht="15.75">
      <c r="A1723">
        <v>2015</v>
      </c>
      <c r="B1723">
        <v>2</v>
      </c>
      <c r="C1723" t="s">
        <v>73</v>
      </c>
      <c r="D1723">
        <v>366967.79932144599</v>
      </c>
      <c r="E1723">
        <v>275240.47263877501</v>
      </c>
      <c r="F1723">
        <v>91727.326682670406</v>
      </c>
      <c r="G1723">
        <v>78094.402205239399</v>
      </c>
      <c r="H1723">
        <v>814905.48470191797</v>
      </c>
      <c r="I1723">
        <v>359230.27662232699</v>
      </c>
      <c r="J1723">
        <v>455675.20807959099</v>
      </c>
      <c r="K1723">
        <v>85279.774284841595</v>
      </c>
      <c r="L1723">
        <v>30.337336417242799</v>
      </c>
      <c r="M1723">
        <v>17.138172281604302</v>
      </c>
      <c r="N1723">
        <v>9.5832466060533701</v>
      </c>
      <c r="O1723">
        <v>0.78834720487927201</v>
      </c>
      <c r="P1723">
        <v>443.68988047156898</v>
      </c>
      <c r="Q1723">
        <v>14218</v>
      </c>
      <c r="R1723">
        <v>-5.17372165747087E-2</v>
      </c>
      <c r="S1723">
        <v>274</v>
      </c>
      <c r="T1723">
        <v>0.47774996115372798</v>
      </c>
      <c r="U1723">
        <v>0.94529990444853695</v>
      </c>
      <c r="V1723">
        <v>3.3068337470179601</v>
      </c>
      <c r="W1723">
        <v>76.455449838951196</v>
      </c>
      <c r="X1723">
        <v>6.7093700479126097</v>
      </c>
      <c r="Y1723">
        <v>0</v>
      </c>
      <c r="Z1723">
        <v>0</v>
      </c>
      <c r="AA1723">
        <v>1</v>
      </c>
      <c r="AB1723">
        <v>0</v>
      </c>
      <c r="AC1723">
        <v>403388.57398855698</v>
      </c>
      <c r="AD1723">
        <v>1</v>
      </c>
      <c r="AE1723">
        <f t="shared" si="209"/>
        <v>4.3865960875137944E-2</v>
      </c>
      <c r="AF1723">
        <f t="shared" si="208"/>
        <v>4.1233817577011882E-2</v>
      </c>
      <c r="AG1723">
        <f t="shared" si="210"/>
        <v>0.24996015141459943</v>
      </c>
      <c r="AH1723">
        <f t="shared" si="211"/>
        <v>0.21280995866569888</v>
      </c>
      <c r="AI1723">
        <f t="shared" si="212"/>
        <v>0.56010785424678866</v>
      </c>
      <c r="AJ1723">
        <f t="shared" si="213"/>
        <v>4.3865960875137944E-2</v>
      </c>
      <c r="AK1723">
        <f t="shared" si="214"/>
        <v>-8.7580782288654804E-2</v>
      </c>
      <c r="AL1723" s="18">
        <f t="shared" si="215"/>
        <v>2.1089247885702867E-2</v>
      </c>
    </row>
    <row r="1724" spans="1:38" ht="15.75">
      <c r="A1724">
        <v>2015</v>
      </c>
      <c r="B1724">
        <v>3</v>
      </c>
      <c r="C1724" t="s">
        <v>73</v>
      </c>
      <c r="D1724">
        <v>383065.19444891601</v>
      </c>
      <c r="E1724">
        <v>251134.69672757201</v>
      </c>
      <c r="F1724">
        <v>131930.497721344</v>
      </c>
      <c r="G1724">
        <v>123571.515554703</v>
      </c>
      <c r="H1724">
        <v>935875.40039176994</v>
      </c>
      <c r="I1724">
        <v>325304.989875192</v>
      </c>
      <c r="J1724">
        <v>610570.41051657696</v>
      </c>
      <c r="K1724">
        <v>128314.783314575</v>
      </c>
      <c r="L1724">
        <v>16.0127055803896</v>
      </c>
      <c r="M1724">
        <v>20.238700308152001</v>
      </c>
      <c r="N1724">
        <v>13.2038426806575</v>
      </c>
      <c r="O1724">
        <v>0.53278865839562295</v>
      </c>
      <c r="P1724">
        <v>344.86107681106699</v>
      </c>
      <c r="Q1724">
        <v>19711</v>
      </c>
      <c r="R1724">
        <v>0.84434196570037001</v>
      </c>
      <c r="S1724">
        <v>848</v>
      </c>
      <c r="T1724">
        <v>0.31984537338500602</v>
      </c>
      <c r="U1724">
        <v>0.34457280970245502</v>
      </c>
      <c r="V1724">
        <v>2.6245747269283299</v>
      </c>
      <c r="W1724">
        <v>63.555123603924102</v>
      </c>
      <c r="X1724">
        <v>5.8936278074101098</v>
      </c>
      <c r="Y1724">
        <v>0</v>
      </c>
      <c r="Z1724">
        <v>0</v>
      </c>
      <c r="AA1724">
        <v>0</v>
      </c>
      <c r="AB1724">
        <v>0</v>
      </c>
      <c r="AC1724">
        <v>388469.50255150202</v>
      </c>
      <c r="AD1724">
        <v>0</v>
      </c>
      <c r="AE1724">
        <f t="shared" si="209"/>
        <v>7.0079951477875504E-2</v>
      </c>
      <c r="AF1724">
        <f t="shared" si="208"/>
        <v>-1.9128998641037245E-2</v>
      </c>
      <c r="AG1724">
        <f t="shared" si="210"/>
        <v>0.34440742628977666</v>
      </c>
      <c r="AH1724">
        <f t="shared" si="211"/>
        <v>0.32258612201109799</v>
      </c>
      <c r="AI1724">
        <f t="shared" si="212"/>
        <v>0.56010785424678866</v>
      </c>
      <c r="AJ1724">
        <f t="shared" si="213"/>
        <v>7.0079951477875504E-2</v>
      </c>
      <c r="AK1724">
        <f t="shared" si="214"/>
        <v>-7.7877459886759537E-2</v>
      </c>
      <c r="AL1724" s="18">
        <f t="shared" si="215"/>
        <v>2.1089247885702867E-2</v>
      </c>
    </row>
    <row r="1725" spans="1:38" ht="15.75">
      <c r="A1725">
        <v>2015</v>
      </c>
      <c r="B1725">
        <v>4</v>
      </c>
      <c r="C1725" t="s">
        <v>73</v>
      </c>
      <c r="D1725">
        <v>409910.38468875899</v>
      </c>
      <c r="E1725">
        <v>231576.964456997</v>
      </c>
      <c r="F1725">
        <v>178333.420231761</v>
      </c>
      <c r="G1725">
        <v>169625.638092204</v>
      </c>
      <c r="H1725">
        <v>1626173.52460844</v>
      </c>
      <c r="I1725">
        <v>652588.163988202</v>
      </c>
      <c r="J1725">
        <v>973585.360620238</v>
      </c>
      <c r="K1725">
        <v>164982.079435475</v>
      </c>
      <c r="L1725">
        <v>30.2243617290606</v>
      </c>
      <c r="M1725">
        <v>17.422780266965098</v>
      </c>
      <c r="N1725">
        <v>10.4309678841344</v>
      </c>
      <c r="O1725">
        <v>0.670293731175723</v>
      </c>
      <c r="P1725">
        <v>200.98423666443901</v>
      </c>
      <c r="Q1725">
        <v>28029</v>
      </c>
      <c r="R1725">
        <v>0.26921623296234598</v>
      </c>
      <c r="S1725">
        <v>289</v>
      </c>
      <c r="T1725">
        <v>0.87329266520031401</v>
      </c>
      <c r="U1725">
        <v>0.31587242352251399</v>
      </c>
      <c r="V1725">
        <v>5.1653261417411001</v>
      </c>
      <c r="W1725">
        <v>76.531042777387597</v>
      </c>
      <c r="X1725">
        <v>4.2455222138050104</v>
      </c>
      <c r="Y1725">
        <v>0</v>
      </c>
      <c r="Z1725">
        <v>0</v>
      </c>
      <c r="AA1725">
        <v>0</v>
      </c>
      <c r="AB1725">
        <v>0</v>
      </c>
      <c r="AC1725">
        <v>415915.90720845398</v>
      </c>
      <c r="AD1725">
        <v>0</v>
      </c>
      <c r="AE1725">
        <f t="shared" si="209"/>
        <v>-5.3304889913281063E-2</v>
      </c>
      <c r="AF1725">
        <f t="shared" si="208"/>
        <v>-6.3561557821327108E-2</v>
      </c>
      <c r="AG1725">
        <f t="shared" si="210"/>
        <v>0.43505465314612324</v>
      </c>
      <c r="AH1725">
        <f t="shared" si="211"/>
        <v>0.41381151692704521</v>
      </c>
      <c r="AI1725">
        <f t="shared" si="212"/>
        <v>0.56010785424678866</v>
      </c>
      <c r="AJ1725">
        <f t="shared" si="213"/>
        <v>-5.3304889913281063E-2</v>
      </c>
      <c r="AK1725">
        <f t="shared" si="214"/>
        <v>5.3572382705460164E-2</v>
      </c>
      <c r="AL1725" s="18">
        <f t="shared" si="215"/>
        <v>2.1089247885702867E-2</v>
      </c>
    </row>
    <row r="1726" spans="1:38" ht="15.75">
      <c r="A1726">
        <v>2016</v>
      </c>
      <c r="B1726">
        <v>1</v>
      </c>
      <c r="C1726" t="s">
        <v>73</v>
      </c>
      <c r="D1726">
        <v>388060.156758614</v>
      </c>
      <c r="E1726">
        <v>243983.09422265599</v>
      </c>
      <c r="F1726">
        <v>144077.062535957</v>
      </c>
      <c r="G1726">
        <v>134146.60147872</v>
      </c>
      <c r="H1726">
        <v>1117726.2607179999</v>
      </c>
      <c r="I1726">
        <v>372994.686398972</v>
      </c>
      <c r="J1726">
        <v>744731.57431903598</v>
      </c>
      <c r="K1726">
        <v>132643.17092455801</v>
      </c>
      <c r="L1726">
        <v>71.394557474021596</v>
      </c>
      <c r="M1726">
        <v>18.012745276897899</v>
      </c>
      <c r="N1726">
        <v>12.001740157070801</v>
      </c>
      <c r="O1726">
        <v>0.500844464315923</v>
      </c>
      <c r="P1726">
        <v>130.259161539801</v>
      </c>
      <c r="Q1726">
        <v>4949</v>
      </c>
      <c r="R1726">
        <v>0.32939013205901901</v>
      </c>
      <c r="S1726">
        <v>606</v>
      </c>
      <c r="T1726">
        <v>0.33397092454134197</v>
      </c>
      <c r="U1726">
        <v>0.26122726691216303</v>
      </c>
      <c r="V1726">
        <v>7.9826948290623898</v>
      </c>
      <c r="W1726">
        <v>79.196692089862594</v>
      </c>
      <c r="X1726">
        <v>8.5763535154853106</v>
      </c>
      <c r="Y1726">
        <v>0</v>
      </c>
      <c r="Z1726">
        <v>0</v>
      </c>
      <c r="AA1726">
        <v>0</v>
      </c>
      <c r="AB1726">
        <v>0</v>
      </c>
      <c r="AC1726">
        <v>379830.21967289702</v>
      </c>
      <c r="AD1726">
        <v>0</v>
      </c>
      <c r="AE1726">
        <f t="shared" si="209"/>
        <v>-1.5360696117581235E-2</v>
      </c>
      <c r="AF1726">
        <f t="shared" si="208"/>
        <v>7.7912209432464172E-2</v>
      </c>
      <c r="AG1726">
        <f t="shared" si="210"/>
        <v>0.37127507172960972</v>
      </c>
      <c r="AH1726">
        <f t="shared" si="211"/>
        <v>0.34568506748855315</v>
      </c>
      <c r="AI1726">
        <f t="shared" si="212"/>
        <v>0.56010785424678866</v>
      </c>
      <c r="AJ1726">
        <f t="shared" si="213"/>
        <v>-1.5360696117581235E-2</v>
      </c>
      <c r="AK1726">
        <f t="shared" si="214"/>
        <v>0.15961374925617203</v>
      </c>
      <c r="AL1726" s="18">
        <f t="shared" si="215"/>
        <v>2.1089247885702867E-2</v>
      </c>
    </row>
    <row r="1727" spans="1:38" ht="15.75">
      <c r="A1727">
        <v>2016</v>
      </c>
      <c r="B1727">
        <v>2</v>
      </c>
      <c r="C1727" t="s">
        <v>73</v>
      </c>
      <c r="D1727">
        <v>382099.28261530399</v>
      </c>
      <c r="E1727">
        <v>282926.15064665599</v>
      </c>
      <c r="F1727">
        <v>99173.131968648493</v>
      </c>
      <c r="G1727">
        <v>93320.4629342603</v>
      </c>
      <c r="H1727">
        <v>974774.88750001905</v>
      </c>
      <c r="I1727">
        <v>549136.85893886804</v>
      </c>
      <c r="J1727">
        <v>425638.028561151</v>
      </c>
      <c r="K1727">
        <v>94205.203271213206</v>
      </c>
      <c r="L1727">
        <v>12.710508317671</v>
      </c>
      <c r="M1727">
        <v>21.9248414550094</v>
      </c>
      <c r="N1727">
        <v>9.5735399147999196</v>
      </c>
      <c r="O1727">
        <v>1.29014989754369</v>
      </c>
      <c r="P1727">
        <v>384.42954239535902</v>
      </c>
      <c r="Q1727">
        <v>28679</v>
      </c>
      <c r="R1727">
        <v>-0.74154139487654303</v>
      </c>
      <c r="S1727">
        <v>53</v>
      </c>
      <c r="T1727">
        <v>0.72913894969524695</v>
      </c>
      <c r="U1727">
        <v>0.378415983557084</v>
      </c>
      <c r="V1727">
        <v>1.0408324209009401</v>
      </c>
      <c r="W1727">
        <v>68.407573309391296</v>
      </c>
      <c r="X1727">
        <v>8.9812220515002306</v>
      </c>
      <c r="Y1727">
        <v>1</v>
      </c>
      <c r="Z1727">
        <v>0</v>
      </c>
      <c r="AA1727">
        <v>0</v>
      </c>
      <c r="AB1727">
        <v>0</v>
      </c>
      <c r="AC1727">
        <v>402696.31608385302</v>
      </c>
      <c r="AD1727">
        <v>1</v>
      </c>
      <c r="AE1727">
        <f t="shared" si="209"/>
        <v>-1.6649446988977842E-2</v>
      </c>
      <c r="AF1727">
        <f t="shared" si="208"/>
        <v>5.8310967958194307E-2</v>
      </c>
      <c r="AG1727">
        <f t="shared" si="210"/>
        <v>0.25954807161597082</v>
      </c>
      <c r="AH1727">
        <f t="shared" si="211"/>
        <v>0.24423092944724253</v>
      </c>
      <c r="AI1727">
        <f t="shared" si="212"/>
        <v>0.56010785424678866</v>
      </c>
      <c r="AJ1727">
        <f t="shared" si="213"/>
        <v>-1.6649446988977842E-2</v>
      </c>
      <c r="AK1727">
        <f t="shared" si="214"/>
        <v>-9.228942213590538E-2</v>
      </c>
      <c r="AL1727" s="18">
        <f t="shared" si="215"/>
        <v>2.1089247885702867E-2</v>
      </c>
    </row>
    <row r="1728" spans="1:38" ht="15.75">
      <c r="A1728">
        <v>2016</v>
      </c>
      <c r="B1728">
        <v>3</v>
      </c>
      <c r="C1728" t="s">
        <v>73</v>
      </c>
      <c r="D1728">
        <v>375737.54086487403</v>
      </c>
      <c r="E1728">
        <v>256815.05969634</v>
      </c>
      <c r="F1728">
        <v>118922.481168534</v>
      </c>
      <c r="G1728">
        <v>106519.452022053</v>
      </c>
      <c r="H1728">
        <v>1305074.74246784</v>
      </c>
      <c r="I1728">
        <v>507655.71296016598</v>
      </c>
      <c r="J1728">
        <v>797419.02950768196</v>
      </c>
      <c r="K1728">
        <v>115162.511716929</v>
      </c>
      <c r="L1728">
        <v>42.3696843884834</v>
      </c>
      <c r="M1728">
        <v>13.358027345775399</v>
      </c>
      <c r="N1728">
        <v>8.1619426501679992</v>
      </c>
      <c r="O1728">
        <v>0.63662352436408098</v>
      </c>
      <c r="P1728">
        <v>288.03755670282197</v>
      </c>
      <c r="Q1728">
        <v>4513</v>
      </c>
      <c r="R1728">
        <v>-0.96403354088383197</v>
      </c>
      <c r="S1728">
        <v>6</v>
      </c>
      <c r="T1728">
        <v>0.29644444696771999</v>
      </c>
      <c r="U1728">
        <v>5.1484248833285499E-2</v>
      </c>
      <c r="V1728">
        <v>7.6076387780221397</v>
      </c>
      <c r="W1728">
        <v>72.1743048344334</v>
      </c>
      <c r="X1728">
        <v>2.5144494004295699</v>
      </c>
      <c r="Y1728">
        <v>0</v>
      </c>
      <c r="Z1728">
        <v>0</v>
      </c>
      <c r="AA1728">
        <v>0</v>
      </c>
      <c r="AB1728">
        <v>0</v>
      </c>
      <c r="AC1728">
        <v>370065.90632322698</v>
      </c>
      <c r="AD1728">
        <v>0</v>
      </c>
      <c r="AE1728">
        <f t="shared" si="209"/>
        <v>2.1606308454676201E-2</v>
      </c>
      <c r="AF1728">
        <f t="shared" si="208"/>
        <v>-1.5374706256784632E-2</v>
      </c>
      <c r="AG1728">
        <f t="shared" si="210"/>
        <v>0.31650412384878507</v>
      </c>
      <c r="AH1728">
        <f t="shared" si="211"/>
        <v>0.28349430237092133</v>
      </c>
      <c r="AI1728">
        <f t="shared" si="212"/>
        <v>0.56010785424678866</v>
      </c>
      <c r="AJ1728">
        <f t="shared" si="213"/>
        <v>2.1606308454676201E-2</v>
      </c>
      <c r="AK1728">
        <f t="shared" si="214"/>
        <v>-5.7455398056040399E-2</v>
      </c>
      <c r="AL1728" s="18">
        <f t="shared" si="215"/>
        <v>2.1089247885702867E-2</v>
      </c>
    </row>
    <row r="1729" spans="1:38" ht="15.75">
      <c r="A1729">
        <v>2016</v>
      </c>
      <c r="B1729">
        <v>4</v>
      </c>
      <c r="C1729" t="s">
        <v>73</v>
      </c>
      <c r="D1729">
        <v>383855.842070802</v>
      </c>
      <c r="E1729">
        <v>242059.64821470101</v>
      </c>
      <c r="F1729">
        <v>141796.1938561</v>
      </c>
      <c r="G1729">
        <v>126297.06542725601</v>
      </c>
      <c r="H1729">
        <v>771927.91820216004</v>
      </c>
      <c r="I1729">
        <v>264424.19968176499</v>
      </c>
      <c r="J1729">
        <v>507503.71852039499</v>
      </c>
      <c r="K1729">
        <v>135076.797562975</v>
      </c>
      <c r="L1729">
        <v>25.774911596312201</v>
      </c>
      <c r="M1729">
        <v>24.885938923850699</v>
      </c>
      <c r="N1729">
        <v>16.3612511543054</v>
      </c>
      <c r="O1729">
        <v>0.52102908812704296</v>
      </c>
      <c r="P1729">
        <v>104.567347843923</v>
      </c>
      <c r="Q1729">
        <v>43658</v>
      </c>
      <c r="R1729">
        <v>0.703185200152882</v>
      </c>
      <c r="S1729">
        <v>820</v>
      </c>
      <c r="T1729">
        <v>1.3986361873149699E-2</v>
      </c>
      <c r="U1729">
        <v>0.68138757061314303</v>
      </c>
      <c r="V1729">
        <v>7.1609623001172897</v>
      </c>
      <c r="W1729">
        <v>60.629012247155998</v>
      </c>
      <c r="X1729">
        <v>7.8013989127240002</v>
      </c>
      <c r="Y1729">
        <v>1</v>
      </c>
      <c r="Z1729">
        <v>0</v>
      </c>
      <c r="AA1729">
        <v>0</v>
      </c>
      <c r="AB1729">
        <v>0</v>
      </c>
      <c r="AC1729">
        <v>386091.47661123099</v>
      </c>
      <c r="AD1729">
        <v>1</v>
      </c>
      <c r="AE1729">
        <f t="shared" si="209"/>
        <v>8.9718418007643005E-2</v>
      </c>
      <c r="AF1729">
        <f t="shared" si="208"/>
        <v>-9.9357124038156677E-3</v>
      </c>
      <c r="AG1729">
        <f t="shared" si="210"/>
        <v>0.36939959827404883</v>
      </c>
      <c r="AH1729">
        <f t="shared" si="211"/>
        <v>0.32902212649914697</v>
      </c>
      <c r="AI1729">
        <f t="shared" si="212"/>
        <v>0.56010785424678866</v>
      </c>
      <c r="AJ1729">
        <f t="shared" si="213"/>
        <v>8.9718418007643005E-2</v>
      </c>
      <c r="AK1729">
        <f t="shared" si="214"/>
        <v>0.10647959089351272</v>
      </c>
      <c r="AL1729" s="18">
        <f t="shared" si="215"/>
        <v>2.1089247885702867E-2</v>
      </c>
    </row>
    <row r="1730" spans="1:38" ht="15.75">
      <c r="A1730">
        <v>2017</v>
      </c>
      <c r="B1730">
        <v>1</v>
      </c>
      <c r="C1730" t="s">
        <v>73</v>
      </c>
      <c r="D1730">
        <v>418294.78096438601</v>
      </c>
      <c r="E1730">
        <v>267834.06052842998</v>
      </c>
      <c r="F1730">
        <v>150460.72043595501</v>
      </c>
      <c r="G1730">
        <v>136644.03555867801</v>
      </c>
      <c r="H1730">
        <v>868623.49021903996</v>
      </c>
      <c r="I1730">
        <v>334644.14449676202</v>
      </c>
      <c r="J1730">
        <v>533979.345722278</v>
      </c>
      <c r="K1730">
        <v>132825.48916847899</v>
      </c>
      <c r="L1730">
        <v>69.709592038022606</v>
      </c>
      <c r="M1730">
        <v>25.589760475444798</v>
      </c>
      <c r="N1730">
        <v>15.7311006549248</v>
      </c>
      <c r="O1730">
        <v>0.62669866761252901</v>
      </c>
      <c r="P1730">
        <v>27.394636922274501</v>
      </c>
      <c r="Q1730">
        <v>31666</v>
      </c>
      <c r="R1730">
        <v>0.192894595543319</v>
      </c>
      <c r="S1730">
        <v>694</v>
      </c>
      <c r="T1730">
        <v>0.85569652049397105</v>
      </c>
      <c r="U1730">
        <v>0.75003753754066005</v>
      </c>
      <c r="V1730">
        <v>5.0122389637084703</v>
      </c>
      <c r="W1730">
        <v>72.225533633759795</v>
      </c>
      <c r="X1730">
        <v>4.0469491246078002</v>
      </c>
      <c r="Y1730">
        <v>0</v>
      </c>
      <c r="Z1730">
        <v>0</v>
      </c>
      <c r="AA1730">
        <v>0</v>
      </c>
      <c r="AB1730">
        <v>0</v>
      </c>
      <c r="AC1730">
        <v>447805.10797679803</v>
      </c>
      <c r="AD1730">
        <v>0</v>
      </c>
      <c r="AE1730">
        <f t="shared" si="209"/>
        <v>-3.3265821035516868E-2</v>
      </c>
      <c r="AF1730">
        <f t="shared" ref="AF1730:AF1793" si="216">IF(C1734=C1730,(D1734-D1730)/D1730,"")</f>
        <v>-7.0760284640819099E-2</v>
      </c>
      <c r="AG1730">
        <f t="shared" si="210"/>
        <v>0.35970020971589983</v>
      </c>
      <c r="AH1730">
        <f t="shared" si="211"/>
        <v>0.32666923370079531</v>
      </c>
      <c r="AI1730">
        <f t="shared" si="212"/>
        <v>0.56010785424678866</v>
      </c>
      <c r="AJ1730">
        <f t="shared" si="213"/>
        <v>-3.3265821035516868E-2</v>
      </c>
      <c r="AK1730">
        <f t="shared" si="214"/>
        <v>-8.6076300644125248E-2</v>
      </c>
      <c r="AL1730" s="18">
        <f t="shared" si="215"/>
        <v>2.1089247885702867E-2</v>
      </c>
    </row>
    <row r="1731" spans="1:38" ht="15.75">
      <c r="A1731">
        <v>2017</v>
      </c>
      <c r="B1731">
        <v>2</v>
      </c>
      <c r="C1731" t="s">
        <v>73</v>
      </c>
      <c r="D1731">
        <v>404379.86164073402</v>
      </c>
      <c r="E1731">
        <v>244779.895411648</v>
      </c>
      <c r="F1731">
        <v>159599.966229085</v>
      </c>
      <c r="G1731">
        <v>146512.19741656701</v>
      </c>
      <c r="H1731">
        <v>1215327.1843906599</v>
      </c>
      <c r="I1731">
        <v>595855.52012838796</v>
      </c>
      <c r="J1731">
        <v>619471.664262273</v>
      </c>
      <c r="K1731">
        <v>148421.796148575</v>
      </c>
      <c r="L1731">
        <v>73.3503503648123</v>
      </c>
      <c r="M1731">
        <v>23.651154018650502</v>
      </c>
      <c r="N1731">
        <v>12.0553707099068</v>
      </c>
      <c r="O1731">
        <v>0.96187695822696095</v>
      </c>
      <c r="P1731">
        <v>107.788392731535</v>
      </c>
      <c r="Q1731">
        <v>2765</v>
      </c>
      <c r="R1731">
        <v>-0.760055165537047</v>
      </c>
      <c r="S1731">
        <v>529</v>
      </c>
      <c r="T1731">
        <v>0.245075861493045</v>
      </c>
      <c r="U1731">
        <v>0.210929068185603</v>
      </c>
      <c r="V1731">
        <v>6.1479543183935199</v>
      </c>
      <c r="W1731">
        <v>80.464134989952896</v>
      </c>
      <c r="X1731">
        <v>4.61687373258055</v>
      </c>
      <c r="Y1731">
        <v>0</v>
      </c>
      <c r="Z1731">
        <v>0</v>
      </c>
      <c r="AA1731">
        <v>0</v>
      </c>
      <c r="AB1731">
        <v>0</v>
      </c>
      <c r="AC1731">
        <v>421312.19184950198</v>
      </c>
      <c r="AD1731">
        <v>0</v>
      </c>
      <c r="AE1731">
        <f t="shared" ref="AE1731:AE1794" si="217">IF(C1732=C1731,(D1732-D1731)/D1731,"")</f>
        <v>-8.5115947556466856E-2</v>
      </c>
      <c r="AF1731">
        <f t="shared" si="216"/>
        <v>-4.6256736193808067E-2</v>
      </c>
      <c r="AG1731">
        <f t="shared" ref="AG1731:AG1794" si="218">(D:D-E:E)/D:D</f>
        <v>0.39467832443862033</v>
      </c>
      <c r="AH1731">
        <f t="shared" ref="AH1731:AH1794" si="219">G1731/D1731</f>
        <v>0.36231328835740551</v>
      </c>
      <c r="AI1731">
        <f t="shared" ref="AI1731:AI1794" si="220">_xlfn.STDEV.P(D:D)/AVERAGE(D:D)</f>
        <v>0.56010785424678866</v>
      </c>
      <c r="AJ1731">
        <f t="shared" ref="AJ1731:AJ1794" si="221">(D1732-D1731)/D1731</f>
        <v>-8.5115947556466856E-2</v>
      </c>
      <c r="AK1731">
        <f t="shared" ref="AK1731:AK1794" si="222">(E1732-E1731)/E1731</f>
        <v>0.14395438167081673</v>
      </c>
      <c r="AL1731" s="18">
        <f t="shared" ref="AL1731:AL1794" si="223">AVERAGE(AJ:AJ)</f>
        <v>2.1089247885702867E-2</v>
      </c>
    </row>
    <row r="1732" spans="1:38" ht="15.75">
      <c r="A1732">
        <v>2017</v>
      </c>
      <c r="B1732">
        <v>3</v>
      </c>
      <c r="C1732" t="s">
        <v>73</v>
      </c>
      <c r="D1732">
        <v>369960.68654442998</v>
      </c>
      <c r="E1732">
        <v>280017.03390107898</v>
      </c>
      <c r="F1732">
        <v>89943.652643350404</v>
      </c>
      <c r="G1732">
        <v>76145.318428217797</v>
      </c>
      <c r="H1732">
        <v>1474392.50753216</v>
      </c>
      <c r="I1732">
        <v>620185.14711259399</v>
      </c>
      <c r="J1732">
        <v>854207.36041956802</v>
      </c>
      <c r="K1732">
        <v>85103.208438842805</v>
      </c>
      <c r="L1732">
        <v>19.595427679335799</v>
      </c>
      <c r="M1732">
        <v>8.9141491816245697</v>
      </c>
      <c r="N1732">
        <v>5.1645215259313701</v>
      </c>
      <c r="O1732">
        <v>0.72603582672007405</v>
      </c>
      <c r="P1732">
        <v>279.33761809991501</v>
      </c>
      <c r="Q1732">
        <v>33634</v>
      </c>
      <c r="R1732">
        <v>-0.68637363935769202</v>
      </c>
      <c r="S1732">
        <v>353</v>
      </c>
      <c r="T1732">
        <v>0.32186013182343698</v>
      </c>
      <c r="U1732">
        <v>0.83022122651835395</v>
      </c>
      <c r="V1732">
        <v>1.24641019333164</v>
      </c>
      <c r="W1732">
        <v>65.985142682733496</v>
      </c>
      <c r="X1732">
        <v>5.3976175334933396</v>
      </c>
      <c r="Y1732">
        <v>0</v>
      </c>
      <c r="Z1732">
        <v>0</v>
      </c>
      <c r="AA1732">
        <v>0</v>
      </c>
      <c r="AB1732">
        <v>0</v>
      </c>
      <c r="AC1732">
        <v>384605.60098604602</v>
      </c>
      <c r="AD1732">
        <v>0</v>
      </c>
      <c r="AE1732">
        <f t="shared" si="217"/>
        <v>2.7249582568339592E-2</v>
      </c>
      <c r="AF1732">
        <f t="shared" si="216"/>
        <v>0.13434777643272092</v>
      </c>
      <c r="AG1732">
        <f t="shared" si="218"/>
        <v>0.24311678487640964</v>
      </c>
      <c r="AH1732">
        <f t="shared" si="219"/>
        <v>0.20582002682350742</v>
      </c>
      <c r="AI1732">
        <f t="shared" si="220"/>
        <v>0.56010785424678866</v>
      </c>
      <c r="AJ1732">
        <f t="shared" si="221"/>
        <v>2.7249582568339592E-2</v>
      </c>
      <c r="AK1732">
        <f t="shared" si="222"/>
        <v>2.6675580620281196E-3</v>
      </c>
      <c r="AL1732" s="18">
        <f t="shared" si="223"/>
        <v>2.1089247885702867E-2</v>
      </c>
    </row>
    <row r="1733" spans="1:38" ht="15.75">
      <c r="A1733">
        <v>2017</v>
      </c>
      <c r="B1733">
        <v>4</v>
      </c>
      <c r="C1733" t="s">
        <v>73</v>
      </c>
      <c r="D1733">
        <v>380041.96081946202</v>
      </c>
      <c r="E1733">
        <v>280763.995597367</v>
      </c>
      <c r="F1733">
        <v>99277.965222095198</v>
      </c>
      <c r="G1733">
        <v>83857.571466283101</v>
      </c>
      <c r="H1733">
        <v>804028.32572931901</v>
      </c>
      <c r="I1733">
        <v>402038.57332423702</v>
      </c>
      <c r="J1733">
        <v>401989.75240508199</v>
      </c>
      <c r="K1733">
        <v>93720.405820513697</v>
      </c>
      <c r="L1733">
        <v>22.238477750199198</v>
      </c>
      <c r="M1733">
        <v>20.860624173767601</v>
      </c>
      <c r="N1733">
        <v>10.4296787541928</v>
      </c>
      <c r="O1733">
        <v>1.00012144816842</v>
      </c>
      <c r="P1733">
        <v>256.61988823502799</v>
      </c>
      <c r="Q1733">
        <v>40227</v>
      </c>
      <c r="R1733">
        <v>-0.65556464787921898</v>
      </c>
      <c r="S1733">
        <v>994</v>
      </c>
      <c r="T1733">
        <v>0.70250721036504105</v>
      </c>
      <c r="U1733">
        <v>0.65977667644167903</v>
      </c>
      <c r="V1733">
        <v>3.6247232670364098</v>
      </c>
      <c r="W1733">
        <v>67.110981682827401</v>
      </c>
      <c r="X1733">
        <v>9.3528216102247903</v>
      </c>
      <c r="Y1733">
        <v>0</v>
      </c>
      <c r="Z1733">
        <v>0</v>
      </c>
      <c r="AA1733">
        <v>0</v>
      </c>
      <c r="AB1733">
        <v>0</v>
      </c>
      <c r="AC1733">
        <v>388907.59480439802</v>
      </c>
      <c r="AD1733">
        <v>0</v>
      </c>
      <c r="AE1733">
        <f t="shared" si="217"/>
        <v>2.2771597013799463E-2</v>
      </c>
      <c r="AF1733">
        <f t="shared" si="216"/>
        <v>2.4826988861925092E-2</v>
      </c>
      <c r="AG1733">
        <f t="shared" si="218"/>
        <v>0.26122895747624242</v>
      </c>
      <c r="AH1733">
        <f t="shared" si="219"/>
        <v>0.22065345438557885</v>
      </c>
      <c r="AI1733">
        <f t="shared" si="220"/>
        <v>0.56010785424678866</v>
      </c>
      <c r="AJ1733">
        <f t="shared" si="221"/>
        <v>2.2771597013799463E-2</v>
      </c>
      <c r="AK1733">
        <f t="shared" si="222"/>
        <v>-2.7444051056855819E-2</v>
      </c>
      <c r="AL1733" s="18">
        <f t="shared" si="223"/>
        <v>2.1089247885702867E-2</v>
      </c>
    </row>
    <row r="1734" spans="1:38" ht="15.75">
      <c r="A1734">
        <v>2018</v>
      </c>
      <c r="B1734">
        <v>1</v>
      </c>
      <c r="C1734" t="s">
        <v>73</v>
      </c>
      <c r="D1734">
        <v>388696.12319957698</v>
      </c>
      <c r="E1734">
        <v>273058.69416726602</v>
      </c>
      <c r="F1734">
        <v>115637.42903231</v>
      </c>
      <c r="G1734">
        <v>103065.194215004</v>
      </c>
      <c r="H1734">
        <v>1107222.2158768401</v>
      </c>
      <c r="I1734">
        <v>716350.71403880999</v>
      </c>
      <c r="J1734">
        <v>390871.50183803699</v>
      </c>
      <c r="K1734">
        <v>112291.81534720999</v>
      </c>
      <c r="L1734">
        <v>23.3146878110248</v>
      </c>
      <c r="M1734">
        <v>26.3680503005078</v>
      </c>
      <c r="N1734">
        <v>9.3084470973501094</v>
      </c>
      <c r="O1734">
        <v>1.8327013114802</v>
      </c>
      <c r="P1734">
        <v>280.34895212003403</v>
      </c>
      <c r="Q1734">
        <v>38397</v>
      </c>
      <c r="R1734">
        <v>-0.50525129783128497</v>
      </c>
      <c r="S1734">
        <v>823</v>
      </c>
      <c r="T1734">
        <v>2.8333560622580099E-2</v>
      </c>
      <c r="U1734">
        <v>0.78593548441041605</v>
      </c>
      <c r="V1734">
        <v>7.78533198531332</v>
      </c>
      <c r="W1734">
        <v>79.238163796192097</v>
      </c>
      <c r="X1734">
        <v>6.1456913660916603</v>
      </c>
      <c r="Y1734">
        <v>0</v>
      </c>
      <c r="Z1734">
        <v>0</v>
      </c>
      <c r="AA1734">
        <v>0</v>
      </c>
      <c r="AB1734">
        <v>1</v>
      </c>
      <c r="AC1734">
        <v>410644.422848669</v>
      </c>
      <c r="AD1734">
        <v>0</v>
      </c>
      <c r="AE1734">
        <f t="shared" si="217"/>
        <v>-7.773563872916678E-3</v>
      </c>
      <c r="AF1734">
        <f t="shared" si="216"/>
        <v>7.8747714955229475E-2</v>
      </c>
      <c r="AG1734">
        <f t="shared" si="218"/>
        <v>0.29750085511641866</v>
      </c>
      <c r="AH1734">
        <f t="shared" si="219"/>
        <v>0.2651562186075237</v>
      </c>
      <c r="AI1734">
        <f t="shared" si="220"/>
        <v>0.56010785424678866</v>
      </c>
      <c r="AJ1734">
        <f t="shared" si="221"/>
        <v>-7.773563872916678E-3</v>
      </c>
      <c r="AK1734">
        <f t="shared" si="222"/>
        <v>1.9407412631797724E-2</v>
      </c>
      <c r="AL1734" s="18">
        <f t="shared" si="223"/>
        <v>2.1089247885702867E-2</v>
      </c>
    </row>
    <row r="1735" spans="1:38" ht="15.75">
      <c r="A1735">
        <v>2018</v>
      </c>
      <c r="B1735">
        <v>2</v>
      </c>
      <c r="C1735" t="s">
        <v>73</v>
      </c>
      <c r="D1735">
        <v>385674.56905872998</v>
      </c>
      <c r="E1735">
        <v>278358.05691767001</v>
      </c>
      <c r="F1735">
        <v>107316.51214105901</v>
      </c>
      <c r="G1735">
        <v>96543.221506006201</v>
      </c>
      <c r="H1735">
        <v>1183069.4340473199</v>
      </c>
      <c r="I1735">
        <v>498864.74465112801</v>
      </c>
      <c r="J1735">
        <v>684204.68939619604</v>
      </c>
      <c r="K1735">
        <v>99310.787597046205</v>
      </c>
      <c r="L1735">
        <v>12.5056825867977</v>
      </c>
      <c r="M1735">
        <v>14.110283516355899</v>
      </c>
      <c r="N1735">
        <v>8.1604019787518407</v>
      </c>
      <c r="O1735">
        <v>0.72911623141807302</v>
      </c>
      <c r="P1735">
        <v>288.17238284158299</v>
      </c>
      <c r="Q1735">
        <v>13098</v>
      </c>
      <c r="R1735">
        <v>0.16753579445067099</v>
      </c>
      <c r="S1735">
        <v>82</v>
      </c>
      <c r="T1735">
        <v>0.28744287979475103</v>
      </c>
      <c r="U1735">
        <v>0.48148692792446002</v>
      </c>
      <c r="V1735">
        <v>7.8470308944673999</v>
      </c>
      <c r="W1735">
        <v>84.1830407130672</v>
      </c>
      <c r="X1735">
        <v>2.0502769332879298</v>
      </c>
      <c r="Y1735">
        <v>0</v>
      </c>
      <c r="Z1735">
        <v>0</v>
      </c>
      <c r="AA1735">
        <v>0</v>
      </c>
      <c r="AB1735">
        <v>0</v>
      </c>
      <c r="AC1735">
        <v>416966.55528208899</v>
      </c>
      <c r="AD1735">
        <v>0</v>
      </c>
      <c r="AE1735">
        <f t="shared" si="217"/>
        <v>8.8130034535129395E-2</v>
      </c>
      <c r="AF1735">
        <f t="shared" si="216"/>
        <v>5.3134454223211731E-2</v>
      </c>
      <c r="AG1735">
        <f t="shared" si="218"/>
        <v>0.27825664627816815</v>
      </c>
      <c r="AH1735">
        <f t="shared" si="219"/>
        <v>0.25032301647896504</v>
      </c>
      <c r="AI1735">
        <f t="shared" si="220"/>
        <v>0.56010785424678866</v>
      </c>
      <c r="AJ1735">
        <f t="shared" si="221"/>
        <v>8.8130034535129395E-2</v>
      </c>
      <c r="AK1735">
        <f t="shared" si="222"/>
        <v>-7.1858509140319701E-2</v>
      </c>
      <c r="AL1735" s="18">
        <f t="shared" si="223"/>
        <v>2.1089247885702867E-2</v>
      </c>
    </row>
    <row r="1736" spans="1:38" ht="15.75">
      <c r="A1736">
        <v>2018</v>
      </c>
      <c r="B1736">
        <v>3</v>
      </c>
      <c r="C1736" t="s">
        <v>73</v>
      </c>
      <c r="D1736">
        <v>419664.082149197</v>
      </c>
      <c r="E1736">
        <v>258355.66194036999</v>
      </c>
      <c r="F1736">
        <v>161308.42020882599</v>
      </c>
      <c r="G1736">
        <v>155901.407353394</v>
      </c>
      <c r="H1736">
        <v>1617293.7570501501</v>
      </c>
      <c r="I1736">
        <v>852374.16227581096</v>
      </c>
      <c r="J1736">
        <v>764919.594774339</v>
      </c>
      <c r="K1736">
        <v>161162.40788661901</v>
      </c>
      <c r="L1736">
        <v>24.2034889287828</v>
      </c>
      <c r="M1736">
        <v>20.3814111206534</v>
      </c>
      <c r="N1736">
        <v>9.6396468899842596</v>
      </c>
      <c r="O1736">
        <v>1.11433171290019</v>
      </c>
      <c r="P1736">
        <v>494.78317102862201</v>
      </c>
      <c r="Q1736">
        <v>4577</v>
      </c>
      <c r="R1736">
        <v>0.84148337855773303</v>
      </c>
      <c r="S1736">
        <v>685</v>
      </c>
      <c r="T1736">
        <v>0.68396329482309004</v>
      </c>
      <c r="U1736">
        <v>0.61856984537017501</v>
      </c>
      <c r="V1736">
        <v>3.1747664675771001</v>
      </c>
      <c r="W1736">
        <v>64.815338911823403</v>
      </c>
      <c r="X1736">
        <v>5.2221052145083897</v>
      </c>
      <c r="Y1736">
        <v>0</v>
      </c>
      <c r="Z1736">
        <v>0</v>
      </c>
      <c r="AA1736">
        <v>0</v>
      </c>
      <c r="AB1736">
        <v>0</v>
      </c>
      <c r="AC1736">
        <v>451337.35314488597</v>
      </c>
      <c r="AD1736">
        <v>0</v>
      </c>
      <c r="AE1736">
        <f t="shared" si="217"/>
        <v>-7.1930920670676177E-2</v>
      </c>
      <c r="AF1736">
        <f t="shared" si="216"/>
        <v>-9.7691276807586727E-2</v>
      </c>
      <c r="AG1736">
        <f t="shared" si="218"/>
        <v>0.38437509205631615</v>
      </c>
      <c r="AH1736">
        <f t="shared" si="219"/>
        <v>0.37149094712844322</v>
      </c>
      <c r="AI1736">
        <f t="shared" si="220"/>
        <v>0.56010785424678866</v>
      </c>
      <c r="AJ1736">
        <f t="shared" si="221"/>
        <v>-7.1930920670676177E-2</v>
      </c>
      <c r="AK1736">
        <f t="shared" si="222"/>
        <v>-3.4778838829689941E-2</v>
      </c>
      <c r="AL1736" s="18">
        <f t="shared" si="223"/>
        <v>2.1089247885702867E-2</v>
      </c>
    </row>
    <row r="1737" spans="1:38" ht="15.75">
      <c r="A1737">
        <v>2018</v>
      </c>
      <c r="B1737">
        <v>4</v>
      </c>
      <c r="C1737" t="s">
        <v>73</v>
      </c>
      <c r="D1737">
        <v>389477.25834779098</v>
      </c>
      <c r="E1737">
        <v>249370.352013008</v>
      </c>
      <c r="F1737">
        <v>140106.90633478301</v>
      </c>
      <c r="G1737">
        <v>124094.151291862</v>
      </c>
      <c r="H1737">
        <v>1165605.6866779199</v>
      </c>
      <c r="I1737">
        <v>573955.80091340502</v>
      </c>
      <c r="J1737">
        <v>591649.88576452201</v>
      </c>
      <c r="K1737">
        <v>126340.209016062</v>
      </c>
      <c r="L1737">
        <v>13.0035382617022</v>
      </c>
      <c r="M1737">
        <v>20.974254246919902</v>
      </c>
      <c r="N1737">
        <v>10.646323427396799</v>
      </c>
      <c r="O1737">
        <v>0.97009365627062805</v>
      </c>
      <c r="P1737">
        <v>473.29496304166003</v>
      </c>
      <c r="Q1737">
        <v>15232</v>
      </c>
      <c r="R1737">
        <v>-0.38277101685491099</v>
      </c>
      <c r="S1737">
        <v>309</v>
      </c>
      <c r="T1737">
        <v>3.7588091571068197E-2</v>
      </c>
      <c r="U1737">
        <v>0.40059492711214201</v>
      </c>
      <c r="V1737">
        <v>7.2641394446795697</v>
      </c>
      <c r="W1737">
        <v>78.878163891523101</v>
      </c>
      <c r="X1737">
        <v>5.65327841862723</v>
      </c>
      <c r="Y1737">
        <v>0</v>
      </c>
      <c r="Z1737">
        <v>0</v>
      </c>
      <c r="AA1737">
        <v>0</v>
      </c>
      <c r="AB1737">
        <v>0</v>
      </c>
      <c r="AC1737">
        <v>410663.90883766802</v>
      </c>
      <c r="AD1737">
        <v>0</v>
      </c>
      <c r="AE1737">
        <f t="shared" si="217"/>
        <v>7.6584179759922613E-2</v>
      </c>
      <c r="AF1737">
        <f t="shared" si="216"/>
        <v>1.7354699090675114E-2</v>
      </c>
      <c r="AG1737">
        <f t="shared" si="218"/>
        <v>0.35973064750720801</v>
      </c>
      <c r="AH1737">
        <f t="shared" si="219"/>
        <v>0.31861719428313789</v>
      </c>
      <c r="AI1737">
        <f t="shared" si="220"/>
        <v>0.56010785424678866</v>
      </c>
      <c r="AJ1737">
        <f t="shared" si="221"/>
        <v>7.6584179759922613E-2</v>
      </c>
      <c r="AK1737">
        <f t="shared" si="222"/>
        <v>8.4443505120987861E-2</v>
      </c>
      <c r="AL1737" s="18">
        <f t="shared" si="223"/>
        <v>2.1089247885702867E-2</v>
      </c>
    </row>
    <row r="1738" spans="1:38" ht="15.75">
      <c r="A1738">
        <v>2019</v>
      </c>
      <c r="B1738">
        <v>1</v>
      </c>
      <c r="C1738" t="s">
        <v>73</v>
      </c>
      <c r="D1738">
        <v>419305.05471350002</v>
      </c>
      <c r="E1738">
        <v>270428.05861024099</v>
      </c>
      <c r="F1738">
        <v>148876.99610325799</v>
      </c>
      <c r="G1738">
        <v>129629.964734537</v>
      </c>
      <c r="H1738">
        <v>1060013.0470350301</v>
      </c>
      <c r="I1738">
        <v>639421.39899196895</v>
      </c>
      <c r="J1738">
        <v>420591.64804306201</v>
      </c>
      <c r="K1738">
        <v>134307.07926669499</v>
      </c>
      <c r="L1738">
        <v>17.864457722452901</v>
      </c>
      <c r="M1738">
        <v>30.820860408826999</v>
      </c>
      <c r="N1738">
        <v>12.229091434027699</v>
      </c>
      <c r="O1738">
        <v>1.52029029099146</v>
      </c>
      <c r="P1738">
        <v>225.881439204819</v>
      </c>
      <c r="Q1738">
        <v>31166</v>
      </c>
      <c r="R1738">
        <v>-4.0687500024806499E-2</v>
      </c>
      <c r="S1738">
        <v>933</v>
      </c>
      <c r="T1738">
        <v>0.71660436451951304</v>
      </c>
      <c r="U1738">
        <v>0.31518245584420101</v>
      </c>
      <c r="V1738">
        <v>5.6100544725263397</v>
      </c>
      <c r="W1738">
        <v>73.634612826259001</v>
      </c>
      <c r="X1738">
        <v>9.8885332667192394</v>
      </c>
      <c r="Y1738">
        <v>0</v>
      </c>
      <c r="Z1738">
        <v>0</v>
      </c>
      <c r="AA1738">
        <v>0</v>
      </c>
      <c r="AB1738">
        <v>0</v>
      </c>
      <c r="AC1738">
        <v>435496.40832726</v>
      </c>
      <c r="AD1738">
        <v>0</v>
      </c>
      <c r="AE1738">
        <f t="shared" si="217"/>
        <v>-3.1332505469171629E-2</v>
      </c>
      <c r="AF1738">
        <f t="shared" si="216"/>
        <v>-8.9599895915252942E-2</v>
      </c>
      <c r="AG1738">
        <f t="shared" si="218"/>
        <v>0.35505652610122412</v>
      </c>
      <c r="AH1738">
        <f t="shared" si="219"/>
        <v>0.309154309678212</v>
      </c>
      <c r="AI1738">
        <f t="shared" si="220"/>
        <v>0.56010785424678866</v>
      </c>
      <c r="AJ1738">
        <f t="shared" si="221"/>
        <v>-3.1332505469171629E-2</v>
      </c>
      <c r="AK1738">
        <f t="shared" si="222"/>
        <v>-3.8103442757909764E-2</v>
      </c>
      <c r="AL1738" s="18">
        <f t="shared" si="223"/>
        <v>2.1089247885702867E-2</v>
      </c>
    </row>
    <row r="1739" spans="1:38" ht="15.75">
      <c r="A1739">
        <v>2019</v>
      </c>
      <c r="B1739">
        <v>2</v>
      </c>
      <c r="C1739" t="s">
        <v>73</v>
      </c>
      <c r="D1739">
        <v>406167.17679343797</v>
      </c>
      <c r="E1739">
        <v>260123.818558853</v>
      </c>
      <c r="F1739">
        <v>146043.35823458401</v>
      </c>
      <c r="G1739">
        <v>139497.25368481199</v>
      </c>
      <c r="H1739">
        <v>1082586.99258807</v>
      </c>
      <c r="I1739">
        <v>394559.30641747301</v>
      </c>
      <c r="J1739">
        <v>688027.68617059698</v>
      </c>
      <c r="K1739">
        <v>146224.74593119399</v>
      </c>
      <c r="L1739">
        <v>19.097158322868701</v>
      </c>
      <c r="M1739">
        <v>20.274947722121599</v>
      </c>
      <c r="N1739">
        <v>12.885546809621699</v>
      </c>
      <c r="O1739">
        <v>0.57346428690028195</v>
      </c>
      <c r="P1739">
        <v>62.438202746259499</v>
      </c>
      <c r="Q1739">
        <v>8429</v>
      </c>
      <c r="R1739">
        <v>-0.131613673655159</v>
      </c>
      <c r="S1739">
        <v>68</v>
      </c>
      <c r="T1739">
        <v>0.69736429539996603</v>
      </c>
      <c r="U1739">
        <v>0.51111191298442105</v>
      </c>
      <c r="V1739">
        <v>3.1830429945722098</v>
      </c>
      <c r="W1739">
        <v>82.177418739647393</v>
      </c>
      <c r="X1739">
        <v>5.38243905712815</v>
      </c>
      <c r="Y1739">
        <v>0</v>
      </c>
      <c r="Z1739">
        <v>0</v>
      </c>
      <c r="AA1739">
        <v>0</v>
      </c>
      <c r="AB1739">
        <v>1</v>
      </c>
      <c r="AC1739">
        <v>441713.18940264097</v>
      </c>
      <c r="AD1739">
        <v>0</v>
      </c>
      <c r="AE1739">
        <f t="shared" si="217"/>
        <v>-6.7707624423983967E-2</v>
      </c>
      <c r="AF1739">
        <f t="shared" si="216"/>
        <v>-9.3546823876699478E-2</v>
      </c>
      <c r="AG1739">
        <f t="shared" si="218"/>
        <v>0.35956464869355353</v>
      </c>
      <c r="AH1739">
        <f t="shared" si="219"/>
        <v>0.34344787480391425</v>
      </c>
      <c r="AI1739">
        <f t="shared" si="220"/>
        <v>0.56010785424678866</v>
      </c>
      <c r="AJ1739">
        <f t="shared" si="221"/>
        <v>-6.7707624423983967E-2</v>
      </c>
      <c r="AK1739">
        <f t="shared" si="222"/>
        <v>1.2448876274316857E-2</v>
      </c>
      <c r="AL1739" s="18">
        <f t="shared" si="223"/>
        <v>2.1089247885702867E-2</v>
      </c>
    </row>
    <row r="1740" spans="1:38" ht="15.75">
      <c r="A1740">
        <v>2019</v>
      </c>
      <c r="B1740">
        <v>3</v>
      </c>
      <c r="C1740" t="s">
        <v>73</v>
      </c>
      <c r="D1740">
        <v>378666.56213375798</v>
      </c>
      <c r="E1740">
        <v>263362.06779209501</v>
      </c>
      <c r="F1740">
        <v>115304.494341663</v>
      </c>
      <c r="G1740">
        <v>103215.807847434</v>
      </c>
      <c r="H1740">
        <v>1438055.1166761599</v>
      </c>
      <c r="I1740">
        <v>862013.96104454703</v>
      </c>
      <c r="J1740">
        <v>576041.15563161694</v>
      </c>
      <c r="K1740">
        <v>112375.14670221</v>
      </c>
      <c r="L1740">
        <v>33.954568073677599</v>
      </c>
      <c r="M1740">
        <v>17.9181308207502</v>
      </c>
      <c r="N1740">
        <v>7.1774584054887498</v>
      </c>
      <c r="O1740">
        <v>1.4964450935790601</v>
      </c>
      <c r="P1740">
        <v>274.92119187454102</v>
      </c>
      <c r="Q1740">
        <v>28742</v>
      </c>
      <c r="R1740">
        <v>-0.217197410854402</v>
      </c>
      <c r="S1740">
        <v>395</v>
      </c>
      <c r="T1740">
        <v>0.55707582958428803</v>
      </c>
      <c r="U1740">
        <v>3.6186130475865101E-2</v>
      </c>
      <c r="V1740">
        <v>2.63279294650488</v>
      </c>
      <c r="W1740">
        <v>77.619319481099893</v>
      </c>
      <c r="X1740">
        <v>8.1834241963223899</v>
      </c>
      <c r="Y1740">
        <v>0</v>
      </c>
      <c r="Z1740">
        <v>0</v>
      </c>
      <c r="AA1740">
        <v>0</v>
      </c>
      <c r="AB1740">
        <v>0</v>
      </c>
      <c r="AC1740">
        <v>367923.12200884998</v>
      </c>
      <c r="AD1740">
        <v>0</v>
      </c>
      <c r="AE1740">
        <f t="shared" si="217"/>
        <v>4.6399546704928581E-2</v>
      </c>
      <c r="AF1740">
        <f t="shared" si="216"/>
        <v>7.2267096119241536E-2</v>
      </c>
      <c r="AG1740">
        <f t="shared" si="218"/>
        <v>0.30450138953894079</v>
      </c>
      <c r="AH1740">
        <f t="shared" si="219"/>
        <v>0.27257703258988747</v>
      </c>
      <c r="AI1740">
        <f t="shared" si="220"/>
        <v>0.56010785424678866</v>
      </c>
      <c r="AJ1740">
        <f t="shared" si="221"/>
        <v>4.6399546704928581E-2</v>
      </c>
      <c r="AK1740">
        <f t="shared" si="222"/>
        <v>-1.6796913671634651E-2</v>
      </c>
      <c r="AL1740" s="18">
        <f t="shared" si="223"/>
        <v>2.1089247885702867E-2</v>
      </c>
    </row>
    <row r="1741" spans="1:38" ht="15.75">
      <c r="A1741">
        <v>2019</v>
      </c>
      <c r="B1741">
        <v>4</v>
      </c>
      <c r="C1741" t="s">
        <v>73</v>
      </c>
      <c r="D1741">
        <v>396236.51896907802</v>
      </c>
      <c r="E1741">
        <v>258938.397875008</v>
      </c>
      <c r="F1741">
        <v>137298.12109407</v>
      </c>
      <c r="G1741">
        <v>122662.455416203</v>
      </c>
      <c r="H1741">
        <v>1019892.84965154</v>
      </c>
      <c r="I1741">
        <v>364254.02114578697</v>
      </c>
      <c r="J1741">
        <v>655638.82850575796</v>
      </c>
      <c r="K1741">
        <v>127792.129292989</v>
      </c>
      <c r="L1741">
        <v>24.275552357873799</v>
      </c>
      <c r="M1741">
        <v>18.708845492839199</v>
      </c>
      <c r="N1741">
        <v>12.0269943512313</v>
      </c>
      <c r="O1741">
        <v>0.55557115489322795</v>
      </c>
      <c r="P1741">
        <v>132.88145651359</v>
      </c>
      <c r="Q1741">
        <v>39565</v>
      </c>
      <c r="R1741">
        <v>-0.178078434162145</v>
      </c>
      <c r="S1741">
        <v>654</v>
      </c>
      <c r="T1741">
        <v>0.72554994020757402</v>
      </c>
      <c r="U1741">
        <v>0.28388696212311498</v>
      </c>
      <c r="V1741">
        <v>6.1459977474298597</v>
      </c>
      <c r="W1741">
        <v>64.578054968319293</v>
      </c>
      <c r="X1741">
        <v>4.7073255287608697</v>
      </c>
      <c r="Y1741">
        <v>0</v>
      </c>
      <c r="Z1741">
        <v>0</v>
      </c>
      <c r="AA1741">
        <v>0</v>
      </c>
      <c r="AB1741">
        <v>0</v>
      </c>
      <c r="AC1741">
        <v>429445.75798748602</v>
      </c>
      <c r="AD1741">
        <v>0</v>
      </c>
      <c r="AE1741">
        <f t="shared" si="217"/>
        <v>-3.6597216108136411E-2</v>
      </c>
      <c r="AF1741">
        <f t="shared" si="216"/>
        <v>-5.6182982817488111E-2</v>
      </c>
      <c r="AG1741">
        <f t="shared" si="218"/>
        <v>0.34650546964043127</v>
      </c>
      <c r="AH1741">
        <f t="shared" si="219"/>
        <v>0.30956877911037645</v>
      </c>
      <c r="AI1741">
        <f t="shared" si="220"/>
        <v>0.56010785424678866</v>
      </c>
      <c r="AJ1741">
        <f t="shared" si="221"/>
        <v>-3.6597216108136411E-2</v>
      </c>
      <c r="AK1741">
        <f t="shared" si="222"/>
        <v>-6.0132255649005997E-2</v>
      </c>
      <c r="AL1741" s="18">
        <f t="shared" si="223"/>
        <v>2.1089247885702867E-2</v>
      </c>
    </row>
    <row r="1742" spans="1:38" ht="15.75">
      <c r="A1742">
        <v>2020</v>
      </c>
      <c r="B1742">
        <v>1</v>
      </c>
      <c r="C1742" t="s">
        <v>73</v>
      </c>
      <c r="D1742">
        <v>381735.36545443098</v>
      </c>
      <c r="E1742">
        <v>243367.84793664399</v>
      </c>
      <c r="F1742">
        <v>138367.517517787</v>
      </c>
      <c r="G1742">
        <v>121520.711314239</v>
      </c>
      <c r="H1742">
        <v>952414.71624068206</v>
      </c>
      <c r="I1742">
        <v>492782.51652661298</v>
      </c>
      <c r="J1742">
        <v>459632.19971406797</v>
      </c>
      <c r="K1742">
        <v>117876.29914499</v>
      </c>
      <c r="L1742">
        <v>23.4568840842261</v>
      </c>
      <c r="M1742">
        <v>26.4386854075576</v>
      </c>
      <c r="N1742">
        <v>12.7592223473718</v>
      </c>
      <c r="O1742">
        <v>1.07212357365991</v>
      </c>
      <c r="P1742">
        <v>105.266716821107</v>
      </c>
      <c r="Q1742">
        <v>43608</v>
      </c>
      <c r="R1742">
        <v>-0.58586030651884602</v>
      </c>
      <c r="S1742">
        <v>650</v>
      </c>
      <c r="T1742">
        <v>0.76134769870085695</v>
      </c>
      <c r="U1742">
        <v>0.743986429900234</v>
      </c>
      <c r="V1742">
        <v>3.9048108353972402</v>
      </c>
      <c r="W1742">
        <v>62.966778854810201</v>
      </c>
      <c r="X1742">
        <v>4.2455329601915697</v>
      </c>
      <c r="Y1742">
        <v>0</v>
      </c>
      <c r="Z1742">
        <v>0</v>
      </c>
      <c r="AA1742">
        <v>1</v>
      </c>
      <c r="AB1742">
        <v>0</v>
      </c>
      <c r="AC1742">
        <v>413642.53902163397</v>
      </c>
      <c r="AD1742">
        <v>1</v>
      </c>
      <c r="AE1742">
        <f t="shared" si="217"/>
        <v>-3.5532044553530297E-2</v>
      </c>
      <c r="AF1742">
        <f t="shared" si="216"/>
        <v>1.7600949073973252E-2</v>
      </c>
      <c r="AG1742">
        <f t="shared" si="218"/>
        <v>0.36246973699455254</v>
      </c>
      <c r="AH1742">
        <f t="shared" si="219"/>
        <v>0.31833757705308896</v>
      </c>
      <c r="AI1742">
        <f t="shared" si="220"/>
        <v>0.56010785424678866</v>
      </c>
      <c r="AJ1742">
        <f t="shared" si="221"/>
        <v>-3.5532044553530297E-2</v>
      </c>
      <c r="AK1742">
        <f t="shared" si="222"/>
        <v>0.14277190409838142</v>
      </c>
      <c r="AL1742" s="18">
        <f t="shared" si="223"/>
        <v>2.1089247885702867E-2</v>
      </c>
    </row>
    <row r="1743" spans="1:38" ht="15.75">
      <c r="A1743">
        <v>2020</v>
      </c>
      <c r="B1743">
        <v>2</v>
      </c>
      <c r="C1743" t="s">
        <v>73</v>
      </c>
      <c r="D1743">
        <v>368171.52744144597</v>
      </c>
      <c r="E1743">
        <v>278113.93898288399</v>
      </c>
      <c r="F1743">
        <v>90057.588458562299</v>
      </c>
      <c r="G1743">
        <v>81401.089883127104</v>
      </c>
      <c r="H1743">
        <v>932938.33076682105</v>
      </c>
      <c r="I1743">
        <v>307953.83341843699</v>
      </c>
      <c r="J1743">
        <v>624984.497348384</v>
      </c>
      <c r="K1743">
        <v>82703.207166324806</v>
      </c>
      <c r="L1743">
        <v>12.4019522057541</v>
      </c>
      <c r="M1743">
        <v>13.024497444094401</v>
      </c>
      <c r="N1743">
        <v>8.7252380139875001</v>
      </c>
      <c r="O1743">
        <v>0.49273835547119899</v>
      </c>
      <c r="P1743">
        <v>398.62157302909799</v>
      </c>
      <c r="Q1743">
        <v>1129</v>
      </c>
      <c r="R1743">
        <v>0.15244276810354601</v>
      </c>
      <c r="S1743">
        <v>534</v>
      </c>
      <c r="T1743">
        <v>8.7755725836961895E-2</v>
      </c>
      <c r="U1743">
        <v>0.49313676844582799</v>
      </c>
      <c r="V1743">
        <v>4.64962202781689</v>
      </c>
      <c r="W1743">
        <v>80.113335659447301</v>
      </c>
      <c r="X1743">
        <v>4.1308681247107701</v>
      </c>
      <c r="Y1743">
        <v>0</v>
      </c>
      <c r="Z1743">
        <v>0</v>
      </c>
      <c r="AA1743">
        <v>1</v>
      </c>
      <c r="AB1743">
        <v>0</v>
      </c>
      <c r="AC1743">
        <v>357218.89576643298</v>
      </c>
      <c r="AD1743">
        <v>1</v>
      </c>
      <c r="AE1743">
        <f t="shared" si="217"/>
        <v>0.10283295886099267</v>
      </c>
      <c r="AF1743">
        <f t="shared" si="216"/>
        <v>0.15215160522033064</v>
      </c>
      <c r="AG1743">
        <f t="shared" si="218"/>
        <v>0.24460769436573213</v>
      </c>
      <c r="AH1743">
        <f t="shared" si="219"/>
        <v>0.22109555958553351</v>
      </c>
      <c r="AI1743">
        <f t="shared" si="220"/>
        <v>0.56010785424678866</v>
      </c>
      <c r="AJ1743">
        <f t="shared" si="221"/>
        <v>0.10283295886099267</v>
      </c>
      <c r="AK1743">
        <f t="shared" si="222"/>
        <v>-6.5492178111144481E-2</v>
      </c>
      <c r="AL1743" s="18">
        <f t="shared" si="223"/>
        <v>2.1089247885702867E-2</v>
      </c>
    </row>
    <row r="1744" spans="1:38" ht="15.75">
      <c r="A1744">
        <v>2020</v>
      </c>
      <c r="B1744">
        <v>3</v>
      </c>
      <c r="C1744" t="s">
        <v>73</v>
      </c>
      <c r="D1744">
        <v>406031.69497662102</v>
      </c>
      <c r="E1744">
        <v>259899.65135582499</v>
      </c>
      <c r="F1744">
        <v>146132.043620796</v>
      </c>
      <c r="G1744">
        <v>140640.72635904601</v>
      </c>
      <c r="H1744">
        <v>1067217.01823595</v>
      </c>
      <c r="I1744">
        <v>630431.49476191704</v>
      </c>
      <c r="J1744">
        <v>436785.52347403398</v>
      </c>
      <c r="K1744">
        <v>138962.51012429799</v>
      </c>
      <c r="L1744">
        <v>50.489961979682199</v>
      </c>
      <c r="M1744">
        <v>32.1990356366301</v>
      </c>
      <c r="N1744">
        <v>13.1782687078507</v>
      </c>
      <c r="O1744">
        <v>1.44334338223412</v>
      </c>
      <c r="P1744">
        <v>433.667622062899</v>
      </c>
      <c r="Q1744">
        <v>11401</v>
      </c>
      <c r="R1744">
        <v>-0.58335800485278999</v>
      </c>
      <c r="S1744">
        <v>970</v>
      </c>
      <c r="T1744">
        <v>0.134669676279148</v>
      </c>
      <c r="U1744">
        <v>0.35612840723314598</v>
      </c>
      <c r="V1744">
        <v>3.1784936026257902</v>
      </c>
      <c r="W1744">
        <v>82.003305942972702</v>
      </c>
      <c r="X1744">
        <v>4.0423721603440796</v>
      </c>
      <c r="Y1744">
        <v>0</v>
      </c>
      <c r="Z1744">
        <v>0</v>
      </c>
      <c r="AA1744">
        <v>0</v>
      </c>
      <c r="AB1744">
        <v>0</v>
      </c>
      <c r="AC1744">
        <v>416433.569658764</v>
      </c>
      <c r="AD1744">
        <v>0</v>
      </c>
      <c r="AE1744">
        <f t="shared" si="217"/>
        <v>-7.8951781205873151E-2</v>
      </c>
      <c r="AF1744">
        <f t="shared" si="216"/>
        <v>-9.0796189232514743E-2</v>
      </c>
      <c r="AG1744">
        <f t="shared" si="218"/>
        <v>0.35990304557187386</v>
      </c>
      <c r="AH1744">
        <f t="shared" si="219"/>
        <v>0.34637868939552607</v>
      </c>
      <c r="AI1744">
        <f t="shared" si="220"/>
        <v>0.56010785424678866</v>
      </c>
      <c r="AJ1744">
        <f t="shared" si="221"/>
        <v>-7.8951781205873151E-2</v>
      </c>
      <c r="AK1744">
        <f t="shared" si="222"/>
        <v>-4.5187000241767639E-2</v>
      </c>
      <c r="AL1744" s="18">
        <f t="shared" si="223"/>
        <v>2.1089247885702867E-2</v>
      </c>
    </row>
    <row r="1745" spans="1:38" ht="15.75">
      <c r="A1745">
        <v>2020</v>
      </c>
      <c r="B1745">
        <v>4</v>
      </c>
      <c r="C1745" t="s">
        <v>73</v>
      </c>
      <c r="D1745">
        <v>373974.76943217701</v>
      </c>
      <c r="E1745">
        <v>248155.565747174</v>
      </c>
      <c r="F1745">
        <v>125819.203685003</v>
      </c>
      <c r="G1745">
        <v>118815.240286562</v>
      </c>
      <c r="H1745">
        <v>1418529.0931798699</v>
      </c>
      <c r="I1745">
        <v>464054.47914787102</v>
      </c>
      <c r="J1745">
        <v>954474.61403200496</v>
      </c>
      <c r="K1745">
        <v>115304.904637007</v>
      </c>
      <c r="L1745">
        <v>37.066916440718899</v>
      </c>
      <c r="M1745">
        <v>12.4482347188522</v>
      </c>
      <c r="N1745">
        <v>8.3759466660086694</v>
      </c>
      <c r="O1745">
        <v>0.48618839341106901</v>
      </c>
      <c r="P1745">
        <v>477.36281103512101</v>
      </c>
      <c r="Q1745">
        <v>49613</v>
      </c>
      <c r="R1745">
        <v>0.95508010411284605</v>
      </c>
      <c r="S1745">
        <v>523</v>
      </c>
      <c r="T1745">
        <v>0.89205215331882703</v>
      </c>
      <c r="U1745">
        <v>0.37786774145088498</v>
      </c>
      <c r="V1745">
        <v>3.0572607988228899</v>
      </c>
      <c r="W1745">
        <v>76.934443206435205</v>
      </c>
      <c r="X1745">
        <v>7.6210768048817803</v>
      </c>
      <c r="Y1745">
        <v>0</v>
      </c>
      <c r="Z1745">
        <v>0</v>
      </c>
      <c r="AA1745">
        <v>0</v>
      </c>
      <c r="AB1745">
        <v>0</v>
      </c>
      <c r="AC1745">
        <v>379269.54883299902</v>
      </c>
      <c r="AD1745">
        <v>0</v>
      </c>
      <c r="AE1745">
        <f t="shared" si="217"/>
        <v>3.8717854606440075E-2</v>
      </c>
      <c r="AF1745">
        <f t="shared" si="216"/>
        <v>-4.6136448175841824E-2</v>
      </c>
      <c r="AG1745">
        <f t="shared" si="218"/>
        <v>0.33643767967566385</v>
      </c>
      <c r="AH1745">
        <f t="shared" si="219"/>
        <v>0.31770924136664247</v>
      </c>
      <c r="AI1745">
        <f t="shared" si="220"/>
        <v>0.56010785424678866</v>
      </c>
      <c r="AJ1745">
        <f t="shared" si="221"/>
        <v>3.8717854606440075E-2</v>
      </c>
      <c r="AK1745">
        <f t="shared" si="222"/>
        <v>2.9167523881952016E-3</v>
      </c>
      <c r="AL1745" s="18">
        <f t="shared" si="223"/>
        <v>2.1089247885702867E-2</v>
      </c>
    </row>
    <row r="1746" spans="1:38" ht="15.75">
      <c r="A1746">
        <v>2021</v>
      </c>
      <c r="B1746">
        <v>1</v>
      </c>
      <c r="C1746" t="s">
        <v>73</v>
      </c>
      <c r="D1746">
        <v>388454.27018152899</v>
      </c>
      <c r="E1746">
        <v>248879.374086211</v>
      </c>
      <c r="F1746">
        <v>139574.89609531799</v>
      </c>
      <c r="G1746">
        <v>125381.592347629</v>
      </c>
      <c r="H1746">
        <v>902559.46321652597</v>
      </c>
      <c r="I1746">
        <v>298388.51953368599</v>
      </c>
      <c r="J1746">
        <v>604170.94368283905</v>
      </c>
      <c r="K1746">
        <v>123302.78664177201</v>
      </c>
      <c r="L1746">
        <v>26.201413831073399</v>
      </c>
      <c r="M1746">
        <v>20.752668372851801</v>
      </c>
      <c r="N1746">
        <v>13.8917819221346</v>
      </c>
      <c r="O1746">
        <v>0.49388094984310599</v>
      </c>
      <c r="P1746">
        <v>446.16366935137899</v>
      </c>
      <c r="Q1746">
        <v>36637</v>
      </c>
      <c r="R1746">
        <v>0.10295708102722199</v>
      </c>
      <c r="S1746">
        <v>136</v>
      </c>
      <c r="T1746">
        <v>0.174144528291446</v>
      </c>
      <c r="U1746">
        <v>0.105978198055225</v>
      </c>
      <c r="V1746">
        <v>2.6773215034256701</v>
      </c>
      <c r="W1746">
        <v>67.847010319758894</v>
      </c>
      <c r="X1746">
        <v>6.3848161505775902</v>
      </c>
      <c r="Y1746">
        <v>0</v>
      </c>
      <c r="Z1746">
        <v>0</v>
      </c>
      <c r="AA1746">
        <v>0</v>
      </c>
      <c r="AB1746">
        <v>0</v>
      </c>
      <c r="AC1746">
        <v>398045.66059727402</v>
      </c>
      <c r="AD1746">
        <v>0</v>
      </c>
      <c r="AE1746">
        <f t="shared" si="217"/>
        <v>9.1993186585011835E-2</v>
      </c>
      <c r="AF1746">
        <f t="shared" si="216"/>
        <v>-1.2142743262821517E-2</v>
      </c>
      <c r="AG1746">
        <f t="shared" si="218"/>
        <v>0.35930843553371955</v>
      </c>
      <c r="AH1746">
        <f t="shared" si="219"/>
        <v>0.32277053432579539</v>
      </c>
      <c r="AI1746">
        <f t="shared" si="220"/>
        <v>0.56010785424678866</v>
      </c>
      <c r="AJ1746">
        <f t="shared" si="221"/>
        <v>9.1993186585011835E-2</v>
      </c>
      <c r="AK1746">
        <f t="shared" si="222"/>
        <v>7.8067038340231265E-2</v>
      </c>
      <c r="AL1746" s="18">
        <f t="shared" si="223"/>
        <v>2.1089247885702867E-2</v>
      </c>
    </row>
    <row r="1747" spans="1:38" ht="15.75">
      <c r="A1747">
        <v>2021</v>
      </c>
      <c r="B1747">
        <v>2</v>
      </c>
      <c r="C1747" t="s">
        <v>73</v>
      </c>
      <c r="D1747">
        <v>424189.41633808299</v>
      </c>
      <c r="E1747">
        <v>268308.64972509199</v>
      </c>
      <c r="F1747">
        <v>155880.76661299</v>
      </c>
      <c r="G1747">
        <v>142711.584335705</v>
      </c>
      <c r="H1747">
        <v>923714.28068818897</v>
      </c>
      <c r="I1747">
        <v>513737.653684035</v>
      </c>
      <c r="J1747">
        <v>409976.62700415298</v>
      </c>
      <c r="K1747">
        <v>149218.907425162</v>
      </c>
      <c r="L1747">
        <v>39.874824327266801</v>
      </c>
      <c r="M1747">
        <v>34.809687903076302</v>
      </c>
      <c r="N1747">
        <v>15.4497540331823</v>
      </c>
      <c r="O1747">
        <v>1.2530901028141499</v>
      </c>
      <c r="P1747">
        <v>349.99465375726697</v>
      </c>
      <c r="Q1747">
        <v>48035</v>
      </c>
      <c r="R1747">
        <v>0.51345762742348899</v>
      </c>
      <c r="S1747">
        <v>61</v>
      </c>
      <c r="T1747">
        <v>0.42873927535017597</v>
      </c>
      <c r="U1747">
        <v>0.43455179217921203</v>
      </c>
      <c r="V1747">
        <v>4.89341163481948</v>
      </c>
      <c r="W1747">
        <v>60.987697253018098</v>
      </c>
      <c r="X1747">
        <v>3.63065958030458</v>
      </c>
      <c r="Y1747">
        <v>0</v>
      </c>
      <c r="Z1747">
        <v>0</v>
      </c>
      <c r="AA1747">
        <v>0</v>
      </c>
      <c r="AB1747">
        <v>0</v>
      </c>
      <c r="AC1747">
        <v>415263.49838526902</v>
      </c>
      <c r="AD1747">
        <v>0</v>
      </c>
      <c r="AE1747">
        <f t="shared" si="217"/>
        <v>-0.12971528721287903</v>
      </c>
      <c r="AF1747">
        <f t="shared" si="216"/>
        <v>-7.9356727065825292E-2</v>
      </c>
      <c r="AG1747">
        <f t="shared" si="218"/>
        <v>0.36747915107988582</v>
      </c>
      <c r="AH1747">
        <f t="shared" si="219"/>
        <v>0.33643362808930272</v>
      </c>
      <c r="AI1747">
        <f t="shared" si="220"/>
        <v>0.56010785424678866</v>
      </c>
      <c r="AJ1747">
        <f t="shared" si="221"/>
        <v>-0.12971528721287903</v>
      </c>
      <c r="AK1747">
        <f t="shared" si="222"/>
        <v>-2.9422284933267779E-2</v>
      </c>
      <c r="AL1747" s="18">
        <f t="shared" si="223"/>
        <v>2.1089247885702867E-2</v>
      </c>
    </row>
    <row r="1748" spans="1:38" ht="15.75">
      <c r="A1748">
        <v>2021</v>
      </c>
      <c r="B1748">
        <v>3</v>
      </c>
      <c r="C1748" t="s">
        <v>73</v>
      </c>
      <c r="D1748">
        <v>369165.56436512503</v>
      </c>
      <c r="E1748">
        <v>260414.39618282</v>
      </c>
      <c r="F1748">
        <v>108751.168182304</v>
      </c>
      <c r="G1748">
        <v>96624.595409879694</v>
      </c>
      <c r="H1748">
        <v>1075985.99289464</v>
      </c>
      <c r="I1748">
        <v>503508.208734071</v>
      </c>
      <c r="J1748">
        <v>572477.78416057001</v>
      </c>
      <c r="K1748">
        <v>97299.149127895304</v>
      </c>
      <c r="L1748">
        <v>17.661937651868499</v>
      </c>
      <c r="M1748">
        <v>16.8783135491556</v>
      </c>
      <c r="N1748">
        <v>8.9800978867706291</v>
      </c>
      <c r="O1748">
        <v>0.87952445084374697</v>
      </c>
      <c r="P1748">
        <v>55.126741968076097</v>
      </c>
      <c r="Q1748">
        <v>45216</v>
      </c>
      <c r="R1748">
        <v>0.53516693508565805</v>
      </c>
      <c r="S1748">
        <v>446</v>
      </c>
      <c r="T1748">
        <v>0.199998480118776</v>
      </c>
      <c r="U1748">
        <v>0.27807025558575099</v>
      </c>
      <c r="V1748">
        <v>2.1862033369619298</v>
      </c>
      <c r="W1748">
        <v>66.297917833344002</v>
      </c>
      <c r="X1748">
        <v>3.48669917354517</v>
      </c>
      <c r="Y1748">
        <v>0</v>
      </c>
      <c r="Z1748">
        <v>0</v>
      </c>
      <c r="AA1748">
        <v>0</v>
      </c>
      <c r="AB1748">
        <v>0</v>
      </c>
      <c r="AC1748">
        <v>341431.58085704502</v>
      </c>
      <c r="AD1748">
        <v>0</v>
      </c>
      <c r="AE1748">
        <f t="shared" si="217"/>
        <v>-3.3710247388132858E-2</v>
      </c>
      <c r="AF1748">
        <f t="shared" si="216"/>
        <v>8.6447202681079277E-2</v>
      </c>
      <c r="AG1748">
        <f t="shared" si="218"/>
        <v>0.29458643676403184</v>
      </c>
      <c r="AH1748">
        <f t="shared" si="219"/>
        <v>0.26173783455683491</v>
      </c>
      <c r="AI1748">
        <f t="shared" si="220"/>
        <v>0.56010785424678866</v>
      </c>
      <c r="AJ1748">
        <f t="shared" si="221"/>
        <v>-3.3710247388132858E-2</v>
      </c>
      <c r="AK1748">
        <f t="shared" si="222"/>
        <v>4.1074878168469976E-2</v>
      </c>
      <c r="AL1748" s="18">
        <f t="shared" si="223"/>
        <v>2.1089247885702867E-2</v>
      </c>
    </row>
    <row r="1749" spans="1:38" ht="15.75">
      <c r="A1749">
        <v>2021</v>
      </c>
      <c r="B1749">
        <v>4</v>
      </c>
      <c r="C1749" t="s">
        <v>73</v>
      </c>
      <c r="D1749">
        <v>356720.90186319698</v>
      </c>
      <c r="E1749">
        <v>271110.885779345</v>
      </c>
      <c r="F1749">
        <v>85610.016083851398</v>
      </c>
      <c r="G1749">
        <v>77097.561099080194</v>
      </c>
      <c r="H1749">
        <v>999593.31165421801</v>
      </c>
      <c r="I1749">
        <v>340919.33714078198</v>
      </c>
      <c r="J1749">
        <v>658673.97451343597</v>
      </c>
      <c r="K1749">
        <v>86209.757679299</v>
      </c>
      <c r="L1749">
        <v>21.5810665359576</v>
      </c>
      <c r="M1749">
        <v>11.704965443037599</v>
      </c>
      <c r="N1749">
        <v>7.7128928535438197</v>
      </c>
      <c r="O1749">
        <v>0.51758434420096799</v>
      </c>
      <c r="P1749">
        <v>306.08468592741201</v>
      </c>
      <c r="Q1749">
        <v>47682</v>
      </c>
      <c r="R1749">
        <v>0.60559331007664097</v>
      </c>
      <c r="S1749">
        <v>178</v>
      </c>
      <c r="T1749">
        <v>0.865047758887591</v>
      </c>
      <c r="U1749">
        <v>4.6902652097959401E-2</v>
      </c>
      <c r="V1749">
        <v>3.6645224321208798</v>
      </c>
      <c r="W1749">
        <v>62.503446726074202</v>
      </c>
      <c r="X1749">
        <v>8.1998439957366198</v>
      </c>
      <c r="Y1749">
        <v>0</v>
      </c>
      <c r="Z1749">
        <v>0</v>
      </c>
      <c r="AA1749">
        <v>0</v>
      </c>
      <c r="AB1749">
        <v>1</v>
      </c>
      <c r="AC1749">
        <v>373849.79159320903</v>
      </c>
      <c r="AD1749">
        <v>0</v>
      </c>
      <c r="AE1749">
        <f t="shared" si="217"/>
        <v>7.5735589658639788E-2</v>
      </c>
      <c r="AF1749">
        <f t="shared" si="216"/>
        <v>0.17215222078441872</v>
      </c>
      <c r="AG1749">
        <f t="shared" si="218"/>
        <v>0.23999158904538639</v>
      </c>
      <c r="AH1749">
        <f t="shared" si="219"/>
        <v>0.21612852147544534</v>
      </c>
      <c r="AI1749">
        <f t="shared" si="220"/>
        <v>0.56010785424678866</v>
      </c>
      <c r="AJ1749">
        <f t="shared" si="221"/>
        <v>7.5735589658639788E-2</v>
      </c>
      <c r="AK1749">
        <f t="shared" si="222"/>
        <v>-1.1935994930818677E-2</v>
      </c>
      <c r="AL1749" s="18">
        <f t="shared" si="223"/>
        <v>2.1089247885702867E-2</v>
      </c>
    </row>
    <row r="1750" spans="1:38" ht="15.75">
      <c r="A1750">
        <v>2022</v>
      </c>
      <c r="B1750">
        <v>1</v>
      </c>
      <c r="C1750" t="s">
        <v>73</v>
      </c>
      <c r="D1750">
        <v>383737.36970936798</v>
      </c>
      <c r="E1750">
        <v>267874.90762099298</v>
      </c>
      <c r="F1750">
        <v>115862.462088375</v>
      </c>
      <c r="G1750">
        <v>100067.566948972</v>
      </c>
      <c r="H1750">
        <v>790717.092427884</v>
      </c>
      <c r="I1750">
        <v>278918.11539339699</v>
      </c>
      <c r="J1750">
        <v>511798.97703448602</v>
      </c>
      <c r="K1750">
        <v>102559.65250367799</v>
      </c>
      <c r="L1750">
        <v>32.7145639348252</v>
      </c>
      <c r="M1750">
        <v>19.552123282620201</v>
      </c>
      <c r="N1750">
        <v>12.655293265726201</v>
      </c>
      <c r="O1750">
        <v>0.54497591419492597</v>
      </c>
      <c r="P1750">
        <v>403.16568990086603</v>
      </c>
      <c r="Q1750">
        <v>49880</v>
      </c>
      <c r="R1750">
        <v>7.3866590922076994E-2</v>
      </c>
      <c r="S1750">
        <v>91</v>
      </c>
      <c r="T1750">
        <v>0.23291582960097901</v>
      </c>
      <c r="U1750">
        <v>0.43955334607622698</v>
      </c>
      <c r="V1750">
        <v>4.9415550184667199</v>
      </c>
      <c r="W1750">
        <v>82.897569439802496</v>
      </c>
      <c r="X1750">
        <v>9.1350679241223407</v>
      </c>
      <c r="Y1750">
        <v>0</v>
      </c>
      <c r="Z1750">
        <v>0</v>
      </c>
      <c r="AA1750">
        <v>0</v>
      </c>
      <c r="AB1750">
        <v>0</v>
      </c>
      <c r="AC1750">
        <v>382394.45918822201</v>
      </c>
      <c r="AD1750">
        <v>0</v>
      </c>
      <c r="AE1750">
        <f t="shared" si="217"/>
        <v>1.7693775556194585E-2</v>
      </c>
      <c r="AF1750">
        <f t="shared" si="216"/>
        <v>4.2666863042953966E-2</v>
      </c>
      <c r="AG1750">
        <f t="shared" si="218"/>
        <v>0.30193166273101318</v>
      </c>
      <c r="AH1750">
        <f t="shared" si="219"/>
        <v>0.2607709721488955</v>
      </c>
      <c r="AI1750">
        <f t="shared" si="220"/>
        <v>0.56010785424678866</v>
      </c>
      <c r="AJ1750">
        <f t="shared" si="221"/>
        <v>1.7693775556194585E-2</v>
      </c>
      <c r="AK1750">
        <f t="shared" si="222"/>
        <v>6.7139577922749716E-2</v>
      </c>
      <c r="AL1750" s="18">
        <f t="shared" si="223"/>
        <v>2.1089247885702867E-2</v>
      </c>
    </row>
    <row r="1751" spans="1:38" ht="15.75">
      <c r="A1751">
        <v>2022</v>
      </c>
      <c r="B1751">
        <v>2</v>
      </c>
      <c r="C1751" t="s">
        <v>73</v>
      </c>
      <c r="D1751">
        <v>390527.13260153</v>
      </c>
      <c r="E1751">
        <v>285859.91585476202</v>
      </c>
      <c r="F1751">
        <v>104667.21674676699</v>
      </c>
      <c r="G1751">
        <v>89323.239312888603</v>
      </c>
      <c r="H1751">
        <v>1394626.65010519</v>
      </c>
      <c r="I1751">
        <v>749376.24564013397</v>
      </c>
      <c r="J1751">
        <v>645250.40446505905</v>
      </c>
      <c r="K1751">
        <v>88093.029582178497</v>
      </c>
      <c r="L1751">
        <v>9.9211895425479408</v>
      </c>
      <c r="M1751">
        <v>13.843189976291599</v>
      </c>
      <c r="N1751">
        <v>6.4048137403764001</v>
      </c>
      <c r="O1751">
        <v>1.16137276389838</v>
      </c>
      <c r="P1751">
        <v>409.33155824657001</v>
      </c>
      <c r="Q1751">
        <v>13383</v>
      </c>
      <c r="R1751">
        <v>-0.112504812680018</v>
      </c>
      <c r="S1751">
        <v>26</v>
      </c>
      <c r="T1751">
        <v>0.97264451591048096</v>
      </c>
      <c r="U1751">
        <v>0.63721911680791699</v>
      </c>
      <c r="V1751">
        <v>2.9726365617972501</v>
      </c>
      <c r="W1751">
        <v>75.164845781835297</v>
      </c>
      <c r="X1751">
        <v>4.7402805531863903</v>
      </c>
      <c r="Y1751">
        <v>0</v>
      </c>
      <c r="Z1751">
        <v>0</v>
      </c>
      <c r="AA1751">
        <v>1</v>
      </c>
      <c r="AB1751">
        <v>0</v>
      </c>
      <c r="AC1751">
        <v>383582.15980009898</v>
      </c>
      <c r="AD1751">
        <v>1</v>
      </c>
      <c r="AE1751">
        <f t="shared" si="217"/>
        <v>2.7019280475726586E-2</v>
      </c>
      <c r="AF1751">
        <f t="shared" si="216"/>
        <v>3.831702783497043E-2</v>
      </c>
      <c r="AG1751">
        <f t="shared" si="218"/>
        <v>0.26801522355058494</v>
      </c>
      <c r="AH1751">
        <f t="shared" si="219"/>
        <v>0.22872479747528471</v>
      </c>
      <c r="AI1751">
        <f t="shared" si="220"/>
        <v>0.56010785424678866</v>
      </c>
      <c r="AJ1751">
        <f t="shared" si="221"/>
        <v>2.7019280475726586E-2</v>
      </c>
      <c r="AK1751">
        <f t="shared" si="222"/>
        <v>-0.11876784702552573</v>
      </c>
      <c r="AL1751" s="18">
        <f t="shared" si="223"/>
        <v>2.1089247885702867E-2</v>
      </c>
    </row>
    <row r="1752" spans="1:38" ht="15.75">
      <c r="A1752">
        <v>2022</v>
      </c>
      <c r="B1752">
        <v>3</v>
      </c>
      <c r="C1752" t="s">
        <v>73</v>
      </c>
      <c r="D1752">
        <v>401078.89473067201</v>
      </c>
      <c r="E1752">
        <v>251908.94909779399</v>
      </c>
      <c r="F1752">
        <v>149169.94563287799</v>
      </c>
      <c r="G1752">
        <v>139656.77086496499</v>
      </c>
      <c r="H1752">
        <v>1020658.31414802</v>
      </c>
      <c r="I1752">
        <v>466145.52231699799</v>
      </c>
      <c r="J1752">
        <v>554512.791831029</v>
      </c>
      <c r="K1752">
        <v>134836.72105090501</v>
      </c>
      <c r="L1752">
        <v>14.364631836445501</v>
      </c>
      <c r="M1752">
        <v>25.185491285748601</v>
      </c>
      <c r="N1752">
        <v>13.683009184277299</v>
      </c>
      <c r="O1752">
        <v>0.84063979981014003</v>
      </c>
      <c r="P1752">
        <v>275.51893345217502</v>
      </c>
      <c r="Q1752">
        <v>46620</v>
      </c>
      <c r="R1752">
        <v>-0.88499627623182198</v>
      </c>
      <c r="S1752">
        <v>408</v>
      </c>
      <c r="T1752">
        <v>0.746618131633625</v>
      </c>
      <c r="U1752">
        <v>0.56717050227813504</v>
      </c>
      <c r="V1752">
        <v>3.9690092164565098</v>
      </c>
      <c r="W1752">
        <v>84.266730654911498</v>
      </c>
      <c r="X1752">
        <v>5.9507497131712404</v>
      </c>
      <c r="Y1752">
        <v>0</v>
      </c>
      <c r="Z1752">
        <v>0</v>
      </c>
      <c r="AA1752">
        <v>0</v>
      </c>
      <c r="AB1752">
        <v>0</v>
      </c>
      <c r="AC1752">
        <v>416740.697449114</v>
      </c>
      <c r="AD1752">
        <v>0</v>
      </c>
      <c r="AE1752">
        <f t="shared" si="217"/>
        <v>4.2516080533097585E-2</v>
      </c>
      <c r="AF1752">
        <f t="shared" si="216"/>
        <v>-4.6266237584599905E-2</v>
      </c>
      <c r="AG1752">
        <f t="shared" si="218"/>
        <v>0.3719217031677694</v>
      </c>
      <c r="AH1752">
        <f t="shared" si="219"/>
        <v>0.34820274190379857</v>
      </c>
      <c r="AI1752">
        <f t="shared" si="220"/>
        <v>0.56010785424678866</v>
      </c>
      <c r="AJ1752">
        <f t="shared" si="221"/>
        <v>4.2516080533097585E-2</v>
      </c>
      <c r="AK1752">
        <f t="shared" si="222"/>
        <v>4.3718246863943773E-2</v>
      </c>
      <c r="AL1752" s="18">
        <f t="shared" si="223"/>
        <v>2.1089247885702867E-2</v>
      </c>
    </row>
    <row r="1753" spans="1:38" ht="15.75">
      <c r="A1753">
        <v>2022</v>
      </c>
      <c r="B1753">
        <v>4</v>
      </c>
      <c r="C1753" t="s">
        <v>73</v>
      </c>
      <c r="D1753">
        <v>418131.19731916703</v>
      </c>
      <c r="E1753">
        <v>262921.96672168799</v>
      </c>
      <c r="F1753">
        <v>155209.23059747901</v>
      </c>
      <c r="G1753">
        <v>141711.624634662</v>
      </c>
      <c r="H1753">
        <v>1155842.44975361</v>
      </c>
      <c r="I1753">
        <v>633420.17292252195</v>
      </c>
      <c r="J1753">
        <v>522422.27683108801</v>
      </c>
      <c r="K1753">
        <v>141496.64759847501</v>
      </c>
      <c r="L1753">
        <v>31.706870313348801</v>
      </c>
      <c r="M1753">
        <v>27.1258770767313</v>
      </c>
      <c r="N1753">
        <v>12.2604620261931</v>
      </c>
      <c r="O1753">
        <v>1.21246776987521</v>
      </c>
      <c r="P1753">
        <v>483.83660633948898</v>
      </c>
      <c r="Q1753">
        <v>48558</v>
      </c>
      <c r="R1753">
        <v>-0.78123901627577297</v>
      </c>
      <c r="S1753">
        <v>900</v>
      </c>
      <c r="T1753">
        <v>4.3316019455015703E-2</v>
      </c>
      <c r="U1753">
        <v>0.32004451976026699</v>
      </c>
      <c r="V1753">
        <v>3.7876046972754698</v>
      </c>
      <c r="W1753">
        <v>62.362891101738597</v>
      </c>
      <c r="X1753">
        <v>6.39304796293463</v>
      </c>
      <c r="Y1753">
        <v>0</v>
      </c>
      <c r="Z1753">
        <v>0</v>
      </c>
      <c r="AA1753">
        <v>1</v>
      </c>
      <c r="AB1753">
        <v>0</v>
      </c>
      <c r="AC1753">
        <v>446432.01129596098</v>
      </c>
      <c r="AD1753">
        <v>1</v>
      </c>
      <c r="AE1753">
        <f t="shared" si="217"/>
        <v>-4.309881187408824E-2</v>
      </c>
      <c r="AF1753">
        <f t="shared" si="216"/>
        <v>-0.1322096944813736</v>
      </c>
      <c r="AG1753">
        <f t="shared" si="218"/>
        <v>0.37119744135954785</v>
      </c>
      <c r="AH1753">
        <f t="shared" si="219"/>
        <v>0.33891664994920478</v>
      </c>
      <c r="AI1753">
        <f t="shared" si="220"/>
        <v>0.56010785424678866</v>
      </c>
      <c r="AJ1753">
        <f t="shared" si="221"/>
        <v>-4.309881187408824E-2</v>
      </c>
      <c r="AK1753">
        <f t="shared" si="222"/>
        <v>6.0152475980073415E-2</v>
      </c>
      <c r="AL1753" s="18">
        <f t="shared" si="223"/>
        <v>2.1089247885702867E-2</v>
      </c>
    </row>
    <row r="1754" spans="1:38" ht="15.75">
      <c r="A1754">
        <v>2023</v>
      </c>
      <c r="B1754">
        <v>1</v>
      </c>
      <c r="C1754" t="s">
        <v>73</v>
      </c>
      <c r="D1754">
        <v>400110.23950722098</v>
      </c>
      <c r="E1754">
        <v>278737.37400954799</v>
      </c>
      <c r="F1754">
        <v>121372.865497672</v>
      </c>
      <c r="G1754">
        <v>113944.149577074</v>
      </c>
      <c r="H1754">
        <v>1002964.31771834</v>
      </c>
      <c r="I1754">
        <v>601875.03058173798</v>
      </c>
      <c r="J1754">
        <v>401089.287136606</v>
      </c>
      <c r="K1754">
        <v>117436.486304159</v>
      </c>
      <c r="L1754">
        <v>18.1874125053853</v>
      </c>
      <c r="M1754">
        <v>28.408674385328599</v>
      </c>
      <c r="N1754">
        <v>11.3607381204036</v>
      </c>
      <c r="O1754">
        <v>1.50060111273115</v>
      </c>
      <c r="P1754">
        <v>120.804162218196</v>
      </c>
      <c r="Q1754">
        <v>43284</v>
      </c>
      <c r="R1754">
        <v>0.54125719081450996</v>
      </c>
      <c r="S1754">
        <v>960</v>
      </c>
      <c r="T1754">
        <v>0.40870129120884302</v>
      </c>
      <c r="U1754">
        <v>0.51531658005994296</v>
      </c>
      <c r="V1754">
        <v>3.4706574359000801</v>
      </c>
      <c r="W1754">
        <v>74.337908194421104</v>
      </c>
      <c r="X1754">
        <v>4.6029586927233996</v>
      </c>
      <c r="Y1754">
        <v>0</v>
      </c>
      <c r="Z1754">
        <v>0</v>
      </c>
      <c r="AA1754">
        <v>0</v>
      </c>
      <c r="AB1754">
        <v>0</v>
      </c>
      <c r="AC1754">
        <v>407458.59040143399</v>
      </c>
      <c r="AD1754">
        <v>0</v>
      </c>
      <c r="AE1754">
        <f t="shared" si="217"/>
        <v>1.34481239748825E-2</v>
      </c>
      <c r="AF1754">
        <f t="shared" si="216"/>
        <v>1.7287647337661294E-2</v>
      </c>
      <c r="AG1754">
        <f t="shared" si="218"/>
        <v>0.30334856125441029</v>
      </c>
      <c r="AH1754">
        <f t="shared" si="219"/>
        <v>0.2847818884050769</v>
      </c>
      <c r="AI1754">
        <f t="shared" si="220"/>
        <v>0.56010785424678866</v>
      </c>
      <c r="AJ1754">
        <f t="shared" si="221"/>
        <v>1.34481239748825E-2</v>
      </c>
      <c r="AK1754">
        <f t="shared" si="222"/>
        <v>-2.9965432975062243E-2</v>
      </c>
      <c r="AL1754" s="18">
        <f t="shared" si="223"/>
        <v>2.1089247885702867E-2</v>
      </c>
    </row>
    <row r="1755" spans="1:38" ht="15.75">
      <c r="A1755">
        <v>2023</v>
      </c>
      <c r="B1755">
        <v>2</v>
      </c>
      <c r="C1755" t="s">
        <v>73</v>
      </c>
      <c r="D1755">
        <v>405490.97161173401</v>
      </c>
      <c r="E1755">
        <v>270384.88791102002</v>
      </c>
      <c r="F1755">
        <v>135106.08370071399</v>
      </c>
      <c r="G1755">
        <v>122468.496890576</v>
      </c>
      <c r="H1755">
        <v>1231150.12554182</v>
      </c>
      <c r="I1755">
        <v>761407.30222909898</v>
      </c>
      <c r="J1755">
        <v>469742.82331273</v>
      </c>
      <c r="K1755">
        <v>126297.44843015799</v>
      </c>
      <c r="L1755">
        <v>13.6570962981436</v>
      </c>
      <c r="M1755">
        <v>26.071392858522401</v>
      </c>
      <c r="N1755">
        <v>9.9474868539430492</v>
      </c>
      <c r="O1755">
        <v>1.62090246926921</v>
      </c>
      <c r="P1755">
        <v>317.16655200284401</v>
      </c>
      <c r="Q1755">
        <v>14521</v>
      </c>
      <c r="R1755">
        <v>-0.48929417326459901</v>
      </c>
      <c r="S1755">
        <v>691</v>
      </c>
      <c r="T1755">
        <v>0.83978449269511701</v>
      </c>
      <c r="U1755">
        <v>4.8849867509516101E-2</v>
      </c>
      <c r="V1755">
        <v>1.8769912100459401</v>
      </c>
      <c r="W1755">
        <v>73.908900268604796</v>
      </c>
      <c r="X1755">
        <v>2.3428205429134699</v>
      </c>
      <c r="Y1755">
        <v>0</v>
      </c>
      <c r="Z1755">
        <v>0</v>
      </c>
      <c r="AA1755">
        <v>0</v>
      </c>
      <c r="AB1755">
        <v>0</v>
      </c>
      <c r="AC1755">
        <v>387907.68443728698</v>
      </c>
      <c r="AD1755">
        <v>0</v>
      </c>
      <c r="AE1755">
        <f t="shared" si="217"/>
        <v>-5.6643649113926053E-2</v>
      </c>
      <c r="AF1755">
        <f t="shared" si="216"/>
        <v>-0.14461069521910444</v>
      </c>
      <c r="AG1755">
        <f t="shared" si="218"/>
        <v>0.33319134865986821</v>
      </c>
      <c r="AH1755">
        <f t="shared" si="219"/>
        <v>0.30202521255600756</v>
      </c>
      <c r="AI1755">
        <f t="shared" si="220"/>
        <v>0.56010785424678866</v>
      </c>
      <c r="AJ1755">
        <f t="shared" si="221"/>
        <v>-5.6643649113926053E-2</v>
      </c>
      <c r="AK1755">
        <f t="shared" si="222"/>
        <v>-2.0899619236810611E-2</v>
      </c>
      <c r="AL1755" s="18">
        <f t="shared" si="223"/>
        <v>2.1089247885702867E-2</v>
      </c>
    </row>
    <row r="1756" spans="1:38" ht="15.75">
      <c r="A1756">
        <v>2023</v>
      </c>
      <c r="B1756">
        <v>3</v>
      </c>
      <c r="C1756" t="s">
        <v>73</v>
      </c>
      <c r="D1756">
        <v>382522.483296894</v>
      </c>
      <c r="E1756">
        <v>264733.94670629199</v>
      </c>
      <c r="F1756">
        <v>117788.536590602</v>
      </c>
      <c r="G1756">
        <v>100478.24416792201</v>
      </c>
      <c r="H1756">
        <v>917312.74803525396</v>
      </c>
      <c r="I1756">
        <v>470234.38880670298</v>
      </c>
      <c r="J1756">
        <v>447078.35922854999</v>
      </c>
      <c r="K1756">
        <v>99209.691582039493</v>
      </c>
      <c r="L1756">
        <v>14.499156034960601</v>
      </c>
      <c r="M1756">
        <v>22.4744146286349</v>
      </c>
      <c r="N1756">
        <v>10.953542767516501</v>
      </c>
      <c r="O1756">
        <v>1.0517941186375199</v>
      </c>
      <c r="P1756">
        <v>301.86372427467899</v>
      </c>
      <c r="Q1756">
        <v>48529</v>
      </c>
      <c r="R1756">
        <v>-0.108798488845885</v>
      </c>
      <c r="S1756">
        <v>341</v>
      </c>
      <c r="T1756">
        <v>0.65185045879946502</v>
      </c>
      <c r="U1756">
        <v>0.63073687936710299</v>
      </c>
      <c r="V1756">
        <v>4.6235827732291401</v>
      </c>
      <c r="W1756">
        <v>69.480214035093894</v>
      </c>
      <c r="X1756">
        <v>8.3795535796898299</v>
      </c>
      <c r="Y1756">
        <v>0</v>
      </c>
      <c r="Z1756">
        <v>0</v>
      </c>
      <c r="AA1756">
        <v>0</v>
      </c>
      <c r="AB1756">
        <v>0</v>
      </c>
      <c r="AC1756">
        <v>401560.97758897103</v>
      </c>
      <c r="AD1756">
        <v>0</v>
      </c>
      <c r="AE1756">
        <f t="shared" si="217"/>
        <v>-5.1427784476543795E-2</v>
      </c>
      <c r="AF1756">
        <f t="shared" si="216"/>
        <v>2.5538269535173522E-2</v>
      </c>
      <c r="AG1756">
        <f t="shared" si="218"/>
        <v>0.30792578667638915</v>
      </c>
      <c r="AH1756">
        <f t="shared" si="219"/>
        <v>0.26267278017730539</v>
      </c>
      <c r="AI1756">
        <f t="shared" si="220"/>
        <v>0.56010785424678866</v>
      </c>
      <c r="AJ1756">
        <f t="shared" si="221"/>
        <v>-5.1427784476543795E-2</v>
      </c>
      <c r="AK1756">
        <f t="shared" si="222"/>
        <v>6.0997760381579112E-3</v>
      </c>
      <c r="AL1756" s="18">
        <f t="shared" si="223"/>
        <v>2.1089247885702867E-2</v>
      </c>
    </row>
    <row r="1757" spans="1:38" ht="15.75">
      <c r="A1757">
        <v>2023</v>
      </c>
      <c r="B1757">
        <v>4</v>
      </c>
      <c r="C1757" t="s">
        <v>73</v>
      </c>
      <c r="D1757">
        <v>362850.19946846901</v>
      </c>
      <c r="E1757">
        <v>266348.764490898</v>
      </c>
      <c r="F1757">
        <v>96501.434977570607</v>
      </c>
      <c r="G1757">
        <v>84801.4103654098</v>
      </c>
      <c r="H1757">
        <v>1303988.38048673</v>
      </c>
      <c r="I1757">
        <v>781369.98309949494</v>
      </c>
      <c r="J1757">
        <v>522618.397387242</v>
      </c>
      <c r="K1757">
        <v>85307.2821883703</v>
      </c>
      <c r="L1757">
        <v>13.173277650751301</v>
      </c>
      <c r="M1757">
        <v>16.226258162621601</v>
      </c>
      <c r="N1757">
        <v>6.5032335896855296</v>
      </c>
      <c r="O1757">
        <v>1.4951061558602701</v>
      </c>
      <c r="P1757">
        <v>370.32457295263498</v>
      </c>
      <c r="Q1757">
        <v>45554</v>
      </c>
      <c r="R1757">
        <v>0.59769432792475596</v>
      </c>
      <c r="S1757">
        <v>992</v>
      </c>
      <c r="T1757">
        <v>0.10577607054997</v>
      </c>
      <c r="U1757">
        <v>0.98768027830683303</v>
      </c>
      <c r="V1757">
        <v>1.60114355296195</v>
      </c>
      <c r="W1757">
        <v>64.215153128089398</v>
      </c>
      <c r="X1757">
        <v>5.8386555973131102</v>
      </c>
      <c r="Y1757">
        <v>0</v>
      </c>
      <c r="Z1757">
        <v>0</v>
      </c>
      <c r="AA1757">
        <v>0</v>
      </c>
      <c r="AB1757">
        <v>0</v>
      </c>
      <c r="AC1757">
        <v>387347.82428964198</v>
      </c>
      <c r="AD1757">
        <v>0</v>
      </c>
      <c r="AE1757">
        <f t="shared" si="217"/>
        <v>0.12174998062631323</v>
      </c>
      <c r="AF1757">
        <f t="shared" si="216"/>
        <v>8.548597280362652E-2</v>
      </c>
      <c r="AG1757">
        <f t="shared" si="218"/>
        <v>0.26595392566666293</v>
      </c>
      <c r="AH1757">
        <f t="shared" si="219"/>
        <v>0.23370914633541184</v>
      </c>
      <c r="AI1757">
        <f t="shared" si="220"/>
        <v>0.56010785424678866</v>
      </c>
      <c r="AJ1757">
        <f t="shared" si="221"/>
        <v>0.12174998062631323</v>
      </c>
      <c r="AK1757">
        <f t="shared" si="222"/>
        <v>8.3775543113445063E-3</v>
      </c>
      <c r="AL1757" s="18">
        <f t="shared" si="223"/>
        <v>2.1089247885702867E-2</v>
      </c>
    </row>
    <row r="1758" spans="1:38" ht="15.75">
      <c r="A1758">
        <v>2024</v>
      </c>
      <c r="B1758">
        <v>1</v>
      </c>
      <c r="C1758" t="s">
        <v>73</v>
      </c>
      <c r="D1758">
        <v>407027.20422400901</v>
      </c>
      <c r="E1758">
        <v>268580.11573118001</v>
      </c>
      <c r="F1758">
        <v>138447.08849282801</v>
      </c>
      <c r="G1758">
        <v>133234.53414839899</v>
      </c>
      <c r="H1758">
        <v>1570435.5356109701</v>
      </c>
      <c r="I1758">
        <v>992029.16494692198</v>
      </c>
      <c r="J1758">
        <v>578406.37066405499</v>
      </c>
      <c r="K1758">
        <v>142302.542443176</v>
      </c>
      <c r="L1758">
        <v>16.363273541744999</v>
      </c>
      <c r="M1758">
        <v>23.034762565881799</v>
      </c>
      <c r="N1758">
        <v>8.4839225251334192</v>
      </c>
      <c r="O1758">
        <v>1.7151076047243301</v>
      </c>
      <c r="P1758">
        <v>441.72387557805001</v>
      </c>
      <c r="Q1758">
        <v>4880</v>
      </c>
      <c r="R1758">
        <v>-0.36154186624589801</v>
      </c>
      <c r="S1758">
        <v>768</v>
      </c>
      <c r="T1758">
        <v>0.24589891068016501</v>
      </c>
      <c r="U1758">
        <v>0.60490615464433395</v>
      </c>
      <c r="V1758">
        <v>1.28160843218264</v>
      </c>
      <c r="W1758">
        <v>80.904768268113799</v>
      </c>
      <c r="X1758">
        <v>9.7624495491651793</v>
      </c>
      <c r="Y1758">
        <v>0</v>
      </c>
      <c r="Z1758">
        <v>0</v>
      </c>
      <c r="AA1758">
        <v>0</v>
      </c>
      <c r="AB1758">
        <v>0</v>
      </c>
      <c r="AC1758">
        <v>422710.20291269402</v>
      </c>
      <c r="AD1758">
        <v>0</v>
      </c>
      <c r="AE1758">
        <f t="shared" si="217"/>
        <v>-0.1478391697106336</v>
      </c>
      <c r="AF1758" t="str">
        <f t="shared" si="216"/>
        <v/>
      </c>
      <c r="AG1758">
        <f t="shared" si="218"/>
        <v>0.34014210120617416</v>
      </c>
      <c r="AH1758">
        <f t="shared" si="219"/>
        <v>0.32733569836544107</v>
      </c>
      <c r="AI1758">
        <f t="shared" si="220"/>
        <v>0.56010785424678866</v>
      </c>
      <c r="AJ1758">
        <f t="shared" si="221"/>
        <v>-0.1478391697106336</v>
      </c>
      <c r="AK1758">
        <f t="shared" si="222"/>
        <v>-3.1741593326211764E-2</v>
      </c>
      <c r="AL1758" s="18">
        <f t="shared" si="223"/>
        <v>2.1089247885702867E-2</v>
      </c>
    </row>
    <row r="1759" spans="1:38" ht="15.75">
      <c r="A1759">
        <v>2024</v>
      </c>
      <c r="B1759">
        <v>2</v>
      </c>
      <c r="C1759" t="s">
        <v>73</v>
      </c>
      <c r="D1759">
        <v>346852.64030189102</v>
      </c>
      <c r="E1759">
        <v>260054.954922134</v>
      </c>
      <c r="F1759">
        <v>86797.685379757095</v>
      </c>
      <c r="G1759">
        <v>80574.611277819495</v>
      </c>
      <c r="H1759">
        <v>1383868.5866044599</v>
      </c>
      <c r="I1759">
        <v>514954.22123219498</v>
      </c>
      <c r="J1759">
        <v>868914.36537226604</v>
      </c>
      <c r="K1759">
        <v>76306.3385418002</v>
      </c>
      <c r="L1759">
        <v>17.158566764098701</v>
      </c>
      <c r="M1759">
        <v>9.2730209660303107</v>
      </c>
      <c r="N1759">
        <v>5.8224178262129502</v>
      </c>
      <c r="O1759">
        <v>0.59264093419789998</v>
      </c>
      <c r="P1759">
        <v>78.302490220847304</v>
      </c>
      <c r="Q1759">
        <v>18762</v>
      </c>
      <c r="R1759">
        <v>-0.64923807411203005</v>
      </c>
      <c r="S1759">
        <v>590</v>
      </c>
      <c r="T1759">
        <v>0.82581113290910801</v>
      </c>
      <c r="U1759">
        <v>0.17660538950445001</v>
      </c>
      <c r="V1759">
        <v>1.97170329725129</v>
      </c>
      <c r="W1759">
        <v>76.232328251197103</v>
      </c>
      <c r="X1759">
        <v>9.27448108647868</v>
      </c>
      <c r="Y1759">
        <v>0</v>
      </c>
      <c r="Z1759">
        <v>0</v>
      </c>
      <c r="AA1759">
        <v>0</v>
      </c>
      <c r="AB1759">
        <v>0</v>
      </c>
      <c r="AC1759">
        <v>369225.96693414601</v>
      </c>
      <c r="AD1759">
        <v>0</v>
      </c>
      <c r="AE1759">
        <f t="shared" si="217"/>
        <v>0.13100319846824371</v>
      </c>
      <c r="AF1759" t="str">
        <f t="shared" si="216"/>
        <v/>
      </c>
      <c r="AG1759">
        <f t="shared" si="218"/>
        <v>0.25024369226139004</v>
      </c>
      <c r="AH1759">
        <f t="shared" si="219"/>
        <v>0.23230214193465434</v>
      </c>
      <c r="AI1759">
        <f t="shared" si="220"/>
        <v>0.56010785424678866</v>
      </c>
      <c r="AJ1759">
        <f t="shared" si="221"/>
        <v>0.13100319846824371</v>
      </c>
      <c r="AK1759">
        <f t="shared" si="222"/>
        <v>4.9669745754479459E-2</v>
      </c>
      <c r="AL1759" s="18">
        <f t="shared" si="223"/>
        <v>2.1089247885702867E-2</v>
      </c>
    </row>
    <row r="1760" spans="1:38" ht="15.75">
      <c r="A1760">
        <v>2024</v>
      </c>
      <c r="B1760">
        <v>3</v>
      </c>
      <c r="C1760" t="s">
        <v>73</v>
      </c>
      <c r="D1760">
        <v>392291.44557859399</v>
      </c>
      <c r="E1760">
        <v>272971.81841530901</v>
      </c>
      <c r="F1760">
        <v>119319.62716328401</v>
      </c>
      <c r="G1760">
        <v>103994.480625165</v>
      </c>
      <c r="H1760">
        <v>828077.39283802197</v>
      </c>
      <c r="I1760">
        <v>272595.52131271799</v>
      </c>
      <c r="J1760">
        <v>555481.87152530299</v>
      </c>
      <c r="K1760">
        <v>101689.538965056</v>
      </c>
      <c r="L1760">
        <v>30.017548048508601</v>
      </c>
      <c r="M1760">
        <v>18.721489567176299</v>
      </c>
      <c r="N1760">
        <v>12.5585460398515</v>
      </c>
      <c r="O1760">
        <v>0.49073702543018299</v>
      </c>
      <c r="P1760">
        <v>384.730936083129</v>
      </c>
      <c r="Q1760">
        <v>20076</v>
      </c>
      <c r="R1760">
        <v>-0.52235579374060503</v>
      </c>
      <c r="S1760">
        <v>104</v>
      </c>
      <c r="T1760">
        <v>0.85264506228468395</v>
      </c>
      <c r="U1760">
        <v>0.99382670257696104</v>
      </c>
      <c r="V1760">
        <v>4.1851840489354197</v>
      </c>
      <c r="W1760">
        <v>72.794100139389201</v>
      </c>
      <c r="X1760">
        <v>2.6280755136077198</v>
      </c>
      <c r="Y1760">
        <v>0</v>
      </c>
      <c r="Z1760">
        <v>0</v>
      </c>
      <c r="AA1760">
        <v>1</v>
      </c>
      <c r="AB1760">
        <v>0</v>
      </c>
      <c r="AC1760">
        <v>397493.30634916801</v>
      </c>
      <c r="AD1760">
        <v>1</v>
      </c>
      <c r="AE1760">
        <f t="shared" si="217"/>
        <v>4.0208783321812247E-3</v>
      </c>
      <c r="AF1760" t="str">
        <f t="shared" si="216"/>
        <v/>
      </c>
      <c r="AG1760">
        <f t="shared" si="218"/>
        <v>0.30416066551565879</v>
      </c>
      <c r="AH1760">
        <f t="shared" si="219"/>
        <v>0.26509494865936384</v>
      </c>
      <c r="AI1760">
        <f t="shared" si="220"/>
        <v>0.56010785424678866</v>
      </c>
      <c r="AJ1760">
        <f t="shared" si="221"/>
        <v>4.0208783321812247E-3</v>
      </c>
      <c r="AK1760">
        <f t="shared" si="222"/>
        <v>-9.6412279478199234E-2</v>
      </c>
      <c r="AL1760" s="18">
        <f t="shared" si="223"/>
        <v>2.1089247885702867E-2</v>
      </c>
    </row>
    <row r="1761" spans="1:38" ht="15.75">
      <c r="A1761">
        <v>2024</v>
      </c>
      <c r="B1761">
        <v>4</v>
      </c>
      <c r="C1761" t="s">
        <v>73</v>
      </c>
      <c r="D1761">
        <v>393868.80175202101</v>
      </c>
      <c r="E1761">
        <v>246653.98316857999</v>
      </c>
      <c r="F1761">
        <v>147214.81858344001</v>
      </c>
      <c r="G1761">
        <v>129311.983909178</v>
      </c>
      <c r="H1761">
        <v>907767.05322984199</v>
      </c>
      <c r="I1761">
        <v>431687.24925759801</v>
      </c>
      <c r="J1761">
        <v>476079.80397224397</v>
      </c>
      <c r="K1761">
        <v>125116.73813548499</v>
      </c>
      <c r="L1761">
        <v>19.275414572726</v>
      </c>
      <c r="M1761">
        <v>27.161829346728101</v>
      </c>
      <c r="N1761">
        <v>14.2450624804112</v>
      </c>
      <c r="O1761">
        <v>0.90675396363330296</v>
      </c>
      <c r="P1761">
        <v>251.32387997492501</v>
      </c>
      <c r="Q1761">
        <v>46665</v>
      </c>
      <c r="R1761">
        <v>-0.39707329103378602</v>
      </c>
      <c r="S1761">
        <v>662</v>
      </c>
      <c r="T1761">
        <v>0.56378349078255496</v>
      </c>
      <c r="U1761">
        <v>0.96284008667733201</v>
      </c>
      <c r="V1761">
        <v>1.23255878299854</v>
      </c>
      <c r="W1761">
        <v>83.067840237289005</v>
      </c>
      <c r="X1761">
        <v>5.83651566345267</v>
      </c>
      <c r="Y1761">
        <v>0</v>
      </c>
      <c r="Z1761">
        <v>0</v>
      </c>
      <c r="AA1761">
        <v>0</v>
      </c>
      <c r="AB1761">
        <v>0</v>
      </c>
      <c r="AC1761">
        <v>400199.88065306703</v>
      </c>
      <c r="AD1761">
        <v>0</v>
      </c>
      <c r="AE1761" t="str">
        <f t="shared" si="217"/>
        <v/>
      </c>
      <c r="AF1761" t="str">
        <f t="shared" si="216"/>
        <v/>
      </c>
      <c r="AG1761">
        <f t="shared" si="218"/>
        <v>0.3737661320942276</v>
      </c>
      <c r="AH1761">
        <f t="shared" si="219"/>
        <v>0.32831232972494367</v>
      </c>
      <c r="AI1761">
        <f t="shared" si="220"/>
        <v>0.56010785424678866</v>
      </c>
      <c r="AJ1761">
        <f t="shared" si="221"/>
        <v>-9.2856572654521824E-2</v>
      </c>
      <c r="AK1761">
        <f t="shared" si="222"/>
        <v>7.4789441715692892E-2</v>
      </c>
      <c r="AL1761" s="18">
        <f t="shared" si="223"/>
        <v>2.1089247885702867E-2</v>
      </c>
    </row>
    <row r="1762" spans="1:38" ht="15.75">
      <c r="A1762">
        <v>2015</v>
      </c>
      <c r="B1762">
        <v>1</v>
      </c>
      <c r="C1762" t="s">
        <v>74</v>
      </c>
      <c r="D1762">
        <v>357295.49474578502</v>
      </c>
      <c r="E1762">
        <v>265101.09686671</v>
      </c>
      <c r="F1762">
        <v>92194.397879075594</v>
      </c>
      <c r="G1762">
        <v>80102.168093911998</v>
      </c>
      <c r="H1762">
        <v>993850.44054362399</v>
      </c>
      <c r="I1762">
        <v>323297.25904472201</v>
      </c>
      <c r="J1762">
        <v>670553.18149890099</v>
      </c>
      <c r="K1762">
        <v>82509.867063324593</v>
      </c>
      <c r="L1762">
        <v>25.125872682095</v>
      </c>
      <c r="M1762">
        <v>11.945684593555701</v>
      </c>
      <c r="N1762">
        <v>8.0597809113106607</v>
      </c>
      <c r="O1762">
        <v>0.48213515044705202</v>
      </c>
      <c r="P1762">
        <v>45.558783020312603</v>
      </c>
      <c r="Q1762">
        <v>13861</v>
      </c>
      <c r="R1762">
        <v>-0.82506196254438902</v>
      </c>
      <c r="S1762">
        <v>449</v>
      </c>
      <c r="T1762">
        <v>0.300050836083807</v>
      </c>
      <c r="U1762">
        <v>0.52967411870083903</v>
      </c>
      <c r="V1762">
        <v>5.4227456515538304</v>
      </c>
      <c r="W1762">
        <v>64.096223669411401</v>
      </c>
      <c r="X1762">
        <v>2.42677627139987</v>
      </c>
      <c r="Y1762">
        <v>0</v>
      </c>
      <c r="Z1762">
        <v>0</v>
      </c>
      <c r="AA1762">
        <v>0</v>
      </c>
      <c r="AB1762">
        <v>0</v>
      </c>
      <c r="AC1762">
        <v>359474.06909405597</v>
      </c>
      <c r="AD1762">
        <v>0</v>
      </c>
      <c r="AE1762">
        <f t="shared" si="217"/>
        <v>-3.203539814320884E-2</v>
      </c>
      <c r="AF1762">
        <f t="shared" si="216"/>
        <v>-4.9222307129042952E-3</v>
      </c>
      <c r="AG1762">
        <f t="shared" si="218"/>
        <v>0.25803403411137649</v>
      </c>
      <c r="AH1762">
        <f t="shared" si="219"/>
        <v>0.22419025504618947</v>
      </c>
      <c r="AI1762">
        <f t="shared" si="220"/>
        <v>0.56010785424678866</v>
      </c>
      <c r="AJ1762">
        <f t="shared" si="221"/>
        <v>-3.203539814320884E-2</v>
      </c>
      <c r="AK1762">
        <f t="shared" si="222"/>
        <v>-8.0857177219204171E-2</v>
      </c>
      <c r="AL1762" s="18">
        <f t="shared" si="223"/>
        <v>2.1089247885702867E-2</v>
      </c>
    </row>
    <row r="1763" spans="1:38" ht="15.75">
      <c r="A1763">
        <v>2015</v>
      </c>
      <c r="B1763">
        <v>2</v>
      </c>
      <c r="C1763" t="s">
        <v>74</v>
      </c>
      <c r="D1763">
        <v>345849.39131682902</v>
      </c>
      <c r="E1763">
        <v>243665.77049635301</v>
      </c>
      <c r="F1763">
        <v>102183.620820475</v>
      </c>
      <c r="G1763">
        <v>83729.248427860002</v>
      </c>
      <c r="H1763">
        <v>1051119.9528075</v>
      </c>
      <c r="I1763">
        <v>711791.092022005</v>
      </c>
      <c r="J1763">
        <v>339328.86078549997</v>
      </c>
      <c r="K1763">
        <v>84028.043340558594</v>
      </c>
      <c r="L1763">
        <v>8.63005530608676</v>
      </c>
      <c r="M1763">
        <v>24.6749563930512</v>
      </c>
      <c r="N1763">
        <v>7.9657177284307004</v>
      </c>
      <c r="O1763">
        <v>2.0976438325178202</v>
      </c>
      <c r="P1763">
        <v>440.07581508404797</v>
      </c>
      <c r="Q1763">
        <v>19274</v>
      </c>
      <c r="R1763">
        <v>-0.39582992563083802</v>
      </c>
      <c r="S1763">
        <v>279</v>
      </c>
      <c r="T1763">
        <v>0.375923357452559</v>
      </c>
      <c r="U1763">
        <v>0.77275208645829097</v>
      </c>
      <c r="V1763">
        <v>5.06441945818331</v>
      </c>
      <c r="W1763">
        <v>70.039689636733002</v>
      </c>
      <c r="X1763">
        <v>7.0884396912973102</v>
      </c>
      <c r="Y1763">
        <v>0</v>
      </c>
      <c r="Z1763">
        <v>0</v>
      </c>
      <c r="AA1763">
        <v>0</v>
      </c>
      <c r="AB1763">
        <v>0</v>
      </c>
      <c r="AC1763">
        <v>388335.67553162499</v>
      </c>
      <c r="AD1763">
        <v>0</v>
      </c>
      <c r="AE1763">
        <f t="shared" si="217"/>
        <v>-3.9974124757765066E-2</v>
      </c>
      <c r="AF1763">
        <f t="shared" si="216"/>
        <v>3.5857447806124175E-2</v>
      </c>
      <c r="AG1763">
        <f t="shared" si="218"/>
        <v>0.29545699193342417</v>
      </c>
      <c r="AH1763">
        <f t="shared" si="219"/>
        <v>0.24209742890990521</v>
      </c>
      <c r="AI1763">
        <f t="shared" si="220"/>
        <v>0.56010785424678866</v>
      </c>
      <c r="AJ1763">
        <f t="shared" si="221"/>
        <v>-3.9974124757765066E-2</v>
      </c>
      <c r="AK1763">
        <f t="shared" si="222"/>
        <v>-4.3382292695995382E-2</v>
      </c>
      <c r="AL1763" s="18">
        <f t="shared" si="223"/>
        <v>2.1089247885702867E-2</v>
      </c>
    </row>
    <row r="1764" spans="1:38" ht="15.75">
      <c r="A1764">
        <v>2015</v>
      </c>
      <c r="B1764">
        <v>3</v>
      </c>
      <c r="C1764" t="s">
        <v>74</v>
      </c>
      <c r="D1764">
        <v>332024.36460093298</v>
      </c>
      <c r="E1764">
        <v>233094.99072068499</v>
      </c>
      <c r="F1764">
        <v>98929.373880247105</v>
      </c>
      <c r="G1764">
        <v>81874.625390858797</v>
      </c>
      <c r="H1764">
        <v>897195.59721732396</v>
      </c>
      <c r="I1764">
        <v>275431.07707886701</v>
      </c>
      <c r="J1764">
        <v>621764.52013845695</v>
      </c>
      <c r="K1764">
        <v>84125.053185134704</v>
      </c>
      <c r="L1764">
        <v>8.2123810722955799</v>
      </c>
      <c r="M1764">
        <v>13.1681083012949</v>
      </c>
      <c r="N1764">
        <v>9.1256160468012908</v>
      </c>
      <c r="O1764">
        <v>0.44298294315271097</v>
      </c>
      <c r="P1764">
        <v>187.53007791436099</v>
      </c>
      <c r="Q1764">
        <v>6701</v>
      </c>
      <c r="R1764">
        <v>-0.79730973772715397</v>
      </c>
      <c r="S1764">
        <v>580</v>
      </c>
      <c r="T1764">
        <v>0.801627261371329</v>
      </c>
      <c r="U1764">
        <v>4.9613606193754399E-2</v>
      </c>
      <c r="V1764">
        <v>2.0231490310717501</v>
      </c>
      <c r="W1764">
        <v>62.611344282246797</v>
      </c>
      <c r="X1764">
        <v>2.5217416436126698</v>
      </c>
      <c r="Y1764">
        <v>0</v>
      </c>
      <c r="Z1764">
        <v>0</v>
      </c>
      <c r="AA1764">
        <v>0</v>
      </c>
      <c r="AB1764">
        <v>0</v>
      </c>
      <c r="AC1764">
        <v>325475.24903451098</v>
      </c>
      <c r="AD1764">
        <v>0</v>
      </c>
      <c r="AE1764">
        <f t="shared" si="217"/>
        <v>-4.9395292056530288E-2</v>
      </c>
      <c r="AF1764">
        <f t="shared" si="216"/>
        <v>-4.5647411910476304E-2</v>
      </c>
      <c r="AG1764">
        <f t="shared" si="218"/>
        <v>0.29795817544641123</v>
      </c>
      <c r="AH1764">
        <f t="shared" si="219"/>
        <v>0.24659222069219414</v>
      </c>
      <c r="AI1764">
        <f t="shared" si="220"/>
        <v>0.56010785424678866</v>
      </c>
      <c r="AJ1764">
        <f t="shared" si="221"/>
        <v>-4.9395292056530288E-2</v>
      </c>
      <c r="AK1764">
        <f t="shared" si="222"/>
        <v>-3.8916045731908565E-2</v>
      </c>
      <c r="AL1764" s="18">
        <f t="shared" si="223"/>
        <v>2.1089247885702867E-2</v>
      </c>
    </row>
    <row r="1765" spans="1:38" ht="15.75">
      <c r="A1765">
        <v>2015</v>
      </c>
      <c r="B1765">
        <v>4</v>
      </c>
      <c r="C1765" t="s">
        <v>74</v>
      </c>
      <c r="D1765">
        <v>315623.924141586</v>
      </c>
      <c r="E1765">
        <v>224023.85540192001</v>
      </c>
      <c r="F1765">
        <v>91600.068739666705</v>
      </c>
      <c r="G1765">
        <v>76532.799953803493</v>
      </c>
      <c r="H1765">
        <v>845816.67485523201</v>
      </c>
      <c r="I1765">
        <v>478043.87609346601</v>
      </c>
      <c r="J1765">
        <v>367772.79876176501</v>
      </c>
      <c r="K1765">
        <v>79734.401718729496</v>
      </c>
      <c r="L1765">
        <v>53.274318181912399</v>
      </c>
      <c r="M1765">
        <v>20.809804371470001</v>
      </c>
      <c r="N1765">
        <v>9.0483910082409604</v>
      </c>
      <c r="O1765">
        <v>1.2998347830589001</v>
      </c>
      <c r="P1765">
        <v>461.44260042390101</v>
      </c>
      <c r="Q1765">
        <v>41355</v>
      </c>
      <c r="R1765">
        <v>-0.90718942207800002</v>
      </c>
      <c r="S1765">
        <v>88</v>
      </c>
      <c r="T1765">
        <v>0.94759720122836699</v>
      </c>
      <c r="U1765">
        <v>0.24733320143520701</v>
      </c>
      <c r="V1765">
        <v>1.1551518397790199</v>
      </c>
      <c r="W1765">
        <v>72.251245623185298</v>
      </c>
      <c r="X1765">
        <v>3.7914495683217</v>
      </c>
      <c r="Y1765">
        <v>0</v>
      </c>
      <c r="Z1765">
        <v>0</v>
      </c>
      <c r="AA1765">
        <v>0</v>
      </c>
      <c r="AB1765">
        <v>0</v>
      </c>
      <c r="AC1765">
        <v>308067.955593689</v>
      </c>
      <c r="AD1765">
        <v>0</v>
      </c>
      <c r="AE1765">
        <f t="shared" si="217"/>
        <v>0.12645707975062889</v>
      </c>
      <c r="AF1765">
        <f t="shared" si="216"/>
        <v>6.3918371809007918E-2</v>
      </c>
      <c r="AG1765">
        <f t="shared" si="218"/>
        <v>0.29021902882930711</v>
      </c>
      <c r="AH1765">
        <f t="shared" si="219"/>
        <v>0.24248098480478805</v>
      </c>
      <c r="AI1765">
        <f t="shared" si="220"/>
        <v>0.56010785424678866</v>
      </c>
      <c r="AJ1765">
        <f t="shared" si="221"/>
        <v>0.12645707975062889</v>
      </c>
      <c r="AK1765">
        <f t="shared" si="222"/>
        <v>0.15071966302043033</v>
      </c>
      <c r="AL1765" s="18">
        <f t="shared" si="223"/>
        <v>2.1089247885702867E-2</v>
      </c>
    </row>
    <row r="1766" spans="1:38" ht="15.75">
      <c r="A1766">
        <v>2016</v>
      </c>
      <c r="B1766">
        <v>1</v>
      </c>
      <c r="C1766" t="s">
        <v>74</v>
      </c>
      <c r="D1766">
        <v>355536.80388796498</v>
      </c>
      <c r="E1766">
        <v>257788.655396635</v>
      </c>
      <c r="F1766">
        <v>97748.148491330605</v>
      </c>
      <c r="G1766">
        <v>82429.246356654403</v>
      </c>
      <c r="H1766">
        <v>1405203.8615607601</v>
      </c>
      <c r="I1766">
        <v>677989.08427969099</v>
      </c>
      <c r="J1766">
        <v>727214.77728107397</v>
      </c>
      <c r="K1766">
        <v>78183.121959559605</v>
      </c>
      <c r="L1766">
        <v>18.131292609431299</v>
      </c>
      <c r="M1766">
        <v>11.334924554866999</v>
      </c>
      <c r="N1766">
        <v>5.8659991344672102</v>
      </c>
      <c r="O1766">
        <v>0.93230927844256795</v>
      </c>
      <c r="P1766">
        <v>423.14146047354899</v>
      </c>
      <c r="Q1766">
        <v>48323</v>
      </c>
      <c r="R1766">
        <v>-0.78841551041692703</v>
      </c>
      <c r="S1766">
        <v>728</v>
      </c>
      <c r="T1766">
        <v>0.53566145829212797</v>
      </c>
      <c r="U1766">
        <v>0.90066609707638701</v>
      </c>
      <c r="V1766">
        <v>6.1183276670274003</v>
      </c>
      <c r="W1766">
        <v>76.513102764151299</v>
      </c>
      <c r="X1766">
        <v>9.0950234343866594</v>
      </c>
      <c r="Y1766">
        <v>0</v>
      </c>
      <c r="Z1766">
        <v>0</v>
      </c>
      <c r="AA1766">
        <v>1</v>
      </c>
      <c r="AB1766">
        <v>0</v>
      </c>
      <c r="AC1766">
        <v>355784.54864776699</v>
      </c>
      <c r="AD1766">
        <v>1</v>
      </c>
      <c r="AE1766">
        <f t="shared" si="217"/>
        <v>7.6331448590121918E-3</v>
      </c>
      <c r="AF1766">
        <f t="shared" si="216"/>
        <v>-4.5899533204467782E-2</v>
      </c>
      <c r="AG1766">
        <f t="shared" si="218"/>
        <v>0.27493116724459249</v>
      </c>
      <c r="AH1766">
        <f t="shared" si="219"/>
        <v>0.23184448263935314</v>
      </c>
      <c r="AI1766">
        <f t="shared" si="220"/>
        <v>0.56010785424678866</v>
      </c>
      <c r="AJ1766">
        <f t="shared" si="221"/>
        <v>7.6331448590121918E-3</v>
      </c>
      <c r="AK1766">
        <f t="shared" si="222"/>
        <v>3.5120563364136159E-2</v>
      </c>
      <c r="AL1766" s="18">
        <f t="shared" si="223"/>
        <v>2.1089247885702867E-2</v>
      </c>
    </row>
    <row r="1767" spans="1:38" ht="15.75">
      <c r="A1767">
        <v>2016</v>
      </c>
      <c r="B1767">
        <v>2</v>
      </c>
      <c r="C1767" t="s">
        <v>74</v>
      </c>
      <c r="D1767">
        <v>358250.66781475203</v>
      </c>
      <c r="E1767">
        <v>266842.33820304798</v>
      </c>
      <c r="F1767">
        <v>91408.329611703302</v>
      </c>
      <c r="G1767">
        <v>76852.748753716107</v>
      </c>
      <c r="H1767">
        <v>1044294.26574621</v>
      </c>
      <c r="I1767">
        <v>381766.09788534901</v>
      </c>
      <c r="J1767">
        <v>662528.16786086699</v>
      </c>
      <c r="K1767">
        <v>85941.720686372806</v>
      </c>
      <c r="L1767">
        <v>19.250256980595299</v>
      </c>
      <c r="M1767">
        <v>11.599921706250401</v>
      </c>
      <c r="N1767">
        <v>7.3593000818404102</v>
      </c>
      <c r="O1767">
        <v>0.57622621407625996</v>
      </c>
      <c r="P1767">
        <v>68.557531340868096</v>
      </c>
      <c r="Q1767">
        <v>15471</v>
      </c>
      <c r="R1767">
        <v>0.18102232087461001</v>
      </c>
      <c r="S1767">
        <v>649</v>
      </c>
      <c r="T1767">
        <v>0.96890908761865502</v>
      </c>
      <c r="U1767">
        <v>0.80089765766641696</v>
      </c>
      <c r="V1767">
        <v>3.6683102962058198</v>
      </c>
      <c r="W1767">
        <v>64.168089826476105</v>
      </c>
      <c r="X1767">
        <v>8.2362833487463494</v>
      </c>
      <c r="Y1767">
        <v>1</v>
      </c>
      <c r="Z1767">
        <v>0</v>
      </c>
      <c r="AA1767">
        <v>1</v>
      </c>
      <c r="AB1767">
        <v>0</v>
      </c>
      <c r="AC1767">
        <v>368320.358640377</v>
      </c>
      <c r="AD1767">
        <v>1</v>
      </c>
      <c r="AE1767">
        <f t="shared" si="217"/>
        <v>-0.11551229311446928</v>
      </c>
      <c r="AF1767">
        <f t="shared" si="216"/>
        <v>-0.10376188683981662</v>
      </c>
      <c r="AG1767">
        <f t="shared" si="218"/>
        <v>0.25515187499656083</v>
      </c>
      <c r="AH1767">
        <f t="shared" si="219"/>
        <v>0.21452227632261087</v>
      </c>
      <c r="AI1767">
        <f t="shared" si="220"/>
        <v>0.56010785424678866</v>
      </c>
      <c r="AJ1767">
        <f t="shared" si="221"/>
        <v>-0.11551229311446928</v>
      </c>
      <c r="AK1767">
        <f t="shared" si="222"/>
        <v>-0.10587239488582882</v>
      </c>
      <c r="AL1767" s="18">
        <f t="shared" si="223"/>
        <v>2.1089247885702867E-2</v>
      </c>
    </row>
    <row r="1768" spans="1:38" ht="15.75">
      <c r="A1768">
        <v>2016</v>
      </c>
      <c r="B1768">
        <v>3</v>
      </c>
      <c r="C1768" t="s">
        <v>74</v>
      </c>
      <c r="D1768">
        <v>316868.31166568003</v>
      </c>
      <c r="E1768">
        <v>238591.100800557</v>
      </c>
      <c r="F1768">
        <v>78277.210865123096</v>
      </c>
      <c r="G1768">
        <v>63625.680556032901</v>
      </c>
      <c r="H1768">
        <v>1009863.83432196</v>
      </c>
      <c r="I1768">
        <v>674159.526644425</v>
      </c>
      <c r="J1768">
        <v>335704.30767753703</v>
      </c>
      <c r="K1768">
        <v>70119.327569171102</v>
      </c>
      <c r="L1768">
        <v>10.851543631421499</v>
      </c>
      <c r="M1768">
        <v>18.9528936927281</v>
      </c>
      <c r="N1768">
        <v>6.3004217394072803</v>
      </c>
      <c r="O1768">
        <v>2.00819444739443</v>
      </c>
      <c r="P1768">
        <v>465.23160408303397</v>
      </c>
      <c r="Q1768">
        <v>13758</v>
      </c>
      <c r="R1768">
        <v>0.30710048749573199</v>
      </c>
      <c r="S1768">
        <v>479</v>
      </c>
      <c r="T1768">
        <v>0.84094265209785601</v>
      </c>
      <c r="U1768">
        <v>0.91919485894953601</v>
      </c>
      <c r="V1768">
        <v>1.4732142189537301</v>
      </c>
      <c r="W1768">
        <v>74.595491698669406</v>
      </c>
      <c r="X1768">
        <v>5.7471407293683896</v>
      </c>
      <c r="Y1768">
        <v>0</v>
      </c>
      <c r="Z1768">
        <v>0</v>
      </c>
      <c r="AA1768">
        <v>0</v>
      </c>
      <c r="AB1768">
        <v>0</v>
      </c>
      <c r="AC1768">
        <v>308490.65400831302</v>
      </c>
      <c r="AD1768">
        <v>0</v>
      </c>
      <c r="AE1768">
        <f t="shared" si="217"/>
        <v>5.9740211040661989E-2</v>
      </c>
      <c r="AF1768">
        <f t="shared" si="216"/>
        <v>9.413214123680895E-2</v>
      </c>
      <c r="AG1768">
        <f t="shared" si="218"/>
        <v>0.24703388752773545</v>
      </c>
      <c r="AH1768">
        <f t="shared" si="219"/>
        <v>0.20079534056773338</v>
      </c>
      <c r="AI1768">
        <f t="shared" si="220"/>
        <v>0.56010785424678866</v>
      </c>
      <c r="AJ1768">
        <f t="shared" si="221"/>
        <v>5.9740211040661989E-2</v>
      </c>
      <c r="AK1768">
        <f t="shared" si="222"/>
        <v>9.3973308034587213E-2</v>
      </c>
      <c r="AL1768" s="18">
        <f t="shared" si="223"/>
        <v>2.1089247885702867E-2</v>
      </c>
    </row>
    <row r="1769" spans="1:38" ht="15.75">
      <c r="A1769">
        <v>2016</v>
      </c>
      <c r="B1769">
        <v>4</v>
      </c>
      <c r="C1769" t="s">
        <v>74</v>
      </c>
      <c r="D1769">
        <v>335798.09147668601</v>
      </c>
      <c r="E1769">
        <v>261012.29581039899</v>
      </c>
      <c r="F1769">
        <v>74785.795666287304</v>
      </c>
      <c r="G1769">
        <v>68031.756592527396</v>
      </c>
      <c r="H1769">
        <v>797736.59429278795</v>
      </c>
      <c r="I1769">
        <v>407813.97477636102</v>
      </c>
      <c r="J1769">
        <v>389922.619516426</v>
      </c>
      <c r="K1769">
        <v>63688.352011972602</v>
      </c>
      <c r="L1769">
        <v>31.755772422147398</v>
      </c>
      <c r="M1769">
        <v>17.447501936896799</v>
      </c>
      <c r="N1769">
        <v>8.5280977554801893</v>
      </c>
      <c r="O1769">
        <v>1.04588437388454</v>
      </c>
      <c r="P1769">
        <v>434.40941070403898</v>
      </c>
      <c r="Q1769">
        <v>5873</v>
      </c>
      <c r="R1769">
        <v>-8.0895105782507304E-2</v>
      </c>
      <c r="S1769">
        <v>367</v>
      </c>
      <c r="T1769">
        <v>0.70479879480984298</v>
      </c>
      <c r="U1769">
        <v>0.83711384256065702</v>
      </c>
      <c r="V1769">
        <v>7.8262529377793397</v>
      </c>
      <c r="W1769">
        <v>68.372483327498699</v>
      </c>
      <c r="X1769">
        <v>3.9796067945889799</v>
      </c>
      <c r="Y1769">
        <v>0</v>
      </c>
      <c r="Z1769">
        <v>0</v>
      </c>
      <c r="AA1769">
        <v>0</v>
      </c>
      <c r="AB1769">
        <v>0</v>
      </c>
      <c r="AC1769">
        <v>329513.66285375302</v>
      </c>
      <c r="AD1769">
        <v>0</v>
      </c>
      <c r="AE1769">
        <f t="shared" si="217"/>
        <v>1.0183914568348298E-2</v>
      </c>
      <c r="AF1769">
        <f t="shared" si="216"/>
        <v>4.7827063614657279E-2</v>
      </c>
      <c r="AG1769">
        <f t="shared" si="218"/>
        <v>0.22271060367679096</v>
      </c>
      <c r="AH1769">
        <f t="shared" si="219"/>
        <v>0.2025972104050828</v>
      </c>
      <c r="AI1769">
        <f t="shared" si="220"/>
        <v>0.56010785424678866</v>
      </c>
      <c r="AJ1769">
        <f t="shared" si="221"/>
        <v>1.0183914568348298E-2</v>
      </c>
      <c r="AK1769">
        <f t="shared" si="222"/>
        <v>1.5703291834271868E-2</v>
      </c>
      <c r="AL1769" s="18">
        <f t="shared" si="223"/>
        <v>2.1089247885702867E-2</v>
      </c>
    </row>
    <row r="1770" spans="1:38" ht="15.75">
      <c r="A1770">
        <v>2017</v>
      </c>
      <c r="B1770">
        <v>1</v>
      </c>
      <c r="C1770" t="s">
        <v>74</v>
      </c>
      <c r="D1770">
        <v>339217.83055249898</v>
      </c>
      <c r="E1770">
        <v>265111.04806384299</v>
      </c>
      <c r="F1770">
        <v>74106.782488655794</v>
      </c>
      <c r="G1770">
        <v>56532.084420411098</v>
      </c>
      <c r="H1770">
        <v>1054615.9960493499</v>
      </c>
      <c r="I1770">
        <v>448730.56340831099</v>
      </c>
      <c r="J1770">
        <v>605885.43264104205</v>
      </c>
      <c r="K1770">
        <v>53478.8082962384</v>
      </c>
      <c r="L1770">
        <v>11.4566046885754</v>
      </c>
      <c r="M1770">
        <v>9.3304907784280005</v>
      </c>
      <c r="N1770">
        <v>5.36044253379269</v>
      </c>
      <c r="O1770">
        <v>0.74061949542556804</v>
      </c>
      <c r="P1770">
        <v>32.743540444870803</v>
      </c>
      <c r="Q1770">
        <v>29136</v>
      </c>
      <c r="R1770">
        <v>0.77112324746733296</v>
      </c>
      <c r="S1770">
        <v>640</v>
      </c>
      <c r="T1770">
        <v>0.66413810700856601</v>
      </c>
      <c r="U1770">
        <v>0.103821605256201</v>
      </c>
      <c r="V1770">
        <v>5.6540234363936497</v>
      </c>
      <c r="W1770">
        <v>71.3586679342297</v>
      </c>
      <c r="X1770">
        <v>7.2115218526545801</v>
      </c>
      <c r="Y1770">
        <v>0</v>
      </c>
      <c r="Z1770">
        <v>0</v>
      </c>
      <c r="AA1770">
        <v>0</v>
      </c>
      <c r="AB1770">
        <v>0</v>
      </c>
      <c r="AC1770">
        <v>345140.08044952498</v>
      </c>
      <c r="AD1770">
        <v>0</v>
      </c>
      <c r="AE1770">
        <f t="shared" si="217"/>
        <v>-5.3475750264320387E-2</v>
      </c>
      <c r="AF1770">
        <f t="shared" si="216"/>
        <v>-1.0247668542349863E-2</v>
      </c>
      <c r="AG1770">
        <f t="shared" si="218"/>
        <v>0.21846370035429749</v>
      </c>
      <c r="AH1770">
        <f t="shared" si="219"/>
        <v>0.1666542243028169</v>
      </c>
      <c r="AI1770">
        <f t="shared" si="220"/>
        <v>0.56010785424678866</v>
      </c>
      <c r="AJ1770">
        <f t="shared" si="221"/>
        <v>-5.3475750264320387E-2</v>
      </c>
      <c r="AK1770">
        <f t="shared" si="222"/>
        <v>1.282173426854491E-2</v>
      </c>
      <c r="AL1770" s="18">
        <f t="shared" si="223"/>
        <v>2.1089247885702867E-2</v>
      </c>
    </row>
    <row r="1771" spans="1:38" ht="15.75">
      <c r="A1771">
        <v>2017</v>
      </c>
      <c r="B1771">
        <v>2</v>
      </c>
      <c r="C1771" t="s">
        <v>74</v>
      </c>
      <c r="D1771">
        <v>321077.902560669</v>
      </c>
      <c r="E1771">
        <v>268510.23147377302</v>
      </c>
      <c r="F1771">
        <v>52567.671086896597</v>
      </c>
      <c r="G1771">
        <v>36971.528377375602</v>
      </c>
      <c r="H1771">
        <v>1225784.68555651</v>
      </c>
      <c r="I1771">
        <v>677641.03184338997</v>
      </c>
      <c r="J1771">
        <v>548143.65371312003</v>
      </c>
      <c r="K1771">
        <v>36689.735324277703</v>
      </c>
      <c r="L1771">
        <v>4.5932945045032598</v>
      </c>
      <c r="M1771">
        <v>6.7448611558176097</v>
      </c>
      <c r="N1771">
        <v>3.01615192398903</v>
      </c>
      <c r="O1771">
        <v>1.2362471539222499</v>
      </c>
      <c r="P1771">
        <v>258.55886889613998</v>
      </c>
      <c r="Q1771">
        <v>4995</v>
      </c>
      <c r="R1771">
        <v>0.49482293665425198</v>
      </c>
      <c r="S1771">
        <v>976</v>
      </c>
      <c r="T1771">
        <v>0.822103851870844</v>
      </c>
      <c r="U1771">
        <v>0.35548687546518298</v>
      </c>
      <c r="V1771">
        <v>6.7476725309417596</v>
      </c>
      <c r="W1771">
        <v>61.737583948444801</v>
      </c>
      <c r="X1771">
        <v>3.9508724983528301</v>
      </c>
      <c r="Y1771">
        <v>0</v>
      </c>
      <c r="Z1771">
        <v>0</v>
      </c>
      <c r="AA1771">
        <v>0</v>
      </c>
      <c r="AB1771">
        <v>1</v>
      </c>
      <c r="AC1771">
        <v>321178.43599410402</v>
      </c>
      <c r="AD1771">
        <v>0</v>
      </c>
      <c r="AE1771">
        <f t="shared" si="217"/>
        <v>7.9787184256174121E-2</v>
      </c>
      <c r="AF1771">
        <f t="shared" si="216"/>
        <v>-3.1817000203926263E-2</v>
      </c>
      <c r="AG1771">
        <f t="shared" si="218"/>
        <v>0.16372248188884037</v>
      </c>
      <c r="AH1771">
        <f t="shared" si="219"/>
        <v>0.11514815589151196</v>
      </c>
      <c r="AI1771">
        <f t="shared" si="220"/>
        <v>0.56010785424678866</v>
      </c>
      <c r="AJ1771">
        <f t="shared" si="221"/>
        <v>7.9787184256174121E-2</v>
      </c>
      <c r="AK1771">
        <f t="shared" si="222"/>
        <v>-8.2247975647111046E-2</v>
      </c>
      <c r="AL1771" s="18">
        <f t="shared" si="223"/>
        <v>2.1089247885702867E-2</v>
      </c>
    </row>
    <row r="1772" spans="1:38" ht="15.75">
      <c r="A1772">
        <v>2017</v>
      </c>
      <c r="B1772">
        <v>3</v>
      </c>
      <c r="C1772" t="s">
        <v>74</v>
      </c>
      <c r="D1772">
        <v>346695.80433286302</v>
      </c>
      <c r="E1772">
        <v>246425.80849451799</v>
      </c>
      <c r="F1772">
        <v>100269.995838344</v>
      </c>
      <c r="G1772">
        <v>84833.837764919299</v>
      </c>
      <c r="H1772">
        <v>777373.172456934</v>
      </c>
      <c r="I1772">
        <v>405824.75033726002</v>
      </c>
      <c r="J1772">
        <v>371548.42211967398</v>
      </c>
      <c r="K1772">
        <v>93782.451475898604</v>
      </c>
      <c r="L1772">
        <v>12.912177428287601</v>
      </c>
      <c r="M1772">
        <v>22.8325119188891</v>
      </c>
      <c r="N1772">
        <v>10.9128846698937</v>
      </c>
      <c r="O1772">
        <v>1.09225265450473</v>
      </c>
      <c r="P1772">
        <v>273.827551219724</v>
      </c>
      <c r="Q1772">
        <v>24375</v>
      </c>
      <c r="R1772">
        <v>-0.26479064242857397</v>
      </c>
      <c r="S1772">
        <v>963</v>
      </c>
      <c r="T1772">
        <v>0.91305921388364097</v>
      </c>
      <c r="U1772">
        <v>0.75331678814315495</v>
      </c>
      <c r="V1772">
        <v>6.0767455168075104</v>
      </c>
      <c r="W1772">
        <v>64.812259227457005</v>
      </c>
      <c r="X1772">
        <v>8.6718907354484394</v>
      </c>
      <c r="Y1772">
        <v>0</v>
      </c>
      <c r="Z1772">
        <v>0</v>
      </c>
      <c r="AA1772">
        <v>0</v>
      </c>
      <c r="AB1772">
        <v>0</v>
      </c>
      <c r="AC1772">
        <v>371665.89780155499</v>
      </c>
      <c r="AD1772">
        <v>0</v>
      </c>
      <c r="AE1772">
        <f t="shared" si="217"/>
        <v>1.4890644080602755E-2</v>
      </c>
      <c r="AF1772">
        <f t="shared" si="216"/>
        <v>-4.5592834577293698E-2</v>
      </c>
      <c r="AG1772">
        <f t="shared" si="218"/>
        <v>0.28921606372275477</v>
      </c>
      <c r="AH1772">
        <f t="shared" si="219"/>
        <v>0.24469242691922005</v>
      </c>
      <c r="AI1772">
        <f t="shared" si="220"/>
        <v>0.56010785424678866</v>
      </c>
      <c r="AJ1772">
        <f t="shared" si="221"/>
        <v>1.4890644080602755E-2</v>
      </c>
      <c r="AK1772">
        <f t="shared" si="222"/>
        <v>3.1446161408546546E-3</v>
      </c>
      <c r="AL1772" s="18">
        <f t="shared" si="223"/>
        <v>2.1089247885702867E-2</v>
      </c>
    </row>
    <row r="1773" spans="1:38" ht="15.75">
      <c r="A1773">
        <v>2017</v>
      </c>
      <c r="B1773">
        <v>4</v>
      </c>
      <c r="C1773" t="s">
        <v>74</v>
      </c>
      <c r="D1773">
        <v>351858.32815942197</v>
      </c>
      <c r="E1773">
        <v>247200.72306943301</v>
      </c>
      <c r="F1773">
        <v>104657.60508998801</v>
      </c>
      <c r="G1773">
        <v>96292.801444560202</v>
      </c>
      <c r="H1773">
        <v>1404791.70624298</v>
      </c>
      <c r="I1773">
        <v>538067.90950034198</v>
      </c>
      <c r="J1773">
        <v>866723.79674263694</v>
      </c>
      <c r="K1773">
        <v>101275.012645455</v>
      </c>
      <c r="L1773">
        <v>10.057002213172201</v>
      </c>
      <c r="M1773">
        <v>11.109975496975199</v>
      </c>
      <c r="N1773">
        <v>6.8545963801344403</v>
      </c>
      <c r="O1773">
        <v>0.620806664732795</v>
      </c>
      <c r="P1773">
        <v>450.34687375029699</v>
      </c>
      <c r="Q1773">
        <v>47701</v>
      </c>
      <c r="R1773">
        <v>-4.6088164484774097E-2</v>
      </c>
      <c r="S1773">
        <v>464</v>
      </c>
      <c r="T1773">
        <v>0.52909628304362899</v>
      </c>
      <c r="U1773">
        <v>0.34665558311704697</v>
      </c>
      <c r="V1773">
        <v>2.0109547074063698</v>
      </c>
      <c r="W1773">
        <v>80.084855766906898</v>
      </c>
      <c r="X1773">
        <v>2.7235335018325499</v>
      </c>
      <c r="Y1773">
        <v>0</v>
      </c>
      <c r="Z1773">
        <v>0</v>
      </c>
      <c r="AA1773">
        <v>0</v>
      </c>
      <c r="AB1773">
        <v>0</v>
      </c>
      <c r="AC1773">
        <v>370810.93999511102</v>
      </c>
      <c r="AD1773">
        <v>0</v>
      </c>
      <c r="AE1773">
        <f t="shared" si="217"/>
        <v>-4.5804484953892458E-2</v>
      </c>
      <c r="AF1773">
        <f t="shared" si="216"/>
        <v>-6.0337895562863508E-2</v>
      </c>
      <c r="AG1773">
        <f t="shared" si="218"/>
        <v>0.29744245542646386</v>
      </c>
      <c r="AH1773">
        <f t="shared" si="219"/>
        <v>0.27366924053857072</v>
      </c>
      <c r="AI1773">
        <f t="shared" si="220"/>
        <v>0.56010785424678866</v>
      </c>
      <c r="AJ1773">
        <f t="shared" si="221"/>
        <v>-4.5804484953892458E-2</v>
      </c>
      <c r="AK1773">
        <f t="shared" si="222"/>
        <v>8.6854100497256517E-2</v>
      </c>
      <c r="AL1773" s="18">
        <f t="shared" si="223"/>
        <v>2.1089247885702867E-2</v>
      </c>
    </row>
    <row r="1774" spans="1:38" ht="15.75">
      <c r="A1774">
        <v>2018</v>
      </c>
      <c r="B1774">
        <v>1</v>
      </c>
      <c r="C1774" t="s">
        <v>74</v>
      </c>
      <c r="D1774">
        <v>335741.63866134197</v>
      </c>
      <c r="E1774">
        <v>268671.11951390002</v>
      </c>
      <c r="F1774">
        <v>67070.519147442305</v>
      </c>
      <c r="G1774">
        <v>51191.425775272997</v>
      </c>
      <c r="H1774">
        <v>682553.21771475195</v>
      </c>
      <c r="I1774">
        <v>225106.91511731001</v>
      </c>
      <c r="J1774">
        <v>457446.30259744101</v>
      </c>
      <c r="K1774">
        <v>48829.141043187301</v>
      </c>
      <c r="L1774">
        <v>25.285425881462299</v>
      </c>
      <c r="M1774">
        <v>11.190696150477301</v>
      </c>
      <c r="N1774">
        <v>7.4999903958648604</v>
      </c>
      <c r="O1774">
        <v>0.49209473076757498</v>
      </c>
      <c r="P1774">
        <v>112.019250061634</v>
      </c>
      <c r="Q1774">
        <v>45681</v>
      </c>
      <c r="R1774">
        <v>0.64089891384537601</v>
      </c>
      <c r="S1774">
        <v>218</v>
      </c>
      <c r="T1774">
        <v>3.7865612107050403E-2</v>
      </c>
      <c r="U1774">
        <v>3.1652102483554601E-2</v>
      </c>
      <c r="V1774">
        <v>5.8835438722527096</v>
      </c>
      <c r="W1774">
        <v>73.403386809879706</v>
      </c>
      <c r="X1774">
        <v>4.9619392933511</v>
      </c>
      <c r="Y1774">
        <v>0</v>
      </c>
      <c r="Z1774">
        <v>0</v>
      </c>
      <c r="AA1774">
        <v>0</v>
      </c>
      <c r="AB1774">
        <v>0</v>
      </c>
      <c r="AC1774">
        <v>330711.23220262001</v>
      </c>
      <c r="AD1774">
        <v>0</v>
      </c>
      <c r="AE1774">
        <f t="shared" si="217"/>
        <v>-7.410302722986821E-2</v>
      </c>
      <c r="AF1774">
        <f t="shared" si="216"/>
        <v>-6.0451428166937417E-2</v>
      </c>
      <c r="AG1774">
        <f t="shared" si="218"/>
        <v>0.19976824862970027</v>
      </c>
      <c r="AH1774">
        <f t="shared" si="219"/>
        <v>0.1524726750586605</v>
      </c>
      <c r="AI1774">
        <f t="shared" si="220"/>
        <v>0.56010785424678866</v>
      </c>
      <c r="AJ1774">
        <f t="shared" si="221"/>
        <v>-7.410302722986821E-2</v>
      </c>
      <c r="AK1774">
        <f t="shared" si="222"/>
        <v>-9.2742712805500865E-2</v>
      </c>
      <c r="AL1774" s="18">
        <f t="shared" si="223"/>
        <v>2.1089247885702867E-2</v>
      </c>
    </row>
    <row r="1775" spans="1:38" ht="15.75">
      <c r="A1775">
        <v>2018</v>
      </c>
      <c r="B1775">
        <v>2</v>
      </c>
      <c r="C1775" t="s">
        <v>74</v>
      </c>
      <c r="D1775">
        <v>310862.16686941998</v>
      </c>
      <c r="E1775">
        <v>243753.83103768999</v>
      </c>
      <c r="F1775">
        <v>67108.335831729899</v>
      </c>
      <c r="G1775">
        <v>61957.258000061498</v>
      </c>
      <c r="H1775">
        <v>1186771.2480923501</v>
      </c>
      <c r="I1775">
        <v>595986.19851289399</v>
      </c>
      <c r="J1775">
        <v>590785.04957945703</v>
      </c>
      <c r="K1775">
        <v>62200.164951557199</v>
      </c>
      <c r="L1775">
        <v>7.4010538723072798</v>
      </c>
      <c r="M1775">
        <v>10.4872758787929</v>
      </c>
      <c r="N1775">
        <v>5.2206571485156301</v>
      </c>
      <c r="O1775">
        <v>1.00880379240662</v>
      </c>
      <c r="P1775">
        <v>32.621558333710702</v>
      </c>
      <c r="Q1775">
        <v>22707</v>
      </c>
      <c r="R1775">
        <v>-0.183023390840171</v>
      </c>
      <c r="S1775">
        <v>973</v>
      </c>
      <c r="T1775">
        <v>0.73783068425607001</v>
      </c>
      <c r="U1775">
        <v>0.31208675068296599</v>
      </c>
      <c r="V1775">
        <v>6.4103472187766499</v>
      </c>
      <c r="W1775">
        <v>61.036911098439802</v>
      </c>
      <c r="X1775">
        <v>6.8649246224012597</v>
      </c>
      <c r="Y1775">
        <v>0</v>
      </c>
      <c r="Z1775">
        <v>0</v>
      </c>
      <c r="AA1775">
        <v>0</v>
      </c>
      <c r="AB1775">
        <v>0</v>
      </c>
      <c r="AC1775">
        <v>327075.89692721999</v>
      </c>
      <c r="AD1775">
        <v>0</v>
      </c>
      <c r="AE1775">
        <f t="shared" si="217"/>
        <v>6.442338483816025E-2</v>
      </c>
      <c r="AF1775">
        <f t="shared" si="216"/>
        <v>0.10641039110760658</v>
      </c>
      <c r="AG1775">
        <f t="shared" si="218"/>
        <v>0.21587810606724411</v>
      </c>
      <c r="AH1775">
        <f t="shared" si="219"/>
        <v>0.19930781099549857</v>
      </c>
      <c r="AI1775">
        <f t="shared" si="220"/>
        <v>0.56010785424678866</v>
      </c>
      <c r="AJ1775">
        <f t="shared" si="221"/>
        <v>6.442338483816025E-2</v>
      </c>
      <c r="AK1775">
        <f t="shared" si="222"/>
        <v>3.4686748752045901E-2</v>
      </c>
      <c r="AL1775" s="18">
        <f t="shared" si="223"/>
        <v>2.1089247885702867E-2</v>
      </c>
    </row>
    <row r="1776" spans="1:38" ht="15.75">
      <c r="A1776">
        <v>2018</v>
      </c>
      <c r="B1776">
        <v>3</v>
      </c>
      <c r="C1776" t="s">
        <v>74</v>
      </c>
      <c r="D1776">
        <v>330888.95987727301</v>
      </c>
      <c r="E1776">
        <v>252208.85893224299</v>
      </c>
      <c r="F1776">
        <v>78680.100945030499</v>
      </c>
      <c r="G1776">
        <v>61805.733185853998</v>
      </c>
      <c r="H1776">
        <v>851630.45395505498</v>
      </c>
      <c r="I1776">
        <v>491699.44974075397</v>
      </c>
      <c r="J1776">
        <v>359931.00421430101</v>
      </c>
      <c r="K1776">
        <v>68212.8519576455</v>
      </c>
      <c r="L1776">
        <v>30.089746597551201</v>
      </c>
      <c r="M1776">
        <v>17.171550231070199</v>
      </c>
      <c r="N1776">
        <v>7.2573418316386196</v>
      </c>
      <c r="O1776">
        <v>1.36609362345456</v>
      </c>
      <c r="P1776">
        <v>162.03227070778999</v>
      </c>
      <c r="Q1776">
        <v>25198</v>
      </c>
      <c r="R1776">
        <v>-0.70243203294012602</v>
      </c>
      <c r="S1776">
        <v>282</v>
      </c>
      <c r="T1776">
        <v>0.84817395205454704</v>
      </c>
      <c r="U1776">
        <v>0.311973530883149</v>
      </c>
      <c r="V1776">
        <v>3.8163114529660498</v>
      </c>
      <c r="W1776">
        <v>62.493583680720199</v>
      </c>
      <c r="X1776">
        <v>3.1814009488750199</v>
      </c>
      <c r="Y1776">
        <v>0</v>
      </c>
      <c r="Z1776">
        <v>0</v>
      </c>
      <c r="AA1776">
        <v>0</v>
      </c>
      <c r="AB1776">
        <v>0</v>
      </c>
      <c r="AC1776">
        <v>324637.03640760499</v>
      </c>
      <c r="AD1776">
        <v>0</v>
      </c>
      <c r="AE1776">
        <f t="shared" si="217"/>
        <v>-7.8885308036511523E-4</v>
      </c>
      <c r="AF1776">
        <f t="shared" si="216"/>
        <v>-9.6351890734628458E-3</v>
      </c>
      <c r="AG1776">
        <f t="shared" si="218"/>
        <v>0.2377840015400107</v>
      </c>
      <c r="AH1776">
        <f t="shared" si="219"/>
        <v>0.18678693060287596</v>
      </c>
      <c r="AI1776">
        <f t="shared" si="220"/>
        <v>0.56010785424678866</v>
      </c>
      <c r="AJ1776">
        <f t="shared" si="221"/>
        <v>-7.8885308036511523E-4</v>
      </c>
      <c r="AK1776">
        <f t="shared" si="222"/>
        <v>-1.5144405474381577E-2</v>
      </c>
      <c r="AL1776" s="18">
        <f t="shared" si="223"/>
        <v>2.1089247885702867E-2</v>
      </c>
    </row>
    <row r="1777" spans="1:38" ht="15.75">
      <c r="A1777">
        <v>2018</v>
      </c>
      <c r="B1777">
        <v>4</v>
      </c>
      <c r="C1777" t="s">
        <v>74</v>
      </c>
      <c r="D1777">
        <v>330627.93710201501</v>
      </c>
      <c r="E1777">
        <v>248389.305708342</v>
      </c>
      <c r="F1777">
        <v>82238.631393673</v>
      </c>
      <c r="G1777">
        <v>66058.432279683198</v>
      </c>
      <c r="H1777">
        <v>998562.21273451904</v>
      </c>
      <c r="I1777">
        <v>677745.73242951103</v>
      </c>
      <c r="J1777">
        <v>320816.48030500801</v>
      </c>
      <c r="K1777">
        <v>63156.727195838903</v>
      </c>
      <c r="L1777">
        <v>23.050113285750001</v>
      </c>
      <c r="M1777">
        <v>20.590722838452599</v>
      </c>
      <c r="N1777">
        <v>6.61535470071364</v>
      </c>
      <c r="O1777">
        <v>2.11256520171644</v>
      </c>
      <c r="P1777">
        <v>154.54377614671799</v>
      </c>
      <c r="Q1777">
        <v>7073</v>
      </c>
      <c r="R1777">
        <v>-9.4819948920898497E-2</v>
      </c>
      <c r="S1777">
        <v>374</v>
      </c>
      <c r="T1777">
        <v>0.44536383144296798</v>
      </c>
      <c r="U1777">
        <v>0.48164947723115598</v>
      </c>
      <c r="V1777">
        <v>2.1050019854901101</v>
      </c>
      <c r="W1777">
        <v>81.817442252689105</v>
      </c>
      <c r="X1777">
        <v>7.5410578931445498</v>
      </c>
      <c r="Y1777">
        <v>0</v>
      </c>
      <c r="Z1777">
        <v>0</v>
      </c>
      <c r="AA1777">
        <v>1</v>
      </c>
      <c r="AB1777">
        <v>0</v>
      </c>
      <c r="AC1777">
        <v>333292.80264737498</v>
      </c>
      <c r="AD1777">
        <v>1</v>
      </c>
      <c r="AE1777">
        <f t="shared" si="217"/>
        <v>-4.5919773525291981E-2</v>
      </c>
      <c r="AF1777">
        <f t="shared" si="216"/>
        <v>3.0001889415592346E-3</v>
      </c>
      <c r="AG1777">
        <f t="shared" si="218"/>
        <v>0.24873467171135735</v>
      </c>
      <c r="AH1777">
        <f t="shared" si="219"/>
        <v>0.19979688606683263</v>
      </c>
      <c r="AI1777">
        <f t="shared" si="220"/>
        <v>0.56010785424678866</v>
      </c>
      <c r="AJ1777">
        <f t="shared" si="221"/>
        <v>-4.5919773525291981E-2</v>
      </c>
      <c r="AK1777">
        <f t="shared" si="222"/>
        <v>3.1931801668454905E-2</v>
      </c>
      <c r="AL1777" s="18">
        <f t="shared" si="223"/>
        <v>2.1089247885702867E-2</v>
      </c>
    </row>
    <row r="1778" spans="1:38" ht="15.75">
      <c r="A1778">
        <v>2019</v>
      </c>
      <c r="B1778">
        <v>1</v>
      </c>
      <c r="C1778" t="s">
        <v>74</v>
      </c>
      <c r="D1778">
        <v>315445.577109156</v>
      </c>
      <c r="E1778">
        <v>256320.82375478599</v>
      </c>
      <c r="F1778">
        <v>59124.753354369997</v>
      </c>
      <c r="G1778">
        <v>41450.832101375097</v>
      </c>
      <c r="H1778">
        <v>924832.08744656295</v>
      </c>
      <c r="I1778">
        <v>587345.96760677302</v>
      </c>
      <c r="J1778">
        <v>337486.119839789</v>
      </c>
      <c r="K1778">
        <v>44784.910453308097</v>
      </c>
      <c r="L1778">
        <v>5.0763309597158601</v>
      </c>
      <c r="M1778">
        <v>12.2822331540783</v>
      </c>
      <c r="N1778">
        <v>4.4819846395922296</v>
      </c>
      <c r="O1778">
        <v>1.7403559230394301</v>
      </c>
      <c r="P1778">
        <v>198.49040393467399</v>
      </c>
      <c r="Q1778">
        <v>22670</v>
      </c>
      <c r="R1778">
        <v>-0.31332527597012</v>
      </c>
      <c r="S1778">
        <v>716</v>
      </c>
      <c r="T1778">
        <v>0.59549054439793903</v>
      </c>
      <c r="U1778">
        <v>0.352356683824191</v>
      </c>
      <c r="V1778">
        <v>7.5602878523313297</v>
      </c>
      <c r="W1778">
        <v>68.4433600056919</v>
      </c>
      <c r="X1778">
        <v>8.6868754818088405</v>
      </c>
      <c r="Y1778">
        <v>0</v>
      </c>
      <c r="Z1778">
        <v>0</v>
      </c>
      <c r="AA1778">
        <v>1</v>
      </c>
      <c r="AB1778">
        <v>0</v>
      </c>
      <c r="AC1778">
        <v>299120.14121178602</v>
      </c>
      <c r="AD1778">
        <v>1</v>
      </c>
      <c r="AE1778">
        <f t="shared" si="217"/>
        <v>9.0334297213926343E-2</v>
      </c>
      <c r="AF1778">
        <f t="shared" si="216"/>
        <v>5.4571116463057309E-3</v>
      </c>
      <c r="AG1778">
        <f t="shared" si="218"/>
        <v>0.18743250070648679</v>
      </c>
      <c r="AH1778">
        <f t="shared" si="219"/>
        <v>0.13140406811610345</v>
      </c>
      <c r="AI1778">
        <f t="shared" si="220"/>
        <v>0.56010785424678866</v>
      </c>
      <c r="AJ1778">
        <f t="shared" si="221"/>
        <v>9.0334297213926343E-2</v>
      </c>
      <c r="AK1778">
        <f t="shared" si="222"/>
        <v>-1.1862897486729087E-2</v>
      </c>
      <c r="AL1778" s="18">
        <f t="shared" si="223"/>
        <v>2.1089247885702867E-2</v>
      </c>
    </row>
    <row r="1779" spans="1:38" ht="15.75">
      <c r="A1779">
        <v>2019</v>
      </c>
      <c r="B1779">
        <v>2</v>
      </c>
      <c r="C1779" t="s">
        <v>74</v>
      </c>
      <c r="D1779">
        <v>343941.13162655302</v>
      </c>
      <c r="E1779">
        <v>253280.11609886901</v>
      </c>
      <c r="F1779">
        <v>90661.015527683805</v>
      </c>
      <c r="G1779">
        <v>83866.377659598002</v>
      </c>
      <c r="H1779">
        <v>931433.12044923496</v>
      </c>
      <c r="I1779">
        <v>409642.01734899398</v>
      </c>
      <c r="J1779">
        <v>521791.10310024099</v>
      </c>
      <c r="K1779">
        <v>81131.434951716597</v>
      </c>
      <c r="L1779">
        <v>11.9802387577048</v>
      </c>
      <c r="M1779">
        <v>16.0727879722944</v>
      </c>
      <c r="N1779">
        <v>9.0040149763140001</v>
      </c>
      <c r="O1779">
        <v>0.78506899583969703</v>
      </c>
      <c r="P1779">
        <v>103.807678792972</v>
      </c>
      <c r="Q1779">
        <v>4331</v>
      </c>
      <c r="R1779">
        <v>-0.18655998633386001</v>
      </c>
      <c r="S1779">
        <v>465</v>
      </c>
      <c r="T1779">
        <v>0.28728748602911403</v>
      </c>
      <c r="U1779">
        <v>0.34372830205332999</v>
      </c>
      <c r="V1779">
        <v>2.0692679261967899</v>
      </c>
      <c r="W1779">
        <v>70.856612165592907</v>
      </c>
      <c r="X1779">
        <v>2.6426009937858299</v>
      </c>
      <c r="Y1779">
        <v>0</v>
      </c>
      <c r="Z1779">
        <v>0</v>
      </c>
      <c r="AA1779">
        <v>0</v>
      </c>
      <c r="AB1779">
        <v>0</v>
      </c>
      <c r="AC1779">
        <v>347861.00831154099</v>
      </c>
      <c r="AD1779">
        <v>0</v>
      </c>
      <c r="AE1779">
        <f t="shared" si="217"/>
        <v>-4.7218398576569676E-2</v>
      </c>
      <c r="AF1779">
        <f t="shared" si="216"/>
        <v>1.9523328030847206E-2</v>
      </c>
      <c r="AG1779">
        <f t="shared" si="218"/>
        <v>0.26359457241689432</v>
      </c>
      <c r="AH1779">
        <f t="shared" si="219"/>
        <v>0.24383933745574538</v>
      </c>
      <c r="AI1779">
        <f t="shared" si="220"/>
        <v>0.56010785424678866</v>
      </c>
      <c r="AJ1779">
        <f t="shared" si="221"/>
        <v>-4.7218398576569676E-2</v>
      </c>
      <c r="AK1779">
        <f t="shared" si="222"/>
        <v>5.2524960470848453E-2</v>
      </c>
      <c r="AL1779" s="18">
        <f t="shared" si="223"/>
        <v>2.1089247885702867E-2</v>
      </c>
    </row>
    <row r="1780" spans="1:38" ht="15.75">
      <c r="A1780">
        <v>2019</v>
      </c>
      <c r="B1780">
        <v>3</v>
      </c>
      <c r="C1780" t="s">
        <v>74</v>
      </c>
      <c r="D1780">
        <v>327700.78218653402</v>
      </c>
      <c r="E1780">
        <v>266583.64418501401</v>
      </c>
      <c r="F1780">
        <v>61117.138001519699</v>
      </c>
      <c r="G1780">
        <v>52186.917620619999</v>
      </c>
      <c r="H1780">
        <v>979398.95723747101</v>
      </c>
      <c r="I1780">
        <v>602416.18361762201</v>
      </c>
      <c r="J1780">
        <v>376982.77361984801</v>
      </c>
      <c r="K1780">
        <v>56855.511890420901</v>
      </c>
      <c r="L1780">
        <v>38.887068495702501</v>
      </c>
      <c r="M1780">
        <v>13.843316266022599</v>
      </c>
      <c r="N1780">
        <v>5.3284636699859602</v>
      </c>
      <c r="O1780">
        <v>1.59799392909423</v>
      </c>
      <c r="P1780">
        <v>250.36617139769999</v>
      </c>
      <c r="Q1780">
        <v>6184</v>
      </c>
      <c r="R1780">
        <v>-0.29374494463823497</v>
      </c>
      <c r="S1780">
        <v>241</v>
      </c>
      <c r="T1780">
        <v>0.77460074638878296</v>
      </c>
      <c r="U1780">
        <v>0.50292921437095595</v>
      </c>
      <c r="V1780">
        <v>4.3227620357755496</v>
      </c>
      <c r="W1780">
        <v>67.549303443546094</v>
      </c>
      <c r="X1780">
        <v>6.3189779348216204</v>
      </c>
      <c r="Y1780">
        <v>0</v>
      </c>
      <c r="Z1780">
        <v>0</v>
      </c>
      <c r="AA1780">
        <v>0</v>
      </c>
      <c r="AB1780">
        <v>0</v>
      </c>
      <c r="AC1780">
        <v>335580.31409406901</v>
      </c>
      <c r="AD1780">
        <v>0</v>
      </c>
      <c r="AE1780">
        <f t="shared" si="217"/>
        <v>1.1959389202538325E-2</v>
      </c>
      <c r="AF1780">
        <f t="shared" si="216"/>
        <v>3.3714018562507331E-2</v>
      </c>
      <c r="AG1780">
        <f t="shared" si="218"/>
        <v>0.18650287495112197</v>
      </c>
      <c r="AH1780">
        <f t="shared" si="219"/>
        <v>0.15925173346371244</v>
      </c>
      <c r="AI1780">
        <f t="shared" si="220"/>
        <v>0.56010785424678866</v>
      </c>
      <c r="AJ1780">
        <f t="shared" si="221"/>
        <v>1.1959389202538325E-2</v>
      </c>
      <c r="AK1780">
        <f t="shared" si="222"/>
        <v>-5.3946504459551408E-3</v>
      </c>
      <c r="AL1780" s="18">
        <f t="shared" si="223"/>
        <v>2.1089247885702867E-2</v>
      </c>
    </row>
    <row r="1781" spans="1:38" ht="15.75">
      <c r="A1781">
        <v>2019</v>
      </c>
      <c r="B1781">
        <v>4</v>
      </c>
      <c r="C1781" t="s">
        <v>74</v>
      </c>
      <c r="D1781">
        <v>331619.88338267902</v>
      </c>
      <c r="E1781">
        <v>265145.51861002698</v>
      </c>
      <c r="F1781">
        <v>66474.364772652698</v>
      </c>
      <c r="G1781">
        <v>47045.314551767297</v>
      </c>
      <c r="H1781">
        <v>1158162.8250599699</v>
      </c>
      <c r="I1781">
        <v>546120.84411547799</v>
      </c>
      <c r="J1781">
        <v>612041.98094449204</v>
      </c>
      <c r="K1781">
        <v>46532.103739841601</v>
      </c>
      <c r="L1781">
        <v>21.713189582428001</v>
      </c>
      <c r="M1781">
        <v>7.6866156271123502</v>
      </c>
      <c r="N1781">
        <v>4.0620639459163499</v>
      </c>
      <c r="O1781">
        <v>0.89229311243113596</v>
      </c>
      <c r="P1781">
        <v>321.28948853413402</v>
      </c>
      <c r="Q1781">
        <v>47696</v>
      </c>
      <c r="R1781">
        <v>0.92964235958012198</v>
      </c>
      <c r="S1781">
        <v>854</v>
      </c>
      <c r="T1781">
        <v>0.23713315645506899</v>
      </c>
      <c r="U1781">
        <v>0.32364416810994501</v>
      </c>
      <c r="V1781">
        <v>3.0446674464904699</v>
      </c>
      <c r="W1781">
        <v>79.941296054360194</v>
      </c>
      <c r="X1781">
        <v>3.3698385189067701</v>
      </c>
      <c r="Y1781">
        <v>0</v>
      </c>
      <c r="Z1781">
        <v>0</v>
      </c>
      <c r="AA1781">
        <v>0</v>
      </c>
      <c r="AB1781">
        <v>0</v>
      </c>
      <c r="AC1781">
        <v>348139.16634382698</v>
      </c>
      <c r="AD1781">
        <v>0</v>
      </c>
      <c r="AE1781">
        <f t="shared" si="217"/>
        <v>-4.3582683865270026E-2</v>
      </c>
      <c r="AF1781">
        <f t="shared" si="216"/>
        <v>4.170300942662454E-2</v>
      </c>
      <c r="AG1781">
        <f t="shared" si="218"/>
        <v>0.20045349541342999</v>
      </c>
      <c r="AH1781">
        <f t="shared" si="219"/>
        <v>0.14186518031392728</v>
      </c>
      <c r="AI1781">
        <f t="shared" si="220"/>
        <v>0.56010785424678866</v>
      </c>
      <c r="AJ1781">
        <f t="shared" si="221"/>
        <v>-4.3582683865270026E-2</v>
      </c>
      <c r="AK1781">
        <f t="shared" si="222"/>
        <v>-0.11129010251452949</v>
      </c>
      <c r="AL1781" s="18">
        <f t="shared" si="223"/>
        <v>2.1089247885702867E-2</v>
      </c>
    </row>
    <row r="1782" spans="1:38" ht="15.75">
      <c r="A1782">
        <v>2020</v>
      </c>
      <c r="B1782">
        <v>1</v>
      </c>
      <c r="C1782" t="s">
        <v>74</v>
      </c>
      <c r="D1782">
        <v>317166.99884177401</v>
      </c>
      <c r="E1782">
        <v>235637.44666264899</v>
      </c>
      <c r="F1782">
        <v>81529.552179125603</v>
      </c>
      <c r="G1782">
        <v>64133.2629682017</v>
      </c>
      <c r="H1782">
        <v>777495.22094477096</v>
      </c>
      <c r="I1782">
        <v>260114.67783633401</v>
      </c>
      <c r="J1782">
        <v>517380.54310843698</v>
      </c>
      <c r="K1782">
        <v>68185.939830413699</v>
      </c>
      <c r="L1782">
        <v>8.9234396285897404</v>
      </c>
      <c r="M1782">
        <v>12.395762427185</v>
      </c>
      <c r="N1782">
        <v>8.2487018878740308</v>
      </c>
      <c r="O1782">
        <v>0.50275311142076895</v>
      </c>
      <c r="P1782">
        <v>161.51533569029701</v>
      </c>
      <c r="Q1782">
        <v>2725</v>
      </c>
      <c r="R1782">
        <v>-0.79129664933597199</v>
      </c>
      <c r="S1782">
        <v>562</v>
      </c>
      <c r="T1782">
        <v>0.34755293907611201</v>
      </c>
      <c r="U1782">
        <v>0.52535383993311102</v>
      </c>
      <c r="V1782">
        <v>2.02643291570624</v>
      </c>
      <c r="W1782">
        <v>60.591170026754497</v>
      </c>
      <c r="X1782">
        <v>9.8509437984866306</v>
      </c>
      <c r="Y1782">
        <v>0</v>
      </c>
      <c r="Z1782">
        <v>0</v>
      </c>
      <c r="AA1782">
        <v>1</v>
      </c>
      <c r="AB1782">
        <v>0</v>
      </c>
      <c r="AC1782">
        <v>348005.59845563798</v>
      </c>
      <c r="AD1782">
        <v>1</v>
      </c>
      <c r="AE1782">
        <f t="shared" si="217"/>
        <v>0.1055879345679711</v>
      </c>
      <c r="AF1782">
        <f t="shared" si="216"/>
        <v>6.4812106024611862E-2</v>
      </c>
      <c r="AG1782">
        <f t="shared" si="218"/>
        <v>0.25705559682077106</v>
      </c>
      <c r="AH1782">
        <f t="shared" si="219"/>
        <v>0.20220660788292177</v>
      </c>
      <c r="AI1782">
        <f t="shared" si="220"/>
        <v>0.56010785424678866</v>
      </c>
      <c r="AJ1782">
        <f t="shared" si="221"/>
        <v>0.1055879345679711</v>
      </c>
      <c r="AK1782">
        <f t="shared" si="222"/>
        <v>0.11794637340138202</v>
      </c>
      <c r="AL1782" s="18">
        <f t="shared" si="223"/>
        <v>2.1089247885702867E-2</v>
      </c>
    </row>
    <row r="1783" spans="1:38" ht="15.75">
      <c r="A1783">
        <v>2020</v>
      </c>
      <c r="B1783">
        <v>2</v>
      </c>
      <c r="C1783" t="s">
        <v>74</v>
      </c>
      <c r="D1783">
        <v>350656.00716259901</v>
      </c>
      <c r="E1783">
        <v>263430.02893407003</v>
      </c>
      <c r="F1783">
        <v>87225.978228528096</v>
      </c>
      <c r="G1783">
        <v>81218.139757229306</v>
      </c>
      <c r="H1783">
        <v>990835.64890986599</v>
      </c>
      <c r="I1783">
        <v>414220.95066618</v>
      </c>
      <c r="J1783">
        <v>576614.69824368495</v>
      </c>
      <c r="K1783">
        <v>77276.684334984297</v>
      </c>
      <c r="L1783">
        <v>17.231360658662101</v>
      </c>
      <c r="M1783">
        <v>14.085339829978601</v>
      </c>
      <c r="N1783">
        <v>8.19693355266201</v>
      </c>
      <c r="O1783">
        <v>0.71836696485167395</v>
      </c>
      <c r="P1783">
        <v>315.76327299831001</v>
      </c>
      <c r="Q1783">
        <v>2594</v>
      </c>
      <c r="R1783">
        <v>-0.88112480483909295</v>
      </c>
      <c r="S1783">
        <v>814</v>
      </c>
      <c r="T1783">
        <v>0.63917082191715402</v>
      </c>
      <c r="U1783">
        <v>0.57932465755721296</v>
      </c>
      <c r="V1783">
        <v>7.0814982422125601</v>
      </c>
      <c r="W1783">
        <v>79.780774241259493</v>
      </c>
      <c r="X1783">
        <v>9.7248884182882307</v>
      </c>
      <c r="Y1783">
        <v>0</v>
      </c>
      <c r="Z1783">
        <v>0</v>
      </c>
      <c r="AA1783">
        <v>0</v>
      </c>
      <c r="AB1783">
        <v>0</v>
      </c>
      <c r="AC1783">
        <v>372168.63370075403</v>
      </c>
      <c r="AD1783">
        <v>0</v>
      </c>
      <c r="AE1783">
        <f t="shared" si="217"/>
        <v>-3.3956682558581364E-2</v>
      </c>
      <c r="AF1783">
        <f t="shared" si="216"/>
        <v>-4.5666377403980107E-2</v>
      </c>
      <c r="AG1783">
        <f t="shared" si="218"/>
        <v>0.2487508454063995</v>
      </c>
      <c r="AH1783">
        <f t="shared" si="219"/>
        <v>0.23161770538146947</v>
      </c>
      <c r="AI1783">
        <f t="shared" si="220"/>
        <v>0.56010785424678866</v>
      </c>
      <c r="AJ1783">
        <f t="shared" si="221"/>
        <v>-3.3956682558581364E-2</v>
      </c>
      <c r="AK1783">
        <f t="shared" si="222"/>
        <v>3.9069924549884297E-2</v>
      </c>
      <c r="AL1783" s="18">
        <f t="shared" si="223"/>
        <v>2.1089247885702867E-2</v>
      </c>
    </row>
    <row r="1784" spans="1:38" ht="15.75">
      <c r="A1784">
        <v>2020</v>
      </c>
      <c r="B1784">
        <v>3</v>
      </c>
      <c r="C1784" t="s">
        <v>74</v>
      </c>
      <c r="D1784">
        <v>338748.892440119</v>
      </c>
      <c r="E1784">
        <v>273722.22028869798</v>
      </c>
      <c r="F1784">
        <v>65026.672151420702</v>
      </c>
      <c r="G1784">
        <v>55928.568827959803</v>
      </c>
      <c r="H1784">
        <v>1271809.5150335201</v>
      </c>
      <c r="I1784">
        <v>776645.96704604803</v>
      </c>
      <c r="J1784">
        <v>495163.54798747803</v>
      </c>
      <c r="K1784">
        <v>63497.173107337003</v>
      </c>
      <c r="L1784">
        <v>24.6696103044601</v>
      </c>
      <c r="M1784">
        <v>11.2949689158811</v>
      </c>
      <c r="N1784">
        <v>4.3975586097486801</v>
      </c>
      <c r="O1784">
        <v>1.56846353129711</v>
      </c>
      <c r="P1784">
        <v>171.11018153085101</v>
      </c>
      <c r="Q1784">
        <v>18422</v>
      </c>
      <c r="R1784">
        <v>-0.103829848194838</v>
      </c>
      <c r="S1784">
        <v>763</v>
      </c>
      <c r="T1784">
        <v>0.89288667271465505</v>
      </c>
      <c r="U1784">
        <v>0.28489271425528601</v>
      </c>
      <c r="V1784">
        <v>5.8050041708603501</v>
      </c>
      <c r="W1784">
        <v>61.945355153813999</v>
      </c>
      <c r="X1784">
        <v>5.2765861757500803</v>
      </c>
      <c r="Y1784">
        <v>0</v>
      </c>
      <c r="Z1784">
        <v>0</v>
      </c>
      <c r="AA1784">
        <v>0</v>
      </c>
      <c r="AB1784">
        <v>0</v>
      </c>
      <c r="AC1784">
        <v>378131.48864744301</v>
      </c>
      <c r="AD1784">
        <v>0</v>
      </c>
      <c r="AE1784">
        <f t="shared" si="217"/>
        <v>1.978025084320674E-2</v>
      </c>
      <c r="AF1784">
        <f t="shared" si="216"/>
        <v>7.6068256770979864E-2</v>
      </c>
      <c r="AG1784">
        <f t="shared" si="218"/>
        <v>0.1919612834244642</v>
      </c>
      <c r="AH1784">
        <f t="shared" si="219"/>
        <v>0.16510332602149055</v>
      </c>
      <c r="AI1784">
        <f t="shared" si="220"/>
        <v>0.56010785424678866</v>
      </c>
      <c r="AJ1784">
        <f t="shared" si="221"/>
        <v>1.978025084320674E-2</v>
      </c>
      <c r="AK1784">
        <f t="shared" si="222"/>
        <v>-9.8836089975684868E-2</v>
      </c>
      <c r="AL1784" s="18">
        <f t="shared" si="223"/>
        <v>2.1089247885702867E-2</v>
      </c>
    </row>
    <row r="1785" spans="1:38" ht="15.75">
      <c r="A1785">
        <v>2020</v>
      </c>
      <c r="B1785">
        <v>4</v>
      </c>
      <c r="C1785" t="s">
        <v>74</v>
      </c>
      <c r="D1785">
        <v>345449.43050544302</v>
      </c>
      <c r="E1785">
        <v>246668.58629589999</v>
      </c>
      <c r="F1785">
        <v>98780.844209542702</v>
      </c>
      <c r="G1785">
        <v>86161.650744557002</v>
      </c>
      <c r="H1785">
        <v>850386.37777846202</v>
      </c>
      <c r="I1785">
        <v>430126.76291315001</v>
      </c>
      <c r="J1785">
        <v>420259.61486531101</v>
      </c>
      <c r="K1785">
        <v>91411.635916906307</v>
      </c>
      <c r="L1785">
        <v>48.687430437713999</v>
      </c>
      <c r="M1785">
        <v>20.502005830888798</v>
      </c>
      <c r="N1785">
        <v>10.132059143473599</v>
      </c>
      <c r="O1785">
        <v>1.0234786967360601</v>
      </c>
      <c r="P1785">
        <v>437.65625830749002</v>
      </c>
      <c r="Q1785">
        <v>48777</v>
      </c>
      <c r="R1785">
        <v>-5.5425316250281097E-2</v>
      </c>
      <c r="S1785">
        <v>489</v>
      </c>
      <c r="T1785">
        <v>2.5591507249503199E-2</v>
      </c>
      <c r="U1785">
        <v>0.831498351098232</v>
      </c>
      <c r="V1785">
        <v>6.5437413377818299</v>
      </c>
      <c r="W1785">
        <v>63.321312801000801</v>
      </c>
      <c r="X1785">
        <v>4.6824450806672502</v>
      </c>
      <c r="Y1785">
        <v>0</v>
      </c>
      <c r="Z1785">
        <v>0</v>
      </c>
      <c r="AA1785">
        <v>0</v>
      </c>
      <c r="AB1785">
        <v>1</v>
      </c>
      <c r="AC1785">
        <v>365438.43318670598</v>
      </c>
      <c r="AD1785">
        <v>0</v>
      </c>
      <c r="AE1785">
        <f t="shared" si="217"/>
        <v>-2.2365561569817862E-2</v>
      </c>
      <c r="AF1785">
        <f t="shared" si="216"/>
        <v>-1.9531341347930487E-2</v>
      </c>
      <c r="AG1785">
        <f t="shared" si="218"/>
        <v>0.28594878290872328</v>
      </c>
      <c r="AH1785">
        <f t="shared" si="219"/>
        <v>0.24941899779220916</v>
      </c>
      <c r="AI1785">
        <f t="shared" si="220"/>
        <v>0.56010785424678866</v>
      </c>
      <c r="AJ1785">
        <f t="shared" si="221"/>
        <v>-2.2365561569817862E-2</v>
      </c>
      <c r="AK1785">
        <f t="shared" si="222"/>
        <v>-2.6218499861222502E-2</v>
      </c>
      <c r="AL1785" s="18">
        <f t="shared" si="223"/>
        <v>2.1089247885702867E-2</v>
      </c>
    </row>
    <row r="1786" spans="1:38" ht="15.75">
      <c r="A1786">
        <v>2021</v>
      </c>
      <c r="B1786">
        <v>1</v>
      </c>
      <c r="C1786" t="s">
        <v>74</v>
      </c>
      <c r="D1786">
        <v>337723.25999821501</v>
      </c>
      <c r="E1786">
        <v>240201.30600033299</v>
      </c>
      <c r="F1786">
        <v>97521.953997881603</v>
      </c>
      <c r="G1786">
        <v>82736.342528251305</v>
      </c>
      <c r="H1786">
        <v>1086483.7172527399</v>
      </c>
      <c r="I1786">
        <v>440797.94100324</v>
      </c>
      <c r="J1786">
        <v>645685.77624949894</v>
      </c>
      <c r="K1786">
        <v>86186.036096266398</v>
      </c>
      <c r="L1786">
        <v>11.215360692678701</v>
      </c>
      <c r="M1786">
        <v>12.813716140508699</v>
      </c>
      <c r="N1786">
        <v>7.6150559105898701</v>
      </c>
      <c r="O1786">
        <v>0.68268182019377799</v>
      </c>
      <c r="P1786">
        <v>300.74499551681498</v>
      </c>
      <c r="Q1786">
        <v>6257</v>
      </c>
      <c r="R1786">
        <v>-0.487842521222419</v>
      </c>
      <c r="S1786">
        <v>686</v>
      </c>
      <c r="T1786">
        <v>0.87266365028686399</v>
      </c>
      <c r="U1786">
        <v>0.95949462791699003</v>
      </c>
      <c r="V1786">
        <v>3.68198994668571</v>
      </c>
      <c r="W1786">
        <v>80.891695167928006</v>
      </c>
      <c r="X1786">
        <v>2.41868175151795</v>
      </c>
      <c r="Y1786">
        <v>0</v>
      </c>
      <c r="Z1786">
        <v>0</v>
      </c>
      <c r="AA1786">
        <v>0</v>
      </c>
      <c r="AB1786">
        <v>0</v>
      </c>
      <c r="AC1786">
        <v>366006.36310326803</v>
      </c>
      <c r="AD1786">
        <v>0</v>
      </c>
      <c r="AE1786">
        <f t="shared" si="217"/>
        <v>-9.1212029568004342E-3</v>
      </c>
      <c r="AF1786">
        <f t="shared" si="216"/>
        <v>-2.4564024916580687E-2</v>
      </c>
      <c r="AG1786">
        <f t="shared" si="218"/>
        <v>0.28876291789436553</v>
      </c>
      <c r="AH1786">
        <f t="shared" si="219"/>
        <v>0.2449826598520001</v>
      </c>
      <c r="AI1786">
        <f t="shared" si="220"/>
        <v>0.56010785424678866</v>
      </c>
      <c r="AJ1786">
        <f t="shared" si="221"/>
        <v>-9.1212029568004342E-3</v>
      </c>
      <c r="AK1786">
        <f t="shared" si="222"/>
        <v>6.515323984583718E-2</v>
      </c>
      <c r="AL1786" s="18">
        <f t="shared" si="223"/>
        <v>2.1089247885702867E-2</v>
      </c>
    </row>
    <row r="1787" spans="1:38" ht="15.75">
      <c r="A1787">
        <v>2021</v>
      </c>
      <c r="B1787">
        <v>2</v>
      </c>
      <c r="C1787" t="s">
        <v>74</v>
      </c>
      <c r="D1787">
        <v>334642.81760053901</v>
      </c>
      <c r="E1787">
        <v>255851.19930145601</v>
      </c>
      <c r="F1787">
        <v>78791.618299082795</v>
      </c>
      <c r="G1787">
        <v>64290.795937384399</v>
      </c>
      <c r="H1787">
        <v>743029.12193915597</v>
      </c>
      <c r="I1787">
        <v>393883.24823386199</v>
      </c>
      <c r="J1787">
        <v>349145.87370529299</v>
      </c>
      <c r="K1787">
        <v>63407.467458373801</v>
      </c>
      <c r="L1787">
        <v>17.600103974523901</v>
      </c>
      <c r="M1787">
        <v>18.413734997094899</v>
      </c>
      <c r="N1787">
        <v>8.6525270731782893</v>
      </c>
      <c r="O1787">
        <v>1.1281337626986501</v>
      </c>
      <c r="P1787">
        <v>65.491833086763805</v>
      </c>
      <c r="Q1787">
        <v>17734</v>
      </c>
      <c r="R1787">
        <v>0.57612089192581695</v>
      </c>
      <c r="S1787">
        <v>817</v>
      </c>
      <c r="T1787">
        <v>0.22027256716485999</v>
      </c>
      <c r="U1787">
        <v>0.26303692355396802</v>
      </c>
      <c r="V1787">
        <v>6.41100830243019</v>
      </c>
      <c r="W1787">
        <v>79.823334090772207</v>
      </c>
      <c r="X1787">
        <v>5.9446771844304998</v>
      </c>
      <c r="Y1787">
        <v>0</v>
      </c>
      <c r="Z1787">
        <v>0</v>
      </c>
      <c r="AA1787">
        <v>0</v>
      </c>
      <c r="AB1787">
        <v>0</v>
      </c>
      <c r="AC1787">
        <v>356259.21273780602</v>
      </c>
      <c r="AD1787">
        <v>0</v>
      </c>
      <c r="AE1787">
        <f t="shared" si="217"/>
        <v>8.9271638294238065E-2</v>
      </c>
      <c r="AF1787">
        <f t="shared" si="216"/>
        <v>4.0398522862617095E-2</v>
      </c>
      <c r="AG1787">
        <f t="shared" si="218"/>
        <v>0.23544990107373542</v>
      </c>
      <c r="AH1787">
        <f t="shared" si="219"/>
        <v>0.1921176626421067</v>
      </c>
      <c r="AI1787">
        <f t="shared" si="220"/>
        <v>0.56010785424678866</v>
      </c>
      <c r="AJ1787">
        <f t="shared" si="221"/>
        <v>8.9271638294238065E-2</v>
      </c>
      <c r="AK1787">
        <f t="shared" si="222"/>
        <v>1.6872207892161362E-2</v>
      </c>
      <c r="AL1787" s="18">
        <f t="shared" si="223"/>
        <v>2.1089247885702867E-2</v>
      </c>
    </row>
    <row r="1788" spans="1:38" ht="15.75">
      <c r="A1788">
        <v>2021</v>
      </c>
      <c r="B1788">
        <v>3</v>
      </c>
      <c r="C1788" t="s">
        <v>74</v>
      </c>
      <c r="D1788">
        <v>364516.93017113901</v>
      </c>
      <c r="E1788">
        <v>260167.97392552899</v>
      </c>
      <c r="F1788">
        <v>104348.95624560901</v>
      </c>
      <c r="G1788">
        <v>92272.736533635703</v>
      </c>
      <c r="H1788">
        <v>1279240.0029395099</v>
      </c>
      <c r="I1788">
        <v>629798.40315127105</v>
      </c>
      <c r="J1788">
        <v>649441.59978824295</v>
      </c>
      <c r="K1788">
        <v>88532.9578238744</v>
      </c>
      <c r="L1788">
        <v>53.686747365370103</v>
      </c>
      <c r="M1788">
        <v>14.2080113999044</v>
      </c>
      <c r="N1788">
        <v>7.2130902974895896</v>
      </c>
      <c r="O1788">
        <v>0.96975371358506002</v>
      </c>
      <c r="P1788">
        <v>419.12130523649398</v>
      </c>
      <c r="Q1788">
        <v>4938</v>
      </c>
      <c r="R1788">
        <v>0.26124178289066302</v>
      </c>
      <c r="S1788">
        <v>570</v>
      </c>
      <c r="T1788">
        <v>0.75717543804184695</v>
      </c>
      <c r="U1788">
        <v>0.13573530758326799</v>
      </c>
      <c r="V1788">
        <v>5.5167042144633998</v>
      </c>
      <c r="W1788">
        <v>84.737148744029199</v>
      </c>
      <c r="X1788">
        <v>3.2001563707951699</v>
      </c>
      <c r="Y1788">
        <v>0</v>
      </c>
      <c r="Z1788">
        <v>0</v>
      </c>
      <c r="AA1788">
        <v>0</v>
      </c>
      <c r="AB1788">
        <v>0</v>
      </c>
      <c r="AC1788">
        <v>363014.16997852502</v>
      </c>
      <c r="AD1788">
        <v>0</v>
      </c>
      <c r="AE1788">
        <f t="shared" si="217"/>
        <v>-7.0818632207909155E-2</v>
      </c>
      <c r="AF1788">
        <f t="shared" si="216"/>
        <v>-9.9144472571895487E-2</v>
      </c>
      <c r="AG1788">
        <f t="shared" si="218"/>
        <v>0.28626641894690236</v>
      </c>
      <c r="AH1788">
        <f t="shared" si="219"/>
        <v>0.25313703945195104</v>
      </c>
      <c r="AI1788">
        <f t="shared" si="220"/>
        <v>0.56010785424678866</v>
      </c>
      <c r="AJ1788">
        <f t="shared" si="221"/>
        <v>-7.0818632207909155E-2</v>
      </c>
      <c r="AK1788">
        <f t="shared" si="222"/>
        <v>4.058505215162515E-3</v>
      </c>
      <c r="AL1788" s="18">
        <f t="shared" si="223"/>
        <v>2.1089247885702867E-2</v>
      </c>
    </row>
    <row r="1789" spans="1:38" ht="15.75">
      <c r="A1789">
        <v>2021</v>
      </c>
      <c r="B1789">
        <v>4</v>
      </c>
      <c r="C1789" t="s">
        <v>74</v>
      </c>
      <c r="D1789">
        <v>338702.33975979302</v>
      </c>
      <c r="E1789">
        <v>261223.86700452401</v>
      </c>
      <c r="F1789">
        <v>77478.472755268202</v>
      </c>
      <c r="G1789">
        <v>61395.498541616798</v>
      </c>
      <c r="H1789">
        <v>1171728.85633292</v>
      </c>
      <c r="I1789">
        <v>382052.19269557798</v>
      </c>
      <c r="J1789">
        <v>789676.66363734705</v>
      </c>
      <c r="K1789">
        <v>68196.945172722393</v>
      </c>
      <c r="L1789">
        <v>12.555668326595599</v>
      </c>
      <c r="M1789">
        <v>7.7747642001755004</v>
      </c>
      <c r="N1789">
        <v>5.2397359858288199</v>
      </c>
      <c r="O1789">
        <v>0.48380838675895299</v>
      </c>
      <c r="P1789">
        <v>248.14859842454899</v>
      </c>
      <c r="Q1789">
        <v>14941</v>
      </c>
      <c r="R1789">
        <v>0.71404475001842804</v>
      </c>
      <c r="S1789">
        <v>437</v>
      </c>
      <c r="T1789">
        <v>0.23984314873833801</v>
      </c>
      <c r="U1789">
        <v>0.41298014547144601</v>
      </c>
      <c r="V1789">
        <v>5.0797571885402801</v>
      </c>
      <c r="W1789">
        <v>77.533243262217198</v>
      </c>
      <c r="X1789">
        <v>3.6816831516551898</v>
      </c>
      <c r="Y1789">
        <v>0</v>
      </c>
      <c r="Z1789">
        <v>0</v>
      </c>
      <c r="AA1789">
        <v>0</v>
      </c>
      <c r="AB1789">
        <v>1</v>
      </c>
      <c r="AC1789">
        <v>335596.35851265601</v>
      </c>
      <c r="AD1789">
        <v>0</v>
      </c>
      <c r="AE1789">
        <f t="shared" si="217"/>
        <v>-2.7383697265453699E-2</v>
      </c>
      <c r="AF1789">
        <f t="shared" si="216"/>
        <v>-4.60530523877287E-2</v>
      </c>
      <c r="AG1789">
        <f t="shared" si="218"/>
        <v>0.22875092274300959</v>
      </c>
      <c r="AH1789">
        <f t="shared" si="219"/>
        <v>0.1812668273421387</v>
      </c>
      <c r="AI1789">
        <f t="shared" si="220"/>
        <v>0.56010785424678866</v>
      </c>
      <c r="AJ1789">
        <f t="shared" si="221"/>
        <v>-2.7383697265453699E-2</v>
      </c>
      <c r="AK1789">
        <f t="shared" si="222"/>
        <v>-8.2650452400492899E-3</v>
      </c>
      <c r="AL1789" s="18">
        <f t="shared" si="223"/>
        <v>2.1089247885702867E-2</v>
      </c>
    </row>
    <row r="1790" spans="1:38" ht="15.75">
      <c r="A1790">
        <v>2022</v>
      </c>
      <c r="B1790">
        <v>1</v>
      </c>
      <c r="C1790" t="s">
        <v>74</v>
      </c>
      <c r="D1790">
        <v>329427.41742471</v>
      </c>
      <c r="E1790">
        <v>259064.839925951</v>
      </c>
      <c r="F1790">
        <v>70362.577498758896</v>
      </c>
      <c r="G1790">
        <v>53382.424504103503</v>
      </c>
      <c r="H1790">
        <v>1286876.6330244199</v>
      </c>
      <c r="I1790">
        <v>456895.99839593901</v>
      </c>
      <c r="J1790">
        <v>829980.63462848205</v>
      </c>
      <c r="K1790">
        <v>63062.892775968998</v>
      </c>
      <c r="L1790">
        <v>43.579795707505802</v>
      </c>
      <c r="M1790">
        <v>6.4317674746711004</v>
      </c>
      <c r="N1790">
        <v>4.1482161641744897</v>
      </c>
      <c r="O1790">
        <v>0.55048995040764503</v>
      </c>
      <c r="P1790">
        <v>270.64027749141002</v>
      </c>
      <c r="Q1790">
        <v>20089</v>
      </c>
      <c r="R1790">
        <v>0.58087620509250804</v>
      </c>
      <c r="S1790">
        <v>103</v>
      </c>
      <c r="T1790">
        <v>5.4734979043538599E-2</v>
      </c>
      <c r="U1790">
        <v>0.56461050846401095</v>
      </c>
      <c r="V1790">
        <v>3.2214412234688101</v>
      </c>
      <c r="W1790">
        <v>77.810878435995207</v>
      </c>
      <c r="X1790">
        <v>2.6469733474066799</v>
      </c>
      <c r="Y1790">
        <v>1</v>
      </c>
      <c r="Z1790">
        <v>0</v>
      </c>
      <c r="AA1790">
        <v>0</v>
      </c>
      <c r="AB1790">
        <v>0</v>
      </c>
      <c r="AC1790">
        <v>343587.72666373802</v>
      </c>
      <c r="AD1790">
        <v>1</v>
      </c>
      <c r="AE1790">
        <f t="shared" si="217"/>
        <v>5.6869813204775882E-2</v>
      </c>
      <c r="AF1790">
        <f t="shared" si="216"/>
        <v>6.3396685635169259E-2</v>
      </c>
      <c r="AG1790">
        <f t="shared" si="218"/>
        <v>0.2135905324724231</v>
      </c>
      <c r="AH1790">
        <f t="shared" si="219"/>
        <v>0.16204608869965703</v>
      </c>
      <c r="AI1790">
        <f t="shared" si="220"/>
        <v>0.56010785424678866</v>
      </c>
      <c r="AJ1790">
        <f t="shared" si="221"/>
        <v>5.6869813204775882E-2</v>
      </c>
      <c r="AK1790">
        <f t="shared" si="222"/>
        <v>-3.9168941641727371E-2</v>
      </c>
      <c r="AL1790" s="18">
        <f t="shared" si="223"/>
        <v>2.1089247885702867E-2</v>
      </c>
    </row>
    <row r="1791" spans="1:38" ht="15.75">
      <c r="A1791">
        <v>2022</v>
      </c>
      <c r="B1791">
        <v>2</v>
      </c>
      <c r="C1791" t="s">
        <v>74</v>
      </c>
      <c r="D1791">
        <v>348161.89311818499</v>
      </c>
      <c r="E1791">
        <v>248917.54432946799</v>
      </c>
      <c r="F1791">
        <v>99244.348788716699</v>
      </c>
      <c r="G1791">
        <v>86100.670813829507</v>
      </c>
      <c r="H1791">
        <v>1185230.62898099</v>
      </c>
      <c r="I1791">
        <v>626661.93265408406</v>
      </c>
      <c r="J1791">
        <v>558568.69632691203</v>
      </c>
      <c r="K1791">
        <v>87960.694114009602</v>
      </c>
      <c r="L1791">
        <v>10.912730962126201</v>
      </c>
      <c r="M1791">
        <v>15.414517745089899</v>
      </c>
      <c r="N1791">
        <v>7.2644655570413903</v>
      </c>
      <c r="O1791">
        <v>1.12190664599528</v>
      </c>
      <c r="P1791">
        <v>201.467661668793</v>
      </c>
      <c r="Q1791">
        <v>23993</v>
      </c>
      <c r="R1791">
        <v>-0.992985696378611</v>
      </c>
      <c r="S1791">
        <v>660</v>
      </c>
      <c r="T1791">
        <v>0.70738040459828</v>
      </c>
      <c r="U1791">
        <v>0.88261192420178602</v>
      </c>
      <c r="V1791">
        <v>3.7522286124925599</v>
      </c>
      <c r="W1791">
        <v>74.536755529949403</v>
      </c>
      <c r="X1791">
        <v>4.1812413122474004</v>
      </c>
      <c r="Y1791">
        <v>0</v>
      </c>
      <c r="Z1791">
        <v>0</v>
      </c>
      <c r="AA1791">
        <v>0</v>
      </c>
      <c r="AB1791">
        <v>0</v>
      </c>
      <c r="AC1791">
        <v>342905.08087934699</v>
      </c>
      <c r="AD1791">
        <v>0</v>
      </c>
      <c r="AE1791">
        <f t="shared" si="217"/>
        <v>-5.6826442305890096E-2</v>
      </c>
      <c r="AF1791">
        <f t="shared" si="216"/>
        <v>-5.7939828518744255E-2</v>
      </c>
      <c r="AG1791">
        <f t="shared" si="218"/>
        <v>0.28505230110013247</v>
      </c>
      <c r="AH1791">
        <f t="shared" si="219"/>
        <v>0.24730067395572863</v>
      </c>
      <c r="AI1791">
        <f t="shared" si="220"/>
        <v>0.56010785424678866</v>
      </c>
      <c r="AJ1791">
        <f t="shared" si="221"/>
        <v>-5.6826442305890096E-2</v>
      </c>
      <c r="AK1791">
        <f t="shared" si="222"/>
        <v>6.1027962135803825E-2</v>
      </c>
      <c r="AL1791" s="18">
        <f t="shared" si="223"/>
        <v>2.1089247885702867E-2</v>
      </c>
    </row>
    <row r="1792" spans="1:38" ht="15.75">
      <c r="A1792">
        <v>2022</v>
      </c>
      <c r="B1792">
        <v>3</v>
      </c>
      <c r="C1792" t="s">
        <v>74</v>
      </c>
      <c r="D1792">
        <v>328377.09138579498</v>
      </c>
      <c r="E1792">
        <v>264108.47479974403</v>
      </c>
      <c r="F1792">
        <v>64268.616586050099</v>
      </c>
      <c r="G1792">
        <v>57957.202532680298</v>
      </c>
      <c r="H1792">
        <v>763209.57119250798</v>
      </c>
      <c r="I1792">
        <v>332483.35165542999</v>
      </c>
      <c r="J1792">
        <v>430726.21953707701</v>
      </c>
      <c r="K1792">
        <v>57536.564980153802</v>
      </c>
      <c r="L1792">
        <v>43.097427470642998</v>
      </c>
      <c r="M1792">
        <v>13.455694105404</v>
      </c>
      <c r="N1792">
        <v>7.5938778443413302</v>
      </c>
      <c r="O1792">
        <v>0.77191342568550103</v>
      </c>
      <c r="P1792">
        <v>227.391267154334</v>
      </c>
      <c r="Q1792">
        <v>1503</v>
      </c>
      <c r="R1792">
        <v>0.44544630081787201</v>
      </c>
      <c r="S1792">
        <v>312</v>
      </c>
      <c r="T1792">
        <v>0.78748317742188201</v>
      </c>
      <c r="U1792">
        <v>0.49487954717238403</v>
      </c>
      <c r="V1792">
        <v>3.61067139078735</v>
      </c>
      <c r="W1792">
        <v>64.635883356596693</v>
      </c>
      <c r="X1792">
        <v>8.9302408512594909</v>
      </c>
      <c r="Y1792">
        <v>0</v>
      </c>
      <c r="Z1792">
        <v>0</v>
      </c>
      <c r="AA1792">
        <v>1</v>
      </c>
      <c r="AB1792">
        <v>0</v>
      </c>
      <c r="AC1792">
        <v>342304.14592089498</v>
      </c>
      <c r="AD1792">
        <v>1</v>
      </c>
      <c r="AE1792">
        <f t="shared" si="217"/>
        <v>-1.6057844353737086E-2</v>
      </c>
      <c r="AF1792">
        <f t="shared" si="216"/>
        <v>2.0130708847240185E-2</v>
      </c>
      <c r="AG1792">
        <f t="shared" si="218"/>
        <v>0.19571589575517842</v>
      </c>
      <c r="AH1792">
        <f t="shared" si="219"/>
        <v>0.17649587639653302</v>
      </c>
      <c r="AI1792">
        <f t="shared" si="220"/>
        <v>0.56010785424678866</v>
      </c>
      <c r="AJ1792">
        <f t="shared" si="221"/>
        <v>-1.6057844353737086E-2</v>
      </c>
      <c r="AK1792">
        <f t="shared" si="222"/>
        <v>3.6345228637430674E-3</v>
      </c>
      <c r="AL1792" s="18">
        <f t="shared" si="223"/>
        <v>2.1089247885702867E-2</v>
      </c>
    </row>
    <row r="1793" spans="1:38" ht="15.75">
      <c r="A1793">
        <v>2022</v>
      </c>
      <c r="B1793">
        <v>4</v>
      </c>
      <c r="C1793" t="s">
        <v>74</v>
      </c>
      <c r="D1793">
        <v>323104.06316298898</v>
      </c>
      <c r="E1793">
        <v>265068.38308991201</v>
      </c>
      <c r="F1793">
        <v>58035.680073076401</v>
      </c>
      <c r="G1793">
        <v>45416.038224414398</v>
      </c>
      <c r="H1793">
        <v>861403.55831173901</v>
      </c>
      <c r="I1793">
        <v>333769.690461035</v>
      </c>
      <c r="J1793">
        <v>527633.86785070295</v>
      </c>
      <c r="K1793">
        <v>41631.694381556103</v>
      </c>
      <c r="L1793">
        <v>5.6476935644276001</v>
      </c>
      <c r="M1793">
        <v>8.6074911016259907</v>
      </c>
      <c r="N1793">
        <v>5.2723299998232003</v>
      </c>
      <c r="O1793">
        <v>0.63257821530796299</v>
      </c>
      <c r="P1793">
        <v>413.12200695941902</v>
      </c>
      <c r="Q1793">
        <v>35096</v>
      </c>
      <c r="R1793">
        <v>0.93647337193928104</v>
      </c>
      <c r="S1793">
        <v>822</v>
      </c>
      <c r="T1793">
        <v>0.26352904610625499</v>
      </c>
      <c r="U1793">
        <v>0.95514524349159902</v>
      </c>
      <c r="V1793">
        <v>2.5815855565478301</v>
      </c>
      <c r="W1793">
        <v>61.420120012696799</v>
      </c>
      <c r="X1793">
        <v>6.40039577530007</v>
      </c>
      <c r="Y1793">
        <v>0</v>
      </c>
      <c r="Z1793">
        <v>0</v>
      </c>
      <c r="AA1793">
        <v>0</v>
      </c>
      <c r="AB1793">
        <v>1</v>
      </c>
      <c r="AC1793">
        <v>315377.82671481901</v>
      </c>
      <c r="AD1793">
        <v>0</v>
      </c>
      <c r="AE1793">
        <f t="shared" si="217"/>
        <v>8.4208042503247801E-2</v>
      </c>
      <c r="AF1793">
        <f t="shared" si="216"/>
        <v>4.6572571121135116E-2</v>
      </c>
      <c r="AG1793">
        <f t="shared" si="218"/>
        <v>0.17961915893270902</v>
      </c>
      <c r="AH1793">
        <f t="shared" si="219"/>
        <v>0.14056164376213492</v>
      </c>
      <c r="AI1793">
        <f t="shared" si="220"/>
        <v>0.56010785424678866</v>
      </c>
      <c r="AJ1793">
        <f t="shared" si="221"/>
        <v>8.4208042503247801E-2</v>
      </c>
      <c r="AK1793">
        <f t="shared" si="222"/>
        <v>-1.0312850147815569E-2</v>
      </c>
      <c r="AL1793" s="18">
        <f t="shared" si="223"/>
        <v>2.1089247885702867E-2</v>
      </c>
    </row>
    <row r="1794" spans="1:38" ht="15.75">
      <c r="A1794">
        <v>2023</v>
      </c>
      <c r="B1794">
        <v>1</v>
      </c>
      <c r="C1794" t="s">
        <v>74</v>
      </c>
      <c r="D1794">
        <v>350312.02384679002</v>
      </c>
      <c r="E1794">
        <v>262334.77257618197</v>
      </c>
      <c r="F1794">
        <v>87977.251270608205</v>
      </c>
      <c r="G1794">
        <v>70521.782519807195</v>
      </c>
      <c r="H1794">
        <v>1124421.39897098</v>
      </c>
      <c r="I1794">
        <v>342328.42770907201</v>
      </c>
      <c r="J1794">
        <v>782092.97126191703</v>
      </c>
      <c r="K1794">
        <v>71408.754263499504</v>
      </c>
      <c r="L1794">
        <v>23.735415223597801</v>
      </c>
      <c r="M1794">
        <v>9.0170587271765701</v>
      </c>
      <c r="N1794">
        <v>6.2718285675054704</v>
      </c>
      <c r="O1794">
        <v>0.43770809902142499</v>
      </c>
      <c r="P1794">
        <v>228.47008322969799</v>
      </c>
      <c r="Q1794">
        <v>30264</v>
      </c>
      <c r="R1794">
        <v>-0.74433786630276999</v>
      </c>
      <c r="S1794">
        <v>62</v>
      </c>
      <c r="T1794">
        <v>0.25540644033402399</v>
      </c>
      <c r="U1794">
        <v>0.38210339738001697</v>
      </c>
      <c r="V1794">
        <v>5.0623838327152901</v>
      </c>
      <c r="W1794">
        <v>78.308488800915498</v>
      </c>
      <c r="X1794">
        <v>6.8428158924762297</v>
      </c>
      <c r="Y1794">
        <v>0</v>
      </c>
      <c r="Z1794">
        <v>0</v>
      </c>
      <c r="AA1794">
        <v>0</v>
      </c>
      <c r="AB1794">
        <v>0</v>
      </c>
      <c r="AC1794">
        <v>354325.57888448902</v>
      </c>
      <c r="AD1794">
        <v>0</v>
      </c>
      <c r="AE1794">
        <f t="shared" si="217"/>
        <v>-6.3721966684183451E-2</v>
      </c>
      <c r="AF1794">
        <f t="shared" ref="AF1794:AF1857" si="224">IF(C1798=C1794,(D1798-D1794)/D1794,"")</f>
        <v>-4.7658751276173229E-2</v>
      </c>
      <c r="AG1794">
        <f t="shared" si="218"/>
        <v>0.25113968485730637</v>
      </c>
      <c r="AH1794">
        <f t="shared" si="219"/>
        <v>0.20131133880420302</v>
      </c>
      <c r="AI1794">
        <f t="shared" si="220"/>
        <v>0.56010785424678866</v>
      </c>
      <c r="AJ1794">
        <f t="shared" si="221"/>
        <v>-6.3721966684183451E-2</v>
      </c>
      <c r="AK1794">
        <f t="shared" si="222"/>
        <v>-0.14756889801233986</v>
      </c>
      <c r="AL1794" s="18">
        <f t="shared" si="223"/>
        <v>2.1089247885702867E-2</v>
      </c>
    </row>
    <row r="1795" spans="1:38" ht="15.75">
      <c r="A1795">
        <v>2023</v>
      </c>
      <c r="B1795">
        <v>2</v>
      </c>
      <c r="C1795" t="s">
        <v>74</v>
      </c>
      <c r="D1795">
        <v>327989.45273415599</v>
      </c>
      <c r="E1795">
        <v>223622.319276797</v>
      </c>
      <c r="F1795">
        <v>104367.133457358</v>
      </c>
      <c r="G1795">
        <v>97392.098933159403</v>
      </c>
      <c r="H1795">
        <v>844736.98941317701</v>
      </c>
      <c r="I1795">
        <v>583013.39903053502</v>
      </c>
      <c r="J1795">
        <v>261723.590382642</v>
      </c>
      <c r="K1795">
        <v>97596.000265607407</v>
      </c>
      <c r="L1795">
        <v>20.416660842437999</v>
      </c>
      <c r="M1795">
        <v>37.211815255465197</v>
      </c>
      <c r="N1795">
        <v>11.529280729238</v>
      </c>
      <c r="O1795">
        <v>2.2275920874314901</v>
      </c>
      <c r="P1795">
        <v>23.072682491502501</v>
      </c>
      <c r="Q1795">
        <v>38599</v>
      </c>
      <c r="R1795">
        <v>0.30966717621013601</v>
      </c>
      <c r="S1795">
        <v>113</v>
      </c>
      <c r="T1795">
        <v>0.10314006289516101</v>
      </c>
      <c r="U1795">
        <v>0.96855673830467104</v>
      </c>
      <c r="V1795">
        <v>6.4420324880955997</v>
      </c>
      <c r="W1795">
        <v>78.153752235818104</v>
      </c>
      <c r="X1795">
        <v>9.6629786787333494</v>
      </c>
      <c r="Y1795">
        <v>0</v>
      </c>
      <c r="Z1795">
        <v>0</v>
      </c>
      <c r="AA1795">
        <v>0</v>
      </c>
      <c r="AB1795">
        <v>0</v>
      </c>
      <c r="AC1795">
        <v>338314.64834851603</v>
      </c>
      <c r="AD1795">
        <v>0</v>
      </c>
      <c r="AE1795">
        <f t="shared" ref="AE1795:AE1858" si="225">IF(C1796=C1795,(D1796-D1795)/D1795,"")</f>
        <v>2.1336363752227597E-2</v>
      </c>
      <c r="AF1795">
        <f t="shared" si="224"/>
        <v>-1.3176141612891382E-2</v>
      </c>
      <c r="AG1795">
        <f t="shared" ref="AG1795:AG1858" si="226">(D:D-E:E)/D:D</f>
        <v>0.31820271227426106</v>
      </c>
      <c r="AH1795">
        <f t="shared" ref="AH1795:AH1858" si="227">G1795/D1795</f>
        <v>0.29693667927821521</v>
      </c>
      <c r="AI1795">
        <f t="shared" ref="AI1795:AI1858" si="228">_xlfn.STDEV.P(D:D)/AVERAGE(D:D)</f>
        <v>0.56010785424678866</v>
      </c>
      <c r="AJ1795">
        <f t="shared" ref="AJ1795:AJ1858" si="229">(D1796-D1795)/D1795</f>
        <v>2.1336363752227597E-2</v>
      </c>
      <c r="AK1795">
        <f t="shared" ref="AK1795:AK1858" si="230">(E1796-E1795)/E1795</f>
        <v>0.12195739084585534</v>
      </c>
      <c r="AL1795" s="18">
        <f t="shared" ref="AL1795:AL1858" si="231">AVERAGE(AJ:AJ)</f>
        <v>2.1089247885702867E-2</v>
      </c>
    </row>
    <row r="1796" spans="1:38" ht="15.75">
      <c r="A1796">
        <v>2023</v>
      </c>
      <c r="B1796">
        <v>3</v>
      </c>
      <c r="C1796" t="s">
        <v>74</v>
      </c>
      <c r="D1796">
        <v>334987.555004586</v>
      </c>
      <c r="E1796">
        <v>250894.71387069399</v>
      </c>
      <c r="F1796">
        <v>84092.841133891998</v>
      </c>
      <c r="G1796">
        <v>72163.3533021357</v>
      </c>
      <c r="H1796">
        <v>1020232.56960088</v>
      </c>
      <c r="I1796">
        <v>559743.08941511903</v>
      </c>
      <c r="J1796">
        <v>460489.48018576798</v>
      </c>
      <c r="K1796">
        <v>68669.153457039894</v>
      </c>
      <c r="L1796">
        <v>27.447854847492199</v>
      </c>
      <c r="M1796">
        <v>15.671010176611199</v>
      </c>
      <c r="N1796">
        <v>7.0732257969735102</v>
      </c>
      <c r="O1796">
        <v>1.21553936300414</v>
      </c>
      <c r="P1796">
        <v>314.37601794425302</v>
      </c>
      <c r="Q1796">
        <v>44731</v>
      </c>
      <c r="R1796">
        <v>-0.94819954357944702</v>
      </c>
      <c r="S1796">
        <v>995</v>
      </c>
      <c r="T1796">
        <v>0.62843371767537004</v>
      </c>
      <c r="U1796">
        <v>0.59038820914254198</v>
      </c>
      <c r="V1796">
        <v>6.7341288841680402</v>
      </c>
      <c r="W1796">
        <v>66.115951077362695</v>
      </c>
      <c r="X1796">
        <v>3.8599036284485799</v>
      </c>
      <c r="Y1796">
        <v>0</v>
      </c>
      <c r="Z1796">
        <v>0</v>
      </c>
      <c r="AA1796">
        <v>0</v>
      </c>
      <c r="AB1796">
        <v>0</v>
      </c>
      <c r="AC1796">
        <v>322474.33848102897</v>
      </c>
      <c r="AD1796">
        <v>0</v>
      </c>
      <c r="AE1796">
        <f t="shared" si="225"/>
        <v>9.4460079854181474E-3</v>
      </c>
      <c r="AF1796">
        <f t="shared" si="224"/>
        <v>2.940890579656643E-2</v>
      </c>
      <c r="AG1796">
        <f t="shared" si="226"/>
        <v>0.251032732045048</v>
      </c>
      <c r="AH1796">
        <f t="shared" si="227"/>
        <v>0.21542099765810041</v>
      </c>
      <c r="AI1796">
        <f t="shared" si="228"/>
        <v>0.56010785424678866</v>
      </c>
      <c r="AJ1796">
        <f t="shared" si="229"/>
        <v>9.4460079854181474E-3</v>
      </c>
      <c r="AK1796">
        <f t="shared" si="230"/>
        <v>-1.1536690710103039E-2</v>
      </c>
      <c r="AL1796" s="18">
        <f t="shared" si="231"/>
        <v>2.1089247885702867E-2</v>
      </c>
    </row>
    <row r="1797" spans="1:38" ht="15.75">
      <c r="A1797">
        <v>2023</v>
      </c>
      <c r="B1797">
        <v>4</v>
      </c>
      <c r="C1797" t="s">
        <v>74</v>
      </c>
      <c r="D1797">
        <v>338151.85012417502</v>
      </c>
      <c r="E1797">
        <v>248000.21915596799</v>
      </c>
      <c r="F1797">
        <v>90151.630968206897</v>
      </c>
      <c r="G1797">
        <v>72378.369305515007</v>
      </c>
      <c r="H1797">
        <v>977226.67931479204</v>
      </c>
      <c r="I1797">
        <v>573888.75706852903</v>
      </c>
      <c r="J1797">
        <v>403337.92224626202</v>
      </c>
      <c r="K1797">
        <v>69041.905125273493</v>
      </c>
      <c r="L1797">
        <v>12.263913836206701</v>
      </c>
      <c r="M1797">
        <v>17.9448460740876</v>
      </c>
      <c r="N1797">
        <v>7.4065077056906601</v>
      </c>
      <c r="O1797">
        <v>1.4228484985305501</v>
      </c>
      <c r="P1797">
        <v>481.19642957254399</v>
      </c>
      <c r="Q1797">
        <v>29793</v>
      </c>
      <c r="R1797">
        <v>0.19638496369554401</v>
      </c>
      <c r="S1797">
        <v>952</v>
      </c>
      <c r="T1797">
        <v>0.261070462177522</v>
      </c>
      <c r="U1797">
        <v>0.80016892088847902</v>
      </c>
      <c r="V1797">
        <v>3.45877366841989</v>
      </c>
      <c r="W1797">
        <v>72.126952501157803</v>
      </c>
      <c r="X1797">
        <v>3.5036617416526998</v>
      </c>
      <c r="Y1797">
        <v>0</v>
      </c>
      <c r="Z1797">
        <v>0</v>
      </c>
      <c r="AA1797">
        <v>0</v>
      </c>
      <c r="AB1797">
        <v>0</v>
      </c>
      <c r="AC1797">
        <v>355192.44396527403</v>
      </c>
      <c r="AD1797">
        <v>0</v>
      </c>
      <c r="AE1797">
        <f t="shared" si="225"/>
        <v>-1.3411903230121638E-2</v>
      </c>
      <c r="AF1797">
        <f t="shared" si="224"/>
        <v>5.4408394321512094E-2</v>
      </c>
      <c r="AG1797">
        <f t="shared" si="226"/>
        <v>0.26660102831051152</v>
      </c>
      <c r="AH1797">
        <f t="shared" si="227"/>
        <v>0.21404102706797687</v>
      </c>
      <c r="AI1797">
        <f t="shared" si="228"/>
        <v>0.56010785424678866</v>
      </c>
      <c r="AJ1797">
        <f t="shared" si="229"/>
        <v>-1.3411903230121638E-2</v>
      </c>
      <c r="AK1797">
        <f t="shared" si="230"/>
        <v>6.7995298274018609E-2</v>
      </c>
      <c r="AL1797" s="18">
        <f t="shared" si="231"/>
        <v>2.1089247885702867E-2</v>
      </c>
    </row>
    <row r="1798" spans="1:38" ht="15.75">
      <c r="A1798">
        <v>2024</v>
      </c>
      <c r="B1798">
        <v>1</v>
      </c>
      <c r="C1798" t="s">
        <v>74</v>
      </c>
      <c r="D1798">
        <v>333616.59023322299</v>
      </c>
      <c r="E1798">
        <v>264863.06802950002</v>
      </c>
      <c r="F1798">
        <v>68753.522203722794</v>
      </c>
      <c r="G1798">
        <v>60353.567574739704</v>
      </c>
      <c r="H1798">
        <v>714936.73477720702</v>
      </c>
      <c r="I1798">
        <v>281503.247341724</v>
      </c>
      <c r="J1798">
        <v>433433.48743548198</v>
      </c>
      <c r="K1798">
        <v>68621.411399415301</v>
      </c>
      <c r="L1798">
        <v>16.634196538255502</v>
      </c>
      <c r="M1798">
        <v>13.924528058927001</v>
      </c>
      <c r="N1798">
        <v>8.4418053568820195</v>
      </c>
      <c r="O1798">
        <v>0.64947276918382302</v>
      </c>
      <c r="P1798">
        <v>86.230311820197201</v>
      </c>
      <c r="Q1798">
        <v>1107</v>
      </c>
      <c r="R1798">
        <v>0.75227430906415405</v>
      </c>
      <c r="S1798">
        <v>687</v>
      </c>
      <c r="T1798">
        <v>0.216152710135602</v>
      </c>
      <c r="U1798">
        <v>0.10220234554530799</v>
      </c>
      <c r="V1798">
        <v>7.6576006085062502</v>
      </c>
      <c r="W1798">
        <v>66.690546886416101</v>
      </c>
      <c r="X1798">
        <v>2.0494146359810501</v>
      </c>
      <c r="Y1798">
        <v>0</v>
      </c>
      <c r="Z1798">
        <v>0</v>
      </c>
      <c r="AA1798">
        <v>0</v>
      </c>
      <c r="AB1798">
        <v>0</v>
      </c>
      <c r="AC1798">
        <v>346446.34219162702</v>
      </c>
      <c r="AD1798">
        <v>0</v>
      </c>
      <c r="AE1798">
        <f t="shared" si="225"/>
        <v>-2.9820977934197E-2</v>
      </c>
      <c r="AF1798" t="str">
        <f t="shared" si="224"/>
        <v/>
      </c>
      <c r="AG1798">
        <f t="shared" si="226"/>
        <v>0.20608544124157346</v>
      </c>
      <c r="AH1798">
        <f t="shared" si="227"/>
        <v>0.18090697327896085</v>
      </c>
      <c r="AI1798">
        <f t="shared" si="228"/>
        <v>0.56010785424678866</v>
      </c>
      <c r="AJ1798">
        <f t="shared" si="229"/>
        <v>-2.9820977934197E-2</v>
      </c>
      <c r="AK1798">
        <f t="shared" si="230"/>
        <v>-4.6183770496264848E-2</v>
      </c>
      <c r="AL1798" s="18">
        <f t="shared" si="231"/>
        <v>2.1089247885702867E-2</v>
      </c>
    </row>
    <row r="1799" spans="1:38" ht="15.75">
      <c r="A1799">
        <v>2024</v>
      </c>
      <c r="B1799">
        <v>2</v>
      </c>
      <c r="C1799" t="s">
        <v>74</v>
      </c>
      <c r="D1799">
        <v>323667.817257396</v>
      </c>
      <c r="E1799">
        <v>252630.69288268901</v>
      </c>
      <c r="F1799">
        <v>71037.124374707506</v>
      </c>
      <c r="G1799">
        <v>56249.009076736998</v>
      </c>
      <c r="H1799">
        <v>742867.34400998696</v>
      </c>
      <c r="I1799">
        <v>367996.496936596</v>
      </c>
      <c r="J1799">
        <v>374870.84707339102</v>
      </c>
      <c r="K1799">
        <v>65707.208021238999</v>
      </c>
      <c r="L1799">
        <v>6.5954968501346602</v>
      </c>
      <c r="M1799">
        <v>15.004903559685101</v>
      </c>
      <c r="N1799">
        <v>7.5718780116387396</v>
      </c>
      <c r="O1799">
        <v>0.98166208391380005</v>
      </c>
      <c r="P1799">
        <v>367.21488678914397</v>
      </c>
      <c r="Q1799">
        <v>19946</v>
      </c>
      <c r="R1799">
        <v>-0.77854097792096799</v>
      </c>
      <c r="S1799">
        <v>409</v>
      </c>
      <c r="T1799">
        <v>0.45143473612122298</v>
      </c>
      <c r="U1799">
        <v>0.76461000785250899</v>
      </c>
      <c r="V1799">
        <v>4.8800857323088298</v>
      </c>
      <c r="W1799">
        <v>79.116349632315703</v>
      </c>
      <c r="X1799">
        <v>9.7589837634640197</v>
      </c>
      <c r="Y1799">
        <v>0</v>
      </c>
      <c r="Z1799">
        <v>0</v>
      </c>
      <c r="AA1799">
        <v>0</v>
      </c>
      <c r="AB1799">
        <v>0</v>
      </c>
      <c r="AC1799">
        <v>324509.27684630099</v>
      </c>
      <c r="AD1799">
        <v>0</v>
      </c>
      <c r="AE1799">
        <f t="shared" si="225"/>
        <v>6.5410751599395231E-2</v>
      </c>
      <c r="AF1799" t="str">
        <f t="shared" si="224"/>
        <v/>
      </c>
      <c r="AG1799">
        <f t="shared" si="226"/>
        <v>0.21947540220909545</v>
      </c>
      <c r="AH1799">
        <f t="shared" si="227"/>
        <v>0.17378622797089868</v>
      </c>
      <c r="AI1799">
        <f t="shared" si="228"/>
        <v>0.56010785424678866</v>
      </c>
      <c r="AJ1799">
        <f t="shared" si="229"/>
        <v>6.5410751599395231E-2</v>
      </c>
      <c r="AK1799">
        <f t="shared" si="230"/>
        <v>-0.11781128753851598</v>
      </c>
      <c r="AL1799" s="18">
        <f t="shared" si="231"/>
        <v>2.1089247885702867E-2</v>
      </c>
    </row>
    <row r="1800" spans="1:38" ht="15.75">
      <c r="A1800">
        <v>2024</v>
      </c>
      <c r="B1800">
        <v>3</v>
      </c>
      <c r="C1800" t="s">
        <v>74</v>
      </c>
      <c r="D1800">
        <v>344839.17245273798</v>
      </c>
      <c r="E1800">
        <v>222867.94568243201</v>
      </c>
      <c r="F1800">
        <v>121971.22677030601</v>
      </c>
      <c r="G1800">
        <v>116448.391910477</v>
      </c>
      <c r="H1800">
        <v>1017830.76692262</v>
      </c>
      <c r="I1800">
        <v>656358.07452663197</v>
      </c>
      <c r="J1800">
        <v>361472.69239599199</v>
      </c>
      <c r="K1800">
        <v>126097.757348481</v>
      </c>
      <c r="L1800">
        <v>13.3849679423637</v>
      </c>
      <c r="M1800">
        <v>32.214990055986902</v>
      </c>
      <c r="N1800">
        <v>11.4408402354111</v>
      </c>
      <c r="O1800">
        <v>1.8157888225968499</v>
      </c>
      <c r="P1800">
        <v>102.55123808793699</v>
      </c>
      <c r="Q1800">
        <v>8120</v>
      </c>
      <c r="R1800">
        <v>-0.90989738366856399</v>
      </c>
      <c r="S1800">
        <v>341</v>
      </c>
      <c r="T1800">
        <v>0.67599450412061202</v>
      </c>
      <c r="U1800">
        <v>8.4558104475639898E-2</v>
      </c>
      <c r="V1800">
        <v>4.10603474675675</v>
      </c>
      <c r="W1800">
        <v>67.008906155485207</v>
      </c>
      <c r="X1800">
        <v>6.7632230959985602</v>
      </c>
      <c r="Y1800">
        <v>0</v>
      </c>
      <c r="Z1800">
        <v>0</v>
      </c>
      <c r="AA1800">
        <v>1</v>
      </c>
      <c r="AB1800">
        <v>0</v>
      </c>
      <c r="AC1800">
        <v>359013.79532337899</v>
      </c>
      <c r="AD1800">
        <v>1</v>
      </c>
      <c r="AE1800">
        <f t="shared" si="225"/>
        <v>3.3960691850190128E-2</v>
      </c>
      <c r="AF1800" t="str">
        <f t="shared" si="224"/>
        <v/>
      </c>
      <c r="AG1800">
        <f t="shared" si="226"/>
        <v>0.35370467311692316</v>
      </c>
      <c r="AH1800">
        <f t="shared" si="227"/>
        <v>0.33768899015217557</v>
      </c>
      <c r="AI1800">
        <f t="shared" si="228"/>
        <v>0.56010785424678866</v>
      </c>
      <c r="AJ1800">
        <f t="shared" si="229"/>
        <v>3.3960691850190128E-2</v>
      </c>
      <c r="AK1800">
        <f t="shared" si="230"/>
        <v>0.17338048334837747</v>
      </c>
      <c r="AL1800" s="18">
        <f t="shared" si="231"/>
        <v>2.1089247885702867E-2</v>
      </c>
    </row>
    <row r="1801" spans="1:38" ht="15.75">
      <c r="A1801">
        <v>2024</v>
      </c>
      <c r="B1801">
        <v>4</v>
      </c>
      <c r="C1801" t="s">
        <v>74</v>
      </c>
      <c r="D1801">
        <v>356550.14932627999</v>
      </c>
      <c r="E1801">
        <v>261508.897827712</v>
      </c>
      <c r="F1801">
        <v>95041.251498567595</v>
      </c>
      <c r="G1801">
        <v>88089.553350141301</v>
      </c>
      <c r="H1801">
        <v>1388696.7044319599</v>
      </c>
      <c r="I1801">
        <v>720676.42552136094</v>
      </c>
      <c r="J1801">
        <v>668020.27891059895</v>
      </c>
      <c r="K1801">
        <v>88129.603113265301</v>
      </c>
      <c r="L1801">
        <v>21.7581285571883</v>
      </c>
      <c r="M1801">
        <v>13.1866585687783</v>
      </c>
      <c r="N1801">
        <v>6.3433255849897003</v>
      </c>
      <c r="O1801">
        <v>1.0788241738658499</v>
      </c>
      <c r="P1801">
        <v>380.48016160556801</v>
      </c>
      <c r="Q1801">
        <v>43760</v>
      </c>
      <c r="R1801">
        <v>0.82819455458939195</v>
      </c>
      <c r="S1801">
        <v>112</v>
      </c>
      <c r="T1801">
        <v>0.25299550442423502</v>
      </c>
      <c r="U1801">
        <v>0.17019621614328001</v>
      </c>
      <c r="V1801">
        <v>6.0530175711834699</v>
      </c>
      <c r="W1801">
        <v>67.462018229037298</v>
      </c>
      <c r="X1801">
        <v>3.7794892286938002</v>
      </c>
      <c r="Y1801">
        <v>0</v>
      </c>
      <c r="Z1801">
        <v>0</v>
      </c>
      <c r="AA1801">
        <v>0</v>
      </c>
      <c r="AB1801">
        <v>0</v>
      </c>
      <c r="AC1801">
        <v>373706.17208131298</v>
      </c>
      <c r="AD1801">
        <v>0</v>
      </c>
      <c r="AE1801" t="str">
        <f t="shared" si="225"/>
        <v/>
      </c>
      <c r="AF1801" t="str">
        <f t="shared" si="224"/>
        <v/>
      </c>
      <c r="AG1801">
        <f t="shared" si="226"/>
        <v>0.26655787882336712</v>
      </c>
      <c r="AH1801">
        <f t="shared" si="227"/>
        <v>0.24706076695407667</v>
      </c>
      <c r="AI1801">
        <f t="shared" si="228"/>
        <v>0.56010785424678866</v>
      </c>
      <c r="AJ1801">
        <f t="shared" si="229"/>
        <v>0.25628600524289219</v>
      </c>
      <c r="AK1801">
        <f t="shared" si="230"/>
        <v>0.52727445019427632</v>
      </c>
      <c r="AL1801" s="18">
        <f t="shared" si="231"/>
        <v>2.1089247885702867E-2</v>
      </c>
    </row>
    <row r="1802" spans="1:38" ht="15.75">
      <c r="A1802">
        <v>2015</v>
      </c>
      <c r="B1802">
        <v>1</v>
      </c>
      <c r="C1802" t="s">
        <v>75</v>
      </c>
      <c r="D1802">
        <v>447928.96276586899</v>
      </c>
      <c r="E1802">
        <v>399395.85815073003</v>
      </c>
      <c r="F1802">
        <v>48533.104615139302</v>
      </c>
      <c r="G1802">
        <v>34529.961843177698</v>
      </c>
      <c r="H1802">
        <v>1344501.64021564</v>
      </c>
      <c r="I1802">
        <v>493405.99739630299</v>
      </c>
      <c r="J1802">
        <v>851095.64281933801</v>
      </c>
      <c r="K1802">
        <v>30247.7672689395</v>
      </c>
      <c r="L1802">
        <v>4.8282402164413796</v>
      </c>
      <c r="M1802">
        <v>4.0571188602016299</v>
      </c>
      <c r="N1802">
        <v>2.56823501067946</v>
      </c>
      <c r="O1802">
        <v>0.57973037643789005</v>
      </c>
      <c r="P1802">
        <v>78.162780429244904</v>
      </c>
      <c r="Q1802">
        <v>29453</v>
      </c>
      <c r="R1802">
        <v>-0.90760212478239299</v>
      </c>
      <c r="S1802">
        <v>207</v>
      </c>
      <c r="T1802">
        <v>0.73802637000856797</v>
      </c>
      <c r="U1802">
        <v>0.76886843923237302</v>
      </c>
      <c r="V1802">
        <v>7.1142872470123697</v>
      </c>
      <c r="W1802">
        <v>64.980350562469098</v>
      </c>
      <c r="X1802">
        <v>9.88499515051722</v>
      </c>
      <c r="Y1802">
        <v>0</v>
      </c>
      <c r="Z1802">
        <v>0</v>
      </c>
      <c r="AA1802">
        <v>0</v>
      </c>
      <c r="AB1802">
        <v>0</v>
      </c>
      <c r="AC1802">
        <v>482209.13011560199</v>
      </c>
      <c r="AD1802">
        <v>0</v>
      </c>
      <c r="AE1802">
        <f t="shared" si="225"/>
        <v>-9.7433412284320509E-2</v>
      </c>
      <c r="AF1802">
        <f t="shared" si="224"/>
        <v>8.0324482826591506E-2</v>
      </c>
      <c r="AG1802">
        <f t="shared" si="226"/>
        <v>0.10835000334753316</v>
      </c>
      <c r="AH1802">
        <f t="shared" si="227"/>
        <v>7.708803116896551E-2</v>
      </c>
      <c r="AI1802">
        <f t="shared" si="228"/>
        <v>0.56010785424678866</v>
      </c>
      <c r="AJ1802">
        <f t="shared" si="229"/>
        <v>-9.7433412284320509E-2</v>
      </c>
      <c r="AK1802">
        <f t="shared" si="230"/>
        <v>-0.13849581202708061</v>
      </c>
      <c r="AL1802" s="18">
        <f t="shared" si="231"/>
        <v>2.1089247885702867E-2</v>
      </c>
    </row>
    <row r="1803" spans="1:38" ht="15.75">
      <c r="A1803">
        <v>2015</v>
      </c>
      <c r="B1803">
        <v>2</v>
      </c>
      <c r="C1803" t="s">
        <v>75</v>
      </c>
      <c r="D1803">
        <v>404285.71546261403</v>
      </c>
      <c r="E1803">
        <v>344081.20445589197</v>
      </c>
      <c r="F1803">
        <v>60204.511006721703</v>
      </c>
      <c r="G1803">
        <v>46828.500672824601</v>
      </c>
      <c r="H1803">
        <v>1543820.04635419</v>
      </c>
      <c r="I1803">
        <v>813747.89914237196</v>
      </c>
      <c r="J1803">
        <v>730072.14721181896</v>
      </c>
      <c r="K1803">
        <v>49479.558757298902</v>
      </c>
      <c r="L1803">
        <v>6.0414792761155001</v>
      </c>
      <c r="M1803">
        <v>6.4142291760704602</v>
      </c>
      <c r="N1803">
        <v>3.0332875119358902</v>
      </c>
      <c r="O1803">
        <v>1.1146129903052899</v>
      </c>
      <c r="P1803">
        <v>90.854501614875005</v>
      </c>
      <c r="Q1803">
        <v>26153</v>
      </c>
      <c r="R1803">
        <v>-8.2149973844975799E-2</v>
      </c>
      <c r="S1803">
        <v>324</v>
      </c>
      <c r="T1803">
        <v>0.406161493204241</v>
      </c>
      <c r="U1803">
        <v>0.62021179970382001</v>
      </c>
      <c r="V1803">
        <v>3.8466475046309498</v>
      </c>
      <c r="W1803">
        <v>63.687357852164901</v>
      </c>
      <c r="X1803">
        <v>2.8522369296691701</v>
      </c>
      <c r="Y1803">
        <v>0</v>
      </c>
      <c r="Z1803">
        <v>0</v>
      </c>
      <c r="AA1803">
        <v>0</v>
      </c>
      <c r="AB1803">
        <v>0</v>
      </c>
      <c r="AC1803">
        <v>414064.64635370101</v>
      </c>
      <c r="AD1803">
        <v>0</v>
      </c>
      <c r="AE1803">
        <f t="shared" si="225"/>
        <v>0.10711450656136409</v>
      </c>
      <c r="AF1803">
        <f t="shared" si="224"/>
        <v>0.11542948486802128</v>
      </c>
      <c r="AG1803">
        <f t="shared" si="226"/>
        <v>0.14891575117323039</v>
      </c>
      <c r="AH1803">
        <f t="shared" si="227"/>
        <v>0.1158302133411761</v>
      </c>
      <c r="AI1803">
        <f t="shared" si="228"/>
        <v>0.56010785424678866</v>
      </c>
      <c r="AJ1803">
        <f t="shared" si="229"/>
        <v>0.10711450656136409</v>
      </c>
      <c r="AK1803">
        <f t="shared" si="230"/>
        <v>6.9454128106170398E-4</v>
      </c>
      <c r="AL1803" s="18">
        <f t="shared" si="231"/>
        <v>2.1089247885702867E-2</v>
      </c>
    </row>
    <row r="1804" spans="1:38" ht="15.75">
      <c r="A1804">
        <v>2015</v>
      </c>
      <c r="B1804">
        <v>3</v>
      </c>
      <c r="C1804" t="s">
        <v>75</v>
      </c>
      <c r="D1804">
        <v>447590.58038419997</v>
      </c>
      <c r="E1804">
        <v>344320.18305642402</v>
      </c>
      <c r="F1804">
        <v>103270.397327775</v>
      </c>
      <c r="G1804">
        <v>96508.686603867201</v>
      </c>
      <c r="H1804">
        <v>1012366.58444806</v>
      </c>
      <c r="I1804">
        <v>627933.70028137194</v>
      </c>
      <c r="J1804">
        <v>384432.88416669599</v>
      </c>
      <c r="K1804">
        <v>102895.317765371</v>
      </c>
      <c r="L1804">
        <v>49.790998281059203</v>
      </c>
      <c r="M1804">
        <v>25.104170475182201</v>
      </c>
      <c r="N1804">
        <v>9.5329782794522693</v>
      </c>
      <c r="O1804">
        <v>1.6334026722050301</v>
      </c>
      <c r="P1804">
        <v>340.53939915152898</v>
      </c>
      <c r="Q1804">
        <v>33093</v>
      </c>
      <c r="R1804">
        <v>0.42672544536045898</v>
      </c>
      <c r="S1804">
        <v>962</v>
      </c>
      <c r="T1804">
        <v>2.24641134588928E-2</v>
      </c>
      <c r="U1804">
        <v>0.58146628486871099</v>
      </c>
      <c r="V1804">
        <v>2.6237228780947701</v>
      </c>
      <c r="W1804">
        <v>61.595502946330697</v>
      </c>
      <c r="X1804">
        <v>9.3028886561768598</v>
      </c>
      <c r="Y1804">
        <v>0</v>
      </c>
      <c r="Z1804">
        <v>0</v>
      </c>
      <c r="AA1804">
        <v>0</v>
      </c>
      <c r="AB1804">
        <v>0</v>
      </c>
      <c r="AC1804">
        <v>492659.18594315398</v>
      </c>
      <c r="AD1804">
        <v>0</v>
      </c>
      <c r="AE1804">
        <f t="shared" si="225"/>
        <v>2.1167179231601743E-2</v>
      </c>
      <c r="AF1804">
        <f t="shared" si="224"/>
        <v>-4.6820152575522585E-2</v>
      </c>
      <c r="AG1804">
        <f t="shared" si="226"/>
        <v>0.23072513554492446</v>
      </c>
      <c r="AH1804">
        <f t="shared" si="227"/>
        <v>0.21561822530095848</v>
      </c>
      <c r="AI1804">
        <f t="shared" si="228"/>
        <v>0.56010785424678866</v>
      </c>
      <c r="AJ1804">
        <f t="shared" si="229"/>
        <v>2.1167179231601743E-2</v>
      </c>
      <c r="AK1804">
        <f t="shared" si="230"/>
        <v>0.14317044436622156</v>
      </c>
      <c r="AL1804" s="18">
        <f t="shared" si="231"/>
        <v>2.1089247885702867E-2</v>
      </c>
    </row>
    <row r="1805" spans="1:38" ht="15.75">
      <c r="A1805">
        <v>2015</v>
      </c>
      <c r="B1805">
        <v>4</v>
      </c>
      <c r="C1805" t="s">
        <v>75</v>
      </c>
      <c r="D1805">
        <v>457064.81042156898</v>
      </c>
      <c r="E1805">
        <v>393616.656668871</v>
      </c>
      <c r="F1805">
        <v>63448.153752698199</v>
      </c>
      <c r="G1805">
        <v>49194.985826404401</v>
      </c>
      <c r="H1805">
        <v>1308989.4163089399</v>
      </c>
      <c r="I1805">
        <v>877107.77868476696</v>
      </c>
      <c r="J1805">
        <v>431881.63762417203</v>
      </c>
      <c r="K1805">
        <v>44739.405680997901</v>
      </c>
      <c r="L1805">
        <v>9.1176290827092092</v>
      </c>
      <c r="M1805">
        <v>11.390849144925699</v>
      </c>
      <c r="N1805">
        <v>3.7582416796862499</v>
      </c>
      <c r="O1805">
        <v>2.0308985200432002</v>
      </c>
      <c r="P1805">
        <v>337.175139291829</v>
      </c>
      <c r="Q1805">
        <v>35587</v>
      </c>
      <c r="R1805">
        <v>8.2313049867650701E-2</v>
      </c>
      <c r="S1805">
        <v>530</v>
      </c>
      <c r="T1805">
        <v>0.46388958712128397</v>
      </c>
      <c r="U1805">
        <v>0.38635552165753001</v>
      </c>
      <c r="V1805">
        <v>2.2241935716322301</v>
      </c>
      <c r="W1805">
        <v>72.709216711517598</v>
      </c>
      <c r="X1805">
        <v>5.6767481819259</v>
      </c>
      <c r="Y1805">
        <v>0</v>
      </c>
      <c r="Z1805">
        <v>0</v>
      </c>
      <c r="AA1805">
        <v>0</v>
      </c>
      <c r="AB1805">
        <v>0</v>
      </c>
      <c r="AC1805">
        <v>472851.373261898</v>
      </c>
      <c r="AD1805">
        <v>0</v>
      </c>
      <c r="AE1805">
        <f t="shared" si="225"/>
        <v>5.8730871441975335E-2</v>
      </c>
      <c r="AF1805">
        <f t="shared" si="224"/>
        <v>5.4180235299624867E-2</v>
      </c>
      <c r="AG1805">
        <f t="shared" si="226"/>
        <v>0.13881653609293884</v>
      </c>
      <c r="AH1805">
        <f t="shared" si="227"/>
        <v>0.10763240727508626</v>
      </c>
      <c r="AI1805">
        <f t="shared" si="228"/>
        <v>0.56010785424678866</v>
      </c>
      <c r="AJ1805">
        <f t="shared" si="229"/>
        <v>5.8730871441975335E-2</v>
      </c>
      <c r="AK1805">
        <f t="shared" si="230"/>
        <v>-2.0125928502744483E-2</v>
      </c>
      <c r="AL1805" s="18">
        <f t="shared" si="231"/>
        <v>2.1089247885702867E-2</v>
      </c>
    </row>
    <row r="1806" spans="1:38" ht="15.75">
      <c r="A1806">
        <v>2016</v>
      </c>
      <c r="B1806">
        <v>1</v>
      </c>
      <c r="C1806" t="s">
        <v>75</v>
      </c>
      <c r="D1806">
        <v>483908.62504308898</v>
      </c>
      <c r="E1806">
        <v>385694.75597926398</v>
      </c>
      <c r="F1806">
        <v>98213.869063825405</v>
      </c>
      <c r="G1806">
        <v>91364.521887499897</v>
      </c>
      <c r="H1806">
        <v>1184646.68160122</v>
      </c>
      <c r="I1806">
        <v>628114.60481139098</v>
      </c>
      <c r="J1806">
        <v>556532.07678983</v>
      </c>
      <c r="K1806">
        <v>99222.542090593604</v>
      </c>
      <c r="L1806">
        <v>10.1189722250954</v>
      </c>
      <c r="M1806">
        <v>16.4167575774797</v>
      </c>
      <c r="N1806">
        <v>7.7123857523500199</v>
      </c>
      <c r="O1806">
        <v>1.1286224658144699</v>
      </c>
      <c r="P1806">
        <v>419.31678188236498</v>
      </c>
      <c r="Q1806">
        <v>9359</v>
      </c>
      <c r="R1806">
        <v>0.44663670392154398</v>
      </c>
      <c r="S1806">
        <v>757</v>
      </c>
      <c r="T1806">
        <v>0.89909117752108103</v>
      </c>
      <c r="U1806">
        <v>5.6749090152651997E-2</v>
      </c>
      <c r="V1806">
        <v>3.9139662564389099</v>
      </c>
      <c r="W1806">
        <v>73.415258082417495</v>
      </c>
      <c r="X1806">
        <v>3.8620029830679901</v>
      </c>
      <c r="Y1806">
        <v>0</v>
      </c>
      <c r="Z1806">
        <v>0</v>
      </c>
      <c r="AA1806">
        <v>0</v>
      </c>
      <c r="AB1806">
        <v>1</v>
      </c>
      <c r="AC1806">
        <v>448647.60542578698</v>
      </c>
      <c r="AD1806">
        <v>0</v>
      </c>
      <c r="AE1806">
        <f t="shared" si="225"/>
        <v>-6.8104629675057829E-2</v>
      </c>
      <c r="AF1806">
        <f t="shared" si="224"/>
        <v>-6.6564064689607058E-2</v>
      </c>
      <c r="AG1806">
        <f t="shared" si="226"/>
        <v>0.20295953405476019</v>
      </c>
      <c r="AH1806">
        <f t="shared" si="227"/>
        <v>0.18880531811013798</v>
      </c>
      <c r="AI1806">
        <f t="shared" si="228"/>
        <v>0.56010785424678866</v>
      </c>
      <c r="AJ1806">
        <f t="shared" si="229"/>
        <v>-6.8104629675057829E-2</v>
      </c>
      <c r="AK1806">
        <f t="shared" si="230"/>
        <v>-7.7413928084584221E-2</v>
      </c>
      <c r="AL1806" s="18">
        <f t="shared" si="231"/>
        <v>2.1089247885702867E-2</v>
      </c>
    </row>
    <row r="1807" spans="1:38" ht="15.75">
      <c r="A1807">
        <v>2016</v>
      </c>
      <c r="B1807">
        <v>2</v>
      </c>
      <c r="C1807" t="s">
        <v>75</v>
      </c>
      <c r="D1807">
        <v>450952.20733796299</v>
      </c>
      <c r="E1807">
        <v>355836.60987728398</v>
      </c>
      <c r="F1807">
        <v>95115.597460678197</v>
      </c>
      <c r="G1807">
        <v>89486.4285206653</v>
      </c>
      <c r="H1807">
        <v>1551204.7506083599</v>
      </c>
      <c r="I1807">
        <v>639706.87500753999</v>
      </c>
      <c r="J1807">
        <v>911497.87560082297</v>
      </c>
      <c r="K1807">
        <v>85222.708204673094</v>
      </c>
      <c r="L1807">
        <v>75.478413291200894</v>
      </c>
      <c r="M1807">
        <v>9.8175136680027197</v>
      </c>
      <c r="N1807">
        <v>5.7688340939885503</v>
      </c>
      <c r="O1807">
        <v>0.70181938118711495</v>
      </c>
      <c r="P1807">
        <v>467.05340891711199</v>
      </c>
      <c r="Q1807">
        <v>4501</v>
      </c>
      <c r="R1807">
        <v>-0.67294255721719298</v>
      </c>
      <c r="S1807">
        <v>938</v>
      </c>
      <c r="T1807">
        <v>0.95057645289885495</v>
      </c>
      <c r="U1807">
        <v>0.46751697878072501</v>
      </c>
      <c r="V1807">
        <v>1.5502652646841699</v>
      </c>
      <c r="W1807">
        <v>73.798401181166398</v>
      </c>
      <c r="X1807">
        <v>2.7055892276325202</v>
      </c>
      <c r="Y1807">
        <v>0</v>
      </c>
      <c r="Z1807">
        <v>0</v>
      </c>
      <c r="AA1807">
        <v>0</v>
      </c>
      <c r="AB1807">
        <v>0</v>
      </c>
      <c r="AC1807">
        <v>496583.93531220203</v>
      </c>
      <c r="AD1807">
        <v>0</v>
      </c>
      <c r="AE1807">
        <f t="shared" si="225"/>
        <v>-5.3925639619927822E-2</v>
      </c>
      <c r="AF1807">
        <f t="shared" si="224"/>
        <v>-2.7806629922160181E-2</v>
      </c>
      <c r="AG1807">
        <f t="shared" si="226"/>
        <v>0.21092168064141503</v>
      </c>
      <c r="AH1807">
        <f t="shared" si="227"/>
        <v>0.19843883024526437</v>
      </c>
      <c r="AI1807">
        <f t="shared" si="228"/>
        <v>0.56010785424678866</v>
      </c>
      <c r="AJ1807">
        <f t="shared" si="229"/>
        <v>-5.3925639619927822E-2</v>
      </c>
      <c r="AK1807">
        <f t="shared" si="230"/>
        <v>4.833437296034955E-2</v>
      </c>
      <c r="AL1807" s="18">
        <f t="shared" si="231"/>
        <v>2.1089247885702867E-2</v>
      </c>
    </row>
    <row r="1808" spans="1:38" ht="15.75">
      <c r="A1808">
        <v>2016</v>
      </c>
      <c r="B1808">
        <v>3</v>
      </c>
      <c r="C1808" t="s">
        <v>75</v>
      </c>
      <c r="D1808">
        <v>426634.32111924503</v>
      </c>
      <c r="E1808">
        <v>373035.74929203902</v>
      </c>
      <c r="F1808">
        <v>53598.571827206499</v>
      </c>
      <c r="G1808">
        <v>40831.2673474084</v>
      </c>
      <c r="H1808">
        <v>912138.662938906</v>
      </c>
      <c r="I1808">
        <v>400323.92220592499</v>
      </c>
      <c r="J1808">
        <v>511814.74073298002</v>
      </c>
      <c r="K1808">
        <v>43673.810722715803</v>
      </c>
      <c r="L1808">
        <v>13.362988705421399</v>
      </c>
      <c r="M1808">
        <v>7.9777435266778598</v>
      </c>
      <c r="N1808">
        <v>4.4764320389457302</v>
      </c>
      <c r="O1808">
        <v>0.78216567508902202</v>
      </c>
      <c r="P1808">
        <v>336.89030248705302</v>
      </c>
      <c r="Q1808">
        <v>36798</v>
      </c>
      <c r="R1808">
        <v>-0.17321559064373501</v>
      </c>
      <c r="S1808">
        <v>477</v>
      </c>
      <c r="T1808">
        <v>0.71499578128938301</v>
      </c>
      <c r="U1808">
        <v>0.42994605895677201</v>
      </c>
      <c r="V1808">
        <v>7.1221049072325604</v>
      </c>
      <c r="W1808">
        <v>75.804819531016605</v>
      </c>
      <c r="X1808">
        <v>9.6679433284698995</v>
      </c>
      <c r="Y1808">
        <v>0</v>
      </c>
      <c r="Z1808">
        <v>0</v>
      </c>
      <c r="AA1808">
        <v>0</v>
      </c>
      <c r="AB1808">
        <v>0</v>
      </c>
      <c r="AC1808">
        <v>441407.21635003499</v>
      </c>
      <c r="AD1808">
        <v>0</v>
      </c>
      <c r="AE1808">
        <f t="shared" si="225"/>
        <v>0.12937160829758015</v>
      </c>
      <c r="AF1808">
        <f t="shared" si="224"/>
        <v>8.1266090127909307E-2</v>
      </c>
      <c r="AG1808">
        <f t="shared" si="226"/>
        <v>0.12563117680404598</v>
      </c>
      <c r="AH1808">
        <f t="shared" si="227"/>
        <v>9.570553827055088E-2</v>
      </c>
      <c r="AI1808">
        <f t="shared" si="228"/>
        <v>0.56010785424678866</v>
      </c>
      <c r="AJ1808">
        <f t="shared" si="229"/>
        <v>0.12937160829758015</v>
      </c>
      <c r="AK1808">
        <f t="shared" si="230"/>
        <v>3.8784630216990835E-3</v>
      </c>
      <c r="AL1808" s="18">
        <f t="shared" si="231"/>
        <v>2.1089247885702867E-2</v>
      </c>
    </row>
    <row r="1809" spans="1:38" ht="15.75">
      <c r="A1809">
        <v>2016</v>
      </c>
      <c r="B1809">
        <v>4</v>
      </c>
      <c r="C1809" t="s">
        <v>75</v>
      </c>
      <c r="D1809">
        <v>481828.68939738802</v>
      </c>
      <c r="E1809">
        <v>374482.55465144</v>
      </c>
      <c r="F1809">
        <v>107346.134745947</v>
      </c>
      <c r="G1809">
        <v>93358.150831689301</v>
      </c>
      <c r="H1809">
        <v>1392579.90285836</v>
      </c>
      <c r="I1809">
        <v>498899.29900707898</v>
      </c>
      <c r="J1809">
        <v>893680.60385128704</v>
      </c>
      <c r="K1809">
        <v>96660.699331922297</v>
      </c>
      <c r="L1809">
        <v>9.5292259005955202</v>
      </c>
      <c r="M1809">
        <v>10.4464783536047</v>
      </c>
      <c r="N1809">
        <v>6.70397085582416</v>
      </c>
      <c r="O1809">
        <v>0.55825235196678602</v>
      </c>
      <c r="P1809">
        <v>397.84927795149599</v>
      </c>
      <c r="Q1809">
        <v>4970</v>
      </c>
      <c r="R1809">
        <v>-0.385902231286335</v>
      </c>
      <c r="S1809">
        <v>982</v>
      </c>
      <c r="T1809">
        <v>0.34790867348724402</v>
      </c>
      <c r="U1809">
        <v>0.169615194478378</v>
      </c>
      <c r="V1809">
        <v>2.57186121149882</v>
      </c>
      <c r="W1809">
        <v>60.158052238566199</v>
      </c>
      <c r="X1809">
        <v>7.3878433671868304</v>
      </c>
      <c r="Y1809">
        <v>0</v>
      </c>
      <c r="Z1809">
        <v>0</v>
      </c>
      <c r="AA1809">
        <v>0</v>
      </c>
      <c r="AB1809">
        <v>0</v>
      </c>
      <c r="AC1809">
        <v>517805.67433404498</v>
      </c>
      <c r="AD1809">
        <v>0</v>
      </c>
      <c r="AE1809">
        <f t="shared" si="225"/>
        <v>-6.2534651917905013E-2</v>
      </c>
      <c r="AF1809">
        <f t="shared" si="224"/>
        <v>-0.10948296788497951</v>
      </c>
      <c r="AG1809">
        <f t="shared" si="226"/>
        <v>0.22278900594359241</v>
      </c>
      <c r="AH1809">
        <f t="shared" si="227"/>
        <v>0.19375797432994324</v>
      </c>
      <c r="AI1809">
        <f t="shared" si="228"/>
        <v>0.56010785424678866</v>
      </c>
      <c r="AJ1809">
        <f t="shared" si="229"/>
        <v>-6.2534651917905013E-2</v>
      </c>
      <c r="AK1809">
        <f t="shared" si="230"/>
        <v>-9.3686703063702026E-2</v>
      </c>
      <c r="AL1809" s="18">
        <f t="shared" si="231"/>
        <v>2.1089247885702867E-2</v>
      </c>
    </row>
    <row r="1810" spans="1:38" ht="15.75">
      <c r="A1810">
        <v>2017</v>
      </c>
      <c r="B1810">
        <v>1</v>
      </c>
      <c r="C1810" t="s">
        <v>75</v>
      </c>
      <c r="D1810">
        <v>451697.70002186199</v>
      </c>
      <c r="E1810">
        <v>339398.51875127398</v>
      </c>
      <c r="F1810">
        <v>112299.181270587</v>
      </c>
      <c r="G1810">
        <v>103337.650455772</v>
      </c>
      <c r="H1810">
        <v>1210308.3632968301</v>
      </c>
      <c r="I1810">
        <v>802460.96482760995</v>
      </c>
      <c r="J1810">
        <v>407847.398469223</v>
      </c>
      <c r="K1810">
        <v>103360.180749116</v>
      </c>
      <c r="L1810">
        <v>12.8056968272143</v>
      </c>
      <c r="M1810">
        <v>25.337332258003801</v>
      </c>
      <c r="N1810">
        <v>8.5381257859182504</v>
      </c>
      <c r="O1810">
        <v>1.9675520006735101</v>
      </c>
      <c r="P1810">
        <v>320.40017610773998</v>
      </c>
      <c r="Q1810">
        <v>37152</v>
      </c>
      <c r="R1810">
        <v>0.63557653956070004</v>
      </c>
      <c r="S1810">
        <v>988</v>
      </c>
      <c r="T1810">
        <v>4.8380553786596101E-2</v>
      </c>
      <c r="U1810">
        <v>3.6575302993716197E-2</v>
      </c>
      <c r="V1810">
        <v>1.45201477608439</v>
      </c>
      <c r="W1810">
        <v>76.815279321098203</v>
      </c>
      <c r="X1810">
        <v>5.2558948043291398</v>
      </c>
      <c r="Y1810">
        <v>0</v>
      </c>
      <c r="Z1810">
        <v>0</v>
      </c>
      <c r="AA1810">
        <v>0</v>
      </c>
      <c r="AB1810">
        <v>0</v>
      </c>
      <c r="AC1810">
        <v>475902.966815188</v>
      </c>
      <c r="AD1810">
        <v>0</v>
      </c>
      <c r="AE1810">
        <f t="shared" si="225"/>
        <v>-2.9411161104614888E-2</v>
      </c>
      <c r="AF1810">
        <f t="shared" si="224"/>
        <v>1.077152386709185E-2</v>
      </c>
      <c r="AG1810">
        <f t="shared" si="226"/>
        <v>0.2486157916348761</v>
      </c>
      <c r="AH1810">
        <f t="shared" si="227"/>
        <v>0.2287761271548881</v>
      </c>
      <c r="AI1810">
        <f t="shared" si="228"/>
        <v>0.56010785424678866</v>
      </c>
      <c r="AJ1810">
        <f t="shared" si="229"/>
        <v>-2.9411161104614888E-2</v>
      </c>
      <c r="AK1810">
        <f t="shared" si="230"/>
        <v>9.8630762748528916E-2</v>
      </c>
      <c r="AL1810" s="18">
        <f t="shared" si="231"/>
        <v>2.1089247885702867E-2</v>
      </c>
    </row>
    <row r="1811" spans="1:38" ht="15.75">
      <c r="A1811">
        <v>2017</v>
      </c>
      <c r="B1811">
        <v>2</v>
      </c>
      <c r="C1811" t="s">
        <v>75</v>
      </c>
      <c r="D1811">
        <v>438412.746195935</v>
      </c>
      <c r="E1811">
        <v>372873.65353143302</v>
      </c>
      <c r="F1811">
        <v>65539.092664501601</v>
      </c>
      <c r="G1811">
        <v>53386.687753060804</v>
      </c>
      <c r="H1811">
        <v>1141559.81718592</v>
      </c>
      <c r="I1811">
        <v>389175.72784344899</v>
      </c>
      <c r="J1811">
        <v>752384.08934247005</v>
      </c>
      <c r="K1811">
        <v>58937.053410153698</v>
      </c>
      <c r="L1811">
        <v>8.7149656360228107</v>
      </c>
      <c r="M1811">
        <v>7.0956694206169297</v>
      </c>
      <c r="N1811">
        <v>4.6766439173257899</v>
      </c>
      <c r="O1811">
        <v>0.51725672213983298</v>
      </c>
      <c r="P1811">
        <v>408.54864857155502</v>
      </c>
      <c r="Q1811">
        <v>19461</v>
      </c>
      <c r="R1811">
        <v>0.315349650257291</v>
      </c>
      <c r="S1811">
        <v>109</v>
      </c>
      <c r="T1811">
        <v>0.29194572400230001</v>
      </c>
      <c r="U1811">
        <v>0.112590731028667</v>
      </c>
      <c r="V1811">
        <v>1.9444140202954301</v>
      </c>
      <c r="W1811">
        <v>65.526462009356905</v>
      </c>
      <c r="X1811">
        <v>7.4594311689127304</v>
      </c>
      <c r="Y1811">
        <v>0</v>
      </c>
      <c r="Z1811">
        <v>0</v>
      </c>
      <c r="AA1811">
        <v>0</v>
      </c>
      <c r="AB1811">
        <v>0</v>
      </c>
      <c r="AC1811">
        <v>434884.78909421602</v>
      </c>
      <c r="AD1811">
        <v>0</v>
      </c>
      <c r="AE1811">
        <f t="shared" si="225"/>
        <v>5.2216725708095414E-2</v>
      </c>
      <c r="AF1811">
        <f t="shared" si="224"/>
        <v>0.12474058490017748</v>
      </c>
      <c r="AG1811">
        <f t="shared" si="226"/>
        <v>0.14949175915430915</v>
      </c>
      <c r="AH1811">
        <f t="shared" si="227"/>
        <v>0.12177266335500492</v>
      </c>
      <c r="AI1811">
        <f t="shared" si="228"/>
        <v>0.56010785424678866</v>
      </c>
      <c r="AJ1811">
        <f t="shared" si="229"/>
        <v>5.2216725708095414E-2</v>
      </c>
      <c r="AK1811">
        <f t="shared" si="230"/>
        <v>4.6867360841140245E-2</v>
      </c>
      <c r="AL1811" s="18">
        <f t="shared" si="231"/>
        <v>2.1089247885702867E-2</v>
      </c>
    </row>
    <row r="1812" spans="1:38" ht="15.75">
      <c r="A1812">
        <v>2017</v>
      </c>
      <c r="B1812">
        <v>3</v>
      </c>
      <c r="C1812" t="s">
        <v>75</v>
      </c>
      <c r="D1812">
        <v>461305.22431098099</v>
      </c>
      <c r="E1812">
        <v>390349.257599645</v>
      </c>
      <c r="F1812">
        <v>70955.966711336107</v>
      </c>
      <c r="G1812">
        <v>56952.189401412499</v>
      </c>
      <c r="H1812">
        <v>1097239.22911822</v>
      </c>
      <c r="I1812">
        <v>386889.21620315203</v>
      </c>
      <c r="J1812">
        <v>710350.01291506796</v>
      </c>
      <c r="K1812">
        <v>58149.893272133297</v>
      </c>
      <c r="L1812">
        <v>6.5473804848664701</v>
      </c>
      <c r="M1812">
        <v>8.0174827009149308</v>
      </c>
      <c r="N1812">
        <v>5.1904988347145897</v>
      </c>
      <c r="O1812">
        <v>0.54464589169988498</v>
      </c>
      <c r="P1812">
        <v>135.64335725481899</v>
      </c>
      <c r="Q1812">
        <v>16505</v>
      </c>
      <c r="R1812">
        <v>0.70155282128000496</v>
      </c>
      <c r="S1812">
        <v>781</v>
      </c>
      <c r="T1812">
        <v>0.93441042390640805</v>
      </c>
      <c r="U1812">
        <v>0.99379026724368802</v>
      </c>
      <c r="V1812">
        <v>6.3407001200883801</v>
      </c>
      <c r="W1812">
        <v>61.875252944510898</v>
      </c>
      <c r="X1812">
        <v>8.97169594642234</v>
      </c>
      <c r="Y1812">
        <v>0</v>
      </c>
      <c r="Z1812">
        <v>0</v>
      </c>
      <c r="AA1812">
        <v>0</v>
      </c>
      <c r="AB1812">
        <v>0</v>
      </c>
      <c r="AC1812">
        <v>469884.86944364698</v>
      </c>
      <c r="AD1812">
        <v>0</v>
      </c>
      <c r="AE1812">
        <f t="shared" si="225"/>
        <v>-6.9863873510399771E-2</v>
      </c>
      <c r="AF1812">
        <f t="shared" si="224"/>
        <v>9.2745199074568217E-3</v>
      </c>
      <c r="AG1812">
        <f t="shared" si="226"/>
        <v>0.15381565820616469</v>
      </c>
      <c r="AH1812">
        <f t="shared" si="227"/>
        <v>0.1234587999441757</v>
      </c>
      <c r="AI1812">
        <f t="shared" si="228"/>
        <v>0.56010785424678866</v>
      </c>
      <c r="AJ1812">
        <f t="shared" si="229"/>
        <v>-6.9863873510399771E-2</v>
      </c>
      <c r="AK1812">
        <f t="shared" si="230"/>
        <v>-4.0201602058648799E-3</v>
      </c>
      <c r="AL1812" s="18">
        <f t="shared" si="231"/>
        <v>2.1089247885702867E-2</v>
      </c>
    </row>
    <row r="1813" spans="1:38" ht="15.75">
      <c r="A1813">
        <v>2017</v>
      </c>
      <c r="B1813">
        <v>4</v>
      </c>
      <c r="C1813" t="s">
        <v>75</v>
      </c>
      <c r="D1813">
        <v>429076.65447003202</v>
      </c>
      <c r="E1813">
        <v>388779.99104785401</v>
      </c>
      <c r="F1813">
        <v>40296.663422177997</v>
      </c>
      <c r="G1813">
        <v>23596.7858281275</v>
      </c>
      <c r="H1813">
        <v>1267082.8756007501</v>
      </c>
      <c r="I1813">
        <v>639011.22338823997</v>
      </c>
      <c r="J1813">
        <v>628071.65221251699</v>
      </c>
      <c r="K1813">
        <v>32632.124396782499</v>
      </c>
      <c r="L1813">
        <v>3.5321076075338902</v>
      </c>
      <c r="M1813">
        <v>3.7570213119797402</v>
      </c>
      <c r="N1813">
        <v>1.86229222117295</v>
      </c>
      <c r="O1813">
        <v>1.0174177120352199</v>
      </c>
      <c r="P1813">
        <v>378.81950270292401</v>
      </c>
      <c r="Q1813">
        <v>27093</v>
      </c>
      <c r="R1813">
        <v>0.82708429886963297</v>
      </c>
      <c r="S1813">
        <v>820</v>
      </c>
      <c r="T1813">
        <v>0.38585020920403501</v>
      </c>
      <c r="U1813">
        <v>0.61130776539258902</v>
      </c>
      <c r="V1813">
        <v>3.16676650461836</v>
      </c>
      <c r="W1813">
        <v>63.977625978816199</v>
      </c>
      <c r="X1813">
        <v>7.7881001447142504</v>
      </c>
      <c r="Y1813">
        <v>0</v>
      </c>
      <c r="Z1813">
        <v>0</v>
      </c>
      <c r="AA1813">
        <v>1</v>
      </c>
      <c r="AB1813">
        <v>0</v>
      </c>
      <c r="AC1813">
        <v>462894.49666979403</v>
      </c>
      <c r="AD1813">
        <v>1</v>
      </c>
      <c r="AE1813">
        <f t="shared" si="225"/>
        <v>6.4059691483973974E-2</v>
      </c>
      <c r="AF1813">
        <f t="shared" si="224"/>
        <v>6.1388936598848809E-2</v>
      </c>
      <c r="AG1813">
        <f t="shared" si="226"/>
        <v>9.3914835501712077E-2</v>
      </c>
      <c r="AH1813">
        <f t="shared" si="227"/>
        <v>5.4994336285372453E-2</v>
      </c>
      <c r="AI1813">
        <f t="shared" si="228"/>
        <v>0.56010785424678866</v>
      </c>
      <c r="AJ1813">
        <f t="shared" si="229"/>
        <v>6.4059691483973974E-2</v>
      </c>
      <c r="AK1813">
        <f t="shared" si="230"/>
        <v>-9.602790407117863E-2</v>
      </c>
      <c r="AL1813" s="18">
        <f t="shared" si="231"/>
        <v>2.1089247885702867E-2</v>
      </c>
    </row>
    <row r="1814" spans="1:38" ht="15.75">
      <c r="A1814">
        <v>2018</v>
      </c>
      <c r="B1814">
        <v>1</v>
      </c>
      <c r="C1814" t="s">
        <v>75</v>
      </c>
      <c r="D1814">
        <v>456563.17257835797</v>
      </c>
      <c r="E1814">
        <v>351446.263362717</v>
      </c>
      <c r="F1814">
        <v>105116.90921564</v>
      </c>
      <c r="G1814">
        <v>95055.046980264902</v>
      </c>
      <c r="H1814">
        <v>1267855.6133570201</v>
      </c>
      <c r="I1814">
        <v>762305.66236729501</v>
      </c>
      <c r="J1814">
        <v>505549.95098973002</v>
      </c>
      <c r="K1814">
        <v>99972.8809685983</v>
      </c>
      <c r="L1814">
        <v>9.7811545747406505</v>
      </c>
      <c r="M1814">
        <v>18.802305646390099</v>
      </c>
      <c r="N1814">
        <v>7.49730852463383</v>
      </c>
      <c r="O1814">
        <v>1.5078740703562601</v>
      </c>
      <c r="P1814">
        <v>109.03016161108199</v>
      </c>
      <c r="Q1814">
        <v>10441</v>
      </c>
      <c r="R1814">
        <v>0.18444905354270499</v>
      </c>
      <c r="S1814">
        <v>561</v>
      </c>
      <c r="T1814">
        <v>0.91885610892574898</v>
      </c>
      <c r="U1814">
        <v>1.06192324769599E-2</v>
      </c>
      <c r="V1814">
        <v>7.9241928053696498</v>
      </c>
      <c r="W1814">
        <v>71.993357859313207</v>
      </c>
      <c r="X1814">
        <v>7.0043171778687796</v>
      </c>
      <c r="Y1814">
        <v>0</v>
      </c>
      <c r="Z1814">
        <v>0</v>
      </c>
      <c r="AA1814">
        <v>0</v>
      </c>
      <c r="AB1814">
        <v>0</v>
      </c>
      <c r="AC1814">
        <v>446787.513833437</v>
      </c>
      <c r="AD1814">
        <v>0</v>
      </c>
      <c r="AE1814">
        <f t="shared" si="225"/>
        <v>8.0027120451727315E-2</v>
      </c>
      <c r="AF1814">
        <f t="shared" si="224"/>
        <v>-1.1559787007161967E-3</v>
      </c>
      <c r="AG1814">
        <f t="shared" si="226"/>
        <v>0.23023519094195055</v>
      </c>
      <c r="AH1814">
        <f t="shared" si="227"/>
        <v>0.20819692145439306</v>
      </c>
      <c r="AI1814">
        <f t="shared" si="228"/>
        <v>0.56010785424678866</v>
      </c>
      <c r="AJ1814">
        <f t="shared" si="229"/>
        <v>8.0027120451727315E-2</v>
      </c>
      <c r="AK1814">
        <f t="shared" si="230"/>
        <v>9.9113671975689113E-2</v>
      </c>
      <c r="AL1814" s="18">
        <f t="shared" si="231"/>
        <v>2.1089247885702867E-2</v>
      </c>
    </row>
    <row r="1815" spans="1:38" ht="15.75">
      <c r="A1815">
        <v>2018</v>
      </c>
      <c r="B1815">
        <v>2</v>
      </c>
      <c r="C1815" t="s">
        <v>75</v>
      </c>
      <c r="D1815">
        <v>493100.608584109</v>
      </c>
      <c r="E1815">
        <v>386279.39302673098</v>
      </c>
      <c r="F1815">
        <v>106821.215557378</v>
      </c>
      <c r="G1815">
        <v>92691.570425515907</v>
      </c>
      <c r="H1815">
        <v>1335024.4911611599</v>
      </c>
      <c r="I1815">
        <v>717841.14642134495</v>
      </c>
      <c r="J1815">
        <v>617183.34473982302</v>
      </c>
      <c r="K1815">
        <v>97373.960810937395</v>
      </c>
      <c r="L1815">
        <v>12.593705561693501</v>
      </c>
      <c r="M1815">
        <v>15.0184821440038</v>
      </c>
      <c r="N1815">
        <v>6.9430614224084497</v>
      </c>
      <c r="O1815">
        <v>1.16309221974218</v>
      </c>
      <c r="P1815">
        <v>414.722304563394</v>
      </c>
      <c r="Q1815">
        <v>46868</v>
      </c>
      <c r="R1815">
        <v>-0.23746161246084499</v>
      </c>
      <c r="S1815">
        <v>13</v>
      </c>
      <c r="T1815">
        <v>0.41084061442751002</v>
      </c>
      <c r="U1815">
        <v>0.86045029837637699</v>
      </c>
      <c r="V1815">
        <v>2.5433571675744902</v>
      </c>
      <c r="W1815">
        <v>60.725724305117801</v>
      </c>
      <c r="X1815">
        <v>6.5867523489827997</v>
      </c>
      <c r="Y1815">
        <v>0</v>
      </c>
      <c r="Z1815">
        <v>1</v>
      </c>
      <c r="AA1815">
        <v>0</v>
      </c>
      <c r="AB1815">
        <v>0</v>
      </c>
      <c r="AC1815">
        <v>498678.46412186901</v>
      </c>
      <c r="AD1815">
        <v>1</v>
      </c>
      <c r="AE1815">
        <f t="shared" si="225"/>
        <v>-5.5804027226521571E-2</v>
      </c>
      <c r="AF1815">
        <f t="shared" si="224"/>
        <v>-7.6845365912758992E-2</v>
      </c>
      <c r="AG1815">
        <f t="shared" si="226"/>
        <v>0.21663168468622432</v>
      </c>
      <c r="AH1815">
        <f t="shared" si="227"/>
        <v>0.18797699457656489</v>
      </c>
      <c r="AI1815">
        <f t="shared" si="228"/>
        <v>0.56010785424678866</v>
      </c>
      <c r="AJ1815">
        <f t="shared" si="229"/>
        <v>-5.5804027226521571E-2</v>
      </c>
      <c r="AK1815">
        <f t="shared" si="230"/>
        <v>9.120192962393707E-2</v>
      </c>
      <c r="AL1815" s="18">
        <f t="shared" si="231"/>
        <v>2.1089247885702867E-2</v>
      </c>
    </row>
    <row r="1816" spans="1:38" ht="15.75">
      <c r="A1816">
        <v>2018</v>
      </c>
      <c r="B1816">
        <v>3</v>
      </c>
      <c r="C1816" t="s">
        <v>75</v>
      </c>
      <c r="D1816">
        <v>465583.60879726702</v>
      </c>
      <c r="E1816">
        <v>421508.81904473202</v>
      </c>
      <c r="F1816">
        <v>44074.789752534503</v>
      </c>
      <c r="G1816">
        <v>33823.652680031097</v>
      </c>
      <c r="H1816">
        <v>1013848.44836951</v>
      </c>
      <c r="I1816">
        <v>398944.13086430001</v>
      </c>
      <c r="J1816">
        <v>614904.31750521006</v>
      </c>
      <c r="K1816">
        <v>31585.858651801798</v>
      </c>
      <c r="L1816">
        <v>4.3864149850209397</v>
      </c>
      <c r="M1816">
        <v>5.5006367197518404</v>
      </c>
      <c r="N1816">
        <v>3.3361645652687901</v>
      </c>
      <c r="O1816">
        <v>0.64879058335920603</v>
      </c>
      <c r="P1816">
        <v>394.37426384063002</v>
      </c>
      <c r="Q1816">
        <v>26592</v>
      </c>
      <c r="R1816">
        <v>-8.5360438092938903E-2</v>
      </c>
      <c r="S1816">
        <v>834</v>
      </c>
      <c r="T1816">
        <v>0.88423794633403197</v>
      </c>
      <c r="U1816">
        <v>0.49780474717850398</v>
      </c>
      <c r="V1816">
        <v>3.9045521463641499</v>
      </c>
      <c r="W1816">
        <v>82.894212942736502</v>
      </c>
      <c r="X1816">
        <v>6.8898020163851701</v>
      </c>
      <c r="Y1816">
        <v>0</v>
      </c>
      <c r="Z1816">
        <v>0</v>
      </c>
      <c r="AA1816">
        <v>1</v>
      </c>
      <c r="AB1816">
        <v>0</v>
      </c>
      <c r="AC1816">
        <v>481332.683219478</v>
      </c>
      <c r="AD1816">
        <v>1</v>
      </c>
      <c r="AE1816">
        <f t="shared" si="225"/>
        <v>-2.1835809074530553E-2</v>
      </c>
      <c r="AF1816">
        <f t="shared" si="224"/>
        <v>1.5582723999626681E-2</v>
      </c>
      <c r="AG1816">
        <f t="shared" si="226"/>
        <v>9.4665681780319838E-2</v>
      </c>
      <c r="AH1816">
        <f t="shared" si="227"/>
        <v>7.2647859677463886E-2</v>
      </c>
      <c r="AI1816">
        <f t="shared" si="228"/>
        <v>0.56010785424678866</v>
      </c>
      <c r="AJ1816">
        <f t="shared" si="229"/>
        <v>-2.1835809074530553E-2</v>
      </c>
      <c r="AK1816">
        <f t="shared" si="230"/>
        <v>-7.0612793207945654E-2</v>
      </c>
      <c r="AL1816" s="18">
        <f t="shared" si="231"/>
        <v>2.1089247885702867E-2</v>
      </c>
    </row>
    <row r="1817" spans="1:38" ht="15.75">
      <c r="A1817">
        <v>2018</v>
      </c>
      <c r="B1817">
        <v>4</v>
      </c>
      <c r="C1817" t="s">
        <v>75</v>
      </c>
      <c r="D1817">
        <v>455417.21400733897</v>
      </c>
      <c r="E1817">
        <v>391744.90397020098</v>
      </c>
      <c r="F1817">
        <v>63672.3100371377</v>
      </c>
      <c r="G1817">
        <v>44968.929624283999</v>
      </c>
      <c r="H1817">
        <v>1365139.7390628001</v>
      </c>
      <c r="I1817">
        <v>635834.49119367998</v>
      </c>
      <c r="J1817">
        <v>729305.24786912196</v>
      </c>
      <c r="K1817">
        <v>53791.898692095303</v>
      </c>
      <c r="L1817">
        <v>4.60415397640985</v>
      </c>
      <c r="M1817">
        <v>6.1659956178395596</v>
      </c>
      <c r="N1817">
        <v>3.29408985303996</v>
      </c>
      <c r="O1817">
        <v>0.871835891831926</v>
      </c>
      <c r="P1817">
        <v>49.873437341025301</v>
      </c>
      <c r="Q1817">
        <v>45055</v>
      </c>
      <c r="R1817">
        <v>-0.83446293295622198</v>
      </c>
      <c r="S1817">
        <v>950</v>
      </c>
      <c r="T1817">
        <v>0.246068609972105</v>
      </c>
      <c r="U1817">
        <v>0.1441922990757</v>
      </c>
      <c r="V1817">
        <v>3.0154605737384599</v>
      </c>
      <c r="W1817">
        <v>62.490551963283202</v>
      </c>
      <c r="X1817">
        <v>4.2718697865585096</v>
      </c>
      <c r="Y1817">
        <v>0</v>
      </c>
      <c r="Z1817">
        <v>0</v>
      </c>
      <c r="AA1817">
        <v>0</v>
      </c>
      <c r="AB1817">
        <v>0</v>
      </c>
      <c r="AC1817">
        <v>447244.71337485802</v>
      </c>
      <c r="AD1817">
        <v>0</v>
      </c>
      <c r="AE1817">
        <f t="shared" si="225"/>
        <v>1.3573954803935968E-3</v>
      </c>
      <c r="AF1817">
        <f t="shared" si="224"/>
        <v>3.0461179638035064E-2</v>
      </c>
      <c r="AG1817">
        <f t="shared" si="226"/>
        <v>0.13981094275481631</v>
      </c>
      <c r="AH1817">
        <f t="shared" si="227"/>
        <v>9.8742270254982792E-2</v>
      </c>
      <c r="AI1817">
        <f t="shared" si="228"/>
        <v>0.56010785424678866</v>
      </c>
      <c r="AJ1817">
        <f t="shared" si="229"/>
        <v>1.3573954803935968E-3</v>
      </c>
      <c r="AK1817">
        <f t="shared" si="230"/>
        <v>-0.10978576249232706</v>
      </c>
      <c r="AL1817" s="18">
        <f t="shared" si="231"/>
        <v>2.1089247885702867E-2</v>
      </c>
    </row>
    <row r="1818" spans="1:38" ht="15.75">
      <c r="A1818">
        <v>2019</v>
      </c>
      <c r="B1818">
        <v>1</v>
      </c>
      <c r="C1818" t="s">
        <v>75</v>
      </c>
      <c r="D1818">
        <v>456035.39527532598</v>
      </c>
      <c r="E1818">
        <v>348736.89098534902</v>
      </c>
      <c r="F1818">
        <v>107298.504289976</v>
      </c>
      <c r="G1818">
        <v>89503.7874662377</v>
      </c>
      <c r="H1818">
        <v>985517.18238663999</v>
      </c>
      <c r="I1818">
        <v>659436.99211734196</v>
      </c>
      <c r="J1818">
        <v>326080.19026929798</v>
      </c>
      <c r="K1818">
        <v>97570.490999988295</v>
      </c>
      <c r="L1818">
        <v>10.2848768243982</v>
      </c>
      <c r="M1818">
        <v>27.448397706196001</v>
      </c>
      <c r="N1818">
        <v>9.08191039850621</v>
      </c>
      <c r="O1818">
        <v>2.0223154052159198</v>
      </c>
      <c r="P1818">
        <v>115.300532321823</v>
      </c>
      <c r="Q1818">
        <v>20893</v>
      </c>
      <c r="R1818">
        <v>0.232310941011802</v>
      </c>
      <c r="S1818">
        <v>381</v>
      </c>
      <c r="T1818">
        <v>0.71462928918633895</v>
      </c>
      <c r="U1818">
        <v>0.53952342152627697</v>
      </c>
      <c r="V1818">
        <v>4.7906636711647899</v>
      </c>
      <c r="W1818">
        <v>81.449985779510499</v>
      </c>
      <c r="X1818">
        <v>5.7632354073965102</v>
      </c>
      <c r="Y1818">
        <v>0</v>
      </c>
      <c r="Z1818">
        <v>0</v>
      </c>
      <c r="AA1818">
        <v>0</v>
      </c>
      <c r="AB1818">
        <v>0</v>
      </c>
      <c r="AC1818">
        <v>405272.85158742598</v>
      </c>
      <c r="AD1818">
        <v>0</v>
      </c>
      <c r="AE1818">
        <f t="shared" si="225"/>
        <v>-1.8140771489185139E-3</v>
      </c>
      <c r="AF1818">
        <f t="shared" si="224"/>
        <v>-1.0868859451476377E-2</v>
      </c>
      <c r="AG1818">
        <f t="shared" si="226"/>
        <v>0.23528547433296654</v>
      </c>
      <c r="AH1818">
        <f t="shared" si="227"/>
        <v>0.19626500134315417</v>
      </c>
      <c r="AI1818">
        <f t="shared" si="228"/>
        <v>0.56010785424678866</v>
      </c>
      <c r="AJ1818">
        <f t="shared" si="229"/>
        <v>-1.8140771489185139E-3</v>
      </c>
      <c r="AK1818">
        <f t="shared" si="230"/>
        <v>8.1697996322838015E-2</v>
      </c>
      <c r="AL1818" s="18">
        <f t="shared" si="231"/>
        <v>2.1089247885702867E-2</v>
      </c>
    </row>
    <row r="1819" spans="1:38" ht="15.75">
      <c r="A1819">
        <v>2019</v>
      </c>
      <c r="B1819">
        <v>2</v>
      </c>
      <c r="C1819" t="s">
        <v>75</v>
      </c>
      <c r="D1819">
        <v>455208.11188565899</v>
      </c>
      <c r="E1819">
        <v>377227.99622270803</v>
      </c>
      <c r="F1819">
        <v>77980.115662950906</v>
      </c>
      <c r="G1819">
        <v>59653.4545865689</v>
      </c>
      <c r="H1819">
        <v>1378539.0403706699</v>
      </c>
      <c r="I1819">
        <v>537473.117996393</v>
      </c>
      <c r="J1819">
        <v>841065.92237428401</v>
      </c>
      <c r="K1819">
        <v>56595.892190510203</v>
      </c>
      <c r="L1819">
        <v>6.7670628117877598</v>
      </c>
      <c r="M1819">
        <v>7.0926015428339202</v>
      </c>
      <c r="N1819">
        <v>4.3272952625649603</v>
      </c>
      <c r="O1819">
        <v>0.63903803934789705</v>
      </c>
      <c r="P1819">
        <v>46.9629434730616</v>
      </c>
      <c r="Q1819">
        <v>44479</v>
      </c>
      <c r="R1819">
        <v>0.80566443597761495</v>
      </c>
      <c r="S1819">
        <v>794</v>
      </c>
      <c r="T1819">
        <v>0.42373419718181998</v>
      </c>
      <c r="U1819">
        <v>0.53261561639359301</v>
      </c>
      <c r="V1819">
        <v>1.1391231171581999</v>
      </c>
      <c r="W1819">
        <v>72.889654172290093</v>
      </c>
      <c r="X1819">
        <v>5.1500757703250004</v>
      </c>
      <c r="Y1819">
        <v>0</v>
      </c>
      <c r="Z1819">
        <v>0</v>
      </c>
      <c r="AA1819">
        <v>0</v>
      </c>
      <c r="AB1819">
        <v>0</v>
      </c>
      <c r="AC1819">
        <v>493087.188382486</v>
      </c>
      <c r="AD1819">
        <v>0</v>
      </c>
      <c r="AE1819">
        <f t="shared" si="225"/>
        <v>3.8730763635149192E-2</v>
      </c>
      <c r="AF1819">
        <f t="shared" si="224"/>
        <v>-4.1849125143885939E-2</v>
      </c>
      <c r="AG1819">
        <f t="shared" si="226"/>
        <v>0.17130651591406246</v>
      </c>
      <c r="AH1819">
        <f t="shared" si="227"/>
        <v>0.13104655437588708</v>
      </c>
      <c r="AI1819">
        <f t="shared" si="228"/>
        <v>0.56010785424678866</v>
      </c>
      <c r="AJ1819">
        <f t="shared" si="229"/>
        <v>3.8730763635149192E-2</v>
      </c>
      <c r="AK1819">
        <f t="shared" si="230"/>
        <v>-3.3701683940251345E-2</v>
      </c>
      <c r="AL1819" s="18">
        <f t="shared" si="231"/>
        <v>2.1089247885702867E-2</v>
      </c>
    </row>
    <row r="1820" spans="1:38" ht="15.75">
      <c r="A1820">
        <v>2019</v>
      </c>
      <c r="B1820">
        <v>3</v>
      </c>
      <c r="C1820" t="s">
        <v>75</v>
      </c>
      <c r="D1820">
        <v>472838.66967190499</v>
      </c>
      <c r="E1820">
        <v>364514.77752059599</v>
      </c>
      <c r="F1820">
        <v>108323.892151308</v>
      </c>
      <c r="G1820">
        <v>98198.855050642494</v>
      </c>
      <c r="H1820">
        <v>1282614.50325611</v>
      </c>
      <c r="I1820">
        <v>854740.22920570394</v>
      </c>
      <c r="J1820">
        <v>427874.27405040897</v>
      </c>
      <c r="K1820">
        <v>107832.81388461099</v>
      </c>
      <c r="L1820">
        <v>10.8110672810051</v>
      </c>
      <c r="M1820">
        <v>22.950399452871299</v>
      </c>
      <c r="N1820">
        <v>7.6561472524557903</v>
      </c>
      <c r="O1820">
        <v>1.9976434224811599</v>
      </c>
      <c r="P1820">
        <v>499.15266730931802</v>
      </c>
      <c r="Q1820">
        <v>40701</v>
      </c>
      <c r="R1820">
        <v>0.408715035240163</v>
      </c>
      <c r="S1820">
        <v>914</v>
      </c>
      <c r="T1820">
        <v>0.25280726665971398</v>
      </c>
      <c r="U1820">
        <v>0.98492628989090603</v>
      </c>
      <c r="V1820">
        <v>5.5012561357410803</v>
      </c>
      <c r="W1820">
        <v>72.532915452339196</v>
      </c>
      <c r="X1820">
        <v>8.2510305088791593</v>
      </c>
      <c r="Y1820">
        <v>0</v>
      </c>
      <c r="Z1820">
        <v>0</v>
      </c>
      <c r="AA1820">
        <v>0</v>
      </c>
      <c r="AB1820">
        <v>0</v>
      </c>
      <c r="AC1820">
        <v>453524.913803806</v>
      </c>
      <c r="AD1820">
        <v>0</v>
      </c>
      <c r="AE1820">
        <f t="shared" si="225"/>
        <v>-7.5055411624805109E-3</v>
      </c>
      <c r="AF1820">
        <f t="shared" si="224"/>
        <v>1.2833006270004442E-3</v>
      </c>
      <c r="AG1820">
        <f t="shared" si="226"/>
        <v>0.22909270983795207</v>
      </c>
      <c r="AH1820">
        <f t="shared" si="227"/>
        <v>0.20767940811351379</v>
      </c>
      <c r="AI1820">
        <f t="shared" si="228"/>
        <v>0.56010785424678866</v>
      </c>
      <c r="AJ1820">
        <f t="shared" si="229"/>
        <v>-7.5055411624805109E-3</v>
      </c>
      <c r="AK1820">
        <f t="shared" si="230"/>
        <v>-3.0366060322107456E-2</v>
      </c>
      <c r="AL1820" s="18">
        <f t="shared" si="231"/>
        <v>2.1089247885702867E-2</v>
      </c>
    </row>
    <row r="1821" spans="1:38" ht="15.75">
      <c r="A1821">
        <v>2019</v>
      </c>
      <c r="B1821">
        <v>4</v>
      </c>
      <c r="C1821" t="s">
        <v>75</v>
      </c>
      <c r="D1821">
        <v>469289.75957346999</v>
      </c>
      <c r="E1821">
        <v>353445.89979810599</v>
      </c>
      <c r="F1821">
        <v>115843.859775363</v>
      </c>
      <c r="G1821">
        <v>107364.37339575301</v>
      </c>
      <c r="H1821">
        <v>1697629.98202978</v>
      </c>
      <c r="I1821">
        <v>784488.76489575498</v>
      </c>
      <c r="J1821">
        <v>913141.21713402495</v>
      </c>
      <c r="K1821">
        <v>112471.146680427</v>
      </c>
      <c r="L1821">
        <v>19.5897638843275</v>
      </c>
      <c r="M1821">
        <v>11.757696551331399</v>
      </c>
      <c r="N1821">
        <v>6.3243683566063398</v>
      </c>
      <c r="O1821">
        <v>0.85911001516056995</v>
      </c>
      <c r="P1821">
        <v>183.534675476958</v>
      </c>
      <c r="Q1821">
        <v>43771</v>
      </c>
      <c r="R1821">
        <v>0.88798234286309197</v>
      </c>
      <c r="S1821">
        <v>100</v>
      </c>
      <c r="T1821">
        <v>0.42144361191823099</v>
      </c>
      <c r="U1821">
        <v>0.202583284448864</v>
      </c>
      <c r="V1821">
        <v>3.4583227609717602</v>
      </c>
      <c r="W1821">
        <v>82.127742726095804</v>
      </c>
      <c r="X1821">
        <v>8.2857800970526903</v>
      </c>
      <c r="Y1821">
        <v>0</v>
      </c>
      <c r="Z1821">
        <v>0</v>
      </c>
      <c r="AA1821">
        <v>0</v>
      </c>
      <c r="AB1821">
        <v>0</v>
      </c>
      <c r="AC1821">
        <v>486978.448783756</v>
      </c>
      <c r="AD1821">
        <v>0</v>
      </c>
      <c r="AE1821">
        <f t="shared" si="225"/>
        <v>-3.8805340501871684E-2</v>
      </c>
      <c r="AF1821">
        <f t="shared" si="224"/>
        <v>-2.229319573748783E-2</v>
      </c>
      <c r="AG1821">
        <f t="shared" si="226"/>
        <v>0.24684932371133059</v>
      </c>
      <c r="AH1821">
        <f t="shared" si="227"/>
        <v>0.22878055871778405</v>
      </c>
      <c r="AI1821">
        <f t="shared" si="228"/>
        <v>0.56010785424678866</v>
      </c>
      <c r="AJ1821">
        <f t="shared" si="229"/>
        <v>-3.8805340501871684E-2</v>
      </c>
      <c r="AK1821">
        <f t="shared" si="230"/>
        <v>6.250972027220951E-2</v>
      </c>
      <c r="AL1821" s="18">
        <f t="shared" si="231"/>
        <v>2.1089247885702867E-2</v>
      </c>
    </row>
    <row r="1822" spans="1:38" ht="15.75">
      <c r="A1822">
        <v>2020</v>
      </c>
      <c r="B1822">
        <v>1</v>
      </c>
      <c r="C1822" t="s">
        <v>75</v>
      </c>
      <c r="D1822">
        <v>451078.81065917999</v>
      </c>
      <c r="E1822">
        <v>375539.70412584499</v>
      </c>
      <c r="F1822">
        <v>75539.106533334707</v>
      </c>
      <c r="G1822">
        <v>61004.502193717999</v>
      </c>
      <c r="H1822">
        <v>1171592.26981278</v>
      </c>
      <c r="I1822">
        <v>434560.12528583599</v>
      </c>
      <c r="J1822">
        <v>737032.14452694706</v>
      </c>
      <c r="K1822">
        <v>61777.731463112897</v>
      </c>
      <c r="L1822">
        <v>21.416436599592501</v>
      </c>
      <c r="M1822">
        <v>8.2770477036483694</v>
      </c>
      <c r="N1822">
        <v>5.2069737711282702</v>
      </c>
      <c r="O1822">
        <v>0.58960810395149199</v>
      </c>
      <c r="P1822">
        <v>415.78682161889998</v>
      </c>
      <c r="Q1822">
        <v>49833</v>
      </c>
      <c r="R1822">
        <v>-0.86794814496110395</v>
      </c>
      <c r="S1822">
        <v>19</v>
      </c>
      <c r="T1822">
        <v>0.53407484642339897</v>
      </c>
      <c r="U1822">
        <v>8.9205821775446503E-2</v>
      </c>
      <c r="V1822">
        <v>3.5743803515171599</v>
      </c>
      <c r="W1822">
        <v>80.965926223043198</v>
      </c>
      <c r="X1822">
        <v>5.1749056866458503</v>
      </c>
      <c r="Y1822">
        <v>0</v>
      </c>
      <c r="Z1822">
        <v>0</v>
      </c>
      <c r="AA1822">
        <v>0</v>
      </c>
      <c r="AB1822">
        <v>0</v>
      </c>
      <c r="AC1822">
        <v>456071.67194594699</v>
      </c>
      <c r="AD1822">
        <v>0</v>
      </c>
      <c r="AE1822">
        <f t="shared" si="225"/>
        <v>-3.3077944833036284E-2</v>
      </c>
      <c r="AF1822">
        <f t="shared" si="224"/>
        <v>-3.8052404492329411E-2</v>
      </c>
      <c r="AG1822">
        <f t="shared" si="226"/>
        <v>0.16746321207805484</v>
      </c>
      <c r="AH1822">
        <f t="shared" si="227"/>
        <v>0.13524133865780485</v>
      </c>
      <c r="AI1822">
        <f t="shared" si="228"/>
        <v>0.56010785424678866</v>
      </c>
      <c r="AJ1822">
        <f t="shared" si="229"/>
        <v>-3.3077944833036284E-2</v>
      </c>
      <c r="AK1822">
        <f t="shared" si="230"/>
        <v>1.2222644316660232E-2</v>
      </c>
      <c r="AL1822" s="18">
        <f t="shared" si="231"/>
        <v>2.1089247885702867E-2</v>
      </c>
    </row>
    <row r="1823" spans="1:38" ht="15.75">
      <c r="A1823">
        <v>2020</v>
      </c>
      <c r="B1823">
        <v>2</v>
      </c>
      <c r="C1823" t="s">
        <v>75</v>
      </c>
      <c r="D1823">
        <v>436158.05064484401</v>
      </c>
      <c r="E1823">
        <v>380129.79235615901</v>
      </c>
      <c r="F1823">
        <v>56028.258288684301</v>
      </c>
      <c r="G1823">
        <v>41819.673375005303</v>
      </c>
      <c r="H1823">
        <v>1369593.9171691099</v>
      </c>
      <c r="I1823">
        <v>457400.01316093502</v>
      </c>
      <c r="J1823">
        <v>912193.90400817397</v>
      </c>
      <c r="K1823">
        <v>46822.578174502203</v>
      </c>
      <c r="L1823">
        <v>9.3740539248464891</v>
      </c>
      <c r="M1823">
        <v>4.5845157692076102</v>
      </c>
      <c r="N1823">
        <v>3.0534359747628499</v>
      </c>
      <c r="O1823">
        <v>0.50142849141078705</v>
      </c>
      <c r="P1823">
        <v>441.51621308389099</v>
      </c>
      <c r="Q1823">
        <v>44457</v>
      </c>
      <c r="R1823">
        <v>-0.18122683339544099</v>
      </c>
      <c r="S1823">
        <v>580</v>
      </c>
      <c r="T1823">
        <v>9.2180895005572402E-3</v>
      </c>
      <c r="U1823">
        <v>0.70251229239769297</v>
      </c>
      <c r="V1823">
        <v>3.80357515394389</v>
      </c>
      <c r="W1823">
        <v>67.199896841950604</v>
      </c>
      <c r="X1823">
        <v>5.5774323274115503</v>
      </c>
      <c r="Y1823">
        <v>0</v>
      </c>
      <c r="Z1823">
        <v>0</v>
      </c>
      <c r="AA1823">
        <v>0</v>
      </c>
      <c r="AB1823">
        <v>0</v>
      </c>
      <c r="AC1823">
        <v>422490.50955535599</v>
      </c>
      <c r="AD1823">
        <v>0</v>
      </c>
      <c r="AE1823">
        <f t="shared" si="225"/>
        <v>8.5490599412742452E-2</v>
      </c>
      <c r="AF1823">
        <f t="shared" si="224"/>
        <v>-1.5327851275416936E-3</v>
      </c>
      <c r="AG1823">
        <f t="shared" si="226"/>
        <v>0.1284586131239564</v>
      </c>
      <c r="AH1823">
        <f t="shared" si="227"/>
        <v>9.5881924713246539E-2</v>
      </c>
      <c r="AI1823">
        <f t="shared" si="228"/>
        <v>0.56010785424678866</v>
      </c>
      <c r="AJ1823">
        <f t="shared" si="229"/>
        <v>8.5490599412742452E-2</v>
      </c>
      <c r="AK1823">
        <f t="shared" si="230"/>
        <v>-5.3765762875959681E-2</v>
      </c>
      <c r="AL1823" s="18">
        <f t="shared" si="231"/>
        <v>2.1089247885702867E-2</v>
      </c>
    </row>
    <row r="1824" spans="1:38" ht="15.75">
      <c r="A1824">
        <v>2020</v>
      </c>
      <c r="B1824">
        <v>3</v>
      </c>
      <c r="C1824" t="s">
        <v>75</v>
      </c>
      <c r="D1824">
        <v>473445.46383316501</v>
      </c>
      <c r="E1824">
        <v>359691.82407824998</v>
      </c>
      <c r="F1824">
        <v>113753.639754915</v>
      </c>
      <c r="G1824">
        <v>101247.60176655</v>
      </c>
      <c r="H1824">
        <v>1024429.88374052</v>
      </c>
      <c r="I1824">
        <v>704676.03814691305</v>
      </c>
      <c r="J1824">
        <v>319753.84559361002</v>
      </c>
      <c r="K1824">
        <v>107260.746507073</v>
      </c>
      <c r="L1824">
        <v>30.305955097152601</v>
      </c>
      <c r="M1824">
        <v>31.6642327095668</v>
      </c>
      <c r="N1824">
        <v>9.8833120132011807</v>
      </c>
      <c r="O1824">
        <v>2.20380785988268</v>
      </c>
      <c r="P1824">
        <v>299.24157852839897</v>
      </c>
      <c r="Q1824">
        <v>12460</v>
      </c>
      <c r="R1824">
        <v>-0.68378484352220603</v>
      </c>
      <c r="S1824">
        <v>167</v>
      </c>
      <c r="T1824">
        <v>0.73115804019818098</v>
      </c>
      <c r="U1824">
        <v>0.72767015460274498</v>
      </c>
      <c r="V1824">
        <v>2.9415287291686898</v>
      </c>
      <c r="W1824">
        <v>84.744048779801702</v>
      </c>
      <c r="X1824">
        <v>3.9478496387052902</v>
      </c>
      <c r="Y1824">
        <v>0</v>
      </c>
      <c r="Z1824">
        <v>0</v>
      </c>
      <c r="AA1824">
        <v>0</v>
      </c>
      <c r="AB1824">
        <v>0</v>
      </c>
      <c r="AC1824">
        <v>510206.99830743799</v>
      </c>
      <c r="AD1824">
        <v>0</v>
      </c>
      <c r="AE1824">
        <f t="shared" si="225"/>
        <v>-3.0875093002509017E-2</v>
      </c>
      <c r="AF1824">
        <f t="shared" si="224"/>
        <v>1.8451209901401262E-2</v>
      </c>
      <c r="AG1824">
        <f t="shared" si="226"/>
        <v>0.24026767271974558</v>
      </c>
      <c r="AH1824">
        <f t="shared" si="227"/>
        <v>0.21385272328267171</v>
      </c>
      <c r="AI1824">
        <f t="shared" si="228"/>
        <v>0.56010785424678866</v>
      </c>
      <c r="AJ1824">
        <f t="shared" si="229"/>
        <v>-3.0875093002509017E-2</v>
      </c>
      <c r="AK1824">
        <f t="shared" si="230"/>
        <v>3.7288154399762609E-2</v>
      </c>
      <c r="AL1824" s="18">
        <f t="shared" si="231"/>
        <v>2.1089247885702867E-2</v>
      </c>
    </row>
    <row r="1825" spans="1:38" ht="15.75">
      <c r="A1825">
        <v>2020</v>
      </c>
      <c r="B1825">
        <v>4</v>
      </c>
      <c r="C1825" t="s">
        <v>75</v>
      </c>
      <c r="D1825">
        <v>458827.79110570002</v>
      </c>
      <c r="E1825">
        <v>373104.06835081201</v>
      </c>
      <c r="F1825">
        <v>85723.722754888295</v>
      </c>
      <c r="G1825">
        <v>80067.657263319401</v>
      </c>
      <c r="H1825">
        <v>1108378.649123</v>
      </c>
      <c r="I1825">
        <v>701823.43572814995</v>
      </c>
      <c r="J1825">
        <v>406555.21339485003</v>
      </c>
      <c r="K1825">
        <v>82243.075299007105</v>
      </c>
      <c r="L1825">
        <v>26.009626728310799</v>
      </c>
      <c r="M1825">
        <v>19.6941656693397</v>
      </c>
      <c r="N1825">
        <v>7.2238541699330403</v>
      </c>
      <c r="O1825">
        <v>1.7262684442482601</v>
      </c>
      <c r="P1825">
        <v>197.075524934404</v>
      </c>
      <c r="Q1825">
        <v>2758</v>
      </c>
      <c r="R1825">
        <v>0.583281555119466</v>
      </c>
      <c r="S1825">
        <v>913</v>
      </c>
      <c r="T1825">
        <v>5.1446018222006798E-2</v>
      </c>
      <c r="U1825">
        <v>0.22496985074605</v>
      </c>
      <c r="V1825">
        <v>3.4847549713674302</v>
      </c>
      <c r="W1825">
        <v>83.205352591593098</v>
      </c>
      <c r="X1825">
        <v>6.9862256760830999</v>
      </c>
      <c r="Y1825">
        <v>0</v>
      </c>
      <c r="Z1825">
        <v>0</v>
      </c>
      <c r="AA1825">
        <v>0</v>
      </c>
      <c r="AB1825">
        <v>1</v>
      </c>
      <c r="AC1825">
        <v>426517.157750157</v>
      </c>
      <c r="AD1825">
        <v>0</v>
      </c>
      <c r="AE1825">
        <f t="shared" si="225"/>
        <v>-5.42983975482485E-2</v>
      </c>
      <c r="AF1825">
        <f t="shared" si="224"/>
        <v>1.5021612187338471E-2</v>
      </c>
      <c r="AG1825">
        <f t="shared" si="226"/>
        <v>0.18683201936898339</v>
      </c>
      <c r="AH1825">
        <f t="shared" si="227"/>
        <v>0.17450481164266321</v>
      </c>
      <c r="AI1825">
        <f t="shared" si="228"/>
        <v>0.56010785424678866</v>
      </c>
      <c r="AJ1825">
        <f t="shared" si="229"/>
        <v>-5.42983975482485E-2</v>
      </c>
      <c r="AK1825">
        <f t="shared" si="230"/>
        <v>9.1151743430314142E-3</v>
      </c>
      <c r="AL1825" s="18">
        <f t="shared" si="231"/>
        <v>2.1089247885702867E-2</v>
      </c>
    </row>
    <row r="1826" spans="1:38" ht="15.75">
      <c r="A1826">
        <v>2021</v>
      </c>
      <c r="B1826">
        <v>1</v>
      </c>
      <c r="C1826" t="s">
        <v>75</v>
      </c>
      <c r="D1826">
        <v>433914.177298058</v>
      </c>
      <c r="E1826">
        <v>376504.97698192397</v>
      </c>
      <c r="F1826">
        <v>57409.200316133298</v>
      </c>
      <c r="G1826">
        <v>37452.415358165701</v>
      </c>
      <c r="H1826">
        <v>1300751.1116975199</v>
      </c>
      <c r="I1826">
        <v>556490.07914826402</v>
      </c>
      <c r="J1826">
        <v>744261.03254926205</v>
      </c>
      <c r="K1826">
        <v>40003.057343209301</v>
      </c>
      <c r="L1826">
        <v>11.1028770497977</v>
      </c>
      <c r="M1826">
        <v>5.0321612606645196</v>
      </c>
      <c r="N1826">
        <v>2.87929143564513</v>
      </c>
      <c r="O1826">
        <v>0.747708202916603</v>
      </c>
      <c r="P1826">
        <v>34.5791205370992</v>
      </c>
      <c r="Q1826">
        <v>44743</v>
      </c>
      <c r="R1826">
        <v>-0.35785359995254201</v>
      </c>
      <c r="S1826">
        <v>945</v>
      </c>
      <c r="T1826">
        <v>0.75289270024548605</v>
      </c>
      <c r="U1826">
        <v>0.97125537989289301</v>
      </c>
      <c r="V1826">
        <v>5.4281130353527098</v>
      </c>
      <c r="W1826">
        <v>77.290408464913099</v>
      </c>
      <c r="X1826">
        <v>9.5459275807828696</v>
      </c>
      <c r="Y1826">
        <v>0</v>
      </c>
      <c r="Z1826">
        <v>0</v>
      </c>
      <c r="AA1826">
        <v>1</v>
      </c>
      <c r="AB1826">
        <v>0</v>
      </c>
      <c r="AC1826">
        <v>435919.04219486698</v>
      </c>
      <c r="AD1826">
        <v>1</v>
      </c>
      <c r="AE1826">
        <f t="shared" si="225"/>
        <v>3.6305261637439279E-3</v>
      </c>
      <c r="AF1826">
        <f t="shared" si="224"/>
        <v>0.10696703632347927</v>
      </c>
      <c r="AG1826">
        <f t="shared" si="226"/>
        <v>0.13230542655604299</v>
      </c>
      <c r="AH1826">
        <f t="shared" si="227"/>
        <v>8.6312956150403519E-2</v>
      </c>
      <c r="AI1826">
        <f t="shared" si="228"/>
        <v>0.56010785424678866</v>
      </c>
      <c r="AJ1826">
        <f t="shared" si="229"/>
        <v>3.6305261637439279E-3</v>
      </c>
      <c r="AK1826">
        <f t="shared" si="230"/>
        <v>-1.9459499418147883E-3</v>
      </c>
      <c r="AL1826" s="18">
        <f t="shared" si="231"/>
        <v>2.1089247885702867E-2</v>
      </c>
    </row>
    <row r="1827" spans="1:38" ht="15.75">
      <c r="A1827">
        <v>2021</v>
      </c>
      <c r="B1827">
        <v>2</v>
      </c>
      <c r="C1827" t="s">
        <v>75</v>
      </c>
      <c r="D1827">
        <v>435489.51407155802</v>
      </c>
      <c r="E1827">
        <v>375772.31714387302</v>
      </c>
      <c r="F1827">
        <v>59717.196927684599</v>
      </c>
      <c r="G1827">
        <v>47940.3986812726</v>
      </c>
      <c r="H1827">
        <v>1120190.2469629501</v>
      </c>
      <c r="I1827">
        <v>494322.35749032098</v>
      </c>
      <c r="J1827">
        <v>625867.88947263698</v>
      </c>
      <c r="K1827">
        <v>52788.608394809497</v>
      </c>
      <c r="L1827">
        <v>19.793200222145501</v>
      </c>
      <c r="M1827">
        <v>7.6598271756149199</v>
      </c>
      <c r="N1827">
        <v>4.2796657809910297</v>
      </c>
      <c r="O1827">
        <v>0.78981901101659302</v>
      </c>
      <c r="P1827">
        <v>282.76677721818299</v>
      </c>
      <c r="Q1827">
        <v>15416</v>
      </c>
      <c r="R1827">
        <v>3.3761347947355302E-2</v>
      </c>
      <c r="S1827">
        <v>426</v>
      </c>
      <c r="T1827">
        <v>0.193814114458528</v>
      </c>
      <c r="U1827">
        <v>0.23001234001516399</v>
      </c>
      <c r="V1827">
        <v>6.31181748324805</v>
      </c>
      <c r="W1827">
        <v>78.257935417873497</v>
      </c>
      <c r="X1827">
        <v>8.7136705170311295</v>
      </c>
      <c r="Y1827">
        <v>0</v>
      </c>
      <c r="Z1827">
        <v>0</v>
      </c>
      <c r="AA1827">
        <v>0</v>
      </c>
      <c r="AB1827">
        <v>0</v>
      </c>
      <c r="AC1827">
        <v>450978.64813574502</v>
      </c>
      <c r="AD1827">
        <v>0</v>
      </c>
      <c r="AE1827">
        <f t="shared" si="225"/>
        <v>0.10721633904596564</v>
      </c>
      <c r="AF1827">
        <f t="shared" si="224"/>
        <v>2.5868699495678025E-2</v>
      </c>
      <c r="AG1827">
        <f t="shared" si="226"/>
        <v>0.13712660121105119</v>
      </c>
      <c r="AH1827">
        <f t="shared" si="227"/>
        <v>0.11008393344092141</v>
      </c>
      <c r="AI1827">
        <f t="shared" si="228"/>
        <v>0.56010785424678866</v>
      </c>
      <c r="AJ1827">
        <f t="shared" si="229"/>
        <v>0.10721633904596564</v>
      </c>
      <c r="AK1827">
        <f t="shared" si="230"/>
        <v>-6.0253970086101567E-2</v>
      </c>
      <c r="AL1827" s="18">
        <f t="shared" si="231"/>
        <v>2.1089247885702867E-2</v>
      </c>
    </row>
    <row r="1828" spans="1:38" ht="15.75">
      <c r="A1828">
        <v>2021</v>
      </c>
      <c r="B1828">
        <v>3</v>
      </c>
      <c r="C1828" t="s">
        <v>75</v>
      </c>
      <c r="D1828">
        <v>482181.10546321701</v>
      </c>
      <c r="E1828">
        <v>353130.54318750103</v>
      </c>
      <c r="F1828">
        <v>129050.562275716</v>
      </c>
      <c r="G1828">
        <v>110124.400665141</v>
      </c>
      <c r="H1828">
        <v>1759532.6891497499</v>
      </c>
      <c r="I1828">
        <v>1039559.75404188</v>
      </c>
      <c r="J1828">
        <v>719972.93510787003</v>
      </c>
      <c r="K1828">
        <v>110934.03863600201</v>
      </c>
      <c r="L1828">
        <v>14.762169990252501</v>
      </c>
      <c r="M1828">
        <v>15.295630612648299</v>
      </c>
      <c r="N1828">
        <v>6.2587300221376703</v>
      </c>
      <c r="O1828">
        <v>1.4438872676319801</v>
      </c>
      <c r="P1828">
        <v>404.52587668679001</v>
      </c>
      <c r="Q1828">
        <v>22652</v>
      </c>
      <c r="R1828">
        <v>-4.71391129968943E-2</v>
      </c>
      <c r="S1828">
        <v>825</v>
      </c>
      <c r="T1828">
        <v>0.51972232505466698</v>
      </c>
      <c r="U1828">
        <v>0.45034158586185102</v>
      </c>
      <c r="V1828">
        <v>7.8142128790243301</v>
      </c>
      <c r="W1828">
        <v>83.550345861760803</v>
      </c>
      <c r="X1828">
        <v>6.8916435604230903</v>
      </c>
      <c r="Y1828">
        <v>0</v>
      </c>
      <c r="Z1828">
        <v>0</v>
      </c>
      <c r="AA1828">
        <v>0</v>
      </c>
      <c r="AB1828">
        <v>1</v>
      </c>
      <c r="AC1828">
        <v>487859.00630450301</v>
      </c>
      <c r="AD1828">
        <v>0</v>
      </c>
      <c r="AE1828">
        <f t="shared" si="225"/>
        <v>-3.413858617073029E-2</v>
      </c>
      <c r="AF1828">
        <f t="shared" si="224"/>
        <v>-7.7325707171726363E-2</v>
      </c>
      <c r="AG1828">
        <f t="shared" si="226"/>
        <v>0.26763919368375283</v>
      </c>
      <c r="AH1828">
        <f t="shared" si="227"/>
        <v>0.22838804635313897</v>
      </c>
      <c r="AI1828">
        <f t="shared" si="228"/>
        <v>0.56010785424678866</v>
      </c>
      <c r="AJ1828">
        <f t="shared" si="229"/>
        <v>-3.413858617073029E-2</v>
      </c>
      <c r="AK1828">
        <f t="shared" si="230"/>
        <v>0.13289359368795881</v>
      </c>
      <c r="AL1828" s="18">
        <f t="shared" si="231"/>
        <v>2.1089247885702867E-2</v>
      </c>
    </row>
    <row r="1829" spans="1:38" ht="15.75">
      <c r="A1829">
        <v>2021</v>
      </c>
      <c r="B1829">
        <v>4</v>
      </c>
      <c r="C1829" t="s">
        <v>75</v>
      </c>
      <c r="D1829">
        <v>465720.12424446299</v>
      </c>
      <c r="E1829">
        <v>400059.33011266898</v>
      </c>
      <c r="F1829">
        <v>65660.794131794202</v>
      </c>
      <c r="G1829">
        <v>48025.255467758798</v>
      </c>
      <c r="H1829">
        <v>1689045.33765702</v>
      </c>
      <c r="I1829">
        <v>1166953.1301249601</v>
      </c>
      <c r="J1829">
        <v>522092.20753206097</v>
      </c>
      <c r="K1829">
        <v>50362.0628926465</v>
      </c>
      <c r="L1829">
        <v>21.244441149983999</v>
      </c>
      <c r="M1829">
        <v>9.1986156420098801</v>
      </c>
      <c r="N1829">
        <v>2.8433372625969602</v>
      </c>
      <c r="O1829">
        <v>2.2351475721906802</v>
      </c>
      <c r="P1829">
        <v>333.07672687929301</v>
      </c>
      <c r="Q1829">
        <v>40352</v>
      </c>
      <c r="R1829">
        <v>0.154628052912999</v>
      </c>
      <c r="S1829">
        <v>487</v>
      </c>
      <c r="T1829">
        <v>0.75853307024296801</v>
      </c>
      <c r="U1829">
        <v>0.98214834642661797</v>
      </c>
      <c r="V1829">
        <v>3.6407709371185901</v>
      </c>
      <c r="W1829">
        <v>60.394917375068403</v>
      </c>
      <c r="X1829">
        <v>6.1703175848342298</v>
      </c>
      <c r="Y1829">
        <v>0</v>
      </c>
      <c r="Z1829">
        <v>0</v>
      </c>
      <c r="AA1829">
        <v>0</v>
      </c>
      <c r="AB1829">
        <v>0</v>
      </c>
      <c r="AC1829">
        <v>467545.17871805897</v>
      </c>
      <c r="AD1829">
        <v>0</v>
      </c>
      <c r="AE1829">
        <f t="shared" si="225"/>
        <v>3.1367694581823057E-2</v>
      </c>
      <c r="AF1829">
        <f t="shared" si="224"/>
        <v>-1.0959959689181693E-2</v>
      </c>
      <c r="AG1829">
        <f t="shared" si="226"/>
        <v>0.14098766772922991</v>
      </c>
      <c r="AH1829">
        <f t="shared" si="227"/>
        <v>0.10312042140259688</v>
      </c>
      <c r="AI1829">
        <f t="shared" si="228"/>
        <v>0.56010785424678866</v>
      </c>
      <c r="AJ1829">
        <f t="shared" si="229"/>
        <v>3.1367694581823057E-2</v>
      </c>
      <c r="AK1829">
        <f t="shared" si="230"/>
        <v>-9.4170917794655223E-2</v>
      </c>
      <c r="AL1829" s="18">
        <f t="shared" si="231"/>
        <v>2.1089247885702867E-2</v>
      </c>
    </row>
    <row r="1830" spans="1:38" ht="15.75">
      <c r="A1830">
        <v>2022</v>
      </c>
      <c r="B1830">
        <v>1</v>
      </c>
      <c r="C1830" t="s">
        <v>75</v>
      </c>
      <c r="D1830">
        <v>480328.69086237199</v>
      </c>
      <c r="E1830">
        <v>362385.37582364399</v>
      </c>
      <c r="F1830">
        <v>117943.315038728</v>
      </c>
      <c r="G1830">
        <v>103181.00685666699</v>
      </c>
      <c r="H1830">
        <v>1909508.0180452799</v>
      </c>
      <c r="I1830">
        <v>709234.839532563</v>
      </c>
      <c r="J1830">
        <v>1200273.1785127199</v>
      </c>
      <c r="K1830">
        <v>98948.598141647104</v>
      </c>
      <c r="L1830">
        <v>11.9154234356622</v>
      </c>
      <c r="M1830">
        <v>8.5964602645308599</v>
      </c>
      <c r="N1830">
        <v>5.4035388111274498</v>
      </c>
      <c r="O1830">
        <v>0.59089451653946501</v>
      </c>
      <c r="P1830">
        <v>182.45661738399599</v>
      </c>
      <c r="Q1830">
        <v>11619</v>
      </c>
      <c r="R1830">
        <v>-0.62938840798037798</v>
      </c>
      <c r="S1830">
        <v>163</v>
      </c>
      <c r="T1830">
        <v>0.44069681186152099</v>
      </c>
      <c r="U1830">
        <v>0.29801907632798202</v>
      </c>
      <c r="V1830">
        <v>1.4164684620474</v>
      </c>
      <c r="W1830">
        <v>71.073383471724298</v>
      </c>
      <c r="X1830">
        <v>7.23961220755562</v>
      </c>
      <c r="Y1830">
        <v>0</v>
      </c>
      <c r="Z1830">
        <v>0</v>
      </c>
      <c r="AA1830">
        <v>0</v>
      </c>
      <c r="AB1830">
        <v>0</v>
      </c>
      <c r="AC1830">
        <v>504120.98182367301</v>
      </c>
      <c r="AD1830">
        <v>0</v>
      </c>
      <c r="AE1830">
        <f t="shared" si="225"/>
        <v>-6.9897197599211924E-2</v>
      </c>
      <c r="AF1830">
        <f t="shared" si="224"/>
        <v>-3.5636449318028666E-2</v>
      </c>
      <c r="AG1830">
        <f t="shared" si="226"/>
        <v>0.2455470957334967</v>
      </c>
      <c r="AH1830">
        <f t="shared" si="227"/>
        <v>0.21481333266063701</v>
      </c>
      <c r="AI1830">
        <f t="shared" si="228"/>
        <v>0.56010785424678866</v>
      </c>
      <c r="AJ1830">
        <f t="shared" si="229"/>
        <v>-6.9897197599211924E-2</v>
      </c>
      <c r="AK1830">
        <f t="shared" si="230"/>
        <v>3.165135205123705E-2</v>
      </c>
      <c r="AL1830" s="18">
        <f t="shared" si="231"/>
        <v>2.1089247885702867E-2</v>
      </c>
    </row>
    <row r="1831" spans="1:38" ht="15.75">
      <c r="A1831">
        <v>2022</v>
      </c>
      <c r="B1831">
        <v>2</v>
      </c>
      <c r="C1831" t="s">
        <v>75</v>
      </c>
      <c r="D1831">
        <v>446755.061444594</v>
      </c>
      <c r="E1831">
        <v>373855.36293205799</v>
      </c>
      <c r="F1831">
        <v>72899.698512536401</v>
      </c>
      <c r="G1831">
        <v>61810.638576895901</v>
      </c>
      <c r="H1831">
        <v>1099424.68353212</v>
      </c>
      <c r="I1831">
        <v>373086.43144894898</v>
      </c>
      <c r="J1831">
        <v>726338.252083175</v>
      </c>
      <c r="K1831">
        <v>66446.184043170098</v>
      </c>
      <c r="L1831">
        <v>27.042455422630201</v>
      </c>
      <c r="M1831">
        <v>8.50989720004692</v>
      </c>
      <c r="N1831">
        <v>5.6220893984585398</v>
      </c>
      <c r="O1831">
        <v>0.51365383879882098</v>
      </c>
      <c r="P1831">
        <v>422.38592750178702</v>
      </c>
      <c r="Q1831">
        <v>4356</v>
      </c>
      <c r="R1831">
        <v>-0.72842164351417504</v>
      </c>
      <c r="S1831">
        <v>385</v>
      </c>
      <c r="T1831">
        <v>0.71881472272628599</v>
      </c>
      <c r="U1831">
        <v>0.51386171185005103</v>
      </c>
      <c r="V1831">
        <v>5.0556295569830496</v>
      </c>
      <c r="W1831">
        <v>75.504565787970193</v>
      </c>
      <c r="X1831">
        <v>2.1966031915267301</v>
      </c>
      <c r="Y1831">
        <v>0</v>
      </c>
      <c r="Z1831">
        <v>0</v>
      </c>
      <c r="AA1831">
        <v>0</v>
      </c>
      <c r="AB1831">
        <v>0</v>
      </c>
      <c r="AC1831">
        <v>463173.447516541</v>
      </c>
      <c r="AD1831">
        <v>0</v>
      </c>
      <c r="AE1831">
        <f t="shared" si="225"/>
        <v>-4.161007018373894E-3</v>
      </c>
      <c r="AF1831">
        <f t="shared" si="224"/>
        <v>5.4289873408285921E-2</v>
      </c>
      <c r="AG1831">
        <f t="shared" si="226"/>
        <v>0.16317598792683613</v>
      </c>
      <c r="AH1831">
        <f t="shared" si="227"/>
        <v>0.138354646452196</v>
      </c>
      <c r="AI1831">
        <f t="shared" si="228"/>
        <v>0.56010785424678866</v>
      </c>
      <c r="AJ1831">
        <f t="shared" si="229"/>
        <v>-4.161007018373894E-3</v>
      </c>
      <c r="AK1831">
        <f t="shared" si="230"/>
        <v>-2.3963608837926861E-2</v>
      </c>
      <c r="AL1831" s="18">
        <f t="shared" si="231"/>
        <v>2.1089247885702867E-2</v>
      </c>
    </row>
    <row r="1832" spans="1:38" ht="15.75">
      <c r="A1832">
        <v>2022</v>
      </c>
      <c r="B1832">
        <v>3</v>
      </c>
      <c r="C1832" t="s">
        <v>75</v>
      </c>
      <c r="D1832">
        <v>444896.11049842899</v>
      </c>
      <c r="E1832">
        <v>364896.43925279297</v>
      </c>
      <c r="F1832">
        <v>79999.671245635895</v>
      </c>
      <c r="G1832">
        <v>61254.963612241001</v>
      </c>
      <c r="H1832">
        <v>1070353.6567333499</v>
      </c>
      <c r="I1832">
        <v>382626.256448453</v>
      </c>
      <c r="J1832">
        <v>687727.40028489998</v>
      </c>
      <c r="K1832">
        <v>65647.495868570302</v>
      </c>
      <c r="L1832">
        <v>10.751752500357499</v>
      </c>
      <c r="M1832">
        <v>8.9068668177049997</v>
      </c>
      <c r="N1832">
        <v>5.7228714291673404</v>
      </c>
      <c r="O1832">
        <v>0.55636325714221202</v>
      </c>
      <c r="P1832">
        <v>296.44757793717997</v>
      </c>
      <c r="Q1832">
        <v>20506</v>
      </c>
      <c r="R1832">
        <v>0.91155753235771197</v>
      </c>
      <c r="S1832">
        <v>770</v>
      </c>
      <c r="T1832">
        <v>0.77879755584712895</v>
      </c>
      <c r="U1832">
        <v>0.219922184825667</v>
      </c>
      <c r="V1832">
        <v>3.77570511981863</v>
      </c>
      <c r="W1832">
        <v>83.9456346231987</v>
      </c>
      <c r="X1832">
        <v>3.5198856094883602</v>
      </c>
      <c r="Y1832">
        <v>0</v>
      </c>
      <c r="Z1832">
        <v>0</v>
      </c>
      <c r="AA1832">
        <v>0</v>
      </c>
      <c r="AB1832">
        <v>0</v>
      </c>
      <c r="AC1832">
        <v>456406.96594345599</v>
      </c>
      <c r="AD1832">
        <v>0</v>
      </c>
      <c r="AE1832">
        <f t="shared" si="225"/>
        <v>3.5333507277154563E-2</v>
      </c>
      <c r="AF1832">
        <f t="shared" si="224"/>
        <v>5.2016627477986701E-4</v>
      </c>
      <c r="AG1832">
        <f t="shared" si="226"/>
        <v>0.17981652201007162</v>
      </c>
      <c r="AH1832">
        <f t="shared" si="227"/>
        <v>0.1376837472092427</v>
      </c>
      <c r="AI1832">
        <f t="shared" si="228"/>
        <v>0.56010785424678866</v>
      </c>
      <c r="AJ1832">
        <f t="shared" si="229"/>
        <v>3.5333507277154563E-2</v>
      </c>
      <c r="AK1832">
        <f t="shared" si="230"/>
        <v>5.7894760758291808E-2</v>
      </c>
      <c r="AL1832" s="18">
        <f t="shared" si="231"/>
        <v>2.1089247885702867E-2</v>
      </c>
    </row>
    <row r="1833" spans="1:38" ht="15.75">
      <c r="A1833">
        <v>2022</v>
      </c>
      <c r="B1833">
        <v>4</v>
      </c>
      <c r="C1833" t="s">
        <v>75</v>
      </c>
      <c r="D1833">
        <v>460615.85045630299</v>
      </c>
      <c r="E1833">
        <v>386022.03130488598</v>
      </c>
      <c r="F1833">
        <v>74593.819151417003</v>
      </c>
      <c r="G1833">
        <v>63422.612115141601</v>
      </c>
      <c r="H1833">
        <v>1828337.2159223401</v>
      </c>
      <c r="I1833">
        <v>1045073.10230779</v>
      </c>
      <c r="J1833">
        <v>783264.11361455102</v>
      </c>
      <c r="K1833">
        <v>69578.438334852806</v>
      </c>
      <c r="L1833">
        <v>23.225738292567002</v>
      </c>
      <c r="M1833">
        <v>8.0972191898928507</v>
      </c>
      <c r="N1833">
        <v>3.4688684102044398</v>
      </c>
      <c r="O1833">
        <v>1.33425377742006</v>
      </c>
      <c r="P1833">
        <v>421.97005895442197</v>
      </c>
      <c r="Q1833">
        <v>37759</v>
      </c>
      <c r="R1833">
        <v>-0.205939483101514</v>
      </c>
      <c r="S1833">
        <v>615</v>
      </c>
      <c r="T1833">
        <v>0.68646429438638001</v>
      </c>
      <c r="U1833">
        <v>0.746941048663331</v>
      </c>
      <c r="V1833">
        <v>3.1361842026668398</v>
      </c>
      <c r="W1833">
        <v>71.875225064307401</v>
      </c>
      <c r="X1833">
        <v>2.7803127486457901</v>
      </c>
      <c r="Y1833">
        <v>0</v>
      </c>
      <c r="Z1833">
        <v>0</v>
      </c>
      <c r="AA1833">
        <v>0</v>
      </c>
      <c r="AB1833">
        <v>0</v>
      </c>
      <c r="AC1833">
        <v>486435.39648709202</v>
      </c>
      <c r="AD1833">
        <v>0</v>
      </c>
      <c r="AE1833">
        <f t="shared" si="225"/>
        <v>5.635132520050495E-3</v>
      </c>
      <c r="AF1833">
        <f t="shared" si="224"/>
        <v>-3.5598550966422962E-2</v>
      </c>
      <c r="AG1833">
        <f t="shared" si="226"/>
        <v>0.16194366537217864</v>
      </c>
      <c r="AH1833">
        <f t="shared" si="227"/>
        <v>0.13769090241317755</v>
      </c>
      <c r="AI1833">
        <f t="shared" si="228"/>
        <v>0.56010785424678866</v>
      </c>
      <c r="AJ1833">
        <f t="shared" si="229"/>
        <v>5.635132520050495E-3</v>
      </c>
      <c r="AK1833">
        <f t="shared" si="230"/>
        <v>3.7612578254925125E-3</v>
      </c>
      <c r="AL1833" s="18">
        <f t="shared" si="231"/>
        <v>2.1089247885702867E-2</v>
      </c>
    </row>
    <row r="1834" spans="1:38" ht="15.75">
      <c r="A1834">
        <v>2023</v>
      </c>
      <c r="B1834">
        <v>1</v>
      </c>
      <c r="C1834" t="s">
        <v>75</v>
      </c>
      <c r="D1834">
        <v>463211.48181446001</v>
      </c>
      <c r="E1834">
        <v>387473.959690944</v>
      </c>
      <c r="F1834">
        <v>75737.522123516304</v>
      </c>
      <c r="G1834">
        <v>66828.351561394797</v>
      </c>
      <c r="H1834">
        <v>981520.622919388</v>
      </c>
      <c r="I1834">
        <v>641896.05551198195</v>
      </c>
      <c r="J1834">
        <v>339624.567407405</v>
      </c>
      <c r="K1834">
        <v>69011.222739315606</v>
      </c>
      <c r="L1834">
        <v>8.7518655164054397</v>
      </c>
      <c r="M1834">
        <v>19.677125265566801</v>
      </c>
      <c r="N1834">
        <v>6.8086548566472</v>
      </c>
      <c r="O1834">
        <v>1.89001655684695</v>
      </c>
      <c r="P1834">
        <v>27.0316873258827</v>
      </c>
      <c r="Q1834">
        <v>45079</v>
      </c>
      <c r="R1834">
        <v>-0.70322831979807199</v>
      </c>
      <c r="S1834">
        <v>994</v>
      </c>
      <c r="T1834">
        <v>3.0331272613826801E-2</v>
      </c>
      <c r="U1834">
        <v>0.775672807072458</v>
      </c>
      <c r="V1834">
        <v>4.5903115702552899</v>
      </c>
      <c r="W1834">
        <v>68.329506074778195</v>
      </c>
      <c r="X1834">
        <v>8.4463878712591907</v>
      </c>
      <c r="Y1834">
        <v>0</v>
      </c>
      <c r="Z1834">
        <v>0</v>
      </c>
      <c r="AA1834">
        <v>1</v>
      </c>
      <c r="AB1834">
        <v>0</v>
      </c>
      <c r="AC1834">
        <v>484735.306785803</v>
      </c>
      <c r="AD1834">
        <v>1</v>
      </c>
      <c r="AE1834">
        <f t="shared" si="225"/>
        <v>1.6834330897685809E-2</v>
      </c>
      <c r="AF1834">
        <f t="shared" si="224"/>
        <v>5.6539008415990119E-2</v>
      </c>
      <c r="AG1834">
        <f t="shared" si="226"/>
        <v>0.16350527803594639</v>
      </c>
      <c r="AH1834">
        <f t="shared" si="227"/>
        <v>0.14427179416973732</v>
      </c>
      <c r="AI1834">
        <f t="shared" si="228"/>
        <v>0.56010785424678866</v>
      </c>
      <c r="AJ1834">
        <f t="shared" si="229"/>
        <v>1.6834330897685809E-2</v>
      </c>
      <c r="AK1834">
        <f t="shared" si="230"/>
        <v>-4.4093815893507894E-2</v>
      </c>
      <c r="AL1834" s="18">
        <f t="shared" si="231"/>
        <v>2.1089247885702867E-2</v>
      </c>
    </row>
    <row r="1835" spans="1:38" ht="15.75">
      <c r="A1835">
        <v>2023</v>
      </c>
      <c r="B1835">
        <v>2</v>
      </c>
      <c r="C1835" t="s">
        <v>75</v>
      </c>
      <c r="D1835">
        <v>471009.33717493201</v>
      </c>
      <c r="E1835">
        <v>370388.75424880302</v>
      </c>
      <c r="F1835">
        <v>100620.582926128</v>
      </c>
      <c r="G1835">
        <v>95017.598248651397</v>
      </c>
      <c r="H1835">
        <v>1276012.97123278</v>
      </c>
      <c r="I1835">
        <v>755899.28570438304</v>
      </c>
      <c r="J1835">
        <v>520113.68552839803</v>
      </c>
      <c r="K1835">
        <v>93573.640300306695</v>
      </c>
      <c r="L1835">
        <v>46.256375906524497</v>
      </c>
      <c r="M1835">
        <v>18.2686210519764</v>
      </c>
      <c r="N1835">
        <v>7.4464445417708403</v>
      </c>
      <c r="O1835">
        <v>1.4533347357250199</v>
      </c>
      <c r="P1835">
        <v>263.41930444880398</v>
      </c>
      <c r="Q1835">
        <v>40886</v>
      </c>
      <c r="R1835">
        <v>0.35165786264231602</v>
      </c>
      <c r="S1835">
        <v>493</v>
      </c>
      <c r="T1835">
        <v>0.61488299590207196</v>
      </c>
      <c r="U1835">
        <v>0.40708699707248902</v>
      </c>
      <c r="V1835">
        <v>6.7455833148981998</v>
      </c>
      <c r="W1835">
        <v>64.811213830442497</v>
      </c>
      <c r="X1835">
        <v>3.3370456910190098</v>
      </c>
      <c r="Y1835">
        <v>0</v>
      </c>
      <c r="Z1835">
        <v>0</v>
      </c>
      <c r="AA1835">
        <v>0</v>
      </c>
      <c r="AB1835">
        <v>0</v>
      </c>
      <c r="AC1835">
        <v>461686.07369150798</v>
      </c>
      <c r="AD1835">
        <v>0</v>
      </c>
      <c r="AE1835">
        <f t="shared" si="225"/>
        <v>-5.4949668045388547E-2</v>
      </c>
      <c r="AF1835">
        <f t="shared" si="224"/>
        <v>-1.893601478613894E-2</v>
      </c>
      <c r="AG1835">
        <f t="shared" si="226"/>
        <v>0.21362757589826439</v>
      </c>
      <c r="AH1835">
        <f t="shared" si="227"/>
        <v>0.2017318782225373</v>
      </c>
      <c r="AI1835">
        <f t="shared" si="228"/>
        <v>0.56010785424678866</v>
      </c>
      <c r="AJ1835">
        <f t="shared" si="229"/>
        <v>-5.4949668045388547E-2</v>
      </c>
      <c r="AK1835">
        <f t="shared" si="230"/>
        <v>3.8371712571138181E-2</v>
      </c>
      <c r="AL1835" s="18">
        <f t="shared" si="231"/>
        <v>2.1089247885702867E-2</v>
      </c>
    </row>
    <row r="1836" spans="1:38" ht="15.75">
      <c r="A1836">
        <v>2023</v>
      </c>
      <c r="B1836">
        <v>3</v>
      </c>
      <c r="C1836" t="s">
        <v>75</v>
      </c>
      <c r="D1836">
        <v>445127.530450891</v>
      </c>
      <c r="E1836">
        <v>384601.20506642002</v>
      </c>
      <c r="F1836">
        <v>60526.325384470299</v>
      </c>
      <c r="G1836">
        <v>46805.413407397697</v>
      </c>
      <c r="H1836">
        <v>1624418.05239071</v>
      </c>
      <c r="I1836">
        <v>754534.73798066506</v>
      </c>
      <c r="J1836">
        <v>869883.31441004795</v>
      </c>
      <c r="K1836">
        <v>50381.464020977197</v>
      </c>
      <c r="L1836">
        <v>27.4225616664963</v>
      </c>
      <c r="M1836">
        <v>5.3806542362685699</v>
      </c>
      <c r="N1836">
        <v>2.8813650118276199</v>
      </c>
      <c r="O1836">
        <v>0.867397644582236</v>
      </c>
      <c r="P1836">
        <v>418.62498927615502</v>
      </c>
      <c r="Q1836">
        <v>11103</v>
      </c>
      <c r="R1836">
        <v>-8.7491094006762804E-2</v>
      </c>
      <c r="S1836">
        <v>80</v>
      </c>
      <c r="T1836">
        <v>0.68307731792627802</v>
      </c>
      <c r="U1836">
        <v>0.374413583971411</v>
      </c>
      <c r="V1836">
        <v>7.0930121871557699</v>
      </c>
      <c r="W1836">
        <v>79.508460961246499</v>
      </c>
      <c r="X1836">
        <v>3.1626251359180402</v>
      </c>
      <c r="Y1836">
        <v>0</v>
      </c>
      <c r="Z1836">
        <v>0</v>
      </c>
      <c r="AA1836">
        <v>0</v>
      </c>
      <c r="AB1836">
        <v>0</v>
      </c>
      <c r="AC1836">
        <v>445440.72153393098</v>
      </c>
      <c r="AD1836">
        <v>0</v>
      </c>
      <c r="AE1836">
        <f t="shared" si="225"/>
        <v>-2.041969460029291E-3</v>
      </c>
      <c r="AF1836">
        <f t="shared" si="224"/>
        <v>7.7308725934383815E-2</v>
      </c>
      <c r="AG1836">
        <f t="shared" si="226"/>
        <v>0.13597524584282839</v>
      </c>
      <c r="AH1836">
        <f t="shared" si="227"/>
        <v>0.10515056968052786</v>
      </c>
      <c r="AI1836">
        <f t="shared" si="228"/>
        <v>0.56010785424678866</v>
      </c>
      <c r="AJ1836">
        <f t="shared" si="229"/>
        <v>-2.041969460029291E-3</v>
      </c>
      <c r="AK1836">
        <f t="shared" si="230"/>
        <v>-2.5502759763644405E-2</v>
      </c>
      <c r="AL1836" s="18">
        <f t="shared" si="231"/>
        <v>2.1089247885702867E-2</v>
      </c>
    </row>
    <row r="1837" spans="1:38" ht="15.75">
      <c r="A1837">
        <v>2023</v>
      </c>
      <c r="B1837">
        <v>4</v>
      </c>
      <c r="C1837" t="s">
        <v>75</v>
      </c>
      <c r="D1837">
        <v>444218.59362789203</v>
      </c>
      <c r="E1837">
        <v>374792.81292880297</v>
      </c>
      <c r="F1837">
        <v>69425.780699088602</v>
      </c>
      <c r="G1837">
        <v>50382.440913316103</v>
      </c>
      <c r="H1837">
        <v>1774494.73790432</v>
      </c>
      <c r="I1837">
        <v>1003288.36915793</v>
      </c>
      <c r="J1837">
        <v>771206.36874638998</v>
      </c>
      <c r="K1837">
        <v>51566.298829618099</v>
      </c>
      <c r="L1837">
        <v>9.5497738857536998</v>
      </c>
      <c r="M1837">
        <v>6.5329389065100196</v>
      </c>
      <c r="N1837">
        <v>2.8392555828493302</v>
      </c>
      <c r="O1837">
        <v>1.3009337186734999</v>
      </c>
      <c r="P1837">
        <v>118.023405272723</v>
      </c>
      <c r="Q1837">
        <v>28571</v>
      </c>
      <c r="R1837">
        <v>1.15049716645982E-2</v>
      </c>
      <c r="S1837">
        <v>461</v>
      </c>
      <c r="T1837">
        <v>0.80549509796660002</v>
      </c>
      <c r="U1837">
        <v>0.261766517729213</v>
      </c>
      <c r="V1837">
        <v>3.9375696717174402</v>
      </c>
      <c r="W1837">
        <v>73.869341544424501</v>
      </c>
      <c r="X1837">
        <v>9.26318255976045</v>
      </c>
      <c r="Y1837">
        <v>0</v>
      </c>
      <c r="Z1837">
        <v>0</v>
      </c>
      <c r="AA1837">
        <v>1</v>
      </c>
      <c r="AB1837">
        <v>0</v>
      </c>
      <c r="AC1837">
        <v>484465.26702297397</v>
      </c>
      <c r="AD1837">
        <v>1</v>
      </c>
      <c r="AE1837">
        <f t="shared" si="225"/>
        <v>0.10171210008626266</v>
      </c>
      <c r="AF1837">
        <f t="shared" si="224"/>
        <v>-2.2646852682247431E-2</v>
      </c>
      <c r="AG1837">
        <f t="shared" si="226"/>
        <v>0.15628742626933995</v>
      </c>
      <c r="AH1837">
        <f t="shared" si="227"/>
        <v>0.11341812710235154</v>
      </c>
      <c r="AI1837">
        <f t="shared" si="228"/>
        <v>0.56010785424678866</v>
      </c>
      <c r="AJ1837">
        <f t="shared" si="229"/>
        <v>0.10171210008626266</v>
      </c>
      <c r="AK1837">
        <f t="shared" si="230"/>
        <v>6.0632162430091285E-2</v>
      </c>
      <c r="AL1837" s="18">
        <f t="shared" si="231"/>
        <v>2.1089247885702867E-2</v>
      </c>
    </row>
    <row r="1838" spans="1:38" ht="15.75">
      <c r="A1838">
        <v>2024</v>
      </c>
      <c r="B1838">
        <v>1</v>
      </c>
      <c r="C1838" t="s">
        <v>75</v>
      </c>
      <c r="D1838">
        <v>489400.99968315102</v>
      </c>
      <c r="E1838">
        <v>397517.31163993297</v>
      </c>
      <c r="F1838">
        <v>91883.688043217393</v>
      </c>
      <c r="G1838">
        <v>81134.871538728999</v>
      </c>
      <c r="H1838">
        <v>1437042.52321115</v>
      </c>
      <c r="I1838">
        <v>922534.13701699895</v>
      </c>
      <c r="J1838">
        <v>514508.386194152</v>
      </c>
      <c r="K1838">
        <v>78609.602488930599</v>
      </c>
      <c r="L1838">
        <v>26.307408766249299</v>
      </c>
      <c r="M1838">
        <v>15.7693972957152</v>
      </c>
      <c r="N1838">
        <v>5.64596177414629</v>
      </c>
      <c r="O1838">
        <v>1.7930400393296499</v>
      </c>
      <c r="P1838">
        <v>265.92819749114699</v>
      </c>
      <c r="Q1838">
        <v>5971</v>
      </c>
      <c r="R1838">
        <v>0.46692600212056101</v>
      </c>
      <c r="S1838">
        <v>801</v>
      </c>
      <c r="T1838">
        <v>0.920839186093795</v>
      </c>
      <c r="U1838">
        <v>0.91710201773783595</v>
      </c>
      <c r="V1838">
        <v>2.6101283780049398</v>
      </c>
      <c r="W1838">
        <v>67.553615321221002</v>
      </c>
      <c r="X1838">
        <v>3.2965494503762298</v>
      </c>
      <c r="Y1838">
        <v>0</v>
      </c>
      <c r="Z1838">
        <v>0</v>
      </c>
      <c r="AA1838">
        <v>0</v>
      </c>
      <c r="AB1838">
        <v>0</v>
      </c>
      <c r="AC1838">
        <v>483630.26621208497</v>
      </c>
      <c r="AD1838">
        <v>0</v>
      </c>
      <c r="AE1838">
        <f t="shared" si="225"/>
        <v>-5.5804345105658917E-2</v>
      </c>
      <c r="AF1838" t="str">
        <f t="shared" si="224"/>
        <v/>
      </c>
      <c r="AG1838">
        <f t="shared" si="226"/>
        <v>0.18774724224655359</v>
      </c>
      <c r="AH1838">
        <f t="shared" si="227"/>
        <v>0.16578403311651896</v>
      </c>
      <c r="AI1838">
        <f t="shared" si="228"/>
        <v>0.56010785424678866</v>
      </c>
      <c r="AJ1838">
        <f t="shared" si="229"/>
        <v>-5.5804345105658917E-2</v>
      </c>
      <c r="AK1838">
        <f t="shared" si="230"/>
        <v>2.8460879339866008E-2</v>
      </c>
      <c r="AL1838" s="18">
        <f t="shared" si="231"/>
        <v>2.1089247885702867E-2</v>
      </c>
    </row>
    <row r="1839" spans="1:38" ht="15.75">
      <c r="A1839">
        <v>2024</v>
      </c>
      <c r="B1839">
        <v>2</v>
      </c>
      <c r="C1839" t="s">
        <v>75</v>
      </c>
      <c r="D1839">
        <v>462090.29740177799</v>
      </c>
      <c r="E1839">
        <v>408831.00388202502</v>
      </c>
      <c r="F1839">
        <v>53259.293519753301</v>
      </c>
      <c r="G1839">
        <v>37471.157203397699</v>
      </c>
      <c r="H1839">
        <v>1520602.25396602</v>
      </c>
      <c r="I1839">
        <v>528671.26430741802</v>
      </c>
      <c r="J1839">
        <v>991930.98965861101</v>
      </c>
      <c r="K1839">
        <v>37036.325080825001</v>
      </c>
      <c r="L1839">
        <v>4.9290652437315599</v>
      </c>
      <c r="M1839">
        <v>3.77759719114069</v>
      </c>
      <c r="N1839">
        <v>2.46423133371436</v>
      </c>
      <c r="O1839">
        <v>0.53297181943006799</v>
      </c>
      <c r="P1839">
        <v>442.491293281315</v>
      </c>
      <c r="Q1839">
        <v>27814</v>
      </c>
      <c r="R1839">
        <v>-0.15575703915612199</v>
      </c>
      <c r="S1839">
        <v>220</v>
      </c>
      <c r="T1839">
        <v>0.643404529339062</v>
      </c>
      <c r="U1839">
        <v>0.54804615416328095</v>
      </c>
      <c r="V1839">
        <v>2.08737335362399</v>
      </c>
      <c r="W1839">
        <v>73.707289542423993</v>
      </c>
      <c r="X1839">
        <v>9.7958987480068007</v>
      </c>
      <c r="Y1839">
        <v>0</v>
      </c>
      <c r="Z1839">
        <v>0</v>
      </c>
      <c r="AA1839">
        <v>0</v>
      </c>
      <c r="AB1839">
        <v>0</v>
      </c>
      <c r="AC1839">
        <v>458249.28390525997</v>
      </c>
      <c r="AD1839">
        <v>0</v>
      </c>
      <c r="AE1839">
        <f t="shared" si="225"/>
        <v>3.7762046519271689E-2</v>
      </c>
      <c r="AF1839" t="str">
        <f t="shared" si="224"/>
        <v/>
      </c>
      <c r="AG1839">
        <f t="shared" si="226"/>
        <v>0.11525732918266647</v>
      </c>
      <c r="AH1839">
        <f t="shared" si="227"/>
        <v>8.1090551812251749E-2</v>
      </c>
      <c r="AI1839">
        <f t="shared" si="228"/>
        <v>0.56010785424678866</v>
      </c>
      <c r="AJ1839">
        <f t="shared" si="229"/>
        <v>3.7762046519271689E-2</v>
      </c>
      <c r="AK1839">
        <f t="shared" si="230"/>
        <v>-0.20089741298394012</v>
      </c>
      <c r="AL1839" s="18">
        <f t="shared" si="231"/>
        <v>2.1089247885702867E-2</v>
      </c>
    </row>
    <row r="1840" spans="1:38" ht="15.75">
      <c r="A1840">
        <v>2024</v>
      </c>
      <c r="B1840">
        <v>3</v>
      </c>
      <c r="C1840" t="s">
        <v>75</v>
      </c>
      <c r="D1840">
        <v>479539.77270836802</v>
      </c>
      <c r="E1840">
        <v>326697.91285449901</v>
      </c>
      <c r="F1840">
        <v>152841.85985386901</v>
      </c>
      <c r="G1840">
        <v>140273.761473108</v>
      </c>
      <c r="H1840">
        <v>1842365.4025291</v>
      </c>
      <c r="I1840">
        <v>768390.25884470996</v>
      </c>
      <c r="J1840">
        <v>1073975.14368438</v>
      </c>
      <c r="K1840">
        <v>136121.317284052</v>
      </c>
      <c r="L1840">
        <v>15.169003150691401</v>
      </c>
      <c r="M1840">
        <v>13.0611739292106</v>
      </c>
      <c r="N1840">
        <v>7.6137861295347804</v>
      </c>
      <c r="O1840">
        <v>0.71546372685001203</v>
      </c>
      <c r="P1840">
        <v>124.192475426404</v>
      </c>
      <c r="Q1840">
        <v>10942</v>
      </c>
      <c r="R1840">
        <v>6.1783249036154203E-2</v>
      </c>
      <c r="S1840">
        <v>357</v>
      </c>
      <c r="T1840">
        <v>0.556552138442311</v>
      </c>
      <c r="U1840">
        <v>0.105491060374254</v>
      </c>
      <c r="V1840">
        <v>3.3250107399036599</v>
      </c>
      <c r="W1840">
        <v>77.355827050434002</v>
      </c>
      <c r="X1840">
        <v>6.3835112343993501</v>
      </c>
      <c r="Y1840">
        <v>0</v>
      </c>
      <c r="Z1840">
        <v>0</v>
      </c>
      <c r="AA1840">
        <v>0</v>
      </c>
      <c r="AB1840">
        <v>0</v>
      </c>
      <c r="AC1840">
        <v>522761.35332270502</v>
      </c>
      <c r="AD1840">
        <v>0</v>
      </c>
      <c r="AE1840">
        <f t="shared" si="225"/>
        <v>-9.4635178793982214E-2</v>
      </c>
      <c r="AF1840" t="str">
        <f t="shared" si="224"/>
        <v/>
      </c>
      <c r="AG1840">
        <f t="shared" si="226"/>
        <v>0.31872613816918943</v>
      </c>
      <c r="AH1840">
        <f t="shared" si="227"/>
        <v>0.29251747082596097</v>
      </c>
      <c r="AI1840">
        <f t="shared" si="228"/>
        <v>0.56010785424678866</v>
      </c>
      <c r="AJ1840">
        <f t="shared" si="229"/>
        <v>-9.4635178793982214E-2</v>
      </c>
      <c r="AK1840">
        <f t="shared" si="230"/>
        <v>0.17636295721127243</v>
      </c>
      <c r="AL1840" s="18">
        <f t="shared" si="231"/>
        <v>2.1089247885702867E-2</v>
      </c>
    </row>
    <row r="1841" spans="1:38" ht="15.75">
      <c r="A1841">
        <v>2024</v>
      </c>
      <c r="B1841">
        <v>4</v>
      </c>
      <c r="C1841" t="s">
        <v>75</v>
      </c>
      <c r="D1841">
        <v>434158.44057928602</v>
      </c>
      <c r="E1841">
        <v>384315.32288026903</v>
      </c>
      <c r="F1841">
        <v>49843.117699017603</v>
      </c>
      <c r="G1841">
        <v>29964.0279796453</v>
      </c>
      <c r="H1841">
        <v>1431792.7134350301</v>
      </c>
      <c r="I1841">
        <v>774400.09944460203</v>
      </c>
      <c r="J1841">
        <v>657392.61399043503</v>
      </c>
      <c r="K1841">
        <v>37576.432673443902</v>
      </c>
      <c r="L1841">
        <v>5.30704405583732</v>
      </c>
      <c r="M1841">
        <v>4.5580110487948504</v>
      </c>
      <c r="N1841">
        <v>2.0927629885584502</v>
      </c>
      <c r="O1841">
        <v>1.1779872224969501</v>
      </c>
      <c r="P1841">
        <v>437.36283225099498</v>
      </c>
      <c r="Q1841">
        <v>22186</v>
      </c>
      <c r="R1841">
        <v>0.65211150097693604</v>
      </c>
      <c r="S1841">
        <v>849</v>
      </c>
      <c r="T1841">
        <v>0.92659033770555999</v>
      </c>
      <c r="U1841">
        <v>0.72152847108846097</v>
      </c>
      <c r="V1841">
        <v>4.5753698465533601</v>
      </c>
      <c r="W1841">
        <v>83.622343448316201</v>
      </c>
      <c r="X1841">
        <v>9.0941443566973899</v>
      </c>
      <c r="Y1841">
        <v>0</v>
      </c>
      <c r="Z1841">
        <v>0</v>
      </c>
      <c r="AA1841">
        <v>0</v>
      </c>
      <c r="AB1841">
        <v>0</v>
      </c>
      <c r="AC1841">
        <v>443960.84837444802</v>
      </c>
      <c r="AD1841">
        <v>0</v>
      </c>
      <c r="AE1841" t="str">
        <f t="shared" si="225"/>
        <v/>
      </c>
      <c r="AF1841" t="str">
        <f t="shared" si="224"/>
        <v/>
      </c>
      <c r="AG1841">
        <f t="shared" si="226"/>
        <v>0.11480398177336516</v>
      </c>
      <c r="AH1841">
        <f t="shared" si="227"/>
        <v>6.9016343295468574E-2</v>
      </c>
      <c r="AI1841">
        <f t="shared" si="228"/>
        <v>0.56010785424678866</v>
      </c>
      <c r="AJ1841">
        <f t="shared" si="229"/>
        <v>-0.57600897307571641</v>
      </c>
      <c r="AK1841">
        <f t="shared" si="230"/>
        <v>-0.71213476395839836</v>
      </c>
      <c r="AL1841" s="18">
        <f t="shared" si="231"/>
        <v>2.1089247885702867E-2</v>
      </c>
    </row>
    <row r="1842" spans="1:38" ht="15.75">
      <c r="A1842">
        <v>2015</v>
      </c>
      <c r="B1842">
        <v>1</v>
      </c>
      <c r="C1842" t="s">
        <v>76</v>
      </c>
      <c r="D1842">
        <v>184079.28306905701</v>
      </c>
      <c r="E1842">
        <v>110631.02113533299</v>
      </c>
      <c r="F1842">
        <v>73448.261933724207</v>
      </c>
      <c r="G1842">
        <v>64077.016357528599</v>
      </c>
      <c r="H1842">
        <v>504521.86607932299</v>
      </c>
      <c r="I1842">
        <v>293945.49707211897</v>
      </c>
      <c r="J1842">
        <v>210576.369007203</v>
      </c>
      <c r="K1842">
        <v>60190.689482092697</v>
      </c>
      <c r="L1842">
        <v>11.912605330651999</v>
      </c>
      <c r="M1842">
        <v>30.429348107591601</v>
      </c>
      <c r="N1842">
        <v>12.7005429626818</v>
      </c>
      <c r="O1842">
        <v>1.39590922978667</v>
      </c>
      <c r="P1842">
        <v>259.34896705913002</v>
      </c>
      <c r="Q1842">
        <v>43096</v>
      </c>
      <c r="R1842">
        <v>-0.27649628653306502</v>
      </c>
      <c r="S1842">
        <v>177</v>
      </c>
      <c r="T1842">
        <v>0.25978889550605</v>
      </c>
      <c r="U1842">
        <v>0.48388491069705603</v>
      </c>
      <c r="V1842">
        <v>5.6172559224930501</v>
      </c>
      <c r="W1842">
        <v>61.1148017823988</v>
      </c>
      <c r="X1842">
        <v>4.3486547332083996</v>
      </c>
      <c r="Y1842">
        <v>0</v>
      </c>
      <c r="Z1842">
        <v>0</v>
      </c>
      <c r="AA1842">
        <v>1</v>
      </c>
      <c r="AB1842">
        <v>0</v>
      </c>
      <c r="AC1842">
        <v>198978.76982882901</v>
      </c>
      <c r="AD1842">
        <v>1</v>
      </c>
      <c r="AE1842">
        <f t="shared" si="225"/>
        <v>-1.7201503325825828E-2</v>
      </c>
      <c r="AF1842">
        <f t="shared" si="224"/>
        <v>1.37096461316901E-2</v>
      </c>
      <c r="AG1842">
        <f t="shared" si="226"/>
        <v>0.3990034115146463</v>
      </c>
      <c r="AH1842">
        <f t="shared" si="227"/>
        <v>0.34809466491397745</v>
      </c>
      <c r="AI1842">
        <f t="shared" si="228"/>
        <v>0.56010785424678866</v>
      </c>
      <c r="AJ1842">
        <f t="shared" si="229"/>
        <v>-1.7201503325825828E-2</v>
      </c>
      <c r="AK1842">
        <f t="shared" si="230"/>
        <v>-1.0668925707511469E-2</v>
      </c>
      <c r="AL1842" s="18">
        <f t="shared" si="231"/>
        <v>2.1089247885702867E-2</v>
      </c>
    </row>
    <row r="1843" spans="1:38" ht="15.75">
      <c r="A1843">
        <v>2015</v>
      </c>
      <c r="B1843">
        <v>2</v>
      </c>
      <c r="C1843" t="s">
        <v>76</v>
      </c>
      <c r="D1843">
        <v>180912.84266912899</v>
      </c>
      <c r="E1843">
        <v>109450.706989894</v>
      </c>
      <c r="F1843">
        <v>71462.135679234794</v>
      </c>
      <c r="G1843">
        <v>53246.830182538499</v>
      </c>
      <c r="H1843">
        <v>488554.87112729897</v>
      </c>
      <c r="I1843">
        <v>186318.81158656601</v>
      </c>
      <c r="J1843">
        <v>302236.05954073201</v>
      </c>
      <c r="K1843">
        <v>62721.477677270901</v>
      </c>
      <c r="L1843">
        <v>41.623173650861702</v>
      </c>
      <c r="M1843">
        <v>17.617629829958201</v>
      </c>
      <c r="N1843">
        <v>10.898843370382499</v>
      </c>
      <c r="O1843">
        <v>0.61646784261841503</v>
      </c>
      <c r="P1843">
        <v>196.11168786070499</v>
      </c>
      <c r="Q1843">
        <v>32064</v>
      </c>
      <c r="R1843">
        <v>8.2005938502152098E-3</v>
      </c>
      <c r="S1843">
        <v>696</v>
      </c>
      <c r="T1843">
        <v>0.55474910676977596</v>
      </c>
      <c r="U1843">
        <v>0.65188983048524296</v>
      </c>
      <c r="V1843">
        <v>4.5405693697766996</v>
      </c>
      <c r="W1843">
        <v>66.420453690998102</v>
      </c>
      <c r="X1843">
        <v>8.8555551691159895</v>
      </c>
      <c r="Y1843">
        <v>0</v>
      </c>
      <c r="Z1843">
        <v>0</v>
      </c>
      <c r="AA1843">
        <v>0</v>
      </c>
      <c r="AB1843">
        <v>0</v>
      </c>
      <c r="AC1843">
        <v>182339.09716226699</v>
      </c>
      <c r="AD1843">
        <v>0</v>
      </c>
      <c r="AE1843">
        <f t="shared" si="225"/>
        <v>3.4836177556815265E-3</v>
      </c>
      <c r="AF1843">
        <f t="shared" si="224"/>
        <v>6.5247663362730815E-2</v>
      </c>
      <c r="AG1843">
        <f t="shared" si="226"/>
        <v>0.39500863855161406</v>
      </c>
      <c r="AH1843">
        <f t="shared" si="227"/>
        <v>0.29432310828215485</v>
      </c>
      <c r="AI1843">
        <f t="shared" si="228"/>
        <v>0.56010785424678866</v>
      </c>
      <c r="AJ1843">
        <f t="shared" si="229"/>
        <v>3.4836177556815265E-3</v>
      </c>
      <c r="AK1843">
        <f t="shared" si="230"/>
        <v>0.11650080378691713</v>
      </c>
      <c r="AL1843" s="18">
        <f t="shared" si="231"/>
        <v>2.1089247885702867E-2</v>
      </c>
    </row>
    <row r="1844" spans="1:38" ht="15.75">
      <c r="A1844">
        <v>2015</v>
      </c>
      <c r="B1844">
        <v>3</v>
      </c>
      <c r="C1844" t="s">
        <v>76</v>
      </c>
      <c r="D1844">
        <v>181543.07386008199</v>
      </c>
      <c r="E1844">
        <v>122201.802329263</v>
      </c>
      <c r="F1844">
        <v>59341.271530819198</v>
      </c>
      <c r="G1844">
        <v>42157.609757715698</v>
      </c>
      <c r="H1844">
        <v>363997.04911315098</v>
      </c>
      <c r="I1844">
        <v>195818.728148789</v>
      </c>
      <c r="J1844">
        <v>168178.32096436201</v>
      </c>
      <c r="K1844">
        <v>46361.136812997698</v>
      </c>
      <c r="L1844">
        <v>7.2628084782293101</v>
      </c>
      <c r="M1844">
        <v>25.067208137158801</v>
      </c>
      <c r="N1844">
        <v>11.5818548146006</v>
      </c>
      <c r="O1844">
        <v>1.16435178461726</v>
      </c>
      <c r="P1844">
        <v>322.42327372133502</v>
      </c>
      <c r="Q1844">
        <v>25861</v>
      </c>
      <c r="R1844">
        <v>0.62048837072821605</v>
      </c>
      <c r="S1844">
        <v>493</v>
      </c>
      <c r="T1844">
        <v>0.33578896283666498</v>
      </c>
      <c r="U1844">
        <v>0.45205374257591702</v>
      </c>
      <c r="V1844">
        <v>3.3317655479738799</v>
      </c>
      <c r="W1844">
        <v>71.848405087487095</v>
      </c>
      <c r="X1844">
        <v>6.9725538120939801</v>
      </c>
      <c r="Y1844">
        <v>0</v>
      </c>
      <c r="Z1844">
        <v>0</v>
      </c>
      <c r="AA1844">
        <v>0</v>
      </c>
      <c r="AB1844">
        <v>0</v>
      </c>
      <c r="AC1844">
        <v>179217.54300233701</v>
      </c>
      <c r="AD1844">
        <v>0</v>
      </c>
      <c r="AE1844">
        <f t="shared" si="225"/>
        <v>0.10865053401201734</v>
      </c>
      <c r="AF1844">
        <f t="shared" si="224"/>
        <v>0.12190916738525268</v>
      </c>
      <c r="AG1844">
        <f t="shared" si="226"/>
        <v>0.32687158077181294</v>
      </c>
      <c r="AH1844">
        <f t="shared" si="227"/>
        <v>0.23221822161173281</v>
      </c>
      <c r="AI1844">
        <f t="shared" si="228"/>
        <v>0.56010785424678866</v>
      </c>
      <c r="AJ1844">
        <f t="shared" si="229"/>
        <v>0.10865053401201734</v>
      </c>
      <c r="AK1844">
        <f t="shared" si="230"/>
        <v>-7.7711906005375423E-4</v>
      </c>
      <c r="AL1844" s="18">
        <f t="shared" si="231"/>
        <v>2.1089247885702867E-2</v>
      </c>
    </row>
    <row r="1845" spans="1:38" ht="15.75">
      <c r="A1845">
        <v>2015</v>
      </c>
      <c r="B1845">
        <v>4</v>
      </c>
      <c r="C1845" t="s">
        <v>76</v>
      </c>
      <c r="D1845">
        <v>201267.825781163</v>
      </c>
      <c r="E1845">
        <v>122106.8369795</v>
      </c>
      <c r="F1845">
        <v>79160.988801662796</v>
      </c>
      <c r="G1845">
        <v>69750.849844252603</v>
      </c>
      <c r="H1845">
        <v>486699.68122373498</v>
      </c>
      <c r="I1845">
        <v>173341.456288129</v>
      </c>
      <c r="J1845">
        <v>313358.22493560601</v>
      </c>
      <c r="K1845">
        <v>70039.9995911437</v>
      </c>
      <c r="L1845">
        <v>48.603945803682301</v>
      </c>
      <c r="M1845">
        <v>22.259141230004701</v>
      </c>
      <c r="N1845">
        <v>14.3313941913572</v>
      </c>
      <c r="O1845">
        <v>0.55317346887495999</v>
      </c>
      <c r="P1845">
        <v>300.07161282056001</v>
      </c>
      <c r="Q1845">
        <v>26975</v>
      </c>
      <c r="R1845">
        <v>-0.12378361258812499</v>
      </c>
      <c r="S1845">
        <v>321</v>
      </c>
      <c r="T1845">
        <v>0.26922281539837201</v>
      </c>
      <c r="U1845">
        <v>0.63038996634174904</v>
      </c>
      <c r="V1845">
        <v>6.9524196302680599</v>
      </c>
      <c r="W1845">
        <v>75.832526074708596</v>
      </c>
      <c r="X1845">
        <v>6.3400394293871498</v>
      </c>
      <c r="Y1845">
        <v>0</v>
      </c>
      <c r="Z1845">
        <v>0</v>
      </c>
      <c r="AA1845">
        <v>0</v>
      </c>
      <c r="AB1845">
        <v>0</v>
      </c>
      <c r="AC1845">
        <v>191146.66239507799</v>
      </c>
      <c r="AD1845">
        <v>0</v>
      </c>
      <c r="AE1845">
        <f t="shared" si="225"/>
        <v>-7.2862519501746006E-2</v>
      </c>
      <c r="AF1845">
        <f t="shared" si="224"/>
        <v>2.9563274501993805E-2</v>
      </c>
      <c r="AG1845">
        <f t="shared" si="226"/>
        <v>0.39331169050205844</v>
      </c>
      <c r="AH1845">
        <f t="shared" si="227"/>
        <v>0.34655737733308739</v>
      </c>
      <c r="AI1845">
        <f t="shared" si="228"/>
        <v>0.56010785424678866</v>
      </c>
      <c r="AJ1845">
        <f t="shared" si="229"/>
        <v>-7.2862519501746006E-2</v>
      </c>
      <c r="AK1845">
        <f t="shared" si="230"/>
        <v>-8.7551308984228346E-2</v>
      </c>
      <c r="AL1845" s="18">
        <f t="shared" si="231"/>
        <v>2.1089247885702867E-2</v>
      </c>
    </row>
    <row r="1846" spans="1:38" ht="15.75">
      <c r="A1846">
        <v>2016</v>
      </c>
      <c r="B1846">
        <v>1</v>
      </c>
      <c r="C1846" t="s">
        <v>76</v>
      </c>
      <c r="D1846">
        <v>186602.944900109</v>
      </c>
      <c r="E1846">
        <v>111416.223566021</v>
      </c>
      <c r="F1846">
        <v>75186.721334087604</v>
      </c>
      <c r="G1846">
        <v>62205.937428339603</v>
      </c>
      <c r="H1846">
        <v>416005.73040650401</v>
      </c>
      <c r="I1846">
        <v>280407.20509434101</v>
      </c>
      <c r="J1846">
        <v>135598.525312162</v>
      </c>
      <c r="K1846">
        <v>70019.789468155795</v>
      </c>
      <c r="L1846">
        <v>6.38350121440204</v>
      </c>
      <c r="M1846">
        <v>45.875084028483897</v>
      </c>
      <c r="N1846">
        <v>14.953144363553401</v>
      </c>
      <c r="O1846">
        <v>2.0679222318149399</v>
      </c>
      <c r="P1846">
        <v>40.400021642475402</v>
      </c>
      <c r="Q1846">
        <v>34472</v>
      </c>
      <c r="R1846">
        <v>-0.87606346899667198</v>
      </c>
      <c r="S1846">
        <v>802</v>
      </c>
      <c r="T1846">
        <v>0.90210586460246001</v>
      </c>
      <c r="U1846">
        <v>0.52794416765980801</v>
      </c>
      <c r="V1846">
        <v>6.5152234954297104</v>
      </c>
      <c r="W1846">
        <v>61.2821719835663</v>
      </c>
      <c r="X1846">
        <v>2.6070223158719101</v>
      </c>
      <c r="Y1846">
        <v>0</v>
      </c>
      <c r="Z1846">
        <v>0</v>
      </c>
      <c r="AA1846">
        <v>0</v>
      </c>
      <c r="AB1846">
        <v>0</v>
      </c>
      <c r="AC1846">
        <v>194510.06681628901</v>
      </c>
      <c r="AD1846">
        <v>0</v>
      </c>
      <c r="AE1846">
        <f t="shared" si="225"/>
        <v>3.2764959999762776E-2</v>
      </c>
      <c r="AF1846">
        <f t="shared" si="224"/>
        <v>8.6689933919689502E-3</v>
      </c>
      <c r="AG1846">
        <f t="shared" si="226"/>
        <v>0.40292355179247807</v>
      </c>
      <c r="AH1846">
        <f t="shared" si="227"/>
        <v>0.33335989130096128</v>
      </c>
      <c r="AI1846">
        <f t="shared" si="228"/>
        <v>0.56010785424678866</v>
      </c>
      <c r="AJ1846">
        <f t="shared" si="229"/>
        <v>3.2764959999762776E-2</v>
      </c>
      <c r="AK1846">
        <f t="shared" si="230"/>
        <v>2.7943833649532443E-2</v>
      </c>
      <c r="AL1846" s="18">
        <f t="shared" si="231"/>
        <v>2.1089247885702867E-2</v>
      </c>
    </row>
    <row r="1847" spans="1:38" ht="15.75">
      <c r="A1847">
        <v>2016</v>
      </c>
      <c r="B1847">
        <v>2</v>
      </c>
      <c r="C1847" t="s">
        <v>76</v>
      </c>
      <c r="D1847">
        <v>192716.982925599</v>
      </c>
      <c r="E1847">
        <v>114529.61998320901</v>
      </c>
      <c r="F1847">
        <v>78187.362942389998</v>
      </c>
      <c r="G1847">
        <v>60004.910540905199</v>
      </c>
      <c r="H1847">
        <v>504928.29815023002</v>
      </c>
      <c r="I1847">
        <v>229501.875101713</v>
      </c>
      <c r="J1847">
        <v>275426.42304851703</v>
      </c>
      <c r="K1847">
        <v>60823.500484476703</v>
      </c>
      <c r="L1847">
        <v>7.8874857835560297</v>
      </c>
      <c r="M1847">
        <v>21.7861851730671</v>
      </c>
      <c r="N1847">
        <v>11.8838478177454</v>
      </c>
      <c r="O1847">
        <v>0.83326019545076502</v>
      </c>
      <c r="P1847">
        <v>183.74372127794399</v>
      </c>
      <c r="Q1847">
        <v>2840</v>
      </c>
      <c r="R1847">
        <v>0.56572812418799701</v>
      </c>
      <c r="S1847">
        <v>862</v>
      </c>
      <c r="T1847">
        <v>0.45801561824510401</v>
      </c>
      <c r="U1847">
        <v>7.6778723686466904E-2</v>
      </c>
      <c r="V1847">
        <v>6.5303658794444202</v>
      </c>
      <c r="W1847">
        <v>74.632781598755699</v>
      </c>
      <c r="X1847">
        <v>5.9149546021502699</v>
      </c>
      <c r="Y1847">
        <v>0</v>
      </c>
      <c r="Z1847">
        <v>0</v>
      </c>
      <c r="AA1847">
        <v>0</v>
      </c>
      <c r="AB1847">
        <v>0</v>
      </c>
      <c r="AC1847">
        <v>198559.409049273</v>
      </c>
      <c r="AD1847">
        <v>0</v>
      </c>
      <c r="AE1847">
        <f t="shared" si="225"/>
        <v>5.6859835324193704E-2</v>
      </c>
      <c r="AF1847">
        <f t="shared" si="224"/>
        <v>-5.2592607112077708E-2</v>
      </c>
      <c r="AG1847">
        <f t="shared" si="226"/>
        <v>0.40571080843754848</v>
      </c>
      <c r="AH1847">
        <f t="shared" si="227"/>
        <v>0.31136285775120764</v>
      </c>
      <c r="AI1847">
        <f t="shared" si="228"/>
        <v>0.56010785424678866</v>
      </c>
      <c r="AJ1847">
        <f t="shared" si="229"/>
        <v>5.6859835324193704E-2</v>
      </c>
      <c r="AK1847">
        <f t="shared" si="230"/>
        <v>4.9135623145567346E-2</v>
      </c>
      <c r="AL1847" s="18">
        <f t="shared" si="231"/>
        <v>2.1089247885702867E-2</v>
      </c>
    </row>
    <row r="1848" spans="1:38" ht="15.75">
      <c r="A1848">
        <v>2016</v>
      </c>
      <c r="B1848">
        <v>3</v>
      </c>
      <c r="C1848" t="s">
        <v>76</v>
      </c>
      <c r="D1848">
        <v>203674.83883892401</v>
      </c>
      <c r="E1848">
        <v>120157.104229709</v>
      </c>
      <c r="F1848">
        <v>83517.734609214793</v>
      </c>
      <c r="G1848">
        <v>69309.893567904699</v>
      </c>
      <c r="H1848">
        <v>623725.58888576296</v>
      </c>
      <c r="I1848">
        <v>230023.11398884101</v>
      </c>
      <c r="J1848">
        <v>393702.47489692201</v>
      </c>
      <c r="K1848">
        <v>69345.058221287705</v>
      </c>
      <c r="L1848">
        <v>9.5758605032358197</v>
      </c>
      <c r="M1848">
        <v>17.6046375085783</v>
      </c>
      <c r="N1848">
        <v>11.112241473325</v>
      </c>
      <c r="O1848">
        <v>0.58425620527040101</v>
      </c>
      <c r="P1848">
        <v>224.22853121685301</v>
      </c>
      <c r="Q1848">
        <v>5655</v>
      </c>
      <c r="R1848">
        <v>-0.49283501864568402</v>
      </c>
      <c r="S1848">
        <v>522</v>
      </c>
      <c r="T1848">
        <v>5.56886062366124E-3</v>
      </c>
      <c r="U1848">
        <v>0.67899448024533804</v>
      </c>
      <c r="V1848">
        <v>4.4245855734301003</v>
      </c>
      <c r="W1848">
        <v>69.419064531158796</v>
      </c>
      <c r="X1848">
        <v>4.7242928925887098</v>
      </c>
      <c r="Y1848">
        <v>0</v>
      </c>
      <c r="Z1848">
        <v>0</v>
      </c>
      <c r="AA1848">
        <v>0</v>
      </c>
      <c r="AB1848">
        <v>0</v>
      </c>
      <c r="AC1848">
        <v>205481.85635956301</v>
      </c>
      <c r="AD1848">
        <v>0</v>
      </c>
      <c r="AE1848">
        <f t="shared" si="225"/>
        <v>1.7395977551400203E-2</v>
      </c>
      <c r="AF1848">
        <f t="shared" si="224"/>
        <v>-4.5823500263835165E-2</v>
      </c>
      <c r="AG1848">
        <f t="shared" si="226"/>
        <v>0.41005425650669058</v>
      </c>
      <c r="AH1848">
        <f t="shared" si="227"/>
        <v>0.34029678856266748</v>
      </c>
      <c r="AI1848">
        <f t="shared" si="228"/>
        <v>0.56010785424678866</v>
      </c>
      <c r="AJ1848">
        <f t="shared" si="229"/>
        <v>1.7395977551400203E-2</v>
      </c>
      <c r="AK1848">
        <f t="shared" si="230"/>
        <v>-2.6365635812615563E-2</v>
      </c>
      <c r="AL1848" s="18">
        <f t="shared" si="231"/>
        <v>2.1089247885702867E-2</v>
      </c>
    </row>
    <row r="1849" spans="1:38" ht="15.75">
      <c r="A1849">
        <v>2016</v>
      </c>
      <c r="B1849">
        <v>4</v>
      </c>
      <c r="C1849" t="s">
        <v>76</v>
      </c>
      <c r="D1849">
        <v>207217.96176315099</v>
      </c>
      <c r="E1849">
        <v>116989.08577929001</v>
      </c>
      <c r="F1849">
        <v>90228.8759838611</v>
      </c>
      <c r="G1849">
        <v>82384.919791449807</v>
      </c>
      <c r="H1849">
        <v>529306.44336016604</v>
      </c>
      <c r="I1849">
        <v>175570.77501384</v>
      </c>
      <c r="J1849">
        <v>353735.66834632499</v>
      </c>
      <c r="K1849">
        <v>91570.746115299597</v>
      </c>
      <c r="L1849">
        <v>9.1753356519959794</v>
      </c>
      <c r="M1849">
        <v>23.289966820872099</v>
      </c>
      <c r="N1849">
        <v>15.564692405490099</v>
      </c>
      <c r="O1849">
        <v>0.49633325311697801</v>
      </c>
      <c r="P1849">
        <v>60.702188216449798</v>
      </c>
      <c r="Q1849">
        <v>43313</v>
      </c>
      <c r="R1849">
        <v>9.2676191931990004E-2</v>
      </c>
      <c r="S1849">
        <v>167</v>
      </c>
      <c r="T1849">
        <v>0.74714278994615502</v>
      </c>
      <c r="U1849">
        <v>0.491812193970672</v>
      </c>
      <c r="V1849">
        <v>2.6877209223464398</v>
      </c>
      <c r="W1849">
        <v>66.975926877032293</v>
      </c>
      <c r="X1849">
        <v>7.88990363737088</v>
      </c>
      <c r="Y1849">
        <v>0</v>
      </c>
      <c r="Z1849">
        <v>0</v>
      </c>
      <c r="AA1849">
        <v>0</v>
      </c>
      <c r="AB1849">
        <v>1</v>
      </c>
      <c r="AC1849">
        <v>223184.493283174</v>
      </c>
      <c r="AD1849">
        <v>0</v>
      </c>
      <c r="AE1849">
        <f t="shared" si="225"/>
        <v>-9.1678139313496762E-2</v>
      </c>
      <c r="AF1849">
        <f t="shared" si="224"/>
        <v>-6.5344139015346067E-2</v>
      </c>
      <c r="AG1849">
        <f t="shared" si="226"/>
        <v>0.43542980162594253</v>
      </c>
      <c r="AH1849">
        <f t="shared" si="227"/>
        <v>0.39757615165434029</v>
      </c>
      <c r="AI1849">
        <f t="shared" si="228"/>
        <v>0.56010785424678866</v>
      </c>
      <c r="AJ1849">
        <f t="shared" si="229"/>
        <v>-9.1678139313496762E-2</v>
      </c>
      <c r="AK1849">
        <f t="shared" si="230"/>
        <v>-2.236664346409669E-2</v>
      </c>
      <c r="AL1849" s="18">
        <f t="shared" si="231"/>
        <v>2.1089247885702867E-2</v>
      </c>
    </row>
    <row r="1850" spans="1:38" ht="15.75">
      <c r="A1850">
        <v>2017</v>
      </c>
      <c r="B1850">
        <v>1</v>
      </c>
      <c r="C1850" t="s">
        <v>76</v>
      </c>
      <c r="D1850">
        <v>188220.60459636999</v>
      </c>
      <c r="E1850">
        <v>114372.432608474</v>
      </c>
      <c r="F1850">
        <v>73848.171987895403</v>
      </c>
      <c r="G1850">
        <v>67997.258233462606</v>
      </c>
      <c r="H1850">
        <v>578163.88765436097</v>
      </c>
      <c r="I1850">
        <v>239161.56650222401</v>
      </c>
      <c r="J1850">
        <v>339002.32115213701</v>
      </c>
      <c r="K1850">
        <v>67246.003874681104</v>
      </c>
      <c r="L1850">
        <v>38.093822994034802</v>
      </c>
      <c r="M1850">
        <v>20.0580509308509</v>
      </c>
      <c r="N1850">
        <v>11.760896812378</v>
      </c>
      <c r="O1850">
        <v>0.70548651610822899</v>
      </c>
      <c r="P1850">
        <v>477.62520093026598</v>
      </c>
      <c r="Q1850">
        <v>6139</v>
      </c>
      <c r="R1850">
        <v>-0.77233081624816602</v>
      </c>
      <c r="S1850">
        <v>713</v>
      </c>
      <c r="T1850">
        <v>0.96169434251603503</v>
      </c>
      <c r="U1850">
        <v>0.155213105123051</v>
      </c>
      <c r="V1850">
        <v>3.1824904911127199</v>
      </c>
      <c r="W1850">
        <v>83.308483995128796</v>
      </c>
      <c r="X1850">
        <v>4.7014705448549803</v>
      </c>
      <c r="Y1850">
        <v>0</v>
      </c>
      <c r="Z1850">
        <v>0</v>
      </c>
      <c r="AA1850">
        <v>0</v>
      </c>
      <c r="AB1850">
        <v>1</v>
      </c>
      <c r="AC1850">
        <v>200542.97004227299</v>
      </c>
      <c r="AD1850">
        <v>0</v>
      </c>
      <c r="AE1850">
        <f t="shared" si="225"/>
        <v>-2.996011116686613E-2</v>
      </c>
      <c r="AF1850">
        <f t="shared" si="224"/>
        <v>-5.2378586986209931E-2</v>
      </c>
      <c r="AG1850">
        <f t="shared" si="226"/>
        <v>0.39234903185153308</v>
      </c>
      <c r="AH1850">
        <f t="shared" si="227"/>
        <v>0.36126362668571516</v>
      </c>
      <c r="AI1850">
        <f t="shared" si="228"/>
        <v>0.56010785424678866</v>
      </c>
      <c r="AJ1850">
        <f t="shared" si="229"/>
        <v>-2.996011116686613E-2</v>
      </c>
      <c r="AK1850">
        <f t="shared" si="230"/>
        <v>-5.3392705499109502E-2</v>
      </c>
      <c r="AL1850" s="18">
        <f t="shared" si="231"/>
        <v>2.1089247885702867E-2</v>
      </c>
    </row>
    <row r="1851" spans="1:38" ht="15.75">
      <c r="A1851">
        <v>2017</v>
      </c>
      <c r="B1851">
        <v>2</v>
      </c>
      <c r="C1851" t="s">
        <v>76</v>
      </c>
      <c r="D1851">
        <v>182581.49435876799</v>
      </c>
      <c r="E1851">
        <v>108265.778996993</v>
      </c>
      <c r="F1851">
        <v>74315.715361775307</v>
      </c>
      <c r="G1851">
        <v>68453.024740869107</v>
      </c>
      <c r="H1851">
        <v>408734.47743639199</v>
      </c>
      <c r="I1851">
        <v>207958.75741729001</v>
      </c>
      <c r="J1851">
        <v>200775.72001910201</v>
      </c>
      <c r="K1851">
        <v>72105.672472504695</v>
      </c>
      <c r="L1851">
        <v>8.20524691702221</v>
      </c>
      <c r="M1851">
        <v>34.094274314820701</v>
      </c>
      <c r="N1851">
        <v>16.7475533677048</v>
      </c>
      <c r="O1851">
        <v>1.03577642454727</v>
      </c>
      <c r="P1851">
        <v>48.903291030040798</v>
      </c>
      <c r="Q1851">
        <v>44154</v>
      </c>
      <c r="R1851">
        <v>0.49609017670391198</v>
      </c>
      <c r="S1851">
        <v>503</v>
      </c>
      <c r="T1851">
        <v>0.357877510721819</v>
      </c>
      <c r="U1851">
        <v>0.35430666625051599</v>
      </c>
      <c r="V1851">
        <v>3.47995839527607</v>
      </c>
      <c r="W1851">
        <v>67.740835845209602</v>
      </c>
      <c r="X1851">
        <v>8.11182478139167</v>
      </c>
      <c r="Y1851">
        <v>0</v>
      </c>
      <c r="Z1851">
        <v>0</v>
      </c>
      <c r="AA1851">
        <v>0</v>
      </c>
      <c r="AB1851">
        <v>0</v>
      </c>
      <c r="AC1851">
        <v>181100.43403482001</v>
      </c>
      <c r="AD1851">
        <v>0</v>
      </c>
      <c r="AE1851">
        <f t="shared" si="225"/>
        <v>6.4410966128776517E-2</v>
      </c>
      <c r="AF1851">
        <f t="shared" si="224"/>
        <v>7.8461899676543281E-2</v>
      </c>
      <c r="AG1851">
        <f t="shared" si="226"/>
        <v>0.40702764331497088</v>
      </c>
      <c r="AH1851">
        <f t="shared" si="227"/>
        <v>0.37491764968447816</v>
      </c>
      <c r="AI1851">
        <f t="shared" si="228"/>
        <v>0.56010785424678866</v>
      </c>
      <c r="AJ1851">
        <f t="shared" si="229"/>
        <v>6.4410966128776517E-2</v>
      </c>
      <c r="AK1851">
        <f t="shared" si="230"/>
        <v>0.12690072696240964</v>
      </c>
      <c r="AL1851" s="18">
        <f t="shared" si="231"/>
        <v>2.1089247885702867E-2</v>
      </c>
    </row>
    <row r="1852" spans="1:38" ht="15.75">
      <c r="A1852">
        <v>2017</v>
      </c>
      <c r="B1852">
        <v>3</v>
      </c>
      <c r="C1852" t="s">
        <v>76</v>
      </c>
      <c r="D1852">
        <v>194341.74480765199</v>
      </c>
      <c r="E1852">
        <v>122004.78505686299</v>
      </c>
      <c r="F1852">
        <v>72336.959750789596</v>
      </c>
      <c r="G1852">
        <v>58508.107875125497</v>
      </c>
      <c r="H1852">
        <v>751969.30122859799</v>
      </c>
      <c r="I1852">
        <v>513125.98054711398</v>
      </c>
      <c r="J1852">
        <v>238843.32068148299</v>
      </c>
      <c r="K1852">
        <v>57165.703957962498</v>
      </c>
      <c r="L1852">
        <v>7.0693613424741404</v>
      </c>
      <c r="M1852">
        <v>24.496438798533799</v>
      </c>
      <c r="N1852">
        <v>7.78065112226425</v>
      </c>
      <c r="O1852">
        <v>2.14837902555964</v>
      </c>
      <c r="P1852">
        <v>317.98362951368301</v>
      </c>
      <c r="Q1852">
        <v>7861</v>
      </c>
      <c r="R1852">
        <v>-0.59458584091631606</v>
      </c>
      <c r="S1852">
        <v>699</v>
      </c>
      <c r="T1852">
        <v>0.95596677627793003</v>
      </c>
      <c r="U1852">
        <v>0.51687533682739895</v>
      </c>
      <c r="V1852">
        <v>7.5805588561919297</v>
      </c>
      <c r="W1852">
        <v>76.072180892005903</v>
      </c>
      <c r="X1852">
        <v>5.8632739264358502</v>
      </c>
      <c r="Y1852">
        <v>0</v>
      </c>
      <c r="Z1852">
        <v>0</v>
      </c>
      <c r="AA1852">
        <v>0</v>
      </c>
      <c r="AB1852">
        <v>0</v>
      </c>
      <c r="AC1852">
        <v>206640.241546159</v>
      </c>
      <c r="AD1852">
        <v>0</v>
      </c>
      <c r="AE1852">
        <f t="shared" si="225"/>
        <v>-3.4180116324799658E-3</v>
      </c>
      <c r="AF1852">
        <f t="shared" si="224"/>
        <v>-4.0389098553966135E-2</v>
      </c>
      <c r="AG1852">
        <f t="shared" si="226"/>
        <v>0.37221524290822777</v>
      </c>
      <c r="AH1852">
        <f t="shared" si="227"/>
        <v>0.30105785009305835</v>
      </c>
      <c r="AI1852">
        <f t="shared" si="228"/>
        <v>0.56010785424678866</v>
      </c>
      <c r="AJ1852">
        <f t="shared" si="229"/>
        <v>-3.4180116324799658E-3</v>
      </c>
      <c r="AK1852">
        <f t="shared" si="230"/>
        <v>-9.4654817240115985E-2</v>
      </c>
      <c r="AL1852" s="18">
        <f t="shared" si="231"/>
        <v>2.1089247885702867E-2</v>
      </c>
    </row>
    <row r="1853" spans="1:38" ht="15.75">
      <c r="A1853">
        <v>2017</v>
      </c>
      <c r="B1853">
        <v>4</v>
      </c>
      <c r="C1853" t="s">
        <v>76</v>
      </c>
      <c r="D1853">
        <v>193677.48246322299</v>
      </c>
      <c r="E1853">
        <v>110456.44442488599</v>
      </c>
      <c r="F1853">
        <v>83221.038038337603</v>
      </c>
      <c r="G1853">
        <v>77408.055990296096</v>
      </c>
      <c r="H1853">
        <v>632359.463194474</v>
      </c>
      <c r="I1853">
        <v>427829.20880656602</v>
      </c>
      <c r="J1853">
        <v>204530.25438790701</v>
      </c>
      <c r="K1853">
        <v>78441.532780312598</v>
      </c>
      <c r="L1853">
        <v>8.5540930975763008</v>
      </c>
      <c r="M1853">
        <v>37.8467509474102</v>
      </c>
      <c r="N1853">
        <v>12.2411477167204</v>
      </c>
      <c r="O1853">
        <v>2.0917649082621899</v>
      </c>
      <c r="P1853">
        <v>410.288651932086</v>
      </c>
      <c r="Q1853">
        <v>16637</v>
      </c>
      <c r="R1853">
        <v>0.47814634125351602</v>
      </c>
      <c r="S1853">
        <v>100</v>
      </c>
      <c r="T1853">
        <v>0.51670608153938402</v>
      </c>
      <c r="U1853">
        <v>0.91862852043131904</v>
      </c>
      <c r="V1853">
        <v>2.3259836482159</v>
      </c>
      <c r="W1853">
        <v>63.126161160369001</v>
      </c>
      <c r="X1853">
        <v>3.9302431964160802</v>
      </c>
      <c r="Y1853">
        <v>0</v>
      </c>
      <c r="Z1853">
        <v>0</v>
      </c>
      <c r="AA1853">
        <v>0</v>
      </c>
      <c r="AB1853">
        <v>0</v>
      </c>
      <c r="AC1853">
        <v>222272.39846365701</v>
      </c>
      <c r="AD1853">
        <v>0</v>
      </c>
      <c r="AE1853">
        <f t="shared" si="225"/>
        <v>-7.9077892703449601E-2</v>
      </c>
      <c r="AF1853">
        <f t="shared" si="224"/>
        <v>-2.4065580915452207E-3</v>
      </c>
      <c r="AG1853">
        <f t="shared" si="226"/>
        <v>0.42968876391781713</v>
      </c>
      <c r="AH1853">
        <f t="shared" si="227"/>
        <v>0.39967504227031114</v>
      </c>
      <c r="AI1853">
        <f t="shared" si="228"/>
        <v>0.56010785424678866</v>
      </c>
      <c r="AJ1853">
        <f t="shared" si="229"/>
        <v>-7.9077892703449601E-2</v>
      </c>
      <c r="AK1853">
        <f t="shared" si="230"/>
        <v>2.5025175995084154E-2</v>
      </c>
      <c r="AL1853" s="18">
        <f t="shared" si="231"/>
        <v>2.1089247885702867E-2</v>
      </c>
    </row>
    <row r="1854" spans="1:38" ht="15.75">
      <c r="A1854">
        <v>2018</v>
      </c>
      <c r="B1854">
        <v>1</v>
      </c>
      <c r="C1854" t="s">
        <v>76</v>
      </c>
      <c r="D1854">
        <v>178361.875285922</v>
      </c>
      <c r="E1854">
        <v>113220.63638641</v>
      </c>
      <c r="F1854">
        <v>65141.238899511904</v>
      </c>
      <c r="G1854">
        <v>50850.629969950998</v>
      </c>
      <c r="H1854">
        <v>436475.55158093799</v>
      </c>
      <c r="I1854">
        <v>152230.218687018</v>
      </c>
      <c r="J1854">
        <v>284245.33289391903</v>
      </c>
      <c r="K1854">
        <v>56482.796360080501</v>
      </c>
      <c r="L1854">
        <v>42.213097021128597</v>
      </c>
      <c r="M1854">
        <v>17.8896974146374</v>
      </c>
      <c r="N1854">
        <v>11.650281392799</v>
      </c>
      <c r="O1854">
        <v>0.53555925487730305</v>
      </c>
      <c r="P1854">
        <v>196.81565150926801</v>
      </c>
      <c r="Q1854">
        <v>41201</v>
      </c>
      <c r="R1854">
        <v>-0.83777065749775304</v>
      </c>
      <c r="S1854">
        <v>20</v>
      </c>
      <c r="T1854">
        <v>0.82445839619933603</v>
      </c>
      <c r="U1854">
        <v>6.0526702359511103E-2</v>
      </c>
      <c r="V1854">
        <v>4.8531574881813304</v>
      </c>
      <c r="W1854">
        <v>67.383888509001395</v>
      </c>
      <c r="X1854">
        <v>3.5403643068812101</v>
      </c>
      <c r="Y1854">
        <v>0</v>
      </c>
      <c r="Z1854">
        <v>0</v>
      </c>
      <c r="AA1854">
        <v>0</v>
      </c>
      <c r="AB1854">
        <v>0</v>
      </c>
      <c r="AC1854">
        <v>182952.87250562001</v>
      </c>
      <c r="AD1854">
        <v>0</v>
      </c>
      <c r="AE1854">
        <f t="shared" si="225"/>
        <v>0.10397575118723125</v>
      </c>
      <c r="AF1854">
        <f t="shared" si="224"/>
        <v>8.1542079634637846E-2</v>
      </c>
      <c r="AG1854">
        <f t="shared" si="226"/>
        <v>0.36521952236198291</v>
      </c>
      <c r="AH1854">
        <f t="shared" si="227"/>
        <v>0.28509808998383307</v>
      </c>
      <c r="AI1854">
        <f t="shared" si="228"/>
        <v>0.56010785424678866</v>
      </c>
      <c r="AJ1854">
        <f t="shared" si="229"/>
        <v>0.10397575118723125</v>
      </c>
      <c r="AK1854">
        <f t="shared" si="230"/>
        <v>-3.8341180737384191E-2</v>
      </c>
      <c r="AL1854" s="18">
        <f t="shared" si="231"/>
        <v>2.1089247885702867E-2</v>
      </c>
    </row>
    <row r="1855" spans="1:38" ht="15.75">
      <c r="A1855">
        <v>2018</v>
      </c>
      <c r="B1855">
        <v>2</v>
      </c>
      <c r="C1855" t="s">
        <v>76</v>
      </c>
      <c r="D1855">
        <v>196907.18525193899</v>
      </c>
      <c r="E1855">
        <v>108879.623503517</v>
      </c>
      <c r="F1855">
        <v>88027.561748421998</v>
      </c>
      <c r="G1855">
        <v>71962.607013006098</v>
      </c>
      <c r="H1855">
        <v>754636.012142519</v>
      </c>
      <c r="I1855">
        <v>431662.46781126503</v>
      </c>
      <c r="J1855">
        <v>322973.54433125298</v>
      </c>
      <c r="K1855">
        <v>70106.714720741002</v>
      </c>
      <c r="L1855">
        <v>8.5869091653206802</v>
      </c>
      <c r="M1855">
        <v>22.281269867478201</v>
      </c>
      <c r="N1855">
        <v>9.5360684959486601</v>
      </c>
      <c r="O1855">
        <v>1.33652577862085</v>
      </c>
      <c r="P1855">
        <v>476.73601271559801</v>
      </c>
      <c r="Q1855">
        <v>16548</v>
      </c>
      <c r="R1855">
        <v>1.50943028653613E-2</v>
      </c>
      <c r="S1855">
        <v>587</v>
      </c>
      <c r="T1855">
        <v>0.112009186961243</v>
      </c>
      <c r="U1855">
        <v>0.34984201429835898</v>
      </c>
      <c r="V1855">
        <v>2.1468072594474199</v>
      </c>
      <c r="W1855">
        <v>76.839333958913699</v>
      </c>
      <c r="X1855">
        <v>6.65675759306394</v>
      </c>
      <c r="Y1855">
        <v>0</v>
      </c>
      <c r="Z1855">
        <v>0</v>
      </c>
      <c r="AA1855">
        <v>0</v>
      </c>
      <c r="AB1855">
        <v>0</v>
      </c>
      <c r="AC1855">
        <v>220363.443440509</v>
      </c>
      <c r="AD1855">
        <v>0</v>
      </c>
      <c r="AE1855">
        <f t="shared" si="225"/>
        <v>-5.2891560636284279E-2</v>
      </c>
      <c r="AF1855">
        <f t="shared" si="224"/>
        <v>-6.6281176763463854E-3</v>
      </c>
      <c r="AG1855">
        <f t="shared" si="226"/>
        <v>0.4470510389744915</v>
      </c>
      <c r="AH1855">
        <f t="shared" si="227"/>
        <v>0.36546460669239322</v>
      </c>
      <c r="AI1855">
        <f t="shared" si="228"/>
        <v>0.56010785424678866</v>
      </c>
      <c r="AJ1855">
        <f t="shared" si="229"/>
        <v>-5.2891560636284279E-2</v>
      </c>
      <c r="AK1855">
        <f t="shared" si="230"/>
        <v>2.8129765937150473E-2</v>
      </c>
      <c r="AL1855" s="18">
        <f t="shared" si="231"/>
        <v>2.1089247885702867E-2</v>
      </c>
    </row>
    <row r="1856" spans="1:38" ht="15.75">
      <c r="A1856">
        <v>2018</v>
      </c>
      <c r="B1856">
        <v>3</v>
      </c>
      <c r="C1856" t="s">
        <v>76</v>
      </c>
      <c r="D1856">
        <v>186492.456923466</v>
      </c>
      <c r="E1856">
        <v>111942.381827996</v>
      </c>
      <c r="F1856">
        <v>74550.075095469496</v>
      </c>
      <c r="G1856">
        <v>55935.679172436401</v>
      </c>
      <c r="H1856">
        <v>576685.96394964703</v>
      </c>
      <c r="I1856">
        <v>316219.89900080202</v>
      </c>
      <c r="J1856">
        <v>260466.06494884501</v>
      </c>
      <c r="K1856">
        <v>57772.171352912599</v>
      </c>
      <c r="L1856">
        <v>15.126177165951001</v>
      </c>
      <c r="M1856">
        <v>21.4752271791805</v>
      </c>
      <c r="N1856">
        <v>9.6995041789018295</v>
      </c>
      <c r="O1856">
        <v>1.2140541189613501</v>
      </c>
      <c r="P1856">
        <v>139.58253695503399</v>
      </c>
      <c r="Q1856">
        <v>7239</v>
      </c>
      <c r="R1856">
        <v>-0.67780270470715598</v>
      </c>
      <c r="S1856">
        <v>355</v>
      </c>
      <c r="T1856">
        <v>0.40303312359000998</v>
      </c>
      <c r="U1856">
        <v>0.69438516435434305</v>
      </c>
      <c r="V1856">
        <v>3.8290791075889299</v>
      </c>
      <c r="W1856">
        <v>60.9182595234101</v>
      </c>
      <c r="X1856">
        <v>8.7173594667031704</v>
      </c>
      <c r="Y1856">
        <v>0</v>
      </c>
      <c r="Z1856">
        <v>0</v>
      </c>
      <c r="AA1856">
        <v>0</v>
      </c>
      <c r="AB1856">
        <v>0</v>
      </c>
      <c r="AC1856">
        <v>193564.68020104899</v>
      </c>
      <c r="AD1856">
        <v>0</v>
      </c>
      <c r="AE1856">
        <f t="shared" si="225"/>
        <v>3.6027888409140146E-2</v>
      </c>
      <c r="AF1856">
        <f t="shared" si="224"/>
        <v>7.2105784748342588E-2</v>
      </c>
      <c r="AG1856">
        <f t="shared" si="226"/>
        <v>0.39974847414908771</v>
      </c>
      <c r="AH1856">
        <f t="shared" si="227"/>
        <v>0.29993534374096242</v>
      </c>
      <c r="AI1856">
        <f t="shared" si="228"/>
        <v>0.56010785424678866</v>
      </c>
      <c r="AJ1856">
        <f t="shared" si="229"/>
        <v>3.6027888409140146E-2</v>
      </c>
      <c r="AK1856">
        <f t="shared" si="230"/>
        <v>3.3531426425663743E-2</v>
      </c>
      <c r="AL1856" s="18">
        <f t="shared" si="231"/>
        <v>2.1089247885702867E-2</v>
      </c>
    </row>
    <row r="1857" spans="1:38" ht="15.75">
      <c r="A1857">
        <v>2018</v>
      </c>
      <c r="B1857">
        <v>4</v>
      </c>
      <c r="C1857" t="s">
        <v>76</v>
      </c>
      <c r="D1857">
        <v>193211.38635065101</v>
      </c>
      <c r="E1857">
        <v>115695.969568175</v>
      </c>
      <c r="F1857">
        <v>77515.416782476197</v>
      </c>
      <c r="G1857">
        <v>58577.801193776802</v>
      </c>
      <c r="H1857">
        <v>586623.35127487697</v>
      </c>
      <c r="I1857">
        <v>348822.371098631</v>
      </c>
      <c r="J1857">
        <v>237800.98017624501</v>
      </c>
      <c r="K1857">
        <v>67332.207975174504</v>
      </c>
      <c r="L1857">
        <v>12.199867990660699</v>
      </c>
      <c r="M1857">
        <v>24.6331201622306</v>
      </c>
      <c r="N1857">
        <v>9.9855897428005207</v>
      </c>
      <c r="O1857">
        <v>1.4668668347796601</v>
      </c>
      <c r="P1857">
        <v>32.672995953733498</v>
      </c>
      <c r="Q1857">
        <v>43970</v>
      </c>
      <c r="R1857">
        <v>0.57928380328284801</v>
      </c>
      <c r="S1857">
        <v>975</v>
      </c>
      <c r="T1857">
        <v>0.87320254122383301</v>
      </c>
      <c r="U1857">
        <v>0.483417439796336</v>
      </c>
      <c r="V1857">
        <v>7.7262958844782199</v>
      </c>
      <c r="W1857">
        <v>64.640138644390504</v>
      </c>
      <c r="X1857">
        <v>2.8877309399775499</v>
      </c>
      <c r="Y1857">
        <v>0</v>
      </c>
      <c r="Z1857">
        <v>0</v>
      </c>
      <c r="AA1857">
        <v>0</v>
      </c>
      <c r="AB1857">
        <v>0</v>
      </c>
      <c r="AC1857">
        <v>207038.78088242799</v>
      </c>
      <c r="AD1857">
        <v>0</v>
      </c>
      <c r="AE1857">
        <f t="shared" si="225"/>
        <v>-1.5812361380532528E-3</v>
      </c>
      <c r="AF1857">
        <f t="shared" si="224"/>
        <v>3.2665875071750047E-2</v>
      </c>
      <c r="AG1857">
        <f t="shared" si="226"/>
        <v>0.40119486872164262</v>
      </c>
      <c r="AH1857">
        <f t="shared" si="227"/>
        <v>0.3031798606706671</v>
      </c>
      <c r="AI1857">
        <f t="shared" si="228"/>
        <v>0.56010785424678866</v>
      </c>
      <c r="AJ1857">
        <f t="shared" si="229"/>
        <v>-1.5812361380532528E-3</v>
      </c>
      <c r="AK1857">
        <f t="shared" si="230"/>
        <v>-4.0814050887299912E-2</v>
      </c>
      <c r="AL1857" s="18">
        <f t="shared" si="231"/>
        <v>2.1089247885702867E-2</v>
      </c>
    </row>
    <row r="1858" spans="1:38" ht="15.75">
      <c r="A1858">
        <v>2019</v>
      </c>
      <c r="B1858">
        <v>1</v>
      </c>
      <c r="C1858" t="s">
        <v>76</v>
      </c>
      <c r="D1858">
        <v>192905.87352426999</v>
      </c>
      <c r="E1858">
        <v>110973.94837876401</v>
      </c>
      <c r="F1858">
        <v>81931.925145505505</v>
      </c>
      <c r="G1858">
        <v>71540.180906492606</v>
      </c>
      <c r="H1858">
        <v>766506.68816300796</v>
      </c>
      <c r="I1858">
        <v>477915.72030227201</v>
      </c>
      <c r="J1858">
        <v>288590.96786073502</v>
      </c>
      <c r="K1858">
        <v>76233.534337963996</v>
      </c>
      <c r="L1858">
        <v>23.340880074934802</v>
      </c>
      <c r="M1858">
        <v>24.7894732939166</v>
      </c>
      <c r="N1858">
        <v>9.3332754966488398</v>
      </c>
      <c r="O1858">
        <v>1.65603145463963</v>
      </c>
      <c r="P1858">
        <v>479.08470080670702</v>
      </c>
      <c r="Q1858">
        <v>30570</v>
      </c>
      <c r="R1858">
        <v>-0.95569473450219999</v>
      </c>
      <c r="S1858">
        <v>689</v>
      </c>
      <c r="T1858">
        <v>0.72018667959756699</v>
      </c>
      <c r="U1858">
        <v>0.59358099067291303</v>
      </c>
      <c r="V1858">
        <v>6.0067332983407704</v>
      </c>
      <c r="W1858">
        <v>65.752598871928399</v>
      </c>
      <c r="X1858">
        <v>8.4301502663792398</v>
      </c>
      <c r="Y1858">
        <v>0</v>
      </c>
      <c r="Z1858">
        <v>0</v>
      </c>
      <c r="AA1858">
        <v>0</v>
      </c>
      <c r="AB1858">
        <v>0</v>
      </c>
      <c r="AC1858">
        <v>193185.12192714799</v>
      </c>
      <c r="AD1858">
        <v>0</v>
      </c>
      <c r="AE1858">
        <f t="shared" si="225"/>
        <v>1.3976701088688205E-2</v>
      </c>
      <c r="AF1858">
        <f t="shared" ref="AF1858:AF1921" si="232">IF(C1862=C1858,(D1862-D1858)/D1858,"")</f>
        <v>-4.4826098802808405E-2</v>
      </c>
      <c r="AG1858">
        <f t="shared" si="226"/>
        <v>0.42472488602166858</v>
      </c>
      <c r="AH1858">
        <f t="shared" si="227"/>
        <v>0.3708553793593638</v>
      </c>
      <c r="AI1858">
        <f t="shared" si="228"/>
        <v>0.56010785424678866</v>
      </c>
      <c r="AJ1858">
        <f t="shared" si="229"/>
        <v>1.3976701088688205E-2</v>
      </c>
      <c r="AK1858">
        <f t="shared" si="230"/>
        <v>3.6114515584316331E-2</v>
      </c>
      <c r="AL1858" s="18">
        <f t="shared" si="231"/>
        <v>2.1089247885702867E-2</v>
      </c>
    </row>
    <row r="1859" spans="1:38" ht="15.75">
      <c r="A1859">
        <v>2019</v>
      </c>
      <c r="B1859">
        <v>2</v>
      </c>
      <c r="C1859" t="s">
        <v>76</v>
      </c>
      <c r="D1859">
        <v>195602.061256771</v>
      </c>
      <c r="E1859">
        <v>114981.71876694199</v>
      </c>
      <c r="F1859">
        <v>80620.342489828807</v>
      </c>
      <c r="G1859">
        <v>67401.294747402804</v>
      </c>
      <c r="H1859">
        <v>629014.73358276195</v>
      </c>
      <c r="I1859">
        <v>344273.726901863</v>
      </c>
      <c r="J1859">
        <v>284741.00668089802</v>
      </c>
      <c r="K1859">
        <v>69904.254935370394</v>
      </c>
      <c r="L1859">
        <v>12.3809192780227</v>
      </c>
      <c r="M1859">
        <v>23.671088169937299</v>
      </c>
      <c r="N1859">
        <v>10.715376150809099</v>
      </c>
      <c r="O1859">
        <v>1.2090767357849499</v>
      </c>
      <c r="P1859">
        <v>463.59947133894201</v>
      </c>
      <c r="Q1859">
        <v>31980</v>
      </c>
      <c r="R1859">
        <v>-0.73184036288708099</v>
      </c>
      <c r="S1859">
        <v>263</v>
      </c>
      <c r="T1859">
        <v>0.26696939193874403</v>
      </c>
      <c r="U1859">
        <v>0.87109320080219099</v>
      </c>
      <c r="V1859">
        <v>1.17057664861414</v>
      </c>
      <c r="W1859">
        <v>73.930669057444305</v>
      </c>
      <c r="X1859">
        <v>5.0708023615848603</v>
      </c>
      <c r="Y1859">
        <v>0</v>
      </c>
      <c r="Z1859">
        <v>0</v>
      </c>
      <c r="AA1859">
        <v>0</v>
      </c>
      <c r="AB1859">
        <v>0</v>
      </c>
      <c r="AC1859">
        <v>195067.01678296301</v>
      </c>
      <c r="AD1859">
        <v>0</v>
      </c>
      <c r="AE1859">
        <f t="shared" ref="AE1859:AE1922" si="233">IF(C1860=C1859,(D1860-D1859)/D1859,"")</f>
        <v>2.2175536366735697E-2</v>
      </c>
      <c r="AF1859">
        <f t="shared" si="232"/>
        <v>-7.0475558242512268E-2</v>
      </c>
      <c r="AG1859">
        <f t="shared" ref="AG1859:AG1922" si="234">(D:D-E:E)/D:D</f>
        <v>0.41216509668574997</v>
      </c>
      <c r="AH1859">
        <f t="shared" ref="AH1859:AH1922" si="235">G1859/D1859</f>
        <v>0.3445837651931678</v>
      </c>
      <c r="AI1859">
        <f t="shared" ref="AI1859:AI1922" si="236">_xlfn.STDEV.P(D:D)/AVERAGE(D:D)</f>
        <v>0.56010785424678866</v>
      </c>
      <c r="AJ1859">
        <f t="shared" ref="AJ1859:AJ1922" si="237">(D1860-D1859)/D1859</f>
        <v>2.2175536366735697E-2</v>
      </c>
      <c r="AK1859">
        <f t="shared" ref="AK1859:AK1922" si="238">(E1860-E1859)/E1859</f>
        <v>-2.5684716494376199E-2</v>
      </c>
      <c r="AL1859" s="18">
        <f t="shared" ref="AL1859:AL1922" si="239">AVERAGE(AJ:AJ)</f>
        <v>2.1089247885702867E-2</v>
      </c>
    </row>
    <row r="1860" spans="1:38" ht="15.75">
      <c r="A1860">
        <v>2019</v>
      </c>
      <c r="B1860">
        <v>3</v>
      </c>
      <c r="C1860" t="s">
        <v>76</v>
      </c>
      <c r="D1860">
        <v>199939.64187957899</v>
      </c>
      <c r="E1860">
        <v>112028.44591837699</v>
      </c>
      <c r="F1860">
        <v>87911.195961202102</v>
      </c>
      <c r="G1860">
        <v>79158.185194510603</v>
      </c>
      <c r="H1860">
        <v>420973.26722354803</v>
      </c>
      <c r="I1860">
        <v>209901.324937003</v>
      </c>
      <c r="J1860">
        <v>211071.942286545</v>
      </c>
      <c r="K1860">
        <v>88806.187102412499</v>
      </c>
      <c r="L1860">
        <v>50.181835669044197</v>
      </c>
      <c r="M1860">
        <v>37.502940626304401</v>
      </c>
      <c r="N1860">
        <v>18.803613283233801</v>
      </c>
      <c r="O1860">
        <v>0.994453941453042</v>
      </c>
      <c r="P1860">
        <v>53.627116519900703</v>
      </c>
      <c r="Q1860">
        <v>37669</v>
      </c>
      <c r="R1860">
        <v>-0.51538481935757796</v>
      </c>
      <c r="S1860">
        <v>837</v>
      </c>
      <c r="T1860">
        <v>0.41023123363722502</v>
      </c>
      <c r="U1860">
        <v>0.83050715299939004</v>
      </c>
      <c r="V1860">
        <v>2.3919407892776099</v>
      </c>
      <c r="W1860">
        <v>77.982498424535805</v>
      </c>
      <c r="X1860">
        <v>6.0358841061404496</v>
      </c>
      <c r="Y1860">
        <v>0</v>
      </c>
      <c r="Z1860">
        <v>0</v>
      </c>
      <c r="AA1860">
        <v>0</v>
      </c>
      <c r="AB1860">
        <v>0</v>
      </c>
      <c r="AC1860">
        <v>199273.30097407501</v>
      </c>
      <c r="AD1860">
        <v>0</v>
      </c>
      <c r="AE1860">
        <f t="shared" si="233"/>
        <v>-2.0848117763912015E-3</v>
      </c>
      <c r="AF1860">
        <f t="shared" si="232"/>
        <v>-6.112232158476804E-2</v>
      </c>
      <c r="AG1860">
        <f t="shared" si="234"/>
        <v>0.4396886737155894</v>
      </c>
      <c r="AH1860">
        <f t="shared" si="235"/>
        <v>0.3959104080129669</v>
      </c>
      <c r="AI1860">
        <f t="shared" si="236"/>
        <v>0.56010785424678866</v>
      </c>
      <c r="AJ1860">
        <f t="shared" si="237"/>
        <v>-2.0848117763912015E-3</v>
      </c>
      <c r="AK1860">
        <f t="shared" si="238"/>
        <v>3.3337711510772236E-2</v>
      </c>
      <c r="AL1860" s="18">
        <f t="shared" si="239"/>
        <v>2.1089247885702867E-2</v>
      </c>
    </row>
    <row r="1861" spans="1:38" ht="15.75">
      <c r="A1861">
        <v>2019</v>
      </c>
      <c r="B1861">
        <v>4</v>
      </c>
      <c r="C1861" t="s">
        <v>76</v>
      </c>
      <c r="D1861">
        <v>199522.80535962101</v>
      </c>
      <c r="E1861">
        <v>115763.217929404</v>
      </c>
      <c r="F1861">
        <v>83759.587430216896</v>
      </c>
      <c r="G1861">
        <v>76231.208989412306</v>
      </c>
      <c r="H1861">
        <v>411072.722989981</v>
      </c>
      <c r="I1861">
        <v>171250.00754982</v>
      </c>
      <c r="J1861">
        <v>239822.715440161</v>
      </c>
      <c r="K1861">
        <v>85149.515421517295</v>
      </c>
      <c r="L1861">
        <v>8.1084777288239707</v>
      </c>
      <c r="M1861">
        <v>31.7864839656662</v>
      </c>
      <c r="N1861">
        <v>18.544458127733801</v>
      </c>
      <c r="O1861">
        <v>0.71406917078523702</v>
      </c>
      <c r="P1861">
        <v>169.28167342501601</v>
      </c>
      <c r="Q1861">
        <v>38598</v>
      </c>
      <c r="R1861">
        <v>0.242361820367653</v>
      </c>
      <c r="S1861">
        <v>588</v>
      </c>
      <c r="T1861">
        <v>0.65434474913659402</v>
      </c>
      <c r="U1861">
        <v>0.33444387587108998</v>
      </c>
      <c r="V1861">
        <v>4.6118081738968897</v>
      </c>
      <c r="W1861">
        <v>67.344486163758106</v>
      </c>
      <c r="X1861">
        <v>2.4889148988517</v>
      </c>
      <c r="Y1861">
        <v>0</v>
      </c>
      <c r="Z1861">
        <v>0</v>
      </c>
      <c r="AA1861">
        <v>1</v>
      </c>
      <c r="AB1861">
        <v>1</v>
      </c>
      <c r="AC1861">
        <v>214573.80241184399</v>
      </c>
      <c r="AD1861">
        <v>1</v>
      </c>
      <c r="AE1861">
        <f t="shared" si="233"/>
        <v>-7.6503282690316116E-2</v>
      </c>
      <c r="AF1861">
        <f t="shared" si="232"/>
        <v>8.3466740053917375E-3</v>
      </c>
      <c r="AG1861">
        <f t="shared" si="234"/>
        <v>0.4197995676697121</v>
      </c>
      <c r="AH1861">
        <f t="shared" si="235"/>
        <v>0.38206764811677918</v>
      </c>
      <c r="AI1861">
        <f t="shared" si="236"/>
        <v>0.56010785424678866</v>
      </c>
      <c r="AJ1861">
        <f t="shared" si="237"/>
        <v>-7.6503282690316116E-2</v>
      </c>
      <c r="AK1861">
        <f t="shared" si="238"/>
        <v>1.439260288052863E-2</v>
      </c>
      <c r="AL1861" s="18">
        <f t="shared" si="239"/>
        <v>2.1089247885702867E-2</v>
      </c>
    </row>
    <row r="1862" spans="1:38" ht="15.75">
      <c r="A1862">
        <v>2020</v>
      </c>
      <c r="B1862">
        <v>1</v>
      </c>
      <c r="C1862" t="s">
        <v>76</v>
      </c>
      <c r="D1862">
        <v>184258.655778029</v>
      </c>
      <c r="E1862">
        <v>117429.351953234</v>
      </c>
      <c r="F1862">
        <v>66829.303824794901</v>
      </c>
      <c r="G1862">
        <v>55205.271716667601</v>
      </c>
      <c r="H1862">
        <v>530584.90086514503</v>
      </c>
      <c r="I1862">
        <v>241304.33455527099</v>
      </c>
      <c r="J1862">
        <v>289280.56630987301</v>
      </c>
      <c r="K1862">
        <v>50878.476293013802</v>
      </c>
      <c r="L1862">
        <v>9.5005474719230492</v>
      </c>
      <c r="M1862">
        <v>19.083643405735099</v>
      </c>
      <c r="N1862">
        <v>10.404606619346399</v>
      </c>
      <c r="O1862">
        <v>0.83415328458942894</v>
      </c>
      <c r="P1862">
        <v>54.949756219933199</v>
      </c>
      <c r="Q1862">
        <v>36582</v>
      </c>
      <c r="R1862">
        <v>-0.26656032068569702</v>
      </c>
      <c r="S1862">
        <v>74</v>
      </c>
      <c r="T1862">
        <v>0.35273700664353402</v>
      </c>
      <c r="U1862">
        <v>0.64713638221246295</v>
      </c>
      <c r="V1862">
        <v>2.63125904591368</v>
      </c>
      <c r="W1862">
        <v>66.631251623915801</v>
      </c>
      <c r="X1862">
        <v>4.5130681354032296</v>
      </c>
      <c r="Y1862">
        <v>0</v>
      </c>
      <c r="Z1862">
        <v>0</v>
      </c>
      <c r="AA1862">
        <v>0</v>
      </c>
      <c r="AB1862">
        <v>0</v>
      </c>
      <c r="AC1862">
        <v>182705.28162351999</v>
      </c>
      <c r="AD1862">
        <v>0</v>
      </c>
      <c r="AE1862">
        <f t="shared" si="233"/>
        <v>-1.3251800689659487E-2</v>
      </c>
      <c r="AF1862">
        <f t="shared" si="232"/>
        <v>2.1338606076251633E-2</v>
      </c>
      <c r="AG1862">
        <f t="shared" si="234"/>
        <v>0.36269288703214198</v>
      </c>
      <c r="AH1862">
        <f t="shared" si="235"/>
        <v>0.29960748103563595</v>
      </c>
      <c r="AI1862">
        <f t="shared" si="236"/>
        <v>0.56010785424678866</v>
      </c>
      <c r="AJ1862">
        <f t="shared" si="237"/>
        <v>-1.3251800689659487E-2</v>
      </c>
      <c r="AK1862">
        <f t="shared" si="238"/>
        <v>-1.1077504904566415E-2</v>
      </c>
      <c r="AL1862" s="18">
        <f t="shared" si="239"/>
        <v>2.1089247885702867E-2</v>
      </c>
    </row>
    <row r="1863" spans="1:38" ht="15.75">
      <c r="A1863">
        <v>2020</v>
      </c>
      <c r="B1863">
        <v>2</v>
      </c>
      <c r="C1863" t="s">
        <v>76</v>
      </c>
      <c r="D1863">
        <v>181816.89679631399</v>
      </c>
      <c r="E1863">
        <v>116128.52773103199</v>
      </c>
      <c r="F1863">
        <v>65688.369065282895</v>
      </c>
      <c r="G1863">
        <v>49868.881876699597</v>
      </c>
      <c r="H1863">
        <v>443612.66008582601</v>
      </c>
      <c r="I1863">
        <v>134707.160533474</v>
      </c>
      <c r="J1863">
        <v>308905.49955235102</v>
      </c>
      <c r="K1863">
        <v>55076.525383654604</v>
      </c>
      <c r="L1863">
        <v>24.521431055010801</v>
      </c>
      <c r="M1863">
        <v>16.143733908579399</v>
      </c>
      <c r="N1863">
        <v>11.2415371254398</v>
      </c>
      <c r="O1863">
        <v>0.436078867901947</v>
      </c>
      <c r="P1863">
        <v>138.226507723498</v>
      </c>
      <c r="Q1863">
        <v>30319</v>
      </c>
      <c r="R1863">
        <v>0.72881385306719004</v>
      </c>
      <c r="S1863">
        <v>549</v>
      </c>
      <c r="T1863">
        <v>0.62589181065742705</v>
      </c>
      <c r="U1863">
        <v>0.184265436525828</v>
      </c>
      <c r="V1863">
        <v>5.1852146743381899</v>
      </c>
      <c r="W1863">
        <v>77.703699877765303</v>
      </c>
      <c r="X1863">
        <v>5.1111776223213701</v>
      </c>
      <c r="Y1863">
        <v>0</v>
      </c>
      <c r="Z1863">
        <v>0</v>
      </c>
      <c r="AA1863">
        <v>0</v>
      </c>
      <c r="AB1863">
        <v>0</v>
      </c>
      <c r="AC1863">
        <v>203078.43983542701</v>
      </c>
      <c r="AD1863">
        <v>0</v>
      </c>
      <c r="AE1863">
        <f t="shared" si="233"/>
        <v>3.2461064393645919E-2</v>
      </c>
      <c r="AF1863">
        <f t="shared" si="232"/>
        <v>-2.8306513327336544E-3</v>
      </c>
      <c r="AG1863">
        <f t="shared" si="234"/>
        <v>0.36128858330956681</v>
      </c>
      <c r="AH1863">
        <f t="shared" si="235"/>
        <v>0.27428078883431145</v>
      </c>
      <c r="AI1863">
        <f t="shared" si="236"/>
        <v>0.56010785424678866</v>
      </c>
      <c r="AJ1863">
        <f t="shared" si="237"/>
        <v>3.2461064393645919E-2</v>
      </c>
      <c r="AK1863">
        <f t="shared" si="238"/>
        <v>8.1169028912842861E-2</v>
      </c>
      <c r="AL1863" s="18">
        <f t="shared" si="239"/>
        <v>2.1089247885702867E-2</v>
      </c>
    </row>
    <row r="1864" spans="1:38" ht="15.75">
      <c r="A1864">
        <v>2020</v>
      </c>
      <c r="B1864">
        <v>3</v>
      </c>
      <c r="C1864" t="s">
        <v>76</v>
      </c>
      <c r="D1864">
        <v>187718.86679107201</v>
      </c>
      <c r="E1864">
        <v>125554.567556038</v>
      </c>
      <c r="F1864">
        <v>62164.299235033497</v>
      </c>
      <c r="G1864">
        <v>45863.764880367598</v>
      </c>
      <c r="H1864">
        <v>447040.29525986401</v>
      </c>
      <c r="I1864">
        <v>180285.34605778899</v>
      </c>
      <c r="J1864">
        <v>266754.94920207403</v>
      </c>
      <c r="K1864">
        <v>49013.455966830399</v>
      </c>
      <c r="L1864">
        <v>8.5957998779642395</v>
      </c>
      <c r="M1864">
        <v>17.193219851236702</v>
      </c>
      <c r="N1864">
        <v>10.259425238994799</v>
      </c>
      <c r="O1864">
        <v>0.67584630237251198</v>
      </c>
      <c r="P1864">
        <v>205.45537810711801</v>
      </c>
      <c r="Q1864">
        <v>3560</v>
      </c>
      <c r="R1864">
        <v>-4.98482351787157E-2</v>
      </c>
      <c r="S1864">
        <v>726</v>
      </c>
      <c r="T1864">
        <v>0.71027185389411795</v>
      </c>
      <c r="U1864">
        <v>0.15325496231911501</v>
      </c>
      <c r="V1864">
        <v>6.1029180660187601</v>
      </c>
      <c r="W1864">
        <v>71.538202702507206</v>
      </c>
      <c r="X1864">
        <v>2.27014348547669</v>
      </c>
      <c r="Y1864">
        <v>0</v>
      </c>
      <c r="Z1864">
        <v>0</v>
      </c>
      <c r="AA1864">
        <v>0</v>
      </c>
      <c r="AB1864">
        <v>0</v>
      </c>
      <c r="AC1864">
        <v>193384.14433430199</v>
      </c>
      <c r="AD1864">
        <v>0</v>
      </c>
      <c r="AE1864">
        <f t="shared" si="233"/>
        <v>7.1752459471844554E-2</v>
      </c>
      <c r="AF1864">
        <f t="shared" si="232"/>
        <v>-6.5375729522856342E-3</v>
      </c>
      <c r="AG1864">
        <f t="shared" si="234"/>
        <v>0.33115637387808144</v>
      </c>
      <c r="AH1864">
        <f t="shared" si="235"/>
        <v>0.24432155203351621</v>
      </c>
      <c r="AI1864">
        <f t="shared" si="236"/>
        <v>0.56010785424678866</v>
      </c>
      <c r="AJ1864">
        <f t="shared" si="237"/>
        <v>7.1752459471844554E-2</v>
      </c>
      <c r="AK1864">
        <f t="shared" si="238"/>
        <v>-0.12030574390373584</v>
      </c>
      <c r="AL1864" s="18">
        <f t="shared" si="239"/>
        <v>2.1089247885702867E-2</v>
      </c>
    </row>
    <row r="1865" spans="1:38" ht="15.75">
      <c r="A1865">
        <v>2020</v>
      </c>
      <c r="B1865">
        <v>4</v>
      </c>
      <c r="C1865" t="s">
        <v>76</v>
      </c>
      <c r="D1865">
        <v>201188.15717259899</v>
      </c>
      <c r="E1865">
        <v>110449.631905697</v>
      </c>
      <c r="F1865">
        <v>90738.525266901503</v>
      </c>
      <c r="G1865">
        <v>77328.783249203596</v>
      </c>
      <c r="H1865">
        <v>560477.23569856305</v>
      </c>
      <c r="I1865">
        <v>206556.46708139501</v>
      </c>
      <c r="J1865">
        <v>353920.76861716702</v>
      </c>
      <c r="K1865">
        <v>73417.984719729706</v>
      </c>
      <c r="L1865">
        <v>12.8368570392437</v>
      </c>
      <c r="M1865">
        <v>21.849179281380199</v>
      </c>
      <c r="N1865">
        <v>13.796953439656299</v>
      </c>
      <c r="O1865">
        <v>0.58362346998863401</v>
      </c>
      <c r="P1865">
        <v>66.866784742498893</v>
      </c>
      <c r="Q1865">
        <v>4334</v>
      </c>
      <c r="R1865">
        <v>-0.331686214782767</v>
      </c>
      <c r="S1865">
        <v>654</v>
      </c>
      <c r="T1865">
        <v>0.16210610971156</v>
      </c>
      <c r="U1865">
        <v>0.47093857851022802</v>
      </c>
      <c r="V1865">
        <v>6.1714221514187697</v>
      </c>
      <c r="W1865">
        <v>67.170991525825599</v>
      </c>
      <c r="X1865">
        <v>9.3661161570634892</v>
      </c>
      <c r="Y1865">
        <v>0</v>
      </c>
      <c r="Z1865">
        <v>0</v>
      </c>
      <c r="AA1865">
        <v>0</v>
      </c>
      <c r="AB1865">
        <v>1</v>
      </c>
      <c r="AC1865">
        <v>213759.50468556699</v>
      </c>
      <c r="AD1865">
        <v>0</v>
      </c>
      <c r="AE1865">
        <f t="shared" si="233"/>
        <v>-6.4604590575539175E-2</v>
      </c>
      <c r="AF1865">
        <f t="shared" si="232"/>
        <v>-3.9781927418211127E-2</v>
      </c>
      <c r="AG1865">
        <f t="shared" si="234"/>
        <v>0.45101325317601854</v>
      </c>
      <c r="AH1865">
        <f t="shared" si="235"/>
        <v>0.3843605127456054</v>
      </c>
      <c r="AI1865">
        <f t="shared" si="236"/>
        <v>0.56010785424678866</v>
      </c>
      <c r="AJ1865">
        <f t="shared" si="237"/>
        <v>-6.4604590575539175E-2</v>
      </c>
      <c r="AK1865">
        <f t="shared" si="238"/>
        <v>5.8781371800390073E-2</v>
      </c>
      <c r="AL1865" s="18">
        <f t="shared" si="239"/>
        <v>2.1089247885702867E-2</v>
      </c>
    </row>
    <row r="1866" spans="1:38" ht="15.75">
      <c r="A1866">
        <v>2021</v>
      </c>
      <c r="B1866">
        <v>1</v>
      </c>
      <c r="C1866" t="s">
        <v>76</v>
      </c>
      <c r="D1866">
        <v>188190.47864981601</v>
      </c>
      <c r="E1866">
        <v>116942.012783962</v>
      </c>
      <c r="F1866">
        <v>71248.465865852995</v>
      </c>
      <c r="G1866">
        <v>65490.016004263402</v>
      </c>
      <c r="H1866">
        <v>609313.93029151997</v>
      </c>
      <c r="I1866">
        <v>254305.72537555199</v>
      </c>
      <c r="J1866">
        <v>355008.204915968</v>
      </c>
      <c r="K1866">
        <v>74540.860807771794</v>
      </c>
      <c r="L1866">
        <v>8.0336554019358992</v>
      </c>
      <c r="M1866">
        <v>18.447465466260098</v>
      </c>
      <c r="N1866">
        <v>10.7481566969805</v>
      </c>
      <c r="O1866">
        <v>0.71633759967814403</v>
      </c>
      <c r="P1866">
        <v>331.80501638405201</v>
      </c>
      <c r="Q1866">
        <v>17001</v>
      </c>
      <c r="R1866">
        <v>-0.95895147768752897</v>
      </c>
      <c r="S1866">
        <v>565</v>
      </c>
      <c r="T1866">
        <v>0.28916826675920398</v>
      </c>
      <c r="U1866">
        <v>3.7630984151875997E-2</v>
      </c>
      <c r="V1866">
        <v>4.5590421133419099</v>
      </c>
      <c r="W1866">
        <v>72.217113619717196</v>
      </c>
      <c r="X1866">
        <v>8.1040477842098593</v>
      </c>
      <c r="Y1866">
        <v>0</v>
      </c>
      <c r="Z1866">
        <v>0</v>
      </c>
      <c r="AA1866">
        <v>0</v>
      </c>
      <c r="AB1866">
        <v>0</v>
      </c>
      <c r="AC1866">
        <v>202553.02522953501</v>
      </c>
      <c r="AD1866">
        <v>0</v>
      </c>
      <c r="AE1866">
        <f t="shared" si="233"/>
        <v>-3.6602500531122066E-2</v>
      </c>
      <c r="AF1866">
        <f t="shared" si="232"/>
        <v>4.6628917233313791E-2</v>
      </c>
      <c r="AG1866">
        <f t="shared" si="234"/>
        <v>0.37859761225451177</v>
      </c>
      <c r="AH1866">
        <f t="shared" si="235"/>
        <v>0.34799856227650566</v>
      </c>
      <c r="AI1866">
        <f t="shared" si="236"/>
        <v>0.56010785424678866</v>
      </c>
      <c r="AJ1866">
        <f t="shared" si="237"/>
        <v>-3.6602500531122066E-2</v>
      </c>
      <c r="AK1866">
        <f t="shared" si="238"/>
        <v>1.5194603506710742E-2</v>
      </c>
      <c r="AL1866" s="18">
        <f t="shared" si="239"/>
        <v>2.1089247885702867E-2</v>
      </c>
    </row>
    <row r="1867" spans="1:38" ht="15.75">
      <c r="A1867">
        <v>2021</v>
      </c>
      <c r="B1867">
        <v>2</v>
      </c>
      <c r="C1867" t="s">
        <v>76</v>
      </c>
      <c r="D1867">
        <v>181302.236555084</v>
      </c>
      <c r="E1867">
        <v>118718.900301491</v>
      </c>
      <c r="F1867">
        <v>62583.336253593203</v>
      </c>
      <c r="G1867">
        <v>47828.674675159396</v>
      </c>
      <c r="H1867">
        <v>439439.113201776</v>
      </c>
      <c r="I1867">
        <v>160801.08054188499</v>
      </c>
      <c r="J1867">
        <v>278638.032659891</v>
      </c>
      <c r="K1867">
        <v>48414.4397439038</v>
      </c>
      <c r="L1867">
        <v>11.6023151595854</v>
      </c>
      <c r="M1867">
        <v>17.165163785641401</v>
      </c>
      <c r="N1867">
        <v>10.8840276703357</v>
      </c>
      <c r="O1867">
        <v>0.57709666913332203</v>
      </c>
      <c r="P1867">
        <v>215.42327593400401</v>
      </c>
      <c r="Q1867">
        <v>40430</v>
      </c>
      <c r="R1867">
        <v>0.95644534005297799</v>
      </c>
      <c r="S1867">
        <v>94</v>
      </c>
      <c r="T1867">
        <v>0.66183683762437595</v>
      </c>
      <c r="U1867">
        <v>0.65837333361110995</v>
      </c>
      <c r="V1867">
        <v>1.2594702456051601</v>
      </c>
      <c r="W1867">
        <v>83.692472150397094</v>
      </c>
      <c r="X1867">
        <v>4.8948242892041502</v>
      </c>
      <c r="Y1867">
        <v>0</v>
      </c>
      <c r="Z1867">
        <v>0</v>
      </c>
      <c r="AA1867">
        <v>0</v>
      </c>
      <c r="AB1867">
        <v>1</v>
      </c>
      <c r="AC1867">
        <v>187076.07730165799</v>
      </c>
      <c r="AD1867">
        <v>0</v>
      </c>
      <c r="AE1867">
        <f t="shared" si="233"/>
        <v>2.8622947782799786E-2</v>
      </c>
      <c r="AF1867">
        <f t="shared" si="232"/>
        <v>8.8247497694922142E-2</v>
      </c>
      <c r="AG1867">
        <f t="shared" si="234"/>
        <v>0.34518788870306449</v>
      </c>
      <c r="AH1867">
        <f t="shared" si="235"/>
        <v>0.26380631361173468</v>
      </c>
      <c r="AI1867">
        <f t="shared" si="236"/>
        <v>0.56010785424678866</v>
      </c>
      <c r="AJ1867">
        <f t="shared" si="237"/>
        <v>2.8622947782799786E-2</v>
      </c>
      <c r="AK1867">
        <f t="shared" si="238"/>
        <v>-2.9028678109602704E-2</v>
      </c>
      <c r="AL1867" s="18">
        <f t="shared" si="239"/>
        <v>2.1089247885702867E-2</v>
      </c>
    </row>
    <row r="1868" spans="1:38" ht="15.75">
      <c r="A1868">
        <v>2021</v>
      </c>
      <c r="B1868">
        <v>3</v>
      </c>
      <c r="C1868" t="s">
        <v>76</v>
      </c>
      <c r="D1868">
        <v>186491.64100490499</v>
      </c>
      <c r="E1868">
        <v>115272.647559113</v>
      </c>
      <c r="F1868">
        <v>71218.993445791901</v>
      </c>
      <c r="G1868">
        <v>66140.679006891907</v>
      </c>
      <c r="H1868">
        <v>488081.21591648698</v>
      </c>
      <c r="I1868">
        <v>241802.774010797</v>
      </c>
      <c r="J1868">
        <v>246278.44190569001</v>
      </c>
      <c r="K1868">
        <v>72122.927374342806</v>
      </c>
      <c r="L1868">
        <v>9.5174175997979802</v>
      </c>
      <c r="M1868">
        <v>26.856057109626999</v>
      </c>
      <c r="N1868">
        <v>13.551162562709401</v>
      </c>
      <c r="O1868">
        <v>0.98182679791109195</v>
      </c>
      <c r="P1868">
        <v>170.17096227683601</v>
      </c>
      <c r="Q1868">
        <v>17351</v>
      </c>
      <c r="R1868">
        <v>-0.49876328332821501</v>
      </c>
      <c r="S1868">
        <v>632</v>
      </c>
      <c r="T1868">
        <v>0.51375020204380195</v>
      </c>
      <c r="U1868">
        <v>0.68897429604223004</v>
      </c>
      <c r="V1868">
        <v>4.3965277776383402</v>
      </c>
      <c r="W1868">
        <v>73.242125174590299</v>
      </c>
      <c r="X1868">
        <v>9.5262023423788804</v>
      </c>
      <c r="Y1868">
        <v>0</v>
      </c>
      <c r="Z1868">
        <v>0</v>
      </c>
      <c r="AA1868">
        <v>0</v>
      </c>
      <c r="AB1868">
        <v>0</v>
      </c>
      <c r="AC1868">
        <v>193635.10629549099</v>
      </c>
      <c r="AD1868">
        <v>0</v>
      </c>
      <c r="AE1868">
        <f t="shared" si="233"/>
        <v>3.5888276094229808E-2</v>
      </c>
      <c r="AF1868">
        <f t="shared" si="232"/>
        <v>3.8633210271775749E-2</v>
      </c>
      <c r="AG1868">
        <f t="shared" si="234"/>
        <v>0.38188839490086757</v>
      </c>
      <c r="AH1868">
        <f t="shared" si="235"/>
        <v>0.35465760637042343</v>
      </c>
      <c r="AI1868">
        <f t="shared" si="236"/>
        <v>0.56010785424678866</v>
      </c>
      <c r="AJ1868">
        <f t="shared" si="237"/>
        <v>3.5888276094229808E-2</v>
      </c>
      <c r="AK1868">
        <f t="shared" si="238"/>
        <v>-4.5021561087929686E-2</v>
      </c>
      <c r="AL1868" s="18">
        <f t="shared" si="239"/>
        <v>2.1089247885702867E-2</v>
      </c>
    </row>
    <row r="1869" spans="1:38" ht="15.75">
      <c r="A1869">
        <v>2021</v>
      </c>
      <c r="B1869">
        <v>4</v>
      </c>
      <c r="C1869" t="s">
        <v>76</v>
      </c>
      <c r="D1869">
        <v>193184.50450655501</v>
      </c>
      <c r="E1869">
        <v>110082.89301526301</v>
      </c>
      <c r="F1869">
        <v>83101.611491292599</v>
      </c>
      <c r="G1869">
        <v>64334.432443791797</v>
      </c>
      <c r="H1869">
        <v>596749.47245234996</v>
      </c>
      <c r="I1869">
        <v>271189.60962223401</v>
      </c>
      <c r="J1869">
        <v>325559.86283011502</v>
      </c>
      <c r="K1869">
        <v>60435.993047690601</v>
      </c>
      <c r="L1869">
        <v>12.415645643493001</v>
      </c>
      <c r="M1869">
        <v>19.761168310039199</v>
      </c>
      <c r="N1869">
        <v>10.780810945572901</v>
      </c>
      <c r="O1869">
        <v>0.83299460586069696</v>
      </c>
      <c r="P1869">
        <v>153.39091234400499</v>
      </c>
      <c r="Q1869">
        <v>43283</v>
      </c>
      <c r="R1869">
        <v>0.34077705954829501</v>
      </c>
      <c r="S1869">
        <v>322</v>
      </c>
      <c r="T1869">
        <v>0.37891448539654499</v>
      </c>
      <c r="U1869">
        <v>0.29726492059516701</v>
      </c>
      <c r="V1869">
        <v>1.62972133217356</v>
      </c>
      <c r="W1869">
        <v>65.578630527626899</v>
      </c>
      <c r="X1869">
        <v>4.2797779983872397</v>
      </c>
      <c r="Y1869">
        <v>0</v>
      </c>
      <c r="Z1869">
        <v>0</v>
      </c>
      <c r="AA1869">
        <v>0</v>
      </c>
      <c r="AB1869">
        <v>0</v>
      </c>
      <c r="AC1869">
        <v>208404.08745732199</v>
      </c>
      <c r="AD1869">
        <v>0</v>
      </c>
      <c r="AE1869">
        <f t="shared" si="233"/>
        <v>1.9572441412829159E-2</v>
      </c>
      <c r="AF1869">
        <f t="shared" si="232"/>
        <v>8.7683143910464549E-3</v>
      </c>
      <c r="AG1869">
        <f t="shared" si="234"/>
        <v>0.43016706595363735</v>
      </c>
      <c r="AH1869">
        <f t="shared" si="235"/>
        <v>0.33302066647694739</v>
      </c>
      <c r="AI1869">
        <f t="shared" si="236"/>
        <v>0.56010785424678866</v>
      </c>
      <c r="AJ1869">
        <f t="shared" si="237"/>
        <v>1.9572441412829159E-2</v>
      </c>
      <c r="AK1869">
        <f t="shared" si="238"/>
        <v>-3.4597471148563895E-2</v>
      </c>
      <c r="AL1869" s="18">
        <f t="shared" si="239"/>
        <v>2.1089247885702867E-2</v>
      </c>
    </row>
    <row r="1870" spans="1:38" ht="15.75">
      <c r="A1870">
        <v>2022</v>
      </c>
      <c r="B1870">
        <v>1</v>
      </c>
      <c r="C1870" t="s">
        <v>76</v>
      </c>
      <c r="D1870">
        <v>196965.59690287599</v>
      </c>
      <c r="E1870">
        <v>106274.303300217</v>
      </c>
      <c r="F1870">
        <v>90691.293602658407</v>
      </c>
      <c r="G1870">
        <v>76803.909405659797</v>
      </c>
      <c r="H1870">
        <v>686626.23998736101</v>
      </c>
      <c r="I1870">
        <v>441993.52678152901</v>
      </c>
      <c r="J1870">
        <v>244632.71320583101</v>
      </c>
      <c r="K1870">
        <v>77170.190160570201</v>
      </c>
      <c r="L1870">
        <v>11.0549181408288</v>
      </c>
      <c r="M1870">
        <v>31.395600530758799</v>
      </c>
      <c r="N1870">
        <v>11.185693894697801</v>
      </c>
      <c r="O1870">
        <v>1.8067637847340501</v>
      </c>
      <c r="P1870">
        <v>404.979635547675</v>
      </c>
      <c r="Q1870">
        <v>2471</v>
      </c>
      <c r="R1870">
        <v>0.84427117706911303</v>
      </c>
      <c r="S1870">
        <v>570</v>
      </c>
      <c r="T1870">
        <v>0.97399773301661396</v>
      </c>
      <c r="U1870">
        <v>0.83265622637973202</v>
      </c>
      <c r="V1870">
        <v>4.40046425833828</v>
      </c>
      <c r="W1870">
        <v>66.0594083773519</v>
      </c>
      <c r="X1870">
        <v>7.3912728916411599</v>
      </c>
      <c r="Y1870">
        <v>0</v>
      </c>
      <c r="Z1870">
        <v>0</v>
      </c>
      <c r="AA1870">
        <v>0</v>
      </c>
      <c r="AB1870">
        <v>0</v>
      </c>
      <c r="AC1870">
        <v>191552.67580279001</v>
      </c>
      <c r="AD1870">
        <v>0</v>
      </c>
      <c r="AE1870">
        <f t="shared" si="233"/>
        <v>1.7064317828699642E-3</v>
      </c>
      <c r="AF1870">
        <f t="shared" si="232"/>
        <v>1.9644017856310748E-2</v>
      </c>
      <c r="AG1870">
        <f t="shared" si="234"/>
        <v>0.46044230580723694</v>
      </c>
      <c r="AH1870">
        <f t="shared" si="235"/>
        <v>0.38993565685245996</v>
      </c>
      <c r="AI1870">
        <f t="shared" si="236"/>
        <v>0.56010785424678866</v>
      </c>
      <c r="AJ1870">
        <f t="shared" si="237"/>
        <v>1.7064317828699642E-3</v>
      </c>
      <c r="AK1870">
        <f t="shared" si="238"/>
        <v>0.10857872997372492</v>
      </c>
      <c r="AL1870" s="18">
        <f t="shared" si="239"/>
        <v>2.1089247885702867E-2</v>
      </c>
    </row>
    <row r="1871" spans="1:38" ht="15.75">
      <c r="A1871">
        <v>2022</v>
      </c>
      <c r="B1871">
        <v>2</v>
      </c>
      <c r="C1871" t="s">
        <v>76</v>
      </c>
      <c r="D1871">
        <v>197301.70525756301</v>
      </c>
      <c r="E1871">
        <v>117813.432181397</v>
      </c>
      <c r="F1871">
        <v>79488.2730761657</v>
      </c>
      <c r="G1871">
        <v>63871.3738725394</v>
      </c>
      <c r="H1871">
        <v>630233.825596918</v>
      </c>
      <c r="I1871">
        <v>343931.461745799</v>
      </c>
      <c r="J1871">
        <v>286302.36385111901</v>
      </c>
      <c r="K1871">
        <v>67929.408914923799</v>
      </c>
      <c r="L1871">
        <v>15.060696236705301</v>
      </c>
      <c r="M1871">
        <v>22.309062703287101</v>
      </c>
      <c r="N1871">
        <v>10.1345518565342</v>
      </c>
      <c r="O1871">
        <v>1.20128753783062</v>
      </c>
      <c r="P1871">
        <v>469.95891680358699</v>
      </c>
      <c r="Q1871">
        <v>41455</v>
      </c>
      <c r="R1871">
        <v>-0.95934419970882001</v>
      </c>
      <c r="S1871">
        <v>369</v>
      </c>
      <c r="T1871">
        <v>0.89839113600762599</v>
      </c>
      <c r="U1871">
        <v>0.70406212928431999</v>
      </c>
      <c r="V1871">
        <v>6.7853156049388401</v>
      </c>
      <c r="W1871">
        <v>79.228250910092896</v>
      </c>
      <c r="X1871">
        <v>4.2131724280238396</v>
      </c>
      <c r="Y1871">
        <v>0</v>
      </c>
      <c r="Z1871">
        <v>0</v>
      </c>
      <c r="AA1871">
        <v>0</v>
      </c>
      <c r="AB1871">
        <v>0</v>
      </c>
      <c r="AC1871">
        <v>195949.276449681</v>
      </c>
      <c r="AD1871">
        <v>0</v>
      </c>
      <c r="AE1871">
        <f t="shared" si="233"/>
        <v>-1.8272997017844121E-2</v>
      </c>
      <c r="AF1871">
        <f t="shared" si="232"/>
        <v>-5.713138321361224E-2</v>
      </c>
      <c r="AG1871">
        <f t="shared" si="234"/>
        <v>0.40287676668784922</v>
      </c>
      <c r="AH1871">
        <f t="shared" si="235"/>
        <v>0.32372438843931922</v>
      </c>
      <c r="AI1871">
        <f t="shared" si="236"/>
        <v>0.56010785424678866</v>
      </c>
      <c r="AJ1871">
        <f t="shared" si="237"/>
        <v>-1.8272997017844121E-2</v>
      </c>
      <c r="AK1871">
        <f t="shared" si="238"/>
        <v>6.5546461049246635E-2</v>
      </c>
      <c r="AL1871" s="18">
        <f t="shared" si="239"/>
        <v>2.1089247885702867E-2</v>
      </c>
    </row>
    <row r="1872" spans="1:38" ht="15.75">
      <c r="A1872">
        <v>2022</v>
      </c>
      <c r="B1872">
        <v>3</v>
      </c>
      <c r="C1872" t="s">
        <v>76</v>
      </c>
      <c r="D1872">
        <v>193696.411785776</v>
      </c>
      <c r="E1872">
        <v>125535.685724953</v>
      </c>
      <c r="F1872">
        <v>68160.726060822795</v>
      </c>
      <c r="G1872">
        <v>52972.511129942999</v>
      </c>
      <c r="H1872">
        <v>525342.80889809597</v>
      </c>
      <c r="I1872">
        <v>200739.326272873</v>
      </c>
      <c r="J1872">
        <v>324603.482625223</v>
      </c>
      <c r="K1872">
        <v>51013.883357130799</v>
      </c>
      <c r="L1872">
        <v>8.2669274422786003</v>
      </c>
      <c r="M1872">
        <v>16.319144422459299</v>
      </c>
      <c r="N1872">
        <v>10.083417957324301</v>
      </c>
      <c r="O1872">
        <v>0.61841396355146605</v>
      </c>
      <c r="P1872">
        <v>98.861484315886301</v>
      </c>
      <c r="Q1872">
        <v>43043</v>
      </c>
      <c r="R1872">
        <v>-0.57433451444791095</v>
      </c>
      <c r="S1872">
        <v>567</v>
      </c>
      <c r="T1872">
        <v>4.6724972243762201E-2</v>
      </c>
      <c r="U1872">
        <v>0.74486629948858096</v>
      </c>
      <c r="V1872">
        <v>1.8746979825274801</v>
      </c>
      <c r="W1872">
        <v>60.642922560091399</v>
      </c>
      <c r="X1872">
        <v>6.6978426261072697</v>
      </c>
      <c r="Y1872">
        <v>0</v>
      </c>
      <c r="Z1872">
        <v>0</v>
      </c>
      <c r="AA1872">
        <v>0</v>
      </c>
      <c r="AB1872">
        <v>0</v>
      </c>
      <c r="AC1872">
        <v>220328.21502203299</v>
      </c>
      <c r="AD1872">
        <v>0</v>
      </c>
      <c r="AE1872">
        <f t="shared" si="233"/>
        <v>6.1023081474440221E-3</v>
      </c>
      <c r="AF1872">
        <f t="shared" si="232"/>
        <v>-2.2896643635417595E-2</v>
      </c>
      <c r="AG1872">
        <f t="shared" si="234"/>
        <v>0.35189462433721941</v>
      </c>
      <c r="AH1872">
        <f t="shared" si="235"/>
        <v>0.27348214993538156</v>
      </c>
      <c r="AI1872">
        <f t="shared" si="236"/>
        <v>0.56010785424678866</v>
      </c>
      <c r="AJ1872">
        <f t="shared" si="237"/>
        <v>6.1023081474440221E-3</v>
      </c>
      <c r="AK1872">
        <f t="shared" si="238"/>
        <v>-4.4664949390326787E-2</v>
      </c>
      <c r="AL1872" s="18">
        <f t="shared" si="239"/>
        <v>2.1089247885702867E-2</v>
      </c>
    </row>
    <row r="1873" spans="1:38" ht="15.75">
      <c r="A1873">
        <v>2022</v>
      </c>
      <c r="B1873">
        <v>4</v>
      </c>
      <c r="C1873" t="s">
        <v>76</v>
      </c>
      <c r="D1873">
        <v>194878.40697754701</v>
      </c>
      <c r="E1873">
        <v>119928.64067536801</v>
      </c>
      <c r="F1873">
        <v>74949.766302178497</v>
      </c>
      <c r="G1873">
        <v>60831.129557540902</v>
      </c>
      <c r="H1873">
        <v>686828.71915477398</v>
      </c>
      <c r="I1873">
        <v>329330.33073315001</v>
      </c>
      <c r="J1873">
        <v>357498.38842162403</v>
      </c>
      <c r="K1873">
        <v>61400.256663608197</v>
      </c>
      <c r="L1873">
        <v>7.2347342086548601</v>
      </c>
      <c r="M1873">
        <v>17.015777281154602</v>
      </c>
      <c r="N1873">
        <v>8.8568121659794397</v>
      </c>
      <c r="O1873">
        <v>0.92120787505410096</v>
      </c>
      <c r="P1873">
        <v>435.34905160326201</v>
      </c>
      <c r="Q1873">
        <v>20531</v>
      </c>
      <c r="R1873">
        <v>-0.75590299751370804</v>
      </c>
      <c r="S1873">
        <v>947</v>
      </c>
      <c r="T1873">
        <v>0.68364243048615903</v>
      </c>
      <c r="U1873">
        <v>8.3598736631966805E-2</v>
      </c>
      <c r="V1873">
        <v>7.5071777171992604</v>
      </c>
      <c r="W1873">
        <v>73.002744317928205</v>
      </c>
      <c r="X1873">
        <v>7.1636593385340097</v>
      </c>
      <c r="Y1873">
        <v>0</v>
      </c>
      <c r="Z1873">
        <v>0</v>
      </c>
      <c r="AA1873">
        <v>0</v>
      </c>
      <c r="AB1873">
        <v>0</v>
      </c>
      <c r="AC1873">
        <v>205431.09339744301</v>
      </c>
      <c r="AD1873">
        <v>0</v>
      </c>
      <c r="AE1873">
        <f t="shared" si="233"/>
        <v>3.0564626016540877E-2</v>
      </c>
      <c r="AF1873">
        <f t="shared" si="232"/>
        <v>-2.4513200093484035E-2</v>
      </c>
      <c r="AG1873">
        <f t="shared" si="234"/>
        <v>0.38459759326139387</v>
      </c>
      <c r="AH1873">
        <f t="shared" si="235"/>
        <v>0.31214915239198143</v>
      </c>
      <c r="AI1873">
        <f t="shared" si="236"/>
        <v>0.56010785424678866</v>
      </c>
      <c r="AJ1873">
        <f t="shared" si="237"/>
        <v>3.0564626016540877E-2</v>
      </c>
      <c r="AK1873">
        <f t="shared" si="238"/>
        <v>-5.1685969857699951E-2</v>
      </c>
      <c r="AL1873" s="18">
        <f t="shared" si="239"/>
        <v>2.1089247885702867E-2</v>
      </c>
    </row>
    <row r="1874" spans="1:38" ht="15.75">
      <c r="A1874">
        <v>2023</v>
      </c>
      <c r="B1874">
        <v>1</v>
      </c>
      <c r="C1874" t="s">
        <v>76</v>
      </c>
      <c r="D1874">
        <v>200834.79260551499</v>
      </c>
      <c r="E1874">
        <v>113730.01256834601</v>
      </c>
      <c r="F1874">
        <v>87104.780037169199</v>
      </c>
      <c r="G1874">
        <v>74098.928811863705</v>
      </c>
      <c r="H1874">
        <v>499863.177311712</v>
      </c>
      <c r="I1874">
        <v>158880.72610149</v>
      </c>
      <c r="J1874">
        <v>340982.45121022098</v>
      </c>
      <c r="K1874">
        <v>78428.476350468802</v>
      </c>
      <c r="L1874">
        <v>15.4972023337388</v>
      </c>
      <c r="M1874">
        <v>21.7310094841744</v>
      </c>
      <c r="N1874">
        <v>14.8238422382643</v>
      </c>
      <c r="O1874">
        <v>0.46594986204594502</v>
      </c>
      <c r="P1874">
        <v>492.48985607219299</v>
      </c>
      <c r="Q1874">
        <v>23542</v>
      </c>
      <c r="R1874">
        <v>-0.58900443005021197</v>
      </c>
      <c r="S1874">
        <v>771</v>
      </c>
      <c r="T1874">
        <v>1.22350228803967E-2</v>
      </c>
      <c r="U1874">
        <v>0.777795332904057</v>
      </c>
      <c r="V1874">
        <v>2.3622931747284399</v>
      </c>
      <c r="W1874">
        <v>74.644896807207601</v>
      </c>
      <c r="X1874">
        <v>5.5793725785257404</v>
      </c>
      <c r="Y1874">
        <v>0</v>
      </c>
      <c r="Z1874">
        <v>0</v>
      </c>
      <c r="AA1874">
        <v>0</v>
      </c>
      <c r="AB1874">
        <v>0</v>
      </c>
      <c r="AC1874">
        <v>207760.355968975</v>
      </c>
      <c r="AD1874">
        <v>0</v>
      </c>
      <c r="AE1874">
        <f t="shared" si="233"/>
        <v>-7.3718335790560766E-2</v>
      </c>
      <c r="AF1874">
        <f t="shared" si="232"/>
        <v>-3.1306352729782549E-2</v>
      </c>
      <c r="AG1874">
        <f t="shared" si="234"/>
        <v>0.43371359567294943</v>
      </c>
      <c r="AH1874">
        <f t="shared" si="235"/>
        <v>0.36895464102881209</v>
      </c>
      <c r="AI1874">
        <f t="shared" si="236"/>
        <v>0.56010785424678866</v>
      </c>
      <c r="AJ1874">
        <f t="shared" si="237"/>
        <v>-7.3718335790560766E-2</v>
      </c>
      <c r="AK1874">
        <f t="shared" si="238"/>
        <v>-3.1948233545445771E-2</v>
      </c>
      <c r="AL1874" s="18">
        <f t="shared" si="239"/>
        <v>2.1089247885702867E-2</v>
      </c>
    </row>
    <row r="1875" spans="1:38" ht="15.75">
      <c r="A1875">
        <v>2023</v>
      </c>
      <c r="B1875">
        <v>2</v>
      </c>
      <c r="C1875" t="s">
        <v>76</v>
      </c>
      <c r="D1875">
        <v>186029.585925794</v>
      </c>
      <c r="E1875">
        <v>110096.53956568601</v>
      </c>
      <c r="F1875">
        <v>75933.046360108405</v>
      </c>
      <c r="G1875">
        <v>70257.744118251794</v>
      </c>
      <c r="H1875">
        <v>430804.43576122698</v>
      </c>
      <c r="I1875">
        <v>297394.72815123899</v>
      </c>
      <c r="J1875">
        <v>133409.70760998799</v>
      </c>
      <c r="K1875">
        <v>71237.660114869301</v>
      </c>
      <c r="L1875">
        <v>8.1783818821478906</v>
      </c>
      <c r="M1875">
        <v>52.6631422682105</v>
      </c>
      <c r="N1875">
        <v>16.308500629550601</v>
      </c>
      <c r="O1875">
        <v>2.2291835690146802</v>
      </c>
      <c r="P1875">
        <v>358.46837069532597</v>
      </c>
      <c r="Q1875">
        <v>25432</v>
      </c>
      <c r="R1875">
        <v>-0.78786662298700005</v>
      </c>
      <c r="S1875">
        <v>185</v>
      </c>
      <c r="T1875">
        <v>0.23041157061902101</v>
      </c>
      <c r="U1875">
        <v>0.45488966246915302</v>
      </c>
      <c r="V1875">
        <v>7.0530607597221602</v>
      </c>
      <c r="W1875">
        <v>73.794032691056003</v>
      </c>
      <c r="X1875">
        <v>3.9715611170088798</v>
      </c>
      <c r="Y1875">
        <v>0</v>
      </c>
      <c r="Z1875">
        <v>0</v>
      </c>
      <c r="AA1875">
        <v>0</v>
      </c>
      <c r="AB1875">
        <v>1</v>
      </c>
      <c r="AC1875">
        <v>191259.169743173</v>
      </c>
      <c r="AD1875">
        <v>0</v>
      </c>
      <c r="AE1875">
        <f t="shared" si="233"/>
        <v>1.7372656772741184E-2</v>
      </c>
      <c r="AF1875">
        <f t="shared" si="232"/>
        <v>-3.5417849244384313E-2</v>
      </c>
      <c r="AG1875">
        <f t="shared" si="234"/>
        <v>0.40817725837651003</v>
      </c>
      <c r="AH1875">
        <f t="shared" si="235"/>
        <v>0.37766973338465182</v>
      </c>
      <c r="AI1875">
        <f t="shared" si="236"/>
        <v>0.56010785424678866</v>
      </c>
      <c r="AJ1875">
        <f t="shared" si="237"/>
        <v>1.7372656772741184E-2</v>
      </c>
      <c r="AK1875">
        <f t="shared" si="238"/>
        <v>3.0268683794369058E-2</v>
      </c>
      <c r="AL1875" s="18">
        <f t="shared" si="239"/>
        <v>2.1089247885702867E-2</v>
      </c>
    </row>
    <row r="1876" spans="1:38" ht="15.75">
      <c r="A1876">
        <v>2023</v>
      </c>
      <c r="B1876">
        <v>3</v>
      </c>
      <c r="C1876" t="s">
        <v>76</v>
      </c>
      <c r="D1876">
        <v>189261.41407165799</v>
      </c>
      <c r="E1876">
        <v>113429.016908654</v>
      </c>
      <c r="F1876">
        <v>75832.3971630038</v>
      </c>
      <c r="G1876">
        <v>61761.1777413737</v>
      </c>
      <c r="H1876">
        <v>597464.65287020395</v>
      </c>
      <c r="I1876">
        <v>292600.67835206102</v>
      </c>
      <c r="J1876">
        <v>304863.97451814299</v>
      </c>
      <c r="K1876">
        <v>69547.632731702906</v>
      </c>
      <c r="L1876">
        <v>8.9070110845578103</v>
      </c>
      <c r="M1876">
        <v>20.258601508751902</v>
      </c>
      <c r="N1876">
        <v>10.3372103177442</v>
      </c>
      <c r="O1876">
        <v>0.95977453162360404</v>
      </c>
      <c r="P1876">
        <v>395.293895119708</v>
      </c>
      <c r="Q1876">
        <v>28447</v>
      </c>
      <c r="R1876">
        <v>-0.90020272508511501</v>
      </c>
      <c r="S1876">
        <v>247</v>
      </c>
      <c r="T1876">
        <v>0.65178260316853198</v>
      </c>
      <c r="U1876">
        <v>0.91826662918186097</v>
      </c>
      <c r="V1876">
        <v>5.1161472011964904</v>
      </c>
      <c r="W1876">
        <v>75.953772655176394</v>
      </c>
      <c r="X1876">
        <v>7.6395772809821496</v>
      </c>
      <c r="Y1876">
        <v>0</v>
      </c>
      <c r="Z1876">
        <v>0</v>
      </c>
      <c r="AA1876">
        <v>0</v>
      </c>
      <c r="AB1876">
        <v>0</v>
      </c>
      <c r="AC1876">
        <v>197859.31275113</v>
      </c>
      <c r="AD1876">
        <v>0</v>
      </c>
      <c r="AE1876">
        <f t="shared" si="233"/>
        <v>4.4377747353773816E-3</v>
      </c>
      <c r="AF1876">
        <f t="shared" si="232"/>
        <v>-6.3632426438324105E-2</v>
      </c>
      <c r="AG1876">
        <f t="shared" si="234"/>
        <v>0.40067542311763765</v>
      </c>
      <c r="AH1876">
        <f t="shared" si="235"/>
        <v>0.32632736072652263</v>
      </c>
      <c r="AI1876">
        <f t="shared" si="236"/>
        <v>0.56010785424678866</v>
      </c>
      <c r="AJ1876">
        <f t="shared" si="237"/>
        <v>4.4377747353773816E-3</v>
      </c>
      <c r="AK1876">
        <f t="shared" si="238"/>
        <v>6.6725937338812921E-2</v>
      </c>
      <c r="AL1876" s="18">
        <f t="shared" si="239"/>
        <v>2.1089247885702867E-2</v>
      </c>
    </row>
    <row r="1877" spans="1:38" ht="15.75">
      <c r="A1877">
        <v>2023</v>
      </c>
      <c r="B1877">
        <v>4</v>
      </c>
      <c r="C1877" t="s">
        <v>76</v>
      </c>
      <c r="D1877">
        <v>190101.31359340699</v>
      </c>
      <c r="E1877">
        <v>120997.67438330399</v>
      </c>
      <c r="F1877">
        <v>69103.6392101034</v>
      </c>
      <c r="G1877">
        <v>62331.707437595898</v>
      </c>
      <c r="H1877">
        <v>473295.15409520501</v>
      </c>
      <c r="I1877">
        <v>207442.39899229599</v>
      </c>
      <c r="J1877">
        <v>265852.75510290801</v>
      </c>
      <c r="K1877">
        <v>72049.207182426602</v>
      </c>
      <c r="L1877">
        <v>7.7565572415734199</v>
      </c>
      <c r="M1877">
        <v>23.4459512798609</v>
      </c>
      <c r="N1877">
        <v>13.169732860830701</v>
      </c>
      <c r="O1877">
        <v>0.78029057442717897</v>
      </c>
      <c r="P1877">
        <v>445.11817735742699</v>
      </c>
      <c r="Q1877">
        <v>3640</v>
      </c>
      <c r="R1877">
        <v>-0.174993072199741</v>
      </c>
      <c r="S1877">
        <v>296</v>
      </c>
      <c r="T1877">
        <v>0.73156494286757201</v>
      </c>
      <c r="U1877">
        <v>0.56892306084512001</v>
      </c>
      <c r="V1877">
        <v>7.1457840549305498</v>
      </c>
      <c r="W1877">
        <v>63.956280648949701</v>
      </c>
      <c r="X1877">
        <v>2.4601575189209202</v>
      </c>
      <c r="Y1877">
        <v>0</v>
      </c>
      <c r="Z1877">
        <v>0</v>
      </c>
      <c r="AA1877">
        <v>0</v>
      </c>
      <c r="AB1877">
        <v>0</v>
      </c>
      <c r="AC1877">
        <v>199276.82001534101</v>
      </c>
      <c r="AD1877">
        <v>0</v>
      </c>
      <c r="AE1877">
        <f t="shared" si="233"/>
        <v>2.3387919159235212E-2</v>
      </c>
      <c r="AF1877">
        <f t="shared" si="232"/>
        <v>-0.11028462343848901</v>
      </c>
      <c r="AG1877">
        <f t="shared" si="234"/>
        <v>0.36350953028080296</v>
      </c>
      <c r="AH1877">
        <f t="shared" si="235"/>
        <v>0.32788677920928189</v>
      </c>
      <c r="AI1877">
        <f t="shared" si="236"/>
        <v>0.56010785424678866</v>
      </c>
      <c r="AJ1877">
        <f t="shared" si="237"/>
        <v>2.3387919159235212E-2</v>
      </c>
      <c r="AK1877">
        <f t="shared" si="238"/>
        <v>-8.6967473453522903E-2</v>
      </c>
      <c r="AL1877" s="18">
        <f t="shared" si="239"/>
        <v>2.1089247885702867E-2</v>
      </c>
    </row>
    <row r="1878" spans="1:38" ht="15.75">
      <c r="A1878">
        <v>2024</v>
      </c>
      <c r="B1878">
        <v>1</v>
      </c>
      <c r="C1878" t="s">
        <v>76</v>
      </c>
      <c r="D1878">
        <v>194547.38774779401</v>
      </c>
      <c r="E1878">
        <v>110474.812348436</v>
      </c>
      <c r="F1878">
        <v>84072.575399357607</v>
      </c>
      <c r="G1878">
        <v>70375.809609874894</v>
      </c>
      <c r="H1878">
        <v>529399.56968145596</v>
      </c>
      <c r="I1878">
        <v>219498.409051569</v>
      </c>
      <c r="J1878">
        <v>309901.16062988603</v>
      </c>
      <c r="K1878">
        <v>73822.881962778803</v>
      </c>
      <c r="L1878">
        <v>14.344789778525801</v>
      </c>
      <c r="M1878">
        <v>22.709114566345299</v>
      </c>
      <c r="N1878">
        <v>13.2935146985896</v>
      </c>
      <c r="O1878">
        <v>0.70828521134102995</v>
      </c>
      <c r="P1878">
        <v>46.752886513913097</v>
      </c>
      <c r="Q1878">
        <v>8403</v>
      </c>
      <c r="R1878">
        <v>0.94996095116286805</v>
      </c>
      <c r="S1878">
        <v>580</v>
      </c>
      <c r="T1878">
        <v>0.29041510353615502</v>
      </c>
      <c r="U1878">
        <v>0.45278459327984999</v>
      </c>
      <c r="V1878">
        <v>6.7931472343894397</v>
      </c>
      <c r="W1878">
        <v>70.576264507866696</v>
      </c>
      <c r="X1878">
        <v>8.7166466526492101</v>
      </c>
      <c r="Y1878">
        <v>0</v>
      </c>
      <c r="Z1878">
        <v>0</v>
      </c>
      <c r="AA1878">
        <v>1</v>
      </c>
      <c r="AB1878">
        <v>0</v>
      </c>
      <c r="AC1878">
        <v>199411.508239288</v>
      </c>
      <c r="AD1878">
        <v>1</v>
      </c>
      <c r="AE1878">
        <f t="shared" si="233"/>
        <v>-7.7649820057716562E-2</v>
      </c>
      <c r="AF1878" t="str">
        <f t="shared" si="232"/>
        <v/>
      </c>
      <c r="AG1878">
        <f t="shared" si="234"/>
        <v>0.43214445782406202</v>
      </c>
      <c r="AH1878">
        <f t="shared" si="235"/>
        <v>0.3617412211214483</v>
      </c>
      <c r="AI1878">
        <f t="shared" si="236"/>
        <v>0.56010785424678866</v>
      </c>
      <c r="AJ1878">
        <f t="shared" si="237"/>
        <v>-7.7649820057716562E-2</v>
      </c>
      <c r="AK1878">
        <f t="shared" si="238"/>
        <v>0.11825400799548817</v>
      </c>
      <c r="AL1878" s="18">
        <f t="shared" si="239"/>
        <v>2.1089247885702867E-2</v>
      </c>
    </row>
    <row r="1879" spans="1:38" ht="15.75">
      <c r="A1879">
        <v>2024</v>
      </c>
      <c r="B1879">
        <v>2</v>
      </c>
      <c r="C1879" t="s">
        <v>76</v>
      </c>
      <c r="D1879">
        <v>179440.81809647899</v>
      </c>
      <c r="E1879">
        <v>123538.901691188</v>
      </c>
      <c r="F1879">
        <v>55901.9164052915</v>
      </c>
      <c r="G1879">
        <v>41369.312728072997</v>
      </c>
      <c r="H1879">
        <v>499987.98642576498</v>
      </c>
      <c r="I1879">
        <v>294217.63440002699</v>
      </c>
      <c r="J1879">
        <v>205770.35202573799</v>
      </c>
      <c r="K1879">
        <v>45248.578978456397</v>
      </c>
      <c r="L1879">
        <v>5.2770644242030604</v>
      </c>
      <c r="M1879">
        <v>20.104603175727899</v>
      </c>
      <c r="N1879">
        <v>8.2740613477150404</v>
      </c>
      <c r="O1879">
        <v>1.42983491792455</v>
      </c>
      <c r="P1879">
        <v>112.951377713212</v>
      </c>
      <c r="Q1879">
        <v>49848</v>
      </c>
      <c r="R1879">
        <v>0.58866364764007795</v>
      </c>
      <c r="S1879">
        <v>166</v>
      </c>
      <c r="T1879">
        <v>0.124803462512917</v>
      </c>
      <c r="U1879">
        <v>0.77039756798911496</v>
      </c>
      <c r="V1879">
        <v>1.9340784059334999</v>
      </c>
      <c r="W1879">
        <v>68.111353775855093</v>
      </c>
      <c r="X1879">
        <v>3.9002293866794702</v>
      </c>
      <c r="Y1879">
        <v>0</v>
      </c>
      <c r="Z1879">
        <v>0</v>
      </c>
      <c r="AA1879">
        <v>1</v>
      </c>
      <c r="AB1879">
        <v>0</v>
      </c>
      <c r="AC1879">
        <v>179413.730000446</v>
      </c>
      <c r="AD1879">
        <v>1</v>
      </c>
      <c r="AE1879">
        <f t="shared" si="233"/>
        <v>-1.2386072783919139E-2</v>
      </c>
      <c r="AF1879" t="str">
        <f t="shared" si="232"/>
        <v/>
      </c>
      <c r="AG1879">
        <f t="shared" si="234"/>
        <v>0.311534003234618</v>
      </c>
      <c r="AH1879">
        <f t="shared" si="235"/>
        <v>0.23054572068340759</v>
      </c>
      <c r="AI1879">
        <f t="shared" si="236"/>
        <v>0.56010785424678866</v>
      </c>
      <c r="AJ1879">
        <f t="shared" si="237"/>
        <v>-1.2386072783919139E-2</v>
      </c>
      <c r="AK1879">
        <f t="shared" si="238"/>
        <v>-0.10651754322550076</v>
      </c>
      <c r="AL1879" s="18">
        <f t="shared" si="239"/>
        <v>2.1089247885702867E-2</v>
      </c>
    </row>
    <row r="1880" spans="1:38" ht="15.75">
      <c r="A1880">
        <v>2024</v>
      </c>
      <c r="B1880">
        <v>3</v>
      </c>
      <c r="C1880" t="s">
        <v>76</v>
      </c>
      <c r="D1880">
        <v>177218.25106313001</v>
      </c>
      <c r="E1880">
        <v>110379.841390266</v>
      </c>
      <c r="F1880">
        <v>66838.409672864494</v>
      </c>
      <c r="G1880">
        <v>54205.327404651704</v>
      </c>
      <c r="H1880">
        <v>448956.04664567398</v>
      </c>
      <c r="I1880">
        <v>205086.34067953599</v>
      </c>
      <c r="J1880">
        <v>243869.705966137</v>
      </c>
      <c r="K1880">
        <v>59935.3732350481</v>
      </c>
      <c r="L1880">
        <v>26.4137459234496</v>
      </c>
      <c r="M1880">
        <v>22.227167244863999</v>
      </c>
      <c r="N1880">
        <v>12.073637900556299</v>
      </c>
      <c r="O1880">
        <v>0.84096685919657799</v>
      </c>
      <c r="P1880">
        <v>480.63497982140302</v>
      </c>
      <c r="Q1880">
        <v>11489</v>
      </c>
      <c r="R1880">
        <v>-0.24515654434953099</v>
      </c>
      <c r="S1880">
        <v>438</v>
      </c>
      <c r="T1880">
        <v>0.72459119395141003</v>
      </c>
      <c r="U1880">
        <v>0.28208957712757299</v>
      </c>
      <c r="V1880">
        <v>1.8282599608657899</v>
      </c>
      <c r="W1880">
        <v>81.3093734548562</v>
      </c>
      <c r="X1880">
        <v>7.4368930113354601</v>
      </c>
      <c r="Y1880">
        <v>0</v>
      </c>
      <c r="Z1880">
        <v>0</v>
      </c>
      <c r="AA1880">
        <v>1</v>
      </c>
      <c r="AB1880">
        <v>0</v>
      </c>
      <c r="AC1880">
        <v>178563.70696921</v>
      </c>
      <c r="AD1880">
        <v>1</v>
      </c>
      <c r="AE1880">
        <f t="shared" si="233"/>
        <v>-4.5605851575947022E-2</v>
      </c>
      <c r="AF1880" t="str">
        <f t="shared" si="232"/>
        <v/>
      </c>
      <c r="AG1880">
        <f t="shared" si="234"/>
        <v>0.37715308255160657</v>
      </c>
      <c r="AH1880">
        <f t="shared" si="235"/>
        <v>0.30586763541268824</v>
      </c>
      <c r="AI1880">
        <f t="shared" si="236"/>
        <v>0.56010785424678866</v>
      </c>
      <c r="AJ1880">
        <f t="shared" si="237"/>
        <v>-4.5605851575947022E-2</v>
      </c>
      <c r="AK1880">
        <f t="shared" si="238"/>
        <v>7.7650124863504741E-2</v>
      </c>
      <c r="AL1880" s="18">
        <f t="shared" si="239"/>
        <v>2.1089247885702867E-2</v>
      </c>
    </row>
    <row r="1881" spans="1:38" ht="15.75">
      <c r="A1881">
        <v>2024</v>
      </c>
      <c r="B1881">
        <v>4</v>
      </c>
      <c r="C1881" t="s">
        <v>76</v>
      </c>
      <c r="D1881">
        <v>169136.06180859599</v>
      </c>
      <c r="E1881">
        <v>118950.849856634</v>
      </c>
      <c r="F1881">
        <v>50185.211951962003</v>
      </c>
      <c r="G1881">
        <v>43682.545720763803</v>
      </c>
      <c r="H1881">
        <v>642268.45357744303</v>
      </c>
      <c r="I1881">
        <v>432256.87313673203</v>
      </c>
      <c r="J1881">
        <v>210011.58044071001</v>
      </c>
      <c r="K1881">
        <v>42571.591620725601</v>
      </c>
      <c r="L1881">
        <v>7.9763742980310903</v>
      </c>
      <c r="M1881">
        <v>20.800065229305702</v>
      </c>
      <c r="N1881">
        <v>6.8012908741588403</v>
      </c>
      <c r="O1881">
        <v>2.0582525603094699</v>
      </c>
      <c r="P1881">
        <v>431.780160421966</v>
      </c>
      <c r="Q1881">
        <v>10046</v>
      </c>
      <c r="R1881">
        <v>-3.6050857164091399E-2</v>
      </c>
      <c r="S1881">
        <v>306</v>
      </c>
      <c r="T1881">
        <v>0.256882658358211</v>
      </c>
      <c r="U1881">
        <v>0.92805103708518499</v>
      </c>
      <c r="V1881">
        <v>2.67159192551647</v>
      </c>
      <c r="W1881">
        <v>62.931684138564599</v>
      </c>
      <c r="X1881">
        <v>2.46579102457008</v>
      </c>
      <c r="Y1881">
        <v>0</v>
      </c>
      <c r="Z1881">
        <v>0</v>
      </c>
      <c r="AA1881">
        <v>1</v>
      </c>
      <c r="AB1881">
        <v>0</v>
      </c>
      <c r="AC1881">
        <v>178022.24795357001</v>
      </c>
      <c r="AD1881">
        <v>1</v>
      </c>
      <c r="AE1881" t="str">
        <f t="shared" si="233"/>
        <v/>
      </c>
      <c r="AF1881" t="str">
        <f t="shared" si="232"/>
        <v/>
      </c>
      <c r="AG1881">
        <f t="shared" si="234"/>
        <v>0.29671503176392056</v>
      </c>
      <c r="AH1881">
        <f t="shared" si="235"/>
        <v>0.25826866993153397</v>
      </c>
      <c r="AI1881">
        <f t="shared" si="236"/>
        <v>0.56010785424678866</v>
      </c>
      <c r="AJ1881">
        <f t="shared" si="237"/>
        <v>0.36107015598390418</v>
      </c>
      <c r="AK1881">
        <f t="shared" si="238"/>
        <v>0.42360308587461371</v>
      </c>
      <c r="AL1881" s="18">
        <f t="shared" si="239"/>
        <v>2.1089247885702867E-2</v>
      </c>
    </row>
    <row r="1882" spans="1:38" ht="15.75">
      <c r="A1882">
        <v>2015</v>
      </c>
      <c r="B1882">
        <v>1</v>
      </c>
      <c r="C1882" t="s">
        <v>77</v>
      </c>
      <c r="D1882">
        <v>230206.046028329</v>
      </c>
      <c r="E1882">
        <v>169338.79692331201</v>
      </c>
      <c r="F1882">
        <v>60867.249105016701</v>
      </c>
      <c r="G1882">
        <v>49386.081816289203</v>
      </c>
      <c r="H1882">
        <v>550857.72368443897</v>
      </c>
      <c r="I1882">
        <v>327002.12320059497</v>
      </c>
      <c r="J1882">
        <v>223855.60048384301</v>
      </c>
      <c r="K1882">
        <v>44791.664316639501</v>
      </c>
      <c r="L1882">
        <v>13.601184029595199</v>
      </c>
      <c r="M1882">
        <v>22.061579745847599</v>
      </c>
      <c r="N1882">
        <v>8.9653062293413903</v>
      </c>
      <c r="O1882">
        <v>1.4607725806002101</v>
      </c>
      <c r="P1882">
        <v>190.967138800821</v>
      </c>
      <c r="Q1882">
        <v>5729</v>
      </c>
      <c r="R1882">
        <v>0.35973846395227799</v>
      </c>
      <c r="S1882">
        <v>203</v>
      </c>
      <c r="T1882">
        <v>0.55150308157744998</v>
      </c>
      <c r="U1882">
        <v>4.6672847835563601E-2</v>
      </c>
      <c r="V1882">
        <v>3.06621292690114</v>
      </c>
      <c r="W1882">
        <v>79.396340089658494</v>
      </c>
      <c r="X1882">
        <v>4.4550387236984799</v>
      </c>
      <c r="Y1882">
        <v>0</v>
      </c>
      <c r="Z1882">
        <v>0</v>
      </c>
      <c r="AA1882">
        <v>0</v>
      </c>
      <c r="AB1882">
        <v>0</v>
      </c>
      <c r="AC1882">
        <v>239456.942898407</v>
      </c>
      <c r="AD1882">
        <v>0</v>
      </c>
      <c r="AE1882">
        <f t="shared" si="233"/>
        <v>-4.2194894634208058E-2</v>
      </c>
      <c r="AF1882">
        <f t="shared" si="232"/>
        <v>-9.8679129144837965E-2</v>
      </c>
      <c r="AG1882">
        <f t="shared" si="234"/>
        <v>0.26440334715416947</v>
      </c>
      <c r="AH1882">
        <f t="shared" si="235"/>
        <v>0.21452990774278702</v>
      </c>
      <c r="AI1882">
        <f t="shared" si="236"/>
        <v>0.56010785424678866</v>
      </c>
      <c r="AJ1882">
        <f t="shared" si="237"/>
        <v>-4.2194894634208058E-2</v>
      </c>
      <c r="AK1882">
        <f t="shared" si="238"/>
        <v>1.9676406333499163E-2</v>
      </c>
      <c r="AL1882" s="18">
        <f t="shared" si="239"/>
        <v>2.1089247885702867E-2</v>
      </c>
    </row>
    <row r="1883" spans="1:38" ht="15.75">
      <c r="A1883">
        <v>2015</v>
      </c>
      <c r="B1883">
        <v>2</v>
      </c>
      <c r="C1883" t="s">
        <v>77</v>
      </c>
      <c r="D1883">
        <v>220492.52617200601</v>
      </c>
      <c r="E1883">
        <v>172670.77589960099</v>
      </c>
      <c r="F1883">
        <v>47821.750272404301</v>
      </c>
      <c r="G1883">
        <v>28035.892960694699</v>
      </c>
      <c r="H1883">
        <v>623259.26828472596</v>
      </c>
      <c r="I1883">
        <v>280828.46301909798</v>
      </c>
      <c r="J1883">
        <v>342430.80526562699</v>
      </c>
      <c r="K1883">
        <v>36014.425453916898</v>
      </c>
      <c r="L1883">
        <v>17.567661178032701</v>
      </c>
      <c r="M1883">
        <v>8.1873162488833309</v>
      </c>
      <c r="N1883">
        <v>4.4982713274128097</v>
      </c>
      <c r="O1883">
        <v>0.82010280237859001</v>
      </c>
      <c r="P1883">
        <v>286.91908583830798</v>
      </c>
      <c r="Q1883">
        <v>17741</v>
      </c>
      <c r="R1883">
        <v>0.94272771626905105</v>
      </c>
      <c r="S1883">
        <v>292</v>
      </c>
      <c r="T1883">
        <v>0.54084905111109705</v>
      </c>
      <c r="U1883">
        <v>0.13245661700830599</v>
      </c>
      <c r="V1883">
        <v>7.2298457442602801</v>
      </c>
      <c r="W1883">
        <v>74.693709664815302</v>
      </c>
      <c r="X1883">
        <v>3.8768270705066201</v>
      </c>
      <c r="Y1883">
        <v>0</v>
      </c>
      <c r="Z1883">
        <v>0</v>
      </c>
      <c r="AA1883">
        <v>0</v>
      </c>
      <c r="AB1883">
        <v>0</v>
      </c>
      <c r="AC1883">
        <v>233568.823160706</v>
      </c>
      <c r="AD1883">
        <v>0</v>
      </c>
      <c r="AE1883">
        <f t="shared" si="233"/>
        <v>2.1257409341591819E-2</v>
      </c>
      <c r="AF1883">
        <f t="shared" si="232"/>
        <v>-1.1969136493403162E-2</v>
      </c>
      <c r="AG1883">
        <f t="shared" si="234"/>
        <v>0.21688603737570367</v>
      </c>
      <c r="AH1883">
        <f t="shared" si="235"/>
        <v>0.12715121663046269</v>
      </c>
      <c r="AI1883">
        <f t="shared" si="236"/>
        <v>0.56010785424678866</v>
      </c>
      <c r="AJ1883">
        <f t="shared" si="237"/>
        <v>2.1257409341591819E-2</v>
      </c>
      <c r="AK1883">
        <f t="shared" si="238"/>
        <v>-6.4772256241108581E-3</v>
      </c>
      <c r="AL1883" s="18">
        <f t="shared" si="239"/>
        <v>2.1089247885702867E-2</v>
      </c>
    </row>
    <row r="1884" spans="1:38" ht="15.75">
      <c r="A1884">
        <v>2015</v>
      </c>
      <c r="B1884">
        <v>3</v>
      </c>
      <c r="C1884" t="s">
        <v>77</v>
      </c>
      <c r="D1884">
        <v>225179.62605760599</v>
      </c>
      <c r="E1884">
        <v>171552.348325409</v>
      </c>
      <c r="F1884">
        <v>53627.277732196802</v>
      </c>
      <c r="G1884">
        <v>46851.821766021902</v>
      </c>
      <c r="H1884">
        <v>814883.31795944099</v>
      </c>
      <c r="I1884">
        <v>373412.169727345</v>
      </c>
      <c r="J1884">
        <v>441471.148232095</v>
      </c>
      <c r="K1884">
        <v>51642.480544961298</v>
      </c>
      <c r="L1884">
        <v>11.420862919100999</v>
      </c>
      <c r="M1884">
        <v>10.6126576909144</v>
      </c>
      <c r="N1884">
        <v>5.7495129343602303</v>
      </c>
      <c r="O1884">
        <v>0.84583595377116305</v>
      </c>
      <c r="P1884">
        <v>341.155295144229</v>
      </c>
      <c r="Q1884">
        <v>37666</v>
      </c>
      <c r="R1884">
        <v>0.40280853971021502</v>
      </c>
      <c r="S1884">
        <v>413</v>
      </c>
      <c r="T1884">
        <v>0.47563619730927598</v>
      </c>
      <c r="U1884">
        <v>0.34424589947023898</v>
      </c>
      <c r="V1884">
        <v>5.04650951580739</v>
      </c>
      <c r="W1884">
        <v>78.220367434531795</v>
      </c>
      <c r="X1884">
        <v>7.6071058898259398</v>
      </c>
      <c r="Y1884">
        <v>0</v>
      </c>
      <c r="Z1884">
        <v>0</v>
      </c>
      <c r="AA1884">
        <v>0</v>
      </c>
      <c r="AB1884">
        <v>0</v>
      </c>
      <c r="AC1884">
        <v>238083.79418606701</v>
      </c>
      <c r="AD1884">
        <v>0</v>
      </c>
      <c r="AE1884">
        <f t="shared" si="233"/>
        <v>1.9402773179911514E-2</v>
      </c>
      <c r="AF1884">
        <f t="shared" si="232"/>
        <v>-4.4744719216086699E-2</v>
      </c>
      <c r="AG1884">
        <f t="shared" si="234"/>
        <v>0.23815332972654432</v>
      </c>
      <c r="AH1884">
        <f t="shared" si="235"/>
        <v>0.20806421338507844</v>
      </c>
      <c r="AI1884">
        <f t="shared" si="236"/>
        <v>0.56010785424678866</v>
      </c>
      <c r="AJ1884">
        <f t="shared" si="237"/>
        <v>1.9402773179911514E-2</v>
      </c>
      <c r="AK1884">
        <f t="shared" si="238"/>
        <v>1.6570134122256015E-2</v>
      </c>
      <c r="AL1884" s="18">
        <f t="shared" si="239"/>
        <v>2.1089247885702867E-2</v>
      </c>
    </row>
    <row r="1885" spans="1:38" ht="15.75">
      <c r="A1885">
        <v>2015</v>
      </c>
      <c r="B1885">
        <v>4</v>
      </c>
      <c r="C1885" t="s">
        <v>77</v>
      </c>
      <c r="D1885">
        <v>229548.73526673901</v>
      </c>
      <c r="E1885">
        <v>174394.993746149</v>
      </c>
      <c r="F1885">
        <v>55153.741520589698</v>
      </c>
      <c r="G1885">
        <v>36434.462680032797</v>
      </c>
      <c r="H1885">
        <v>520208.67546249402</v>
      </c>
      <c r="I1885">
        <v>337102.91417056601</v>
      </c>
      <c r="J1885">
        <v>183105.76129192801</v>
      </c>
      <c r="K1885">
        <v>36720.1520496218</v>
      </c>
      <c r="L1885">
        <v>18.694820081996902</v>
      </c>
      <c r="M1885">
        <v>19.898042761169499</v>
      </c>
      <c r="N1885">
        <v>7.0038168140199799</v>
      </c>
      <c r="O1885">
        <v>1.8410284405694799</v>
      </c>
      <c r="P1885">
        <v>157.64910107145201</v>
      </c>
      <c r="Q1885">
        <v>25733</v>
      </c>
      <c r="R1885">
        <v>-0.56420180960491695</v>
      </c>
      <c r="S1885">
        <v>800</v>
      </c>
      <c r="T1885">
        <v>0.94974534803976796</v>
      </c>
      <c r="U1885">
        <v>0.327871161582518</v>
      </c>
      <c r="V1885">
        <v>5.2846928997747904</v>
      </c>
      <c r="W1885">
        <v>82.293021893499002</v>
      </c>
      <c r="X1885">
        <v>7.0405914375698497</v>
      </c>
      <c r="Y1885">
        <v>0</v>
      </c>
      <c r="Z1885">
        <v>1</v>
      </c>
      <c r="AA1885">
        <v>0</v>
      </c>
      <c r="AB1885">
        <v>0</v>
      </c>
      <c r="AC1885">
        <v>240485.666073739</v>
      </c>
      <c r="AD1885">
        <v>1</v>
      </c>
      <c r="AE1885">
        <f t="shared" si="233"/>
        <v>-9.6098204848433857E-2</v>
      </c>
      <c r="AF1885">
        <f t="shared" si="232"/>
        <v>-9.7611844313845314E-2</v>
      </c>
      <c r="AG1885">
        <f t="shared" si="234"/>
        <v>0.24027029143288697</v>
      </c>
      <c r="AH1885">
        <f t="shared" si="235"/>
        <v>0.1587221233769614</v>
      </c>
      <c r="AI1885">
        <f t="shared" si="236"/>
        <v>0.56010785424678866</v>
      </c>
      <c r="AJ1885">
        <f t="shared" si="237"/>
        <v>-9.6098204848433857E-2</v>
      </c>
      <c r="AK1885">
        <f t="shared" si="238"/>
        <v>7.4680256364294761E-2</v>
      </c>
      <c r="AL1885" s="18">
        <f t="shared" si="239"/>
        <v>2.1089247885702867E-2</v>
      </c>
    </row>
    <row r="1886" spans="1:38" ht="15.75">
      <c r="A1886">
        <v>2016</v>
      </c>
      <c r="B1886">
        <v>1</v>
      </c>
      <c r="C1886" t="s">
        <v>77</v>
      </c>
      <c r="D1886">
        <v>207489.51388237701</v>
      </c>
      <c r="E1886">
        <v>187418.85658776099</v>
      </c>
      <c r="F1886">
        <v>20070.6572946163</v>
      </c>
      <c r="G1886">
        <v>12524.756454238201</v>
      </c>
      <c r="H1886">
        <v>528763.97959180805</v>
      </c>
      <c r="I1886">
        <v>363116.27422225103</v>
      </c>
      <c r="J1886">
        <v>165647.705369556</v>
      </c>
      <c r="K1886">
        <v>20903.785342833398</v>
      </c>
      <c r="L1886">
        <v>4.2837399371541096</v>
      </c>
      <c r="M1886">
        <v>7.5610805632928697</v>
      </c>
      <c r="N1886">
        <v>2.36868564002922</v>
      </c>
      <c r="O1886">
        <v>2.1920996334488598</v>
      </c>
      <c r="P1886">
        <v>76.172851096853293</v>
      </c>
      <c r="Q1886">
        <v>7887</v>
      </c>
      <c r="R1886">
        <v>-0.55357121538614495</v>
      </c>
      <c r="S1886">
        <v>300</v>
      </c>
      <c r="T1886">
        <v>0.86714462858111996</v>
      </c>
      <c r="U1886">
        <v>0.96609012504007696</v>
      </c>
      <c r="V1886">
        <v>6.2580735772116904</v>
      </c>
      <c r="W1886">
        <v>74.975180317541401</v>
      </c>
      <c r="X1886">
        <v>3.13865620904813</v>
      </c>
      <c r="Y1886">
        <v>0</v>
      </c>
      <c r="Z1886">
        <v>0</v>
      </c>
      <c r="AA1886">
        <v>0</v>
      </c>
      <c r="AB1886">
        <v>0</v>
      </c>
      <c r="AC1886">
        <v>211916.33053036701</v>
      </c>
      <c r="AD1886">
        <v>0</v>
      </c>
      <c r="AE1886">
        <f t="shared" si="233"/>
        <v>4.9949064674064188E-2</v>
      </c>
      <c r="AF1886">
        <f t="shared" si="232"/>
        <v>8.5853761430885411E-2</v>
      </c>
      <c r="AG1886">
        <f t="shared" si="234"/>
        <v>9.6730947598603942E-2</v>
      </c>
      <c r="AH1886">
        <f t="shared" si="235"/>
        <v>6.036332255970446E-2</v>
      </c>
      <c r="AI1886">
        <f t="shared" si="236"/>
        <v>0.56010785424678866</v>
      </c>
      <c r="AJ1886">
        <f t="shared" si="237"/>
        <v>4.9949064674064188E-2</v>
      </c>
      <c r="AK1886">
        <f t="shared" si="238"/>
        <v>-2.1804471379108101E-2</v>
      </c>
      <c r="AL1886" s="18">
        <f t="shared" si="239"/>
        <v>2.1089247885702867E-2</v>
      </c>
    </row>
    <row r="1887" spans="1:38" ht="15.75">
      <c r="A1887">
        <v>2016</v>
      </c>
      <c r="B1887">
        <v>2</v>
      </c>
      <c r="C1887" t="s">
        <v>77</v>
      </c>
      <c r="D1887">
        <v>217853.421030478</v>
      </c>
      <c r="E1887">
        <v>183332.28749338799</v>
      </c>
      <c r="F1887">
        <v>34521.133537089903</v>
      </c>
      <c r="G1887">
        <v>17587.509963042099</v>
      </c>
      <c r="H1887">
        <v>450421.60918816499</v>
      </c>
      <c r="I1887">
        <v>292716.19452315202</v>
      </c>
      <c r="J1887">
        <v>157705.414665013</v>
      </c>
      <c r="K1887">
        <v>19662.852307361802</v>
      </c>
      <c r="L1887">
        <v>4.1064371126738504</v>
      </c>
      <c r="M1887">
        <v>11.1521281627522</v>
      </c>
      <c r="N1887">
        <v>3.9046772189153298</v>
      </c>
      <c r="O1887">
        <v>1.85609476469098</v>
      </c>
      <c r="P1887">
        <v>186.43497958533899</v>
      </c>
      <c r="Q1887">
        <v>25510</v>
      </c>
      <c r="R1887">
        <v>-4.9733034810432501E-2</v>
      </c>
      <c r="S1887">
        <v>543</v>
      </c>
      <c r="T1887">
        <v>0.65662724416826301</v>
      </c>
      <c r="U1887">
        <v>0.57364146504004598</v>
      </c>
      <c r="V1887">
        <v>2.0076120238920199</v>
      </c>
      <c r="W1887">
        <v>66.430900218957902</v>
      </c>
      <c r="X1887">
        <v>8.7282365768146697</v>
      </c>
      <c r="Y1887">
        <v>0</v>
      </c>
      <c r="Z1887">
        <v>0</v>
      </c>
      <c r="AA1887">
        <v>0</v>
      </c>
      <c r="AB1887">
        <v>0</v>
      </c>
      <c r="AC1887">
        <v>223760.00750951</v>
      </c>
      <c r="AD1887">
        <v>0</v>
      </c>
      <c r="AE1887">
        <f t="shared" si="233"/>
        <v>-1.2620385307689747E-2</v>
      </c>
      <c r="AF1887">
        <f t="shared" si="232"/>
        <v>-8.8775633391395353E-2</v>
      </c>
      <c r="AG1887">
        <f t="shared" si="234"/>
        <v>0.15846036924185114</v>
      </c>
      <c r="AH1887">
        <f t="shared" si="235"/>
        <v>8.0730933119391238E-2</v>
      </c>
      <c r="AI1887">
        <f t="shared" si="236"/>
        <v>0.56010785424678866</v>
      </c>
      <c r="AJ1887">
        <f t="shared" si="237"/>
        <v>-1.2620385307689747E-2</v>
      </c>
      <c r="AK1887">
        <f t="shared" si="238"/>
        <v>-2.8187833567207082E-2</v>
      </c>
      <c r="AL1887" s="18">
        <f t="shared" si="239"/>
        <v>2.1089247885702867E-2</v>
      </c>
    </row>
    <row r="1888" spans="1:38" ht="15.75">
      <c r="A1888">
        <v>2016</v>
      </c>
      <c r="B1888">
        <v>3</v>
      </c>
      <c r="C1888" t="s">
        <v>77</v>
      </c>
      <c r="D1888">
        <v>215104.02691647501</v>
      </c>
      <c r="E1888">
        <v>178164.54748602901</v>
      </c>
      <c r="F1888">
        <v>36939.479430446001</v>
      </c>
      <c r="G1888">
        <v>24705.217434134101</v>
      </c>
      <c r="H1888">
        <v>783753.65746115195</v>
      </c>
      <c r="I1888">
        <v>324598.99511550198</v>
      </c>
      <c r="J1888">
        <v>459154.66234564898</v>
      </c>
      <c r="K1888">
        <v>32421.5298574599</v>
      </c>
      <c r="L1888">
        <v>3.3653384650213698</v>
      </c>
      <c r="M1888">
        <v>5.3805872966473798</v>
      </c>
      <c r="N1888">
        <v>3.1521661428876602</v>
      </c>
      <c r="O1888">
        <v>0.70694914314328705</v>
      </c>
      <c r="P1888">
        <v>80.125918090335304</v>
      </c>
      <c r="Q1888">
        <v>1541</v>
      </c>
      <c r="R1888">
        <v>0.20317302870273199</v>
      </c>
      <c r="S1888">
        <v>182</v>
      </c>
      <c r="T1888">
        <v>0.65479092027491803</v>
      </c>
      <c r="U1888">
        <v>0.14271448472810599</v>
      </c>
      <c r="V1888">
        <v>3.7475795621089598</v>
      </c>
      <c r="W1888">
        <v>74.164856755954801</v>
      </c>
      <c r="X1888">
        <v>2.4029933713915299</v>
      </c>
      <c r="Y1888">
        <v>0</v>
      </c>
      <c r="Z1888">
        <v>0</v>
      </c>
      <c r="AA1888">
        <v>0</v>
      </c>
      <c r="AB1888">
        <v>0</v>
      </c>
      <c r="AC1888">
        <v>217014.769775575</v>
      </c>
      <c r="AD1888">
        <v>0</v>
      </c>
      <c r="AE1888">
        <f t="shared" si="233"/>
        <v>-3.7014495605536275E-2</v>
      </c>
      <c r="AF1888">
        <f t="shared" si="232"/>
        <v>5.6070400781861075E-2</v>
      </c>
      <c r="AG1888">
        <f t="shared" si="234"/>
        <v>0.1717284420936927</v>
      </c>
      <c r="AH1888">
        <f t="shared" si="235"/>
        <v>0.11485241716895959</v>
      </c>
      <c r="AI1888">
        <f t="shared" si="236"/>
        <v>0.56010785424678866</v>
      </c>
      <c r="AJ1888">
        <f t="shared" si="237"/>
        <v>-3.7014495605536275E-2</v>
      </c>
      <c r="AK1888">
        <f t="shared" si="238"/>
        <v>-8.5324599525037903E-2</v>
      </c>
      <c r="AL1888" s="18">
        <f t="shared" si="239"/>
        <v>2.1089247885702867E-2</v>
      </c>
    </row>
    <row r="1889" spans="1:38" ht="15.75">
      <c r="A1889">
        <v>2016</v>
      </c>
      <c r="B1889">
        <v>4</v>
      </c>
      <c r="C1889" t="s">
        <v>77</v>
      </c>
      <c r="D1889">
        <v>207142.05985744199</v>
      </c>
      <c r="E1889">
        <v>162962.72882222399</v>
      </c>
      <c r="F1889">
        <v>44179.3310352177</v>
      </c>
      <c r="G1889">
        <v>29793.114354404599</v>
      </c>
      <c r="H1889">
        <v>520590.433522743</v>
      </c>
      <c r="I1889">
        <v>317008.42628034903</v>
      </c>
      <c r="J1889">
        <v>203582.00724239301</v>
      </c>
      <c r="K1889">
        <v>32370.425777172401</v>
      </c>
      <c r="L1889">
        <v>16.7683780969796</v>
      </c>
      <c r="M1889">
        <v>14.634453583578001</v>
      </c>
      <c r="N1889">
        <v>5.7229469532891599</v>
      </c>
      <c r="O1889">
        <v>1.5571534566063301</v>
      </c>
      <c r="P1889">
        <v>320.95946971133901</v>
      </c>
      <c r="Q1889">
        <v>32657</v>
      </c>
      <c r="R1889">
        <v>-0.322805291586654</v>
      </c>
      <c r="S1889">
        <v>187</v>
      </c>
      <c r="T1889">
        <v>0.71249234825895302</v>
      </c>
      <c r="U1889">
        <v>0.99674047086916495</v>
      </c>
      <c r="V1889">
        <v>2.3617782473519302</v>
      </c>
      <c r="W1889">
        <v>70.276290136853405</v>
      </c>
      <c r="X1889">
        <v>3.5415743417933498</v>
      </c>
      <c r="Y1889">
        <v>0</v>
      </c>
      <c r="Z1889">
        <v>0</v>
      </c>
      <c r="AA1889">
        <v>0</v>
      </c>
      <c r="AB1889">
        <v>0</v>
      </c>
      <c r="AC1889">
        <v>211516.51062078701</v>
      </c>
      <c r="AD1889">
        <v>0</v>
      </c>
      <c r="AE1889">
        <f t="shared" si="233"/>
        <v>8.7675140730481299E-2</v>
      </c>
      <c r="AF1889">
        <f t="shared" si="232"/>
        <v>-7.9711942345429745E-3</v>
      </c>
      <c r="AG1889">
        <f t="shared" si="234"/>
        <v>0.21328035004394</v>
      </c>
      <c r="AH1889">
        <f t="shared" si="235"/>
        <v>0.14382938151193742</v>
      </c>
      <c r="AI1889">
        <f t="shared" si="236"/>
        <v>0.56010785424678866</v>
      </c>
      <c r="AJ1889">
        <f t="shared" si="237"/>
        <v>8.7675140730481299E-2</v>
      </c>
      <c r="AK1889">
        <f t="shared" si="238"/>
        <v>0.17072205093352547</v>
      </c>
      <c r="AL1889" s="18">
        <f t="shared" si="239"/>
        <v>2.1089247885702867E-2</v>
      </c>
    </row>
    <row r="1890" spans="1:38" ht="15.75">
      <c r="A1890">
        <v>2017</v>
      </c>
      <c r="B1890">
        <v>1</v>
      </c>
      <c r="C1890" t="s">
        <v>77</v>
      </c>
      <c r="D1890">
        <v>225303.26910664499</v>
      </c>
      <c r="E1890">
        <v>190784.06011247801</v>
      </c>
      <c r="F1890">
        <v>34519.208994166504</v>
      </c>
      <c r="G1890">
        <v>23690.024015011699</v>
      </c>
      <c r="H1890">
        <v>522117.932444654</v>
      </c>
      <c r="I1890">
        <v>223802.446703572</v>
      </c>
      <c r="J1890">
        <v>298315.48574108101</v>
      </c>
      <c r="K1890">
        <v>29841.327898224699</v>
      </c>
      <c r="L1890">
        <v>5.3385184110401003</v>
      </c>
      <c r="M1890">
        <v>7.9412652535152501</v>
      </c>
      <c r="N1890">
        <v>4.5372936922680704</v>
      </c>
      <c r="O1890">
        <v>0.75022068045712598</v>
      </c>
      <c r="P1890">
        <v>242.04575949673901</v>
      </c>
      <c r="Q1890">
        <v>30396</v>
      </c>
      <c r="R1890">
        <v>-0.49978946531205998</v>
      </c>
      <c r="S1890">
        <v>802</v>
      </c>
      <c r="T1890">
        <v>0.38925016157568398</v>
      </c>
      <c r="U1890">
        <v>0.86516127337654603</v>
      </c>
      <c r="V1890">
        <v>7.12819061335348</v>
      </c>
      <c r="W1890">
        <v>82.754934519913803</v>
      </c>
      <c r="X1890">
        <v>7.1202003857217004</v>
      </c>
      <c r="Y1890">
        <v>0</v>
      </c>
      <c r="Z1890">
        <v>0</v>
      </c>
      <c r="AA1890">
        <v>1</v>
      </c>
      <c r="AB1890">
        <v>0</v>
      </c>
      <c r="AC1890">
        <v>230976.002870239</v>
      </c>
      <c r="AD1890">
        <v>1</v>
      </c>
      <c r="AE1890">
        <f t="shared" si="233"/>
        <v>-0.11890605769217343</v>
      </c>
      <c r="AF1890">
        <f t="shared" si="232"/>
        <v>-1.1172872467005591E-2</v>
      </c>
      <c r="AG1890">
        <f t="shared" si="234"/>
        <v>0.1532121976349472</v>
      </c>
      <c r="AH1890">
        <f t="shared" si="235"/>
        <v>0.10514727153736179</v>
      </c>
      <c r="AI1890">
        <f t="shared" si="236"/>
        <v>0.56010785424678866</v>
      </c>
      <c r="AJ1890">
        <f t="shared" si="237"/>
        <v>-0.11890605769217343</v>
      </c>
      <c r="AK1890">
        <f t="shared" si="238"/>
        <v>-6.5454365151474583E-2</v>
      </c>
      <c r="AL1890" s="18">
        <f t="shared" si="239"/>
        <v>2.1089247885702867E-2</v>
      </c>
    </row>
    <row r="1891" spans="1:38" ht="15.75">
      <c r="A1891">
        <v>2017</v>
      </c>
      <c r="B1891">
        <v>2</v>
      </c>
      <c r="C1891" t="s">
        <v>77</v>
      </c>
      <c r="D1891">
        <v>198513.34559201499</v>
      </c>
      <c r="E1891">
        <v>178296.41057679499</v>
      </c>
      <c r="F1891">
        <v>20216.935015220199</v>
      </c>
      <c r="G1891">
        <v>5270.0464993952901</v>
      </c>
      <c r="H1891">
        <v>492745.91553190898</v>
      </c>
      <c r="I1891">
        <v>246939.68001545299</v>
      </c>
      <c r="J1891">
        <v>245806.23551645601</v>
      </c>
      <c r="K1891">
        <v>4134.8143857707</v>
      </c>
      <c r="L1891">
        <v>0.551274225879268</v>
      </c>
      <c r="M1891">
        <v>2.1439840565161199</v>
      </c>
      <c r="N1891">
        <v>1.06952616617965</v>
      </c>
      <c r="O1891">
        <v>1.00461112996834</v>
      </c>
      <c r="P1891">
        <v>49.253797959798199</v>
      </c>
      <c r="Q1891">
        <v>3005</v>
      </c>
      <c r="R1891">
        <v>-1.8925325675176401E-2</v>
      </c>
      <c r="S1891">
        <v>517</v>
      </c>
      <c r="T1891">
        <v>0.48003595750728301</v>
      </c>
      <c r="U1891">
        <v>0.60008411190416999</v>
      </c>
      <c r="V1891">
        <v>5.5618536004694903</v>
      </c>
      <c r="W1891">
        <v>61.773187794339002</v>
      </c>
      <c r="X1891">
        <v>2.1419099272686801</v>
      </c>
      <c r="Y1891">
        <v>0</v>
      </c>
      <c r="Z1891">
        <v>0</v>
      </c>
      <c r="AA1891">
        <v>0</v>
      </c>
      <c r="AB1891">
        <v>0</v>
      </c>
      <c r="AC1891">
        <v>212740.372708782</v>
      </c>
      <c r="AD1891">
        <v>0</v>
      </c>
      <c r="AE1891">
        <f t="shared" si="233"/>
        <v>0.14433110397697863</v>
      </c>
      <c r="AF1891">
        <f t="shared" si="232"/>
        <v>0.11927433920921444</v>
      </c>
      <c r="AG1891">
        <f t="shared" si="234"/>
        <v>0.10184169207832443</v>
      </c>
      <c r="AH1891">
        <f t="shared" si="235"/>
        <v>2.6547567790360552E-2</v>
      </c>
      <c r="AI1891">
        <f t="shared" si="236"/>
        <v>0.56010785424678866</v>
      </c>
      <c r="AJ1891">
        <f t="shared" si="237"/>
        <v>0.14433110397697863</v>
      </c>
      <c r="AK1891">
        <f t="shared" si="238"/>
        <v>-3.7461276190712489E-2</v>
      </c>
      <c r="AL1891" s="18">
        <f t="shared" si="239"/>
        <v>2.1089247885702867E-2</v>
      </c>
    </row>
    <row r="1892" spans="1:38" ht="15.75">
      <c r="A1892">
        <v>2017</v>
      </c>
      <c r="B1892">
        <v>3</v>
      </c>
      <c r="C1892" t="s">
        <v>77</v>
      </c>
      <c r="D1892">
        <v>227164.99591547399</v>
      </c>
      <c r="E1892">
        <v>171617.19949636501</v>
      </c>
      <c r="F1892">
        <v>55547.796419109298</v>
      </c>
      <c r="G1892">
        <v>43674.1636866603</v>
      </c>
      <c r="H1892">
        <v>843513.51766948099</v>
      </c>
      <c r="I1892">
        <v>347035.17189621797</v>
      </c>
      <c r="J1892">
        <v>496478.34577326197</v>
      </c>
      <c r="K1892">
        <v>41731.5008936097</v>
      </c>
      <c r="L1892">
        <v>5.1471018326739397</v>
      </c>
      <c r="M1892">
        <v>8.7967912515173303</v>
      </c>
      <c r="N1892">
        <v>5.17764834490458</v>
      </c>
      <c r="O1892">
        <v>0.69899357112083704</v>
      </c>
      <c r="P1892">
        <v>176.63651119656001</v>
      </c>
      <c r="Q1892">
        <v>15627</v>
      </c>
      <c r="R1892">
        <v>0.80124814500969299</v>
      </c>
      <c r="S1892">
        <v>198</v>
      </c>
      <c r="T1892">
        <v>0.63557653737457498</v>
      </c>
      <c r="U1892">
        <v>0.44172589043226901</v>
      </c>
      <c r="V1892">
        <v>2.7492335623319</v>
      </c>
      <c r="W1892">
        <v>79.105024221294101</v>
      </c>
      <c r="X1892">
        <v>3.4434482759204501</v>
      </c>
      <c r="Y1892">
        <v>0</v>
      </c>
      <c r="Z1892">
        <v>0</v>
      </c>
      <c r="AA1892">
        <v>0</v>
      </c>
      <c r="AB1892">
        <v>0</v>
      </c>
      <c r="AC1892">
        <v>230487.11868670199</v>
      </c>
      <c r="AD1892">
        <v>0</v>
      </c>
      <c r="AE1892">
        <f t="shared" si="233"/>
        <v>-9.5411291532625647E-2</v>
      </c>
      <c r="AF1892">
        <f t="shared" si="232"/>
        <v>3.6105557002817736E-2</v>
      </c>
      <c r="AG1892">
        <f t="shared" si="234"/>
        <v>0.24452621406415015</v>
      </c>
      <c r="AH1892">
        <f t="shared" si="235"/>
        <v>0.19225745370959818</v>
      </c>
      <c r="AI1892">
        <f t="shared" si="236"/>
        <v>0.56010785424678866</v>
      </c>
      <c r="AJ1892">
        <f t="shared" si="237"/>
        <v>-9.5411291532625647E-2</v>
      </c>
      <c r="AK1892">
        <f t="shared" si="238"/>
        <v>2.1485360145496981E-2</v>
      </c>
      <c r="AL1892" s="18">
        <f t="shared" si="239"/>
        <v>2.1089247885702867E-2</v>
      </c>
    </row>
    <row r="1893" spans="1:38" ht="15.75">
      <c r="A1893">
        <v>2017</v>
      </c>
      <c r="B1893">
        <v>4</v>
      </c>
      <c r="C1893" t="s">
        <v>77</v>
      </c>
      <c r="D1893">
        <v>205490.89026417499</v>
      </c>
      <c r="E1893">
        <v>175304.45683470601</v>
      </c>
      <c r="F1893">
        <v>30186.4334294697</v>
      </c>
      <c r="G1893">
        <v>21599.1024455113</v>
      </c>
      <c r="H1893">
        <v>767466.74919969495</v>
      </c>
      <c r="I1893">
        <v>262762.92864854599</v>
      </c>
      <c r="J1893">
        <v>504703.82055114798</v>
      </c>
      <c r="K1893">
        <v>31187.1962620296</v>
      </c>
      <c r="L1893">
        <v>20.669272819016999</v>
      </c>
      <c r="M1893">
        <v>4.2795599252497398</v>
      </c>
      <c r="N1893">
        <v>2.81433722933724</v>
      </c>
      <c r="O1893">
        <v>0.52062797614966105</v>
      </c>
      <c r="P1893">
        <v>335.95431410779599</v>
      </c>
      <c r="Q1893">
        <v>25192</v>
      </c>
      <c r="R1893">
        <v>0.21947671374615399</v>
      </c>
      <c r="S1893">
        <v>65</v>
      </c>
      <c r="T1893">
        <v>0.14398559345675399</v>
      </c>
      <c r="U1893">
        <v>0.69820849645233996</v>
      </c>
      <c r="V1893">
        <v>1.75144451308953</v>
      </c>
      <c r="W1893">
        <v>68.815287346860799</v>
      </c>
      <c r="X1893">
        <v>7.8554108600559402</v>
      </c>
      <c r="Y1893">
        <v>0</v>
      </c>
      <c r="Z1893">
        <v>0</v>
      </c>
      <c r="AA1893">
        <v>0</v>
      </c>
      <c r="AB1893">
        <v>0</v>
      </c>
      <c r="AC1893">
        <v>208707.935634166</v>
      </c>
      <c r="AD1893">
        <v>0</v>
      </c>
      <c r="AE1893">
        <f t="shared" si="233"/>
        <v>8.4164773086085665E-2</v>
      </c>
      <c r="AF1893">
        <f t="shared" si="232"/>
        <v>-1.8069460516874972E-2</v>
      </c>
      <c r="AG1893">
        <f t="shared" si="234"/>
        <v>0.14689913207666724</v>
      </c>
      <c r="AH1893">
        <f t="shared" si="235"/>
        <v>0.10510978086543848</v>
      </c>
      <c r="AI1893">
        <f t="shared" si="236"/>
        <v>0.56010785424678866</v>
      </c>
      <c r="AJ1893">
        <f t="shared" si="237"/>
        <v>8.4164773086085665E-2</v>
      </c>
      <c r="AK1893">
        <f t="shared" si="238"/>
        <v>9.8269707478260998E-2</v>
      </c>
      <c r="AL1893" s="18">
        <f t="shared" si="239"/>
        <v>2.1089247885702867E-2</v>
      </c>
    </row>
    <row r="1894" spans="1:38" ht="15.75">
      <c r="A1894">
        <v>2018</v>
      </c>
      <c r="B1894">
        <v>1</v>
      </c>
      <c r="C1894" t="s">
        <v>77</v>
      </c>
      <c r="D1894">
        <v>222785.98441451701</v>
      </c>
      <c r="E1894">
        <v>192531.574527488</v>
      </c>
      <c r="F1894">
        <v>30254.4098870288</v>
      </c>
      <c r="G1894">
        <v>14292.779469281601</v>
      </c>
      <c r="H1894">
        <v>736205.04946401005</v>
      </c>
      <c r="I1894">
        <v>355015.29883828602</v>
      </c>
      <c r="J1894">
        <v>381189.75062572397</v>
      </c>
      <c r="K1894">
        <v>15033.4358874256</v>
      </c>
      <c r="L1894">
        <v>1.5089524634898099</v>
      </c>
      <c r="M1894">
        <v>3.7495183031075601</v>
      </c>
      <c r="N1894">
        <v>1.9414128549766601</v>
      </c>
      <c r="O1894">
        <v>0.93133484899719199</v>
      </c>
      <c r="P1894">
        <v>486.53023643382397</v>
      </c>
      <c r="Q1894">
        <v>48381</v>
      </c>
      <c r="R1894">
        <v>-0.78815509084911795</v>
      </c>
      <c r="S1894">
        <v>578</v>
      </c>
      <c r="T1894">
        <v>0.44789916243778699</v>
      </c>
      <c r="U1894">
        <v>0.496537490082607</v>
      </c>
      <c r="V1894">
        <v>6.3057903672246303</v>
      </c>
      <c r="W1894">
        <v>76.694428283057903</v>
      </c>
      <c r="X1894">
        <v>6.1185154354231601</v>
      </c>
      <c r="Y1894">
        <v>0</v>
      </c>
      <c r="Z1894">
        <v>0</v>
      </c>
      <c r="AA1894">
        <v>0</v>
      </c>
      <c r="AB1894">
        <v>0</v>
      </c>
      <c r="AC1894">
        <v>222409.042260174</v>
      </c>
      <c r="AD1894">
        <v>0</v>
      </c>
      <c r="AE1894">
        <f t="shared" si="233"/>
        <v>-2.6711316888623463E-3</v>
      </c>
      <c r="AF1894">
        <f t="shared" si="232"/>
        <v>-2.8136970693671447E-2</v>
      </c>
      <c r="AG1894">
        <f t="shared" si="234"/>
        <v>0.13580032858232885</v>
      </c>
      <c r="AH1894">
        <f t="shared" si="235"/>
        <v>6.4154751506667329E-2</v>
      </c>
      <c r="AI1894">
        <f t="shared" si="236"/>
        <v>0.56010785424678866</v>
      </c>
      <c r="AJ1894">
        <f t="shared" si="237"/>
        <v>-2.6711316888623463E-3</v>
      </c>
      <c r="AK1894">
        <f t="shared" si="238"/>
        <v>-5.885480861071031E-2</v>
      </c>
      <c r="AL1894" s="18">
        <f t="shared" si="239"/>
        <v>2.1089247885702867E-2</v>
      </c>
    </row>
    <row r="1895" spans="1:38" ht="15.75">
      <c r="A1895">
        <v>2018</v>
      </c>
      <c r="B1895">
        <v>2</v>
      </c>
      <c r="C1895" t="s">
        <v>77</v>
      </c>
      <c r="D1895">
        <v>222190.893711713</v>
      </c>
      <c r="E1895">
        <v>181200.16555715399</v>
      </c>
      <c r="F1895">
        <v>40990.728154559103</v>
      </c>
      <c r="G1895">
        <v>30561.299111121902</v>
      </c>
      <c r="H1895">
        <v>794455.86806997599</v>
      </c>
      <c r="I1895">
        <v>437294.631693164</v>
      </c>
      <c r="J1895">
        <v>357161.23637681099</v>
      </c>
      <c r="K1895">
        <v>34862.506879815999</v>
      </c>
      <c r="L1895">
        <v>5.6769668644798301</v>
      </c>
      <c r="M1895">
        <v>8.55672340625431</v>
      </c>
      <c r="N1895">
        <v>3.8468214962483001</v>
      </c>
      <c r="O1895">
        <v>1.22436196080307</v>
      </c>
      <c r="P1895">
        <v>23.804853760740102</v>
      </c>
      <c r="Q1895">
        <v>40255</v>
      </c>
      <c r="R1895">
        <v>-0.228918342157055</v>
      </c>
      <c r="S1895">
        <v>409</v>
      </c>
      <c r="T1895">
        <v>0.66240985235277605</v>
      </c>
      <c r="U1895">
        <v>0.24862082178699699</v>
      </c>
      <c r="V1895">
        <v>4.1511666483584397</v>
      </c>
      <c r="W1895">
        <v>68.835757457246999</v>
      </c>
      <c r="X1895">
        <v>3.14558990340291</v>
      </c>
      <c r="Y1895">
        <v>1</v>
      </c>
      <c r="Z1895">
        <v>0</v>
      </c>
      <c r="AA1895">
        <v>0</v>
      </c>
      <c r="AB1895">
        <v>0</v>
      </c>
      <c r="AC1895">
        <v>235883.19509678701</v>
      </c>
      <c r="AD1895">
        <v>1</v>
      </c>
      <c r="AE1895">
        <f t="shared" si="233"/>
        <v>5.9300454184803578E-2</v>
      </c>
      <c r="AF1895">
        <f t="shared" si="232"/>
        <v>-7.0865368763085145E-3</v>
      </c>
      <c r="AG1895">
        <f t="shared" si="234"/>
        <v>0.18448428497588848</v>
      </c>
      <c r="AH1895">
        <f t="shared" si="235"/>
        <v>0.13754523689334633</v>
      </c>
      <c r="AI1895">
        <f t="shared" si="236"/>
        <v>0.56010785424678866</v>
      </c>
      <c r="AJ1895">
        <f t="shared" si="237"/>
        <v>5.9300454184803578E-2</v>
      </c>
      <c r="AK1895">
        <f t="shared" si="238"/>
        <v>-1.2976210538137453E-2</v>
      </c>
      <c r="AL1895" s="18">
        <f t="shared" si="239"/>
        <v>2.1089247885702867E-2</v>
      </c>
    </row>
    <row r="1896" spans="1:38" ht="15.75">
      <c r="A1896">
        <v>2018</v>
      </c>
      <c r="B1896">
        <v>3</v>
      </c>
      <c r="C1896" t="s">
        <v>77</v>
      </c>
      <c r="D1896">
        <v>235366.914624545</v>
      </c>
      <c r="E1896">
        <v>178848.874059339</v>
      </c>
      <c r="F1896">
        <v>56518.040565206698</v>
      </c>
      <c r="G1896">
        <v>49250.683601500197</v>
      </c>
      <c r="H1896">
        <v>532999.74063573603</v>
      </c>
      <c r="I1896">
        <v>349809.32896931301</v>
      </c>
      <c r="J1896">
        <v>183190.411666423</v>
      </c>
      <c r="K1896">
        <v>57717.975979116098</v>
      </c>
      <c r="L1896">
        <v>9.4836697682794409</v>
      </c>
      <c r="M1896">
        <v>26.8849680250635</v>
      </c>
      <c r="N1896">
        <v>9.2402828456832609</v>
      </c>
      <c r="O1896">
        <v>1.9095395102135</v>
      </c>
      <c r="P1896">
        <v>437.67574285515099</v>
      </c>
      <c r="Q1896">
        <v>39678</v>
      </c>
      <c r="R1896">
        <v>-0.99184113465235002</v>
      </c>
      <c r="S1896">
        <v>909</v>
      </c>
      <c r="T1896">
        <v>0.328954264682148</v>
      </c>
      <c r="U1896">
        <v>0.136060650508669</v>
      </c>
      <c r="V1896">
        <v>6.41764068251653</v>
      </c>
      <c r="W1896">
        <v>84.631268117393702</v>
      </c>
      <c r="X1896">
        <v>6.3710266125280901</v>
      </c>
      <c r="Y1896">
        <v>0</v>
      </c>
      <c r="Z1896">
        <v>0</v>
      </c>
      <c r="AA1896">
        <v>0</v>
      </c>
      <c r="AB1896">
        <v>0</v>
      </c>
      <c r="AC1896">
        <v>258502.36297185399</v>
      </c>
      <c r="AD1896">
        <v>0</v>
      </c>
      <c r="AE1896">
        <f t="shared" si="233"/>
        <v>-0.14270966648883962</v>
      </c>
      <c r="AF1896">
        <f t="shared" si="232"/>
        <v>-0.14956322639478992</v>
      </c>
      <c r="AG1896">
        <f t="shared" si="234"/>
        <v>0.24012738007533058</v>
      </c>
      <c r="AH1896">
        <f t="shared" si="235"/>
        <v>0.20925066583833335</v>
      </c>
      <c r="AI1896">
        <f t="shared" si="236"/>
        <v>0.56010785424678866</v>
      </c>
      <c r="AJ1896">
        <f t="shared" si="237"/>
        <v>-0.14270966648883962</v>
      </c>
      <c r="AK1896">
        <f t="shared" si="238"/>
        <v>-1.9016217467411039E-2</v>
      </c>
      <c r="AL1896" s="18">
        <f t="shared" si="239"/>
        <v>2.1089247885702867E-2</v>
      </c>
    </row>
    <row r="1897" spans="1:38" ht="15.75">
      <c r="A1897">
        <v>2018</v>
      </c>
      <c r="B1897">
        <v>4</v>
      </c>
      <c r="C1897" t="s">
        <v>77</v>
      </c>
      <c r="D1897">
        <v>201777.78073596899</v>
      </c>
      <c r="E1897">
        <v>175447.844976425</v>
      </c>
      <c r="F1897">
        <v>26329.9357595445</v>
      </c>
      <c r="G1897">
        <v>14266.6037486277</v>
      </c>
      <c r="H1897">
        <v>706841.25097335898</v>
      </c>
      <c r="I1897">
        <v>236759.30423846899</v>
      </c>
      <c r="J1897">
        <v>470081.946734889</v>
      </c>
      <c r="K1897">
        <v>16960.005623520399</v>
      </c>
      <c r="L1897">
        <v>6.2044429954865903</v>
      </c>
      <c r="M1897">
        <v>3.0349184536273199</v>
      </c>
      <c r="N1897">
        <v>2.0183603785124</v>
      </c>
      <c r="O1897">
        <v>0.50365538579594504</v>
      </c>
      <c r="P1897">
        <v>278.791470429127</v>
      </c>
      <c r="Q1897">
        <v>3118</v>
      </c>
      <c r="R1897">
        <v>6.0888442947676799E-2</v>
      </c>
      <c r="S1897">
        <v>325</v>
      </c>
      <c r="T1897">
        <v>0.84947844548470397</v>
      </c>
      <c r="U1897">
        <v>0.33480411008174998</v>
      </c>
      <c r="V1897">
        <v>2.3354940449043902</v>
      </c>
      <c r="W1897">
        <v>71.633084876771306</v>
      </c>
      <c r="X1897">
        <v>9.0086006568416401</v>
      </c>
      <c r="Y1897">
        <v>0</v>
      </c>
      <c r="Z1897">
        <v>0</v>
      </c>
      <c r="AA1897">
        <v>0</v>
      </c>
      <c r="AB1897">
        <v>0</v>
      </c>
      <c r="AC1897">
        <v>213038.95687308701</v>
      </c>
      <c r="AD1897">
        <v>0</v>
      </c>
      <c r="AE1897">
        <f t="shared" si="233"/>
        <v>7.304907859702961E-2</v>
      </c>
      <c r="AF1897">
        <f t="shared" si="232"/>
        <v>0.17914317149361136</v>
      </c>
      <c r="AG1897">
        <f t="shared" si="234"/>
        <v>0.13048976782035945</v>
      </c>
      <c r="AH1897">
        <f t="shared" si="235"/>
        <v>7.0704532959929262E-2</v>
      </c>
      <c r="AI1897">
        <f t="shared" si="236"/>
        <v>0.56010785424678866</v>
      </c>
      <c r="AJ1897">
        <f t="shared" si="237"/>
        <v>7.304907859702961E-2</v>
      </c>
      <c r="AK1897">
        <f t="shared" si="238"/>
        <v>-3.9621134192864725E-3</v>
      </c>
      <c r="AL1897" s="18">
        <f t="shared" si="239"/>
        <v>2.1089247885702867E-2</v>
      </c>
    </row>
    <row r="1898" spans="1:38" ht="15.75">
      <c r="A1898">
        <v>2019</v>
      </c>
      <c r="B1898">
        <v>1</v>
      </c>
      <c r="C1898" t="s">
        <v>77</v>
      </c>
      <c r="D1898">
        <v>216517.461700085</v>
      </c>
      <c r="E1898">
        <v>174752.70071545901</v>
      </c>
      <c r="F1898">
        <v>41764.760984625304</v>
      </c>
      <c r="G1898">
        <v>24450.370192577298</v>
      </c>
      <c r="H1898">
        <v>852228.97780662403</v>
      </c>
      <c r="I1898">
        <v>269229.087236477</v>
      </c>
      <c r="J1898">
        <v>582999.89057014696</v>
      </c>
      <c r="K1898">
        <v>27989.627457103401</v>
      </c>
      <c r="L1898">
        <v>12.5532588856108</v>
      </c>
      <c r="M1898">
        <v>4.1938893279492699</v>
      </c>
      <c r="N1898">
        <v>2.8689907089882198</v>
      </c>
      <c r="O1898">
        <v>0.46179955020777702</v>
      </c>
      <c r="P1898">
        <v>346.59033399488197</v>
      </c>
      <c r="Q1898">
        <v>15743</v>
      </c>
      <c r="R1898">
        <v>0.28732621691735999</v>
      </c>
      <c r="S1898">
        <v>216</v>
      </c>
      <c r="T1898">
        <v>0.77687982643057396</v>
      </c>
      <c r="U1898">
        <v>7.4435322697297801E-2</v>
      </c>
      <c r="V1898">
        <v>3.1362717200094399</v>
      </c>
      <c r="W1898">
        <v>83.951010602595701</v>
      </c>
      <c r="X1898">
        <v>9.8819769395797703</v>
      </c>
      <c r="Y1898">
        <v>0</v>
      </c>
      <c r="Z1898">
        <v>0</v>
      </c>
      <c r="AA1898">
        <v>0</v>
      </c>
      <c r="AB1898">
        <v>0</v>
      </c>
      <c r="AC1898">
        <v>223915.309890251</v>
      </c>
      <c r="AD1898">
        <v>0</v>
      </c>
      <c r="AE1898">
        <f t="shared" si="233"/>
        <v>1.8930889072760596E-2</v>
      </c>
      <c r="AF1898">
        <f t="shared" si="232"/>
        <v>2.4287463085560816E-3</v>
      </c>
      <c r="AG1898">
        <f t="shared" si="234"/>
        <v>0.19289326900791759</v>
      </c>
      <c r="AH1898">
        <f t="shared" si="235"/>
        <v>0.11292562734014215</v>
      </c>
      <c r="AI1898">
        <f t="shared" si="236"/>
        <v>0.56010785424678866</v>
      </c>
      <c r="AJ1898">
        <f t="shared" si="237"/>
        <v>1.8930889072760596E-2</v>
      </c>
      <c r="AK1898">
        <f t="shared" si="238"/>
        <v>-1.2605519008720791E-2</v>
      </c>
      <c r="AL1898" s="18">
        <f t="shared" si="239"/>
        <v>2.1089247885702867E-2</v>
      </c>
    </row>
    <row r="1899" spans="1:38" ht="15.75">
      <c r="A1899">
        <v>2019</v>
      </c>
      <c r="B1899">
        <v>2</v>
      </c>
      <c r="C1899" t="s">
        <v>77</v>
      </c>
      <c r="D1899">
        <v>220616.329749845</v>
      </c>
      <c r="E1899">
        <v>172549.852224765</v>
      </c>
      <c r="F1899">
        <v>48066.477525079797</v>
      </c>
      <c r="G1899">
        <v>36551.680942055304</v>
      </c>
      <c r="H1899">
        <v>656299.91428118898</v>
      </c>
      <c r="I1899">
        <v>275360.35309238598</v>
      </c>
      <c r="J1899">
        <v>380939.561188803</v>
      </c>
      <c r="K1899">
        <v>32973.947569486103</v>
      </c>
      <c r="L1899">
        <v>17.1023377042996</v>
      </c>
      <c r="M1899">
        <v>9.5951391417546592</v>
      </c>
      <c r="N1899">
        <v>5.5693563486273501</v>
      </c>
      <c r="O1899">
        <v>0.72284525196875205</v>
      </c>
      <c r="P1899">
        <v>106.72214152684199</v>
      </c>
      <c r="Q1899">
        <v>41958</v>
      </c>
      <c r="R1899">
        <v>0.67617538932355903</v>
      </c>
      <c r="S1899">
        <v>607</v>
      </c>
      <c r="T1899">
        <v>0.25546002896349401</v>
      </c>
      <c r="U1899">
        <v>0.45571634548753498</v>
      </c>
      <c r="V1899">
        <v>4.5670123357822803</v>
      </c>
      <c r="W1899">
        <v>67.721980203158793</v>
      </c>
      <c r="X1899">
        <v>9.2583713593658192</v>
      </c>
      <c r="Y1899">
        <v>0</v>
      </c>
      <c r="Z1899">
        <v>0</v>
      </c>
      <c r="AA1899">
        <v>1</v>
      </c>
      <c r="AB1899">
        <v>0</v>
      </c>
      <c r="AC1899">
        <v>235156.700605233</v>
      </c>
      <c r="AD1899">
        <v>1</v>
      </c>
      <c r="AE1899">
        <f t="shared" si="233"/>
        <v>-9.2702341147293879E-2</v>
      </c>
      <c r="AF1899">
        <f t="shared" si="232"/>
        <v>-0.10165828242536412</v>
      </c>
      <c r="AG1899">
        <f t="shared" si="234"/>
        <v>0.21787361606270114</v>
      </c>
      <c r="AH1899">
        <f t="shared" si="235"/>
        <v>0.16567985236406094</v>
      </c>
      <c r="AI1899">
        <f t="shared" si="236"/>
        <v>0.56010785424678866</v>
      </c>
      <c r="AJ1899">
        <f t="shared" si="237"/>
        <v>-9.2702341147293879E-2</v>
      </c>
      <c r="AK1899">
        <f t="shared" si="238"/>
        <v>-5.5538957449113191E-2</v>
      </c>
      <c r="AL1899" s="18">
        <f t="shared" si="239"/>
        <v>2.1089247885702867E-2</v>
      </c>
    </row>
    <row r="1900" spans="1:38" ht="15.75">
      <c r="A1900">
        <v>2019</v>
      </c>
      <c r="B1900">
        <v>3</v>
      </c>
      <c r="C1900" t="s">
        <v>77</v>
      </c>
      <c r="D1900">
        <v>200164.67948671099</v>
      </c>
      <c r="E1900">
        <v>162966.613324203</v>
      </c>
      <c r="F1900">
        <v>37198.066162507501</v>
      </c>
      <c r="G1900">
        <v>26880.982405932202</v>
      </c>
      <c r="H1900">
        <v>403894.63882114203</v>
      </c>
      <c r="I1900">
        <v>252995.09555000701</v>
      </c>
      <c r="J1900">
        <v>150899.54327113499</v>
      </c>
      <c r="K1900">
        <v>23554.3722292407</v>
      </c>
      <c r="L1900">
        <v>2.6990766318787198</v>
      </c>
      <c r="M1900">
        <v>17.813826220555502</v>
      </c>
      <c r="N1900">
        <v>6.6554442228771196</v>
      </c>
      <c r="O1900">
        <v>1.67657959769584</v>
      </c>
      <c r="P1900">
        <v>391.02007611736701</v>
      </c>
      <c r="Q1900">
        <v>36153</v>
      </c>
      <c r="R1900">
        <v>0.56077276400635201</v>
      </c>
      <c r="S1900">
        <v>198</v>
      </c>
      <c r="T1900">
        <v>0.51539297139324702</v>
      </c>
      <c r="U1900">
        <v>0.261108740857808</v>
      </c>
      <c r="V1900">
        <v>2.7662576718014802</v>
      </c>
      <c r="W1900">
        <v>80.738231234562093</v>
      </c>
      <c r="X1900">
        <v>5.0451553916754701</v>
      </c>
      <c r="Y1900">
        <v>0</v>
      </c>
      <c r="Z1900">
        <v>0</v>
      </c>
      <c r="AA1900">
        <v>0</v>
      </c>
      <c r="AB1900">
        <v>0</v>
      </c>
      <c r="AC1900">
        <v>192479.08884268501</v>
      </c>
      <c r="AD1900">
        <v>0</v>
      </c>
      <c r="AE1900">
        <f t="shared" si="233"/>
        <v>0.18864573372321128</v>
      </c>
      <c r="AF1900">
        <f t="shared" si="232"/>
        <v>0.13830430679173322</v>
      </c>
      <c r="AG1900">
        <f t="shared" si="234"/>
        <v>0.18583731284608371</v>
      </c>
      <c r="AH1900">
        <f t="shared" si="235"/>
        <v>0.13429433441935915</v>
      </c>
      <c r="AI1900">
        <f t="shared" si="236"/>
        <v>0.56010785424678866</v>
      </c>
      <c r="AJ1900">
        <f t="shared" si="237"/>
        <v>0.18864573372321128</v>
      </c>
      <c r="AK1900">
        <f t="shared" si="238"/>
        <v>-2.433737801547585E-2</v>
      </c>
      <c r="AL1900" s="18">
        <f t="shared" si="239"/>
        <v>2.1089247885702867E-2</v>
      </c>
    </row>
    <row r="1901" spans="1:38" ht="15.75">
      <c r="A1901">
        <v>2019</v>
      </c>
      <c r="B1901">
        <v>4</v>
      </c>
      <c r="C1901" t="s">
        <v>77</v>
      </c>
      <c r="D1901">
        <v>237924.89231395299</v>
      </c>
      <c r="E1901">
        <v>159000.43325182999</v>
      </c>
      <c r="F1901">
        <v>78924.459062122405</v>
      </c>
      <c r="G1901">
        <v>66393.503117061293</v>
      </c>
      <c r="H1901">
        <v>819948.19895908202</v>
      </c>
      <c r="I1901">
        <v>465094.39254960202</v>
      </c>
      <c r="J1901">
        <v>354853.806409479</v>
      </c>
      <c r="K1901">
        <v>64736.027355164602</v>
      </c>
      <c r="L1901">
        <v>42.153049173732903</v>
      </c>
      <c r="M1901">
        <v>18.710100305489501</v>
      </c>
      <c r="N1901">
        <v>8.0972801942058403</v>
      </c>
      <c r="O1901">
        <v>1.31066479814764</v>
      </c>
      <c r="P1901">
        <v>475.64198231205802</v>
      </c>
      <c r="Q1901">
        <v>31663</v>
      </c>
      <c r="R1901">
        <v>-0.99807262959187204</v>
      </c>
      <c r="S1901">
        <v>949</v>
      </c>
      <c r="T1901">
        <v>0.82843800274372204</v>
      </c>
      <c r="U1901">
        <v>0.300276750547186</v>
      </c>
      <c r="V1901">
        <v>5.4480338955984999</v>
      </c>
      <c r="W1901">
        <v>62.697506028730601</v>
      </c>
      <c r="X1901">
        <v>9.7594515550052794</v>
      </c>
      <c r="Y1901">
        <v>0</v>
      </c>
      <c r="Z1901">
        <v>0</v>
      </c>
      <c r="AA1901">
        <v>0</v>
      </c>
      <c r="AB1901">
        <v>0</v>
      </c>
      <c r="AC1901">
        <v>227590.954687933</v>
      </c>
      <c r="AD1901">
        <v>0</v>
      </c>
      <c r="AE1901">
        <f t="shared" si="233"/>
        <v>-8.7765363367157831E-2</v>
      </c>
      <c r="AF1901">
        <f t="shared" si="232"/>
        <v>-0.10964825160910699</v>
      </c>
      <c r="AG1901">
        <f t="shared" si="234"/>
        <v>0.33172005793315018</v>
      </c>
      <c r="AH1901">
        <f t="shared" si="235"/>
        <v>0.27905236174049403</v>
      </c>
      <c r="AI1901">
        <f t="shared" si="236"/>
        <v>0.56010785424678866</v>
      </c>
      <c r="AJ1901">
        <f t="shared" si="237"/>
        <v>-8.7765363367157831E-2</v>
      </c>
      <c r="AK1901">
        <f t="shared" si="238"/>
        <v>7.2166220613433016E-2</v>
      </c>
      <c r="AL1901" s="18">
        <f t="shared" si="239"/>
        <v>2.1089247885702867E-2</v>
      </c>
    </row>
    <row r="1902" spans="1:38" ht="15.75">
      <c r="A1902">
        <v>2020</v>
      </c>
      <c r="B1902">
        <v>1</v>
      </c>
      <c r="C1902" t="s">
        <v>77</v>
      </c>
      <c r="D1902">
        <v>217043.32768592701</v>
      </c>
      <c r="E1902">
        <v>170474.89359551299</v>
      </c>
      <c r="F1902">
        <v>46568.434090414099</v>
      </c>
      <c r="G1902">
        <v>37072.760547262304</v>
      </c>
      <c r="H1902">
        <v>569526.34338735603</v>
      </c>
      <c r="I1902">
        <v>348273.99666056701</v>
      </c>
      <c r="J1902">
        <v>221252.346726788</v>
      </c>
      <c r="K1902">
        <v>32154.674722739801</v>
      </c>
      <c r="L1902">
        <v>4.7886779181623798</v>
      </c>
      <c r="M1902">
        <v>16.755872240777201</v>
      </c>
      <c r="N1902">
        <v>6.5094022388438901</v>
      </c>
      <c r="O1902">
        <v>1.5741030629185999</v>
      </c>
      <c r="P1902">
        <v>408.99124645909097</v>
      </c>
      <c r="Q1902">
        <v>45292</v>
      </c>
      <c r="R1902">
        <v>-5.3070997791263501E-2</v>
      </c>
      <c r="S1902">
        <v>777</v>
      </c>
      <c r="T1902">
        <v>0.333455328272241</v>
      </c>
      <c r="U1902">
        <v>0.42723473254887001</v>
      </c>
      <c r="V1902">
        <v>7.7881525760120001</v>
      </c>
      <c r="W1902">
        <v>82.029670660896301</v>
      </c>
      <c r="X1902">
        <v>5.70820727279553</v>
      </c>
      <c r="Y1902">
        <v>0</v>
      </c>
      <c r="Z1902">
        <v>0</v>
      </c>
      <c r="AA1902">
        <v>1</v>
      </c>
      <c r="AB1902">
        <v>0</v>
      </c>
      <c r="AC1902">
        <v>217541.95091761</v>
      </c>
      <c r="AD1902">
        <v>1</v>
      </c>
      <c r="AE1902">
        <f t="shared" si="233"/>
        <v>-8.686963701884641E-2</v>
      </c>
      <c r="AF1902">
        <f t="shared" si="232"/>
        <v>5.003550892642426E-3</v>
      </c>
      <c r="AG1902">
        <f t="shared" si="234"/>
        <v>0.2145582386103155</v>
      </c>
      <c r="AH1902">
        <f t="shared" si="235"/>
        <v>0.17080810980242855</v>
      </c>
      <c r="AI1902">
        <f t="shared" si="236"/>
        <v>0.56010785424678866</v>
      </c>
      <c r="AJ1902">
        <f t="shared" si="237"/>
        <v>-8.686963701884641E-2</v>
      </c>
      <c r="AK1902">
        <f t="shared" si="238"/>
        <v>8.4604613019430772E-2</v>
      </c>
      <c r="AL1902" s="18">
        <f t="shared" si="239"/>
        <v>2.1089247885702867E-2</v>
      </c>
    </row>
    <row r="1903" spans="1:38" ht="15.75">
      <c r="A1903">
        <v>2020</v>
      </c>
      <c r="B1903">
        <v>2</v>
      </c>
      <c r="C1903" t="s">
        <v>77</v>
      </c>
      <c r="D1903">
        <v>198188.85259248799</v>
      </c>
      <c r="E1903">
        <v>184897.85599769</v>
      </c>
      <c r="F1903">
        <v>13290.9965947977</v>
      </c>
      <c r="G1903">
        <v>-5104.9020917430598</v>
      </c>
      <c r="H1903">
        <v>555156.20927521202</v>
      </c>
      <c r="I1903">
        <v>249440.15954806801</v>
      </c>
      <c r="J1903">
        <v>305716.04972714401</v>
      </c>
      <c r="K1903">
        <v>-9629.5693486232703</v>
      </c>
      <c r="L1903">
        <v>-0.98845464797928095</v>
      </c>
      <c r="M1903">
        <v>-1.6698181519417299</v>
      </c>
      <c r="N1903">
        <v>-0.91954336571463402</v>
      </c>
      <c r="O1903">
        <v>0.815921047556047</v>
      </c>
      <c r="P1903">
        <v>367.55396975797203</v>
      </c>
      <c r="Q1903">
        <v>4190</v>
      </c>
      <c r="R1903">
        <v>-0.59651144649495902</v>
      </c>
      <c r="S1903">
        <v>185</v>
      </c>
      <c r="T1903">
        <v>0.21939776848527801</v>
      </c>
      <c r="U1903">
        <v>0.77278780587146001</v>
      </c>
      <c r="V1903">
        <v>1.4235809293880199</v>
      </c>
      <c r="W1903">
        <v>77.634576375012401</v>
      </c>
      <c r="X1903">
        <v>5.0315200939598599</v>
      </c>
      <c r="Y1903">
        <v>0</v>
      </c>
      <c r="Z1903">
        <v>0</v>
      </c>
      <c r="AA1903">
        <v>0</v>
      </c>
      <c r="AB1903">
        <v>0</v>
      </c>
      <c r="AC1903">
        <v>212862.18383354499</v>
      </c>
      <c r="AD1903">
        <v>0</v>
      </c>
      <c r="AE1903">
        <f t="shared" si="233"/>
        <v>0.14965253467513243</v>
      </c>
      <c r="AF1903">
        <f t="shared" si="232"/>
        <v>7.7237188514179864E-2</v>
      </c>
      <c r="AG1903">
        <f t="shared" si="234"/>
        <v>6.7062281359117001E-2</v>
      </c>
      <c r="AH1903">
        <f t="shared" si="235"/>
        <v>-2.5757766014416858E-2</v>
      </c>
      <c r="AI1903">
        <f t="shared" si="236"/>
        <v>0.56010785424678866</v>
      </c>
      <c r="AJ1903">
        <f t="shared" si="237"/>
        <v>0.14965253467513243</v>
      </c>
      <c r="AK1903">
        <f t="shared" si="238"/>
        <v>3.0817203573578433E-2</v>
      </c>
      <c r="AL1903" s="18">
        <f t="shared" si="239"/>
        <v>2.1089247885702867E-2</v>
      </c>
    </row>
    <row r="1904" spans="1:38" ht="15.75">
      <c r="A1904">
        <v>2020</v>
      </c>
      <c r="B1904">
        <v>3</v>
      </c>
      <c r="C1904" t="s">
        <v>77</v>
      </c>
      <c r="D1904">
        <v>227848.31672731001</v>
      </c>
      <c r="E1904">
        <v>190595.890866289</v>
      </c>
      <c r="F1904">
        <v>37252.425861020798</v>
      </c>
      <c r="G1904">
        <v>21289.572798801601</v>
      </c>
      <c r="H1904">
        <v>803065.83086086903</v>
      </c>
      <c r="I1904">
        <v>430170.73461658898</v>
      </c>
      <c r="J1904">
        <v>372895.096244279</v>
      </c>
      <c r="K1904">
        <v>21774.140262418001</v>
      </c>
      <c r="L1904">
        <v>6.6774490183391899</v>
      </c>
      <c r="M1904">
        <v>5.70926596064837</v>
      </c>
      <c r="N1904">
        <v>2.65103706080729</v>
      </c>
      <c r="O1904">
        <v>1.15359718845642</v>
      </c>
      <c r="P1904">
        <v>453.393553593337</v>
      </c>
      <c r="Q1904">
        <v>29040</v>
      </c>
      <c r="R1904">
        <v>-0.28467448980358201</v>
      </c>
      <c r="S1904">
        <v>327</v>
      </c>
      <c r="T1904">
        <v>0.88610768483979496</v>
      </c>
      <c r="U1904">
        <v>0.44076020025214002</v>
      </c>
      <c r="V1904">
        <v>3.9553335771749398</v>
      </c>
      <c r="W1904">
        <v>60.279765348904199</v>
      </c>
      <c r="X1904">
        <v>2.4195315791982499</v>
      </c>
      <c r="Y1904">
        <v>0</v>
      </c>
      <c r="Z1904">
        <v>0</v>
      </c>
      <c r="AA1904">
        <v>0</v>
      </c>
      <c r="AB1904">
        <v>0</v>
      </c>
      <c r="AC1904">
        <v>228777.601875083</v>
      </c>
      <c r="AD1904">
        <v>0</v>
      </c>
      <c r="AE1904">
        <f t="shared" si="233"/>
        <v>-7.0272508921053967E-2</v>
      </c>
      <c r="AF1904">
        <f t="shared" si="232"/>
        <v>-3.6792865913194576E-2</v>
      </c>
      <c r="AG1904">
        <f t="shared" si="234"/>
        <v>0.16349660333723201</v>
      </c>
      <c r="AH1904">
        <f t="shared" si="235"/>
        <v>9.3437481147956275E-2</v>
      </c>
      <c r="AI1904">
        <f t="shared" si="236"/>
        <v>0.56010785424678866</v>
      </c>
      <c r="AJ1904">
        <f t="shared" si="237"/>
        <v>-7.0272508921053967E-2</v>
      </c>
      <c r="AK1904">
        <f t="shared" si="238"/>
        <v>-8.3840224804858837E-2</v>
      </c>
      <c r="AL1904" s="18">
        <f t="shared" si="239"/>
        <v>2.1089247885702867E-2</v>
      </c>
    </row>
    <row r="1905" spans="1:38" ht="15.75">
      <c r="A1905">
        <v>2020</v>
      </c>
      <c r="B1905">
        <v>4</v>
      </c>
      <c r="C1905" t="s">
        <v>77</v>
      </c>
      <c r="D1905">
        <v>211836.84385744299</v>
      </c>
      <c r="E1905">
        <v>174616.28852917699</v>
      </c>
      <c r="F1905">
        <v>37220.555328266702</v>
      </c>
      <c r="G1905">
        <v>28687.654648692402</v>
      </c>
      <c r="H1905">
        <v>813993.59417561395</v>
      </c>
      <c r="I1905">
        <v>534051.18093095894</v>
      </c>
      <c r="J1905">
        <v>279942.41324465402</v>
      </c>
      <c r="K1905">
        <v>28432.219759506101</v>
      </c>
      <c r="L1905">
        <v>2.8768086995904398</v>
      </c>
      <c r="M1905">
        <v>10.247698559210701</v>
      </c>
      <c r="N1905">
        <v>3.52430963265089</v>
      </c>
      <c r="O1905">
        <v>1.9077180007883501</v>
      </c>
      <c r="P1905">
        <v>163.20949159114801</v>
      </c>
      <c r="Q1905">
        <v>49145</v>
      </c>
      <c r="R1905">
        <v>0.28801764410781799</v>
      </c>
      <c r="S1905">
        <v>717</v>
      </c>
      <c r="T1905">
        <v>0.73484149085206396</v>
      </c>
      <c r="U1905">
        <v>0.97231642865761803</v>
      </c>
      <c r="V1905">
        <v>7.2520385411088801</v>
      </c>
      <c r="W1905">
        <v>65.377401257843502</v>
      </c>
      <c r="X1905">
        <v>8.0778148753014598</v>
      </c>
      <c r="Y1905">
        <v>0</v>
      </c>
      <c r="Z1905">
        <v>0</v>
      </c>
      <c r="AA1905">
        <v>0</v>
      </c>
      <c r="AB1905">
        <v>1</v>
      </c>
      <c r="AC1905">
        <v>215825.80385990001</v>
      </c>
      <c r="AD1905">
        <v>0</v>
      </c>
      <c r="AE1905">
        <f t="shared" si="233"/>
        <v>2.9704328340086041E-2</v>
      </c>
      <c r="AF1905">
        <f t="shared" si="232"/>
        <v>-3.7407062604315498E-2</v>
      </c>
      <c r="AG1905">
        <f t="shared" si="234"/>
        <v>0.17570387969579937</v>
      </c>
      <c r="AH1905">
        <f t="shared" si="235"/>
        <v>0.13542334811218179</v>
      </c>
      <c r="AI1905">
        <f t="shared" si="236"/>
        <v>0.56010785424678866</v>
      </c>
      <c r="AJ1905">
        <f t="shared" si="237"/>
        <v>2.9704328340086041E-2</v>
      </c>
      <c r="AK1905">
        <f t="shared" si="238"/>
        <v>-3.4975973905249397E-2</v>
      </c>
      <c r="AL1905" s="18">
        <f t="shared" si="239"/>
        <v>2.1089247885702867E-2</v>
      </c>
    </row>
    <row r="1906" spans="1:38" ht="15.75">
      <c r="A1906">
        <v>2021</v>
      </c>
      <c r="B1906">
        <v>1</v>
      </c>
      <c r="C1906" t="s">
        <v>77</v>
      </c>
      <c r="D1906">
        <v>218129.31502191201</v>
      </c>
      <c r="E1906">
        <v>168508.913778149</v>
      </c>
      <c r="F1906">
        <v>49620.401243763401</v>
      </c>
      <c r="G1906">
        <v>31427.9983695712</v>
      </c>
      <c r="H1906">
        <v>791567.352067751</v>
      </c>
      <c r="I1906">
        <v>542815.73688943905</v>
      </c>
      <c r="J1906">
        <v>248751.615178312</v>
      </c>
      <c r="K1906">
        <v>35699.260126241301</v>
      </c>
      <c r="L1906">
        <v>9.4975272361108001</v>
      </c>
      <c r="M1906">
        <v>12.6342891671448</v>
      </c>
      <c r="N1906">
        <v>3.9703505061791899</v>
      </c>
      <c r="O1906">
        <v>2.1821596474874498</v>
      </c>
      <c r="P1906">
        <v>32.051186962485097</v>
      </c>
      <c r="Q1906">
        <v>47573</v>
      </c>
      <c r="R1906">
        <v>-0.80894965417275999</v>
      </c>
      <c r="S1906">
        <v>386</v>
      </c>
      <c r="T1906">
        <v>0.92627482334301303</v>
      </c>
      <c r="U1906">
        <v>0.32090366730826397</v>
      </c>
      <c r="V1906">
        <v>7.1299303120250599</v>
      </c>
      <c r="W1906">
        <v>69.872456208528902</v>
      </c>
      <c r="X1906">
        <v>4.4661699949483999</v>
      </c>
      <c r="Y1906">
        <v>0</v>
      </c>
      <c r="Z1906">
        <v>0</v>
      </c>
      <c r="AA1906">
        <v>1</v>
      </c>
      <c r="AB1906">
        <v>0</v>
      </c>
      <c r="AC1906">
        <v>231248.13688485301</v>
      </c>
      <c r="AD1906">
        <v>1</v>
      </c>
      <c r="AE1906">
        <f t="shared" si="233"/>
        <v>-2.1239294039242844E-2</v>
      </c>
      <c r="AF1906">
        <f t="shared" si="232"/>
        <v>1.2141204364424549E-2</v>
      </c>
      <c r="AG1906">
        <f t="shared" si="234"/>
        <v>0.22748158008371519</v>
      </c>
      <c r="AH1906">
        <f t="shared" si="235"/>
        <v>0.14407966378299095</v>
      </c>
      <c r="AI1906">
        <f t="shared" si="236"/>
        <v>0.56010785424678866</v>
      </c>
      <c r="AJ1906">
        <f t="shared" si="237"/>
        <v>-2.1239294039242844E-2</v>
      </c>
      <c r="AK1906">
        <f t="shared" si="238"/>
        <v>2.1760919715022753E-2</v>
      </c>
      <c r="AL1906" s="18">
        <f t="shared" si="239"/>
        <v>2.1089247885702867E-2</v>
      </c>
    </row>
    <row r="1907" spans="1:38" ht="15.75">
      <c r="A1907">
        <v>2021</v>
      </c>
      <c r="B1907">
        <v>2</v>
      </c>
      <c r="C1907" t="s">
        <v>77</v>
      </c>
      <c r="D1907">
        <v>213496.40236158299</v>
      </c>
      <c r="E1907">
        <v>172175.82272214099</v>
      </c>
      <c r="F1907">
        <v>41320.579639441901</v>
      </c>
      <c r="G1907">
        <v>35454.979196212997</v>
      </c>
      <c r="H1907">
        <v>459996.376023872</v>
      </c>
      <c r="I1907">
        <v>306354.47597003198</v>
      </c>
      <c r="J1907">
        <v>153641.90005384001</v>
      </c>
      <c r="K1907">
        <v>31902.285801956299</v>
      </c>
      <c r="L1907">
        <v>6.6158524180606202</v>
      </c>
      <c r="M1907">
        <v>23.076373817160999</v>
      </c>
      <c r="N1907">
        <v>7.7076648956845304</v>
      </c>
      <c r="O1907">
        <v>1.993951362634</v>
      </c>
      <c r="P1907">
        <v>355.09845425272499</v>
      </c>
      <c r="Q1907">
        <v>6931</v>
      </c>
      <c r="R1907">
        <v>-0.65745809949254497</v>
      </c>
      <c r="S1907">
        <v>888</v>
      </c>
      <c r="T1907">
        <v>0.67904642411679095</v>
      </c>
      <c r="U1907">
        <v>0.41174614620076899</v>
      </c>
      <c r="V1907">
        <v>7.3367981398617799</v>
      </c>
      <c r="W1907">
        <v>73.198875745221201</v>
      </c>
      <c r="X1907">
        <v>4.9696602235184502</v>
      </c>
      <c r="Y1907">
        <v>0</v>
      </c>
      <c r="Z1907">
        <v>0</v>
      </c>
      <c r="AA1907">
        <v>0</v>
      </c>
      <c r="AB1907">
        <v>1</v>
      </c>
      <c r="AC1907">
        <v>213174.02889328101</v>
      </c>
      <c r="AD1907">
        <v>0</v>
      </c>
      <c r="AE1907">
        <f t="shared" si="233"/>
        <v>2.7957013485048011E-2</v>
      </c>
      <c r="AF1907">
        <f t="shared" si="232"/>
        <v>5.3705170900000147E-2</v>
      </c>
      <c r="AG1907">
        <f t="shared" si="234"/>
        <v>0.19354227604013863</v>
      </c>
      <c r="AH1907">
        <f t="shared" si="235"/>
        <v>0.16606827470640714</v>
      </c>
      <c r="AI1907">
        <f t="shared" si="236"/>
        <v>0.56010785424678866</v>
      </c>
      <c r="AJ1907">
        <f t="shared" si="237"/>
        <v>2.7957013485048011E-2</v>
      </c>
      <c r="AK1907">
        <f t="shared" si="238"/>
        <v>0.11643693754829948</v>
      </c>
      <c r="AL1907" s="18">
        <f t="shared" si="239"/>
        <v>2.1089247885702867E-2</v>
      </c>
    </row>
    <row r="1908" spans="1:38" ht="15.75">
      <c r="A1908">
        <v>2021</v>
      </c>
      <c r="B1908">
        <v>3</v>
      </c>
      <c r="C1908" t="s">
        <v>77</v>
      </c>
      <c r="D1908">
        <v>219465.12416141501</v>
      </c>
      <c r="E1908">
        <v>192223.448239766</v>
      </c>
      <c r="F1908">
        <v>27241.675921648301</v>
      </c>
      <c r="G1908">
        <v>15993.1650531717</v>
      </c>
      <c r="H1908">
        <v>793397.122189763</v>
      </c>
      <c r="I1908">
        <v>419115.62653850601</v>
      </c>
      <c r="J1908">
        <v>374281.495651256</v>
      </c>
      <c r="K1908">
        <v>17218.671056511899</v>
      </c>
      <c r="L1908">
        <v>2.8361507501993701</v>
      </c>
      <c r="M1908">
        <v>4.27303119149488</v>
      </c>
      <c r="N1908">
        <v>2.0157830934691101</v>
      </c>
      <c r="O1908">
        <v>1.1197871960226999</v>
      </c>
      <c r="P1908">
        <v>131.70043705423299</v>
      </c>
      <c r="Q1908">
        <v>20538</v>
      </c>
      <c r="R1908">
        <v>0.56187452359632795</v>
      </c>
      <c r="S1908">
        <v>996</v>
      </c>
      <c r="T1908">
        <v>0.96959182115304998</v>
      </c>
      <c r="U1908">
        <v>0.420827109006992</v>
      </c>
      <c r="V1908">
        <v>4.6068307227385699</v>
      </c>
      <c r="W1908">
        <v>80.6798534445537</v>
      </c>
      <c r="X1908">
        <v>7.8066852406679699</v>
      </c>
      <c r="Y1908">
        <v>0</v>
      </c>
      <c r="Z1908">
        <v>0</v>
      </c>
      <c r="AA1908">
        <v>0</v>
      </c>
      <c r="AB1908">
        <v>1</v>
      </c>
      <c r="AC1908">
        <v>236391.672113101</v>
      </c>
      <c r="AD1908">
        <v>0</v>
      </c>
      <c r="AE1908">
        <f t="shared" si="233"/>
        <v>-7.0865357051488789E-2</v>
      </c>
      <c r="AF1908">
        <f t="shared" si="232"/>
        <v>-4.4647583586088224E-2</v>
      </c>
      <c r="AG1908">
        <f t="shared" si="234"/>
        <v>0.1241275853087844</v>
      </c>
      <c r="AH1908">
        <f t="shared" si="235"/>
        <v>7.2873378466315419E-2</v>
      </c>
      <c r="AI1908">
        <f t="shared" si="236"/>
        <v>0.56010785424678866</v>
      </c>
      <c r="AJ1908">
        <f t="shared" si="237"/>
        <v>-7.0865357051488789E-2</v>
      </c>
      <c r="AK1908">
        <f t="shared" si="238"/>
        <v>-1.4142706077570037E-2</v>
      </c>
      <c r="AL1908" s="18">
        <f t="shared" si="239"/>
        <v>2.1089247885702867E-2</v>
      </c>
    </row>
    <row r="1909" spans="1:38" ht="15.75">
      <c r="A1909">
        <v>2021</v>
      </c>
      <c r="B1909">
        <v>4</v>
      </c>
      <c r="C1909" t="s">
        <v>77</v>
      </c>
      <c r="D1909">
        <v>203912.64977736701</v>
      </c>
      <c r="E1909">
        <v>189504.888510094</v>
      </c>
      <c r="F1909">
        <v>14407.761267272899</v>
      </c>
      <c r="G1909">
        <v>-994.84782898997003</v>
      </c>
      <c r="H1909">
        <v>636092.463998658</v>
      </c>
      <c r="I1909">
        <v>433520.90853435203</v>
      </c>
      <c r="J1909">
        <v>202571.55546430501</v>
      </c>
      <c r="K1909">
        <v>1690.7647529252199</v>
      </c>
      <c r="L1909">
        <v>-0.49786725183007402</v>
      </c>
      <c r="M1909">
        <v>-0.49110933996124001</v>
      </c>
      <c r="N1909">
        <v>-0.15639987663681301</v>
      </c>
      <c r="O1909">
        <v>2.1400877706679799</v>
      </c>
      <c r="P1909">
        <v>58.6042319231181</v>
      </c>
      <c r="Q1909">
        <v>22633</v>
      </c>
      <c r="R1909">
        <v>-0.83756823200101505</v>
      </c>
      <c r="S1909">
        <v>421</v>
      </c>
      <c r="T1909">
        <v>0.27323626508208299</v>
      </c>
      <c r="U1909">
        <v>0.89521891534669396</v>
      </c>
      <c r="V1909">
        <v>7.0700350104346503</v>
      </c>
      <c r="W1909">
        <v>80.946062553984802</v>
      </c>
      <c r="X1909">
        <v>8.9382249391949795</v>
      </c>
      <c r="Y1909">
        <v>0</v>
      </c>
      <c r="Z1909">
        <v>0</v>
      </c>
      <c r="AA1909">
        <v>0</v>
      </c>
      <c r="AB1909">
        <v>0</v>
      </c>
      <c r="AC1909">
        <v>217440.91529852801</v>
      </c>
      <c r="AD1909">
        <v>0</v>
      </c>
      <c r="AE1909">
        <f t="shared" si="233"/>
        <v>8.2707070181821968E-2</v>
      </c>
      <c r="AF1909">
        <f t="shared" si="232"/>
        <v>-6.7440548936524999E-2</v>
      </c>
      <c r="AG1909">
        <f t="shared" si="234"/>
        <v>7.0656534957509953E-2</v>
      </c>
      <c r="AH1909">
        <f t="shared" si="235"/>
        <v>-4.8787940820549901E-3</v>
      </c>
      <c r="AI1909">
        <f t="shared" si="236"/>
        <v>0.56010785424678866</v>
      </c>
      <c r="AJ1909">
        <f t="shared" si="237"/>
        <v>8.2707070181821968E-2</v>
      </c>
      <c r="AK1909">
        <f t="shared" si="238"/>
        <v>-2.1049976902835971E-2</v>
      </c>
      <c r="AL1909" s="18">
        <f t="shared" si="239"/>
        <v>2.1089247885702867E-2</v>
      </c>
    </row>
    <row r="1910" spans="1:38" ht="15.75">
      <c r="A1910">
        <v>2022</v>
      </c>
      <c r="B1910">
        <v>1</v>
      </c>
      <c r="C1910" t="s">
        <v>77</v>
      </c>
      <c r="D1910">
        <v>220777.66761346499</v>
      </c>
      <c r="E1910">
        <v>185515.81498398201</v>
      </c>
      <c r="F1910">
        <v>35261.852629482601</v>
      </c>
      <c r="G1910">
        <v>28273.5666304203</v>
      </c>
      <c r="H1910">
        <v>532541.76690872305</v>
      </c>
      <c r="I1910">
        <v>255780.37035150101</v>
      </c>
      <c r="J1910">
        <v>276761.39655722101</v>
      </c>
      <c r="K1910">
        <v>24051.977799653701</v>
      </c>
      <c r="L1910">
        <v>8.2001662378446198</v>
      </c>
      <c r="M1910">
        <v>10.2158635496604</v>
      </c>
      <c r="N1910">
        <v>5.3091735498121704</v>
      </c>
      <c r="O1910">
        <v>0.92419092233702504</v>
      </c>
      <c r="P1910">
        <v>357.65426608217899</v>
      </c>
      <c r="Q1910">
        <v>7198</v>
      </c>
      <c r="R1910">
        <v>0.85746283150270497</v>
      </c>
      <c r="S1910">
        <v>91</v>
      </c>
      <c r="T1910">
        <v>7.4702160896027395E-2</v>
      </c>
      <c r="U1910">
        <v>8.8438927536797801E-2</v>
      </c>
      <c r="V1910">
        <v>7.2763385139885797</v>
      </c>
      <c r="W1910">
        <v>81.895671186430704</v>
      </c>
      <c r="X1910">
        <v>5.4751779934497398</v>
      </c>
      <c r="Y1910">
        <v>0</v>
      </c>
      <c r="Z1910">
        <v>0</v>
      </c>
      <c r="AA1910">
        <v>0</v>
      </c>
      <c r="AB1910">
        <v>0</v>
      </c>
      <c r="AC1910">
        <v>215515.81786178501</v>
      </c>
      <c r="AD1910">
        <v>0</v>
      </c>
      <c r="AE1910">
        <f t="shared" si="233"/>
        <v>1.895388953382892E-2</v>
      </c>
      <c r="AF1910">
        <f t="shared" si="232"/>
        <v>-0.10080234986620397</v>
      </c>
      <c r="AG1910">
        <f t="shared" si="234"/>
        <v>0.15971657373978163</v>
      </c>
      <c r="AH1910">
        <f t="shared" si="235"/>
        <v>0.12806352624361145</v>
      </c>
      <c r="AI1910">
        <f t="shared" si="236"/>
        <v>0.56010785424678866</v>
      </c>
      <c r="AJ1910">
        <f t="shared" si="237"/>
        <v>1.895388953382892E-2</v>
      </c>
      <c r="AK1910">
        <f t="shared" si="238"/>
        <v>9.6615240680409786E-3</v>
      </c>
      <c r="AL1910" s="18">
        <f t="shared" si="239"/>
        <v>2.1089247885702867E-2</v>
      </c>
    </row>
    <row r="1911" spans="1:38" ht="15.75">
      <c r="A1911">
        <v>2022</v>
      </c>
      <c r="B1911">
        <v>2</v>
      </c>
      <c r="C1911" t="s">
        <v>77</v>
      </c>
      <c r="D1911">
        <v>224962.263136947</v>
      </c>
      <c r="E1911">
        <v>187308.18049545199</v>
      </c>
      <c r="F1911">
        <v>37654.082641495603</v>
      </c>
      <c r="G1911">
        <v>20614.784854730198</v>
      </c>
      <c r="H1911">
        <v>502176.59576333303</v>
      </c>
      <c r="I1911">
        <v>188275.45625547401</v>
      </c>
      <c r="J1911">
        <v>313901.13950785802</v>
      </c>
      <c r="K1911">
        <v>25821.838787390701</v>
      </c>
      <c r="L1911">
        <v>4.5801683491403997</v>
      </c>
      <c r="M1911">
        <v>6.5672857661652699</v>
      </c>
      <c r="N1911">
        <v>4.1050867421239898</v>
      </c>
      <c r="O1911">
        <v>0.59979220384690801</v>
      </c>
      <c r="P1911">
        <v>290.38057629009398</v>
      </c>
      <c r="Q1911">
        <v>34625</v>
      </c>
      <c r="R1911">
        <v>-0.82826589381391602</v>
      </c>
      <c r="S1911">
        <v>434</v>
      </c>
      <c r="T1911">
        <v>0.80571695071690697</v>
      </c>
      <c r="U1911">
        <v>0.28009624526145599</v>
      </c>
      <c r="V1911">
        <v>4.7890771024551899</v>
      </c>
      <c r="W1911">
        <v>63.088098465546999</v>
      </c>
      <c r="X1911">
        <v>8.7361213495803902</v>
      </c>
      <c r="Y1911">
        <v>0</v>
      </c>
      <c r="Z1911">
        <v>0</v>
      </c>
      <c r="AA1911">
        <v>0</v>
      </c>
      <c r="AB1911">
        <v>0</v>
      </c>
      <c r="AC1911">
        <v>223165.74475755301</v>
      </c>
      <c r="AD1911">
        <v>0</v>
      </c>
      <c r="AE1911">
        <f t="shared" si="233"/>
        <v>-6.7992410093459313E-2</v>
      </c>
      <c r="AF1911">
        <f t="shared" si="232"/>
        <v>4.1275096092096605E-2</v>
      </c>
      <c r="AG1911">
        <f t="shared" si="234"/>
        <v>0.16737955120309617</v>
      </c>
      <c r="AH1911">
        <f t="shared" si="235"/>
        <v>9.1636635261714255E-2</v>
      </c>
      <c r="AI1911">
        <f t="shared" si="236"/>
        <v>0.56010785424678866</v>
      </c>
      <c r="AJ1911">
        <f t="shared" si="237"/>
        <v>-6.7992410093459313E-2</v>
      </c>
      <c r="AK1911">
        <f t="shared" si="238"/>
        <v>-3.4773189937121536E-2</v>
      </c>
      <c r="AL1911" s="18">
        <f t="shared" si="239"/>
        <v>2.1089247885702867E-2</v>
      </c>
    </row>
    <row r="1912" spans="1:38" ht="15.75">
      <c r="A1912">
        <v>2022</v>
      </c>
      <c r="B1912">
        <v>3</v>
      </c>
      <c r="C1912" t="s">
        <v>77</v>
      </c>
      <c r="D1912">
        <v>209666.536686187</v>
      </c>
      <c r="E1912">
        <v>180794.87755830699</v>
      </c>
      <c r="F1912">
        <v>28871.659127879298</v>
      </c>
      <c r="G1912">
        <v>13662.7364585703</v>
      </c>
      <c r="H1912">
        <v>703693.90125296905</v>
      </c>
      <c r="I1912">
        <v>383931.84791374998</v>
      </c>
      <c r="J1912">
        <v>319762.05333921901</v>
      </c>
      <c r="K1912">
        <v>21811.143986516701</v>
      </c>
      <c r="L1912">
        <v>3.1019764058525201</v>
      </c>
      <c r="M1912">
        <v>4.2727823129395004</v>
      </c>
      <c r="N1912">
        <v>1.9415738056338101</v>
      </c>
      <c r="O1912">
        <v>1.2006798302188</v>
      </c>
      <c r="P1912">
        <v>453.08939965979698</v>
      </c>
      <c r="Q1912">
        <v>43054</v>
      </c>
      <c r="R1912">
        <v>0.46986953038283502</v>
      </c>
      <c r="S1912">
        <v>420</v>
      </c>
      <c r="T1912">
        <v>0.59399301868857302</v>
      </c>
      <c r="U1912">
        <v>3.2375636639365601E-2</v>
      </c>
      <c r="V1912">
        <v>4.97204129996984</v>
      </c>
      <c r="W1912">
        <v>67.684957912075703</v>
      </c>
      <c r="X1912">
        <v>9.09717446249463</v>
      </c>
      <c r="Y1912">
        <v>0</v>
      </c>
      <c r="Z1912">
        <v>0</v>
      </c>
      <c r="AA1912">
        <v>1</v>
      </c>
      <c r="AB1912">
        <v>0</v>
      </c>
      <c r="AC1912">
        <v>207581.65643255299</v>
      </c>
      <c r="AD1912">
        <v>1</v>
      </c>
      <c r="AE1912">
        <f t="shared" si="233"/>
        <v>-9.303281416863339E-2</v>
      </c>
      <c r="AF1912">
        <f t="shared" si="232"/>
        <v>7.8855943191707412E-2</v>
      </c>
      <c r="AG1912">
        <f t="shared" si="234"/>
        <v>0.13770275211390989</v>
      </c>
      <c r="AH1912">
        <f t="shared" si="235"/>
        <v>6.5164125255808697E-2</v>
      </c>
      <c r="AI1912">
        <f t="shared" si="236"/>
        <v>0.56010785424678866</v>
      </c>
      <c r="AJ1912">
        <f t="shared" si="237"/>
        <v>-9.303281416863339E-2</v>
      </c>
      <c r="AK1912">
        <f t="shared" si="238"/>
        <v>-6.2921370603170129E-2</v>
      </c>
      <c r="AL1912" s="18">
        <f t="shared" si="239"/>
        <v>2.1089247885702867E-2</v>
      </c>
    </row>
    <row r="1913" spans="1:38" ht="15.75">
      <c r="A1913">
        <v>2022</v>
      </c>
      <c r="B1913">
        <v>4</v>
      </c>
      <c r="C1913" t="s">
        <v>77</v>
      </c>
      <c r="D1913">
        <v>190160.66874128001</v>
      </c>
      <c r="E1913">
        <v>169419.01606430599</v>
      </c>
      <c r="F1913">
        <v>20741.652676974099</v>
      </c>
      <c r="G1913">
        <v>14411.8900695622</v>
      </c>
      <c r="H1913">
        <v>498691.22550041002</v>
      </c>
      <c r="I1913">
        <v>304876.43621462601</v>
      </c>
      <c r="J1913">
        <v>193814.78928578401</v>
      </c>
      <c r="K1913">
        <v>13271.747051111501</v>
      </c>
      <c r="L1913">
        <v>6.6205774047260002</v>
      </c>
      <c r="M1913">
        <v>7.4359083342765997</v>
      </c>
      <c r="N1913">
        <v>2.8899425802209899</v>
      </c>
      <c r="O1913">
        <v>1.5730297844561201</v>
      </c>
      <c r="P1913">
        <v>125.130847261884</v>
      </c>
      <c r="Q1913">
        <v>12062</v>
      </c>
      <c r="R1913">
        <v>0.24589965662282701</v>
      </c>
      <c r="S1913">
        <v>460</v>
      </c>
      <c r="T1913">
        <v>0.68831499729643597</v>
      </c>
      <c r="U1913">
        <v>0.32195812268038199</v>
      </c>
      <c r="V1913">
        <v>7.3059928885329004</v>
      </c>
      <c r="W1913">
        <v>71.294258933203594</v>
      </c>
      <c r="X1913">
        <v>6.1097042554155401</v>
      </c>
      <c r="Y1913">
        <v>0</v>
      </c>
      <c r="Z1913">
        <v>0</v>
      </c>
      <c r="AA1913">
        <v>0</v>
      </c>
      <c r="AB1913">
        <v>1</v>
      </c>
      <c r="AC1913">
        <v>200136.28623439101</v>
      </c>
      <c r="AD1913">
        <v>0</v>
      </c>
      <c r="AE1913">
        <f t="shared" si="233"/>
        <v>4.3973820843809193E-2</v>
      </c>
      <c r="AF1913">
        <f t="shared" si="232"/>
        <v>6.9785008850788019E-2</v>
      </c>
      <c r="AG1913">
        <f t="shared" si="234"/>
        <v>0.10907435703854057</v>
      </c>
      <c r="AH1913">
        <f t="shared" si="235"/>
        <v>7.5787964803437149E-2</v>
      </c>
      <c r="AI1913">
        <f t="shared" si="236"/>
        <v>0.56010785424678866</v>
      </c>
      <c r="AJ1913">
        <f t="shared" si="237"/>
        <v>4.3973820843809193E-2</v>
      </c>
      <c r="AK1913">
        <f t="shared" si="238"/>
        <v>8.0168096638548056E-2</v>
      </c>
      <c r="AL1913" s="18">
        <f t="shared" si="239"/>
        <v>2.1089247885702867E-2</v>
      </c>
    </row>
    <row r="1914" spans="1:38" ht="15.75">
      <c r="A1914">
        <v>2023</v>
      </c>
      <c r="B1914">
        <v>1</v>
      </c>
      <c r="C1914" t="s">
        <v>77</v>
      </c>
      <c r="D1914">
        <v>198522.759920048</v>
      </c>
      <c r="E1914">
        <v>183001.016116557</v>
      </c>
      <c r="F1914">
        <v>15521.743803490301</v>
      </c>
      <c r="G1914">
        <v>5795.3509639921804</v>
      </c>
      <c r="H1914">
        <v>618970.37690966099</v>
      </c>
      <c r="I1914">
        <v>335490.88733126101</v>
      </c>
      <c r="J1914">
        <v>283479.48957839998</v>
      </c>
      <c r="K1914">
        <v>7389.6070127884104</v>
      </c>
      <c r="L1914">
        <v>0.647240074726665</v>
      </c>
      <c r="M1914">
        <v>2.0443634114803899</v>
      </c>
      <c r="N1914">
        <v>0.93628890495966499</v>
      </c>
      <c r="O1914">
        <v>1.18347499436454</v>
      </c>
      <c r="P1914">
        <v>224.81413698250401</v>
      </c>
      <c r="Q1914">
        <v>7047</v>
      </c>
      <c r="R1914">
        <v>0.36300200235816599</v>
      </c>
      <c r="S1914">
        <v>322</v>
      </c>
      <c r="T1914">
        <v>0.97056927815763605</v>
      </c>
      <c r="U1914">
        <v>0.82431328314294405</v>
      </c>
      <c r="V1914">
        <v>5.3089170927972997</v>
      </c>
      <c r="W1914">
        <v>80.763556347586501</v>
      </c>
      <c r="X1914">
        <v>8.4823138420075495</v>
      </c>
      <c r="Y1914">
        <v>0</v>
      </c>
      <c r="Z1914">
        <v>0</v>
      </c>
      <c r="AA1914">
        <v>0</v>
      </c>
      <c r="AB1914">
        <v>0</v>
      </c>
      <c r="AC1914">
        <v>202656.86042979799</v>
      </c>
      <c r="AD1914">
        <v>0</v>
      </c>
      <c r="AE1914">
        <f t="shared" si="233"/>
        <v>0.17995338297412167</v>
      </c>
      <c r="AF1914">
        <f t="shared" si="232"/>
        <v>7.9134352922294371E-2</v>
      </c>
      <c r="AG1914">
        <f t="shared" si="234"/>
        <v>7.8186218092787668E-2</v>
      </c>
      <c r="AH1914">
        <f t="shared" si="235"/>
        <v>2.9192375555962293E-2</v>
      </c>
      <c r="AI1914">
        <f t="shared" si="236"/>
        <v>0.56010785424678866</v>
      </c>
      <c r="AJ1914">
        <f t="shared" si="237"/>
        <v>0.17995338297412167</v>
      </c>
      <c r="AK1914">
        <f t="shared" si="238"/>
        <v>-0.15677635211728885</v>
      </c>
      <c r="AL1914" s="18">
        <f t="shared" si="239"/>
        <v>2.1089247885702867E-2</v>
      </c>
    </row>
    <row r="1915" spans="1:38" ht="15.75">
      <c r="A1915">
        <v>2023</v>
      </c>
      <c r="B1915">
        <v>2</v>
      </c>
      <c r="C1915" t="s">
        <v>77</v>
      </c>
      <c r="D1915">
        <v>234247.60216502001</v>
      </c>
      <c r="E1915">
        <v>154310.78437604601</v>
      </c>
      <c r="F1915">
        <v>79936.817788974295</v>
      </c>
      <c r="G1915">
        <v>70537.158241140802</v>
      </c>
      <c r="H1915">
        <v>715762.94671625097</v>
      </c>
      <c r="I1915">
        <v>230030.48418814701</v>
      </c>
      <c r="J1915">
        <v>485732.46252810297</v>
      </c>
      <c r="K1915">
        <v>80415.464170198393</v>
      </c>
      <c r="L1915">
        <v>14.6450477895074</v>
      </c>
      <c r="M1915">
        <v>14.5218126608245</v>
      </c>
      <c r="N1915">
        <v>9.8548211478043708</v>
      </c>
      <c r="O1915">
        <v>0.47357445082196498</v>
      </c>
      <c r="P1915">
        <v>465.13596033781101</v>
      </c>
      <c r="Q1915">
        <v>46813</v>
      </c>
      <c r="R1915">
        <v>0.102340239615032</v>
      </c>
      <c r="S1915">
        <v>878</v>
      </c>
      <c r="T1915">
        <v>0.99567543376235601</v>
      </c>
      <c r="U1915">
        <v>0.77212635505403504</v>
      </c>
      <c r="V1915">
        <v>2.7476303190453799</v>
      </c>
      <c r="W1915">
        <v>61.686126204431503</v>
      </c>
      <c r="X1915">
        <v>7.5753323624110296</v>
      </c>
      <c r="Y1915">
        <v>0</v>
      </c>
      <c r="Z1915">
        <v>0</v>
      </c>
      <c r="AA1915">
        <v>0</v>
      </c>
      <c r="AB1915">
        <v>0</v>
      </c>
      <c r="AC1915">
        <v>239853.701472232</v>
      </c>
      <c r="AD1915">
        <v>0</v>
      </c>
      <c r="AE1915">
        <f t="shared" si="233"/>
        <v>-3.4355156246319761E-2</v>
      </c>
      <c r="AF1915">
        <f t="shared" si="232"/>
        <v>-5.0334956177817053E-2</v>
      </c>
      <c r="AG1915">
        <f t="shared" si="234"/>
        <v>0.34124924673790707</v>
      </c>
      <c r="AH1915">
        <f t="shared" si="235"/>
        <v>0.30112222105671593</v>
      </c>
      <c r="AI1915">
        <f t="shared" si="236"/>
        <v>0.56010785424678866</v>
      </c>
      <c r="AJ1915">
        <f t="shared" si="237"/>
        <v>-3.4355156246319761E-2</v>
      </c>
      <c r="AK1915">
        <f t="shared" si="238"/>
        <v>0.16110601869013716</v>
      </c>
      <c r="AL1915" s="18">
        <f t="shared" si="239"/>
        <v>2.1089247885702867E-2</v>
      </c>
    </row>
    <row r="1916" spans="1:38" ht="15.75">
      <c r="A1916">
        <v>2023</v>
      </c>
      <c r="B1916">
        <v>3</v>
      </c>
      <c r="C1916" t="s">
        <v>77</v>
      </c>
      <c r="D1916">
        <v>226199.989192315</v>
      </c>
      <c r="E1916">
        <v>179171.180487823</v>
      </c>
      <c r="F1916">
        <v>47028.808704492003</v>
      </c>
      <c r="G1916">
        <v>31834.233213629701</v>
      </c>
      <c r="H1916">
        <v>856582.96829748305</v>
      </c>
      <c r="I1916">
        <v>322264.65247954102</v>
      </c>
      <c r="J1916">
        <v>534318.31581794098</v>
      </c>
      <c r="K1916">
        <v>31283.921864843</v>
      </c>
      <c r="L1916">
        <v>16.403638660705099</v>
      </c>
      <c r="M1916">
        <v>5.9579153982205204</v>
      </c>
      <c r="N1916">
        <v>3.7164214549937098</v>
      </c>
      <c r="O1916">
        <v>0.60313233317898596</v>
      </c>
      <c r="P1916">
        <v>166.19839897857699</v>
      </c>
      <c r="Q1916">
        <v>31450</v>
      </c>
      <c r="R1916">
        <v>-6.8567127542849798E-2</v>
      </c>
      <c r="S1916">
        <v>27</v>
      </c>
      <c r="T1916">
        <v>0.76038635455099002</v>
      </c>
      <c r="U1916">
        <v>0.52104826278295702</v>
      </c>
      <c r="V1916">
        <v>6.4654585915457101</v>
      </c>
      <c r="W1916">
        <v>73.837173780342994</v>
      </c>
      <c r="X1916">
        <v>2.0280680373715398</v>
      </c>
      <c r="Y1916">
        <v>0</v>
      </c>
      <c r="Z1916">
        <v>0</v>
      </c>
      <c r="AA1916">
        <v>0</v>
      </c>
      <c r="AB1916">
        <v>0</v>
      </c>
      <c r="AC1916">
        <v>240050.26884016499</v>
      </c>
      <c r="AD1916">
        <v>0</v>
      </c>
      <c r="AE1916">
        <f t="shared" si="233"/>
        <v>-0.10065852160803974</v>
      </c>
      <c r="AF1916">
        <f t="shared" si="232"/>
        <v>-4.5402691555035311E-2</v>
      </c>
      <c r="AG1916">
        <f t="shared" si="234"/>
        <v>0.20790809439211844</v>
      </c>
      <c r="AH1916">
        <f t="shared" si="235"/>
        <v>0.14073490156785229</v>
      </c>
      <c r="AI1916">
        <f t="shared" si="236"/>
        <v>0.56010785424678866</v>
      </c>
      <c r="AJ1916">
        <f t="shared" si="237"/>
        <v>-0.10065852160803974</v>
      </c>
      <c r="AK1916">
        <f t="shared" si="238"/>
        <v>2.3551440065389229E-2</v>
      </c>
      <c r="AL1916" s="18">
        <f t="shared" si="239"/>
        <v>2.1089247885702867E-2</v>
      </c>
    </row>
    <row r="1917" spans="1:38" ht="15.75">
      <c r="A1917">
        <v>2023</v>
      </c>
      <c r="B1917">
        <v>4</v>
      </c>
      <c r="C1917" t="s">
        <v>77</v>
      </c>
      <c r="D1917">
        <v>203431.032692462</v>
      </c>
      <c r="E1917">
        <v>183390.919806527</v>
      </c>
      <c r="F1917">
        <v>20040.112885934901</v>
      </c>
      <c r="G1917">
        <v>8699.9905715108198</v>
      </c>
      <c r="H1917">
        <v>550625.90518054506</v>
      </c>
      <c r="I1917">
        <v>342980.75582278502</v>
      </c>
      <c r="J1917">
        <v>207645.14935775899</v>
      </c>
      <c r="K1917">
        <v>11290.9393130587</v>
      </c>
      <c r="L1917">
        <v>1.9747549930950401</v>
      </c>
      <c r="M1917">
        <v>4.1898356876717999</v>
      </c>
      <c r="N1917">
        <v>1.58001839173516</v>
      </c>
      <c r="O1917">
        <v>1.65176387160314</v>
      </c>
      <c r="P1917">
        <v>441.51426346909</v>
      </c>
      <c r="Q1917">
        <v>49423</v>
      </c>
      <c r="R1917">
        <v>-0.18778942735492701</v>
      </c>
      <c r="S1917">
        <v>286</v>
      </c>
      <c r="T1917">
        <v>0.50419869846255805</v>
      </c>
      <c r="U1917">
        <v>0.20800709745500701</v>
      </c>
      <c r="V1917">
        <v>5.2897273167775802</v>
      </c>
      <c r="W1917">
        <v>67.133088156748997</v>
      </c>
      <c r="X1917">
        <v>3.1772410574095602</v>
      </c>
      <c r="Y1917">
        <v>0</v>
      </c>
      <c r="Z1917">
        <v>0</v>
      </c>
      <c r="AA1917">
        <v>0</v>
      </c>
      <c r="AB1917">
        <v>0</v>
      </c>
      <c r="AC1917">
        <v>203644.085788011</v>
      </c>
      <c r="AD1917">
        <v>0</v>
      </c>
      <c r="AE1917">
        <f t="shared" si="233"/>
        <v>5.309758905140359E-2</v>
      </c>
      <c r="AF1917">
        <f t="shared" si="232"/>
        <v>0.10460179535805149</v>
      </c>
      <c r="AG1917">
        <f t="shared" si="234"/>
        <v>9.8510599001042046E-2</v>
      </c>
      <c r="AH1917">
        <f t="shared" si="235"/>
        <v>4.2766290159196502E-2</v>
      </c>
      <c r="AI1917">
        <f t="shared" si="236"/>
        <v>0.56010785424678866</v>
      </c>
      <c r="AJ1917">
        <f t="shared" si="237"/>
        <v>5.309758905140359E-2</v>
      </c>
      <c r="AK1917">
        <f t="shared" si="238"/>
        <v>1.0175717096439277E-2</v>
      </c>
      <c r="AL1917" s="18">
        <f t="shared" si="239"/>
        <v>2.1089247885702867E-2</v>
      </c>
    </row>
    <row r="1918" spans="1:38" ht="15.75">
      <c r="A1918">
        <v>2024</v>
      </c>
      <c r="B1918">
        <v>1</v>
      </c>
      <c r="C1918" t="s">
        <v>77</v>
      </c>
      <c r="D1918">
        <v>214232.730066669</v>
      </c>
      <c r="E1918">
        <v>185257.053924534</v>
      </c>
      <c r="F1918">
        <v>28975.6761421349</v>
      </c>
      <c r="G1918">
        <v>14061.082147954799</v>
      </c>
      <c r="H1918">
        <v>527164.21840837004</v>
      </c>
      <c r="I1918">
        <v>289468.42674827599</v>
      </c>
      <c r="J1918">
        <v>237695.79166009399</v>
      </c>
      <c r="K1918">
        <v>22369.247043580199</v>
      </c>
      <c r="L1918">
        <v>10.278244670571</v>
      </c>
      <c r="M1918">
        <v>5.9155789211708898</v>
      </c>
      <c r="N1918">
        <v>2.6673058711018802</v>
      </c>
      <c r="O1918">
        <v>1.2178104825777301</v>
      </c>
      <c r="P1918">
        <v>492.90832050819398</v>
      </c>
      <c r="Q1918">
        <v>3020</v>
      </c>
      <c r="R1918">
        <v>0.53762982430550599</v>
      </c>
      <c r="S1918">
        <v>483</v>
      </c>
      <c r="T1918">
        <v>0.69136289371179105</v>
      </c>
      <c r="U1918">
        <v>0.77027388891387805</v>
      </c>
      <c r="V1918">
        <v>7.9621674922838199</v>
      </c>
      <c r="W1918">
        <v>79.254782427813495</v>
      </c>
      <c r="X1918">
        <v>4.8128062773466098</v>
      </c>
      <c r="Y1918">
        <v>0</v>
      </c>
      <c r="Z1918">
        <v>0</v>
      </c>
      <c r="AA1918">
        <v>1</v>
      </c>
      <c r="AB1918">
        <v>1</v>
      </c>
      <c r="AC1918">
        <v>232986.288247989</v>
      </c>
      <c r="AD1918">
        <v>1</v>
      </c>
      <c r="AE1918">
        <f t="shared" si="233"/>
        <v>3.8388295318164969E-2</v>
      </c>
      <c r="AF1918" t="str">
        <f t="shared" si="232"/>
        <v/>
      </c>
      <c r="AG1918">
        <f t="shared" si="234"/>
        <v>0.13525326467677368</v>
      </c>
      <c r="AH1918">
        <f t="shared" si="235"/>
        <v>6.5634612150902452E-2</v>
      </c>
      <c r="AI1918">
        <f t="shared" si="236"/>
        <v>0.56010785424678866</v>
      </c>
      <c r="AJ1918">
        <f t="shared" si="237"/>
        <v>3.8388295318164969E-2</v>
      </c>
      <c r="AK1918">
        <f t="shared" si="238"/>
        <v>-4.0748633945890941E-2</v>
      </c>
      <c r="AL1918" s="18">
        <f t="shared" si="239"/>
        <v>2.1089247885702867E-2</v>
      </c>
    </row>
    <row r="1919" spans="1:38" ht="15.75">
      <c r="A1919">
        <v>2024</v>
      </c>
      <c r="B1919">
        <v>2</v>
      </c>
      <c r="C1919" t="s">
        <v>77</v>
      </c>
      <c r="D1919">
        <v>222456.75937528501</v>
      </c>
      <c r="E1919">
        <v>177708.08204826899</v>
      </c>
      <c r="F1919">
        <v>44748.677327015903</v>
      </c>
      <c r="G1919">
        <v>31056.4494730839</v>
      </c>
      <c r="H1919">
        <v>659235.62138879497</v>
      </c>
      <c r="I1919">
        <v>401234.88892388198</v>
      </c>
      <c r="J1919">
        <v>258000.73246491299</v>
      </c>
      <c r="K1919">
        <v>31742.687293091301</v>
      </c>
      <c r="L1919">
        <v>4.2077253092697697</v>
      </c>
      <c r="M1919">
        <v>12.037349342528399</v>
      </c>
      <c r="N1919">
        <v>4.7109786646021998</v>
      </c>
      <c r="O1919">
        <v>1.5551695729330799</v>
      </c>
      <c r="P1919">
        <v>213.436682725634</v>
      </c>
      <c r="Q1919">
        <v>27364</v>
      </c>
      <c r="R1919">
        <v>0.94098578553082601</v>
      </c>
      <c r="S1919">
        <v>497</v>
      </c>
      <c r="T1919">
        <v>0.119056324553187</v>
      </c>
      <c r="U1919">
        <v>3.2519875932161699E-2</v>
      </c>
      <c r="V1919">
        <v>4.7308122011774003</v>
      </c>
      <c r="W1919">
        <v>76.797567049593297</v>
      </c>
      <c r="X1919">
        <v>3.0138272146055098</v>
      </c>
      <c r="Y1919">
        <v>0</v>
      </c>
      <c r="Z1919">
        <v>0</v>
      </c>
      <c r="AA1919">
        <v>0</v>
      </c>
      <c r="AB1919">
        <v>0</v>
      </c>
      <c r="AC1919">
        <v>231910.45818630501</v>
      </c>
      <c r="AD1919">
        <v>0</v>
      </c>
      <c r="AE1919">
        <f t="shared" si="233"/>
        <v>-2.9339897516938041E-2</v>
      </c>
      <c r="AF1919" t="str">
        <f t="shared" si="232"/>
        <v/>
      </c>
      <c r="AG1919">
        <f t="shared" si="234"/>
        <v>0.20115674368664568</v>
      </c>
      <c r="AH1919">
        <f t="shared" si="235"/>
        <v>0.13960667933983342</v>
      </c>
      <c r="AI1919">
        <f t="shared" si="236"/>
        <v>0.56010785424678866</v>
      </c>
      <c r="AJ1919">
        <f t="shared" si="237"/>
        <v>-2.9339897516938041E-2</v>
      </c>
      <c r="AK1919">
        <f t="shared" si="238"/>
        <v>9.4385935858382078E-2</v>
      </c>
      <c r="AL1919" s="18">
        <f t="shared" si="239"/>
        <v>2.1089247885702867E-2</v>
      </c>
    </row>
    <row r="1920" spans="1:38" ht="15.75">
      <c r="A1920">
        <v>2024</v>
      </c>
      <c r="B1920">
        <v>3</v>
      </c>
      <c r="C1920" t="s">
        <v>77</v>
      </c>
      <c r="D1920">
        <v>215929.900853264</v>
      </c>
      <c r="E1920">
        <v>194481.225681993</v>
      </c>
      <c r="F1920">
        <v>21448.675171271199</v>
      </c>
      <c r="G1920">
        <v>7001.6539898968404</v>
      </c>
      <c r="H1920">
        <v>797308.62226909201</v>
      </c>
      <c r="I1920">
        <v>507823.27013621101</v>
      </c>
      <c r="J1920">
        <v>289485.352132881</v>
      </c>
      <c r="K1920">
        <v>6872.1755218149501</v>
      </c>
      <c r="L1920">
        <v>1.29143141166933</v>
      </c>
      <c r="M1920">
        <v>2.4186557068638499</v>
      </c>
      <c r="N1920">
        <v>0.87816107769793805</v>
      </c>
      <c r="O1920">
        <v>1.75422786125326</v>
      </c>
      <c r="P1920">
        <v>326.26644631934897</v>
      </c>
      <c r="Q1920">
        <v>25940</v>
      </c>
      <c r="R1920">
        <v>0.891593198781504</v>
      </c>
      <c r="S1920">
        <v>776</v>
      </c>
      <c r="T1920">
        <v>0.650975796363222</v>
      </c>
      <c r="U1920">
        <v>0.96535142441913702</v>
      </c>
      <c r="V1920">
        <v>5.0724209534228297</v>
      </c>
      <c r="W1920">
        <v>66.209393598001597</v>
      </c>
      <c r="X1920">
        <v>2.1981283834577998</v>
      </c>
      <c r="Y1920">
        <v>0</v>
      </c>
      <c r="Z1920">
        <v>0</v>
      </c>
      <c r="AA1920">
        <v>0</v>
      </c>
      <c r="AB1920">
        <v>0</v>
      </c>
      <c r="AC1920">
        <v>220082.977996993</v>
      </c>
      <c r="AD1920">
        <v>0</v>
      </c>
      <c r="AE1920">
        <f t="shared" si="233"/>
        <v>4.0663118241964724E-2</v>
      </c>
      <c r="AF1920" t="str">
        <f t="shared" si="232"/>
        <v/>
      </c>
      <c r="AG1920">
        <f t="shared" si="234"/>
        <v>9.933165849896132E-2</v>
      </c>
      <c r="AH1920">
        <f t="shared" si="235"/>
        <v>3.2425587944185839E-2</v>
      </c>
      <c r="AI1920">
        <f t="shared" si="236"/>
        <v>0.56010785424678866</v>
      </c>
      <c r="AJ1920">
        <f t="shared" si="237"/>
        <v>4.0663118241964724E-2</v>
      </c>
      <c r="AK1920">
        <f t="shared" si="238"/>
        <v>-0.11747555153824485</v>
      </c>
      <c r="AL1920" s="18">
        <f t="shared" si="239"/>
        <v>2.1089247885702867E-2</v>
      </c>
    </row>
    <row r="1921" spans="1:38" ht="15.75">
      <c r="A1921">
        <v>2024</v>
      </c>
      <c r="B1921">
        <v>4</v>
      </c>
      <c r="C1921" t="s">
        <v>77</v>
      </c>
      <c r="D1921">
        <v>224710.28394363599</v>
      </c>
      <c r="E1921">
        <v>171634.43643116701</v>
      </c>
      <c r="F1921">
        <v>53075.847512469103</v>
      </c>
      <c r="G1921">
        <v>42351.6479321933</v>
      </c>
      <c r="H1921">
        <v>639873.00637590897</v>
      </c>
      <c r="I1921">
        <v>423018.64626853698</v>
      </c>
      <c r="J1921">
        <v>216854.36010737199</v>
      </c>
      <c r="K1921">
        <v>50333.510107944297</v>
      </c>
      <c r="L1921">
        <v>15.6798814752715</v>
      </c>
      <c r="M1921">
        <v>19.529996035691099</v>
      </c>
      <c r="N1921">
        <v>6.6187583333235303</v>
      </c>
      <c r="O1921">
        <v>1.9507039012684999</v>
      </c>
      <c r="P1921">
        <v>286.90986879953101</v>
      </c>
      <c r="Q1921">
        <v>4655</v>
      </c>
      <c r="R1921">
        <v>0.74986525314823604</v>
      </c>
      <c r="S1921">
        <v>421</v>
      </c>
      <c r="T1921">
        <v>0.39443298377818897</v>
      </c>
      <c r="U1921">
        <v>0.98488128789299001</v>
      </c>
      <c r="V1921">
        <v>6.3181249501376202</v>
      </c>
      <c r="W1921">
        <v>70.929501568458804</v>
      </c>
      <c r="X1921">
        <v>6.2726536282653997</v>
      </c>
      <c r="Y1921">
        <v>0</v>
      </c>
      <c r="Z1921">
        <v>0</v>
      </c>
      <c r="AA1921">
        <v>0</v>
      </c>
      <c r="AB1921">
        <v>0</v>
      </c>
      <c r="AC1921">
        <v>230790.36834808599</v>
      </c>
      <c r="AD1921">
        <v>0</v>
      </c>
      <c r="AE1921" t="str">
        <f t="shared" si="233"/>
        <v/>
      </c>
      <c r="AF1921" t="str">
        <f t="shared" si="232"/>
        <v/>
      </c>
      <c r="AG1921">
        <f t="shared" si="234"/>
        <v>0.23619678895418059</v>
      </c>
      <c r="AH1921">
        <f t="shared" si="235"/>
        <v>0.18847222827957599</v>
      </c>
      <c r="AI1921">
        <f t="shared" si="236"/>
        <v>0.56010785424678866</v>
      </c>
      <c r="AJ1921">
        <f t="shared" si="237"/>
        <v>-0.4222868435576797</v>
      </c>
      <c r="AK1921">
        <f t="shared" si="238"/>
        <v>-0.35817701218390641</v>
      </c>
      <c r="AL1921" s="18">
        <f t="shared" si="239"/>
        <v>2.1089247885702867E-2</v>
      </c>
    </row>
    <row r="1922" spans="1:38" ht="15.75">
      <c r="A1922">
        <v>2015</v>
      </c>
      <c r="B1922">
        <v>1</v>
      </c>
      <c r="C1922" t="s">
        <v>78</v>
      </c>
      <c r="D1922">
        <v>129818.087422128</v>
      </c>
      <c r="E1922">
        <v>110158.92680238299</v>
      </c>
      <c r="F1922">
        <v>19659.160619744802</v>
      </c>
      <c r="G1922">
        <v>265.123950269749</v>
      </c>
      <c r="H1922">
        <v>356981.98572674801</v>
      </c>
      <c r="I1922">
        <v>143138.54558198299</v>
      </c>
      <c r="J1922">
        <v>213843.440144764</v>
      </c>
      <c r="K1922">
        <v>9597.9686474354803</v>
      </c>
      <c r="L1922">
        <v>3.22705837448811E-2</v>
      </c>
      <c r="M1922">
        <v>0.123980398973319</v>
      </c>
      <c r="N1922">
        <v>7.4268159422668706E-2</v>
      </c>
      <c r="O1922">
        <v>0.66936140517139198</v>
      </c>
      <c r="P1922">
        <v>334.41201697466602</v>
      </c>
      <c r="Q1922">
        <v>18937</v>
      </c>
      <c r="R1922">
        <v>-0.52837241649439703</v>
      </c>
      <c r="S1922">
        <v>984</v>
      </c>
      <c r="T1922">
        <v>0.64131929822102696</v>
      </c>
      <c r="U1922">
        <v>0.72502542325387498</v>
      </c>
      <c r="V1922">
        <v>1.22211683589294</v>
      </c>
      <c r="W1922">
        <v>62.942251031559799</v>
      </c>
      <c r="X1922">
        <v>4.5208833715095897</v>
      </c>
      <c r="Y1922">
        <v>0</v>
      </c>
      <c r="Z1922">
        <v>0</v>
      </c>
      <c r="AA1922">
        <v>0</v>
      </c>
      <c r="AB1922">
        <v>0</v>
      </c>
      <c r="AC1922">
        <v>130710.339764941</v>
      </c>
      <c r="AD1922">
        <v>0</v>
      </c>
      <c r="AE1922">
        <f t="shared" si="233"/>
        <v>3.9414263552359614E-2</v>
      </c>
      <c r="AF1922">
        <f t="shared" ref="AF1922:AF1985" si="240">IF(C1926=C1922,(D1926-D1922)/D1922,"")</f>
        <v>-4.4279922923507596E-2</v>
      </c>
      <c r="AG1922">
        <f t="shared" si="234"/>
        <v>0.15143622133192838</v>
      </c>
      <c r="AH1922">
        <f t="shared" si="235"/>
        <v>2.0422728106265229E-3</v>
      </c>
      <c r="AI1922">
        <f t="shared" si="236"/>
        <v>0.56010785424678866</v>
      </c>
      <c r="AJ1922">
        <f t="shared" si="237"/>
        <v>3.9414263552359614E-2</v>
      </c>
      <c r="AK1922">
        <f t="shared" si="238"/>
        <v>9.9822963769035534E-3</v>
      </c>
      <c r="AL1922" s="18">
        <f t="shared" si="239"/>
        <v>2.1089247885702867E-2</v>
      </c>
    </row>
    <row r="1923" spans="1:38" ht="15.75">
      <c r="A1923">
        <v>2015</v>
      </c>
      <c r="B1923">
        <v>2</v>
      </c>
      <c r="C1923" t="s">
        <v>78</v>
      </c>
      <c r="D1923">
        <v>134934.77173364701</v>
      </c>
      <c r="E1923">
        <v>111258.56585828601</v>
      </c>
      <c r="F1923">
        <v>23676.2058753614</v>
      </c>
      <c r="G1923">
        <v>16500.6985017474</v>
      </c>
      <c r="H1923">
        <v>374994.26832973101</v>
      </c>
      <c r="I1923">
        <v>162632.87678066301</v>
      </c>
      <c r="J1923">
        <v>212361.39154906801</v>
      </c>
      <c r="K1923">
        <v>23048.180603053999</v>
      </c>
      <c r="L1923">
        <v>6.4240220231718101</v>
      </c>
      <c r="M1923">
        <v>7.77010283337441</v>
      </c>
      <c r="N1923">
        <v>4.4002535226054302</v>
      </c>
      <c r="O1923">
        <v>0.76583071712960205</v>
      </c>
      <c r="P1923">
        <v>273.18381682581298</v>
      </c>
      <c r="Q1923">
        <v>19104</v>
      </c>
      <c r="R1923">
        <v>-0.106157416326321</v>
      </c>
      <c r="S1923">
        <v>33</v>
      </c>
      <c r="T1923">
        <v>0.75661861818780596</v>
      </c>
      <c r="U1923">
        <v>0.927947522244155</v>
      </c>
      <c r="V1923">
        <v>4.4401907781260501</v>
      </c>
      <c r="W1923">
        <v>80.8183446445627</v>
      </c>
      <c r="X1923">
        <v>7.8555562856979</v>
      </c>
      <c r="Y1923">
        <v>0</v>
      </c>
      <c r="Z1923">
        <v>0</v>
      </c>
      <c r="AA1923">
        <v>0</v>
      </c>
      <c r="AB1923">
        <v>0</v>
      </c>
      <c r="AC1923">
        <v>143231.779576976</v>
      </c>
      <c r="AD1923">
        <v>0</v>
      </c>
      <c r="AE1923">
        <f t="shared" ref="AE1923:AE1986" si="241">IF(C1924=C1923,(D1924-D1923)/D1923,"")</f>
        <v>-0.11328098488439832</v>
      </c>
      <c r="AF1923">
        <f t="shared" si="240"/>
        <v>-0.13553764945092775</v>
      </c>
      <c r="AG1923">
        <f t="shared" ref="AG1923:AG1986" si="242">(D:D-E:E)/D:D</f>
        <v>0.17546408217220974</v>
      </c>
      <c r="AH1923">
        <f t="shared" ref="AH1923:AH1986" si="243">G1923/D1923</f>
        <v>0.12228648175519036</v>
      </c>
      <c r="AI1923">
        <f t="shared" ref="AI1923:AI1986" si="244">_xlfn.STDEV.P(D:D)/AVERAGE(D:D)</f>
        <v>0.56010785424678866</v>
      </c>
      <c r="AJ1923">
        <f t="shared" ref="AJ1923:AJ1986" si="245">(D1924-D1923)/D1923</f>
        <v>-0.11328098488439832</v>
      </c>
      <c r="AK1923">
        <f t="shared" ref="AK1923:AK1986" si="246">(E1924-E1923)/E1923</f>
        <v>9.0012564027519712E-2</v>
      </c>
      <c r="AL1923" s="18">
        <f t="shared" ref="AL1923:AL1986" si="247">AVERAGE(AJ:AJ)</f>
        <v>2.1089247885702867E-2</v>
      </c>
    </row>
    <row r="1924" spans="1:38" ht="15.75">
      <c r="A1924">
        <v>2015</v>
      </c>
      <c r="B1924">
        <v>3</v>
      </c>
      <c r="C1924" t="s">
        <v>78</v>
      </c>
      <c r="D1924">
        <v>119649.227896508</v>
      </c>
      <c r="E1924">
        <v>121273.23464121499</v>
      </c>
      <c r="F1924">
        <v>-1624.00674470685</v>
      </c>
      <c r="G1924">
        <v>-10374.367335717699</v>
      </c>
      <c r="H1924">
        <v>289427.07969277602</v>
      </c>
      <c r="I1924">
        <v>133326.48394002899</v>
      </c>
      <c r="J1924">
        <v>156100.59575274601</v>
      </c>
      <c r="K1924">
        <v>-12475.381976603599</v>
      </c>
      <c r="L1924">
        <v>-4.6801467727697803</v>
      </c>
      <c r="M1924">
        <v>-6.6459498669371504</v>
      </c>
      <c r="N1924">
        <v>-3.5844494394685</v>
      </c>
      <c r="O1924">
        <v>0.85410618260041904</v>
      </c>
      <c r="P1924">
        <v>194.75037652494001</v>
      </c>
      <c r="Q1924">
        <v>22754</v>
      </c>
      <c r="R1924">
        <v>0.28723339954613403</v>
      </c>
      <c r="S1924">
        <v>187</v>
      </c>
      <c r="T1924">
        <v>4.4343273862860001E-2</v>
      </c>
      <c r="U1924">
        <v>3.4632818063691499E-2</v>
      </c>
      <c r="V1924">
        <v>2.87168976705177</v>
      </c>
      <c r="W1924">
        <v>64.753307262907498</v>
      </c>
      <c r="X1924">
        <v>6.3140428823212096</v>
      </c>
      <c r="Y1924">
        <v>0</v>
      </c>
      <c r="Z1924">
        <v>0</v>
      </c>
      <c r="AA1924">
        <v>0</v>
      </c>
      <c r="AB1924">
        <v>0</v>
      </c>
      <c r="AC1924">
        <v>121950.095310541</v>
      </c>
      <c r="AD1924">
        <v>0</v>
      </c>
      <c r="AE1924">
        <f t="shared" si="241"/>
        <v>4.6132455904206435E-2</v>
      </c>
      <c r="AF1924">
        <f t="shared" si="240"/>
        <v>5.1535811269701956E-2</v>
      </c>
      <c r="AG1924">
        <f t="shared" si="242"/>
        <v>-1.3573064977165521E-2</v>
      </c>
      <c r="AH1924">
        <f t="shared" si="243"/>
        <v>-8.6706513013950492E-2</v>
      </c>
      <c r="AI1924">
        <f t="shared" si="244"/>
        <v>0.56010785424678866</v>
      </c>
      <c r="AJ1924">
        <f t="shared" si="245"/>
        <v>4.6132455904206435E-2</v>
      </c>
      <c r="AK1924">
        <f t="shared" si="246"/>
        <v>-8.6834557014842773E-2</v>
      </c>
      <c r="AL1924" s="18">
        <f t="shared" si="247"/>
        <v>2.1089247885702867E-2</v>
      </c>
    </row>
    <row r="1925" spans="1:38" ht="15.75">
      <c r="A1925">
        <v>2015</v>
      </c>
      <c r="B1925">
        <v>4</v>
      </c>
      <c r="C1925" t="s">
        <v>78</v>
      </c>
      <c r="D1925">
        <v>125168.94062641601</v>
      </c>
      <c r="E1925">
        <v>110742.527033388</v>
      </c>
      <c r="F1925">
        <v>14426.413593028399</v>
      </c>
      <c r="G1925">
        <v>1991.0913997697601</v>
      </c>
      <c r="H1925">
        <v>370866.78876429098</v>
      </c>
      <c r="I1925">
        <v>172102.615440756</v>
      </c>
      <c r="J1925">
        <v>198764.17332353399</v>
      </c>
      <c r="K1925">
        <v>4931.4498121790502</v>
      </c>
      <c r="L1925">
        <v>0.64441653285107703</v>
      </c>
      <c r="M1925">
        <v>1.00173555750854</v>
      </c>
      <c r="N1925">
        <v>0.53687508833130404</v>
      </c>
      <c r="O1925">
        <v>0.86586336241099204</v>
      </c>
      <c r="P1925">
        <v>75.166083940969799</v>
      </c>
      <c r="Q1925">
        <v>12121</v>
      </c>
      <c r="R1925">
        <v>0.86519599356474997</v>
      </c>
      <c r="S1925">
        <v>341</v>
      </c>
      <c r="T1925">
        <v>0.94161991555105595</v>
      </c>
      <c r="U1925">
        <v>0.94729344127995196</v>
      </c>
      <c r="V1925">
        <v>4.3524509002106999</v>
      </c>
      <c r="W1925">
        <v>83.964705663380997</v>
      </c>
      <c r="X1925">
        <v>2.2278977308566299</v>
      </c>
      <c r="Y1925">
        <v>0</v>
      </c>
      <c r="Z1925">
        <v>0</v>
      </c>
      <c r="AA1925">
        <v>0</v>
      </c>
      <c r="AB1925">
        <v>0</v>
      </c>
      <c r="AC1925">
        <v>126332.95532933</v>
      </c>
      <c r="AD1925">
        <v>0</v>
      </c>
      <c r="AE1925">
        <f t="shared" si="241"/>
        <v>-8.7816362742710128E-3</v>
      </c>
      <c r="AF1925">
        <f t="shared" si="240"/>
        <v>1.2622148513067843E-2</v>
      </c>
      <c r="AG1925">
        <f t="shared" si="242"/>
        <v>0.11525553800192036</v>
      </c>
      <c r="AH1925">
        <f t="shared" si="243"/>
        <v>1.5907232176011199E-2</v>
      </c>
      <c r="AI1925">
        <f t="shared" si="244"/>
        <v>0.56010785424678866</v>
      </c>
      <c r="AJ1925">
        <f t="shared" si="245"/>
        <v>-8.7816362742710128E-3</v>
      </c>
      <c r="AK1925">
        <f t="shared" si="246"/>
        <v>3.1685457213515504E-2</v>
      </c>
      <c r="AL1925" s="18">
        <f t="shared" si="247"/>
        <v>2.1089247885702867E-2</v>
      </c>
    </row>
    <row r="1926" spans="1:38" ht="15.75">
      <c r="A1926">
        <v>2016</v>
      </c>
      <c r="B1926">
        <v>1</v>
      </c>
      <c r="C1926" t="s">
        <v>78</v>
      </c>
      <c r="D1926">
        <v>124069.752516999</v>
      </c>
      <c r="E1926">
        <v>114251.454635421</v>
      </c>
      <c r="F1926">
        <v>9818.2978815774495</v>
      </c>
      <c r="G1926">
        <v>-3512.5263738977601</v>
      </c>
      <c r="H1926">
        <v>324927.32327534998</v>
      </c>
      <c r="I1926">
        <v>106777.296225349</v>
      </c>
      <c r="J1926">
        <v>218150.02705000099</v>
      </c>
      <c r="K1926">
        <v>2785.61265968834</v>
      </c>
      <c r="L1926">
        <v>-0.51047722656809602</v>
      </c>
      <c r="M1926">
        <v>-1.61014253419857</v>
      </c>
      <c r="N1926">
        <v>-1.0810190840495</v>
      </c>
      <c r="O1926">
        <v>0.48946726099133098</v>
      </c>
      <c r="P1926">
        <v>400.84643118386998</v>
      </c>
      <c r="Q1926">
        <v>42711</v>
      </c>
      <c r="R1926">
        <v>0.89941389241464798</v>
      </c>
      <c r="S1926">
        <v>208</v>
      </c>
      <c r="T1926">
        <v>0.78671600235336903</v>
      </c>
      <c r="U1926">
        <v>0.19918270837886301</v>
      </c>
      <c r="V1926">
        <v>3.8725686904259802</v>
      </c>
      <c r="W1926">
        <v>73.251774687390295</v>
      </c>
      <c r="X1926">
        <v>6.3297104480324604</v>
      </c>
      <c r="Y1926">
        <v>0</v>
      </c>
      <c r="Z1926">
        <v>0</v>
      </c>
      <c r="AA1926">
        <v>0</v>
      </c>
      <c r="AB1926">
        <v>0</v>
      </c>
      <c r="AC1926">
        <v>132360.730567652</v>
      </c>
      <c r="AD1926">
        <v>0</v>
      </c>
      <c r="AE1926">
        <f t="shared" si="241"/>
        <v>-5.9835071987516503E-2</v>
      </c>
      <c r="AF1926">
        <f t="shared" si="240"/>
        <v>2.9042351335329026E-2</v>
      </c>
      <c r="AG1926">
        <f t="shared" si="242"/>
        <v>7.9135306409455222E-2</v>
      </c>
      <c r="AH1926">
        <f t="shared" si="243"/>
        <v>-2.8310900139955571E-2</v>
      </c>
      <c r="AI1926">
        <f t="shared" si="244"/>
        <v>0.56010785424678866</v>
      </c>
      <c r="AJ1926">
        <f t="shared" si="245"/>
        <v>-5.9835071987516503E-2</v>
      </c>
      <c r="AK1926">
        <f t="shared" si="246"/>
        <v>-2.6294187218493695E-2</v>
      </c>
      <c r="AL1926" s="18">
        <f t="shared" si="247"/>
        <v>2.1089247885702867E-2</v>
      </c>
    </row>
    <row r="1927" spans="1:38" ht="15.75">
      <c r="A1927">
        <v>2016</v>
      </c>
      <c r="B1927">
        <v>2</v>
      </c>
      <c r="C1927" t="s">
        <v>78</v>
      </c>
      <c r="D1927">
        <v>116646.029943671</v>
      </c>
      <c r="E1927">
        <v>111247.305497252</v>
      </c>
      <c r="F1927">
        <v>5398.7244464189798</v>
      </c>
      <c r="G1927">
        <v>-14310.8240893742</v>
      </c>
      <c r="H1927">
        <v>456343.88780698902</v>
      </c>
      <c r="I1927">
        <v>278143.75220236502</v>
      </c>
      <c r="J1927">
        <v>178200.135604624</v>
      </c>
      <c r="K1927">
        <v>-18480.5254949515</v>
      </c>
      <c r="L1927">
        <v>-2.9374393329824602</v>
      </c>
      <c r="M1927">
        <v>-8.0307593710960408</v>
      </c>
      <c r="N1927">
        <v>-3.1359736531470599</v>
      </c>
      <c r="O1927">
        <v>1.56085039586888</v>
      </c>
      <c r="P1927">
        <v>216.68938532904201</v>
      </c>
      <c r="Q1927">
        <v>22449</v>
      </c>
      <c r="R1927">
        <v>9.0584195012698196E-2</v>
      </c>
      <c r="S1927">
        <v>724</v>
      </c>
      <c r="T1927">
        <v>0.75783931699764395</v>
      </c>
      <c r="U1927">
        <v>0.99800794956748795</v>
      </c>
      <c r="V1927">
        <v>5.1681024990286701</v>
      </c>
      <c r="W1927">
        <v>83.515307780950096</v>
      </c>
      <c r="X1927">
        <v>9.9883078494903703</v>
      </c>
      <c r="Y1927">
        <v>0</v>
      </c>
      <c r="Z1927">
        <v>0</v>
      </c>
      <c r="AA1927">
        <v>0</v>
      </c>
      <c r="AB1927">
        <v>0</v>
      </c>
      <c r="AC1927">
        <v>120194.78955119901</v>
      </c>
      <c r="AD1927">
        <v>0</v>
      </c>
      <c r="AE1927">
        <f t="shared" si="241"/>
        <v>7.8608916091743156E-2</v>
      </c>
      <c r="AF1927">
        <f t="shared" si="240"/>
        <v>0.1889795908283122</v>
      </c>
      <c r="AG1927">
        <f t="shared" si="242"/>
        <v>4.6282967787468411E-2</v>
      </c>
      <c r="AH1927">
        <f t="shared" si="243"/>
        <v>-0.12268590792404142</v>
      </c>
      <c r="AI1927">
        <f t="shared" si="244"/>
        <v>0.56010785424678866</v>
      </c>
      <c r="AJ1927">
        <f t="shared" si="245"/>
        <v>7.8608916091743156E-2</v>
      </c>
      <c r="AK1927">
        <f t="shared" si="246"/>
        <v>-6.5238275466719314E-2</v>
      </c>
      <c r="AL1927" s="18">
        <f t="shared" si="247"/>
        <v>2.1089247885702867E-2</v>
      </c>
    </row>
    <row r="1928" spans="1:38" ht="15.75">
      <c r="A1928">
        <v>2016</v>
      </c>
      <c r="B1928">
        <v>3</v>
      </c>
      <c r="C1928" t="s">
        <v>78</v>
      </c>
      <c r="D1928">
        <v>125815.447923948</v>
      </c>
      <c r="E1928">
        <v>103989.723136292</v>
      </c>
      <c r="F1928">
        <v>21825.724787655701</v>
      </c>
      <c r="G1928">
        <v>9421.5702256725599</v>
      </c>
      <c r="H1928">
        <v>382655.38594943401</v>
      </c>
      <c r="I1928">
        <v>135394.343651387</v>
      </c>
      <c r="J1928">
        <v>247261.04229804699</v>
      </c>
      <c r="K1928">
        <v>16047.451651183799</v>
      </c>
      <c r="L1928">
        <v>2.2810634023174599</v>
      </c>
      <c r="M1928">
        <v>3.8103739020544301</v>
      </c>
      <c r="N1928">
        <v>2.4621553940227399</v>
      </c>
      <c r="O1928">
        <v>0.54757653042723897</v>
      </c>
      <c r="P1928">
        <v>35.213686990372501</v>
      </c>
      <c r="Q1928">
        <v>9910</v>
      </c>
      <c r="R1928">
        <v>-0.15006497755829201</v>
      </c>
      <c r="S1928">
        <v>349</v>
      </c>
      <c r="T1928">
        <v>0.918126786706848</v>
      </c>
      <c r="U1928">
        <v>0.674405320637119</v>
      </c>
      <c r="V1928">
        <v>2.3389531197408799</v>
      </c>
      <c r="W1928">
        <v>74.744513286001293</v>
      </c>
      <c r="X1928">
        <v>9.2940958652896697</v>
      </c>
      <c r="Y1928">
        <v>0</v>
      </c>
      <c r="Z1928">
        <v>0</v>
      </c>
      <c r="AA1928">
        <v>0</v>
      </c>
      <c r="AB1928">
        <v>0</v>
      </c>
      <c r="AC1928">
        <v>130728.81447903501</v>
      </c>
      <c r="AD1928">
        <v>0</v>
      </c>
      <c r="AE1928">
        <f t="shared" si="241"/>
        <v>7.4187524320718729E-3</v>
      </c>
      <c r="AF1928">
        <f t="shared" si="240"/>
        <v>-5.1912972787793461E-3</v>
      </c>
      <c r="AG1928">
        <f t="shared" si="242"/>
        <v>0.17347412537806212</v>
      </c>
      <c r="AH1928">
        <f t="shared" si="243"/>
        <v>7.4884049464002553E-2</v>
      </c>
      <c r="AI1928">
        <f t="shared" si="244"/>
        <v>0.56010785424678866</v>
      </c>
      <c r="AJ1928">
        <f t="shared" si="245"/>
        <v>7.4187524320718729E-3</v>
      </c>
      <c r="AK1928">
        <f t="shared" si="246"/>
        <v>8.7312870823340452E-2</v>
      </c>
      <c r="AL1928" s="18">
        <f t="shared" si="247"/>
        <v>2.1089247885702867E-2</v>
      </c>
    </row>
    <row r="1929" spans="1:38" ht="15.75">
      <c r="A1929">
        <v>2016</v>
      </c>
      <c r="B1929">
        <v>4</v>
      </c>
      <c r="C1929" t="s">
        <v>78</v>
      </c>
      <c r="D1929">
        <v>126748.841584226</v>
      </c>
      <c r="E1929">
        <v>113069.364399446</v>
      </c>
      <c r="F1929">
        <v>13679.4771847798</v>
      </c>
      <c r="G1929">
        <v>-2973.44852842725</v>
      </c>
      <c r="H1929">
        <v>370155.61111946299</v>
      </c>
      <c r="I1929">
        <v>241739.22337792299</v>
      </c>
      <c r="J1929">
        <v>128416.387741539</v>
      </c>
      <c r="K1929">
        <v>-1947.3805975658599</v>
      </c>
      <c r="L1929">
        <v>-0.29870026255695697</v>
      </c>
      <c r="M1929">
        <v>-2.3154743570671399</v>
      </c>
      <c r="N1929">
        <v>-0.80329689436144003</v>
      </c>
      <c r="O1929">
        <v>1.8824639723122101</v>
      </c>
      <c r="P1929">
        <v>28.963900668953499</v>
      </c>
      <c r="Q1929">
        <v>9680</v>
      </c>
      <c r="R1929">
        <v>0.69460172825884203</v>
      </c>
      <c r="S1929">
        <v>799</v>
      </c>
      <c r="T1929">
        <v>0.53598647301251801</v>
      </c>
      <c r="U1929">
        <v>0.98850923872764596</v>
      </c>
      <c r="V1929">
        <v>5.9561715088965501</v>
      </c>
      <c r="W1929">
        <v>70.738157354752005</v>
      </c>
      <c r="X1929">
        <v>6.1230190221571199</v>
      </c>
      <c r="Y1929">
        <v>0</v>
      </c>
      <c r="Z1929">
        <v>0</v>
      </c>
      <c r="AA1929">
        <v>0</v>
      </c>
      <c r="AB1929">
        <v>0</v>
      </c>
      <c r="AC1929">
        <v>127179.44760890699</v>
      </c>
      <c r="AD1929">
        <v>0</v>
      </c>
      <c r="AE1929">
        <f t="shared" si="241"/>
        <v>7.2914928760502394E-3</v>
      </c>
      <c r="AF1929">
        <f t="shared" si="240"/>
        <v>2.2895104735451428E-2</v>
      </c>
      <c r="AG1929">
        <f t="shared" si="242"/>
        <v>0.1079258556827901</v>
      </c>
      <c r="AH1929">
        <f t="shared" si="243"/>
        <v>-2.3459374391610204E-2</v>
      </c>
      <c r="AI1929">
        <f t="shared" si="244"/>
        <v>0.56010785424678866</v>
      </c>
      <c r="AJ1929">
        <f t="shared" si="245"/>
        <v>7.2914928760502394E-3</v>
      </c>
      <c r="AK1929">
        <f t="shared" si="246"/>
        <v>-6.5386025345555238E-2</v>
      </c>
      <c r="AL1929" s="18">
        <f t="shared" si="247"/>
        <v>2.1089247885702867E-2</v>
      </c>
    </row>
    <row r="1930" spans="1:38" ht="15.75">
      <c r="A1930">
        <v>2017</v>
      </c>
      <c r="B1930">
        <v>1</v>
      </c>
      <c r="C1930" t="s">
        <v>78</v>
      </c>
      <c r="D1930">
        <v>127673.029859685</v>
      </c>
      <c r="E1930">
        <v>105676.208073018</v>
      </c>
      <c r="F1930">
        <v>21996.8217866675</v>
      </c>
      <c r="G1930">
        <v>12551.7432868542</v>
      </c>
      <c r="H1930">
        <v>362805.058908084</v>
      </c>
      <c r="I1930">
        <v>229941.029019876</v>
      </c>
      <c r="J1930">
        <v>132864.029888208</v>
      </c>
      <c r="K1930">
        <v>14631.5570750476</v>
      </c>
      <c r="L1930">
        <v>1.8545966579595401</v>
      </c>
      <c r="M1930">
        <v>9.44705899513602</v>
      </c>
      <c r="N1930">
        <v>3.45963844182066</v>
      </c>
      <c r="O1930">
        <v>1.7306492149406301</v>
      </c>
      <c r="P1930">
        <v>63.251282514917598</v>
      </c>
      <c r="Q1930">
        <v>41135</v>
      </c>
      <c r="R1930">
        <v>-0.42718314586665401</v>
      </c>
      <c r="S1930">
        <v>630</v>
      </c>
      <c r="T1930">
        <v>0.61098942842723403</v>
      </c>
      <c r="U1930">
        <v>0.101985792574055</v>
      </c>
      <c r="V1930">
        <v>3.8979905669901198</v>
      </c>
      <c r="W1930">
        <v>80.274310775478497</v>
      </c>
      <c r="X1930">
        <v>4.0965124211295301</v>
      </c>
      <c r="Y1930">
        <v>0</v>
      </c>
      <c r="Z1930">
        <v>0</v>
      </c>
      <c r="AA1930">
        <v>0</v>
      </c>
      <c r="AB1930">
        <v>0</v>
      </c>
      <c r="AC1930">
        <v>133689.42533416301</v>
      </c>
      <c r="AD1930">
        <v>0</v>
      </c>
      <c r="AE1930">
        <f t="shared" si="241"/>
        <v>8.6288538045941054E-2</v>
      </c>
      <c r="AF1930">
        <f t="shared" si="240"/>
        <v>1.046283345469351E-2</v>
      </c>
      <c r="AG1930">
        <f t="shared" si="242"/>
        <v>0.17229027783582729</v>
      </c>
      <c r="AH1930">
        <f t="shared" si="243"/>
        <v>9.8311626979079261E-2</v>
      </c>
      <c r="AI1930">
        <f t="shared" si="244"/>
        <v>0.56010785424678866</v>
      </c>
      <c r="AJ1930">
        <f t="shared" si="245"/>
        <v>8.6288538045941054E-2</v>
      </c>
      <c r="AK1930">
        <f t="shared" si="246"/>
        <v>5.2790599143085648E-2</v>
      </c>
      <c r="AL1930" s="18">
        <f t="shared" si="247"/>
        <v>2.1089247885702867E-2</v>
      </c>
    </row>
    <row r="1931" spans="1:38" ht="15.75">
      <c r="A1931">
        <v>2017</v>
      </c>
      <c r="B1931">
        <v>2</v>
      </c>
      <c r="C1931" t="s">
        <v>78</v>
      </c>
      <c r="D1931">
        <v>138689.748954173</v>
      </c>
      <c r="E1931">
        <v>111254.91841236201</v>
      </c>
      <c r="F1931">
        <v>27434.8305418112</v>
      </c>
      <c r="G1931">
        <v>11904.614249207099</v>
      </c>
      <c r="H1931">
        <v>539071.15288850002</v>
      </c>
      <c r="I1931">
        <v>222079.80537047301</v>
      </c>
      <c r="J1931">
        <v>316991.34751802601</v>
      </c>
      <c r="K1931">
        <v>21619.639394651898</v>
      </c>
      <c r="L1931">
        <v>2.5357316605281599</v>
      </c>
      <c r="M1931">
        <v>3.7555013228019098</v>
      </c>
      <c r="N1931">
        <v>2.20835676059064</v>
      </c>
      <c r="O1931">
        <v>0.70058633180151497</v>
      </c>
      <c r="P1931">
        <v>38.4955268970849</v>
      </c>
      <c r="Q1931">
        <v>21022</v>
      </c>
      <c r="R1931">
        <v>-0.32504096404250898</v>
      </c>
      <c r="S1931">
        <v>840</v>
      </c>
      <c r="T1931">
        <v>0.30428537429200297</v>
      </c>
      <c r="U1931">
        <v>9.5969617340415703E-2</v>
      </c>
      <c r="V1931">
        <v>2.2474252385464499</v>
      </c>
      <c r="W1931">
        <v>63.167473856069698</v>
      </c>
      <c r="X1931">
        <v>2.3478103356356499</v>
      </c>
      <c r="Y1931">
        <v>0</v>
      </c>
      <c r="Z1931">
        <v>0</v>
      </c>
      <c r="AA1931">
        <v>1</v>
      </c>
      <c r="AB1931">
        <v>0</v>
      </c>
      <c r="AC1931">
        <v>148820.254233404</v>
      </c>
      <c r="AD1931">
        <v>1</v>
      </c>
      <c r="AE1931">
        <f t="shared" si="241"/>
        <v>-9.7537464193772891E-2</v>
      </c>
      <c r="AF1931">
        <f t="shared" si="240"/>
        <v>-6.0623071706807773E-2</v>
      </c>
      <c r="AG1931">
        <f t="shared" si="242"/>
        <v>0.19781440768831615</v>
      </c>
      <c r="AH1931">
        <f t="shared" si="243"/>
        <v>8.5836295320865563E-2</v>
      </c>
      <c r="AI1931">
        <f t="shared" si="244"/>
        <v>0.56010785424678866</v>
      </c>
      <c r="AJ1931">
        <f t="shared" si="245"/>
        <v>-9.7537464193772891E-2</v>
      </c>
      <c r="AK1931">
        <f t="shared" si="246"/>
        <v>-4.4871179957175829E-2</v>
      </c>
      <c r="AL1931" s="18">
        <f t="shared" si="247"/>
        <v>2.1089247885702867E-2</v>
      </c>
    </row>
    <row r="1932" spans="1:38" ht="15.75">
      <c r="A1932">
        <v>2017</v>
      </c>
      <c r="B1932">
        <v>3</v>
      </c>
      <c r="C1932" t="s">
        <v>78</v>
      </c>
      <c r="D1932">
        <v>125162.302531512</v>
      </c>
      <c r="E1932">
        <v>106262.77894716</v>
      </c>
      <c r="F1932">
        <v>18899.523584352399</v>
      </c>
      <c r="G1932">
        <v>1533.0981230545401</v>
      </c>
      <c r="H1932">
        <v>440216.72307948302</v>
      </c>
      <c r="I1932">
        <v>155417.287944918</v>
      </c>
      <c r="J1932">
        <v>284799.435134564</v>
      </c>
      <c r="K1932">
        <v>-1850.2487590003</v>
      </c>
      <c r="L1932">
        <v>0.26013440037621899</v>
      </c>
      <c r="M1932">
        <v>0.53830799289688602</v>
      </c>
      <c r="N1932">
        <v>0.34825985535713799</v>
      </c>
      <c r="O1932">
        <v>0.54570785181327996</v>
      </c>
      <c r="P1932">
        <v>69.013672870337899</v>
      </c>
      <c r="Q1932">
        <v>28765</v>
      </c>
      <c r="R1932">
        <v>0.56661397596190199</v>
      </c>
      <c r="S1932">
        <v>394</v>
      </c>
      <c r="T1932">
        <v>0.188329758592264</v>
      </c>
      <c r="U1932">
        <v>0.18567148673432199</v>
      </c>
      <c r="V1932">
        <v>1.3166206771080899</v>
      </c>
      <c r="W1932">
        <v>76.045870491272197</v>
      </c>
      <c r="X1932">
        <v>3.3159682243105602</v>
      </c>
      <c r="Y1932">
        <v>0</v>
      </c>
      <c r="Z1932">
        <v>0</v>
      </c>
      <c r="AA1932">
        <v>0</v>
      </c>
      <c r="AB1932">
        <v>0</v>
      </c>
      <c r="AC1932">
        <v>122106.12784474999</v>
      </c>
      <c r="AD1932">
        <v>0</v>
      </c>
      <c r="AE1932">
        <f t="shared" si="241"/>
        <v>3.5861173573024797E-2</v>
      </c>
      <c r="AF1932">
        <f t="shared" si="240"/>
        <v>-6.8746235150113758E-2</v>
      </c>
      <c r="AG1932">
        <f t="shared" si="242"/>
        <v>0.15100012705178295</v>
      </c>
      <c r="AH1932">
        <f t="shared" si="243"/>
        <v>1.2248880789553655E-2</v>
      </c>
      <c r="AI1932">
        <f t="shared" si="244"/>
        <v>0.56010785424678866</v>
      </c>
      <c r="AJ1932">
        <f t="shared" si="245"/>
        <v>3.5861173573024797E-2</v>
      </c>
      <c r="AK1932">
        <f t="shared" si="246"/>
        <v>8.0925878975884116E-2</v>
      </c>
      <c r="AL1932" s="18">
        <f t="shared" si="247"/>
        <v>2.1089247885702867E-2</v>
      </c>
    </row>
    <row r="1933" spans="1:38" ht="15.75">
      <c r="A1933">
        <v>2017</v>
      </c>
      <c r="B1933">
        <v>4</v>
      </c>
      <c r="C1933" t="s">
        <v>78</v>
      </c>
      <c r="D1933">
        <v>129650.769587394</v>
      </c>
      <c r="E1933">
        <v>114862.18773587899</v>
      </c>
      <c r="F1933">
        <v>14788.5818515143</v>
      </c>
      <c r="G1933">
        <v>-229.58893973372801</v>
      </c>
      <c r="H1933">
        <v>513822.683152479</v>
      </c>
      <c r="I1933">
        <v>199337.31480568301</v>
      </c>
      <c r="J1933">
        <v>314485.36834679497</v>
      </c>
      <c r="K1933">
        <v>4758.56823415688</v>
      </c>
      <c r="L1933">
        <v>-2.70025284038529E-2</v>
      </c>
      <c r="M1933">
        <v>-7.3004649132213897E-2</v>
      </c>
      <c r="N1933">
        <v>-4.46825232247672E-2</v>
      </c>
      <c r="O1933">
        <v>0.63385242961722199</v>
      </c>
      <c r="P1933">
        <v>479.545389382439</v>
      </c>
      <c r="Q1933">
        <v>20871</v>
      </c>
      <c r="R1933">
        <v>0.26368901328495098</v>
      </c>
      <c r="S1933">
        <v>411</v>
      </c>
      <c r="T1933">
        <v>5.3847905909911002E-2</v>
      </c>
      <c r="U1933">
        <v>0.27851313892446899</v>
      </c>
      <c r="V1933">
        <v>7.4971011168828898</v>
      </c>
      <c r="W1933">
        <v>73.423295732095198</v>
      </c>
      <c r="X1933">
        <v>6.6344443090788596</v>
      </c>
      <c r="Y1933">
        <v>0</v>
      </c>
      <c r="Z1933">
        <v>0</v>
      </c>
      <c r="AA1933">
        <v>0</v>
      </c>
      <c r="AB1933">
        <v>1</v>
      </c>
      <c r="AC1933">
        <v>145477.787940785</v>
      </c>
      <c r="AD1933">
        <v>0</v>
      </c>
      <c r="AE1933">
        <f t="shared" si="241"/>
        <v>-4.9511320424387951E-3</v>
      </c>
      <c r="AF1933">
        <f t="shared" si="240"/>
        <v>-1.8002010370055881E-2</v>
      </c>
      <c r="AG1933">
        <f t="shared" si="242"/>
        <v>0.11406474407038848</v>
      </c>
      <c r="AH1933">
        <f t="shared" si="243"/>
        <v>-1.7708258922363624E-3</v>
      </c>
      <c r="AI1933">
        <f t="shared" si="244"/>
        <v>0.56010785424678866</v>
      </c>
      <c r="AJ1933">
        <f t="shared" si="245"/>
        <v>-4.9511320424387951E-3</v>
      </c>
      <c r="AK1933">
        <f t="shared" si="246"/>
        <v>7.8597818987866955E-2</v>
      </c>
      <c r="AL1933" s="18">
        <f t="shared" si="247"/>
        <v>2.1089247885702867E-2</v>
      </c>
    </row>
    <row r="1934" spans="1:38" ht="15.75">
      <c r="A1934">
        <v>2018</v>
      </c>
      <c r="B1934">
        <v>1</v>
      </c>
      <c r="C1934" t="s">
        <v>78</v>
      </c>
      <c r="D1934">
        <v>129008.851507763</v>
      </c>
      <c r="E1934">
        <v>123890.105176094</v>
      </c>
      <c r="F1934">
        <v>5118.7463316695203</v>
      </c>
      <c r="G1934">
        <v>-5531.8312129624201</v>
      </c>
      <c r="H1934">
        <v>382581.49668245501</v>
      </c>
      <c r="I1934">
        <v>119926.321510133</v>
      </c>
      <c r="J1934">
        <v>262655.17517232097</v>
      </c>
      <c r="K1934">
        <v>-6819.4286069856398</v>
      </c>
      <c r="L1934">
        <v>-1.6987806376621299</v>
      </c>
      <c r="M1934">
        <v>-2.1061192528695099</v>
      </c>
      <c r="N1934">
        <v>-1.4459223096076299</v>
      </c>
      <c r="O1934">
        <v>0.456592265625275</v>
      </c>
      <c r="P1934">
        <v>233.76672321123201</v>
      </c>
      <c r="Q1934">
        <v>10089</v>
      </c>
      <c r="R1934">
        <v>8.0788163163833995E-3</v>
      </c>
      <c r="S1934">
        <v>845</v>
      </c>
      <c r="T1934">
        <v>0.76552775744067703</v>
      </c>
      <c r="U1934">
        <v>0.89350541548881801</v>
      </c>
      <c r="V1934">
        <v>1.4699797168137401</v>
      </c>
      <c r="W1934">
        <v>65.241345425674595</v>
      </c>
      <c r="X1934">
        <v>8.1894944443159101</v>
      </c>
      <c r="Y1934">
        <v>0</v>
      </c>
      <c r="Z1934">
        <v>0</v>
      </c>
      <c r="AA1934">
        <v>0</v>
      </c>
      <c r="AB1934">
        <v>0</v>
      </c>
      <c r="AC1934">
        <v>134219.33220170299</v>
      </c>
      <c r="AD1934">
        <v>0</v>
      </c>
      <c r="AE1934">
        <f t="shared" si="241"/>
        <v>9.8683062106432028E-3</v>
      </c>
      <c r="AF1934">
        <f t="shared" si="240"/>
        <v>4.9006294353845584E-2</v>
      </c>
      <c r="AG1934">
        <f t="shared" si="242"/>
        <v>3.9677481597927264E-2</v>
      </c>
      <c r="AH1934">
        <f t="shared" si="243"/>
        <v>-4.2879470271305738E-2</v>
      </c>
      <c r="AI1934">
        <f t="shared" si="244"/>
        <v>0.56010785424678866</v>
      </c>
      <c r="AJ1934">
        <f t="shared" si="245"/>
        <v>9.8683062106432028E-3</v>
      </c>
      <c r="AK1934">
        <f t="shared" si="246"/>
        <v>-5.0210238308751765E-2</v>
      </c>
      <c r="AL1934" s="18">
        <f t="shared" si="247"/>
        <v>2.1089247885702867E-2</v>
      </c>
    </row>
    <row r="1935" spans="1:38" ht="15.75">
      <c r="A1935">
        <v>2018</v>
      </c>
      <c r="B1935">
        <v>2</v>
      </c>
      <c r="C1935" t="s">
        <v>78</v>
      </c>
      <c r="D1935">
        <v>130281.950358325</v>
      </c>
      <c r="E1935">
        <v>117669.553471106</v>
      </c>
      <c r="F1935">
        <v>12612.396887217999</v>
      </c>
      <c r="G1935">
        <v>6897.8829354857598</v>
      </c>
      <c r="H1935">
        <v>320744.65237960301</v>
      </c>
      <c r="I1935">
        <v>142737.19003544701</v>
      </c>
      <c r="J1935">
        <v>178007.46234415501</v>
      </c>
      <c r="K1935">
        <v>4276.7160467250897</v>
      </c>
      <c r="L1935">
        <v>0.82773446805719197</v>
      </c>
      <c r="M1935">
        <v>3.8750526773700802</v>
      </c>
      <c r="N1935">
        <v>2.1505839253469601</v>
      </c>
      <c r="O1935">
        <v>0.80186070940937304</v>
      </c>
      <c r="P1935">
        <v>383.45274704851198</v>
      </c>
      <c r="Q1935">
        <v>14696</v>
      </c>
      <c r="R1935">
        <v>-0.82376197334101298</v>
      </c>
      <c r="S1935">
        <v>46</v>
      </c>
      <c r="T1935">
        <v>0.123057394263534</v>
      </c>
      <c r="U1935">
        <v>0.106800484812745</v>
      </c>
      <c r="V1935">
        <v>5.0884015679424799</v>
      </c>
      <c r="W1935">
        <v>61.216716469044997</v>
      </c>
      <c r="X1935">
        <v>9.5092047488597604</v>
      </c>
      <c r="Y1935">
        <v>0</v>
      </c>
      <c r="Z1935">
        <v>0</v>
      </c>
      <c r="AA1935">
        <v>0</v>
      </c>
      <c r="AB1935">
        <v>0</v>
      </c>
      <c r="AC1935">
        <v>135473.88909555599</v>
      </c>
      <c r="AD1935">
        <v>0</v>
      </c>
      <c r="AE1935">
        <f t="shared" si="241"/>
        <v>-0.10534141430050396</v>
      </c>
      <c r="AF1935">
        <f t="shared" si="240"/>
        <v>-2.756241870050068E-2</v>
      </c>
      <c r="AG1935">
        <f t="shared" si="242"/>
        <v>9.6808474639273542E-2</v>
      </c>
      <c r="AH1935">
        <f t="shared" si="243"/>
        <v>5.2945806510525467E-2</v>
      </c>
      <c r="AI1935">
        <f t="shared" si="244"/>
        <v>0.56010785424678866</v>
      </c>
      <c r="AJ1935">
        <f t="shared" si="245"/>
        <v>-0.10534141430050396</v>
      </c>
      <c r="AK1935">
        <f t="shared" si="246"/>
        <v>-6.684190605412077E-2</v>
      </c>
      <c r="AL1935" s="18">
        <f t="shared" si="247"/>
        <v>2.1089247885702867E-2</v>
      </c>
    </row>
    <row r="1936" spans="1:38" ht="15.75">
      <c r="A1936">
        <v>2018</v>
      </c>
      <c r="B1936">
        <v>3</v>
      </c>
      <c r="C1936" t="s">
        <v>78</v>
      </c>
      <c r="D1936">
        <v>116557.865449751</v>
      </c>
      <c r="E1936">
        <v>109804.29623255999</v>
      </c>
      <c r="F1936">
        <v>6753.5692171904802</v>
      </c>
      <c r="G1936">
        <v>-3522.2824287241101</v>
      </c>
      <c r="H1936">
        <v>342203.47591245797</v>
      </c>
      <c r="I1936">
        <v>232141.058208278</v>
      </c>
      <c r="J1936">
        <v>110062.417704179</v>
      </c>
      <c r="K1936">
        <v>5517.9893801073504</v>
      </c>
      <c r="L1936">
        <v>-0.59634458528504697</v>
      </c>
      <c r="M1936">
        <v>-3.2002590004801901</v>
      </c>
      <c r="N1936">
        <v>-1.0292947549209499</v>
      </c>
      <c r="O1936">
        <v>2.1091764387023999</v>
      </c>
      <c r="P1936">
        <v>238.86070303762301</v>
      </c>
      <c r="Q1936">
        <v>43558</v>
      </c>
      <c r="R1936">
        <v>0.51123854042484096</v>
      </c>
      <c r="S1936">
        <v>578</v>
      </c>
      <c r="T1936">
        <v>0.88156340212114004</v>
      </c>
      <c r="U1936">
        <v>0.73061184128867596</v>
      </c>
      <c r="V1936">
        <v>7.6664102528145603</v>
      </c>
      <c r="W1936">
        <v>82.156143515924001</v>
      </c>
      <c r="X1936">
        <v>8.84199342535738</v>
      </c>
      <c r="Y1936">
        <v>0</v>
      </c>
      <c r="Z1936">
        <v>0</v>
      </c>
      <c r="AA1936">
        <v>0</v>
      </c>
      <c r="AB1936">
        <v>0</v>
      </c>
      <c r="AC1936">
        <v>122295.225870315</v>
      </c>
      <c r="AD1936">
        <v>0</v>
      </c>
      <c r="AE1936">
        <f t="shared" si="241"/>
        <v>9.2305479321627262E-2</v>
      </c>
      <c r="AF1936">
        <f t="shared" si="240"/>
        <v>0.19283494926211361</v>
      </c>
      <c r="AG1936">
        <f t="shared" si="242"/>
        <v>5.7941771592432953E-2</v>
      </c>
      <c r="AH1936">
        <f t="shared" si="243"/>
        <v>-3.0219174099774447E-2</v>
      </c>
      <c r="AI1936">
        <f t="shared" si="244"/>
        <v>0.56010785424678866</v>
      </c>
      <c r="AJ1936">
        <f t="shared" si="245"/>
        <v>9.2305479321627262E-2</v>
      </c>
      <c r="AK1936">
        <f t="shared" si="246"/>
        <v>-4.2361735177869023E-2</v>
      </c>
      <c r="AL1936" s="18">
        <f t="shared" si="247"/>
        <v>2.1089247885702867E-2</v>
      </c>
    </row>
    <row r="1937" spans="1:38" ht="15.75">
      <c r="A1937">
        <v>2018</v>
      </c>
      <c r="B1937">
        <v>4</v>
      </c>
      <c r="C1937" t="s">
        <v>78</v>
      </c>
      <c r="D1937">
        <v>127316.795088796</v>
      </c>
      <c r="E1937">
        <v>105152.79571416401</v>
      </c>
      <c r="F1937">
        <v>22163.999374631501</v>
      </c>
      <c r="G1937">
        <v>10017.216347371301</v>
      </c>
      <c r="H1937">
        <v>328118.198854596</v>
      </c>
      <c r="I1937">
        <v>199267.61172622399</v>
      </c>
      <c r="J1937">
        <v>128850.587128372</v>
      </c>
      <c r="K1937">
        <v>17776.2926510871</v>
      </c>
      <c r="L1937">
        <v>1.24531460843721</v>
      </c>
      <c r="M1937">
        <v>7.7742884767698799</v>
      </c>
      <c r="N1937">
        <v>3.0529292134175199</v>
      </c>
      <c r="O1937">
        <v>1.5465013871275199</v>
      </c>
      <c r="P1937">
        <v>91.542587242866304</v>
      </c>
      <c r="Q1937">
        <v>32230</v>
      </c>
      <c r="R1937">
        <v>-0.57205796001377096</v>
      </c>
      <c r="S1937">
        <v>542</v>
      </c>
      <c r="T1937">
        <v>0.486621906900222</v>
      </c>
      <c r="U1937">
        <v>9.3393999549445203E-2</v>
      </c>
      <c r="V1937">
        <v>6.4992919037965002</v>
      </c>
      <c r="W1937">
        <v>71.766864416660198</v>
      </c>
      <c r="X1937">
        <v>5.5758113345513598</v>
      </c>
      <c r="Y1937">
        <v>0</v>
      </c>
      <c r="Z1937">
        <v>0</v>
      </c>
      <c r="AA1937">
        <v>0</v>
      </c>
      <c r="AB1937">
        <v>0</v>
      </c>
      <c r="AC1937">
        <v>129263.04812603199</v>
      </c>
      <c r="AD1937">
        <v>0</v>
      </c>
      <c r="AE1937">
        <f t="shared" si="241"/>
        <v>6.2947721583931485E-2</v>
      </c>
      <c r="AF1937">
        <f t="shared" si="240"/>
        <v>-3.1745101893361073E-3</v>
      </c>
      <c r="AG1937">
        <f t="shared" si="242"/>
        <v>0.17408543279128183</v>
      </c>
      <c r="AH1937">
        <f t="shared" si="243"/>
        <v>7.8679457336205169E-2</v>
      </c>
      <c r="AI1937">
        <f t="shared" si="244"/>
        <v>0.56010785424678866</v>
      </c>
      <c r="AJ1937">
        <f t="shared" si="245"/>
        <v>6.2947721583931485E-2</v>
      </c>
      <c r="AK1937">
        <f t="shared" si="246"/>
        <v>-1.0396041270263286E-2</v>
      </c>
      <c r="AL1937" s="18">
        <f t="shared" si="247"/>
        <v>2.1089247885702867E-2</v>
      </c>
    </row>
    <row r="1938" spans="1:38" ht="15.75">
      <c r="A1938">
        <v>2019</v>
      </c>
      <c r="B1938">
        <v>1</v>
      </c>
      <c r="C1938" t="s">
        <v>78</v>
      </c>
      <c r="D1938">
        <v>135331.09725900399</v>
      </c>
      <c r="E1938">
        <v>104059.62291023599</v>
      </c>
      <c r="F1938">
        <v>31271.474348767399</v>
      </c>
      <c r="G1938">
        <v>19362.810907679501</v>
      </c>
      <c r="H1938">
        <v>319824.97506219603</v>
      </c>
      <c r="I1938">
        <v>134233.93316088099</v>
      </c>
      <c r="J1938">
        <v>185591.04190131399</v>
      </c>
      <c r="K1938">
        <v>18865.819272394001</v>
      </c>
      <c r="L1938">
        <v>1.9503750420730801</v>
      </c>
      <c r="M1938">
        <v>10.4330525381583</v>
      </c>
      <c r="N1938">
        <v>6.0541897654847299</v>
      </c>
      <c r="O1938">
        <v>0.723278083821839</v>
      </c>
      <c r="P1938">
        <v>176.57461702719101</v>
      </c>
      <c r="Q1938">
        <v>37850</v>
      </c>
      <c r="R1938">
        <v>0.64527430620829196</v>
      </c>
      <c r="S1938">
        <v>264</v>
      </c>
      <c r="T1938">
        <v>0.94549298617142197</v>
      </c>
      <c r="U1938">
        <v>0.615738083041377</v>
      </c>
      <c r="V1938">
        <v>1.18511921293902</v>
      </c>
      <c r="W1938">
        <v>76.267953178017507</v>
      </c>
      <c r="X1938">
        <v>9.5580131432115802</v>
      </c>
      <c r="Y1938">
        <v>0</v>
      </c>
      <c r="Z1938">
        <v>0</v>
      </c>
      <c r="AA1938">
        <v>0</v>
      </c>
      <c r="AB1938">
        <v>0</v>
      </c>
      <c r="AC1938">
        <v>137923.95223696699</v>
      </c>
      <c r="AD1938">
        <v>0</v>
      </c>
      <c r="AE1938">
        <f t="shared" si="241"/>
        <v>-6.3843660035041466E-2</v>
      </c>
      <c r="AF1938">
        <f t="shared" si="240"/>
        <v>3.5239082764650445E-2</v>
      </c>
      <c r="AG1938">
        <f t="shared" si="242"/>
        <v>0.23107382547057129</v>
      </c>
      <c r="AH1938">
        <f t="shared" si="243"/>
        <v>0.14307732147195928</v>
      </c>
      <c r="AI1938">
        <f t="shared" si="244"/>
        <v>0.56010785424678866</v>
      </c>
      <c r="AJ1938">
        <f t="shared" si="245"/>
        <v>-6.3843660035041466E-2</v>
      </c>
      <c r="AK1938">
        <f t="shared" si="246"/>
        <v>0.14245105454413362</v>
      </c>
      <c r="AL1938" s="18">
        <f t="shared" si="247"/>
        <v>2.1089247885702867E-2</v>
      </c>
    </row>
    <row r="1939" spans="1:38" ht="15.75">
      <c r="A1939">
        <v>2019</v>
      </c>
      <c r="B1939">
        <v>2</v>
      </c>
      <c r="C1939" t="s">
        <v>78</v>
      </c>
      <c r="D1939">
        <v>126691.06469343101</v>
      </c>
      <c r="E1939">
        <v>118883.025929264</v>
      </c>
      <c r="F1939">
        <v>7808.0387641670904</v>
      </c>
      <c r="G1939">
        <v>-4025.11480078059</v>
      </c>
      <c r="H1939">
        <v>320111.51124841202</v>
      </c>
      <c r="I1939">
        <v>212199.514591229</v>
      </c>
      <c r="J1939">
        <v>107911.996657183</v>
      </c>
      <c r="K1939">
        <v>-5818.9623722863798</v>
      </c>
      <c r="L1939">
        <v>-1.1330512877021099</v>
      </c>
      <c r="M1939">
        <v>-3.7299975215616201</v>
      </c>
      <c r="N1939">
        <v>-1.2574102021770199</v>
      </c>
      <c r="O1939">
        <v>1.9664126433073801</v>
      </c>
      <c r="P1939">
        <v>46.360710393710001</v>
      </c>
      <c r="Q1939">
        <v>48119</v>
      </c>
      <c r="R1939">
        <v>0.49556735043075101</v>
      </c>
      <c r="S1939">
        <v>902</v>
      </c>
      <c r="T1939">
        <v>0.18760402325549899</v>
      </c>
      <c r="U1939">
        <v>0.20396287461771501</v>
      </c>
      <c r="V1939">
        <v>5.1998417751975303</v>
      </c>
      <c r="W1939">
        <v>74.173837263185902</v>
      </c>
      <c r="X1939">
        <v>3.4076684290461201</v>
      </c>
      <c r="Y1939">
        <v>0</v>
      </c>
      <c r="Z1939">
        <v>0</v>
      </c>
      <c r="AA1939">
        <v>0</v>
      </c>
      <c r="AB1939">
        <v>0</v>
      </c>
      <c r="AC1939">
        <v>138905.195764659</v>
      </c>
      <c r="AD1939">
        <v>0</v>
      </c>
      <c r="AE1939">
        <f t="shared" si="241"/>
        <v>9.7427793004118593E-2</v>
      </c>
      <c r="AF1939">
        <f t="shared" si="240"/>
        <v>-4.9163491304150014E-2</v>
      </c>
      <c r="AG1939">
        <f t="shared" si="242"/>
        <v>6.1630540267863583E-2</v>
      </c>
      <c r="AH1939">
        <f t="shared" si="243"/>
        <v>-3.1771102488724244E-2</v>
      </c>
      <c r="AI1939">
        <f t="shared" si="244"/>
        <v>0.56010785424678866</v>
      </c>
      <c r="AJ1939">
        <f t="shared" si="245"/>
        <v>9.7427793004118593E-2</v>
      </c>
      <c r="AK1939">
        <f t="shared" si="246"/>
        <v>-4.8016483332814018E-2</v>
      </c>
      <c r="AL1939" s="18">
        <f t="shared" si="247"/>
        <v>2.1089247885702867E-2</v>
      </c>
    </row>
    <row r="1940" spans="1:38" ht="15.75">
      <c r="A1940">
        <v>2019</v>
      </c>
      <c r="B1940">
        <v>3</v>
      </c>
      <c r="C1940" t="s">
        <v>78</v>
      </c>
      <c r="D1940">
        <v>139034.295519854</v>
      </c>
      <c r="E1940">
        <v>113174.681096177</v>
      </c>
      <c r="F1940">
        <v>25859.614423676201</v>
      </c>
      <c r="G1940">
        <v>17656.3896050027</v>
      </c>
      <c r="H1940">
        <v>468455.68835640902</v>
      </c>
      <c r="I1940">
        <v>229319.057561455</v>
      </c>
      <c r="J1940">
        <v>239136.630794953</v>
      </c>
      <c r="K1940">
        <v>19118.821629977399</v>
      </c>
      <c r="L1940">
        <v>2.5946281570756198</v>
      </c>
      <c r="M1940">
        <v>7.3833897995084401</v>
      </c>
      <c r="N1940">
        <v>3.7690629111476301</v>
      </c>
      <c r="O1940">
        <v>0.95894575749076305</v>
      </c>
      <c r="P1940">
        <v>244.493338425292</v>
      </c>
      <c r="Q1940">
        <v>25373</v>
      </c>
      <c r="R1940">
        <v>0.36676537887038801</v>
      </c>
      <c r="S1940">
        <v>102</v>
      </c>
      <c r="T1940">
        <v>0.58885873144399103</v>
      </c>
      <c r="U1940">
        <v>0.30059450110194003</v>
      </c>
      <c r="V1940">
        <v>6.4405552884875803</v>
      </c>
      <c r="W1940">
        <v>64.262243643664107</v>
      </c>
      <c r="X1940">
        <v>2.7599266261633502</v>
      </c>
      <c r="Y1940">
        <v>0</v>
      </c>
      <c r="Z1940">
        <v>0</v>
      </c>
      <c r="AA1940">
        <v>0</v>
      </c>
      <c r="AB1940">
        <v>1</v>
      </c>
      <c r="AC1940">
        <v>132212.548986924</v>
      </c>
      <c r="AD1940">
        <v>0</v>
      </c>
      <c r="AE1940">
        <f t="shared" si="241"/>
        <v>-8.7184739916275053E-2</v>
      </c>
      <c r="AF1940">
        <f t="shared" si="240"/>
        <v>-5.332405252369761E-2</v>
      </c>
      <c r="AG1940">
        <f t="shared" si="242"/>
        <v>0.18599450104729209</v>
      </c>
      <c r="AH1940">
        <f t="shared" si="243"/>
        <v>0.12699305260608437</v>
      </c>
      <c r="AI1940">
        <f t="shared" si="244"/>
        <v>0.56010785424678866</v>
      </c>
      <c r="AJ1940">
        <f t="shared" si="245"/>
        <v>-8.7184739916275053E-2</v>
      </c>
      <c r="AK1940">
        <f t="shared" si="246"/>
        <v>0.11846735201291327</v>
      </c>
      <c r="AL1940" s="18">
        <f t="shared" si="247"/>
        <v>2.1089247885702867E-2</v>
      </c>
    </row>
    <row r="1941" spans="1:38" ht="15.75">
      <c r="A1941">
        <v>2019</v>
      </c>
      <c r="B1941">
        <v>4</v>
      </c>
      <c r="C1941" t="s">
        <v>78</v>
      </c>
      <c r="D1941">
        <v>126912.626625513</v>
      </c>
      <c r="E1941">
        <v>126582.185880547</v>
      </c>
      <c r="F1941">
        <v>330.440744966181</v>
      </c>
      <c r="G1941">
        <v>-12278.4083981405</v>
      </c>
      <c r="H1941">
        <v>414780.87762745301</v>
      </c>
      <c r="I1941">
        <v>271552.49859667203</v>
      </c>
      <c r="J1941">
        <v>143228.37903077999</v>
      </c>
      <c r="K1941">
        <v>-14791.2304037591</v>
      </c>
      <c r="L1941">
        <v>-5.8963451260922497</v>
      </c>
      <c r="M1941">
        <v>-8.57260864168674</v>
      </c>
      <c r="N1941">
        <v>-2.9602156368377002</v>
      </c>
      <c r="O1941">
        <v>1.8959405980452599</v>
      </c>
      <c r="P1941">
        <v>259.28903020136403</v>
      </c>
      <c r="Q1941">
        <v>11196</v>
      </c>
      <c r="R1941">
        <v>-0.66666068048710303</v>
      </c>
      <c r="S1941">
        <v>922</v>
      </c>
      <c r="T1941">
        <v>0.98655730498773198</v>
      </c>
      <c r="U1941">
        <v>0.96770661470479302</v>
      </c>
      <c r="V1941">
        <v>3.0481965990193598</v>
      </c>
      <c r="W1941">
        <v>82.275094907830606</v>
      </c>
      <c r="X1941">
        <v>2.06206866948349</v>
      </c>
      <c r="Y1941">
        <v>0</v>
      </c>
      <c r="Z1941">
        <v>0</v>
      </c>
      <c r="AA1941">
        <v>1</v>
      </c>
      <c r="AB1941">
        <v>0</v>
      </c>
      <c r="AC1941">
        <v>127717.689090289</v>
      </c>
      <c r="AD1941">
        <v>1</v>
      </c>
      <c r="AE1941">
        <f t="shared" si="241"/>
        <v>0.10390939594485507</v>
      </c>
      <c r="AF1941">
        <f t="shared" si="240"/>
        <v>-3.2532321676777894E-2</v>
      </c>
      <c r="AG1941">
        <f t="shared" si="242"/>
        <v>2.6036869124224614E-3</v>
      </c>
      <c r="AH1941">
        <f t="shared" si="243"/>
        <v>-9.6746940983035296E-2</v>
      </c>
      <c r="AI1941">
        <f t="shared" si="244"/>
        <v>0.56010785424678866</v>
      </c>
      <c r="AJ1941">
        <f t="shared" si="245"/>
        <v>0.10390939594485507</v>
      </c>
      <c r="AK1941">
        <f t="shared" si="246"/>
        <v>-0.14175544148453964</v>
      </c>
      <c r="AL1941" s="18">
        <f t="shared" si="247"/>
        <v>2.1089247885702867E-2</v>
      </c>
    </row>
    <row r="1942" spans="1:38" ht="15.75">
      <c r="A1942">
        <v>2020</v>
      </c>
      <c r="B1942">
        <v>1</v>
      </c>
      <c r="C1942" t="s">
        <v>78</v>
      </c>
      <c r="D1942">
        <v>140100.04099594499</v>
      </c>
      <c r="E1942">
        <v>108638.472236972</v>
      </c>
      <c r="F1942">
        <v>31461.568758973299</v>
      </c>
      <c r="G1942">
        <v>20824.580930633299</v>
      </c>
      <c r="H1942">
        <v>430544.11687443999</v>
      </c>
      <c r="I1942">
        <v>293728.66195081198</v>
      </c>
      <c r="J1942">
        <v>136815.454923627</v>
      </c>
      <c r="K1942">
        <v>18863.840562759699</v>
      </c>
      <c r="L1942">
        <v>4.0592022300107802</v>
      </c>
      <c r="M1942">
        <v>15.220927301128301</v>
      </c>
      <c r="N1942">
        <v>4.8368053619709297</v>
      </c>
      <c r="O1942">
        <v>2.1468967969647501</v>
      </c>
      <c r="P1942">
        <v>27.381120486567202</v>
      </c>
      <c r="Q1942">
        <v>3454</v>
      </c>
      <c r="R1942">
        <v>-0.81596527778982098</v>
      </c>
      <c r="S1942">
        <v>79</v>
      </c>
      <c r="T1942">
        <v>0.64286332490175402</v>
      </c>
      <c r="U1942">
        <v>0.52005274153721304</v>
      </c>
      <c r="V1942">
        <v>1.19728483118912</v>
      </c>
      <c r="W1942">
        <v>69.981080118165593</v>
      </c>
      <c r="X1942">
        <v>8.2783039435432801</v>
      </c>
      <c r="Y1942">
        <v>0</v>
      </c>
      <c r="Z1942">
        <v>0</v>
      </c>
      <c r="AA1942">
        <v>1</v>
      </c>
      <c r="AB1942">
        <v>0</v>
      </c>
      <c r="AC1942">
        <v>140068.66840304501</v>
      </c>
      <c r="AD1942">
        <v>1</v>
      </c>
      <c r="AE1942">
        <f t="shared" si="241"/>
        <v>-0.14016806290907058</v>
      </c>
      <c r="AF1942">
        <f t="shared" si="240"/>
        <v>-0.13128682314685663</v>
      </c>
      <c r="AG1942">
        <f t="shared" si="242"/>
        <v>0.22456502178956256</v>
      </c>
      <c r="AH1942">
        <f t="shared" si="243"/>
        <v>0.14864079112750608</v>
      </c>
      <c r="AI1942">
        <f t="shared" si="244"/>
        <v>0.56010785424678866</v>
      </c>
      <c r="AJ1942">
        <f t="shared" si="245"/>
        <v>-0.14016806290907058</v>
      </c>
      <c r="AK1942">
        <f t="shared" si="246"/>
        <v>5.666639658965985E-2</v>
      </c>
      <c r="AL1942" s="18">
        <f t="shared" si="247"/>
        <v>2.1089247885702867E-2</v>
      </c>
    </row>
    <row r="1943" spans="1:38" ht="15.75">
      <c r="A1943">
        <v>2020</v>
      </c>
      <c r="B1943">
        <v>2</v>
      </c>
      <c r="C1943" t="s">
        <v>78</v>
      </c>
      <c r="D1943">
        <v>120462.489636062</v>
      </c>
      <c r="E1943">
        <v>114794.622989647</v>
      </c>
      <c r="F1943">
        <v>5667.8666464155604</v>
      </c>
      <c r="G1943">
        <v>-9564.8192419718598</v>
      </c>
      <c r="H1943">
        <v>476131.40479828301</v>
      </c>
      <c r="I1943">
        <v>292020.20792454702</v>
      </c>
      <c r="J1943">
        <v>184111.19687373599</v>
      </c>
      <c r="K1943">
        <v>-11975.817462205399</v>
      </c>
      <c r="L1943">
        <v>-1.18154419139393</v>
      </c>
      <c r="M1943">
        <v>-5.1951317488481701</v>
      </c>
      <c r="N1943">
        <v>-2.0088612398974299</v>
      </c>
      <c r="O1943">
        <v>1.58610781355581</v>
      </c>
      <c r="P1943">
        <v>379.201831628489</v>
      </c>
      <c r="Q1943">
        <v>8985</v>
      </c>
      <c r="R1943">
        <v>-0.34930033822476803</v>
      </c>
      <c r="S1943">
        <v>732</v>
      </c>
      <c r="T1943">
        <v>0.94306121199125803</v>
      </c>
      <c r="U1943">
        <v>0.456678265394172</v>
      </c>
      <c r="V1943">
        <v>4.8987563470327</v>
      </c>
      <c r="W1943">
        <v>64.629869364312896</v>
      </c>
      <c r="X1943">
        <v>4.66647190302709</v>
      </c>
      <c r="Y1943">
        <v>0</v>
      </c>
      <c r="Z1943">
        <v>0</v>
      </c>
      <c r="AA1943">
        <v>0</v>
      </c>
      <c r="AB1943">
        <v>0</v>
      </c>
      <c r="AC1943">
        <v>128764.126653888</v>
      </c>
      <c r="AD1943">
        <v>0</v>
      </c>
      <c r="AE1943">
        <f t="shared" si="241"/>
        <v>9.2625794474330156E-2</v>
      </c>
      <c r="AF1943">
        <f t="shared" si="240"/>
        <v>-2.8039244369717281E-3</v>
      </c>
      <c r="AG1943">
        <f t="shared" si="242"/>
        <v>4.7050884167665848E-2</v>
      </c>
      <c r="AH1943">
        <f t="shared" si="243"/>
        <v>-7.9400809919077969E-2</v>
      </c>
      <c r="AI1943">
        <f t="shared" si="244"/>
        <v>0.56010785424678866</v>
      </c>
      <c r="AJ1943">
        <f t="shared" si="245"/>
        <v>9.2625794474330156E-2</v>
      </c>
      <c r="AK1943">
        <f t="shared" si="246"/>
        <v>5.0035880439321806E-2</v>
      </c>
      <c r="AL1943" s="18">
        <f t="shared" si="247"/>
        <v>2.1089247885702867E-2</v>
      </c>
    </row>
    <row r="1944" spans="1:38" ht="15.75">
      <c r="A1944">
        <v>2020</v>
      </c>
      <c r="B1944">
        <v>3</v>
      </c>
      <c r="C1944" t="s">
        <v>78</v>
      </c>
      <c r="D1944">
        <v>131620.42344295801</v>
      </c>
      <c r="E1944">
        <v>120538.473020634</v>
      </c>
      <c r="F1944">
        <v>11081.9504223244</v>
      </c>
      <c r="G1944">
        <v>-2893.72892755055</v>
      </c>
      <c r="H1944">
        <v>416363.42532410601</v>
      </c>
      <c r="I1944">
        <v>152631.93647567401</v>
      </c>
      <c r="J1944">
        <v>263731.48884843203</v>
      </c>
      <c r="K1944">
        <v>2138.6011638578402</v>
      </c>
      <c r="L1944">
        <v>-0.30254302338593497</v>
      </c>
      <c r="M1944">
        <v>-1.09722541672435</v>
      </c>
      <c r="N1944">
        <v>-0.69500074971715198</v>
      </c>
      <c r="O1944">
        <v>0.57873990376398499</v>
      </c>
      <c r="P1944">
        <v>56.976562605317397</v>
      </c>
      <c r="Q1944">
        <v>32904</v>
      </c>
      <c r="R1944">
        <v>9.8902988915013701E-2</v>
      </c>
      <c r="S1944">
        <v>689</v>
      </c>
      <c r="T1944">
        <v>0.74089124081793301</v>
      </c>
      <c r="U1944">
        <v>0.68862284325090894</v>
      </c>
      <c r="V1944">
        <v>1.8244398262300801</v>
      </c>
      <c r="W1944">
        <v>74.236560191359601</v>
      </c>
      <c r="X1944">
        <v>4.9509838136183797</v>
      </c>
      <c r="Y1944">
        <v>0</v>
      </c>
      <c r="Z1944">
        <v>0</v>
      </c>
      <c r="AA1944">
        <v>0</v>
      </c>
      <c r="AB1944">
        <v>0</v>
      </c>
      <c r="AC1944">
        <v>149280.77819701401</v>
      </c>
      <c r="AD1944">
        <v>0</v>
      </c>
      <c r="AE1944">
        <f t="shared" si="241"/>
        <v>-6.7136687305223666E-2</v>
      </c>
      <c r="AF1944">
        <f t="shared" si="240"/>
        <v>9.4293966025178581E-3</v>
      </c>
      <c r="AG1944">
        <f t="shared" si="242"/>
        <v>8.4196283011707007E-2</v>
      </c>
      <c r="AH1944">
        <f t="shared" si="243"/>
        <v>-2.1985409648865334E-2</v>
      </c>
      <c r="AI1944">
        <f t="shared" si="244"/>
        <v>0.56010785424678866</v>
      </c>
      <c r="AJ1944">
        <f t="shared" si="245"/>
        <v>-6.7136687305223666E-2</v>
      </c>
      <c r="AK1944">
        <f t="shared" si="246"/>
        <v>-3.3471575493621446E-2</v>
      </c>
      <c r="AL1944" s="18">
        <f t="shared" si="247"/>
        <v>2.1089247885702867E-2</v>
      </c>
    </row>
    <row r="1945" spans="1:38" ht="15.75">
      <c r="A1945">
        <v>2020</v>
      </c>
      <c r="B1945">
        <v>4</v>
      </c>
      <c r="C1945" t="s">
        <v>78</v>
      </c>
      <c r="D1945">
        <v>122783.86423128701</v>
      </c>
      <c r="E1945">
        <v>116503.860421038</v>
      </c>
      <c r="F1945">
        <v>6280.0038102491299</v>
      </c>
      <c r="G1945">
        <v>-13199.536145210101</v>
      </c>
      <c r="H1945">
        <v>380373.33432063001</v>
      </c>
      <c r="I1945">
        <v>153081.30336929401</v>
      </c>
      <c r="J1945">
        <v>227292.030951336</v>
      </c>
      <c r="K1945">
        <v>-5047.1396360638901</v>
      </c>
      <c r="L1945">
        <v>-1.3341548803141099</v>
      </c>
      <c r="M1945">
        <v>-5.8073026537547996</v>
      </c>
      <c r="N1945">
        <v>-3.4701528614736499</v>
      </c>
      <c r="O1945">
        <v>0.67350053025866796</v>
      </c>
      <c r="P1945">
        <v>376.10215123864498</v>
      </c>
      <c r="Q1945">
        <v>44024</v>
      </c>
      <c r="R1945">
        <v>-0.47074946409433599</v>
      </c>
      <c r="S1945">
        <v>834</v>
      </c>
      <c r="T1945">
        <v>0.15661903296955901</v>
      </c>
      <c r="U1945">
        <v>0.23493904550509601</v>
      </c>
      <c r="V1945">
        <v>2.5914484098084798</v>
      </c>
      <c r="W1945">
        <v>84.185471688718295</v>
      </c>
      <c r="X1945">
        <v>7.1459071630259601</v>
      </c>
      <c r="Y1945">
        <v>0</v>
      </c>
      <c r="Z1945">
        <v>0</v>
      </c>
      <c r="AA1945">
        <v>0</v>
      </c>
      <c r="AB1945">
        <v>0</v>
      </c>
      <c r="AC1945">
        <v>125175.69960434599</v>
      </c>
      <c r="AD1945">
        <v>0</v>
      </c>
      <c r="AE1945">
        <f t="shared" si="241"/>
        <v>-8.7724274454749323E-3</v>
      </c>
      <c r="AF1945">
        <f t="shared" si="240"/>
        <v>-2.7415636747896478E-2</v>
      </c>
      <c r="AG1945">
        <f t="shared" si="242"/>
        <v>5.1146816803382344E-2</v>
      </c>
      <c r="AH1945">
        <f t="shared" si="243"/>
        <v>-0.10750220501568705</v>
      </c>
      <c r="AI1945">
        <f t="shared" si="244"/>
        <v>0.56010785424678866</v>
      </c>
      <c r="AJ1945">
        <f t="shared" si="245"/>
        <v>-8.7724274454749323E-3</v>
      </c>
      <c r="AK1945">
        <f t="shared" si="246"/>
        <v>-4.2928414224571609E-2</v>
      </c>
      <c r="AL1945" s="18">
        <f t="shared" si="247"/>
        <v>2.1089247885702867E-2</v>
      </c>
    </row>
    <row r="1946" spans="1:38" ht="15.75">
      <c r="A1946">
        <v>2021</v>
      </c>
      <c r="B1946">
        <v>1</v>
      </c>
      <c r="C1946" t="s">
        <v>78</v>
      </c>
      <c r="D1946">
        <v>121706.751690843</v>
      </c>
      <c r="E1946">
        <v>111502.53444212201</v>
      </c>
      <c r="F1946">
        <v>10204.217248721399</v>
      </c>
      <c r="G1946">
        <v>1562.3524283218501</v>
      </c>
      <c r="H1946">
        <v>407741.64019881003</v>
      </c>
      <c r="I1946">
        <v>188871.746863971</v>
      </c>
      <c r="J1946">
        <v>218869.893334839</v>
      </c>
      <c r="K1946">
        <v>4259.7371781217798</v>
      </c>
      <c r="L1946">
        <v>0.18617053185288299</v>
      </c>
      <c r="M1946">
        <v>0.71382701591199804</v>
      </c>
      <c r="N1946">
        <v>0.38317215469091398</v>
      </c>
      <c r="O1946">
        <v>0.86294073609760902</v>
      </c>
      <c r="P1946">
        <v>334.602273262837</v>
      </c>
      <c r="Q1946">
        <v>49164</v>
      </c>
      <c r="R1946">
        <v>0.40682414105619102</v>
      </c>
      <c r="S1946">
        <v>283</v>
      </c>
      <c r="T1946">
        <v>0.21450509644030699</v>
      </c>
      <c r="U1946">
        <v>0.28899199252451602</v>
      </c>
      <c r="V1946">
        <v>7.3800201552578404</v>
      </c>
      <c r="W1946">
        <v>81.330631054787901</v>
      </c>
      <c r="X1946">
        <v>3.04045921541005</v>
      </c>
      <c r="Y1946">
        <v>0</v>
      </c>
      <c r="Z1946">
        <v>0</v>
      </c>
      <c r="AA1946">
        <v>0</v>
      </c>
      <c r="AB1946">
        <v>0</v>
      </c>
      <c r="AC1946">
        <v>124284.165834493</v>
      </c>
      <c r="AD1946">
        <v>0</v>
      </c>
      <c r="AE1946">
        <f t="shared" si="241"/>
        <v>-1.2998701807674897E-2</v>
      </c>
      <c r="AF1946">
        <f t="shared" si="240"/>
        <v>9.3215970620268998E-2</v>
      </c>
      <c r="AG1946">
        <f t="shared" si="242"/>
        <v>8.3842655456301499E-2</v>
      </c>
      <c r="AH1946">
        <f t="shared" si="243"/>
        <v>1.2837023473360836E-2</v>
      </c>
      <c r="AI1946">
        <f t="shared" si="244"/>
        <v>0.56010785424678866</v>
      </c>
      <c r="AJ1946">
        <f t="shared" si="245"/>
        <v>-1.2998701807674897E-2</v>
      </c>
      <c r="AK1946">
        <f t="shared" si="246"/>
        <v>3.7243733130376391E-2</v>
      </c>
      <c r="AL1946" s="18">
        <f t="shared" si="247"/>
        <v>2.1089247885702867E-2</v>
      </c>
    </row>
    <row r="1947" spans="1:38" ht="15.75">
      <c r="A1947">
        <v>2021</v>
      </c>
      <c r="B1947">
        <v>2</v>
      </c>
      <c r="C1947" t="s">
        <v>78</v>
      </c>
      <c r="D1947">
        <v>120124.721917633</v>
      </c>
      <c r="E1947">
        <v>115655.305078245</v>
      </c>
      <c r="F1947">
        <v>4469.4168393876698</v>
      </c>
      <c r="G1947">
        <v>-15036.6156710163</v>
      </c>
      <c r="H1947">
        <v>370224.11257658002</v>
      </c>
      <c r="I1947">
        <v>186675.87495534701</v>
      </c>
      <c r="J1947">
        <v>183548.23762123301</v>
      </c>
      <c r="K1947">
        <v>-19841.135796656501</v>
      </c>
      <c r="L1947">
        <v>-5.7272129241226404</v>
      </c>
      <c r="M1947">
        <v>-8.1921874412358395</v>
      </c>
      <c r="N1947">
        <v>-4.0614900975435697</v>
      </c>
      <c r="O1947">
        <v>1.0170398657848601</v>
      </c>
      <c r="P1947">
        <v>258.85774194520798</v>
      </c>
      <c r="Q1947">
        <v>16326</v>
      </c>
      <c r="R1947">
        <v>0.98143748674694498</v>
      </c>
      <c r="S1947">
        <v>507</v>
      </c>
      <c r="T1947">
        <v>0.28326634091681402</v>
      </c>
      <c r="U1947">
        <v>0.71245724232443297</v>
      </c>
      <c r="V1947">
        <v>6.7997060831507801</v>
      </c>
      <c r="W1947">
        <v>69.370110358117401</v>
      </c>
      <c r="X1947">
        <v>7.56444690167059</v>
      </c>
      <c r="Y1947">
        <v>0</v>
      </c>
      <c r="Z1947">
        <v>1</v>
      </c>
      <c r="AA1947">
        <v>0</v>
      </c>
      <c r="AB1947">
        <v>0</v>
      </c>
      <c r="AC1947">
        <v>124875.626298898</v>
      </c>
      <c r="AD1947">
        <v>1</v>
      </c>
      <c r="AE1947">
        <f t="shared" si="241"/>
        <v>0.10602982047020565</v>
      </c>
      <c r="AF1947">
        <f t="shared" si="240"/>
        <v>0.13523221870968968</v>
      </c>
      <c r="AG1947">
        <f t="shared" si="242"/>
        <v>3.7206469809375135E-2</v>
      </c>
      <c r="AH1947">
        <f t="shared" si="243"/>
        <v>-0.12517503001028041</v>
      </c>
      <c r="AI1947">
        <f t="shared" si="244"/>
        <v>0.56010785424678866</v>
      </c>
      <c r="AJ1947">
        <f t="shared" si="245"/>
        <v>0.10602982047020565</v>
      </c>
      <c r="AK1947">
        <f t="shared" si="246"/>
        <v>-3.0758313769077145E-2</v>
      </c>
      <c r="AL1947" s="18">
        <f t="shared" si="247"/>
        <v>2.1089247885702867E-2</v>
      </c>
    </row>
    <row r="1948" spans="1:38" ht="15.75">
      <c r="A1948">
        <v>2021</v>
      </c>
      <c r="B1948">
        <v>3</v>
      </c>
      <c r="C1948" t="s">
        <v>78</v>
      </c>
      <c r="D1948">
        <v>132861.524616593</v>
      </c>
      <c r="E1948">
        <v>112097.94291559</v>
      </c>
      <c r="F1948">
        <v>20763.5817010024</v>
      </c>
      <c r="G1948">
        <v>11456.6942041578</v>
      </c>
      <c r="H1948">
        <v>410235.32678401098</v>
      </c>
      <c r="I1948">
        <v>244544.46963097199</v>
      </c>
      <c r="J1948">
        <v>165690.857153038</v>
      </c>
      <c r="K1948">
        <v>13915.1483136522</v>
      </c>
      <c r="L1948">
        <v>2.4409063815108598</v>
      </c>
      <c r="M1948">
        <v>6.9144999313848601</v>
      </c>
      <c r="N1948">
        <v>2.7927127324628902</v>
      </c>
      <c r="O1948">
        <v>1.4759080484754901</v>
      </c>
      <c r="P1948">
        <v>40.408642379029303</v>
      </c>
      <c r="Q1948">
        <v>11038</v>
      </c>
      <c r="R1948">
        <v>0.91464439011407705</v>
      </c>
      <c r="S1948">
        <v>101</v>
      </c>
      <c r="T1948">
        <v>0.94718064982633099</v>
      </c>
      <c r="U1948">
        <v>0.83244039476244402</v>
      </c>
      <c r="V1948">
        <v>1.7434986519147899</v>
      </c>
      <c r="W1948">
        <v>84.851036312903801</v>
      </c>
      <c r="X1948">
        <v>6.8763052251035903</v>
      </c>
      <c r="Y1948">
        <v>0</v>
      </c>
      <c r="Z1948">
        <v>0</v>
      </c>
      <c r="AA1948">
        <v>0</v>
      </c>
      <c r="AB1948">
        <v>0</v>
      </c>
      <c r="AC1948">
        <v>132093.213802035</v>
      </c>
      <c r="AD1948">
        <v>0</v>
      </c>
      <c r="AE1948">
        <f t="shared" si="241"/>
        <v>-0.10118699333286893</v>
      </c>
      <c r="AF1948">
        <f t="shared" si="240"/>
        <v>-0.17119734031710276</v>
      </c>
      <c r="AG1948">
        <f t="shared" si="242"/>
        <v>0.15627986929189466</v>
      </c>
      <c r="AH1948">
        <f t="shared" si="243"/>
        <v>8.6230338220332145E-2</v>
      </c>
      <c r="AI1948">
        <f t="shared" si="244"/>
        <v>0.56010785424678866</v>
      </c>
      <c r="AJ1948">
        <f t="shared" si="245"/>
        <v>-0.10118699333286893</v>
      </c>
      <c r="AK1948">
        <f t="shared" si="246"/>
        <v>8.5063452539706333E-2</v>
      </c>
      <c r="AL1948" s="18">
        <f t="shared" si="247"/>
        <v>2.1089247885702867E-2</v>
      </c>
    </row>
    <row r="1949" spans="1:38" ht="15.75">
      <c r="A1949">
        <v>2021</v>
      </c>
      <c r="B1949">
        <v>4</v>
      </c>
      <c r="C1949" t="s">
        <v>78</v>
      </c>
      <c r="D1949">
        <v>119417.666411019</v>
      </c>
      <c r="E1949">
        <v>121633.380962589</v>
      </c>
      <c r="F1949">
        <v>-2215.7145515700499</v>
      </c>
      <c r="G1949">
        <v>-12587.281439928</v>
      </c>
      <c r="H1949">
        <v>467300.151253758</v>
      </c>
      <c r="I1949">
        <v>326174.12709663803</v>
      </c>
      <c r="J1949">
        <v>141126.02415711901</v>
      </c>
      <c r="K1949">
        <v>-12834.9983793343</v>
      </c>
      <c r="L1949">
        <v>-2.2561059195055</v>
      </c>
      <c r="M1949">
        <v>-8.9191780999330597</v>
      </c>
      <c r="N1949">
        <v>-2.6936180966679699</v>
      </c>
      <c r="O1949">
        <v>2.3112259347255399</v>
      </c>
      <c r="P1949">
        <v>287.69880334400301</v>
      </c>
      <c r="Q1949">
        <v>49745</v>
      </c>
      <c r="R1949">
        <v>-0.13010130265043601</v>
      </c>
      <c r="S1949">
        <v>205</v>
      </c>
      <c r="T1949">
        <v>0.69567767571330397</v>
      </c>
      <c r="U1949">
        <v>0.94960114439091503</v>
      </c>
      <c r="V1949">
        <v>2.9554648943918802</v>
      </c>
      <c r="W1949">
        <v>64.403839126299104</v>
      </c>
      <c r="X1949">
        <v>5.0127154038442896</v>
      </c>
      <c r="Y1949">
        <v>0</v>
      </c>
      <c r="Z1949">
        <v>0</v>
      </c>
      <c r="AA1949">
        <v>0</v>
      </c>
      <c r="AB1949">
        <v>0</v>
      </c>
      <c r="AC1949">
        <v>119557.783342796</v>
      </c>
      <c r="AD1949">
        <v>0</v>
      </c>
      <c r="AE1949">
        <f t="shared" si="241"/>
        <v>0.11417153491175518</v>
      </c>
      <c r="AF1949">
        <f t="shared" si="240"/>
        <v>7.0220585653968451E-2</v>
      </c>
      <c r="AG1949">
        <f t="shared" si="242"/>
        <v>-1.8554327999877458E-2</v>
      </c>
      <c r="AH1949">
        <f t="shared" si="243"/>
        <v>-0.10540552179779102</v>
      </c>
      <c r="AI1949">
        <f t="shared" si="244"/>
        <v>0.56010785424678866</v>
      </c>
      <c r="AJ1949">
        <f t="shared" si="245"/>
        <v>0.11417153491175518</v>
      </c>
      <c r="AK1949">
        <f t="shared" si="246"/>
        <v>-9.7026218857476657E-2</v>
      </c>
      <c r="AL1949" s="18">
        <f t="shared" si="247"/>
        <v>2.1089247885702867E-2</v>
      </c>
    </row>
    <row r="1950" spans="1:38" ht="15.75">
      <c r="A1950">
        <v>2022</v>
      </c>
      <c r="B1950">
        <v>1</v>
      </c>
      <c r="C1950" t="s">
        <v>78</v>
      </c>
      <c r="D1950">
        <v>133051.76468074499</v>
      </c>
      <c r="E1950">
        <v>109831.753920938</v>
      </c>
      <c r="F1950">
        <v>23220.010759806399</v>
      </c>
      <c r="G1950">
        <v>14896.724560234201</v>
      </c>
      <c r="H1950">
        <v>508516.995688177</v>
      </c>
      <c r="I1950">
        <v>285103.81854791701</v>
      </c>
      <c r="J1950">
        <v>223413.17714026</v>
      </c>
      <c r="K1950">
        <v>22828.0691177259</v>
      </c>
      <c r="L1950">
        <v>3.3308624711385502</v>
      </c>
      <c r="M1950">
        <v>6.6677913769078696</v>
      </c>
      <c r="N1950">
        <v>2.9294447750117798</v>
      </c>
      <c r="O1950">
        <v>1.27612803415318</v>
      </c>
      <c r="P1950">
        <v>492.10393401106398</v>
      </c>
      <c r="Q1950">
        <v>40826</v>
      </c>
      <c r="R1950">
        <v>0.78264594609975602</v>
      </c>
      <c r="S1950">
        <v>438</v>
      </c>
      <c r="T1950">
        <v>0.21253913283993101</v>
      </c>
      <c r="U1950">
        <v>0.86653133130897098</v>
      </c>
      <c r="V1950">
        <v>3.22668793112791</v>
      </c>
      <c r="W1950">
        <v>61.109106063831497</v>
      </c>
      <c r="X1950">
        <v>4.2292697019298302</v>
      </c>
      <c r="Y1950">
        <v>0</v>
      </c>
      <c r="Z1950">
        <v>0</v>
      </c>
      <c r="AA1950">
        <v>0</v>
      </c>
      <c r="AB1950">
        <v>0</v>
      </c>
      <c r="AC1950">
        <v>131847.58678781701</v>
      </c>
      <c r="AD1950">
        <v>0</v>
      </c>
      <c r="AE1950">
        <f t="shared" si="241"/>
        <v>2.4935331836107029E-2</v>
      </c>
      <c r="AF1950">
        <f t="shared" si="240"/>
        <v>-4.6888483792885981E-2</v>
      </c>
      <c r="AG1950">
        <f t="shared" si="242"/>
        <v>0.17451862300002507</v>
      </c>
      <c r="AH1950">
        <f t="shared" si="243"/>
        <v>0.11196187135118868</v>
      </c>
      <c r="AI1950">
        <f t="shared" si="244"/>
        <v>0.56010785424678866</v>
      </c>
      <c r="AJ1950">
        <f t="shared" si="245"/>
        <v>2.4935331836107029E-2</v>
      </c>
      <c r="AK1950">
        <f t="shared" si="246"/>
        <v>4.3829781450101017E-2</v>
      </c>
      <c r="AL1950" s="18">
        <f t="shared" si="247"/>
        <v>2.1089247885702867E-2</v>
      </c>
    </row>
    <row r="1951" spans="1:38" ht="15.75">
      <c r="A1951">
        <v>2022</v>
      </c>
      <c r="B1951">
        <v>2</v>
      </c>
      <c r="C1951" t="s">
        <v>78</v>
      </c>
      <c r="D1951">
        <v>136369.45458443899</v>
      </c>
      <c r="E1951">
        <v>114645.65569157399</v>
      </c>
      <c r="F1951">
        <v>21723.798892865201</v>
      </c>
      <c r="G1951">
        <v>4751.9056275686298</v>
      </c>
      <c r="H1951">
        <v>330731.20627634902</v>
      </c>
      <c r="I1951">
        <v>188967.19294825301</v>
      </c>
      <c r="J1951">
        <v>141764.013328095</v>
      </c>
      <c r="K1951">
        <v>9098.3499585475292</v>
      </c>
      <c r="L1951">
        <v>2.5217825418103601</v>
      </c>
      <c r="M1951">
        <v>3.3519830004889499</v>
      </c>
      <c r="N1951">
        <v>1.4367878015109601</v>
      </c>
      <c r="O1951">
        <v>1.3329701135852601</v>
      </c>
      <c r="P1951">
        <v>339.61448100024501</v>
      </c>
      <c r="Q1951">
        <v>6434</v>
      </c>
      <c r="R1951">
        <v>0.414323872562261</v>
      </c>
      <c r="S1951">
        <v>402</v>
      </c>
      <c r="T1951">
        <v>0.44381541788204998</v>
      </c>
      <c r="U1951">
        <v>0.59217498934241197</v>
      </c>
      <c r="V1951">
        <v>1.8621900285385899</v>
      </c>
      <c r="W1951">
        <v>63.919879417657</v>
      </c>
      <c r="X1951">
        <v>8.3219019778179195</v>
      </c>
      <c r="Y1951">
        <v>0</v>
      </c>
      <c r="Z1951">
        <v>0</v>
      </c>
      <c r="AA1951">
        <v>0</v>
      </c>
      <c r="AB1951">
        <v>0</v>
      </c>
      <c r="AC1951">
        <v>140491.574694879</v>
      </c>
      <c r="AD1951">
        <v>0</v>
      </c>
      <c r="AE1951">
        <f t="shared" si="241"/>
        <v>-0.19251722970282931</v>
      </c>
      <c r="AF1951">
        <f t="shared" si="240"/>
        <v>-5.7504076692610137E-2</v>
      </c>
      <c r="AG1951">
        <f t="shared" si="242"/>
        <v>0.15930106165683738</v>
      </c>
      <c r="AH1951">
        <f t="shared" si="243"/>
        <v>3.4845821170504748E-2</v>
      </c>
      <c r="AI1951">
        <f t="shared" si="244"/>
        <v>0.56010785424678866</v>
      </c>
      <c r="AJ1951">
        <f t="shared" si="245"/>
        <v>-0.19251722970282931</v>
      </c>
      <c r="AK1951">
        <f t="shared" si="246"/>
        <v>1.4233202532958541E-2</v>
      </c>
      <c r="AL1951" s="18">
        <f t="shared" si="247"/>
        <v>2.1089247885702867E-2</v>
      </c>
    </row>
    <row r="1952" spans="1:38" ht="15.75">
      <c r="A1952">
        <v>2022</v>
      </c>
      <c r="B1952">
        <v>3</v>
      </c>
      <c r="C1952" t="s">
        <v>78</v>
      </c>
      <c r="D1952">
        <v>110115.984971757</v>
      </c>
      <c r="E1952">
        <v>116277.430528556</v>
      </c>
      <c r="F1952">
        <v>-6161.4455567989698</v>
      </c>
      <c r="G1952">
        <v>-24574.261786384301</v>
      </c>
      <c r="H1952">
        <v>222419.76263499199</v>
      </c>
      <c r="I1952">
        <v>124862.83563245001</v>
      </c>
      <c r="J1952">
        <v>97556.927002540993</v>
      </c>
      <c r="K1952">
        <v>-19788.737694331299</v>
      </c>
      <c r="L1952">
        <v>-5.5329179388281302</v>
      </c>
      <c r="M1952">
        <v>-25.189663657347701</v>
      </c>
      <c r="N1952">
        <v>-11.048596354593</v>
      </c>
      <c r="O1952">
        <v>1.2798971786923801</v>
      </c>
      <c r="P1952">
        <v>125.280148216166</v>
      </c>
      <c r="Q1952">
        <v>15199</v>
      </c>
      <c r="R1952">
        <v>0.38969013193403301</v>
      </c>
      <c r="S1952">
        <v>767</v>
      </c>
      <c r="T1952">
        <v>0.56382414627435895</v>
      </c>
      <c r="U1952">
        <v>0.30684060297826499</v>
      </c>
      <c r="V1952">
        <v>2.85673468727824</v>
      </c>
      <c r="W1952">
        <v>72.643441638275903</v>
      </c>
      <c r="X1952">
        <v>9.1828920502381308</v>
      </c>
      <c r="Y1952">
        <v>0</v>
      </c>
      <c r="Z1952">
        <v>0</v>
      </c>
      <c r="AA1952">
        <v>0</v>
      </c>
      <c r="AB1952">
        <v>0</v>
      </c>
      <c r="AC1952">
        <v>116764.08705898499</v>
      </c>
      <c r="AD1952">
        <v>0</v>
      </c>
      <c r="AE1952">
        <f t="shared" si="241"/>
        <v>0.16062390865967816</v>
      </c>
      <c r="AF1952">
        <f t="shared" si="240"/>
        <v>0.1474989161837022</v>
      </c>
      <c r="AG1952">
        <f t="shared" si="242"/>
        <v>-5.5954142882882134E-2</v>
      </c>
      <c r="AH1952">
        <f t="shared" si="243"/>
        <v>-0.2231670705455453</v>
      </c>
      <c r="AI1952">
        <f t="shared" si="244"/>
        <v>0.56010785424678866</v>
      </c>
      <c r="AJ1952">
        <f t="shared" si="245"/>
        <v>0.16062390865967816</v>
      </c>
      <c r="AK1952">
        <f t="shared" si="246"/>
        <v>0.13183347529507355</v>
      </c>
      <c r="AL1952" s="18">
        <f t="shared" si="247"/>
        <v>2.1089247885702867E-2</v>
      </c>
    </row>
    <row r="1953" spans="1:38" ht="15.75">
      <c r="A1953">
        <v>2022</v>
      </c>
      <c r="B1953">
        <v>4</v>
      </c>
      <c r="C1953" t="s">
        <v>78</v>
      </c>
      <c r="D1953">
        <v>127803.24488383099</v>
      </c>
      <c r="E1953">
        <v>131606.68829351701</v>
      </c>
      <c r="F1953">
        <v>-3803.44340968599</v>
      </c>
      <c r="G1953">
        <v>-16677.925958508698</v>
      </c>
      <c r="H1953">
        <v>336426.45531509398</v>
      </c>
      <c r="I1953">
        <v>132045.82748302401</v>
      </c>
      <c r="J1953">
        <v>204380.627832069</v>
      </c>
      <c r="K1953">
        <v>-20570.401496775401</v>
      </c>
      <c r="L1953">
        <v>-2.2345761006566902</v>
      </c>
      <c r="M1953">
        <v>-8.1602283618642399</v>
      </c>
      <c r="N1953">
        <v>-4.9573764770931303</v>
      </c>
      <c r="O1953">
        <v>0.64607800104969404</v>
      </c>
      <c r="P1953">
        <v>158.85212632177701</v>
      </c>
      <c r="Q1953">
        <v>32327</v>
      </c>
      <c r="R1953">
        <v>-0.27531594157326</v>
      </c>
      <c r="S1953">
        <v>598</v>
      </c>
      <c r="T1953">
        <v>0.56644734941187302</v>
      </c>
      <c r="U1953">
        <v>9.7078063903938194E-2</v>
      </c>
      <c r="V1953">
        <v>6.5972833897669396</v>
      </c>
      <c r="W1953">
        <v>66.403264977736299</v>
      </c>
      <c r="X1953">
        <v>6.42164674116946</v>
      </c>
      <c r="Y1953">
        <v>0</v>
      </c>
      <c r="Z1953">
        <v>0</v>
      </c>
      <c r="AA1953">
        <v>0</v>
      </c>
      <c r="AB1953">
        <v>0</v>
      </c>
      <c r="AC1953">
        <v>132213.47015815199</v>
      </c>
      <c r="AD1953">
        <v>0</v>
      </c>
      <c r="AE1953">
        <f t="shared" si="241"/>
        <v>-7.7468746261797833E-3</v>
      </c>
      <c r="AF1953">
        <f t="shared" si="240"/>
        <v>-1.0117256958313536E-2</v>
      </c>
      <c r="AG1953">
        <f t="shared" si="242"/>
        <v>-2.9760147429302185E-2</v>
      </c>
      <c r="AH1953">
        <f t="shared" si="243"/>
        <v>-0.13049688975947671</v>
      </c>
      <c r="AI1953">
        <f t="shared" si="244"/>
        <v>0.56010785424678866</v>
      </c>
      <c r="AJ1953">
        <f t="shared" si="245"/>
        <v>-7.7468746261797833E-3</v>
      </c>
      <c r="AK1953">
        <f t="shared" si="246"/>
        <v>-0.14982892095118813</v>
      </c>
      <c r="AL1953" s="18">
        <f t="shared" si="247"/>
        <v>2.1089247885702867E-2</v>
      </c>
    </row>
    <row r="1954" spans="1:38" ht="15.75">
      <c r="A1954">
        <v>2023</v>
      </c>
      <c r="B1954">
        <v>1</v>
      </c>
      <c r="C1954" t="s">
        <v>78</v>
      </c>
      <c r="D1954">
        <v>126813.169168897</v>
      </c>
      <c r="E1954">
        <v>111888.20019654</v>
      </c>
      <c r="F1954">
        <v>14924.968972357499</v>
      </c>
      <c r="G1954">
        <v>-5034.4936887044596</v>
      </c>
      <c r="H1954">
        <v>355607.52724491601</v>
      </c>
      <c r="I1954">
        <v>229564.344036767</v>
      </c>
      <c r="J1954">
        <v>126043.183208148</v>
      </c>
      <c r="K1954">
        <v>-1796.82830676854</v>
      </c>
      <c r="L1954">
        <v>-0.71929068585925404</v>
      </c>
      <c r="M1954">
        <v>-3.9942609830715301</v>
      </c>
      <c r="N1954">
        <v>-1.4157444100549299</v>
      </c>
      <c r="O1954">
        <v>1.82131503024374</v>
      </c>
      <c r="P1954">
        <v>95.047025480266896</v>
      </c>
      <c r="Q1954">
        <v>45402</v>
      </c>
      <c r="R1954">
        <v>-0.66710647180015703</v>
      </c>
      <c r="S1954">
        <v>707</v>
      </c>
      <c r="T1954">
        <v>0.88114343422684005</v>
      </c>
      <c r="U1954">
        <v>4.2888035884940098E-2</v>
      </c>
      <c r="V1954">
        <v>4.5484397169600399</v>
      </c>
      <c r="W1954">
        <v>61.275305312710699</v>
      </c>
      <c r="X1954">
        <v>5.6545814115942603</v>
      </c>
      <c r="Y1954">
        <v>0</v>
      </c>
      <c r="Z1954">
        <v>0</v>
      </c>
      <c r="AA1954">
        <v>0</v>
      </c>
      <c r="AB1954">
        <v>0</v>
      </c>
      <c r="AC1954">
        <v>131085.120179561</v>
      </c>
      <c r="AD1954">
        <v>0</v>
      </c>
      <c r="AE1954">
        <f t="shared" si="241"/>
        <v>1.3519777573775066E-2</v>
      </c>
      <c r="AF1954">
        <f t="shared" si="240"/>
        <v>0.13212643614093617</v>
      </c>
      <c r="AG1954">
        <f t="shared" si="242"/>
        <v>0.11769257932887933</v>
      </c>
      <c r="AH1954">
        <f t="shared" si="243"/>
        <v>-3.9700085737934945E-2</v>
      </c>
      <c r="AI1954">
        <f t="shared" si="244"/>
        <v>0.56010785424678866</v>
      </c>
      <c r="AJ1954">
        <f t="shared" si="245"/>
        <v>1.3519777573775066E-2</v>
      </c>
      <c r="AK1954">
        <f t="shared" si="246"/>
        <v>-2.3051477405029868E-2</v>
      </c>
      <c r="AL1954" s="18">
        <f t="shared" si="247"/>
        <v>2.1089247885702867E-2</v>
      </c>
    </row>
    <row r="1955" spans="1:38" ht="15.75">
      <c r="A1955">
        <v>2023</v>
      </c>
      <c r="B1955">
        <v>2</v>
      </c>
      <c r="C1955" t="s">
        <v>78</v>
      </c>
      <c r="D1955">
        <v>128527.655009486</v>
      </c>
      <c r="E1955">
        <v>109309.01187782</v>
      </c>
      <c r="F1955">
        <v>19218.643131666598</v>
      </c>
      <c r="G1955">
        <v>7731.9419894483599</v>
      </c>
      <c r="H1955">
        <v>277799.884671707</v>
      </c>
      <c r="I1955">
        <v>169365.93847255601</v>
      </c>
      <c r="J1955">
        <v>108433.946199151</v>
      </c>
      <c r="K1955">
        <v>6528.4648558399804</v>
      </c>
      <c r="L1955">
        <v>1.05440314829417</v>
      </c>
      <c r="M1955">
        <v>7.1305548312774096</v>
      </c>
      <c r="N1955">
        <v>2.78327760955899</v>
      </c>
      <c r="O1955">
        <v>1.56192727839578</v>
      </c>
      <c r="P1955">
        <v>248.04314184108301</v>
      </c>
      <c r="Q1955">
        <v>40156</v>
      </c>
      <c r="R1955">
        <v>-0.92577719607991504</v>
      </c>
      <c r="S1955">
        <v>152</v>
      </c>
      <c r="T1955">
        <v>0.88996568441656598</v>
      </c>
      <c r="U1955">
        <v>0.24385676941971299</v>
      </c>
      <c r="V1955">
        <v>5.6906677125058502</v>
      </c>
      <c r="W1955">
        <v>79.950477801654003</v>
      </c>
      <c r="X1955">
        <v>6.3203097382655704</v>
      </c>
      <c r="Y1955">
        <v>0</v>
      </c>
      <c r="Z1955">
        <v>0</v>
      </c>
      <c r="AA1955">
        <v>0</v>
      </c>
      <c r="AB1955">
        <v>1</v>
      </c>
      <c r="AC1955">
        <v>122611.40300281</v>
      </c>
      <c r="AD1955">
        <v>0</v>
      </c>
      <c r="AE1955">
        <f t="shared" si="241"/>
        <v>-1.6881048671850946E-2</v>
      </c>
      <c r="AF1955">
        <f t="shared" si="240"/>
        <v>-6.3694563295882092E-2</v>
      </c>
      <c r="AG1955">
        <f t="shared" si="242"/>
        <v>0.14952924435015613</v>
      </c>
      <c r="AH1955">
        <f t="shared" si="243"/>
        <v>6.0157807974304853E-2</v>
      </c>
      <c r="AI1955">
        <f t="shared" si="244"/>
        <v>0.56010785424678866</v>
      </c>
      <c r="AJ1955">
        <f t="shared" si="245"/>
        <v>-1.6881048671850946E-2</v>
      </c>
      <c r="AK1955">
        <f t="shared" si="246"/>
        <v>-6.6171210358252613E-3</v>
      </c>
      <c r="AL1955" s="18">
        <f t="shared" si="247"/>
        <v>2.1089247885702867E-2</v>
      </c>
    </row>
    <row r="1956" spans="1:38" ht="15.75">
      <c r="A1956">
        <v>2023</v>
      </c>
      <c r="B1956">
        <v>3</v>
      </c>
      <c r="C1956" t="s">
        <v>78</v>
      </c>
      <c r="D1956">
        <v>126357.973409592</v>
      </c>
      <c r="E1956">
        <v>108585.700915918</v>
      </c>
      <c r="F1956">
        <v>17772.2724936739</v>
      </c>
      <c r="G1956">
        <v>10694.838731464401</v>
      </c>
      <c r="H1956">
        <v>253282.150093326</v>
      </c>
      <c r="I1956">
        <v>102352.18210470599</v>
      </c>
      <c r="J1956">
        <v>150929.96798861999</v>
      </c>
      <c r="K1956">
        <v>7002.9947452487404</v>
      </c>
      <c r="L1956">
        <v>1.08279031496475</v>
      </c>
      <c r="M1956">
        <v>7.0859610413955396</v>
      </c>
      <c r="N1956">
        <v>4.2224999778009202</v>
      </c>
      <c r="O1956">
        <v>0.67814353550000595</v>
      </c>
      <c r="P1956">
        <v>385.59359261686501</v>
      </c>
      <c r="Q1956">
        <v>48441</v>
      </c>
      <c r="R1956">
        <v>-0.55270683035281498</v>
      </c>
      <c r="S1956">
        <v>814</v>
      </c>
      <c r="T1956">
        <v>0.142824295152366</v>
      </c>
      <c r="U1956">
        <v>0.118572241305131</v>
      </c>
      <c r="V1956">
        <v>7.0584507624359798</v>
      </c>
      <c r="W1956">
        <v>75.7475560258424</v>
      </c>
      <c r="X1956">
        <v>5.68368808013423</v>
      </c>
      <c r="Y1956">
        <v>0</v>
      </c>
      <c r="Z1956">
        <v>0</v>
      </c>
      <c r="AA1956">
        <v>0</v>
      </c>
      <c r="AB1956">
        <v>0</v>
      </c>
      <c r="AC1956">
        <v>133212.89107114499</v>
      </c>
      <c r="AD1956">
        <v>0</v>
      </c>
      <c r="AE1956">
        <f t="shared" si="241"/>
        <v>1.2049354823812696E-3</v>
      </c>
      <c r="AF1956">
        <f t="shared" si="240"/>
        <v>7.0905117673475404E-2</v>
      </c>
      <c r="AG1956">
        <f t="shared" si="242"/>
        <v>0.14065018624558662</v>
      </c>
      <c r="AH1956">
        <f t="shared" si="243"/>
        <v>8.463920750609745E-2</v>
      </c>
      <c r="AI1956">
        <f t="shared" si="244"/>
        <v>0.56010785424678866</v>
      </c>
      <c r="AJ1956">
        <f t="shared" si="245"/>
        <v>1.2049354823812696E-3</v>
      </c>
      <c r="AK1956">
        <f t="shared" si="246"/>
        <v>2.8505416953349722E-3</v>
      </c>
      <c r="AL1956" s="18">
        <f t="shared" si="247"/>
        <v>2.1089247885702867E-2</v>
      </c>
    </row>
    <row r="1957" spans="1:38" ht="15.75">
      <c r="A1957">
        <v>2023</v>
      </c>
      <c r="B1957">
        <v>4</v>
      </c>
      <c r="C1957" t="s">
        <v>78</v>
      </c>
      <c r="D1957">
        <v>126510.22661523501</v>
      </c>
      <c r="E1957">
        <v>108895.228983896</v>
      </c>
      <c r="F1957">
        <v>17614.9976313386</v>
      </c>
      <c r="G1957">
        <v>5106.6397074719798</v>
      </c>
      <c r="H1957">
        <v>450754.08008439001</v>
      </c>
      <c r="I1957">
        <v>202179.15734721001</v>
      </c>
      <c r="J1957">
        <v>248574.922737179</v>
      </c>
      <c r="K1957">
        <v>9887.3318506175892</v>
      </c>
      <c r="L1957">
        <v>1.3661353992871199</v>
      </c>
      <c r="M1957">
        <v>2.0543664064098999</v>
      </c>
      <c r="N1957">
        <v>1.13291036800286</v>
      </c>
      <c r="O1957">
        <v>0.81335299281567697</v>
      </c>
      <c r="P1957">
        <v>365.485908785574</v>
      </c>
      <c r="Q1957">
        <v>32957</v>
      </c>
      <c r="R1957">
        <v>0.94345156372718197</v>
      </c>
      <c r="S1957">
        <v>745</v>
      </c>
      <c r="T1957">
        <v>0.645907642594025</v>
      </c>
      <c r="U1957">
        <v>0.15631233319089799</v>
      </c>
      <c r="V1957">
        <v>7.2159368927243497</v>
      </c>
      <c r="W1957">
        <v>74.643818325155095</v>
      </c>
      <c r="X1957">
        <v>5.0590964801709601</v>
      </c>
      <c r="Y1957">
        <v>0</v>
      </c>
      <c r="Z1957">
        <v>0</v>
      </c>
      <c r="AA1957">
        <v>0</v>
      </c>
      <c r="AB1957">
        <v>0</v>
      </c>
      <c r="AC1957">
        <v>127817.493479538</v>
      </c>
      <c r="AD1957">
        <v>0</v>
      </c>
      <c r="AE1957">
        <f t="shared" si="241"/>
        <v>0.1348374365304611</v>
      </c>
      <c r="AF1957">
        <f t="shared" si="240"/>
        <v>9.5893005878870785E-2</v>
      </c>
      <c r="AG1957">
        <f t="shared" si="242"/>
        <v>0.13923773676346984</v>
      </c>
      <c r="AH1957">
        <f t="shared" si="243"/>
        <v>4.0365430084977907E-2</v>
      </c>
      <c r="AI1957">
        <f t="shared" si="244"/>
        <v>0.56010785424678866</v>
      </c>
      <c r="AJ1957">
        <f t="shared" si="245"/>
        <v>0.1348374365304611</v>
      </c>
      <c r="AK1957">
        <f t="shared" si="246"/>
        <v>8.0130434301510386E-2</v>
      </c>
      <c r="AL1957" s="18">
        <f t="shared" si="247"/>
        <v>2.1089247885702867E-2</v>
      </c>
    </row>
    <row r="1958" spans="1:38" ht="15.75">
      <c r="A1958">
        <v>2024</v>
      </c>
      <c r="B1958">
        <v>1</v>
      </c>
      <c r="C1958" t="s">
        <v>78</v>
      </c>
      <c r="D1958">
        <v>143568.54126692101</v>
      </c>
      <c r="E1958">
        <v>117621.05097573801</v>
      </c>
      <c r="F1958">
        <v>25947.490291183101</v>
      </c>
      <c r="G1958">
        <v>5962.72136397555</v>
      </c>
      <c r="H1958">
        <v>327599.208318235</v>
      </c>
      <c r="I1958">
        <v>178680.49644647501</v>
      </c>
      <c r="J1958">
        <v>148918.71187176</v>
      </c>
      <c r="K1958">
        <v>8113.4582811659202</v>
      </c>
      <c r="L1958">
        <v>1.7992350998765401</v>
      </c>
      <c r="M1958">
        <v>4.0040108385508297</v>
      </c>
      <c r="N1958">
        <v>1.8201269150147801</v>
      </c>
      <c r="O1958">
        <v>1.19985255177565</v>
      </c>
      <c r="P1958">
        <v>472.26088153067099</v>
      </c>
      <c r="Q1958">
        <v>48948</v>
      </c>
      <c r="R1958">
        <v>-0.312585565789673</v>
      </c>
      <c r="S1958">
        <v>154</v>
      </c>
      <c r="T1958">
        <v>0.89918604532214896</v>
      </c>
      <c r="U1958">
        <v>0.72504406257696996</v>
      </c>
      <c r="V1958">
        <v>4.5471762267646403</v>
      </c>
      <c r="W1958">
        <v>69.788412625498793</v>
      </c>
      <c r="X1958">
        <v>7.6330682157074801</v>
      </c>
      <c r="Y1958">
        <v>0</v>
      </c>
      <c r="Z1958">
        <v>0</v>
      </c>
      <c r="AA1958">
        <v>0</v>
      </c>
      <c r="AB1958">
        <v>0</v>
      </c>
      <c r="AC1958">
        <v>147106.17687358399</v>
      </c>
      <c r="AD1958">
        <v>0</v>
      </c>
      <c r="AE1958">
        <f t="shared" si="241"/>
        <v>-0.16178613301868056</v>
      </c>
      <c r="AF1958" t="str">
        <f t="shared" si="240"/>
        <v/>
      </c>
      <c r="AG1958">
        <f t="shared" si="242"/>
        <v>0.18073242273139573</v>
      </c>
      <c r="AH1958">
        <f t="shared" si="243"/>
        <v>4.1532227822038852E-2</v>
      </c>
      <c r="AI1958">
        <f t="shared" si="244"/>
        <v>0.56010785424678866</v>
      </c>
      <c r="AJ1958">
        <f t="shared" si="245"/>
        <v>-0.16178613301868056</v>
      </c>
      <c r="AK1958">
        <f t="shared" si="246"/>
        <v>-7.0880728988110445E-2</v>
      </c>
      <c r="AL1958" s="18">
        <f t="shared" si="247"/>
        <v>2.1089247885702867E-2</v>
      </c>
    </row>
    <row r="1959" spans="1:38" ht="15.75">
      <c r="A1959">
        <v>2024</v>
      </c>
      <c r="B1959">
        <v>2</v>
      </c>
      <c r="C1959" t="s">
        <v>78</v>
      </c>
      <c r="D1959">
        <v>120341.142152213</v>
      </c>
      <c r="E1959">
        <v>109283.98513823</v>
      </c>
      <c r="F1959">
        <v>11057.1570139823</v>
      </c>
      <c r="G1959">
        <v>-7933.44146318399</v>
      </c>
      <c r="H1959">
        <v>259220.908138222</v>
      </c>
      <c r="I1959">
        <v>141118.121372197</v>
      </c>
      <c r="J1959">
        <v>118102.786766024</v>
      </c>
      <c r="K1959">
        <v>1705.5887395644199</v>
      </c>
      <c r="L1959">
        <v>-1.05067358186521</v>
      </c>
      <c r="M1959">
        <v>-6.7174041192618397</v>
      </c>
      <c r="N1959">
        <v>-3.0604944331703798</v>
      </c>
      <c r="O1959">
        <v>1.1948754575264</v>
      </c>
      <c r="P1959">
        <v>345.08392367164703</v>
      </c>
      <c r="Q1959">
        <v>3108</v>
      </c>
      <c r="R1959">
        <v>0.58359485610730299</v>
      </c>
      <c r="S1959">
        <v>634</v>
      </c>
      <c r="T1959">
        <v>0.92910999580392395</v>
      </c>
      <c r="U1959">
        <v>0.72969883431090898</v>
      </c>
      <c r="V1959">
        <v>6.3189348305610702</v>
      </c>
      <c r="W1959">
        <v>68.009451104095902</v>
      </c>
      <c r="X1959">
        <v>5.7362815621963099</v>
      </c>
      <c r="Y1959">
        <v>0</v>
      </c>
      <c r="Z1959">
        <v>0</v>
      </c>
      <c r="AA1959">
        <v>0</v>
      </c>
      <c r="AB1959">
        <v>0</v>
      </c>
      <c r="AC1959">
        <v>126494.534317217</v>
      </c>
      <c r="AD1959">
        <v>0</v>
      </c>
      <c r="AE1959">
        <f t="shared" si="241"/>
        <v>0.12444836373603087</v>
      </c>
      <c r="AF1959" t="str">
        <f t="shared" si="240"/>
        <v/>
      </c>
      <c r="AG1959">
        <f t="shared" si="242"/>
        <v>9.1881768913223388E-2</v>
      </c>
      <c r="AH1959">
        <f t="shared" si="243"/>
        <v>-6.5924598365116147E-2</v>
      </c>
      <c r="AI1959">
        <f t="shared" si="244"/>
        <v>0.56010785424678866</v>
      </c>
      <c r="AJ1959">
        <f t="shared" si="245"/>
        <v>0.12444836373603087</v>
      </c>
      <c r="AK1959">
        <f t="shared" si="246"/>
        <v>0.17279574394993424</v>
      </c>
      <c r="AL1959" s="18">
        <f t="shared" si="247"/>
        <v>2.1089247885702867E-2</v>
      </c>
    </row>
    <row r="1960" spans="1:38" ht="15.75">
      <c r="A1960">
        <v>2024</v>
      </c>
      <c r="B1960">
        <v>3</v>
      </c>
      <c r="C1960" t="s">
        <v>78</v>
      </c>
      <c r="D1960">
        <v>135317.400383181</v>
      </c>
      <c r="E1960">
        <v>128167.79265200401</v>
      </c>
      <c r="F1960">
        <v>7149.6077311772497</v>
      </c>
      <c r="G1960">
        <v>-11990.754667028499</v>
      </c>
      <c r="H1960">
        <v>458660.93753001798</v>
      </c>
      <c r="I1960">
        <v>191531.78377092801</v>
      </c>
      <c r="J1960">
        <v>267129.15375909</v>
      </c>
      <c r="K1960">
        <v>-14568.310259792999</v>
      </c>
      <c r="L1960">
        <v>-1.3868879502645799</v>
      </c>
      <c r="M1960">
        <v>-4.4887480450158401</v>
      </c>
      <c r="N1960">
        <v>-2.6142960269521001</v>
      </c>
      <c r="O1960">
        <v>0.71700067579916904</v>
      </c>
      <c r="P1960">
        <v>240.619569770731</v>
      </c>
      <c r="Q1960">
        <v>49726</v>
      </c>
      <c r="R1960">
        <v>0.13028721318160499</v>
      </c>
      <c r="S1960">
        <v>580</v>
      </c>
      <c r="T1960">
        <v>0.63764072997166499</v>
      </c>
      <c r="U1960">
        <v>0.62112710905833601</v>
      </c>
      <c r="V1960">
        <v>6.8688699493620602</v>
      </c>
      <c r="W1960">
        <v>72.357755130864305</v>
      </c>
      <c r="X1960">
        <v>8.8269915957570309</v>
      </c>
      <c r="Y1960">
        <v>0</v>
      </c>
      <c r="Z1960">
        <v>1</v>
      </c>
      <c r="AA1960">
        <v>0</v>
      </c>
      <c r="AB1960">
        <v>0</v>
      </c>
      <c r="AC1960">
        <v>139702.24293033901</v>
      </c>
      <c r="AD1960">
        <v>1</v>
      </c>
      <c r="AE1960">
        <f t="shared" si="241"/>
        <v>2.4566479456393678E-2</v>
      </c>
      <c r="AF1960" t="str">
        <f t="shared" si="240"/>
        <v/>
      </c>
      <c r="AG1960">
        <f t="shared" si="242"/>
        <v>5.2835834201154501E-2</v>
      </c>
      <c r="AH1960">
        <f t="shared" si="243"/>
        <v>-8.8612067872084727E-2</v>
      </c>
      <c r="AI1960">
        <f t="shared" si="244"/>
        <v>0.56010785424678866</v>
      </c>
      <c r="AJ1960">
        <f t="shared" si="245"/>
        <v>2.4566479456393678E-2</v>
      </c>
      <c r="AK1960">
        <f t="shared" si="246"/>
        <v>-8.4767720389145124E-2</v>
      </c>
      <c r="AL1960" s="18">
        <f t="shared" si="247"/>
        <v>2.1089247885702867E-2</v>
      </c>
    </row>
    <row r="1961" spans="1:38" ht="15.75">
      <c r="A1961">
        <v>2024</v>
      </c>
      <c r="B1961">
        <v>4</v>
      </c>
      <c r="C1961" t="s">
        <v>78</v>
      </c>
      <c r="D1961">
        <v>138641.67251978701</v>
      </c>
      <c r="E1961">
        <v>117303.301041585</v>
      </c>
      <c r="F1961">
        <v>21338.3714782026</v>
      </c>
      <c r="G1961">
        <v>7084.6736086590699</v>
      </c>
      <c r="H1961">
        <v>519126.66939188901</v>
      </c>
      <c r="I1961">
        <v>239509.89175243801</v>
      </c>
      <c r="J1961">
        <v>279616.77763945097</v>
      </c>
      <c r="K1961">
        <v>2945.32877896735</v>
      </c>
      <c r="L1961">
        <v>1.01735251541585</v>
      </c>
      <c r="M1961">
        <v>2.5337083377000802</v>
      </c>
      <c r="N1961">
        <v>1.36472927059558</v>
      </c>
      <c r="O1961">
        <v>0.85656480907333898</v>
      </c>
      <c r="P1961">
        <v>386.93686699024101</v>
      </c>
      <c r="Q1961">
        <v>8866</v>
      </c>
      <c r="R1961">
        <v>0.57838627354666206</v>
      </c>
      <c r="S1961">
        <v>200</v>
      </c>
      <c r="T1961">
        <v>0.63916169454392302</v>
      </c>
      <c r="U1961">
        <v>0.11641124578394101</v>
      </c>
      <c r="V1961">
        <v>4.7795809353820502</v>
      </c>
      <c r="W1961">
        <v>62.718552610163101</v>
      </c>
      <c r="X1961">
        <v>4.5729499978184096</v>
      </c>
      <c r="Y1961">
        <v>0</v>
      </c>
      <c r="Z1961">
        <v>0</v>
      </c>
      <c r="AA1961">
        <v>0</v>
      </c>
      <c r="AB1961">
        <v>0</v>
      </c>
      <c r="AC1961">
        <v>145167.61803429099</v>
      </c>
      <c r="AD1961">
        <v>0</v>
      </c>
      <c r="AE1961" t="str">
        <f t="shared" si="241"/>
        <v/>
      </c>
      <c r="AF1961" t="str">
        <f t="shared" si="240"/>
        <v/>
      </c>
      <c r="AG1961">
        <f t="shared" si="242"/>
        <v>0.15391022836338467</v>
      </c>
      <c r="AH1961">
        <f t="shared" si="243"/>
        <v>5.1100606909137952E-2</v>
      </c>
      <c r="AI1961">
        <f t="shared" si="244"/>
        <v>0.56010785424678866</v>
      </c>
      <c r="AJ1961">
        <f t="shared" si="245"/>
        <v>2.0933551247749973</v>
      </c>
      <c r="AK1961">
        <f t="shared" si="246"/>
        <v>2.3153432615567953</v>
      </c>
      <c r="AL1961" s="18">
        <f t="shared" si="247"/>
        <v>2.1089247885702867E-2</v>
      </c>
    </row>
    <row r="1962" spans="1:38" ht="15.75">
      <c r="A1962">
        <v>2015</v>
      </c>
      <c r="B1962">
        <v>1</v>
      </c>
      <c r="C1962" t="s">
        <v>79</v>
      </c>
      <c r="D1962">
        <v>428867.92819646001</v>
      </c>
      <c r="E1962">
        <v>388900.70866658702</v>
      </c>
      <c r="F1962">
        <v>39967.219529872498</v>
      </c>
      <c r="G1962">
        <v>33036.551426742903</v>
      </c>
      <c r="H1962">
        <v>1658417.06062721</v>
      </c>
      <c r="I1962">
        <v>886394.687871353</v>
      </c>
      <c r="J1962">
        <v>772022.37275585998</v>
      </c>
      <c r="K1962">
        <v>42856.364310829398</v>
      </c>
      <c r="L1962">
        <v>12.880787261788701</v>
      </c>
      <c r="M1962">
        <v>4.2792220267935397</v>
      </c>
      <c r="N1962">
        <v>1.9920532784586999</v>
      </c>
      <c r="O1962">
        <v>1.14814637392854</v>
      </c>
      <c r="P1962">
        <v>282.00107768855702</v>
      </c>
      <c r="Q1962">
        <v>33891</v>
      </c>
      <c r="R1962">
        <v>0.58319693094902902</v>
      </c>
      <c r="S1962">
        <v>828</v>
      </c>
      <c r="T1962">
        <v>0.88979182389229405</v>
      </c>
      <c r="U1962">
        <v>0.10932085198665099</v>
      </c>
      <c r="V1962">
        <v>2.8875416520949901</v>
      </c>
      <c r="W1962">
        <v>77.060047805163194</v>
      </c>
      <c r="X1962">
        <v>2.6102962886401802</v>
      </c>
      <c r="Y1962">
        <v>0</v>
      </c>
      <c r="Z1962">
        <v>0</v>
      </c>
      <c r="AA1962">
        <v>0</v>
      </c>
      <c r="AB1962">
        <v>0</v>
      </c>
      <c r="AC1962">
        <v>448900.44203540898</v>
      </c>
      <c r="AD1962">
        <v>0</v>
      </c>
      <c r="AE1962">
        <f t="shared" si="241"/>
        <v>0.16664057671524413</v>
      </c>
      <c r="AF1962">
        <f t="shared" si="240"/>
        <v>0.14899200766983214</v>
      </c>
      <c r="AG1962">
        <f t="shared" si="242"/>
        <v>9.3192372061835366E-2</v>
      </c>
      <c r="AH1962">
        <f t="shared" si="243"/>
        <v>7.703199342901014E-2</v>
      </c>
      <c r="AI1962">
        <f t="shared" si="244"/>
        <v>0.56010785424678866</v>
      </c>
      <c r="AJ1962">
        <f t="shared" si="245"/>
        <v>0.16664057671524413</v>
      </c>
      <c r="AK1962">
        <f t="shared" si="246"/>
        <v>-2.7526385732101338E-2</v>
      </c>
      <c r="AL1962" s="18">
        <f t="shared" si="247"/>
        <v>2.1089247885702867E-2</v>
      </c>
    </row>
    <row r="1963" spans="1:38" ht="15.75">
      <c r="A1963">
        <v>2015</v>
      </c>
      <c r="B1963">
        <v>2</v>
      </c>
      <c r="C1963" t="s">
        <v>79</v>
      </c>
      <c r="D1963">
        <v>500334.72708579001</v>
      </c>
      <c r="E1963">
        <v>378195.67774834298</v>
      </c>
      <c r="F1963">
        <v>122139.049337447</v>
      </c>
      <c r="G1963">
        <v>102886.404268866</v>
      </c>
      <c r="H1963">
        <v>1554948.2534902899</v>
      </c>
      <c r="I1963">
        <v>680929.02149113396</v>
      </c>
      <c r="J1963">
        <v>874019.231999157</v>
      </c>
      <c r="K1963">
        <v>98553.431851653106</v>
      </c>
      <c r="L1963">
        <v>41.2857139624384</v>
      </c>
      <c r="M1963">
        <v>11.771640771969301</v>
      </c>
      <c r="N1963">
        <v>6.6167092080346599</v>
      </c>
      <c r="O1963">
        <v>0.779077846987</v>
      </c>
      <c r="P1963">
        <v>307.11920723000202</v>
      </c>
      <c r="Q1963">
        <v>10857</v>
      </c>
      <c r="R1963">
        <v>-0.390415731704084</v>
      </c>
      <c r="S1963">
        <v>753</v>
      </c>
      <c r="T1963">
        <v>0.83483757303873196</v>
      </c>
      <c r="U1963">
        <v>0.39717480265198102</v>
      </c>
      <c r="V1963">
        <v>1.7065094107850001</v>
      </c>
      <c r="W1963">
        <v>79.788244001786396</v>
      </c>
      <c r="X1963">
        <v>6.4299208026371399</v>
      </c>
      <c r="Y1963">
        <v>1</v>
      </c>
      <c r="Z1963">
        <v>0</v>
      </c>
      <c r="AA1963">
        <v>0</v>
      </c>
      <c r="AB1963">
        <v>0</v>
      </c>
      <c r="AC1963">
        <v>502776.82053467701</v>
      </c>
      <c r="AD1963">
        <v>1</v>
      </c>
      <c r="AE1963">
        <f t="shared" si="241"/>
        <v>-3.1837111964418345E-2</v>
      </c>
      <c r="AF1963">
        <f t="shared" si="240"/>
        <v>-6.2504508955265367E-2</v>
      </c>
      <c r="AG1963">
        <f t="shared" si="242"/>
        <v>0.24411467508731297</v>
      </c>
      <c r="AH1963">
        <f t="shared" si="243"/>
        <v>0.20563514523193302</v>
      </c>
      <c r="AI1963">
        <f t="shared" si="244"/>
        <v>0.56010785424678866</v>
      </c>
      <c r="AJ1963">
        <f t="shared" si="245"/>
        <v>-3.1837111964418345E-2</v>
      </c>
      <c r="AK1963">
        <f t="shared" si="246"/>
        <v>-3.3783024828225913E-2</v>
      </c>
      <c r="AL1963" s="18">
        <f t="shared" si="247"/>
        <v>2.1089247885702867E-2</v>
      </c>
    </row>
    <row r="1964" spans="1:38" ht="15.75">
      <c r="A1964">
        <v>2015</v>
      </c>
      <c r="B1964">
        <v>3</v>
      </c>
      <c r="C1964" t="s">
        <v>79</v>
      </c>
      <c r="D1964">
        <v>484405.51435987302</v>
      </c>
      <c r="E1964">
        <v>365419.08377704298</v>
      </c>
      <c r="F1964">
        <v>118986.43058283</v>
      </c>
      <c r="G1964">
        <v>103325.556182735</v>
      </c>
      <c r="H1964">
        <v>1562196.89414477</v>
      </c>
      <c r="I1964">
        <v>682419.75745180505</v>
      </c>
      <c r="J1964">
        <v>879777.13669297099</v>
      </c>
      <c r="K1964">
        <v>110675.054798621</v>
      </c>
      <c r="L1964">
        <v>53.109239830174197</v>
      </c>
      <c r="M1964">
        <v>11.744514817824101</v>
      </c>
      <c r="N1964">
        <v>6.6141186536733496</v>
      </c>
      <c r="O1964">
        <v>0.77567343931780097</v>
      </c>
      <c r="P1964">
        <v>88.426252639118104</v>
      </c>
      <c r="Q1964">
        <v>1065</v>
      </c>
      <c r="R1964">
        <v>0.60354098233943099</v>
      </c>
      <c r="S1964">
        <v>797</v>
      </c>
      <c r="T1964">
        <v>0.69418567809726395</v>
      </c>
      <c r="U1964">
        <v>0.36652344271635701</v>
      </c>
      <c r="V1964">
        <v>5.8762553311443098</v>
      </c>
      <c r="W1964">
        <v>61.514644381318199</v>
      </c>
      <c r="X1964">
        <v>4.3201755985988797</v>
      </c>
      <c r="Y1964">
        <v>0</v>
      </c>
      <c r="Z1964">
        <v>0</v>
      </c>
      <c r="AA1964">
        <v>0</v>
      </c>
      <c r="AB1964">
        <v>0</v>
      </c>
      <c r="AC1964">
        <v>520121.49212203198</v>
      </c>
      <c r="AD1964">
        <v>0</v>
      </c>
      <c r="AE1964">
        <f t="shared" si="241"/>
        <v>-2.5806501003508286E-2</v>
      </c>
      <c r="AF1964">
        <f t="shared" si="240"/>
        <v>1.8477585118286604E-2</v>
      </c>
      <c r="AG1964">
        <f t="shared" si="242"/>
        <v>0.24563393077815587</v>
      </c>
      <c r="AH1964">
        <f t="shared" si="243"/>
        <v>0.21330383969570732</v>
      </c>
      <c r="AI1964">
        <f t="shared" si="244"/>
        <v>0.56010785424678866</v>
      </c>
      <c r="AJ1964">
        <f t="shared" si="245"/>
        <v>-2.5806501003508286E-2</v>
      </c>
      <c r="AK1964">
        <f t="shared" si="246"/>
        <v>9.2987021254713961E-2</v>
      </c>
      <c r="AL1964" s="18">
        <f t="shared" si="247"/>
        <v>2.1089247885702867E-2</v>
      </c>
    </row>
    <row r="1965" spans="1:38" ht="15.75">
      <c r="A1965">
        <v>2015</v>
      </c>
      <c r="B1965">
        <v>4</v>
      </c>
      <c r="C1965" t="s">
        <v>79</v>
      </c>
      <c r="D1965">
        <v>471904.70296744001</v>
      </c>
      <c r="E1965">
        <v>399398.31588709698</v>
      </c>
      <c r="F1965">
        <v>72506.387080343498</v>
      </c>
      <c r="G1965">
        <v>66955.826638010301</v>
      </c>
      <c r="H1965">
        <v>1881473.39124073</v>
      </c>
      <c r="I1965">
        <v>942724.46394561103</v>
      </c>
      <c r="J1965">
        <v>938748.92729511997</v>
      </c>
      <c r="K1965">
        <v>75046.732092986305</v>
      </c>
      <c r="L1965">
        <v>7.3207516378374997</v>
      </c>
      <c r="M1965">
        <v>7.1324530650527196</v>
      </c>
      <c r="N1965">
        <v>3.5586911273752602</v>
      </c>
      <c r="O1965">
        <v>1.00423493069861</v>
      </c>
      <c r="P1965">
        <v>266.95915515172601</v>
      </c>
      <c r="Q1965">
        <v>15275</v>
      </c>
      <c r="R1965">
        <v>-0.38913241628602502</v>
      </c>
      <c r="S1965">
        <v>580</v>
      </c>
      <c r="T1965">
        <v>0.33409345435127402</v>
      </c>
      <c r="U1965">
        <v>0.20676667250929201</v>
      </c>
      <c r="V1965">
        <v>2.2775071276927599</v>
      </c>
      <c r="W1965">
        <v>73.981605703803893</v>
      </c>
      <c r="X1965">
        <v>2.83579853737784</v>
      </c>
      <c r="Y1965">
        <v>0</v>
      </c>
      <c r="Z1965">
        <v>0</v>
      </c>
      <c r="AA1965">
        <v>0</v>
      </c>
      <c r="AB1965">
        <v>0</v>
      </c>
      <c r="AC1965">
        <v>488784.46308665402</v>
      </c>
      <c r="AD1965">
        <v>0</v>
      </c>
      <c r="AE1965">
        <f t="shared" si="241"/>
        <v>4.4206211010470349E-2</v>
      </c>
      <c r="AF1965">
        <f t="shared" si="240"/>
        <v>-1.2094747410154214E-2</v>
      </c>
      <c r="AG1965">
        <f t="shared" si="242"/>
        <v>0.15364624811833197</v>
      </c>
      <c r="AH1965">
        <f t="shared" si="243"/>
        <v>0.14188421140322913</v>
      </c>
      <c r="AI1965">
        <f t="shared" si="244"/>
        <v>0.56010785424678866</v>
      </c>
      <c r="AJ1965">
        <f t="shared" si="245"/>
        <v>4.4206211010470349E-2</v>
      </c>
      <c r="AK1965">
        <f t="shared" si="246"/>
        <v>3.1207726398657286E-2</v>
      </c>
      <c r="AL1965" s="18">
        <f t="shared" si="247"/>
        <v>2.1089247885702867E-2</v>
      </c>
    </row>
    <row r="1966" spans="1:38" ht="15.75">
      <c r="A1966">
        <v>2016</v>
      </c>
      <c r="B1966">
        <v>1</v>
      </c>
      <c r="C1966" t="s">
        <v>79</v>
      </c>
      <c r="D1966">
        <v>492765.821843652</v>
      </c>
      <c r="E1966">
        <v>411862.629253386</v>
      </c>
      <c r="F1966">
        <v>80903.192590265797</v>
      </c>
      <c r="G1966">
        <v>72805.364429611494</v>
      </c>
      <c r="H1966">
        <v>1690916.8081906401</v>
      </c>
      <c r="I1966">
        <v>563345.93413466599</v>
      </c>
      <c r="J1966">
        <v>1127570.87405598</v>
      </c>
      <c r="K1966">
        <v>79388.614651420707</v>
      </c>
      <c r="L1966">
        <v>13.449794372129</v>
      </c>
      <c r="M1966">
        <v>6.4568326572434103</v>
      </c>
      <c r="N1966">
        <v>4.3056739442738401</v>
      </c>
      <c r="O1966">
        <v>0.499610221491671</v>
      </c>
      <c r="P1966">
        <v>77.688159542124495</v>
      </c>
      <c r="Q1966">
        <v>10366</v>
      </c>
      <c r="R1966">
        <v>0.89980583192208796</v>
      </c>
      <c r="S1966">
        <v>106</v>
      </c>
      <c r="T1966">
        <v>0.67277268141842195</v>
      </c>
      <c r="U1966">
        <v>0.70861961120744299</v>
      </c>
      <c r="V1966">
        <v>6.3258803756217903</v>
      </c>
      <c r="W1966">
        <v>82.371762448789696</v>
      </c>
      <c r="X1966">
        <v>7.2395162251965202</v>
      </c>
      <c r="Y1966">
        <v>0</v>
      </c>
      <c r="Z1966">
        <v>0</v>
      </c>
      <c r="AA1966">
        <v>0</v>
      </c>
      <c r="AB1966">
        <v>0</v>
      </c>
      <c r="AC1966">
        <v>493104.13875863602</v>
      </c>
      <c r="AD1966">
        <v>0</v>
      </c>
      <c r="AE1966">
        <f t="shared" si="241"/>
        <v>-4.8104535941510665E-2</v>
      </c>
      <c r="AF1966">
        <f t="shared" si="240"/>
        <v>6.5786501305893252E-2</v>
      </c>
      <c r="AG1966">
        <f t="shared" si="242"/>
        <v>0.16418182634414832</v>
      </c>
      <c r="AH1966">
        <f t="shared" si="243"/>
        <v>0.14774840543366999</v>
      </c>
      <c r="AI1966">
        <f t="shared" si="244"/>
        <v>0.56010785424678866</v>
      </c>
      <c r="AJ1966">
        <f t="shared" si="245"/>
        <v>-4.8104535941510665E-2</v>
      </c>
      <c r="AK1966">
        <f t="shared" si="246"/>
        <v>-3.4869121848267105E-2</v>
      </c>
      <c r="AL1966" s="18">
        <f t="shared" si="247"/>
        <v>2.1089247885702867E-2</v>
      </c>
    </row>
    <row r="1967" spans="1:38" ht="15.75">
      <c r="A1967">
        <v>2016</v>
      </c>
      <c r="B1967">
        <v>2</v>
      </c>
      <c r="C1967" t="s">
        <v>79</v>
      </c>
      <c r="D1967">
        <v>469061.550656026</v>
      </c>
      <c r="E1967">
        <v>397501.34104920202</v>
      </c>
      <c r="F1967">
        <v>71560.209606823293</v>
      </c>
      <c r="G1967">
        <v>65233.109330336098</v>
      </c>
      <c r="H1967">
        <v>1606061.1250797701</v>
      </c>
      <c r="I1967">
        <v>1028415.96012891</v>
      </c>
      <c r="J1967">
        <v>577645.16495085706</v>
      </c>
      <c r="K1967">
        <v>75179.824003986694</v>
      </c>
      <c r="L1967">
        <v>9.9177468121642303</v>
      </c>
      <c r="M1967">
        <v>11.292937825574199</v>
      </c>
      <c r="N1967">
        <v>4.0616828532659799</v>
      </c>
      <c r="O1967">
        <v>1.7803593322146301</v>
      </c>
      <c r="P1967">
        <v>202.445333857077</v>
      </c>
      <c r="Q1967">
        <v>23073</v>
      </c>
      <c r="R1967">
        <v>-0.27982172397133598</v>
      </c>
      <c r="S1967">
        <v>344</v>
      </c>
      <c r="T1967">
        <v>0.92420325318480401</v>
      </c>
      <c r="U1967">
        <v>0.804518824287764</v>
      </c>
      <c r="V1967">
        <v>7.6064227292725901</v>
      </c>
      <c r="W1967">
        <v>61.521360181199498</v>
      </c>
      <c r="X1967">
        <v>7.0519427557795398</v>
      </c>
      <c r="Y1967">
        <v>0</v>
      </c>
      <c r="Z1967">
        <v>0</v>
      </c>
      <c r="AA1967">
        <v>0</v>
      </c>
      <c r="AB1967">
        <v>0</v>
      </c>
      <c r="AC1967">
        <v>483021.29134675098</v>
      </c>
      <c r="AD1967">
        <v>0</v>
      </c>
      <c r="AE1967">
        <f t="shared" si="241"/>
        <v>5.1794072213381642E-2</v>
      </c>
      <c r="AF1967">
        <f t="shared" si="240"/>
        <v>4.8168479565364589E-2</v>
      </c>
      <c r="AG1967">
        <f t="shared" si="242"/>
        <v>0.15256038254838922</v>
      </c>
      <c r="AH1967">
        <f t="shared" si="243"/>
        <v>0.13907153387247698</v>
      </c>
      <c r="AI1967">
        <f t="shared" si="244"/>
        <v>0.56010785424678866</v>
      </c>
      <c r="AJ1967">
        <f t="shared" si="245"/>
        <v>5.1794072213381642E-2</v>
      </c>
      <c r="AK1967">
        <f t="shared" si="246"/>
        <v>2.8102260431972493E-2</v>
      </c>
      <c r="AL1967" s="18">
        <f t="shared" si="247"/>
        <v>2.1089247885702867E-2</v>
      </c>
    </row>
    <row r="1968" spans="1:38" ht="15.75">
      <c r="A1968">
        <v>2016</v>
      </c>
      <c r="B1968">
        <v>3</v>
      </c>
      <c r="C1968" t="s">
        <v>79</v>
      </c>
      <c r="D1968">
        <v>493356.15848322498</v>
      </c>
      <c r="E1968">
        <v>408672.02725742501</v>
      </c>
      <c r="F1968">
        <v>84684.131225799501</v>
      </c>
      <c r="G1968">
        <v>64803.800820481803</v>
      </c>
      <c r="H1968">
        <v>1622138.8183381299</v>
      </c>
      <c r="I1968">
        <v>683293.67245726404</v>
      </c>
      <c r="J1968">
        <v>938845.14588087203</v>
      </c>
      <c r="K1968">
        <v>68022.053988553394</v>
      </c>
      <c r="L1968">
        <v>6.8245433988619704</v>
      </c>
      <c r="M1968">
        <v>6.9025015578772102</v>
      </c>
      <c r="N1968">
        <v>3.9949602394000099</v>
      </c>
      <c r="O1968">
        <v>0.72780231697972297</v>
      </c>
      <c r="P1968">
        <v>332.84651105669798</v>
      </c>
      <c r="Q1968">
        <v>19586</v>
      </c>
      <c r="R1968">
        <v>0.87061441979597098</v>
      </c>
      <c r="S1968">
        <v>561</v>
      </c>
      <c r="T1968">
        <v>8.6722728007297703E-2</v>
      </c>
      <c r="U1968">
        <v>0.200154083568822</v>
      </c>
      <c r="V1968">
        <v>6.3281620779888996</v>
      </c>
      <c r="W1968">
        <v>60.308217138465999</v>
      </c>
      <c r="X1968">
        <v>9.7482219131767902</v>
      </c>
      <c r="Y1968">
        <v>0</v>
      </c>
      <c r="Z1968">
        <v>0</v>
      </c>
      <c r="AA1968">
        <v>0</v>
      </c>
      <c r="AB1968">
        <v>0</v>
      </c>
      <c r="AC1968">
        <v>503697.47675574198</v>
      </c>
      <c r="AD1968">
        <v>0</v>
      </c>
      <c r="AE1968">
        <f t="shared" si="241"/>
        <v>-5.504952807995294E-2</v>
      </c>
      <c r="AF1968">
        <f t="shared" si="240"/>
        <v>-5.8979249542217546E-2</v>
      </c>
      <c r="AG1968">
        <f t="shared" si="242"/>
        <v>0.17164908103337151</v>
      </c>
      <c r="AH1968">
        <f t="shared" si="243"/>
        <v>0.13135297838323276</v>
      </c>
      <c r="AI1968">
        <f t="shared" si="244"/>
        <v>0.56010785424678866</v>
      </c>
      <c r="AJ1968">
        <f t="shared" si="245"/>
        <v>-5.504952807995294E-2</v>
      </c>
      <c r="AK1968">
        <f t="shared" si="246"/>
        <v>-2.571918262606027E-2</v>
      </c>
      <c r="AL1968" s="18">
        <f t="shared" si="247"/>
        <v>2.1089247885702867E-2</v>
      </c>
    </row>
    <row r="1969" spans="1:38" ht="15.75">
      <c r="A1969">
        <v>2016</v>
      </c>
      <c r="B1969">
        <v>4</v>
      </c>
      <c r="C1969" t="s">
        <v>79</v>
      </c>
      <c r="D1969">
        <v>466197.13478338497</v>
      </c>
      <c r="E1969">
        <v>398161.31675422902</v>
      </c>
      <c r="F1969">
        <v>68035.8180291553</v>
      </c>
      <c r="G1969">
        <v>54774.835844075998</v>
      </c>
      <c r="H1969">
        <v>1594083.66666011</v>
      </c>
      <c r="I1969">
        <v>1038244.6465299</v>
      </c>
      <c r="J1969">
        <v>555839.02013020695</v>
      </c>
      <c r="K1969">
        <v>56797.533088123899</v>
      </c>
      <c r="L1969">
        <v>17.667915063705198</v>
      </c>
      <c r="M1969">
        <v>9.8544423583728999</v>
      </c>
      <c r="N1969">
        <v>3.43613305811225</v>
      </c>
      <c r="O1969">
        <v>1.86788729997165</v>
      </c>
      <c r="P1969">
        <v>180.11439749199101</v>
      </c>
      <c r="Q1969">
        <v>44663</v>
      </c>
      <c r="R1969">
        <v>-0.70827302984247698</v>
      </c>
      <c r="S1969">
        <v>672</v>
      </c>
      <c r="T1969">
        <v>0.70880797515128402</v>
      </c>
      <c r="U1969">
        <v>0.59825389270238005</v>
      </c>
      <c r="V1969">
        <v>1.7308994989086599</v>
      </c>
      <c r="W1969">
        <v>81.363489601092795</v>
      </c>
      <c r="X1969">
        <v>2.3280287679165199</v>
      </c>
      <c r="Y1969">
        <v>0</v>
      </c>
      <c r="Z1969">
        <v>0</v>
      </c>
      <c r="AA1969">
        <v>0</v>
      </c>
      <c r="AB1969">
        <v>0</v>
      </c>
      <c r="AC1969">
        <v>457507.25728887401</v>
      </c>
      <c r="AD1969">
        <v>0</v>
      </c>
      <c r="AE1969">
        <f t="shared" si="241"/>
        <v>0.12652593085946659</v>
      </c>
      <c r="AF1969">
        <f t="shared" si="240"/>
        <v>0.18047563281915235</v>
      </c>
      <c r="AG1969">
        <f t="shared" si="242"/>
        <v>0.14593787252847079</v>
      </c>
      <c r="AH1969">
        <f t="shared" si="243"/>
        <v>0.11749286247657167</v>
      </c>
      <c r="AI1969">
        <f t="shared" si="244"/>
        <v>0.56010785424678866</v>
      </c>
      <c r="AJ1969">
        <f t="shared" si="245"/>
        <v>0.12652593085946659</v>
      </c>
      <c r="AK1969">
        <f t="shared" si="246"/>
        <v>2.1862642594369243E-4</v>
      </c>
      <c r="AL1969" s="18">
        <f t="shared" si="247"/>
        <v>2.1089247885702867E-2</v>
      </c>
    </row>
    <row r="1970" spans="1:38" ht="15.75">
      <c r="A1970">
        <v>2017</v>
      </c>
      <c r="B1970">
        <v>1</v>
      </c>
      <c r="C1970" t="s">
        <v>79</v>
      </c>
      <c r="D1970">
        <v>525183.16122586897</v>
      </c>
      <c r="E1970">
        <v>398248.36533986003</v>
      </c>
      <c r="F1970">
        <v>126934.795886009</v>
      </c>
      <c r="G1970">
        <v>115773.468896069</v>
      </c>
      <c r="H1970">
        <v>1784006.2743367399</v>
      </c>
      <c r="I1970">
        <v>1149366.86753025</v>
      </c>
      <c r="J1970">
        <v>634639.40680649003</v>
      </c>
      <c r="K1970">
        <v>125155.418508662</v>
      </c>
      <c r="L1970">
        <v>37.3537027397618</v>
      </c>
      <c r="M1970">
        <v>18.242401536116699</v>
      </c>
      <c r="N1970">
        <v>6.4895213969530898</v>
      </c>
      <c r="O1970">
        <v>1.81105499469987</v>
      </c>
      <c r="P1970">
        <v>310.57333423404901</v>
      </c>
      <c r="Q1970">
        <v>34795</v>
      </c>
      <c r="R1970">
        <v>0.190917028342006</v>
      </c>
      <c r="S1970">
        <v>702</v>
      </c>
      <c r="T1970">
        <v>0.32216092006969699</v>
      </c>
      <c r="U1970">
        <v>0.64534324632528595</v>
      </c>
      <c r="V1970">
        <v>7.2137275772312996</v>
      </c>
      <c r="W1970">
        <v>72.709090831351205</v>
      </c>
      <c r="X1970">
        <v>7.7637651470939897</v>
      </c>
      <c r="Y1970">
        <v>0</v>
      </c>
      <c r="Z1970">
        <v>0</v>
      </c>
      <c r="AA1970">
        <v>0</v>
      </c>
      <c r="AB1970">
        <v>1</v>
      </c>
      <c r="AC1970">
        <v>519452.39019289502</v>
      </c>
      <c r="AD1970">
        <v>0</v>
      </c>
      <c r="AE1970">
        <f t="shared" si="241"/>
        <v>-6.383987783216552E-2</v>
      </c>
      <c r="AF1970">
        <f t="shared" si="240"/>
        <v>-0.11447357447045978</v>
      </c>
      <c r="AG1970">
        <f t="shared" si="242"/>
        <v>0.24169624096424003</v>
      </c>
      <c r="AH1970">
        <f t="shared" si="243"/>
        <v>0.22044398496294809</v>
      </c>
      <c r="AI1970">
        <f t="shared" si="244"/>
        <v>0.56010785424678866</v>
      </c>
      <c r="AJ1970">
        <f t="shared" si="245"/>
        <v>-6.383987783216552E-2</v>
      </c>
      <c r="AK1970">
        <f t="shared" si="246"/>
        <v>-7.9617613610087692E-2</v>
      </c>
      <c r="AL1970" s="18">
        <f t="shared" si="247"/>
        <v>2.1089247885702867E-2</v>
      </c>
    </row>
    <row r="1971" spans="1:38" ht="15.75">
      <c r="A1971">
        <v>2017</v>
      </c>
      <c r="B1971">
        <v>2</v>
      </c>
      <c r="C1971" t="s">
        <v>79</v>
      </c>
      <c r="D1971">
        <v>491655.53237369901</v>
      </c>
      <c r="E1971">
        <v>366540.78086738201</v>
      </c>
      <c r="F1971">
        <v>125114.751506317</v>
      </c>
      <c r="G1971">
        <v>114533.471365233</v>
      </c>
      <c r="H1971">
        <v>1778671.58406835</v>
      </c>
      <c r="I1971">
        <v>1226107.66882636</v>
      </c>
      <c r="J1971">
        <v>552563.91524198605</v>
      </c>
      <c r="K1971">
        <v>122581.28057475601</v>
      </c>
      <c r="L1971">
        <v>29.1268305532851</v>
      </c>
      <c r="M1971">
        <v>20.7276422158467</v>
      </c>
      <c r="N1971">
        <v>6.4392703178661499</v>
      </c>
      <c r="O1971">
        <v>2.2189427050975898</v>
      </c>
      <c r="P1971">
        <v>237.75622922411301</v>
      </c>
      <c r="Q1971">
        <v>34322</v>
      </c>
      <c r="R1971">
        <v>-0.88982008511527</v>
      </c>
      <c r="S1971">
        <v>996</v>
      </c>
      <c r="T1971">
        <v>0.97694894510791996</v>
      </c>
      <c r="U1971">
        <v>0.43291748504002903</v>
      </c>
      <c r="V1971">
        <v>6.6039428888862304</v>
      </c>
      <c r="W1971">
        <v>81.780431433524996</v>
      </c>
      <c r="X1971">
        <v>2.3541068171782</v>
      </c>
      <c r="Y1971">
        <v>0</v>
      </c>
      <c r="Z1971">
        <v>0</v>
      </c>
      <c r="AA1971">
        <v>0</v>
      </c>
      <c r="AB1971">
        <v>0</v>
      </c>
      <c r="AC1971">
        <v>523257.87601172802</v>
      </c>
      <c r="AD1971">
        <v>0</v>
      </c>
      <c r="AE1971">
        <f t="shared" si="241"/>
        <v>-5.5724278627707735E-2</v>
      </c>
      <c r="AF1971">
        <f t="shared" si="240"/>
        <v>-8.8826401005136404E-2</v>
      </c>
      <c r="AG1971">
        <f t="shared" si="242"/>
        <v>0.25447644390833257</v>
      </c>
      <c r="AH1971">
        <f t="shared" si="243"/>
        <v>0.23295470878211955</v>
      </c>
      <c r="AI1971">
        <f t="shared" si="244"/>
        <v>0.56010785424678866</v>
      </c>
      <c r="AJ1971">
        <f t="shared" si="245"/>
        <v>-5.5724278627707735E-2</v>
      </c>
      <c r="AK1971">
        <f t="shared" si="246"/>
        <v>6.0511980307464408E-3</v>
      </c>
      <c r="AL1971" s="18">
        <f t="shared" si="247"/>
        <v>2.1089247885702867E-2</v>
      </c>
    </row>
    <row r="1972" spans="1:38" ht="15.75">
      <c r="A1972">
        <v>2017</v>
      </c>
      <c r="B1972">
        <v>3</v>
      </c>
      <c r="C1972" t="s">
        <v>79</v>
      </c>
      <c r="D1972">
        <v>464258.38249885303</v>
      </c>
      <c r="E1972">
        <v>368758.79171875498</v>
      </c>
      <c r="F1972">
        <v>95499.590780097904</v>
      </c>
      <c r="G1972">
        <v>86840.148487201004</v>
      </c>
      <c r="H1972">
        <v>931639.65690826694</v>
      </c>
      <c r="I1972">
        <v>343810.49064784998</v>
      </c>
      <c r="J1972">
        <v>587829.16626041697</v>
      </c>
      <c r="K1972">
        <v>95078.774307015803</v>
      </c>
      <c r="L1972">
        <v>51.664812865303603</v>
      </c>
      <c r="M1972">
        <v>14.7730247955627</v>
      </c>
      <c r="N1972">
        <v>9.3212163998458397</v>
      </c>
      <c r="O1972">
        <v>0.58488164654207797</v>
      </c>
      <c r="P1972">
        <v>218.240979258203</v>
      </c>
      <c r="Q1972">
        <v>26435</v>
      </c>
      <c r="R1972">
        <v>0.29139215913644301</v>
      </c>
      <c r="S1972">
        <v>176</v>
      </c>
      <c r="T1972">
        <v>0.252589977491817</v>
      </c>
      <c r="U1972">
        <v>0.30964178835761402</v>
      </c>
      <c r="V1972">
        <v>1.0999317051883599</v>
      </c>
      <c r="W1972">
        <v>82.570765375355506</v>
      </c>
      <c r="X1972">
        <v>7.4844555145815397</v>
      </c>
      <c r="Y1972">
        <v>0</v>
      </c>
      <c r="Z1972">
        <v>0</v>
      </c>
      <c r="AA1972">
        <v>0</v>
      </c>
      <c r="AB1972">
        <v>0</v>
      </c>
      <c r="AC1972">
        <v>482786.80534918199</v>
      </c>
      <c r="AD1972">
        <v>0</v>
      </c>
      <c r="AE1972">
        <f t="shared" si="241"/>
        <v>0.18540532265618631</v>
      </c>
      <c r="AF1972">
        <f t="shared" si="240"/>
        <v>8.8110699838737025E-2</v>
      </c>
      <c r="AG1972">
        <f t="shared" si="242"/>
        <v>0.2057035357467864</v>
      </c>
      <c r="AH1972">
        <f t="shared" si="243"/>
        <v>0.18705133124314788</v>
      </c>
      <c r="AI1972">
        <f t="shared" si="244"/>
        <v>0.56010785424678866</v>
      </c>
      <c r="AJ1972">
        <f t="shared" si="245"/>
        <v>0.18540532265618631</v>
      </c>
      <c r="AK1972">
        <f t="shared" si="246"/>
        <v>6.2062173786041532E-3</v>
      </c>
      <c r="AL1972" s="18">
        <f t="shared" si="247"/>
        <v>2.1089247885702867E-2</v>
      </c>
    </row>
    <row r="1973" spans="1:38" ht="15.75">
      <c r="A1973">
        <v>2017</v>
      </c>
      <c r="B1973">
        <v>4</v>
      </c>
      <c r="C1973" t="s">
        <v>79</v>
      </c>
      <c r="D1973">
        <v>550334.35770189203</v>
      </c>
      <c r="E1973">
        <v>371047.38894043298</v>
      </c>
      <c r="F1973">
        <v>179286.96876145899</v>
      </c>
      <c r="G1973">
        <v>162919.34682171801</v>
      </c>
      <c r="H1973">
        <v>1546930.64418391</v>
      </c>
      <c r="I1973">
        <v>541609.620676736</v>
      </c>
      <c r="J1973">
        <v>1005321.02350717</v>
      </c>
      <c r="K1973">
        <v>169025.36854067599</v>
      </c>
      <c r="L1973">
        <v>17.694225340485101</v>
      </c>
      <c r="M1973">
        <v>16.205703751559401</v>
      </c>
      <c r="N1973">
        <v>10.531780945335599</v>
      </c>
      <c r="O1973">
        <v>0.53874295673960004</v>
      </c>
      <c r="P1973">
        <v>194.923749197451</v>
      </c>
      <c r="Q1973">
        <v>32962</v>
      </c>
      <c r="R1973">
        <v>-0.35563137102388498</v>
      </c>
      <c r="S1973">
        <v>895</v>
      </c>
      <c r="T1973">
        <v>0.83152352222219705</v>
      </c>
      <c r="U1973">
        <v>0.19799350728902201</v>
      </c>
      <c r="V1973">
        <v>4.98984851160803</v>
      </c>
      <c r="W1973">
        <v>78.509084950998201</v>
      </c>
      <c r="X1973">
        <v>3.59300938954819</v>
      </c>
      <c r="Y1973">
        <v>0</v>
      </c>
      <c r="Z1973">
        <v>0</v>
      </c>
      <c r="AA1973">
        <v>0</v>
      </c>
      <c r="AB1973">
        <v>0</v>
      </c>
      <c r="AC1973">
        <v>588808.92791010102</v>
      </c>
      <c r="AD1973">
        <v>0</v>
      </c>
      <c r="AE1973">
        <f t="shared" si="241"/>
        <v>-0.15494360655460654</v>
      </c>
      <c r="AF1973">
        <f t="shared" si="240"/>
        <v>-0.13325039073589157</v>
      </c>
      <c r="AG1973">
        <f t="shared" si="242"/>
        <v>0.32577825871190863</v>
      </c>
      <c r="AH1973">
        <f t="shared" si="243"/>
        <v>0.29603702647612817</v>
      </c>
      <c r="AI1973">
        <f t="shared" si="244"/>
        <v>0.56010785424678866</v>
      </c>
      <c r="AJ1973">
        <f t="shared" si="245"/>
        <v>-0.15494360655460654</v>
      </c>
      <c r="AK1973">
        <f t="shared" si="246"/>
        <v>2.9100622104187499E-2</v>
      </c>
      <c r="AL1973" s="18">
        <f t="shared" si="247"/>
        <v>2.1089247885702867E-2</v>
      </c>
    </row>
    <row r="1974" spans="1:38" ht="15.75">
      <c r="A1974">
        <v>2018</v>
      </c>
      <c r="B1974">
        <v>1</v>
      </c>
      <c r="C1974" t="s">
        <v>79</v>
      </c>
      <c r="D1974">
        <v>465063.56750864798</v>
      </c>
      <c r="E1974">
        <v>381845.098788734</v>
      </c>
      <c r="F1974">
        <v>83218.468719914206</v>
      </c>
      <c r="G1974">
        <v>67368.156778864097</v>
      </c>
      <c r="H1974">
        <v>1618060.77336355</v>
      </c>
      <c r="I1974">
        <v>601206.57836473698</v>
      </c>
      <c r="J1974">
        <v>1016854.19499881</v>
      </c>
      <c r="K1974">
        <v>68535.862634694495</v>
      </c>
      <c r="L1974">
        <v>7.9896411343533904</v>
      </c>
      <c r="M1974">
        <v>6.6251540398023998</v>
      </c>
      <c r="N1974">
        <v>4.1635121429229196</v>
      </c>
      <c r="O1974">
        <v>0.59124167586822796</v>
      </c>
      <c r="P1974">
        <v>58.121913850106097</v>
      </c>
      <c r="Q1974">
        <v>37308</v>
      </c>
      <c r="R1974">
        <v>0.45719806320281298</v>
      </c>
      <c r="S1974">
        <v>587</v>
      </c>
      <c r="T1974">
        <v>0.77108679218697596</v>
      </c>
      <c r="U1974">
        <v>0.65265788891319398</v>
      </c>
      <c r="V1974">
        <v>3.7826454111102201</v>
      </c>
      <c r="W1974">
        <v>84.798777418298201</v>
      </c>
      <c r="X1974">
        <v>2.3322588673637799</v>
      </c>
      <c r="Y1974">
        <v>0</v>
      </c>
      <c r="Z1974">
        <v>0</v>
      </c>
      <c r="AA1974">
        <v>0</v>
      </c>
      <c r="AB1974">
        <v>0</v>
      </c>
      <c r="AC1974">
        <v>473499.08974855603</v>
      </c>
      <c r="AD1974">
        <v>0</v>
      </c>
      <c r="AE1974">
        <f t="shared" si="241"/>
        <v>-3.6726219388602974E-2</v>
      </c>
      <c r="AF1974">
        <f t="shared" si="240"/>
        <v>7.1939167825920636E-2</v>
      </c>
      <c r="AG1974">
        <f t="shared" si="242"/>
        <v>0.17893998699084615</v>
      </c>
      <c r="AH1974">
        <f t="shared" si="243"/>
        <v>0.14485795380566199</v>
      </c>
      <c r="AI1974">
        <f t="shared" si="244"/>
        <v>0.56010785424678866</v>
      </c>
      <c r="AJ1974">
        <f t="shared" si="245"/>
        <v>-3.6726219388602974E-2</v>
      </c>
      <c r="AK1974">
        <f t="shared" si="246"/>
        <v>0.11287907372803151</v>
      </c>
      <c r="AL1974" s="18">
        <f t="shared" si="247"/>
        <v>2.1089247885702867E-2</v>
      </c>
    </row>
    <row r="1975" spans="1:38" ht="15.75">
      <c r="A1975">
        <v>2018</v>
      </c>
      <c r="B1975">
        <v>2</v>
      </c>
      <c r="C1975" t="s">
        <v>79</v>
      </c>
      <c r="D1975">
        <v>447983.540898679</v>
      </c>
      <c r="E1975">
        <v>424947.41984759498</v>
      </c>
      <c r="F1975">
        <v>23036.121051083999</v>
      </c>
      <c r="G1975">
        <v>3897.2427637736901</v>
      </c>
      <c r="H1975">
        <v>1077707.9634442099</v>
      </c>
      <c r="I1975">
        <v>750738.81681425695</v>
      </c>
      <c r="J1975">
        <v>326969.14662995603</v>
      </c>
      <c r="K1975">
        <v>13001.989664869499</v>
      </c>
      <c r="L1975">
        <v>1.93519230696545</v>
      </c>
      <c r="M1975">
        <v>1.19192982088439</v>
      </c>
      <c r="N1975">
        <v>0.36162326863750799</v>
      </c>
      <c r="O1975">
        <v>2.2960539994432398</v>
      </c>
      <c r="P1975">
        <v>457.93569711502403</v>
      </c>
      <c r="Q1975">
        <v>12734</v>
      </c>
      <c r="R1975">
        <v>0.99328528164262098</v>
      </c>
      <c r="S1975">
        <v>557</v>
      </c>
      <c r="T1975">
        <v>0.945635216715492</v>
      </c>
      <c r="U1975">
        <v>0.85890720247233698</v>
      </c>
      <c r="V1975">
        <v>3.8201431072758498</v>
      </c>
      <c r="W1975">
        <v>75.918979836738799</v>
      </c>
      <c r="X1975">
        <v>5.7181625523723802</v>
      </c>
      <c r="Y1975">
        <v>0</v>
      </c>
      <c r="Z1975">
        <v>0</v>
      </c>
      <c r="AA1975">
        <v>0</v>
      </c>
      <c r="AB1975">
        <v>0</v>
      </c>
      <c r="AC1975">
        <v>454828.16184205702</v>
      </c>
      <c r="AD1975">
        <v>0</v>
      </c>
      <c r="AE1975">
        <f t="shared" si="241"/>
        <v>0.12764078893041456</v>
      </c>
      <c r="AF1975">
        <f t="shared" si="240"/>
        <v>0.17811556691601063</v>
      </c>
      <c r="AG1975">
        <f t="shared" si="242"/>
        <v>5.1421802249413728E-2</v>
      </c>
      <c r="AH1975">
        <f t="shared" si="243"/>
        <v>8.699522210024976E-3</v>
      </c>
      <c r="AI1975">
        <f t="shared" si="244"/>
        <v>0.56010785424678866</v>
      </c>
      <c r="AJ1975">
        <f t="shared" si="245"/>
        <v>0.12764078893041456</v>
      </c>
      <c r="AK1975">
        <f t="shared" si="246"/>
        <v>-0.12767879572554847</v>
      </c>
      <c r="AL1975" s="18">
        <f t="shared" si="247"/>
        <v>2.1089247885702867E-2</v>
      </c>
    </row>
    <row r="1976" spans="1:38" ht="15.75">
      <c r="A1976">
        <v>2018</v>
      </c>
      <c r="B1976">
        <v>3</v>
      </c>
      <c r="C1976" t="s">
        <v>79</v>
      </c>
      <c r="D1976">
        <v>505164.51348682703</v>
      </c>
      <c r="E1976">
        <v>370690.64503477502</v>
      </c>
      <c r="F1976">
        <v>134473.868452052</v>
      </c>
      <c r="G1976">
        <v>119067.18422999101</v>
      </c>
      <c r="H1976">
        <v>1203637.6378460601</v>
      </c>
      <c r="I1976">
        <v>537728.44296998996</v>
      </c>
      <c r="J1976">
        <v>665909.19487607596</v>
      </c>
      <c r="K1976">
        <v>119201.037080971</v>
      </c>
      <c r="L1976">
        <v>12.059646861943</v>
      </c>
      <c r="M1976">
        <v>17.8803934749916</v>
      </c>
      <c r="N1976">
        <v>9.8922782477178206</v>
      </c>
      <c r="O1976">
        <v>0.80751016370942297</v>
      </c>
      <c r="P1976">
        <v>480.02171029835199</v>
      </c>
      <c r="Q1976">
        <v>25982</v>
      </c>
      <c r="R1976">
        <v>-7.8955926405847907E-2</v>
      </c>
      <c r="S1976">
        <v>456</v>
      </c>
      <c r="T1976">
        <v>0.26407181381644501</v>
      </c>
      <c r="U1976">
        <v>0.91596424248716102</v>
      </c>
      <c r="V1976">
        <v>2.87630521459241</v>
      </c>
      <c r="W1976">
        <v>73.0485754539705</v>
      </c>
      <c r="X1976">
        <v>3.9605801806124998</v>
      </c>
      <c r="Y1976">
        <v>1</v>
      </c>
      <c r="Z1976">
        <v>0</v>
      </c>
      <c r="AA1976">
        <v>0</v>
      </c>
      <c r="AB1976">
        <v>0</v>
      </c>
      <c r="AC1976">
        <v>531711.86310276901</v>
      </c>
      <c r="AD1976">
        <v>1</v>
      </c>
      <c r="AE1976">
        <f t="shared" si="241"/>
        <v>-5.5749014889646231E-2</v>
      </c>
      <c r="AF1976">
        <f t="shared" si="240"/>
        <v>-7.8326679118185555E-2</v>
      </c>
      <c r="AG1976">
        <f t="shared" si="242"/>
        <v>0.26619816883784064</v>
      </c>
      <c r="AH1976">
        <f t="shared" si="243"/>
        <v>0.23569981867520048</v>
      </c>
      <c r="AI1976">
        <f t="shared" si="244"/>
        <v>0.56010785424678866</v>
      </c>
      <c r="AJ1976">
        <f t="shared" si="245"/>
        <v>-5.5749014889646231E-2</v>
      </c>
      <c r="AK1976">
        <f t="shared" si="246"/>
        <v>0.13141187026533716</v>
      </c>
      <c r="AL1976" s="18">
        <f t="shared" si="247"/>
        <v>2.1089247885702867E-2</v>
      </c>
    </row>
    <row r="1977" spans="1:38" ht="15.75">
      <c r="A1977">
        <v>2018</v>
      </c>
      <c r="B1977">
        <v>4</v>
      </c>
      <c r="C1977" t="s">
        <v>79</v>
      </c>
      <c r="D1977">
        <v>477002.08950272901</v>
      </c>
      <c r="E1977">
        <v>419403.79598865903</v>
      </c>
      <c r="F1977">
        <v>57598.293514069599</v>
      </c>
      <c r="G1977">
        <v>38867.706781078901</v>
      </c>
      <c r="H1977">
        <v>1443674.8069713099</v>
      </c>
      <c r="I1977">
        <v>664539.70064362802</v>
      </c>
      <c r="J1977">
        <v>779135.10632768297</v>
      </c>
      <c r="K1977">
        <v>37132.048112167897</v>
      </c>
      <c r="L1977">
        <v>16.892938011949202</v>
      </c>
      <c r="M1977">
        <v>4.9885708480362299</v>
      </c>
      <c r="N1977">
        <v>2.6922757530568502</v>
      </c>
      <c r="O1977">
        <v>0.85291972502153002</v>
      </c>
      <c r="P1977">
        <v>400.04903094543403</v>
      </c>
      <c r="Q1977">
        <v>38088</v>
      </c>
      <c r="R1977">
        <v>-0.302842968791461</v>
      </c>
      <c r="S1977">
        <v>677</v>
      </c>
      <c r="T1977">
        <v>0.40921682961955602</v>
      </c>
      <c r="U1977">
        <v>0.66449937835271899</v>
      </c>
      <c r="V1977">
        <v>2.9496015503432398</v>
      </c>
      <c r="W1977">
        <v>80.955723455245007</v>
      </c>
      <c r="X1977">
        <v>3.6598732172884798</v>
      </c>
      <c r="Y1977">
        <v>0</v>
      </c>
      <c r="Z1977">
        <v>0</v>
      </c>
      <c r="AA1977">
        <v>0</v>
      </c>
      <c r="AB1977">
        <v>0</v>
      </c>
      <c r="AC1977">
        <v>518669.15449129202</v>
      </c>
      <c r="AD1977">
        <v>0</v>
      </c>
      <c r="AE1977">
        <f t="shared" si="241"/>
        <v>4.5110418826628342E-2</v>
      </c>
      <c r="AF1977">
        <f t="shared" si="240"/>
        <v>-3.7546166778174128E-2</v>
      </c>
      <c r="AG1977">
        <f t="shared" si="242"/>
        <v>0.1207506104933749</v>
      </c>
      <c r="AH1977">
        <f t="shared" si="243"/>
        <v>8.1483305076500159E-2</v>
      </c>
      <c r="AI1977">
        <f t="shared" si="244"/>
        <v>0.56010785424678866</v>
      </c>
      <c r="AJ1977">
        <f t="shared" si="245"/>
        <v>4.5110418826628342E-2</v>
      </c>
      <c r="AK1977">
        <f t="shared" si="246"/>
        <v>-3.7208606929990715E-2</v>
      </c>
      <c r="AL1977" s="18">
        <f t="shared" si="247"/>
        <v>2.1089247885702867E-2</v>
      </c>
    </row>
    <row r="1978" spans="1:38" ht="15.75">
      <c r="A1978">
        <v>2019</v>
      </c>
      <c r="B1978">
        <v>1</v>
      </c>
      <c r="C1978" t="s">
        <v>79</v>
      </c>
      <c r="D1978">
        <v>498519.85354137397</v>
      </c>
      <c r="E1978">
        <v>403798.36499877099</v>
      </c>
      <c r="F1978">
        <v>94721.488542602398</v>
      </c>
      <c r="G1978">
        <v>82071.963784789405</v>
      </c>
      <c r="H1978">
        <v>1230203.93119011</v>
      </c>
      <c r="I1978">
        <v>817859.12716725399</v>
      </c>
      <c r="J1978">
        <v>412344.80402286298</v>
      </c>
      <c r="K1978">
        <v>88922.618038414701</v>
      </c>
      <c r="L1978">
        <v>69.033685677588807</v>
      </c>
      <c r="M1978">
        <v>19.903722075333398</v>
      </c>
      <c r="N1978">
        <v>6.6714112761281497</v>
      </c>
      <c r="O1978">
        <v>1.9834350261920699</v>
      </c>
      <c r="P1978">
        <v>470.91852142135099</v>
      </c>
      <c r="Q1978">
        <v>37152</v>
      </c>
      <c r="R1978">
        <v>-0.66692153580033597</v>
      </c>
      <c r="S1978">
        <v>170</v>
      </c>
      <c r="T1978">
        <v>1.0018257274248901E-2</v>
      </c>
      <c r="U1978">
        <v>0.55253732121005505</v>
      </c>
      <c r="V1978">
        <v>7.3957304116604599</v>
      </c>
      <c r="W1978">
        <v>63.111007089927703</v>
      </c>
      <c r="X1978">
        <v>6.7240774980617699</v>
      </c>
      <c r="Y1978">
        <v>0</v>
      </c>
      <c r="Z1978">
        <v>0</v>
      </c>
      <c r="AA1978">
        <v>0</v>
      </c>
      <c r="AB1978">
        <v>0</v>
      </c>
      <c r="AC1978">
        <v>475640.82945960801</v>
      </c>
      <c r="AD1978">
        <v>0</v>
      </c>
      <c r="AE1978">
        <f t="shared" si="241"/>
        <v>5.8686789514365789E-2</v>
      </c>
      <c r="AF1978">
        <f t="shared" si="240"/>
        <v>1.5566592669501313E-2</v>
      </c>
      <c r="AG1978">
        <f t="shared" si="242"/>
        <v>0.19000544886973433</v>
      </c>
      <c r="AH1978">
        <f t="shared" si="243"/>
        <v>0.16463128439473063</v>
      </c>
      <c r="AI1978">
        <f t="shared" si="244"/>
        <v>0.56010785424678866</v>
      </c>
      <c r="AJ1978">
        <f t="shared" si="245"/>
        <v>5.8686789514365789E-2</v>
      </c>
      <c r="AK1978">
        <f t="shared" si="246"/>
        <v>1.4073621069556064E-2</v>
      </c>
      <c r="AL1978" s="18">
        <f t="shared" si="247"/>
        <v>2.1089247885702867E-2</v>
      </c>
    </row>
    <row r="1979" spans="1:38" ht="15.75">
      <c r="A1979">
        <v>2019</v>
      </c>
      <c r="B1979">
        <v>2</v>
      </c>
      <c r="C1979" t="s">
        <v>79</v>
      </c>
      <c r="D1979">
        <v>527776.38325488905</v>
      </c>
      <c r="E1979">
        <v>409481.27017626999</v>
      </c>
      <c r="F1979">
        <v>118295.113078618</v>
      </c>
      <c r="G1979">
        <v>107568.270923255</v>
      </c>
      <c r="H1979">
        <v>1794246.6193892199</v>
      </c>
      <c r="I1979">
        <v>1105745.86737869</v>
      </c>
      <c r="J1979">
        <v>688500.75201052905</v>
      </c>
      <c r="K1979">
        <v>105247.689429537</v>
      </c>
      <c r="L1979">
        <v>51.914649331869597</v>
      </c>
      <c r="M1979">
        <v>15.623551696804901</v>
      </c>
      <c r="N1979">
        <v>5.9951775726278296</v>
      </c>
      <c r="O1979">
        <v>1.60601983970205</v>
      </c>
      <c r="P1979">
        <v>23.760883094172801</v>
      </c>
      <c r="Q1979">
        <v>28910</v>
      </c>
      <c r="R1979">
        <v>-0.81430824375218602</v>
      </c>
      <c r="S1979">
        <v>707</v>
      </c>
      <c r="T1979">
        <v>0.77276582868601595</v>
      </c>
      <c r="U1979">
        <v>0.87180594109739695</v>
      </c>
      <c r="V1979">
        <v>6.3242014227263903</v>
      </c>
      <c r="W1979">
        <v>60.599789336376503</v>
      </c>
      <c r="X1979">
        <v>5.0841411115363799</v>
      </c>
      <c r="Y1979">
        <v>0</v>
      </c>
      <c r="Z1979">
        <v>0</v>
      </c>
      <c r="AA1979">
        <v>0</v>
      </c>
      <c r="AB1979">
        <v>0</v>
      </c>
      <c r="AC1979">
        <v>534122.77801145206</v>
      </c>
      <c r="AD1979">
        <v>0</v>
      </c>
      <c r="AE1979">
        <f t="shared" si="241"/>
        <v>-0.11781453375076355</v>
      </c>
      <c r="AF1979">
        <f t="shared" si="240"/>
        <v>-0.12453288382399441</v>
      </c>
      <c r="AG1979">
        <f t="shared" si="242"/>
        <v>0.22413870122242391</v>
      </c>
      <c r="AH1979">
        <f t="shared" si="243"/>
        <v>0.2038141044884629</v>
      </c>
      <c r="AI1979">
        <f t="shared" si="244"/>
        <v>0.56010785424678866</v>
      </c>
      <c r="AJ1979">
        <f t="shared" si="245"/>
        <v>-0.11781453375076355</v>
      </c>
      <c r="AK1979">
        <f t="shared" si="246"/>
        <v>-2.7371532469974078E-2</v>
      </c>
      <c r="AL1979" s="18">
        <f t="shared" si="247"/>
        <v>2.1089247885702867E-2</v>
      </c>
    </row>
    <row r="1980" spans="1:38" ht="15.75">
      <c r="A1980">
        <v>2019</v>
      </c>
      <c r="B1980">
        <v>3</v>
      </c>
      <c r="C1980" t="s">
        <v>79</v>
      </c>
      <c r="D1980">
        <v>465596.65473705</v>
      </c>
      <c r="E1980">
        <v>398273.14029379399</v>
      </c>
      <c r="F1980">
        <v>67323.514443255903</v>
      </c>
      <c r="G1980">
        <v>53499.012716160702</v>
      </c>
      <c r="H1980">
        <v>991723.08039911801</v>
      </c>
      <c r="I1980">
        <v>465587.886175466</v>
      </c>
      <c r="J1980">
        <v>526135.19422365096</v>
      </c>
      <c r="K1980">
        <v>53784.377151154098</v>
      </c>
      <c r="L1980">
        <v>17.741155489339999</v>
      </c>
      <c r="M1980">
        <v>10.1683014752704</v>
      </c>
      <c r="N1980">
        <v>5.3945515410037697</v>
      </c>
      <c r="O1980">
        <v>0.88492062741112198</v>
      </c>
      <c r="P1980">
        <v>169.74620851682701</v>
      </c>
      <c r="Q1980">
        <v>23807</v>
      </c>
      <c r="R1980">
        <v>-0.88484902196983195</v>
      </c>
      <c r="S1980">
        <v>209</v>
      </c>
      <c r="T1980">
        <v>7.8408342236259795E-2</v>
      </c>
      <c r="U1980">
        <v>0.92130217274814097</v>
      </c>
      <c r="V1980">
        <v>1.52033016032792</v>
      </c>
      <c r="W1980">
        <v>83.827647192891803</v>
      </c>
      <c r="X1980">
        <v>5.93141067794771</v>
      </c>
      <c r="Y1980">
        <v>0</v>
      </c>
      <c r="Z1980">
        <v>0</v>
      </c>
      <c r="AA1980">
        <v>0</v>
      </c>
      <c r="AB1980">
        <v>0</v>
      </c>
      <c r="AC1980">
        <v>484500.119272665</v>
      </c>
      <c r="AD1980">
        <v>0</v>
      </c>
      <c r="AE1980">
        <f t="shared" si="241"/>
        <v>-1.3969527431422997E-2</v>
      </c>
      <c r="AF1980">
        <f t="shared" si="240"/>
        <v>4.8380826297477432E-3</v>
      </c>
      <c r="AG1980">
        <f t="shared" si="242"/>
        <v>0.14459621596997427</v>
      </c>
      <c r="AH1980">
        <f t="shared" si="243"/>
        <v>0.1149042033954792</v>
      </c>
      <c r="AI1980">
        <f t="shared" si="244"/>
        <v>0.56010785424678866</v>
      </c>
      <c r="AJ1980">
        <f t="shared" si="245"/>
        <v>-1.3969527431422997E-2</v>
      </c>
      <c r="AK1980">
        <f t="shared" si="246"/>
        <v>-1.0716706583856531E-3</v>
      </c>
      <c r="AL1980" s="18">
        <f t="shared" si="247"/>
        <v>2.1089247885702867E-2</v>
      </c>
    </row>
    <row r="1981" spans="1:38" ht="15.75">
      <c r="A1981">
        <v>2019</v>
      </c>
      <c r="B1981">
        <v>4</v>
      </c>
      <c r="C1981" t="s">
        <v>79</v>
      </c>
      <c r="D1981">
        <v>459092.489496722</v>
      </c>
      <c r="E1981">
        <v>397846.32265531801</v>
      </c>
      <c r="F1981">
        <v>61246.166841403799</v>
      </c>
      <c r="G1981">
        <v>51962.567962737201</v>
      </c>
      <c r="H1981">
        <v>1082358.4019143099</v>
      </c>
      <c r="I1981">
        <v>336375.305557921</v>
      </c>
      <c r="J1981">
        <v>745983.096356389</v>
      </c>
      <c r="K1981">
        <v>56311.242094791298</v>
      </c>
      <c r="L1981">
        <v>8.6288011063731798</v>
      </c>
      <c r="M1981">
        <v>6.9656495189419596</v>
      </c>
      <c r="N1981">
        <v>4.80086520978944</v>
      </c>
      <c r="O1981">
        <v>0.45091545264347399</v>
      </c>
      <c r="P1981">
        <v>241.62843939744801</v>
      </c>
      <c r="Q1981">
        <v>1272</v>
      </c>
      <c r="R1981">
        <v>0.92150633389699199</v>
      </c>
      <c r="S1981">
        <v>477</v>
      </c>
      <c r="T1981">
        <v>0.95852900301973099</v>
      </c>
      <c r="U1981">
        <v>2.04040883495346E-2</v>
      </c>
      <c r="V1981">
        <v>3.5440426547397199</v>
      </c>
      <c r="W1981">
        <v>60.970312624761</v>
      </c>
      <c r="X1981">
        <v>3.5325547131717201</v>
      </c>
      <c r="Y1981">
        <v>0</v>
      </c>
      <c r="Z1981">
        <v>0</v>
      </c>
      <c r="AA1981">
        <v>0</v>
      </c>
      <c r="AB1981">
        <v>0</v>
      </c>
      <c r="AC1981">
        <v>485279.133684545</v>
      </c>
      <c r="AD1981">
        <v>0</v>
      </c>
      <c r="AE1981">
        <f t="shared" si="241"/>
        <v>0.10278456002214106</v>
      </c>
      <c r="AF1981">
        <f t="shared" si="240"/>
        <v>0.10660849530477112</v>
      </c>
      <c r="AG1981">
        <f t="shared" si="242"/>
        <v>0.13340703288033487</v>
      </c>
      <c r="AH1981">
        <f t="shared" si="243"/>
        <v>0.11318540196486535</v>
      </c>
      <c r="AI1981">
        <f t="shared" si="244"/>
        <v>0.56010785424678866</v>
      </c>
      <c r="AJ1981">
        <f t="shared" si="245"/>
        <v>0.10278456002214106</v>
      </c>
      <c r="AK1981">
        <f t="shared" si="246"/>
        <v>1.4705210204208962E-2</v>
      </c>
      <c r="AL1981" s="18">
        <f t="shared" si="247"/>
        <v>2.1089247885702867E-2</v>
      </c>
    </row>
    <row r="1982" spans="1:38" ht="15.75">
      <c r="A1982">
        <v>2020</v>
      </c>
      <c r="B1982">
        <v>1</v>
      </c>
      <c r="C1982" t="s">
        <v>79</v>
      </c>
      <c r="D1982">
        <v>506280.10903911199</v>
      </c>
      <c r="E1982">
        <v>403696.73645893601</v>
      </c>
      <c r="F1982">
        <v>102583.372580175</v>
      </c>
      <c r="G1982">
        <v>93285.206424567194</v>
      </c>
      <c r="H1982">
        <v>1092170.8738983001</v>
      </c>
      <c r="I1982">
        <v>416850.99432254001</v>
      </c>
      <c r="J1982">
        <v>675319.87957575999</v>
      </c>
      <c r="K1982">
        <v>94871.559626670307</v>
      </c>
      <c r="L1982">
        <v>16.552917922833402</v>
      </c>
      <c r="M1982">
        <v>13.8134844309883</v>
      </c>
      <c r="N1982">
        <v>8.5412648015051893</v>
      </c>
      <c r="O1982">
        <v>0.61726450964898105</v>
      </c>
      <c r="P1982">
        <v>472.10973059742901</v>
      </c>
      <c r="Q1982">
        <v>17982</v>
      </c>
      <c r="R1982">
        <v>0.89516320463459298</v>
      </c>
      <c r="S1982">
        <v>43</v>
      </c>
      <c r="T1982">
        <v>7.2509735848680895E-2</v>
      </c>
      <c r="U1982">
        <v>7.7922105327039401E-2</v>
      </c>
      <c r="V1982">
        <v>5.5789260424586402</v>
      </c>
      <c r="W1982">
        <v>82.723313916900395</v>
      </c>
      <c r="X1982">
        <v>4.3015706731611996</v>
      </c>
      <c r="Y1982">
        <v>0</v>
      </c>
      <c r="Z1982">
        <v>0</v>
      </c>
      <c r="AA1982">
        <v>0</v>
      </c>
      <c r="AB1982">
        <v>0</v>
      </c>
      <c r="AC1982">
        <v>538424.42773405404</v>
      </c>
      <c r="AD1982">
        <v>0</v>
      </c>
      <c r="AE1982">
        <f t="shared" si="241"/>
        <v>-8.736120581370721E-2</v>
      </c>
      <c r="AF1982">
        <f t="shared" si="240"/>
        <v>-5.7486217231885309E-2</v>
      </c>
      <c r="AG1982">
        <f t="shared" si="242"/>
        <v>0.20262177152263164</v>
      </c>
      <c r="AH1982">
        <f t="shared" si="243"/>
        <v>0.18425611585178941</v>
      </c>
      <c r="AI1982">
        <f t="shared" si="244"/>
        <v>0.56010785424678866</v>
      </c>
      <c r="AJ1982">
        <f t="shared" si="245"/>
        <v>-8.736120581370721E-2</v>
      </c>
      <c r="AK1982">
        <f t="shared" si="246"/>
        <v>2.8538652750619178E-3</v>
      </c>
      <c r="AL1982" s="18">
        <f t="shared" si="247"/>
        <v>2.1089247885702867E-2</v>
      </c>
    </row>
    <row r="1983" spans="1:38" ht="15.75">
      <c r="A1983">
        <v>2020</v>
      </c>
      <c r="B1983">
        <v>2</v>
      </c>
      <c r="C1983" t="s">
        <v>79</v>
      </c>
      <c r="D1983">
        <v>462050.86823396001</v>
      </c>
      <c r="E1983">
        <v>404848.83255677199</v>
      </c>
      <c r="F1983">
        <v>57202.035677188098</v>
      </c>
      <c r="G1983">
        <v>49339.248607776899</v>
      </c>
      <c r="H1983">
        <v>1059022.46045092</v>
      </c>
      <c r="I1983">
        <v>713909.72490776202</v>
      </c>
      <c r="J1983">
        <v>345112.73554315697</v>
      </c>
      <c r="K1983">
        <v>52547.237363845299</v>
      </c>
      <c r="L1983">
        <v>47.382087742852903</v>
      </c>
      <c r="M1983">
        <v>14.2965597980973</v>
      </c>
      <c r="N1983">
        <v>4.65894260512367</v>
      </c>
      <c r="O1983">
        <v>2.0686275856617402</v>
      </c>
      <c r="P1983">
        <v>400.84954117502099</v>
      </c>
      <c r="Q1983">
        <v>4622</v>
      </c>
      <c r="R1983">
        <v>0.24931918775982001</v>
      </c>
      <c r="S1983">
        <v>953</v>
      </c>
      <c r="T1983">
        <v>0.44987949731261501</v>
      </c>
      <c r="U1983">
        <v>0.27476969520852401</v>
      </c>
      <c r="V1983">
        <v>7.8638992806814096</v>
      </c>
      <c r="W1983">
        <v>73.597127068247204</v>
      </c>
      <c r="X1983">
        <v>9.1782355276213501</v>
      </c>
      <c r="Y1983">
        <v>0</v>
      </c>
      <c r="Z1983">
        <v>0</v>
      </c>
      <c r="AA1983">
        <v>0</v>
      </c>
      <c r="AB1983">
        <v>0</v>
      </c>
      <c r="AC1983">
        <v>441252.694176452</v>
      </c>
      <c r="AD1983">
        <v>0</v>
      </c>
      <c r="AE1983">
        <f t="shared" si="241"/>
        <v>1.2549227778760413E-2</v>
      </c>
      <c r="AF1983">
        <f t="shared" si="240"/>
        <v>5.8620966850418338E-3</v>
      </c>
      <c r="AG1983">
        <f t="shared" si="242"/>
        <v>0.12380029907924273</v>
      </c>
      <c r="AH1983">
        <f t="shared" si="243"/>
        <v>0.10678315311117198</v>
      </c>
      <c r="AI1983">
        <f t="shared" si="244"/>
        <v>0.56010785424678866</v>
      </c>
      <c r="AJ1983">
        <f t="shared" si="245"/>
        <v>1.2549227778760413E-2</v>
      </c>
      <c r="AK1983">
        <f t="shared" si="246"/>
        <v>-3.2998579579790808E-3</v>
      </c>
      <c r="AL1983" s="18">
        <f t="shared" si="247"/>
        <v>2.1089247885702867E-2</v>
      </c>
    </row>
    <row r="1984" spans="1:38" ht="15.75">
      <c r="A1984">
        <v>2020</v>
      </c>
      <c r="B1984">
        <v>3</v>
      </c>
      <c r="C1984" t="s">
        <v>79</v>
      </c>
      <c r="D1984">
        <v>467849.24982480198</v>
      </c>
      <c r="E1984">
        <v>403512.88891488098</v>
      </c>
      <c r="F1984">
        <v>64336.360909920499</v>
      </c>
      <c r="G1984">
        <v>49161.486471897697</v>
      </c>
      <c r="H1984">
        <v>1014551.89595325</v>
      </c>
      <c r="I1984">
        <v>631872.22132224799</v>
      </c>
      <c r="J1984">
        <v>382679.67463100498</v>
      </c>
      <c r="K1984">
        <v>58828.244074541799</v>
      </c>
      <c r="L1984">
        <v>7.40315664207154</v>
      </c>
      <c r="M1984">
        <v>12.8466416512194</v>
      </c>
      <c r="N1984">
        <v>4.8456354640889501</v>
      </c>
      <c r="O1984">
        <v>1.6511778994573501</v>
      </c>
      <c r="P1984">
        <v>56.997388535931599</v>
      </c>
      <c r="Q1984">
        <v>32047</v>
      </c>
      <c r="R1984">
        <v>0.77568430812452804</v>
      </c>
      <c r="S1984">
        <v>817</v>
      </c>
      <c r="T1984">
        <v>0.93309599622477502</v>
      </c>
      <c r="U1984">
        <v>4.5458691805220698E-2</v>
      </c>
      <c r="V1984">
        <v>6.4252961616891104</v>
      </c>
      <c r="W1984">
        <v>63.314542672589297</v>
      </c>
      <c r="X1984">
        <v>8.3246910178344802</v>
      </c>
      <c r="Y1984">
        <v>0</v>
      </c>
      <c r="Z1984">
        <v>0</v>
      </c>
      <c r="AA1984">
        <v>0</v>
      </c>
      <c r="AB1984">
        <v>0</v>
      </c>
      <c r="AC1984">
        <v>482905.132092343</v>
      </c>
      <c r="AD1984">
        <v>0</v>
      </c>
      <c r="AE1984">
        <f t="shared" si="241"/>
        <v>8.589604279142439E-2</v>
      </c>
      <c r="AF1984">
        <f t="shared" si="240"/>
        <v>-5.6591704000683397E-2</v>
      </c>
      <c r="AG1984">
        <f t="shared" si="242"/>
        <v>0.13751515244282936</v>
      </c>
      <c r="AH1984">
        <f t="shared" si="243"/>
        <v>0.10507975911109714</v>
      </c>
      <c r="AI1984">
        <f t="shared" si="244"/>
        <v>0.56010785424678866</v>
      </c>
      <c r="AJ1984">
        <f t="shared" si="245"/>
        <v>8.589604279142439E-2</v>
      </c>
      <c r="AK1984">
        <f t="shared" si="246"/>
        <v>5.0961500285421589E-2</v>
      </c>
      <c r="AL1984" s="18">
        <f t="shared" si="247"/>
        <v>2.1089247885702867E-2</v>
      </c>
    </row>
    <row r="1985" spans="1:38" ht="15.75">
      <c r="A1985">
        <v>2020</v>
      </c>
      <c r="B1985">
        <v>4</v>
      </c>
      <c r="C1985" t="s">
        <v>79</v>
      </c>
      <c r="D1985">
        <v>508035.64900768897</v>
      </c>
      <c r="E1985">
        <v>424076.51111848798</v>
      </c>
      <c r="F1985">
        <v>83959.137889200807</v>
      </c>
      <c r="G1985">
        <v>75971.950769287898</v>
      </c>
      <c r="H1985">
        <v>1128387.44943947</v>
      </c>
      <c r="I1985">
        <v>587230.18338602094</v>
      </c>
      <c r="J1985">
        <v>541157.26605344901</v>
      </c>
      <c r="K1985">
        <v>79290.869016790894</v>
      </c>
      <c r="L1985">
        <v>17.554886738371501</v>
      </c>
      <c r="M1985">
        <v>14.0387934404606</v>
      </c>
      <c r="N1985">
        <v>6.7327894161732402</v>
      </c>
      <c r="O1985">
        <v>1.0851377598023799</v>
      </c>
      <c r="P1985">
        <v>169.63449566802399</v>
      </c>
      <c r="Q1985">
        <v>18950</v>
      </c>
      <c r="R1985">
        <v>0.59029119972500299</v>
      </c>
      <c r="S1985">
        <v>479</v>
      </c>
      <c r="T1985">
        <v>0.99875754804441796</v>
      </c>
      <c r="U1985">
        <v>0.89928230727435898</v>
      </c>
      <c r="V1985">
        <v>6.4333438018041402</v>
      </c>
      <c r="W1985">
        <v>78.687699304809399</v>
      </c>
      <c r="X1985">
        <v>7.2019907441348296</v>
      </c>
      <c r="Y1985">
        <v>0</v>
      </c>
      <c r="Z1985">
        <v>0</v>
      </c>
      <c r="AA1985">
        <v>0</v>
      </c>
      <c r="AB1985">
        <v>0</v>
      </c>
      <c r="AC1985">
        <v>493759.26398550102</v>
      </c>
      <c r="AD1985">
        <v>0</v>
      </c>
      <c r="AE1985">
        <f t="shared" si="241"/>
        <v>-6.0743115876332722E-2</v>
      </c>
      <c r="AF1985">
        <f t="shared" si="240"/>
        <v>-0.14220937008454998</v>
      </c>
      <c r="AG1985">
        <f t="shared" si="242"/>
        <v>0.16526229616601235</v>
      </c>
      <c r="AH1985">
        <f t="shared" si="243"/>
        <v>0.14954059014889737</v>
      </c>
      <c r="AI1985">
        <f t="shared" si="244"/>
        <v>0.56010785424678866</v>
      </c>
      <c r="AJ1985">
        <f t="shared" si="245"/>
        <v>-6.0743115876332722E-2</v>
      </c>
      <c r="AK1985">
        <f t="shared" si="246"/>
        <v>-3.705428863126891E-2</v>
      </c>
      <c r="AL1985" s="18">
        <f t="shared" si="247"/>
        <v>2.1089247885702867E-2</v>
      </c>
    </row>
    <row r="1986" spans="1:38" ht="15.75">
      <c r="A1986">
        <v>2021</v>
      </c>
      <c r="B1986">
        <v>1</v>
      </c>
      <c r="C1986" t="s">
        <v>79</v>
      </c>
      <c r="D1986">
        <v>477175.98071070702</v>
      </c>
      <c r="E1986">
        <v>408362.65767376201</v>
      </c>
      <c r="F1986">
        <v>68813.323036944901</v>
      </c>
      <c r="G1986">
        <v>52068.573567587802</v>
      </c>
      <c r="H1986">
        <v>1215579.7599936801</v>
      </c>
      <c r="I1986">
        <v>822996.25362183899</v>
      </c>
      <c r="J1986">
        <v>392583.50637184898</v>
      </c>
      <c r="K1986">
        <v>57320.488447794603</v>
      </c>
      <c r="L1986">
        <v>8.5030963661359493</v>
      </c>
      <c r="M1986">
        <v>13.263056833128701</v>
      </c>
      <c r="N1986">
        <v>4.2834353845985502</v>
      </c>
      <c r="O1986">
        <v>2.0963597305137598</v>
      </c>
      <c r="P1986">
        <v>394.33767579371499</v>
      </c>
      <c r="Q1986">
        <v>16500</v>
      </c>
      <c r="R1986">
        <v>0.78473979645069403</v>
      </c>
      <c r="S1986">
        <v>263</v>
      </c>
      <c r="T1986">
        <v>0.355203502272746</v>
      </c>
      <c r="U1986">
        <v>0.89224135967275198</v>
      </c>
      <c r="V1986">
        <v>7.3097440807702103</v>
      </c>
      <c r="W1986">
        <v>66.499296602988906</v>
      </c>
      <c r="X1986">
        <v>5.8986484591765302</v>
      </c>
      <c r="Y1986">
        <v>0</v>
      </c>
      <c r="Z1986">
        <v>0</v>
      </c>
      <c r="AA1986">
        <v>0</v>
      </c>
      <c r="AB1986">
        <v>0</v>
      </c>
      <c r="AC1986">
        <v>500040.32107033901</v>
      </c>
      <c r="AD1986">
        <v>0</v>
      </c>
      <c r="AE1986">
        <f t="shared" si="241"/>
        <v>-2.602085208743914E-2</v>
      </c>
      <c r="AF1986">
        <f t="shared" ref="AF1986:AF2001" si="248">IF(C1990=C1986,(D1990-D1986)/D1986,"")</f>
        <v>2.9127920477169812E-2</v>
      </c>
      <c r="AG1986">
        <f t="shared" si="242"/>
        <v>0.14420952817963362</v>
      </c>
      <c r="AH1986">
        <f t="shared" si="243"/>
        <v>0.10911817793099465</v>
      </c>
      <c r="AI1986">
        <f t="shared" si="244"/>
        <v>0.56010785424678866</v>
      </c>
      <c r="AJ1986">
        <f t="shared" si="245"/>
        <v>-2.602085208743914E-2</v>
      </c>
      <c r="AK1986">
        <f t="shared" si="246"/>
        <v>4.1812504140892864E-3</v>
      </c>
      <c r="AL1986" s="18">
        <f t="shared" si="247"/>
        <v>2.1089247885702867E-2</v>
      </c>
    </row>
    <row r="1987" spans="1:38" ht="15.75">
      <c r="A1987">
        <v>2021</v>
      </c>
      <c r="B1987">
        <v>2</v>
      </c>
      <c r="C1987" t="s">
        <v>79</v>
      </c>
      <c r="D1987">
        <v>464759.455096955</v>
      </c>
      <c r="E1987">
        <v>410070.12420525902</v>
      </c>
      <c r="F1987">
        <v>54689.3308916963</v>
      </c>
      <c r="G1987">
        <v>40620.312629155596</v>
      </c>
      <c r="H1987">
        <v>1707085.3637007501</v>
      </c>
      <c r="I1987">
        <v>567953.69753254903</v>
      </c>
      <c r="J1987">
        <v>1139131.6661682001</v>
      </c>
      <c r="K1987">
        <v>42861.414870937697</v>
      </c>
      <c r="L1987">
        <v>4.490095047804</v>
      </c>
      <c r="M1987">
        <v>3.5659014524452299</v>
      </c>
      <c r="N1987">
        <v>2.3795126765714598</v>
      </c>
      <c r="O1987">
        <v>0.49858476803039198</v>
      </c>
      <c r="P1987">
        <v>178.30280455871701</v>
      </c>
      <c r="Q1987">
        <v>31617</v>
      </c>
      <c r="R1987">
        <v>0.71442525215557695</v>
      </c>
      <c r="S1987">
        <v>939</v>
      </c>
      <c r="T1987">
        <v>0.75067334655840101</v>
      </c>
      <c r="U1987">
        <v>8.5021576299269194E-2</v>
      </c>
      <c r="V1987">
        <v>5.41684638993181</v>
      </c>
      <c r="W1987">
        <v>69.356127667122806</v>
      </c>
      <c r="X1987">
        <v>4.7052761442492796</v>
      </c>
      <c r="Y1987">
        <v>0</v>
      </c>
      <c r="Z1987">
        <v>0</v>
      </c>
      <c r="AA1987">
        <v>0</v>
      </c>
      <c r="AB1987">
        <v>0</v>
      </c>
      <c r="AC1987">
        <v>438475.38450023398</v>
      </c>
      <c r="AD1987">
        <v>0</v>
      </c>
      <c r="AE1987">
        <f t="shared" ref="AE1987:AE2001" si="249">IF(C1988=C1987,(D1988-D1987)/D1987,"")</f>
        <v>-5.0319775700531449E-2</v>
      </c>
      <c r="AF1987">
        <f t="shared" si="248"/>
        <v>7.4374772093645722E-2</v>
      </c>
      <c r="AG1987">
        <f t="shared" ref="AG1987:AG2001" si="250">(D:D-E:E)/D:D</f>
        <v>0.11767233628477135</v>
      </c>
      <c r="AH1987">
        <f t="shared" ref="AH1987:AH2001" si="251">G1987/D1987</f>
        <v>8.7400723500464683E-2</v>
      </c>
      <c r="AI1987">
        <f t="shared" ref="AI1987:AI2001" si="252">_xlfn.STDEV.P(D:D)/AVERAGE(D:D)</f>
        <v>0.56010785424678866</v>
      </c>
      <c r="AJ1987">
        <f t="shared" ref="AJ1987:AJ2001" si="253">(D1988-D1987)/D1987</f>
        <v>-5.0319775700531449E-2</v>
      </c>
      <c r="AK1987">
        <f t="shared" ref="AK1987:AK2001" si="254">(E1988-E1987)/E1987</f>
        <v>-3.0484652885397218E-2</v>
      </c>
      <c r="AL1987" s="18">
        <f t="shared" ref="AL1987:AL2001" si="255">AVERAGE(AJ:AJ)</f>
        <v>2.1089247885702867E-2</v>
      </c>
    </row>
    <row r="1988" spans="1:38" ht="15.75">
      <c r="A1988">
        <v>2021</v>
      </c>
      <c r="B1988">
        <v>3</v>
      </c>
      <c r="C1988" t="s">
        <v>79</v>
      </c>
      <c r="D1988">
        <v>441372.86356177501</v>
      </c>
      <c r="E1988">
        <v>397569.27881018998</v>
      </c>
      <c r="F1988">
        <v>43803.5847515848</v>
      </c>
      <c r="G1988">
        <v>37263.964827575597</v>
      </c>
      <c r="H1988">
        <v>1588194.1353005201</v>
      </c>
      <c r="I1988">
        <v>922620.03344211902</v>
      </c>
      <c r="J1988">
        <v>665574.10185840598</v>
      </c>
      <c r="K1988">
        <v>33529.229268525298</v>
      </c>
      <c r="L1988">
        <v>15.126736189817899</v>
      </c>
      <c r="M1988">
        <v>5.5987702531585501</v>
      </c>
      <c r="N1988">
        <v>2.3463104414829199</v>
      </c>
      <c r="O1988">
        <v>1.38620182315686</v>
      </c>
      <c r="P1988">
        <v>68.080006160700293</v>
      </c>
      <c r="Q1988">
        <v>23871</v>
      </c>
      <c r="R1988">
        <v>-0.183930759780253</v>
      </c>
      <c r="S1988">
        <v>617</v>
      </c>
      <c r="T1988">
        <v>0.60675568114190404</v>
      </c>
      <c r="U1988">
        <v>0.63661397971560796</v>
      </c>
      <c r="V1988">
        <v>7.1526648615747801</v>
      </c>
      <c r="W1988">
        <v>67.397780166265406</v>
      </c>
      <c r="X1988">
        <v>7.9915855060212504</v>
      </c>
      <c r="Y1988">
        <v>0</v>
      </c>
      <c r="Z1988">
        <v>0</v>
      </c>
      <c r="AA1988">
        <v>0</v>
      </c>
      <c r="AB1988">
        <v>0</v>
      </c>
      <c r="AC1988">
        <v>451252.34410900198</v>
      </c>
      <c r="AD1988">
        <v>0</v>
      </c>
      <c r="AE1988">
        <f t="shared" si="249"/>
        <v>-1.2652894278316654E-2</v>
      </c>
      <c r="AF1988">
        <f t="shared" si="248"/>
        <v>0.14625834552108311</v>
      </c>
      <c r="AG1988">
        <f t="shared" si="250"/>
        <v>9.924394625917965E-2</v>
      </c>
      <c r="AH1988">
        <f t="shared" si="251"/>
        <v>8.442740345852752E-2</v>
      </c>
      <c r="AI1988">
        <f t="shared" si="252"/>
        <v>0.56010785424678866</v>
      </c>
      <c r="AJ1988">
        <f t="shared" si="253"/>
        <v>-1.2652894278316654E-2</v>
      </c>
      <c r="AK1988">
        <f t="shared" si="254"/>
        <v>0.11373004454438518</v>
      </c>
      <c r="AL1988" s="18">
        <f t="shared" si="255"/>
        <v>2.1089247885702867E-2</v>
      </c>
    </row>
    <row r="1989" spans="1:38" ht="15.75">
      <c r="A1989">
        <v>2021</v>
      </c>
      <c r="B1989">
        <v>4</v>
      </c>
      <c r="C1989" t="s">
        <v>79</v>
      </c>
      <c r="D1989">
        <v>435788.21938180999</v>
      </c>
      <c r="E1989">
        <v>442784.85059875197</v>
      </c>
      <c r="F1989">
        <v>-6996.6312169427902</v>
      </c>
      <c r="G1989">
        <v>-25256.899113795502</v>
      </c>
      <c r="H1989">
        <v>1022829.11562667</v>
      </c>
      <c r="I1989">
        <v>513303.47060843999</v>
      </c>
      <c r="J1989">
        <v>509525.64501823799</v>
      </c>
      <c r="K1989">
        <v>-23892.8902244813</v>
      </c>
      <c r="L1989">
        <v>-6.8946118022422</v>
      </c>
      <c r="M1989">
        <v>-4.9569436515587801</v>
      </c>
      <c r="N1989">
        <v>-2.4693175749421998</v>
      </c>
      <c r="O1989">
        <v>1.00741439734611</v>
      </c>
      <c r="P1989">
        <v>461.41192493781</v>
      </c>
      <c r="Q1989">
        <v>33826</v>
      </c>
      <c r="R1989">
        <v>-8.3517162172425094E-2</v>
      </c>
      <c r="S1989">
        <v>780</v>
      </c>
      <c r="T1989">
        <v>0.73334444991610903</v>
      </c>
      <c r="U1989">
        <v>0.26344160468691302</v>
      </c>
      <c r="V1989">
        <v>6.0622548276456998</v>
      </c>
      <c r="W1989">
        <v>80.806340267888999</v>
      </c>
      <c r="X1989">
        <v>4.0369281346762396</v>
      </c>
      <c r="Y1989">
        <v>0</v>
      </c>
      <c r="Z1989">
        <v>0</v>
      </c>
      <c r="AA1989">
        <v>0</v>
      </c>
      <c r="AB1989">
        <v>0</v>
      </c>
      <c r="AC1989">
        <v>444853.73984009097</v>
      </c>
      <c r="AD1989">
        <v>0</v>
      </c>
      <c r="AE1989">
        <f t="shared" si="249"/>
        <v>0.12686645230355606</v>
      </c>
      <c r="AF1989">
        <f t="shared" si="248"/>
        <v>0.14064538966271417</v>
      </c>
      <c r="AG1989">
        <f t="shared" si="250"/>
        <v>-1.6055117843403608E-2</v>
      </c>
      <c r="AH1989">
        <f t="shared" si="251"/>
        <v>-5.7956819368875617E-2</v>
      </c>
      <c r="AI1989">
        <f t="shared" si="252"/>
        <v>0.56010785424678866</v>
      </c>
      <c r="AJ1989">
        <f t="shared" si="253"/>
        <v>0.12686645230355606</v>
      </c>
      <c r="AK1989">
        <f t="shared" si="254"/>
        <v>-8.3578203475264221E-2</v>
      </c>
      <c r="AL1989" s="18">
        <f t="shared" si="255"/>
        <v>2.1089247885702867E-2</v>
      </c>
    </row>
    <row r="1990" spans="1:38" ht="15.75">
      <c r="A1990">
        <v>2022</v>
      </c>
      <c r="B1990">
        <v>1</v>
      </c>
      <c r="C1990" t="s">
        <v>79</v>
      </c>
      <c r="D1990">
        <v>491075.12473046401</v>
      </c>
      <c r="E1990">
        <v>405777.68825964502</v>
      </c>
      <c r="F1990">
        <v>85297.436470818997</v>
      </c>
      <c r="G1990">
        <v>80269.771717045398</v>
      </c>
      <c r="H1990">
        <v>1840666.58293114</v>
      </c>
      <c r="I1990">
        <v>610226.84143349796</v>
      </c>
      <c r="J1990">
        <v>1230439.74149764</v>
      </c>
      <c r="K1990">
        <v>85098.755980248505</v>
      </c>
      <c r="L1990">
        <v>33.965510814759298</v>
      </c>
      <c r="M1990">
        <v>6.5236654026912104</v>
      </c>
      <c r="N1990">
        <v>4.3609077527349198</v>
      </c>
      <c r="O1990">
        <v>0.49594207733468498</v>
      </c>
      <c r="P1990">
        <v>49.892389045258902</v>
      </c>
      <c r="Q1990">
        <v>22781</v>
      </c>
      <c r="R1990">
        <v>0.644535444188164</v>
      </c>
      <c r="S1990">
        <v>817</v>
      </c>
      <c r="T1990">
        <v>0.59906251331115901</v>
      </c>
      <c r="U1990">
        <v>0.42535301879745802</v>
      </c>
      <c r="V1990">
        <v>1.47020303755489</v>
      </c>
      <c r="W1990">
        <v>78.490454157174298</v>
      </c>
      <c r="X1990">
        <v>8.5628089693506109</v>
      </c>
      <c r="Y1990">
        <v>0</v>
      </c>
      <c r="Z1990">
        <v>0</v>
      </c>
      <c r="AA1990">
        <v>0</v>
      </c>
      <c r="AB1990">
        <v>0</v>
      </c>
      <c r="AC1990">
        <v>539892.46200285701</v>
      </c>
      <c r="AD1990">
        <v>0</v>
      </c>
      <c r="AE1990">
        <f t="shared" si="249"/>
        <v>1.6801317155338606E-2</v>
      </c>
      <c r="AF1990">
        <f t="shared" si="248"/>
        <v>-5.4673147861308169E-2</v>
      </c>
      <c r="AG1990">
        <f t="shared" si="250"/>
        <v>0.17369529054772653</v>
      </c>
      <c r="AH1990">
        <f t="shared" si="251"/>
        <v>0.16345721392649037</v>
      </c>
      <c r="AI1990">
        <f t="shared" si="252"/>
        <v>0.56010785424678866</v>
      </c>
      <c r="AJ1990">
        <f t="shared" si="253"/>
        <v>1.6801317155338606E-2</v>
      </c>
      <c r="AK1990">
        <f t="shared" si="254"/>
        <v>-2.7637091805062942E-2</v>
      </c>
      <c r="AL1990" s="18">
        <f t="shared" si="255"/>
        <v>2.1089247885702867E-2</v>
      </c>
    </row>
    <row r="1991" spans="1:38" ht="15.75">
      <c r="A1991">
        <v>2022</v>
      </c>
      <c r="B1991">
        <v>2</v>
      </c>
      <c r="C1991" t="s">
        <v>79</v>
      </c>
      <c r="D1991">
        <v>499325.833648158</v>
      </c>
      <c r="E1991">
        <v>394563.173036767</v>
      </c>
      <c r="F1991">
        <v>104762.66061139099</v>
      </c>
      <c r="G1991">
        <v>91413.307107057495</v>
      </c>
      <c r="H1991">
        <v>1696787.7061817599</v>
      </c>
      <c r="I1991">
        <v>911123.29511486203</v>
      </c>
      <c r="J1991">
        <v>785664.41106690199</v>
      </c>
      <c r="K1991">
        <v>92214.572557195293</v>
      </c>
      <c r="L1991">
        <v>13.8155151862429</v>
      </c>
      <c r="M1991">
        <v>11.6351594675036</v>
      </c>
      <c r="N1991">
        <v>5.38743337036325</v>
      </c>
      <c r="O1991">
        <v>1.1596850796354501</v>
      </c>
      <c r="P1991">
        <v>332.05353461127697</v>
      </c>
      <c r="Q1991">
        <v>33378</v>
      </c>
      <c r="R1991">
        <v>0.419849979953626</v>
      </c>
      <c r="S1991">
        <v>739</v>
      </c>
      <c r="T1991">
        <v>0.50598135815243195</v>
      </c>
      <c r="U1991">
        <v>0.88435680976069997</v>
      </c>
      <c r="V1991">
        <v>7.0802131462256996</v>
      </c>
      <c r="W1991">
        <v>78.769698124900202</v>
      </c>
      <c r="X1991">
        <v>7.5775641154978004</v>
      </c>
      <c r="Y1991">
        <v>0</v>
      </c>
      <c r="Z1991">
        <v>0</v>
      </c>
      <c r="AA1991">
        <v>0</v>
      </c>
      <c r="AB1991">
        <v>0</v>
      </c>
      <c r="AC1991">
        <v>522269.74075747101</v>
      </c>
      <c r="AD1991">
        <v>0</v>
      </c>
      <c r="AE1991">
        <f t="shared" si="249"/>
        <v>1.3220815449970502E-2</v>
      </c>
      <c r="AF1991">
        <f t="shared" si="248"/>
        <v>-1.8218299185855828E-2</v>
      </c>
      <c r="AG1991">
        <f t="shared" si="250"/>
        <v>0.20980821249719347</v>
      </c>
      <c r="AH1991">
        <f t="shared" si="251"/>
        <v>0.1830734581449083</v>
      </c>
      <c r="AI1991">
        <f t="shared" si="252"/>
        <v>0.56010785424678866</v>
      </c>
      <c r="AJ1991">
        <f t="shared" si="253"/>
        <v>1.3220815449970502E-2</v>
      </c>
      <c r="AK1991">
        <f t="shared" si="254"/>
        <v>-3.3257768485314851E-2</v>
      </c>
      <c r="AL1991" s="18">
        <f t="shared" si="255"/>
        <v>2.1089247885702867E-2</v>
      </c>
    </row>
    <row r="1992" spans="1:38" ht="15.75">
      <c r="A1992">
        <v>2022</v>
      </c>
      <c r="B1992">
        <v>3</v>
      </c>
      <c r="C1992" t="s">
        <v>79</v>
      </c>
      <c r="D1992">
        <v>505927.32834422297</v>
      </c>
      <c r="E1992">
        <v>381440.88237507897</v>
      </c>
      <c r="F1992">
        <v>124486.44596914299</v>
      </c>
      <c r="G1992">
        <v>107267.76259651</v>
      </c>
      <c r="H1992">
        <v>1914930.98893057</v>
      </c>
      <c r="I1992">
        <v>1151892.32775284</v>
      </c>
      <c r="J1992">
        <v>763038.66117772995</v>
      </c>
      <c r="K1992">
        <v>110738.697604121</v>
      </c>
      <c r="L1992">
        <v>16.803478173197199</v>
      </c>
      <c r="M1992">
        <v>14.057972164994201</v>
      </c>
      <c r="N1992">
        <v>5.6016516112894204</v>
      </c>
      <c r="O1992">
        <v>1.5096120109758699</v>
      </c>
      <c r="P1992">
        <v>173.87949287485699</v>
      </c>
      <c r="Q1992">
        <v>41778</v>
      </c>
      <c r="R1992">
        <v>0.34615746335143099</v>
      </c>
      <c r="S1992">
        <v>34</v>
      </c>
      <c r="T1992">
        <v>0.182023521116771</v>
      </c>
      <c r="U1992">
        <v>0.93395188740284696</v>
      </c>
      <c r="V1992">
        <v>2.1510327794047801</v>
      </c>
      <c r="W1992">
        <v>78.093436123213706</v>
      </c>
      <c r="X1992">
        <v>3.4770283465177898</v>
      </c>
      <c r="Y1992">
        <v>1</v>
      </c>
      <c r="Z1992">
        <v>0</v>
      </c>
      <c r="AA1992">
        <v>0</v>
      </c>
      <c r="AB1992">
        <v>0</v>
      </c>
      <c r="AC1992">
        <v>510152.94708292099</v>
      </c>
      <c r="AD1992">
        <v>1</v>
      </c>
      <c r="AE1992">
        <f t="shared" si="249"/>
        <v>-1.7487699401401536E-2</v>
      </c>
      <c r="AF1992">
        <f t="shared" si="248"/>
        <v>-8.1564323746567149E-2</v>
      </c>
      <c r="AG1992">
        <f t="shared" si="250"/>
        <v>0.24605598273680498</v>
      </c>
      <c r="AH1992">
        <f t="shared" si="251"/>
        <v>0.2120220762684856</v>
      </c>
      <c r="AI1992">
        <f t="shared" si="252"/>
        <v>0.56010785424678866</v>
      </c>
      <c r="AJ1992">
        <f t="shared" si="253"/>
        <v>-1.7487699401401536E-2</v>
      </c>
      <c r="AK1992">
        <f t="shared" si="254"/>
        <v>6.3512997949560779E-2</v>
      </c>
      <c r="AL1992" s="18">
        <f t="shared" si="255"/>
        <v>2.1089247885702867E-2</v>
      </c>
    </row>
    <row r="1993" spans="1:38" ht="15.75">
      <c r="A1993">
        <v>2022</v>
      </c>
      <c r="B1993">
        <v>4</v>
      </c>
      <c r="C1993" t="s">
        <v>79</v>
      </c>
      <c r="D1993">
        <v>497079.82330718503</v>
      </c>
      <c r="E1993">
        <v>405667.33635524602</v>
      </c>
      <c r="F1993">
        <v>91412.486951939602</v>
      </c>
      <c r="G1993">
        <v>83108.284434985704</v>
      </c>
      <c r="H1993">
        <v>1059185.1892734801</v>
      </c>
      <c r="I1993">
        <v>646099.80545787001</v>
      </c>
      <c r="J1993">
        <v>413085.38381561398</v>
      </c>
      <c r="K1993">
        <v>81392.730122228502</v>
      </c>
      <c r="L1993">
        <v>9.2326109676144998</v>
      </c>
      <c r="M1993">
        <v>20.118911898389001</v>
      </c>
      <c r="N1993">
        <v>7.8464356636247201</v>
      </c>
      <c r="O1993">
        <v>1.56408294936493</v>
      </c>
      <c r="P1993">
        <v>82.296933135074696</v>
      </c>
      <c r="Q1993">
        <v>5464</v>
      </c>
      <c r="R1993">
        <v>1.6343425097590399E-2</v>
      </c>
      <c r="S1993">
        <v>77</v>
      </c>
      <c r="T1993">
        <v>0.65770241455721901</v>
      </c>
      <c r="U1993">
        <v>0.316029814496254</v>
      </c>
      <c r="V1993">
        <v>7.1286646625432697</v>
      </c>
      <c r="W1993">
        <v>79.245132918718596</v>
      </c>
      <c r="X1993">
        <v>6.0816507329702398</v>
      </c>
      <c r="Y1993">
        <v>0</v>
      </c>
      <c r="Z1993">
        <v>0</v>
      </c>
      <c r="AA1993">
        <v>1</v>
      </c>
      <c r="AB1993">
        <v>0</v>
      </c>
      <c r="AC1993">
        <v>532024.78106735297</v>
      </c>
      <c r="AD1993">
        <v>1</v>
      </c>
      <c r="AE1993">
        <f t="shared" si="249"/>
        <v>-6.6092647381137723E-2</v>
      </c>
      <c r="AF1993">
        <f t="shared" si="248"/>
        <v>-2.8052684916920621E-2</v>
      </c>
      <c r="AG1993">
        <f t="shared" si="250"/>
        <v>0.18389900910431439</v>
      </c>
      <c r="AH1993">
        <f t="shared" si="251"/>
        <v>0.16719303527962048</v>
      </c>
      <c r="AI1993">
        <f t="shared" si="252"/>
        <v>0.56010785424678866</v>
      </c>
      <c r="AJ1993">
        <f t="shared" si="253"/>
        <v>-6.6092647381137723E-2</v>
      </c>
      <c r="AK1993">
        <f t="shared" si="254"/>
        <v>-6.4576946122443885E-2</v>
      </c>
      <c r="AL1993" s="18">
        <f t="shared" si="255"/>
        <v>2.1089247885702867E-2</v>
      </c>
    </row>
    <row r="1994" spans="1:38" ht="15.75">
      <c r="A1994">
        <v>2023</v>
      </c>
      <c r="B1994">
        <v>1</v>
      </c>
      <c r="C1994" t="s">
        <v>79</v>
      </c>
      <c r="D1994">
        <v>464226.501825065</v>
      </c>
      <c r="E1994">
        <v>379470.57863179798</v>
      </c>
      <c r="F1994">
        <v>84755.923193267095</v>
      </c>
      <c r="G1994">
        <v>65034.352111280597</v>
      </c>
      <c r="H1994">
        <v>1148088.4979238501</v>
      </c>
      <c r="I1994">
        <v>782298.00755582505</v>
      </c>
      <c r="J1994">
        <v>365790.490368028</v>
      </c>
      <c r="K1994">
        <v>69780.6576877318</v>
      </c>
      <c r="L1994">
        <v>44.820831566787497</v>
      </c>
      <c r="M1994">
        <v>17.779125981609901</v>
      </c>
      <c r="N1994">
        <v>5.6645765747923997</v>
      </c>
      <c r="O1994">
        <v>2.1386504793187502</v>
      </c>
      <c r="P1994">
        <v>181.14905574119999</v>
      </c>
      <c r="Q1994">
        <v>16288</v>
      </c>
      <c r="R1994">
        <v>0.42019386340816101</v>
      </c>
      <c r="S1994">
        <v>100</v>
      </c>
      <c r="T1994">
        <v>0.62375874303712098</v>
      </c>
      <c r="U1994">
        <v>0.41943148464160501</v>
      </c>
      <c r="V1994">
        <v>6.52091945374936</v>
      </c>
      <c r="W1994">
        <v>66.842818958968095</v>
      </c>
      <c r="X1994">
        <v>5.0627748074674104</v>
      </c>
      <c r="Y1994">
        <v>0</v>
      </c>
      <c r="Z1994">
        <v>0</v>
      </c>
      <c r="AA1994">
        <v>0</v>
      </c>
      <c r="AB1994">
        <v>0</v>
      </c>
      <c r="AC1994">
        <v>471160.96445438499</v>
      </c>
      <c r="AD1994">
        <v>0</v>
      </c>
      <c r="AE1994">
        <f t="shared" si="249"/>
        <v>5.6012451448242656E-2</v>
      </c>
      <c r="AF1994">
        <f t="shared" si="248"/>
        <v>4.3330621878374817E-4</v>
      </c>
      <c r="AG1994">
        <f t="shared" si="250"/>
        <v>0.18257450373913744</v>
      </c>
      <c r="AH1994">
        <f t="shared" si="251"/>
        <v>0.14009185571182139</v>
      </c>
      <c r="AI1994">
        <f t="shared" si="252"/>
        <v>0.56010785424678866</v>
      </c>
      <c r="AJ1994">
        <f t="shared" si="253"/>
        <v>5.6012451448242656E-2</v>
      </c>
      <c r="AK1994">
        <f t="shared" si="254"/>
        <v>0.10547021031482749</v>
      </c>
      <c r="AL1994" s="18">
        <f t="shared" si="255"/>
        <v>2.1089247885702867E-2</v>
      </c>
    </row>
    <row r="1995" spans="1:38" ht="15.75">
      <c r="A1995">
        <v>2023</v>
      </c>
      <c r="B1995">
        <v>2</v>
      </c>
      <c r="C1995" t="s">
        <v>79</v>
      </c>
      <c r="D1995">
        <v>490228.96621952899</v>
      </c>
      <c r="E1995">
        <v>419493.420368383</v>
      </c>
      <c r="F1995">
        <v>70735.5458511459</v>
      </c>
      <c r="G1995">
        <v>64966.427752884898</v>
      </c>
      <c r="H1995">
        <v>1067271.1168329101</v>
      </c>
      <c r="I1995">
        <v>560538.34495185199</v>
      </c>
      <c r="J1995">
        <v>506732.771881058</v>
      </c>
      <c r="K1995">
        <v>65578.685159290995</v>
      </c>
      <c r="L1995">
        <v>8.9061950479253102</v>
      </c>
      <c r="M1995">
        <v>12.8206485465151</v>
      </c>
      <c r="N1995">
        <v>6.08715318237698</v>
      </c>
      <c r="O1995">
        <v>1.10618135643972</v>
      </c>
      <c r="P1995">
        <v>287.690398927839</v>
      </c>
      <c r="Q1995">
        <v>3082</v>
      </c>
      <c r="R1995">
        <v>0.41040670400378898</v>
      </c>
      <c r="S1995">
        <v>907</v>
      </c>
      <c r="T1995">
        <v>0.203917996517578</v>
      </c>
      <c r="U1995">
        <v>0.31259984535365998</v>
      </c>
      <c r="V1995">
        <v>6.1547252852936296</v>
      </c>
      <c r="W1995">
        <v>79.281335016655206</v>
      </c>
      <c r="X1995">
        <v>4.7665167181771402</v>
      </c>
      <c r="Y1995">
        <v>0</v>
      </c>
      <c r="Z1995">
        <v>0</v>
      </c>
      <c r="AA1995">
        <v>0</v>
      </c>
      <c r="AB1995">
        <v>1</v>
      </c>
      <c r="AC1995">
        <v>520879.60868933902</v>
      </c>
      <c r="AD1995">
        <v>0</v>
      </c>
      <c r="AE1995">
        <f t="shared" si="249"/>
        <v>-5.2153707835290879E-2</v>
      </c>
      <c r="AF1995">
        <f t="shared" si="248"/>
        <v>-2.6198430039931163E-3</v>
      </c>
      <c r="AG1995">
        <f t="shared" si="250"/>
        <v>0.14429083290739284</v>
      </c>
      <c r="AH1995">
        <f t="shared" si="251"/>
        <v>0.13252262152904351</v>
      </c>
      <c r="AI1995">
        <f t="shared" si="252"/>
        <v>0.56010785424678866</v>
      </c>
      <c r="AJ1995">
        <f t="shared" si="253"/>
        <v>-5.2153707835290879E-2</v>
      </c>
      <c r="AK1995">
        <f t="shared" si="254"/>
        <v>-7.2197058738043648E-2</v>
      </c>
      <c r="AL1995" s="18">
        <f t="shared" si="255"/>
        <v>2.1089247885702867E-2</v>
      </c>
    </row>
    <row r="1996" spans="1:38" ht="15.75">
      <c r="A1996">
        <v>2023</v>
      </c>
      <c r="B1996">
        <v>3</v>
      </c>
      <c r="C1996" t="s">
        <v>79</v>
      </c>
      <c r="D1996">
        <v>464661.70794291899</v>
      </c>
      <c r="E1996">
        <v>389207.22925782402</v>
      </c>
      <c r="F1996">
        <v>75454.478685095106</v>
      </c>
      <c r="G1996">
        <v>56389.569175860299</v>
      </c>
      <c r="H1996">
        <v>1300835.03310805</v>
      </c>
      <c r="I1996">
        <v>438919.412230758</v>
      </c>
      <c r="J1996">
        <v>861915.62087730097</v>
      </c>
      <c r="K1996">
        <v>58871.283536785901</v>
      </c>
      <c r="L1996">
        <v>20.771775123614201</v>
      </c>
      <c r="M1996">
        <v>6.54235377686555</v>
      </c>
      <c r="N1996">
        <v>4.3348747335878404</v>
      </c>
      <c r="O1996">
        <v>0.50923710117239096</v>
      </c>
      <c r="P1996">
        <v>190.533768266062</v>
      </c>
      <c r="Q1996">
        <v>32186</v>
      </c>
      <c r="R1996">
        <v>-5.7543665360109998E-2</v>
      </c>
      <c r="S1996">
        <v>62</v>
      </c>
      <c r="T1996">
        <v>0.63951324851087599</v>
      </c>
      <c r="U1996">
        <v>0.49180268047244902</v>
      </c>
      <c r="V1996">
        <v>4.5962668119390502</v>
      </c>
      <c r="W1996">
        <v>75.1022171932768</v>
      </c>
      <c r="X1996">
        <v>8.9820361435776093</v>
      </c>
      <c r="Y1996">
        <v>0</v>
      </c>
      <c r="Z1996">
        <v>0</v>
      </c>
      <c r="AA1996">
        <v>0</v>
      </c>
      <c r="AB1996">
        <v>0</v>
      </c>
      <c r="AC1996">
        <v>469425.205369909</v>
      </c>
      <c r="AD1996">
        <v>0</v>
      </c>
      <c r="AE1996">
        <f t="shared" si="249"/>
        <v>3.9757293072964786E-2</v>
      </c>
      <c r="AF1996">
        <f t="shared" si="248"/>
        <v>3.9939972202903788E-2</v>
      </c>
      <c r="AG1996">
        <f t="shared" si="250"/>
        <v>0.16238583338217344</v>
      </c>
      <c r="AH1996">
        <f t="shared" si="251"/>
        <v>0.12135617850995252</v>
      </c>
      <c r="AI1996">
        <f t="shared" si="252"/>
        <v>0.56010785424678866</v>
      </c>
      <c r="AJ1996">
        <f t="shared" si="253"/>
        <v>3.9757293072964786E-2</v>
      </c>
      <c r="AK1996">
        <f t="shared" si="254"/>
        <v>0.10146070245177788</v>
      </c>
      <c r="AL1996" s="18">
        <f t="shared" si="255"/>
        <v>2.1089247885702867E-2</v>
      </c>
    </row>
    <row r="1997" spans="1:38" ht="15.75">
      <c r="A1997">
        <v>2023</v>
      </c>
      <c r="B1997">
        <v>4</v>
      </c>
      <c r="C1997" t="s">
        <v>79</v>
      </c>
      <c r="D1997">
        <v>483135.39964538999</v>
      </c>
      <c r="E1997">
        <v>428696.468137633</v>
      </c>
      <c r="F1997">
        <v>54438.931507757297</v>
      </c>
      <c r="G1997">
        <v>45748.936485193</v>
      </c>
      <c r="H1997">
        <v>1069534.86457142</v>
      </c>
      <c r="I1997">
        <v>411404.909301723</v>
      </c>
      <c r="J1997">
        <v>658129.95526969701</v>
      </c>
      <c r="K1997">
        <v>50295.129408854002</v>
      </c>
      <c r="L1997">
        <v>8.7656167083574008</v>
      </c>
      <c r="M1997">
        <v>6.9513530145342504</v>
      </c>
      <c r="N1997">
        <v>4.2774609786587297</v>
      </c>
      <c r="O1997">
        <v>0.625111964601478</v>
      </c>
      <c r="P1997">
        <v>435.34626967174597</v>
      </c>
      <c r="Q1997">
        <v>1065</v>
      </c>
      <c r="R1997">
        <v>-0.89330455116781704</v>
      </c>
      <c r="S1997">
        <v>69</v>
      </c>
      <c r="T1997">
        <v>0.52805012226072801</v>
      </c>
      <c r="U1997">
        <v>0.460016848679006</v>
      </c>
      <c r="V1997">
        <v>4.8343290291791501</v>
      </c>
      <c r="W1997">
        <v>67.802208518517105</v>
      </c>
      <c r="X1997">
        <v>3.3333686107603899</v>
      </c>
      <c r="Y1997">
        <v>0</v>
      </c>
      <c r="Z1997">
        <v>0</v>
      </c>
      <c r="AA1997">
        <v>0</v>
      </c>
      <c r="AB1997">
        <v>0</v>
      </c>
      <c r="AC1997">
        <v>510299.01781302301</v>
      </c>
      <c r="AD1997">
        <v>0</v>
      </c>
      <c r="AE1997">
        <f t="shared" si="249"/>
        <v>-3.8721537697074163E-2</v>
      </c>
      <c r="AF1997">
        <f t="shared" si="248"/>
        <v>-1.9592092103583321E-2</v>
      </c>
      <c r="AG1997">
        <f t="shared" si="250"/>
        <v>0.11267841592173516</v>
      </c>
      <c r="AH1997">
        <f t="shared" si="251"/>
        <v>9.4691750012049714E-2</v>
      </c>
      <c r="AI1997">
        <f t="shared" si="252"/>
        <v>0.56010785424678866</v>
      </c>
      <c r="AJ1997">
        <f t="shared" si="253"/>
        <v>-3.8721537697074163E-2</v>
      </c>
      <c r="AK1997">
        <f t="shared" si="254"/>
        <v>-1.3896666856470039E-2</v>
      </c>
      <c r="AL1997" s="18">
        <f t="shared" si="255"/>
        <v>2.1089247885702867E-2</v>
      </c>
    </row>
    <row r="1998" spans="1:38" ht="15.75">
      <c r="A1998">
        <v>2024</v>
      </c>
      <c r="B1998">
        <v>1</v>
      </c>
      <c r="C1998" t="s">
        <v>79</v>
      </c>
      <c r="D1998">
        <v>464427.65405523003</v>
      </c>
      <c r="E1998">
        <v>422739.01613737899</v>
      </c>
      <c r="F1998">
        <v>41688.6379178508</v>
      </c>
      <c r="G1998">
        <v>36237.892373995397</v>
      </c>
      <c r="H1998">
        <v>999332.53879069397</v>
      </c>
      <c r="I1998">
        <v>379186.18520186999</v>
      </c>
      <c r="J1998">
        <v>620146.353588823</v>
      </c>
      <c r="K1998">
        <v>43041.625356039098</v>
      </c>
      <c r="L1998">
        <v>4.4231952388995497</v>
      </c>
      <c r="M1998">
        <v>5.8434419817652001</v>
      </c>
      <c r="N1998">
        <v>3.6262095916387702</v>
      </c>
      <c r="O1998">
        <v>0.61144628684422297</v>
      </c>
      <c r="P1998">
        <v>498.37402653633501</v>
      </c>
      <c r="Q1998">
        <v>10701</v>
      </c>
      <c r="R1998">
        <v>0.55240728051121502</v>
      </c>
      <c r="S1998">
        <v>136</v>
      </c>
      <c r="T1998">
        <v>0.283130827693784</v>
      </c>
      <c r="U1998">
        <v>0.17881999748448499</v>
      </c>
      <c r="V1998">
        <v>5.97271599240778</v>
      </c>
      <c r="W1998">
        <v>84.231009694336706</v>
      </c>
      <c r="X1998">
        <v>4.1842002144666397</v>
      </c>
      <c r="Y1998">
        <v>0</v>
      </c>
      <c r="Z1998">
        <v>0</v>
      </c>
      <c r="AA1998">
        <v>0</v>
      </c>
      <c r="AB1998">
        <v>0</v>
      </c>
      <c r="AC1998">
        <v>479676.94821818999</v>
      </c>
      <c r="AD1998">
        <v>0</v>
      </c>
      <c r="AE1998">
        <f t="shared" si="249"/>
        <v>5.2789684297908694E-2</v>
      </c>
      <c r="AF1998" t="str">
        <f t="shared" si="248"/>
        <v/>
      </c>
      <c r="AG1998">
        <f t="shared" si="250"/>
        <v>8.9763470271073481E-2</v>
      </c>
      <c r="AH1998">
        <f t="shared" si="251"/>
        <v>7.8026990980356148E-2</v>
      </c>
      <c r="AI1998">
        <f t="shared" si="252"/>
        <v>0.56010785424678866</v>
      </c>
      <c r="AJ1998">
        <f t="shared" si="253"/>
        <v>5.2789684297908694E-2</v>
      </c>
      <c r="AK1998">
        <f t="shared" si="254"/>
        <v>-8.6230272447286441E-2</v>
      </c>
      <c r="AL1998" s="18">
        <f t="shared" si="255"/>
        <v>2.1089247885702867E-2</v>
      </c>
    </row>
    <row r="1999" spans="1:38" ht="15.75">
      <c r="A1999">
        <v>2024</v>
      </c>
      <c r="B1999">
        <v>2</v>
      </c>
      <c r="C1999" t="s">
        <v>79</v>
      </c>
      <c r="D1999">
        <v>488944.64329202397</v>
      </c>
      <c r="E1999">
        <v>386286.11560175498</v>
      </c>
      <c r="F1999">
        <v>102658.52769026801</v>
      </c>
      <c r="G1999">
        <v>83383.322346604604</v>
      </c>
      <c r="H1999">
        <v>1592059.0002532799</v>
      </c>
      <c r="I1999">
        <v>808881.02072458703</v>
      </c>
      <c r="J1999">
        <v>783177.97952869895</v>
      </c>
      <c r="K1999">
        <v>84194.379107647503</v>
      </c>
      <c r="L1999">
        <v>49.238723813282</v>
      </c>
      <c r="M1999">
        <v>10.646790962736601</v>
      </c>
      <c r="N1999">
        <v>5.2374517736678596</v>
      </c>
      <c r="O1999">
        <v>1.0328189017920999</v>
      </c>
      <c r="P1999">
        <v>84.006562481777394</v>
      </c>
      <c r="Q1999">
        <v>30905</v>
      </c>
      <c r="R1999">
        <v>0.51987829802472096</v>
      </c>
      <c r="S1999">
        <v>51</v>
      </c>
      <c r="T1999">
        <v>0.78628962242424205</v>
      </c>
      <c r="U1999">
        <v>0.79745194407822795</v>
      </c>
      <c r="V1999">
        <v>6.1106316669691196</v>
      </c>
      <c r="W1999">
        <v>72.102651052239295</v>
      </c>
      <c r="X1999">
        <v>2.7055775369247201</v>
      </c>
      <c r="Y1999">
        <v>0</v>
      </c>
      <c r="Z1999">
        <v>0</v>
      </c>
      <c r="AA1999">
        <v>0</v>
      </c>
      <c r="AB1999">
        <v>0</v>
      </c>
      <c r="AC1999">
        <v>508704.09492976201</v>
      </c>
      <c r="AD1999">
        <v>0</v>
      </c>
      <c r="AE1999">
        <f t="shared" si="249"/>
        <v>-1.1707582297188816E-2</v>
      </c>
      <c r="AF1999" t="str">
        <f t="shared" si="248"/>
        <v/>
      </c>
      <c r="AG1999">
        <f t="shared" si="250"/>
        <v>0.20995940767256921</v>
      </c>
      <c r="AH1999">
        <f t="shared" si="251"/>
        <v>0.17053734710169144</v>
      </c>
      <c r="AI1999">
        <f t="shared" si="252"/>
        <v>0.56010785424678866</v>
      </c>
      <c r="AJ1999">
        <f t="shared" si="253"/>
        <v>-1.1707582297188816E-2</v>
      </c>
      <c r="AK1999">
        <f t="shared" si="254"/>
        <v>0.14335738110935459</v>
      </c>
      <c r="AL1999" s="18">
        <f t="shared" si="255"/>
        <v>2.1089247885702867E-2</v>
      </c>
    </row>
    <row r="2000" spans="1:38" ht="15.75">
      <c r="A2000">
        <v>2024</v>
      </c>
      <c r="B2000">
        <v>3</v>
      </c>
      <c r="C2000" t="s">
        <v>79</v>
      </c>
      <c r="D2000">
        <v>483220.28364191297</v>
      </c>
      <c r="E2000">
        <v>441663.08149332798</v>
      </c>
      <c r="F2000">
        <v>41557.2021485843</v>
      </c>
      <c r="G2000">
        <v>21932.943343026302</v>
      </c>
      <c r="H2000">
        <v>1157919.8470483001</v>
      </c>
      <c r="I2000">
        <v>711095.46094870102</v>
      </c>
      <c r="J2000">
        <v>446824.38609960402</v>
      </c>
      <c r="K2000">
        <v>27055.531218767901</v>
      </c>
      <c r="L2000">
        <v>2.2449538254570198</v>
      </c>
      <c r="M2000">
        <v>4.9086271979204597</v>
      </c>
      <c r="N2000">
        <v>1.8941676661762299</v>
      </c>
      <c r="O2000">
        <v>1.5914428197528701</v>
      </c>
      <c r="P2000">
        <v>468.35447657233402</v>
      </c>
      <c r="Q2000">
        <v>4104</v>
      </c>
      <c r="R2000">
        <v>-0.77723353642647697</v>
      </c>
      <c r="S2000">
        <v>828</v>
      </c>
      <c r="T2000">
        <v>0.85080012095482005</v>
      </c>
      <c r="U2000">
        <v>0.228660505083432</v>
      </c>
      <c r="V2000">
        <v>3.6497768338981098</v>
      </c>
      <c r="W2000">
        <v>75.649096666459698</v>
      </c>
      <c r="X2000">
        <v>6.5033114223254396</v>
      </c>
      <c r="Y2000">
        <v>0</v>
      </c>
      <c r="Z2000">
        <v>0</v>
      </c>
      <c r="AA2000">
        <v>0</v>
      </c>
      <c r="AB2000">
        <v>0</v>
      </c>
      <c r="AC2000">
        <v>495272.36034827703</v>
      </c>
      <c r="AD2000">
        <v>0</v>
      </c>
      <c r="AE2000">
        <f t="shared" si="249"/>
        <v>-1.9764313643659766E-2</v>
      </c>
      <c r="AF2000" t="str">
        <f t="shared" si="248"/>
        <v/>
      </c>
      <c r="AG2000">
        <f t="shared" si="250"/>
        <v>8.6000533411756938E-2</v>
      </c>
      <c r="AH2000">
        <f t="shared" si="251"/>
        <v>4.5389119797958559E-2</v>
      </c>
      <c r="AI2000">
        <f t="shared" si="252"/>
        <v>0.56010785424678866</v>
      </c>
      <c r="AJ2000">
        <f t="shared" si="253"/>
        <v>-1.9764313643659766E-2</v>
      </c>
      <c r="AK2000">
        <f t="shared" si="254"/>
        <v>-0.14536466645732052</v>
      </c>
      <c r="AL2000" s="18">
        <f t="shared" si="255"/>
        <v>2.1089247885702867E-2</v>
      </c>
    </row>
    <row r="2001" spans="1:38" ht="15.75">
      <c r="A2001">
        <v>2024</v>
      </c>
      <c r="B2001">
        <v>4</v>
      </c>
      <c r="C2001" t="s">
        <v>79</v>
      </c>
      <c r="D2001">
        <v>473669.76639703597</v>
      </c>
      <c r="E2001">
        <v>377460.87496553798</v>
      </c>
      <c r="F2001">
        <v>96208.891431498501</v>
      </c>
      <c r="G2001">
        <v>77385.298917508495</v>
      </c>
      <c r="H2001">
        <v>1827013.68894749</v>
      </c>
      <c r="I2001">
        <v>1121965.1469974101</v>
      </c>
      <c r="J2001">
        <v>705048.54195007496</v>
      </c>
      <c r="K2001">
        <v>73863.103289942301</v>
      </c>
      <c r="L2001">
        <v>63.304243703244097</v>
      </c>
      <c r="M2001">
        <v>10.975882412786801</v>
      </c>
      <c r="N2001">
        <v>4.2356168093129396</v>
      </c>
      <c r="O2001">
        <v>1.5913303556294101</v>
      </c>
      <c r="P2001">
        <v>85.563227791597001</v>
      </c>
      <c r="Q2001">
        <v>4766</v>
      </c>
      <c r="R2001">
        <v>0.359726149461147</v>
      </c>
      <c r="S2001">
        <v>625</v>
      </c>
      <c r="T2001">
        <v>0.36975917016224702</v>
      </c>
      <c r="U2001">
        <v>0.14307702605271699</v>
      </c>
      <c r="V2001">
        <v>6.26752204379786</v>
      </c>
      <c r="W2001">
        <v>81.132413124108396</v>
      </c>
      <c r="X2001">
        <v>5.9036204266370298</v>
      </c>
      <c r="Y2001">
        <v>1</v>
      </c>
      <c r="Z2001">
        <v>0</v>
      </c>
      <c r="AA2001">
        <v>0</v>
      </c>
      <c r="AB2001">
        <v>0</v>
      </c>
      <c r="AC2001">
        <v>523157.77641520899</v>
      </c>
      <c r="AD2001">
        <v>1</v>
      </c>
      <c r="AE2001" t="str">
        <f t="shared" si="249"/>
        <v/>
      </c>
      <c r="AF2001" t="str">
        <f t="shared" si="248"/>
        <v/>
      </c>
      <c r="AG2001">
        <f t="shared" si="250"/>
        <v>0.20311385327231227</v>
      </c>
      <c r="AH2001">
        <f t="shared" si="251"/>
        <v>0.16337394616958339</v>
      </c>
      <c r="AI2001">
        <f t="shared" si="252"/>
        <v>0.56010785424678866</v>
      </c>
      <c r="AJ2001">
        <f t="shared" si="253"/>
        <v>-0.53705662257905373</v>
      </c>
      <c r="AK2001">
        <f t="shared" si="254"/>
        <v>-1</v>
      </c>
      <c r="AL2001" s="18">
        <f t="shared" si="255"/>
        <v>2.1089247885702867E-2</v>
      </c>
    </row>
    <row r="2002" spans="1:38">
      <c r="D2002">
        <f>D3*(1+0.02086)</f>
        <v>219282.28143803446</v>
      </c>
    </row>
    <row r="2004" spans="1:38" ht="28.5">
      <c r="D2004">
        <f>D3-D2/D2</f>
        <v>214800.521695467</v>
      </c>
      <c r="E2004">
        <f>E3-E2/E2</f>
        <v>190522.22866205001</v>
      </c>
      <c r="AE2004" s="16"/>
      <c r="AF2004" s="16"/>
      <c r="AG2004" s="16"/>
      <c r="AH2004" s="16"/>
      <c r="AI2004" s="16"/>
    </row>
    <row r="2005" spans="1:38" ht="28.5">
      <c r="D2005">
        <f t="shared" ref="D2005:D2010" si="256">D4-D3/D3</f>
        <v>231900.988386766</v>
      </c>
      <c r="F2005" t="e">
        <f>average</f>
        <v>#NAME?</v>
      </c>
      <c r="AE2005" s="16"/>
      <c r="AF2005" s="16"/>
      <c r="AG2005" s="16"/>
      <c r="AH2005" s="16"/>
      <c r="AI2005" s="16"/>
    </row>
    <row r="2006" spans="1:38">
      <c r="D2006">
        <f t="shared" si="256"/>
        <v>213290.55934339299</v>
      </c>
    </row>
    <row r="2007" spans="1:38">
      <c r="D2007">
        <f t="shared" si="256"/>
        <v>210823.82338131699</v>
      </c>
    </row>
    <row r="2008" spans="1:38" ht="28.5">
      <c r="D2008">
        <f t="shared" si="256"/>
        <v>227545.40519965699</v>
      </c>
      <c r="AE2008" s="17" t="s">
        <v>115</v>
      </c>
      <c r="AF2008" s="17"/>
      <c r="AG2008" s="17"/>
      <c r="AH2008" s="17"/>
      <c r="AI2008" s="18">
        <f>AVERAGE(Sheet1!AJ:AJ)</f>
        <v>2.1089247885702867E-2</v>
      </c>
    </row>
    <row r="2009" spans="1:38" ht="28.5">
      <c r="D2009">
        <f t="shared" si="256"/>
        <v>208167.924296568</v>
      </c>
      <c r="AE2009" s="17"/>
      <c r="AF2009" s="17"/>
      <c r="AG2009" s="17"/>
      <c r="AH2009" s="17"/>
      <c r="AI2009" s="19"/>
    </row>
    <row r="2010" spans="1:38">
      <c r="D2010">
        <f t="shared" si="256"/>
        <v>221993.22981533801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EE9B9-A722-47DD-9C7B-26FC78D549CA}">
  <dimension ref="B3:G16"/>
  <sheetViews>
    <sheetView workbookViewId="0">
      <selection activeCell="S6" sqref="S6"/>
    </sheetView>
  </sheetViews>
  <sheetFormatPr defaultRowHeight="15"/>
  <cols>
    <col min="2" max="2" width="10" customWidth="1"/>
    <col min="3" max="5" width="11.5703125" bestFit="1" customWidth="1"/>
  </cols>
  <sheetData>
    <row r="3" spans="2:7">
      <c r="B3" s="20" t="s">
        <v>1</v>
      </c>
      <c r="C3" s="20" t="s">
        <v>3</v>
      </c>
      <c r="D3" s="20" t="s">
        <v>4</v>
      </c>
      <c r="E3" s="20" t="s">
        <v>117</v>
      </c>
    </row>
    <row r="4" spans="2:7">
      <c r="B4" s="21" t="s">
        <v>118</v>
      </c>
      <c r="C4">
        <v>464427.65405523003</v>
      </c>
      <c r="D4">
        <v>422739.01613737899</v>
      </c>
      <c r="E4" s="21">
        <f>(C4-D4)</f>
        <v>41688.63791785104</v>
      </c>
      <c r="G4" t="e">
        <f>Previous_Revenue*(1+0.02086)</f>
        <v>#NAME?</v>
      </c>
    </row>
    <row r="5" spans="2:7">
      <c r="B5" s="21" t="s">
        <v>119</v>
      </c>
      <c r="C5" s="21">
        <f>Sheet1!D3*(1+0.02086)</f>
        <v>219282.28143803446</v>
      </c>
      <c r="D5" s="21">
        <f>Sheet1!E3*(1+0.02039)</f>
        <v>194407.99729446918</v>
      </c>
      <c r="E5" s="21">
        <f>(C5-D5)</f>
        <v>24874.284143565281</v>
      </c>
    </row>
    <row r="6" spans="2:7">
      <c r="B6" s="21" t="s">
        <v>120</v>
      </c>
      <c r="C6" s="21">
        <f>Sheet1!D4*(1+0.02086)</f>
        <v>236739.46386451396</v>
      </c>
      <c r="D6" s="21">
        <f>Sheet1!E4*(1+0.02039)</f>
        <v>189300.22122891276</v>
      </c>
      <c r="E6" s="21">
        <f>(C6-D6)</f>
        <v>47439.2426356012</v>
      </c>
    </row>
    <row r="7" spans="2:7">
      <c r="B7" s="21" t="s">
        <v>121</v>
      </c>
      <c r="C7" s="21">
        <f>Sheet1!D5*(1+0.02086)</f>
        <v>217740.82127129618</v>
      </c>
      <c r="D7" s="21">
        <f>Sheet1!E5*(1+0.02039)</f>
        <v>190191.40597793981</v>
      </c>
      <c r="E7" s="21">
        <f>(C7-D7)</f>
        <v>27549.415293356375</v>
      </c>
    </row>
    <row r="8" spans="2:7">
      <c r="B8" s="21" t="s">
        <v>122</v>
      </c>
      <c r="C8" s="21">
        <f>Sheet1!D6*(1+0.02086)</f>
        <v>215222.62919705128</v>
      </c>
      <c r="D8" s="21">
        <f>Sheet1!E6*(1+0.02039)</f>
        <v>189543.39117686881</v>
      </c>
      <c r="E8" s="21">
        <f>(C8-D8)</f>
        <v>25679.238020182471</v>
      </c>
    </row>
    <row r="16" spans="2:7">
      <c r="D16" t="s">
        <v>123</v>
      </c>
    </row>
  </sheetData>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ABCB3-1520-4A57-807C-1B2930F465AA}">
  <dimension ref="A1:AJ2001"/>
  <sheetViews>
    <sheetView workbookViewId="0">
      <selection activeCell="B3" sqref="B3:M14"/>
    </sheetView>
  </sheetViews>
  <sheetFormatPr defaultRowHeight="15"/>
  <cols>
    <col min="2" max="10" width="11" customWidth="1"/>
    <col min="11" max="13" width="12" customWidth="1"/>
  </cols>
  <sheetData>
    <row r="1" spans="1:36">
      <c r="A1" t="s">
        <v>85</v>
      </c>
      <c r="B1" s="9" t="s">
        <v>100</v>
      </c>
      <c r="C1" s="9" t="s">
        <v>101</v>
      </c>
      <c r="D1" s="9" t="s">
        <v>102</v>
      </c>
      <c r="E1" s="9" t="s">
        <v>103</v>
      </c>
      <c r="F1" s="9" t="s">
        <v>104</v>
      </c>
      <c r="G1" s="9" t="s">
        <v>105</v>
      </c>
      <c r="H1" s="9" t="s">
        <v>106</v>
      </c>
      <c r="I1" s="9" t="s">
        <v>107</v>
      </c>
      <c r="J1" t="s">
        <v>108</v>
      </c>
      <c r="K1" t="s">
        <v>109</v>
      </c>
      <c r="L1" t="s">
        <v>110</v>
      </c>
      <c r="M1" t="s">
        <v>111</v>
      </c>
      <c r="AJ1" t="s">
        <v>113</v>
      </c>
    </row>
    <row r="2" spans="1:36">
      <c r="B2" s="9"/>
      <c r="C2" s="9"/>
      <c r="D2" s="9"/>
      <c r="E2" s="9"/>
      <c r="F2" s="9"/>
      <c r="G2" s="9"/>
      <c r="H2" s="9"/>
      <c r="I2" s="9"/>
      <c r="AJ2" t="e">
        <f>(D3-D2)/D2</f>
        <v>#DIV/0!</v>
      </c>
    </row>
    <row r="3" spans="1:36" ht="31.5">
      <c r="B3" s="13" t="s">
        <v>96</v>
      </c>
      <c r="C3" s="9"/>
      <c r="D3" s="9"/>
      <c r="E3" s="9"/>
      <c r="F3" s="9"/>
      <c r="G3" s="9"/>
      <c r="H3" s="9"/>
      <c r="I3" s="9"/>
      <c r="AJ3" t="e">
        <f t="shared" ref="AJ3:AJ66" si="0">(D4-D3)/D3</f>
        <v>#DIV/0!</v>
      </c>
    </row>
    <row r="4" spans="1:36">
      <c r="B4" s="9"/>
      <c r="C4" s="9"/>
      <c r="D4" s="9"/>
      <c r="E4" s="9"/>
      <c r="F4" s="9"/>
      <c r="G4" s="9"/>
      <c r="H4" s="9"/>
      <c r="I4" s="9"/>
      <c r="AJ4" t="e">
        <f t="shared" si="0"/>
        <v>#DIV/0!</v>
      </c>
    </row>
    <row r="5" spans="1:36" ht="23.25">
      <c r="J5" s="10"/>
      <c r="K5" s="10"/>
      <c r="L5" s="10"/>
      <c r="AJ5" t="e">
        <f t="shared" si="0"/>
        <v>#DIV/0!</v>
      </c>
    </row>
    <row r="6" spans="1:36" ht="23.25">
      <c r="F6" s="6"/>
      <c r="G6" s="6"/>
      <c r="H6" s="6"/>
      <c r="I6" s="9"/>
      <c r="J6" s="10" t="s">
        <v>98</v>
      </c>
      <c r="K6" s="10"/>
      <c r="L6" s="10"/>
      <c r="AJ6" t="e">
        <f t="shared" si="0"/>
        <v>#DIV/0!</v>
      </c>
    </row>
    <row r="7" spans="1:36" ht="23.25">
      <c r="B7" s="8" t="s">
        <v>97</v>
      </c>
      <c r="C7" s="8"/>
      <c r="D7" s="8"/>
      <c r="F7" s="6"/>
      <c r="G7" s="6"/>
      <c r="H7" s="6"/>
      <c r="I7" s="9"/>
      <c r="AJ7" t="e">
        <f t="shared" si="0"/>
        <v>#DIV/0!</v>
      </c>
    </row>
    <row r="8" spans="1:36" ht="23.25">
      <c r="B8" s="8"/>
      <c r="C8" s="8"/>
      <c r="D8" s="8"/>
      <c r="K8">
        <f>CORREL(Sheet1!D:D,Sheet1!X:X)</f>
        <v>-1.9223938388357283E-2</v>
      </c>
      <c r="AJ8" t="e">
        <f t="shared" si="0"/>
        <v>#DIV/0!</v>
      </c>
    </row>
    <row r="9" spans="1:36" ht="23.25">
      <c r="F9" s="11"/>
      <c r="G9" s="11"/>
      <c r="H9" s="12"/>
      <c r="I9" s="12"/>
      <c r="AJ9" t="e">
        <f t="shared" si="0"/>
        <v>#DIV/0!</v>
      </c>
    </row>
    <row r="10" spans="1:36" ht="23.25">
      <c r="B10">
        <f>CORREL(Sheet1!D:D,Sheet1!V:V)</f>
        <v>1.7230184649105165E-2</v>
      </c>
      <c r="F10" s="11" t="s">
        <v>99</v>
      </c>
      <c r="G10" s="11"/>
      <c r="H10" s="12"/>
      <c r="I10" s="12"/>
      <c r="AJ10" t="e">
        <f t="shared" si="0"/>
        <v>#DIV/0!</v>
      </c>
    </row>
    <row r="11" spans="1:36" ht="23.25">
      <c r="F11" s="11"/>
      <c r="G11" s="11"/>
      <c r="H11" s="12"/>
      <c r="I11" s="12"/>
      <c r="AJ11" t="e">
        <f t="shared" si="0"/>
        <v>#DIV/0!</v>
      </c>
    </row>
    <row r="12" spans="1:36">
      <c r="AJ12" t="e">
        <f t="shared" si="0"/>
        <v>#DIV/0!</v>
      </c>
    </row>
    <row r="13" spans="1:36">
      <c r="AJ13" t="e">
        <f t="shared" si="0"/>
        <v>#DIV/0!</v>
      </c>
    </row>
    <row r="14" spans="1:36">
      <c r="F14">
        <f>CORREL(Sheet1!E:E,Sheet1!V:V)</f>
        <v>2.0790018103891326E-2</v>
      </c>
      <c r="AJ14" t="e">
        <f t="shared" si="0"/>
        <v>#DIV/0!</v>
      </c>
    </row>
    <row r="15" spans="1:36">
      <c r="AJ15" t="e">
        <f t="shared" si="0"/>
        <v>#DIV/0!</v>
      </c>
    </row>
    <row r="16" spans="1:36">
      <c r="AJ16" t="e">
        <f t="shared" si="0"/>
        <v>#DIV/0!</v>
      </c>
    </row>
    <row r="17" spans="36:36">
      <c r="AJ17" t="e">
        <f t="shared" si="0"/>
        <v>#DIV/0!</v>
      </c>
    </row>
    <row r="18" spans="36:36">
      <c r="AJ18" t="e">
        <f t="shared" si="0"/>
        <v>#DIV/0!</v>
      </c>
    </row>
    <row r="19" spans="36:36">
      <c r="AJ19" t="e">
        <f t="shared" si="0"/>
        <v>#DIV/0!</v>
      </c>
    </row>
    <row r="20" spans="36:36">
      <c r="AJ20" t="e">
        <f t="shared" si="0"/>
        <v>#DIV/0!</v>
      </c>
    </row>
    <row r="21" spans="36:36">
      <c r="AJ21" t="e">
        <f t="shared" si="0"/>
        <v>#DIV/0!</v>
      </c>
    </row>
    <row r="22" spans="36:36">
      <c r="AJ22" t="e">
        <f t="shared" si="0"/>
        <v>#DIV/0!</v>
      </c>
    </row>
    <row r="23" spans="36:36">
      <c r="AJ23" t="e">
        <f t="shared" si="0"/>
        <v>#DIV/0!</v>
      </c>
    </row>
    <row r="24" spans="36:36">
      <c r="AJ24" t="e">
        <f t="shared" si="0"/>
        <v>#DIV/0!</v>
      </c>
    </row>
    <row r="25" spans="36:36">
      <c r="AJ25" t="e">
        <f t="shared" si="0"/>
        <v>#DIV/0!</v>
      </c>
    </row>
    <row r="26" spans="36:36">
      <c r="AJ26" t="e">
        <f t="shared" si="0"/>
        <v>#DIV/0!</v>
      </c>
    </row>
    <row r="27" spans="36:36">
      <c r="AJ27" t="e">
        <f t="shared" si="0"/>
        <v>#DIV/0!</v>
      </c>
    </row>
    <row r="28" spans="36:36">
      <c r="AJ28" t="e">
        <f t="shared" si="0"/>
        <v>#DIV/0!</v>
      </c>
    </row>
    <row r="29" spans="36:36">
      <c r="AJ29" t="e">
        <f t="shared" si="0"/>
        <v>#DIV/0!</v>
      </c>
    </row>
    <row r="30" spans="36:36">
      <c r="AJ30" t="e">
        <f t="shared" si="0"/>
        <v>#DIV/0!</v>
      </c>
    </row>
    <row r="31" spans="36:36">
      <c r="AJ31" t="e">
        <f t="shared" si="0"/>
        <v>#DIV/0!</v>
      </c>
    </row>
    <row r="32" spans="36:36">
      <c r="AJ32" t="e">
        <f t="shared" si="0"/>
        <v>#DIV/0!</v>
      </c>
    </row>
    <row r="33" spans="36:36">
      <c r="AJ33" t="e">
        <f t="shared" si="0"/>
        <v>#DIV/0!</v>
      </c>
    </row>
    <row r="34" spans="36:36">
      <c r="AJ34" t="e">
        <f t="shared" si="0"/>
        <v>#DIV/0!</v>
      </c>
    </row>
    <row r="35" spans="36:36">
      <c r="AJ35" t="e">
        <f t="shared" si="0"/>
        <v>#DIV/0!</v>
      </c>
    </row>
    <row r="36" spans="36:36">
      <c r="AJ36" t="e">
        <f t="shared" si="0"/>
        <v>#DIV/0!</v>
      </c>
    </row>
    <row r="37" spans="36:36">
      <c r="AJ37" t="e">
        <f t="shared" si="0"/>
        <v>#DIV/0!</v>
      </c>
    </row>
    <row r="38" spans="36:36">
      <c r="AJ38" t="e">
        <f t="shared" si="0"/>
        <v>#DIV/0!</v>
      </c>
    </row>
    <row r="39" spans="36:36">
      <c r="AJ39" t="e">
        <f t="shared" si="0"/>
        <v>#DIV/0!</v>
      </c>
    </row>
    <row r="40" spans="36:36">
      <c r="AJ40" t="e">
        <f t="shared" si="0"/>
        <v>#DIV/0!</v>
      </c>
    </row>
    <row r="41" spans="36:36">
      <c r="AJ41" t="e">
        <f t="shared" si="0"/>
        <v>#DIV/0!</v>
      </c>
    </row>
    <row r="42" spans="36:36">
      <c r="AJ42" t="e">
        <f t="shared" si="0"/>
        <v>#DIV/0!</v>
      </c>
    </row>
    <row r="43" spans="36:36">
      <c r="AJ43" t="e">
        <f t="shared" si="0"/>
        <v>#DIV/0!</v>
      </c>
    </row>
    <row r="44" spans="36:36">
      <c r="AJ44" t="e">
        <f t="shared" si="0"/>
        <v>#DIV/0!</v>
      </c>
    </row>
    <row r="45" spans="36:36">
      <c r="AJ45" t="e">
        <f t="shared" si="0"/>
        <v>#DIV/0!</v>
      </c>
    </row>
    <row r="46" spans="36:36">
      <c r="AJ46" t="e">
        <f t="shared" si="0"/>
        <v>#DIV/0!</v>
      </c>
    </row>
    <row r="47" spans="36:36">
      <c r="AJ47" t="e">
        <f t="shared" si="0"/>
        <v>#DIV/0!</v>
      </c>
    </row>
    <row r="48" spans="36:36">
      <c r="AJ48" t="e">
        <f t="shared" si="0"/>
        <v>#DIV/0!</v>
      </c>
    </row>
    <row r="49" spans="36:36">
      <c r="AJ49" t="e">
        <f t="shared" si="0"/>
        <v>#DIV/0!</v>
      </c>
    </row>
    <row r="50" spans="36:36">
      <c r="AJ50" t="e">
        <f t="shared" si="0"/>
        <v>#DIV/0!</v>
      </c>
    </row>
    <row r="51" spans="36:36">
      <c r="AJ51" t="e">
        <f t="shared" si="0"/>
        <v>#DIV/0!</v>
      </c>
    </row>
    <row r="52" spans="36:36">
      <c r="AJ52" t="e">
        <f t="shared" si="0"/>
        <v>#DIV/0!</v>
      </c>
    </row>
    <row r="53" spans="36:36">
      <c r="AJ53" t="e">
        <f t="shared" si="0"/>
        <v>#DIV/0!</v>
      </c>
    </row>
    <row r="54" spans="36:36">
      <c r="AJ54" t="e">
        <f t="shared" si="0"/>
        <v>#DIV/0!</v>
      </c>
    </row>
    <row r="55" spans="36:36">
      <c r="AJ55" t="e">
        <f t="shared" si="0"/>
        <v>#DIV/0!</v>
      </c>
    </row>
    <row r="56" spans="36:36">
      <c r="AJ56" t="e">
        <f t="shared" si="0"/>
        <v>#DIV/0!</v>
      </c>
    </row>
    <row r="57" spans="36:36">
      <c r="AJ57" t="e">
        <f t="shared" si="0"/>
        <v>#DIV/0!</v>
      </c>
    </row>
    <row r="58" spans="36:36">
      <c r="AJ58" t="e">
        <f t="shared" si="0"/>
        <v>#DIV/0!</v>
      </c>
    </row>
    <row r="59" spans="36:36">
      <c r="AJ59" t="e">
        <f t="shared" si="0"/>
        <v>#DIV/0!</v>
      </c>
    </row>
    <row r="60" spans="36:36">
      <c r="AJ60" t="e">
        <f t="shared" si="0"/>
        <v>#DIV/0!</v>
      </c>
    </row>
    <row r="61" spans="36:36">
      <c r="AJ61" t="e">
        <f t="shared" si="0"/>
        <v>#DIV/0!</v>
      </c>
    </row>
    <row r="62" spans="36:36">
      <c r="AJ62" t="e">
        <f t="shared" si="0"/>
        <v>#DIV/0!</v>
      </c>
    </row>
    <row r="63" spans="36:36">
      <c r="AJ63" t="e">
        <f t="shared" si="0"/>
        <v>#DIV/0!</v>
      </c>
    </row>
    <row r="64" spans="36:36">
      <c r="AJ64" t="e">
        <f t="shared" si="0"/>
        <v>#DIV/0!</v>
      </c>
    </row>
    <row r="65" spans="36:36">
      <c r="AJ65" t="e">
        <f t="shared" si="0"/>
        <v>#DIV/0!</v>
      </c>
    </row>
    <row r="66" spans="36:36">
      <c r="AJ66" t="e">
        <f t="shared" si="0"/>
        <v>#DIV/0!</v>
      </c>
    </row>
    <row r="67" spans="36:36">
      <c r="AJ67" t="e">
        <f t="shared" ref="AJ67:AJ130" si="1">(D68-D67)/D67</f>
        <v>#DIV/0!</v>
      </c>
    </row>
    <row r="68" spans="36:36">
      <c r="AJ68" t="e">
        <f t="shared" si="1"/>
        <v>#DIV/0!</v>
      </c>
    </row>
    <row r="69" spans="36:36">
      <c r="AJ69" t="e">
        <f t="shared" si="1"/>
        <v>#DIV/0!</v>
      </c>
    </row>
    <row r="70" spans="36:36">
      <c r="AJ70" t="e">
        <f t="shared" si="1"/>
        <v>#DIV/0!</v>
      </c>
    </row>
    <row r="71" spans="36:36">
      <c r="AJ71" t="e">
        <f t="shared" si="1"/>
        <v>#DIV/0!</v>
      </c>
    </row>
    <row r="72" spans="36:36">
      <c r="AJ72" t="e">
        <f t="shared" si="1"/>
        <v>#DIV/0!</v>
      </c>
    </row>
    <row r="73" spans="36:36">
      <c r="AJ73" t="e">
        <f t="shared" si="1"/>
        <v>#DIV/0!</v>
      </c>
    </row>
    <row r="74" spans="36:36">
      <c r="AJ74" t="e">
        <f t="shared" si="1"/>
        <v>#DIV/0!</v>
      </c>
    </row>
    <row r="75" spans="36:36">
      <c r="AJ75" t="e">
        <f t="shared" si="1"/>
        <v>#DIV/0!</v>
      </c>
    </row>
    <row r="76" spans="36:36">
      <c r="AJ76" t="e">
        <f t="shared" si="1"/>
        <v>#DIV/0!</v>
      </c>
    </row>
    <row r="77" spans="36:36">
      <c r="AJ77" t="e">
        <f t="shared" si="1"/>
        <v>#DIV/0!</v>
      </c>
    </row>
    <row r="78" spans="36:36">
      <c r="AJ78" t="e">
        <f t="shared" si="1"/>
        <v>#DIV/0!</v>
      </c>
    </row>
    <row r="79" spans="36:36">
      <c r="AJ79" t="e">
        <f t="shared" si="1"/>
        <v>#DIV/0!</v>
      </c>
    </row>
    <row r="80" spans="36:36">
      <c r="AJ80" t="e">
        <f t="shared" si="1"/>
        <v>#DIV/0!</v>
      </c>
    </row>
    <row r="81" spans="36:36">
      <c r="AJ81" t="e">
        <f t="shared" si="1"/>
        <v>#DIV/0!</v>
      </c>
    </row>
    <row r="82" spans="36:36">
      <c r="AJ82" t="e">
        <f t="shared" si="1"/>
        <v>#DIV/0!</v>
      </c>
    </row>
    <row r="83" spans="36:36">
      <c r="AJ83" t="e">
        <f t="shared" si="1"/>
        <v>#DIV/0!</v>
      </c>
    </row>
    <row r="84" spans="36:36">
      <c r="AJ84" t="e">
        <f t="shared" si="1"/>
        <v>#DIV/0!</v>
      </c>
    </row>
    <row r="85" spans="36:36">
      <c r="AJ85" t="e">
        <f t="shared" si="1"/>
        <v>#DIV/0!</v>
      </c>
    </row>
    <row r="86" spans="36:36">
      <c r="AJ86" t="e">
        <f t="shared" si="1"/>
        <v>#DIV/0!</v>
      </c>
    </row>
    <row r="87" spans="36:36">
      <c r="AJ87" t="e">
        <f t="shared" si="1"/>
        <v>#DIV/0!</v>
      </c>
    </row>
    <row r="88" spans="36:36">
      <c r="AJ88" t="e">
        <f t="shared" si="1"/>
        <v>#DIV/0!</v>
      </c>
    </row>
    <row r="89" spans="36:36">
      <c r="AJ89" t="e">
        <f t="shared" si="1"/>
        <v>#DIV/0!</v>
      </c>
    </row>
    <row r="90" spans="36:36">
      <c r="AJ90" t="e">
        <f t="shared" si="1"/>
        <v>#DIV/0!</v>
      </c>
    </row>
    <row r="91" spans="36:36">
      <c r="AJ91" t="e">
        <f t="shared" si="1"/>
        <v>#DIV/0!</v>
      </c>
    </row>
    <row r="92" spans="36:36">
      <c r="AJ92" t="e">
        <f t="shared" si="1"/>
        <v>#DIV/0!</v>
      </c>
    </row>
    <row r="93" spans="36:36">
      <c r="AJ93" t="e">
        <f t="shared" si="1"/>
        <v>#DIV/0!</v>
      </c>
    </row>
    <row r="94" spans="36:36">
      <c r="AJ94" t="e">
        <f t="shared" si="1"/>
        <v>#DIV/0!</v>
      </c>
    </row>
    <row r="95" spans="36:36">
      <c r="AJ95" t="e">
        <f t="shared" si="1"/>
        <v>#DIV/0!</v>
      </c>
    </row>
    <row r="96" spans="36:36">
      <c r="AJ96" t="e">
        <f t="shared" si="1"/>
        <v>#DIV/0!</v>
      </c>
    </row>
    <row r="97" spans="36:36">
      <c r="AJ97" t="e">
        <f t="shared" si="1"/>
        <v>#DIV/0!</v>
      </c>
    </row>
    <row r="98" spans="36:36">
      <c r="AJ98" t="e">
        <f t="shared" si="1"/>
        <v>#DIV/0!</v>
      </c>
    </row>
    <row r="99" spans="36:36">
      <c r="AJ99" t="e">
        <f t="shared" si="1"/>
        <v>#DIV/0!</v>
      </c>
    </row>
    <row r="100" spans="36:36">
      <c r="AJ100" t="e">
        <f t="shared" si="1"/>
        <v>#DIV/0!</v>
      </c>
    </row>
    <row r="101" spans="36:36">
      <c r="AJ101" t="e">
        <f t="shared" si="1"/>
        <v>#DIV/0!</v>
      </c>
    </row>
    <row r="102" spans="36:36">
      <c r="AJ102" t="e">
        <f t="shared" si="1"/>
        <v>#DIV/0!</v>
      </c>
    </row>
    <row r="103" spans="36:36">
      <c r="AJ103" t="e">
        <f t="shared" si="1"/>
        <v>#DIV/0!</v>
      </c>
    </row>
    <row r="104" spans="36:36">
      <c r="AJ104" t="e">
        <f t="shared" si="1"/>
        <v>#DIV/0!</v>
      </c>
    </row>
    <row r="105" spans="36:36">
      <c r="AJ105" t="e">
        <f t="shared" si="1"/>
        <v>#DIV/0!</v>
      </c>
    </row>
    <row r="106" spans="36:36">
      <c r="AJ106" t="e">
        <f t="shared" si="1"/>
        <v>#DIV/0!</v>
      </c>
    </row>
    <row r="107" spans="36:36">
      <c r="AJ107" t="e">
        <f t="shared" si="1"/>
        <v>#DIV/0!</v>
      </c>
    </row>
    <row r="108" spans="36:36">
      <c r="AJ108" t="e">
        <f t="shared" si="1"/>
        <v>#DIV/0!</v>
      </c>
    </row>
    <row r="109" spans="36:36">
      <c r="AJ109" t="e">
        <f t="shared" si="1"/>
        <v>#DIV/0!</v>
      </c>
    </row>
    <row r="110" spans="36:36">
      <c r="AJ110" t="e">
        <f t="shared" si="1"/>
        <v>#DIV/0!</v>
      </c>
    </row>
    <row r="111" spans="36:36">
      <c r="AJ111" t="e">
        <f t="shared" si="1"/>
        <v>#DIV/0!</v>
      </c>
    </row>
    <row r="112" spans="36:36">
      <c r="AJ112" t="e">
        <f t="shared" si="1"/>
        <v>#DIV/0!</v>
      </c>
    </row>
    <row r="113" spans="36:36">
      <c r="AJ113" t="e">
        <f t="shared" si="1"/>
        <v>#DIV/0!</v>
      </c>
    </row>
    <row r="114" spans="36:36">
      <c r="AJ114" t="e">
        <f t="shared" si="1"/>
        <v>#DIV/0!</v>
      </c>
    </row>
    <row r="115" spans="36:36">
      <c r="AJ115" t="e">
        <f t="shared" si="1"/>
        <v>#DIV/0!</v>
      </c>
    </row>
    <row r="116" spans="36:36">
      <c r="AJ116" t="e">
        <f t="shared" si="1"/>
        <v>#DIV/0!</v>
      </c>
    </row>
    <row r="117" spans="36:36">
      <c r="AJ117" t="e">
        <f t="shared" si="1"/>
        <v>#DIV/0!</v>
      </c>
    </row>
    <row r="118" spans="36:36">
      <c r="AJ118" t="e">
        <f t="shared" si="1"/>
        <v>#DIV/0!</v>
      </c>
    </row>
    <row r="119" spans="36:36">
      <c r="AJ119" t="e">
        <f t="shared" si="1"/>
        <v>#DIV/0!</v>
      </c>
    </row>
    <row r="120" spans="36:36">
      <c r="AJ120" t="e">
        <f t="shared" si="1"/>
        <v>#DIV/0!</v>
      </c>
    </row>
    <row r="121" spans="36:36">
      <c r="AJ121" t="e">
        <f t="shared" si="1"/>
        <v>#DIV/0!</v>
      </c>
    </row>
    <row r="122" spans="36:36">
      <c r="AJ122" t="e">
        <f t="shared" si="1"/>
        <v>#DIV/0!</v>
      </c>
    </row>
    <row r="123" spans="36:36">
      <c r="AJ123" t="e">
        <f t="shared" si="1"/>
        <v>#DIV/0!</v>
      </c>
    </row>
    <row r="124" spans="36:36">
      <c r="AJ124" t="e">
        <f t="shared" si="1"/>
        <v>#DIV/0!</v>
      </c>
    </row>
    <row r="125" spans="36:36">
      <c r="AJ125" t="e">
        <f t="shared" si="1"/>
        <v>#DIV/0!</v>
      </c>
    </row>
    <row r="126" spans="36:36">
      <c r="AJ126" t="e">
        <f t="shared" si="1"/>
        <v>#DIV/0!</v>
      </c>
    </row>
    <row r="127" spans="36:36">
      <c r="AJ127" t="e">
        <f t="shared" si="1"/>
        <v>#DIV/0!</v>
      </c>
    </row>
    <row r="128" spans="36:36">
      <c r="AJ128" t="e">
        <f t="shared" si="1"/>
        <v>#DIV/0!</v>
      </c>
    </row>
    <row r="129" spans="36:36">
      <c r="AJ129" t="e">
        <f t="shared" si="1"/>
        <v>#DIV/0!</v>
      </c>
    </row>
    <row r="130" spans="36:36">
      <c r="AJ130" t="e">
        <f t="shared" si="1"/>
        <v>#DIV/0!</v>
      </c>
    </row>
    <row r="131" spans="36:36">
      <c r="AJ131" t="e">
        <f t="shared" ref="AJ131:AJ194" si="2">(D132-D131)/D131</f>
        <v>#DIV/0!</v>
      </c>
    </row>
    <row r="132" spans="36:36">
      <c r="AJ132" t="e">
        <f t="shared" si="2"/>
        <v>#DIV/0!</v>
      </c>
    </row>
    <row r="133" spans="36:36">
      <c r="AJ133" t="e">
        <f t="shared" si="2"/>
        <v>#DIV/0!</v>
      </c>
    </row>
    <row r="134" spans="36:36">
      <c r="AJ134" t="e">
        <f t="shared" si="2"/>
        <v>#DIV/0!</v>
      </c>
    </row>
    <row r="135" spans="36:36">
      <c r="AJ135" t="e">
        <f t="shared" si="2"/>
        <v>#DIV/0!</v>
      </c>
    </row>
    <row r="136" spans="36:36">
      <c r="AJ136" t="e">
        <f t="shared" si="2"/>
        <v>#DIV/0!</v>
      </c>
    </row>
    <row r="137" spans="36:36">
      <c r="AJ137" t="e">
        <f t="shared" si="2"/>
        <v>#DIV/0!</v>
      </c>
    </row>
    <row r="138" spans="36:36">
      <c r="AJ138" t="e">
        <f t="shared" si="2"/>
        <v>#DIV/0!</v>
      </c>
    </row>
    <row r="139" spans="36:36">
      <c r="AJ139" t="e">
        <f t="shared" si="2"/>
        <v>#DIV/0!</v>
      </c>
    </row>
    <row r="140" spans="36:36">
      <c r="AJ140" t="e">
        <f t="shared" si="2"/>
        <v>#DIV/0!</v>
      </c>
    </row>
    <row r="141" spans="36:36">
      <c r="AJ141" t="e">
        <f t="shared" si="2"/>
        <v>#DIV/0!</v>
      </c>
    </row>
    <row r="142" spans="36:36">
      <c r="AJ142" t="e">
        <f t="shared" si="2"/>
        <v>#DIV/0!</v>
      </c>
    </row>
    <row r="143" spans="36:36">
      <c r="AJ143" t="e">
        <f t="shared" si="2"/>
        <v>#DIV/0!</v>
      </c>
    </row>
    <row r="144" spans="36:36">
      <c r="AJ144" t="e">
        <f t="shared" si="2"/>
        <v>#DIV/0!</v>
      </c>
    </row>
    <row r="145" spans="36:36">
      <c r="AJ145" t="e">
        <f t="shared" si="2"/>
        <v>#DIV/0!</v>
      </c>
    </row>
    <row r="146" spans="36:36">
      <c r="AJ146" t="e">
        <f t="shared" si="2"/>
        <v>#DIV/0!</v>
      </c>
    </row>
    <row r="147" spans="36:36">
      <c r="AJ147" t="e">
        <f t="shared" si="2"/>
        <v>#DIV/0!</v>
      </c>
    </row>
    <row r="148" spans="36:36">
      <c r="AJ148" t="e">
        <f t="shared" si="2"/>
        <v>#DIV/0!</v>
      </c>
    </row>
    <row r="149" spans="36:36">
      <c r="AJ149" t="e">
        <f t="shared" si="2"/>
        <v>#DIV/0!</v>
      </c>
    </row>
    <row r="150" spans="36:36">
      <c r="AJ150" t="e">
        <f t="shared" si="2"/>
        <v>#DIV/0!</v>
      </c>
    </row>
    <row r="151" spans="36:36">
      <c r="AJ151" t="e">
        <f t="shared" si="2"/>
        <v>#DIV/0!</v>
      </c>
    </row>
    <row r="152" spans="36:36">
      <c r="AJ152" t="e">
        <f t="shared" si="2"/>
        <v>#DIV/0!</v>
      </c>
    </row>
    <row r="153" spans="36:36">
      <c r="AJ153" t="e">
        <f t="shared" si="2"/>
        <v>#DIV/0!</v>
      </c>
    </row>
    <row r="154" spans="36:36">
      <c r="AJ154" t="e">
        <f t="shared" si="2"/>
        <v>#DIV/0!</v>
      </c>
    </row>
    <row r="155" spans="36:36">
      <c r="AJ155" t="e">
        <f t="shared" si="2"/>
        <v>#DIV/0!</v>
      </c>
    </row>
    <row r="156" spans="36:36">
      <c r="AJ156" t="e">
        <f t="shared" si="2"/>
        <v>#DIV/0!</v>
      </c>
    </row>
    <row r="157" spans="36:36">
      <c r="AJ157" t="e">
        <f t="shared" si="2"/>
        <v>#DIV/0!</v>
      </c>
    </row>
    <row r="158" spans="36:36">
      <c r="AJ158" t="e">
        <f t="shared" si="2"/>
        <v>#DIV/0!</v>
      </c>
    </row>
    <row r="159" spans="36:36">
      <c r="AJ159" t="e">
        <f t="shared" si="2"/>
        <v>#DIV/0!</v>
      </c>
    </row>
    <row r="160" spans="36:36">
      <c r="AJ160" t="e">
        <f t="shared" si="2"/>
        <v>#DIV/0!</v>
      </c>
    </row>
    <row r="161" spans="36:36">
      <c r="AJ161" t="e">
        <f t="shared" si="2"/>
        <v>#DIV/0!</v>
      </c>
    </row>
    <row r="162" spans="36:36">
      <c r="AJ162" t="e">
        <f t="shared" si="2"/>
        <v>#DIV/0!</v>
      </c>
    </row>
    <row r="163" spans="36:36">
      <c r="AJ163" t="e">
        <f t="shared" si="2"/>
        <v>#DIV/0!</v>
      </c>
    </row>
    <row r="164" spans="36:36">
      <c r="AJ164" t="e">
        <f t="shared" si="2"/>
        <v>#DIV/0!</v>
      </c>
    </row>
    <row r="165" spans="36:36">
      <c r="AJ165" t="e">
        <f t="shared" si="2"/>
        <v>#DIV/0!</v>
      </c>
    </row>
    <row r="166" spans="36:36">
      <c r="AJ166" t="e">
        <f t="shared" si="2"/>
        <v>#DIV/0!</v>
      </c>
    </row>
    <row r="167" spans="36:36">
      <c r="AJ167" t="e">
        <f t="shared" si="2"/>
        <v>#DIV/0!</v>
      </c>
    </row>
    <row r="168" spans="36:36">
      <c r="AJ168" t="e">
        <f t="shared" si="2"/>
        <v>#DIV/0!</v>
      </c>
    </row>
    <row r="169" spans="36:36">
      <c r="AJ169" t="e">
        <f t="shared" si="2"/>
        <v>#DIV/0!</v>
      </c>
    </row>
    <row r="170" spans="36:36">
      <c r="AJ170" t="e">
        <f t="shared" si="2"/>
        <v>#DIV/0!</v>
      </c>
    </row>
    <row r="171" spans="36:36">
      <c r="AJ171" t="e">
        <f t="shared" si="2"/>
        <v>#DIV/0!</v>
      </c>
    </row>
    <row r="172" spans="36:36">
      <c r="AJ172" t="e">
        <f t="shared" si="2"/>
        <v>#DIV/0!</v>
      </c>
    </row>
    <row r="173" spans="36:36">
      <c r="AJ173" t="e">
        <f t="shared" si="2"/>
        <v>#DIV/0!</v>
      </c>
    </row>
    <row r="174" spans="36:36">
      <c r="AJ174" t="e">
        <f t="shared" si="2"/>
        <v>#DIV/0!</v>
      </c>
    </row>
    <row r="175" spans="36:36">
      <c r="AJ175" t="e">
        <f t="shared" si="2"/>
        <v>#DIV/0!</v>
      </c>
    </row>
    <row r="176" spans="36:36">
      <c r="AJ176" t="e">
        <f t="shared" si="2"/>
        <v>#DIV/0!</v>
      </c>
    </row>
    <row r="177" spans="36:36">
      <c r="AJ177" t="e">
        <f t="shared" si="2"/>
        <v>#DIV/0!</v>
      </c>
    </row>
    <row r="178" spans="36:36">
      <c r="AJ178" t="e">
        <f t="shared" si="2"/>
        <v>#DIV/0!</v>
      </c>
    </row>
    <row r="179" spans="36:36">
      <c r="AJ179" t="e">
        <f t="shared" si="2"/>
        <v>#DIV/0!</v>
      </c>
    </row>
    <row r="180" spans="36:36">
      <c r="AJ180" t="e">
        <f t="shared" si="2"/>
        <v>#DIV/0!</v>
      </c>
    </row>
    <row r="181" spans="36:36">
      <c r="AJ181" t="e">
        <f t="shared" si="2"/>
        <v>#DIV/0!</v>
      </c>
    </row>
    <row r="182" spans="36:36">
      <c r="AJ182" t="e">
        <f t="shared" si="2"/>
        <v>#DIV/0!</v>
      </c>
    </row>
    <row r="183" spans="36:36">
      <c r="AJ183" t="e">
        <f t="shared" si="2"/>
        <v>#DIV/0!</v>
      </c>
    </row>
    <row r="184" spans="36:36">
      <c r="AJ184" t="e">
        <f t="shared" si="2"/>
        <v>#DIV/0!</v>
      </c>
    </row>
    <row r="185" spans="36:36">
      <c r="AJ185" t="e">
        <f t="shared" si="2"/>
        <v>#DIV/0!</v>
      </c>
    </row>
    <row r="186" spans="36:36">
      <c r="AJ186" t="e">
        <f t="shared" si="2"/>
        <v>#DIV/0!</v>
      </c>
    </row>
    <row r="187" spans="36:36">
      <c r="AJ187" t="e">
        <f t="shared" si="2"/>
        <v>#DIV/0!</v>
      </c>
    </row>
    <row r="188" spans="36:36">
      <c r="AJ188" t="e">
        <f t="shared" si="2"/>
        <v>#DIV/0!</v>
      </c>
    </row>
    <row r="189" spans="36:36">
      <c r="AJ189" t="e">
        <f t="shared" si="2"/>
        <v>#DIV/0!</v>
      </c>
    </row>
    <row r="190" spans="36:36">
      <c r="AJ190" t="e">
        <f t="shared" si="2"/>
        <v>#DIV/0!</v>
      </c>
    </row>
    <row r="191" spans="36:36">
      <c r="AJ191" t="e">
        <f t="shared" si="2"/>
        <v>#DIV/0!</v>
      </c>
    </row>
    <row r="192" spans="36:36">
      <c r="AJ192" t="e">
        <f t="shared" si="2"/>
        <v>#DIV/0!</v>
      </c>
    </row>
    <row r="193" spans="36:36">
      <c r="AJ193" t="e">
        <f t="shared" si="2"/>
        <v>#DIV/0!</v>
      </c>
    </row>
    <row r="194" spans="36:36">
      <c r="AJ194" t="e">
        <f t="shared" si="2"/>
        <v>#DIV/0!</v>
      </c>
    </row>
    <row r="195" spans="36:36">
      <c r="AJ195" t="e">
        <f t="shared" ref="AJ195:AJ258" si="3">(D196-D195)/D195</f>
        <v>#DIV/0!</v>
      </c>
    </row>
    <row r="196" spans="36:36">
      <c r="AJ196" t="e">
        <f t="shared" si="3"/>
        <v>#DIV/0!</v>
      </c>
    </row>
    <row r="197" spans="36:36">
      <c r="AJ197" t="e">
        <f t="shared" si="3"/>
        <v>#DIV/0!</v>
      </c>
    </row>
    <row r="198" spans="36:36">
      <c r="AJ198" t="e">
        <f t="shared" si="3"/>
        <v>#DIV/0!</v>
      </c>
    </row>
    <row r="199" spans="36:36">
      <c r="AJ199" t="e">
        <f t="shared" si="3"/>
        <v>#DIV/0!</v>
      </c>
    </row>
    <row r="200" spans="36:36">
      <c r="AJ200" t="e">
        <f t="shared" si="3"/>
        <v>#DIV/0!</v>
      </c>
    </row>
    <row r="201" spans="36:36">
      <c r="AJ201" t="e">
        <f t="shared" si="3"/>
        <v>#DIV/0!</v>
      </c>
    </row>
    <row r="202" spans="36:36">
      <c r="AJ202" t="e">
        <f t="shared" si="3"/>
        <v>#DIV/0!</v>
      </c>
    </row>
    <row r="203" spans="36:36">
      <c r="AJ203" t="e">
        <f t="shared" si="3"/>
        <v>#DIV/0!</v>
      </c>
    </row>
    <row r="204" spans="36:36">
      <c r="AJ204" t="e">
        <f t="shared" si="3"/>
        <v>#DIV/0!</v>
      </c>
    </row>
    <row r="205" spans="36:36">
      <c r="AJ205" t="e">
        <f t="shared" si="3"/>
        <v>#DIV/0!</v>
      </c>
    </row>
    <row r="206" spans="36:36">
      <c r="AJ206" t="e">
        <f t="shared" si="3"/>
        <v>#DIV/0!</v>
      </c>
    </row>
    <row r="207" spans="36:36">
      <c r="AJ207" t="e">
        <f t="shared" si="3"/>
        <v>#DIV/0!</v>
      </c>
    </row>
    <row r="208" spans="36:36">
      <c r="AJ208" t="e">
        <f t="shared" si="3"/>
        <v>#DIV/0!</v>
      </c>
    </row>
    <row r="209" spans="36:36">
      <c r="AJ209" t="e">
        <f t="shared" si="3"/>
        <v>#DIV/0!</v>
      </c>
    </row>
    <row r="210" spans="36:36">
      <c r="AJ210" t="e">
        <f t="shared" si="3"/>
        <v>#DIV/0!</v>
      </c>
    </row>
    <row r="211" spans="36:36">
      <c r="AJ211" t="e">
        <f t="shared" si="3"/>
        <v>#DIV/0!</v>
      </c>
    </row>
    <row r="212" spans="36:36">
      <c r="AJ212" t="e">
        <f t="shared" si="3"/>
        <v>#DIV/0!</v>
      </c>
    </row>
    <row r="213" spans="36:36">
      <c r="AJ213" t="e">
        <f t="shared" si="3"/>
        <v>#DIV/0!</v>
      </c>
    </row>
    <row r="214" spans="36:36">
      <c r="AJ214" t="e">
        <f t="shared" si="3"/>
        <v>#DIV/0!</v>
      </c>
    </row>
    <row r="215" spans="36:36">
      <c r="AJ215" t="e">
        <f t="shared" si="3"/>
        <v>#DIV/0!</v>
      </c>
    </row>
    <row r="216" spans="36:36">
      <c r="AJ216" t="e">
        <f t="shared" si="3"/>
        <v>#DIV/0!</v>
      </c>
    </row>
    <row r="217" spans="36:36">
      <c r="AJ217" t="e">
        <f t="shared" si="3"/>
        <v>#DIV/0!</v>
      </c>
    </row>
    <row r="218" spans="36:36">
      <c r="AJ218" t="e">
        <f t="shared" si="3"/>
        <v>#DIV/0!</v>
      </c>
    </row>
    <row r="219" spans="36:36">
      <c r="AJ219" t="e">
        <f t="shared" si="3"/>
        <v>#DIV/0!</v>
      </c>
    </row>
    <row r="220" spans="36:36">
      <c r="AJ220" t="e">
        <f t="shared" si="3"/>
        <v>#DIV/0!</v>
      </c>
    </row>
    <row r="221" spans="36:36">
      <c r="AJ221" t="e">
        <f t="shared" si="3"/>
        <v>#DIV/0!</v>
      </c>
    </row>
    <row r="222" spans="36:36">
      <c r="AJ222" t="e">
        <f t="shared" si="3"/>
        <v>#DIV/0!</v>
      </c>
    </row>
    <row r="223" spans="36:36">
      <c r="AJ223" t="e">
        <f t="shared" si="3"/>
        <v>#DIV/0!</v>
      </c>
    </row>
    <row r="224" spans="36:36">
      <c r="AJ224" t="e">
        <f t="shared" si="3"/>
        <v>#DIV/0!</v>
      </c>
    </row>
    <row r="225" spans="36:36">
      <c r="AJ225" t="e">
        <f t="shared" si="3"/>
        <v>#DIV/0!</v>
      </c>
    </row>
    <row r="226" spans="36:36">
      <c r="AJ226" t="e">
        <f t="shared" si="3"/>
        <v>#DIV/0!</v>
      </c>
    </row>
    <row r="227" spans="36:36">
      <c r="AJ227" t="e">
        <f t="shared" si="3"/>
        <v>#DIV/0!</v>
      </c>
    </row>
    <row r="228" spans="36:36">
      <c r="AJ228" t="e">
        <f t="shared" si="3"/>
        <v>#DIV/0!</v>
      </c>
    </row>
    <row r="229" spans="36:36">
      <c r="AJ229" t="e">
        <f t="shared" si="3"/>
        <v>#DIV/0!</v>
      </c>
    </row>
    <row r="230" spans="36:36">
      <c r="AJ230" t="e">
        <f t="shared" si="3"/>
        <v>#DIV/0!</v>
      </c>
    </row>
    <row r="231" spans="36:36">
      <c r="AJ231" t="e">
        <f t="shared" si="3"/>
        <v>#DIV/0!</v>
      </c>
    </row>
    <row r="232" spans="36:36">
      <c r="AJ232" t="e">
        <f t="shared" si="3"/>
        <v>#DIV/0!</v>
      </c>
    </row>
    <row r="233" spans="36:36">
      <c r="AJ233" t="e">
        <f t="shared" si="3"/>
        <v>#DIV/0!</v>
      </c>
    </row>
    <row r="234" spans="36:36">
      <c r="AJ234" t="e">
        <f t="shared" si="3"/>
        <v>#DIV/0!</v>
      </c>
    </row>
    <row r="235" spans="36:36">
      <c r="AJ235" t="e">
        <f t="shared" si="3"/>
        <v>#DIV/0!</v>
      </c>
    </row>
    <row r="236" spans="36:36">
      <c r="AJ236" t="e">
        <f t="shared" si="3"/>
        <v>#DIV/0!</v>
      </c>
    </row>
    <row r="237" spans="36:36">
      <c r="AJ237" t="e">
        <f t="shared" si="3"/>
        <v>#DIV/0!</v>
      </c>
    </row>
    <row r="238" spans="36:36">
      <c r="AJ238" t="e">
        <f t="shared" si="3"/>
        <v>#DIV/0!</v>
      </c>
    </row>
    <row r="239" spans="36:36">
      <c r="AJ239" t="e">
        <f t="shared" si="3"/>
        <v>#DIV/0!</v>
      </c>
    </row>
    <row r="240" spans="36:36">
      <c r="AJ240" t="e">
        <f t="shared" si="3"/>
        <v>#DIV/0!</v>
      </c>
    </row>
    <row r="241" spans="36:36">
      <c r="AJ241" t="e">
        <f t="shared" si="3"/>
        <v>#DIV/0!</v>
      </c>
    </row>
    <row r="242" spans="36:36">
      <c r="AJ242" t="e">
        <f t="shared" si="3"/>
        <v>#DIV/0!</v>
      </c>
    </row>
    <row r="243" spans="36:36">
      <c r="AJ243" t="e">
        <f t="shared" si="3"/>
        <v>#DIV/0!</v>
      </c>
    </row>
    <row r="244" spans="36:36">
      <c r="AJ244" t="e">
        <f t="shared" si="3"/>
        <v>#DIV/0!</v>
      </c>
    </row>
    <row r="245" spans="36:36">
      <c r="AJ245" t="e">
        <f t="shared" si="3"/>
        <v>#DIV/0!</v>
      </c>
    </row>
    <row r="246" spans="36:36">
      <c r="AJ246" t="e">
        <f t="shared" si="3"/>
        <v>#DIV/0!</v>
      </c>
    </row>
    <row r="247" spans="36:36">
      <c r="AJ247" t="e">
        <f t="shared" si="3"/>
        <v>#DIV/0!</v>
      </c>
    </row>
    <row r="248" spans="36:36">
      <c r="AJ248" t="e">
        <f t="shared" si="3"/>
        <v>#DIV/0!</v>
      </c>
    </row>
    <row r="249" spans="36:36">
      <c r="AJ249" t="e">
        <f t="shared" si="3"/>
        <v>#DIV/0!</v>
      </c>
    </row>
    <row r="250" spans="36:36">
      <c r="AJ250" t="e">
        <f t="shared" si="3"/>
        <v>#DIV/0!</v>
      </c>
    </row>
    <row r="251" spans="36:36">
      <c r="AJ251" t="e">
        <f t="shared" si="3"/>
        <v>#DIV/0!</v>
      </c>
    </row>
    <row r="252" spans="36:36">
      <c r="AJ252" t="e">
        <f t="shared" si="3"/>
        <v>#DIV/0!</v>
      </c>
    </row>
    <row r="253" spans="36:36">
      <c r="AJ253" t="e">
        <f t="shared" si="3"/>
        <v>#DIV/0!</v>
      </c>
    </row>
    <row r="254" spans="36:36">
      <c r="AJ254" t="e">
        <f t="shared" si="3"/>
        <v>#DIV/0!</v>
      </c>
    </row>
    <row r="255" spans="36:36">
      <c r="AJ255" t="e">
        <f t="shared" si="3"/>
        <v>#DIV/0!</v>
      </c>
    </row>
    <row r="256" spans="36:36">
      <c r="AJ256" t="e">
        <f t="shared" si="3"/>
        <v>#DIV/0!</v>
      </c>
    </row>
    <row r="257" spans="36:36">
      <c r="AJ257" t="e">
        <f t="shared" si="3"/>
        <v>#DIV/0!</v>
      </c>
    </row>
    <row r="258" spans="36:36">
      <c r="AJ258" t="e">
        <f t="shared" si="3"/>
        <v>#DIV/0!</v>
      </c>
    </row>
    <row r="259" spans="36:36">
      <c r="AJ259" t="e">
        <f t="shared" ref="AJ259:AJ322" si="4">(D260-D259)/D259</f>
        <v>#DIV/0!</v>
      </c>
    </row>
    <row r="260" spans="36:36">
      <c r="AJ260" t="e">
        <f t="shared" si="4"/>
        <v>#DIV/0!</v>
      </c>
    </row>
    <row r="261" spans="36:36">
      <c r="AJ261" t="e">
        <f t="shared" si="4"/>
        <v>#DIV/0!</v>
      </c>
    </row>
    <row r="262" spans="36:36">
      <c r="AJ262" t="e">
        <f t="shared" si="4"/>
        <v>#DIV/0!</v>
      </c>
    </row>
    <row r="263" spans="36:36">
      <c r="AJ263" t="e">
        <f t="shared" si="4"/>
        <v>#DIV/0!</v>
      </c>
    </row>
    <row r="264" spans="36:36">
      <c r="AJ264" t="e">
        <f t="shared" si="4"/>
        <v>#DIV/0!</v>
      </c>
    </row>
    <row r="265" spans="36:36">
      <c r="AJ265" t="e">
        <f t="shared" si="4"/>
        <v>#DIV/0!</v>
      </c>
    </row>
    <row r="266" spans="36:36">
      <c r="AJ266" t="e">
        <f t="shared" si="4"/>
        <v>#DIV/0!</v>
      </c>
    </row>
    <row r="267" spans="36:36">
      <c r="AJ267" t="e">
        <f t="shared" si="4"/>
        <v>#DIV/0!</v>
      </c>
    </row>
    <row r="268" spans="36:36">
      <c r="AJ268" t="e">
        <f t="shared" si="4"/>
        <v>#DIV/0!</v>
      </c>
    </row>
    <row r="269" spans="36:36">
      <c r="AJ269" t="e">
        <f t="shared" si="4"/>
        <v>#DIV/0!</v>
      </c>
    </row>
    <row r="270" spans="36:36">
      <c r="AJ270" t="e">
        <f t="shared" si="4"/>
        <v>#DIV/0!</v>
      </c>
    </row>
    <row r="271" spans="36:36">
      <c r="AJ271" t="e">
        <f t="shared" si="4"/>
        <v>#DIV/0!</v>
      </c>
    </row>
    <row r="272" spans="36:36">
      <c r="AJ272" t="e">
        <f t="shared" si="4"/>
        <v>#DIV/0!</v>
      </c>
    </row>
    <row r="273" spans="36:36">
      <c r="AJ273" t="e">
        <f t="shared" si="4"/>
        <v>#DIV/0!</v>
      </c>
    </row>
    <row r="274" spans="36:36">
      <c r="AJ274" t="e">
        <f t="shared" si="4"/>
        <v>#DIV/0!</v>
      </c>
    </row>
    <row r="275" spans="36:36">
      <c r="AJ275" t="e">
        <f t="shared" si="4"/>
        <v>#DIV/0!</v>
      </c>
    </row>
    <row r="276" spans="36:36">
      <c r="AJ276" t="e">
        <f t="shared" si="4"/>
        <v>#DIV/0!</v>
      </c>
    </row>
    <row r="277" spans="36:36">
      <c r="AJ277" t="e">
        <f t="shared" si="4"/>
        <v>#DIV/0!</v>
      </c>
    </row>
    <row r="278" spans="36:36">
      <c r="AJ278" t="e">
        <f t="shared" si="4"/>
        <v>#DIV/0!</v>
      </c>
    </row>
    <row r="279" spans="36:36">
      <c r="AJ279" t="e">
        <f t="shared" si="4"/>
        <v>#DIV/0!</v>
      </c>
    </row>
    <row r="280" spans="36:36">
      <c r="AJ280" t="e">
        <f t="shared" si="4"/>
        <v>#DIV/0!</v>
      </c>
    </row>
    <row r="281" spans="36:36">
      <c r="AJ281" t="e">
        <f t="shared" si="4"/>
        <v>#DIV/0!</v>
      </c>
    </row>
    <row r="282" spans="36:36">
      <c r="AJ282" t="e">
        <f t="shared" si="4"/>
        <v>#DIV/0!</v>
      </c>
    </row>
    <row r="283" spans="36:36">
      <c r="AJ283" t="e">
        <f t="shared" si="4"/>
        <v>#DIV/0!</v>
      </c>
    </row>
    <row r="284" spans="36:36">
      <c r="AJ284" t="e">
        <f t="shared" si="4"/>
        <v>#DIV/0!</v>
      </c>
    </row>
    <row r="285" spans="36:36">
      <c r="AJ285" t="e">
        <f t="shared" si="4"/>
        <v>#DIV/0!</v>
      </c>
    </row>
    <row r="286" spans="36:36">
      <c r="AJ286" t="e">
        <f t="shared" si="4"/>
        <v>#DIV/0!</v>
      </c>
    </row>
    <row r="287" spans="36:36">
      <c r="AJ287" t="e">
        <f t="shared" si="4"/>
        <v>#DIV/0!</v>
      </c>
    </row>
    <row r="288" spans="36:36">
      <c r="AJ288" t="e">
        <f t="shared" si="4"/>
        <v>#DIV/0!</v>
      </c>
    </row>
    <row r="289" spans="36:36">
      <c r="AJ289" t="e">
        <f t="shared" si="4"/>
        <v>#DIV/0!</v>
      </c>
    </row>
    <row r="290" spans="36:36">
      <c r="AJ290" t="e">
        <f t="shared" si="4"/>
        <v>#DIV/0!</v>
      </c>
    </row>
    <row r="291" spans="36:36">
      <c r="AJ291" t="e">
        <f t="shared" si="4"/>
        <v>#DIV/0!</v>
      </c>
    </row>
    <row r="292" spans="36:36">
      <c r="AJ292" t="e">
        <f t="shared" si="4"/>
        <v>#DIV/0!</v>
      </c>
    </row>
    <row r="293" spans="36:36">
      <c r="AJ293" t="e">
        <f t="shared" si="4"/>
        <v>#DIV/0!</v>
      </c>
    </row>
    <row r="294" spans="36:36">
      <c r="AJ294" t="e">
        <f t="shared" si="4"/>
        <v>#DIV/0!</v>
      </c>
    </row>
    <row r="295" spans="36:36">
      <c r="AJ295" t="e">
        <f t="shared" si="4"/>
        <v>#DIV/0!</v>
      </c>
    </row>
    <row r="296" spans="36:36">
      <c r="AJ296" t="e">
        <f t="shared" si="4"/>
        <v>#DIV/0!</v>
      </c>
    </row>
    <row r="297" spans="36:36">
      <c r="AJ297" t="e">
        <f t="shared" si="4"/>
        <v>#DIV/0!</v>
      </c>
    </row>
    <row r="298" spans="36:36">
      <c r="AJ298" t="e">
        <f t="shared" si="4"/>
        <v>#DIV/0!</v>
      </c>
    </row>
    <row r="299" spans="36:36">
      <c r="AJ299" t="e">
        <f t="shared" si="4"/>
        <v>#DIV/0!</v>
      </c>
    </row>
    <row r="300" spans="36:36">
      <c r="AJ300" t="e">
        <f t="shared" si="4"/>
        <v>#DIV/0!</v>
      </c>
    </row>
    <row r="301" spans="36:36">
      <c r="AJ301" t="e">
        <f t="shared" si="4"/>
        <v>#DIV/0!</v>
      </c>
    </row>
    <row r="302" spans="36:36">
      <c r="AJ302" t="e">
        <f t="shared" si="4"/>
        <v>#DIV/0!</v>
      </c>
    </row>
    <row r="303" spans="36:36">
      <c r="AJ303" t="e">
        <f t="shared" si="4"/>
        <v>#DIV/0!</v>
      </c>
    </row>
    <row r="304" spans="36:36">
      <c r="AJ304" t="e">
        <f t="shared" si="4"/>
        <v>#DIV/0!</v>
      </c>
    </row>
    <row r="305" spans="36:36">
      <c r="AJ305" t="e">
        <f t="shared" si="4"/>
        <v>#DIV/0!</v>
      </c>
    </row>
    <row r="306" spans="36:36">
      <c r="AJ306" t="e">
        <f t="shared" si="4"/>
        <v>#DIV/0!</v>
      </c>
    </row>
    <row r="307" spans="36:36">
      <c r="AJ307" t="e">
        <f t="shared" si="4"/>
        <v>#DIV/0!</v>
      </c>
    </row>
    <row r="308" spans="36:36">
      <c r="AJ308" t="e">
        <f t="shared" si="4"/>
        <v>#DIV/0!</v>
      </c>
    </row>
    <row r="309" spans="36:36">
      <c r="AJ309" t="e">
        <f t="shared" si="4"/>
        <v>#DIV/0!</v>
      </c>
    </row>
    <row r="310" spans="36:36">
      <c r="AJ310" t="e">
        <f t="shared" si="4"/>
        <v>#DIV/0!</v>
      </c>
    </row>
    <row r="311" spans="36:36">
      <c r="AJ311" t="e">
        <f t="shared" si="4"/>
        <v>#DIV/0!</v>
      </c>
    </row>
    <row r="312" spans="36:36">
      <c r="AJ312" t="e">
        <f t="shared" si="4"/>
        <v>#DIV/0!</v>
      </c>
    </row>
    <row r="313" spans="36:36">
      <c r="AJ313" t="e">
        <f t="shared" si="4"/>
        <v>#DIV/0!</v>
      </c>
    </row>
    <row r="314" spans="36:36">
      <c r="AJ314" t="e">
        <f t="shared" si="4"/>
        <v>#DIV/0!</v>
      </c>
    </row>
    <row r="315" spans="36:36">
      <c r="AJ315" t="e">
        <f t="shared" si="4"/>
        <v>#DIV/0!</v>
      </c>
    </row>
    <row r="316" spans="36:36">
      <c r="AJ316" t="e">
        <f t="shared" si="4"/>
        <v>#DIV/0!</v>
      </c>
    </row>
    <row r="317" spans="36:36">
      <c r="AJ317" t="e">
        <f t="shared" si="4"/>
        <v>#DIV/0!</v>
      </c>
    </row>
    <row r="318" spans="36:36">
      <c r="AJ318" t="e">
        <f t="shared" si="4"/>
        <v>#DIV/0!</v>
      </c>
    </row>
    <row r="319" spans="36:36">
      <c r="AJ319" t="e">
        <f t="shared" si="4"/>
        <v>#DIV/0!</v>
      </c>
    </row>
    <row r="320" spans="36:36">
      <c r="AJ320" t="e">
        <f t="shared" si="4"/>
        <v>#DIV/0!</v>
      </c>
    </row>
    <row r="321" spans="36:36">
      <c r="AJ321" t="e">
        <f t="shared" si="4"/>
        <v>#DIV/0!</v>
      </c>
    </row>
    <row r="322" spans="36:36">
      <c r="AJ322" t="e">
        <f t="shared" si="4"/>
        <v>#DIV/0!</v>
      </c>
    </row>
    <row r="323" spans="36:36">
      <c r="AJ323" t="e">
        <f t="shared" ref="AJ323:AJ386" si="5">(D324-D323)/D323</f>
        <v>#DIV/0!</v>
      </c>
    </row>
    <row r="324" spans="36:36">
      <c r="AJ324" t="e">
        <f t="shared" si="5"/>
        <v>#DIV/0!</v>
      </c>
    </row>
    <row r="325" spans="36:36">
      <c r="AJ325" t="e">
        <f t="shared" si="5"/>
        <v>#DIV/0!</v>
      </c>
    </row>
    <row r="326" spans="36:36">
      <c r="AJ326" t="e">
        <f t="shared" si="5"/>
        <v>#DIV/0!</v>
      </c>
    </row>
    <row r="327" spans="36:36">
      <c r="AJ327" t="e">
        <f t="shared" si="5"/>
        <v>#DIV/0!</v>
      </c>
    </row>
    <row r="328" spans="36:36">
      <c r="AJ328" t="e">
        <f t="shared" si="5"/>
        <v>#DIV/0!</v>
      </c>
    </row>
    <row r="329" spans="36:36">
      <c r="AJ329" t="e">
        <f t="shared" si="5"/>
        <v>#DIV/0!</v>
      </c>
    </row>
    <row r="330" spans="36:36">
      <c r="AJ330" t="e">
        <f t="shared" si="5"/>
        <v>#DIV/0!</v>
      </c>
    </row>
    <row r="331" spans="36:36">
      <c r="AJ331" t="e">
        <f t="shared" si="5"/>
        <v>#DIV/0!</v>
      </c>
    </row>
    <row r="332" spans="36:36">
      <c r="AJ332" t="e">
        <f t="shared" si="5"/>
        <v>#DIV/0!</v>
      </c>
    </row>
    <row r="333" spans="36:36">
      <c r="AJ333" t="e">
        <f t="shared" si="5"/>
        <v>#DIV/0!</v>
      </c>
    </row>
    <row r="334" spans="36:36">
      <c r="AJ334" t="e">
        <f t="shared" si="5"/>
        <v>#DIV/0!</v>
      </c>
    </row>
    <row r="335" spans="36:36">
      <c r="AJ335" t="e">
        <f t="shared" si="5"/>
        <v>#DIV/0!</v>
      </c>
    </row>
    <row r="336" spans="36:36">
      <c r="AJ336" t="e">
        <f t="shared" si="5"/>
        <v>#DIV/0!</v>
      </c>
    </row>
    <row r="337" spans="36:36">
      <c r="AJ337" t="e">
        <f t="shared" si="5"/>
        <v>#DIV/0!</v>
      </c>
    </row>
    <row r="338" spans="36:36">
      <c r="AJ338" t="e">
        <f t="shared" si="5"/>
        <v>#DIV/0!</v>
      </c>
    </row>
    <row r="339" spans="36:36">
      <c r="AJ339" t="e">
        <f t="shared" si="5"/>
        <v>#DIV/0!</v>
      </c>
    </row>
    <row r="340" spans="36:36">
      <c r="AJ340" t="e">
        <f t="shared" si="5"/>
        <v>#DIV/0!</v>
      </c>
    </row>
    <row r="341" spans="36:36">
      <c r="AJ341" t="e">
        <f t="shared" si="5"/>
        <v>#DIV/0!</v>
      </c>
    </row>
    <row r="342" spans="36:36">
      <c r="AJ342" t="e">
        <f t="shared" si="5"/>
        <v>#DIV/0!</v>
      </c>
    </row>
    <row r="343" spans="36:36">
      <c r="AJ343" t="e">
        <f t="shared" si="5"/>
        <v>#DIV/0!</v>
      </c>
    </row>
    <row r="344" spans="36:36">
      <c r="AJ344" t="e">
        <f t="shared" si="5"/>
        <v>#DIV/0!</v>
      </c>
    </row>
    <row r="345" spans="36:36">
      <c r="AJ345" t="e">
        <f t="shared" si="5"/>
        <v>#DIV/0!</v>
      </c>
    </row>
    <row r="346" spans="36:36">
      <c r="AJ346" t="e">
        <f t="shared" si="5"/>
        <v>#DIV/0!</v>
      </c>
    </row>
    <row r="347" spans="36:36">
      <c r="AJ347" t="e">
        <f t="shared" si="5"/>
        <v>#DIV/0!</v>
      </c>
    </row>
    <row r="348" spans="36:36">
      <c r="AJ348" t="e">
        <f t="shared" si="5"/>
        <v>#DIV/0!</v>
      </c>
    </row>
    <row r="349" spans="36:36">
      <c r="AJ349" t="e">
        <f t="shared" si="5"/>
        <v>#DIV/0!</v>
      </c>
    </row>
    <row r="350" spans="36:36">
      <c r="AJ350" t="e">
        <f t="shared" si="5"/>
        <v>#DIV/0!</v>
      </c>
    </row>
    <row r="351" spans="36:36">
      <c r="AJ351" t="e">
        <f t="shared" si="5"/>
        <v>#DIV/0!</v>
      </c>
    </row>
    <row r="352" spans="36:36">
      <c r="AJ352" t="e">
        <f t="shared" si="5"/>
        <v>#DIV/0!</v>
      </c>
    </row>
    <row r="353" spans="36:36">
      <c r="AJ353" t="e">
        <f t="shared" si="5"/>
        <v>#DIV/0!</v>
      </c>
    </row>
    <row r="354" spans="36:36">
      <c r="AJ354" t="e">
        <f t="shared" si="5"/>
        <v>#DIV/0!</v>
      </c>
    </row>
    <row r="355" spans="36:36">
      <c r="AJ355" t="e">
        <f t="shared" si="5"/>
        <v>#DIV/0!</v>
      </c>
    </row>
    <row r="356" spans="36:36">
      <c r="AJ356" t="e">
        <f t="shared" si="5"/>
        <v>#DIV/0!</v>
      </c>
    </row>
    <row r="357" spans="36:36">
      <c r="AJ357" t="e">
        <f t="shared" si="5"/>
        <v>#DIV/0!</v>
      </c>
    </row>
    <row r="358" spans="36:36">
      <c r="AJ358" t="e">
        <f t="shared" si="5"/>
        <v>#DIV/0!</v>
      </c>
    </row>
    <row r="359" spans="36:36">
      <c r="AJ359" t="e">
        <f t="shared" si="5"/>
        <v>#DIV/0!</v>
      </c>
    </row>
    <row r="360" spans="36:36">
      <c r="AJ360" t="e">
        <f t="shared" si="5"/>
        <v>#DIV/0!</v>
      </c>
    </row>
    <row r="361" spans="36:36">
      <c r="AJ361" t="e">
        <f t="shared" si="5"/>
        <v>#DIV/0!</v>
      </c>
    </row>
    <row r="362" spans="36:36">
      <c r="AJ362" t="e">
        <f t="shared" si="5"/>
        <v>#DIV/0!</v>
      </c>
    </row>
    <row r="363" spans="36:36">
      <c r="AJ363" t="e">
        <f t="shared" si="5"/>
        <v>#DIV/0!</v>
      </c>
    </row>
    <row r="364" spans="36:36">
      <c r="AJ364" t="e">
        <f t="shared" si="5"/>
        <v>#DIV/0!</v>
      </c>
    </row>
    <row r="365" spans="36:36">
      <c r="AJ365" t="e">
        <f t="shared" si="5"/>
        <v>#DIV/0!</v>
      </c>
    </row>
    <row r="366" spans="36:36">
      <c r="AJ366" t="e">
        <f t="shared" si="5"/>
        <v>#DIV/0!</v>
      </c>
    </row>
    <row r="367" spans="36:36">
      <c r="AJ367" t="e">
        <f t="shared" si="5"/>
        <v>#DIV/0!</v>
      </c>
    </row>
    <row r="368" spans="36:36">
      <c r="AJ368" t="e">
        <f t="shared" si="5"/>
        <v>#DIV/0!</v>
      </c>
    </row>
    <row r="369" spans="36:36">
      <c r="AJ369" t="e">
        <f t="shared" si="5"/>
        <v>#DIV/0!</v>
      </c>
    </row>
    <row r="370" spans="36:36">
      <c r="AJ370" t="e">
        <f t="shared" si="5"/>
        <v>#DIV/0!</v>
      </c>
    </row>
    <row r="371" spans="36:36">
      <c r="AJ371" t="e">
        <f t="shared" si="5"/>
        <v>#DIV/0!</v>
      </c>
    </row>
    <row r="372" spans="36:36">
      <c r="AJ372" t="e">
        <f t="shared" si="5"/>
        <v>#DIV/0!</v>
      </c>
    </row>
    <row r="373" spans="36:36">
      <c r="AJ373" t="e">
        <f t="shared" si="5"/>
        <v>#DIV/0!</v>
      </c>
    </row>
    <row r="374" spans="36:36">
      <c r="AJ374" t="e">
        <f t="shared" si="5"/>
        <v>#DIV/0!</v>
      </c>
    </row>
    <row r="375" spans="36:36">
      <c r="AJ375" t="e">
        <f t="shared" si="5"/>
        <v>#DIV/0!</v>
      </c>
    </row>
    <row r="376" spans="36:36">
      <c r="AJ376" t="e">
        <f t="shared" si="5"/>
        <v>#DIV/0!</v>
      </c>
    </row>
    <row r="377" spans="36:36">
      <c r="AJ377" t="e">
        <f t="shared" si="5"/>
        <v>#DIV/0!</v>
      </c>
    </row>
    <row r="378" spans="36:36">
      <c r="AJ378" t="e">
        <f t="shared" si="5"/>
        <v>#DIV/0!</v>
      </c>
    </row>
    <row r="379" spans="36:36">
      <c r="AJ379" t="e">
        <f t="shared" si="5"/>
        <v>#DIV/0!</v>
      </c>
    </row>
    <row r="380" spans="36:36">
      <c r="AJ380" t="e">
        <f t="shared" si="5"/>
        <v>#DIV/0!</v>
      </c>
    </row>
    <row r="381" spans="36:36">
      <c r="AJ381" t="e">
        <f t="shared" si="5"/>
        <v>#DIV/0!</v>
      </c>
    </row>
    <row r="382" spans="36:36">
      <c r="AJ382" t="e">
        <f t="shared" si="5"/>
        <v>#DIV/0!</v>
      </c>
    </row>
    <row r="383" spans="36:36">
      <c r="AJ383" t="e">
        <f t="shared" si="5"/>
        <v>#DIV/0!</v>
      </c>
    </row>
    <row r="384" spans="36:36">
      <c r="AJ384" t="e">
        <f t="shared" si="5"/>
        <v>#DIV/0!</v>
      </c>
    </row>
    <row r="385" spans="36:36">
      <c r="AJ385" t="e">
        <f t="shared" si="5"/>
        <v>#DIV/0!</v>
      </c>
    </row>
    <row r="386" spans="36:36">
      <c r="AJ386" t="e">
        <f t="shared" si="5"/>
        <v>#DIV/0!</v>
      </c>
    </row>
    <row r="387" spans="36:36">
      <c r="AJ387" t="e">
        <f t="shared" ref="AJ387:AJ450" si="6">(D388-D387)/D387</f>
        <v>#DIV/0!</v>
      </c>
    </row>
    <row r="388" spans="36:36">
      <c r="AJ388" t="e">
        <f t="shared" si="6"/>
        <v>#DIV/0!</v>
      </c>
    </row>
    <row r="389" spans="36:36">
      <c r="AJ389" t="e">
        <f t="shared" si="6"/>
        <v>#DIV/0!</v>
      </c>
    </row>
    <row r="390" spans="36:36">
      <c r="AJ390" t="e">
        <f t="shared" si="6"/>
        <v>#DIV/0!</v>
      </c>
    </row>
    <row r="391" spans="36:36">
      <c r="AJ391" t="e">
        <f t="shared" si="6"/>
        <v>#DIV/0!</v>
      </c>
    </row>
    <row r="392" spans="36:36">
      <c r="AJ392" t="e">
        <f t="shared" si="6"/>
        <v>#DIV/0!</v>
      </c>
    </row>
    <row r="393" spans="36:36">
      <c r="AJ393" t="e">
        <f t="shared" si="6"/>
        <v>#DIV/0!</v>
      </c>
    </row>
    <row r="394" spans="36:36">
      <c r="AJ394" t="e">
        <f t="shared" si="6"/>
        <v>#DIV/0!</v>
      </c>
    </row>
    <row r="395" spans="36:36">
      <c r="AJ395" t="e">
        <f t="shared" si="6"/>
        <v>#DIV/0!</v>
      </c>
    </row>
    <row r="396" spans="36:36">
      <c r="AJ396" t="e">
        <f t="shared" si="6"/>
        <v>#DIV/0!</v>
      </c>
    </row>
    <row r="397" spans="36:36">
      <c r="AJ397" t="e">
        <f t="shared" si="6"/>
        <v>#DIV/0!</v>
      </c>
    </row>
    <row r="398" spans="36:36">
      <c r="AJ398" t="e">
        <f t="shared" si="6"/>
        <v>#DIV/0!</v>
      </c>
    </row>
    <row r="399" spans="36:36">
      <c r="AJ399" t="e">
        <f t="shared" si="6"/>
        <v>#DIV/0!</v>
      </c>
    </row>
    <row r="400" spans="36:36">
      <c r="AJ400" t="e">
        <f t="shared" si="6"/>
        <v>#DIV/0!</v>
      </c>
    </row>
    <row r="401" spans="36:36">
      <c r="AJ401" t="e">
        <f t="shared" si="6"/>
        <v>#DIV/0!</v>
      </c>
    </row>
    <row r="402" spans="36:36">
      <c r="AJ402" t="e">
        <f t="shared" si="6"/>
        <v>#DIV/0!</v>
      </c>
    </row>
    <row r="403" spans="36:36">
      <c r="AJ403" t="e">
        <f t="shared" si="6"/>
        <v>#DIV/0!</v>
      </c>
    </row>
    <row r="404" spans="36:36">
      <c r="AJ404" t="e">
        <f t="shared" si="6"/>
        <v>#DIV/0!</v>
      </c>
    </row>
    <row r="405" spans="36:36">
      <c r="AJ405" t="e">
        <f t="shared" si="6"/>
        <v>#DIV/0!</v>
      </c>
    </row>
    <row r="406" spans="36:36">
      <c r="AJ406" t="e">
        <f t="shared" si="6"/>
        <v>#DIV/0!</v>
      </c>
    </row>
    <row r="407" spans="36:36">
      <c r="AJ407" t="e">
        <f t="shared" si="6"/>
        <v>#DIV/0!</v>
      </c>
    </row>
    <row r="408" spans="36:36">
      <c r="AJ408" t="e">
        <f t="shared" si="6"/>
        <v>#DIV/0!</v>
      </c>
    </row>
    <row r="409" spans="36:36">
      <c r="AJ409" t="e">
        <f t="shared" si="6"/>
        <v>#DIV/0!</v>
      </c>
    </row>
    <row r="410" spans="36:36">
      <c r="AJ410" t="e">
        <f t="shared" si="6"/>
        <v>#DIV/0!</v>
      </c>
    </row>
    <row r="411" spans="36:36">
      <c r="AJ411" t="e">
        <f t="shared" si="6"/>
        <v>#DIV/0!</v>
      </c>
    </row>
    <row r="412" spans="36:36">
      <c r="AJ412" t="e">
        <f t="shared" si="6"/>
        <v>#DIV/0!</v>
      </c>
    </row>
    <row r="413" spans="36:36">
      <c r="AJ413" t="e">
        <f t="shared" si="6"/>
        <v>#DIV/0!</v>
      </c>
    </row>
    <row r="414" spans="36:36">
      <c r="AJ414" t="e">
        <f t="shared" si="6"/>
        <v>#DIV/0!</v>
      </c>
    </row>
    <row r="415" spans="36:36">
      <c r="AJ415" t="e">
        <f t="shared" si="6"/>
        <v>#DIV/0!</v>
      </c>
    </row>
    <row r="416" spans="36:36">
      <c r="AJ416" t="e">
        <f t="shared" si="6"/>
        <v>#DIV/0!</v>
      </c>
    </row>
    <row r="417" spans="36:36">
      <c r="AJ417" t="e">
        <f t="shared" si="6"/>
        <v>#DIV/0!</v>
      </c>
    </row>
    <row r="418" spans="36:36">
      <c r="AJ418" t="e">
        <f t="shared" si="6"/>
        <v>#DIV/0!</v>
      </c>
    </row>
    <row r="419" spans="36:36">
      <c r="AJ419" t="e">
        <f t="shared" si="6"/>
        <v>#DIV/0!</v>
      </c>
    </row>
    <row r="420" spans="36:36">
      <c r="AJ420" t="e">
        <f t="shared" si="6"/>
        <v>#DIV/0!</v>
      </c>
    </row>
    <row r="421" spans="36:36">
      <c r="AJ421" t="e">
        <f t="shared" si="6"/>
        <v>#DIV/0!</v>
      </c>
    </row>
    <row r="422" spans="36:36">
      <c r="AJ422" t="e">
        <f t="shared" si="6"/>
        <v>#DIV/0!</v>
      </c>
    </row>
    <row r="423" spans="36:36">
      <c r="AJ423" t="e">
        <f t="shared" si="6"/>
        <v>#DIV/0!</v>
      </c>
    </row>
    <row r="424" spans="36:36">
      <c r="AJ424" t="e">
        <f t="shared" si="6"/>
        <v>#DIV/0!</v>
      </c>
    </row>
    <row r="425" spans="36:36">
      <c r="AJ425" t="e">
        <f t="shared" si="6"/>
        <v>#DIV/0!</v>
      </c>
    </row>
    <row r="426" spans="36:36">
      <c r="AJ426" t="e">
        <f t="shared" si="6"/>
        <v>#DIV/0!</v>
      </c>
    </row>
    <row r="427" spans="36:36">
      <c r="AJ427" t="e">
        <f t="shared" si="6"/>
        <v>#DIV/0!</v>
      </c>
    </row>
    <row r="428" spans="36:36">
      <c r="AJ428" t="e">
        <f t="shared" si="6"/>
        <v>#DIV/0!</v>
      </c>
    </row>
    <row r="429" spans="36:36">
      <c r="AJ429" t="e">
        <f t="shared" si="6"/>
        <v>#DIV/0!</v>
      </c>
    </row>
    <row r="430" spans="36:36">
      <c r="AJ430" t="e">
        <f t="shared" si="6"/>
        <v>#DIV/0!</v>
      </c>
    </row>
    <row r="431" spans="36:36">
      <c r="AJ431" t="e">
        <f t="shared" si="6"/>
        <v>#DIV/0!</v>
      </c>
    </row>
    <row r="432" spans="36:36">
      <c r="AJ432" t="e">
        <f t="shared" si="6"/>
        <v>#DIV/0!</v>
      </c>
    </row>
    <row r="433" spans="36:36">
      <c r="AJ433" t="e">
        <f t="shared" si="6"/>
        <v>#DIV/0!</v>
      </c>
    </row>
    <row r="434" spans="36:36">
      <c r="AJ434" t="e">
        <f t="shared" si="6"/>
        <v>#DIV/0!</v>
      </c>
    </row>
    <row r="435" spans="36:36">
      <c r="AJ435" t="e">
        <f t="shared" si="6"/>
        <v>#DIV/0!</v>
      </c>
    </row>
    <row r="436" spans="36:36">
      <c r="AJ436" t="e">
        <f t="shared" si="6"/>
        <v>#DIV/0!</v>
      </c>
    </row>
    <row r="437" spans="36:36">
      <c r="AJ437" t="e">
        <f t="shared" si="6"/>
        <v>#DIV/0!</v>
      </c>
    </row>
    <row r="438" spans="36:36">
      <c r="AJ438" t="e">
        <f t="shared" si="6"/>
        <v>#DIV/0!</v>
      </c>
    </row>
    <row r="439" spans="36:36">
      <c r="AJ439" t="e">
        <f t="shared" si="6"/>
        <v>#DIV/0!</v>
      </c>
    </row>
    <row r="440" spans="36:36">
      <c r="AJ440" t="e">
        <f t="shared" si="6"/>
        <v>#DIV/0!</v>
      </c>
    </row>
    <row r="441" spans="36:36">
      <c r="AJ441" t="e">
        <f t="shared" si="6"/>
        <v>#DIV/0!</v>
      </c>
    </row>
    <row r="442" spans="36:36">
      <c r="AJ442" t="e">
        <f t="shared" si="6"/>
        <v>#DIV/0!</v>
      </c>
    </row>
    <row r="443" spans="36:36">
      <c r="AJ443" t="e">
        <f t="shared" si="6"/>
        <v>#DIV/0!</v>
      </c>
    </row>
    <row r="444" spans="36:36">
      <c r="AJ444" t="e">
        <f t="shared" si="6"/>
        <v>#DIV/0!</v>
      </c>
    </row>
    <row r="445" spans="36:36">
      <c r="AJ445" t="e">
        <f t="shared" si="6"/>
        <v>#DIV/0!</v>
      </c>
    </row>
    <row r="446" spans="36:36">
      <c r="AJ446" t="e">
        <f t="shared" si="6"/>
        <v>#DIV/0!</v>
      </c>
    </row>
    <row r="447" spans="36:36">
      <c r="AJ447" t="e">
        <f t="shared" si="6"/>
        <v>#DIV/0!</v>
      </c>
    </row>
    <row r="448" spans="36:36">
      <c r="AJ448" t="e">
        <f t="shared" si="6"/>
        <v>#DIV/0!</v>
      </c>
    </row>
    <row r="449" spans="36:36">
      <c r="AJ449" t="e">
        <f t="shared" si="6"/>
        <v>#DIV/0!</v>
      </c>
    </row>
    <row r="450" spans="36:36">
      <c r="AJ450" t="e">
        <f t="shared" si="6"/>
        <v>#DIV/0!</v>
      </c>
    </row>
    <row r="451" spans="36:36">
      <c r="AJ451" t="e">
        <f t="shared" ref="AJ451:AJ514" si="7">(D452-D451)/D451</f>
        <v>#DIV/0!</v>
      </c>
    </row>
    <row r="452" spans="36:36">
      <c r="AJ452" t="e">
        <f t="shared" si="7"/>
        <v>#DIV/0!</v>
      </c>
    </row>
    <row r="453" spans="36:36">
      <c r="AJ453" t="e">
        <f t="shared" si="7"/>
        <v>#DIV/0!</v>
      </c>
    </row>
    <row r="454" spans="36:36">
      <c r="AJ454" t="e">
        <f t="shared" si="7"/>
        <v>#DIV/0!</v>
      </c>
    </row>
    <row r="455" spans="36:36">
      <c r="AJ455" t="e">
        <f t="shared" si="7"/>
        <v>#DIV/0!</v>
      </c>
    </row>
    <row r="456" spans="36:36">
      <c r="AJ456" t="e">
        <f t="shared" si="7"/>
        <v>#DIV/0!</v>
      </c>
    </row>
    <row r="457" spans="36:36">
      <c r="AJ457" t="e">
        <f t="shared" si="7"/>
        <v>#DIV/0!</v>
      </c>
    </row>
    <row r="458" spans="36:36">
      <c r="AJ458" t="e">
        <f t="shared" si="7"/>
        <v>#DIV/0!</v>
      </c>
    </row>
    <row r="459" spans="36:36">
      <c r="AJ459" t="e">
        <f t="shared" si="7"/>
        <v>#DIV/0!</v>
      </c>
    </row>
    <row r="460" spans="36:36">
      <c r="AJ460" t="e">
        <f t="shared" si="7"/>
        <v>#DIV/0!</v>
      </c>
    </row>
    <row r="461" spans="36:36">
      <c r="AJ461" t="e">
        <f t="shared" si="7"/>
        <v>#DIV/0!</v>
      </c>
    </row>
    <row r="462" spans="36:36">
      <c r="AJ462" t="e">
        <f t="shared" si="7"/>
        <v>#DIV/0!</v>
      </c>
    </row>
    <row r="463" spans="36:36">
      <c r="AJ463" t="e">
        <f t="shared" si="7"/>
        <v>#DIV/0!</v>
      </c>
    </row>
    <row r="464" spans="36:36">
      <c r="AJ464" t="e">
        <f t="shared" si="7"/>
        <v>#DIV/0!</v>
      </c>
    </row>
    <row r="465" spans="36:36">
      <c r="AJ465" t="e">
        <f t="shared" si="7"/>
        <v>#DIV/0!</v>
      </c>
    </row>
    <row r="466" spans="36:36">
      <c r="AJ466" t="e">
        <f t="shared" si="7"/>
        <v>#DIV/0!</v>
      </c>
    </row>
    <row r="467" spans="36:36">
      <c r="AJ467" t="e">
        <f t="shared" si="7"/>
        <v>#DIV/0!</v>
      </c>
    </row>
    <row r="468" spans="36:36">
      <c r="AJ468" t="e">
        <f t="shared" si="7"/>
        <v>#DIV/0!</v>
      </c>
    </row>
    <row r="469" spans="36:36">
      <c r="AJ469" t="e">
        <f t="shared" si="7"/>
        <v>#DIV/0!</v>
      </c>
    </row>
    <row r="470" spans="36:36">
      <c r="AJ470" t="e">
        <f t="shared" si="7"/>
        <v>#DIV/0!</v>
      </c>
    </row>
    <row r="471" spans="36:36">
      <c r="AJ471" t="e">
        <f t="shared" si="7"/>
        <v>#DIV/0!</v>
      </c>
    </row>
    <row r="472" spans="36:36">
      <c r="AJ472" t="e">
        <f t="shared" si="7"/>
        <v>#DIV/0!</v>
      </c>
    </row>
    <row r="473" spans="36:36">
      <c r="AJ473" t="e">
        <f t="shared" si="7"/>
        <v>#DIV/0!</v>
      </c>
    </row>
    <row r="474" spans="36:36">
      <c r="AJ474" t="e">
        <f t="shared" si="7"/>
        <v>#DIV/0!</v>
      </c>
    </row>
    <row r="475" spans="36:36">
      <c r="AJ475" t="e">
        <f t="shared" si="7"/>
        <v>#DIV/0!</v>
      </c>
    </row>
    <row r="476" spans="36:36">
      <c r="AJ476" t="e">
        <f t="shared" si="7"/>
        <v>#DIV/0!</v>
      </c>
    </row>
    <row r="477" spans="36:36">
      <c r="AJ477" t="e">
        <f t="shared" si="7"/>
        <v>#DIV/0!</v>
      </c>
    </row>
    <row r="478" spans="36:36">
      <c r="AJ478" t="e">
        <f t="shared" si="7"/>
        <v>#DIV/0!</v>
      </c>
    </row>
    <row r="479" spans="36:36">
      <c r="AJ479" t="e">
        <f t="shared" si="7"/>
        <v>#DIV/0!</v>
      </c>
    </row>
    <row r="480" spans="36:36">
      <c r="AJ480" t="e">
        <f t="shared" si="7"/>
        <v>#DIV/0!</v>
      </c>
    </row>
    <row r="481" spans="36:36">
      <c r="AJ481" t="e">
        <f t="shared" si="7"/>
        <v>#DIV/0!</v>
      </c>
    </row>
    <row r="482" spans="36:36">
      <c r="AJ482" t="e">
        <f t="shared" si="7"/>
        <v>#DIV/0!</v>
      </c>
    </row>
    <row r="483" spans="36:36">
      <c r="AJ483" t="e">
        <f t="shared" si="7"/>
        <v>#DIV/0!</v>
      </c>
    </row>
    <row r="484" spans="36:36">
      <c r="AJ484" t="e">
        <f t="shared" si="7"/>
        <v>#DIV/0!</v>
      </c>
    </row>
    <row r="485" spans="36:36">
      <c r="AJ485" t="e">
        <f t="shared" si="7"/>
        <v>#DIV/0!</v>
      </c>
    </row>
    <row r="486" spans="36:36">
      <c r="AJ486" t="e">
        <f t="shared" si="7"/>
        <v>#DIV/0!</v>
      </c>
    </row>
    <row r="487" spans="36:36">
      <c r="AJ487" t="e">
        <f t="shared" si="7"/>
        <v>#DIV/0!</v>
      </c>
    </row>
    <row r="488" spans="36:36">
      <c r="AJ488" t="e">
        <f t="shared" si="7"/>
        <v>#DIV/0!</v>
      </c>
    </row>
    <row r="489" spans="36:36">
      <c r="AJ489" t="e">
        <f t="shared" si="7"/>
        <v>#DIV/0!</v>
      </c>
    </row>
    <row r="490" spans="36:36">
      <c r="AJ490" t="e">
        <f t="shared" si="7"/>
        <v>#DIV/0!</v>
      </c>
    </row>
    <row r="491" spans="36:36">
      <c r="AJ491" t="e">
        <f t="shared" si="7"/>
        <v>#DIV/0!</v>
      </c>
    </row>
    <row r="492" spans="36:36">
      <c r="AJ492" t="e">
        <f t="shared" si="7"/>
        <v>#DIV/0!</v>
      </c>
    </row>
    <row r="493" spans="36:36">
      <c r="AJ493" t="e">
        <f t="shared" si="7"/>
        <v>#DIV/0!</v>
      </c>
    </row>
    <row r="494" spans="36:36">
      <c r="AJ494" t="e">
        <f t="shared" si="7"/>
        <v>#DIV/0!</v>
      </c>
    </row>
    <row r="495" spans="36:36">
      <c r="AJ495" t="e">
        <f t="shared" si="7"/>
        <v>#DIV/0!</v>
      </c>
    </row>
    <row r="496" spans="36:36">
      <c r="AJ496" t="e">
        <f t="shared" si="7"/>
        <v>#DIV/0!</v>
      </c>
    </row>
    <row r="497" spans="36:36">
      <c r="AJ497" t="e">
        <f t="shared" si="7"/>
        <v>#DIV/0!</v>
      </c>
    </row>
    <row r="498" spans="36:36">
      <c r="AJ498" t="e">
        <f t="shared" si="7"/>
        <v>#DIV/0!</v>
      </c>
    </row>
    <row r="499" spans="36:36">
      <c r="AJ499" t="e">
        <f t="shared" si="7"/>
        <v>#DIV/0!</v>
      </c>
    </row>
    <row r="500" spans="36:36">
      <c r="AJ500" t="e">
        <f t="shared" si="7"/>
        <v>#DIV/0!</v>
      </c>
    </row>
    <row r="501" spans="36:36">
      <c r="AJ501" t="e">
        <f t="shared" si="7"/>
        <v>#DIV/0!</v>
      </c>
    </row>
    <row r="502" spans="36:36">
      <c r="AJ502" t="e">
        <f t="shared" si="7"/>
        <v>#DIV/0!</v>
      </c>
    </row>
    <row r="503" spans="36:36">
      <c r="AJ503" t="e">
        <f t="shared" si="7"/>
        <v>#DIV/0!</v>
      </c>
    </row>
    <row r="504" spans="36:36">
      <c r="AJ504" t="e">
        <f t="shared" si="7"/>
        <v>#DIV/0!</v>
      </c>
    </row>
    <row r="505" spans="36:36">
      <c r="AJ505" t="e">
        <f t="shared" si="7"/>
        <v>#DIV/0!</v>
      </c>
    </row>
    <row r="506" spans="36:36">
      <c r="AJ506" t="e">
        <f t="shared" si="7"/>
        <v>#DIV/0!</v>
      </c>
    </row>
    <row r="507" spans="36:36">
      <c r="AJ507" t="e">
        <f t="shared" si="7"/>
        <v>#DIV/0!</v>
      </c>
    </row>
    <row r="508" spans="36:36">
      <c r="AJ508" t="e">
        <f t="shared" si="7"/>
        <v>#DIV/0!</v>
      </c>
    </row>
    <row r="509" spans="36:36">
      <c r="AJ509" t="e">
        <f t="shared" si="7"/>
        <v>#DIV/0!</v>
      </c>
    </row>
    <row r="510" spans="36:36">
      <c r="AJ510" t="e">
        <f t="shared" si="7"/>
        <v>#DIV/0!</v>
      </c>
    </row>
    <row r="511" spans="36:36">
      <c r="AJ511" t="e">
        <f t="shared" si="7"/>
        <v>#DIV/0!</v>
      </c>
    </row>
    <row r="512" spans="36:36">
      <c r="AJ512" t="e">
        <f t="shared" si="7"/>
        <v>#DIV/0!</v>
      </c>
    </row>
    <row r="513" spans="36:36">
      <c r="AJ513" t="e">
        <f t="shared" si="7"/>
        <v>#DIV/0!</v>
      </c>
    </row>
    <row r="514" spans="36:36">
      <c r="AJ514" t="e">
        <f t="shared" si="7"/>
        <v>#DIV/0!</v>
      </c>
    </row>
    <row r="515" spans="36:36">
      <c r="AJ515" t="e">
        <f t="shared" ref="AJ515:AJ578" si="8">(D516-D515)/D515</f>
        <v>#DIV/0!</v>
      </c>
    </row>
    <row r="516" spans="36:36">
      <c r="AJ516" t="e">
        <f t="shared" si="8"/>
        <v>#DIV/0!</v>
      </c>
    </row>
    <row r="517" spans="36:36">
      <c r="AJ517" t="e">
        <f t="shared" si="8"/>
        <v>#DIV/0!</v>
      </c>
    </row>
    <row r="518" spans="36:36">
      <c r="AJ518" t="e">
        <f t="shared" si="8"/>
        <v>#DIV/0!</v>
      </c>
    </row>
    <row r="519" spans="36:36">
      <c r="AJ519" t="e">
        <f t="shared" si="8"/>
        <v>#DIV/0!</v>
      </c>
    </row>
    <row r="520" spans="36:36">
      <c r="AJ520" t="e">
        <f t="shared" si="8"/>
        <v>#DIV/0!</v>
      </c>
    </row>
    <row r="521" spans="36:36">
      <c r="AJ521" t="e">
        <f t="shared" si="8"/>
        <v>#DIV/0!</v>
      </c>
    </row>
    <row r="522" spans="36:36">
      <c r="AJ522" t="e">
        <f t="shared" si="8"/>
        <v>#DIV/0!</v>
      </c>
    </row>
    <row r="523" spans="36:36">
      <c r="AJ523" t="e">
        <f t="shared" si="8"/>
        <v>#DIV/0!</v>
      </c>
    </row>
    <row r="524" spans="36:36">
      <c r="AJ524" t="e">
        <f t="shared" si="8"/>
        <v>#DIV/0!</v>
      </c>
    </row>
    <row r="525" spans="36:36">
      <c r="AJ525" t="e">
        <f t="shared" si="8"/>
        <v>#DIV/0!</v>
      </c>
    </row>
    <row r="526" spans="36:36">
      <c r="AJ526" t="e">
        <f t="shared" si="8"/>
        <v>#DIV/0!</v>
      </c>
    </row>
    <row r="527" spans="36:36">
      <c r="AJ527" t="e">
        <f t="shared" si="8"/>
        <v>#DIV/0!</v>
      </c>
    </row>
    <row r="528" spans="36:36">
      <c r="AJ528" t="e">
        <f t="shared" si="8"/>
        <v>#DIV/0!</v>
      </c>
    </row>
    <row r="529" spans="36:36">
      <c r="AJ529" t="e">
        <f t="shared" si="8"/>
        <v>#DIV/0!</v>
      </c>
    </row>
    <row r="530" spans="36:36">
      <c r="AJ530" t="e">
        <f t="shared" si="8"/>
        <v>#DIV/0!</v>
      </c>
    </row>
    <row r="531" spans="36:36">
      <c r="AJ531" t="e">
        <f t="shared" si="8"/>
        <v>#DIV/0!</v>
      </c>
    </row>
    <row r="532" spans="36:36">
      <c r="AJ532" t="e">
        <f t="shared" si="8"/>
        <v>#DIV/0!</v>
      </c>
    </row>
    <row r="533" spans="36:36">
      <c r="AJ533" t="e">
        <f t="shared" si="8"/>
        <v>#DIV/0!</v>
      </c>
    </row>
    <row r="534" spans="36:36">
      <c r="AJ534" t="e">
        <f t="shared" si="8"/>
        <v>#DIV/0!</v>
      </c>
    </row>
    <row r="535" spans="36:36">
      <c r="AJ535" t="e">
        <f t="shared" si="8"/>
        <v>#DIV/0!</v>
      </c>
    </row>
    <row r="536" spans="36:36">
      <c r="AJ536" t="e">
        <f t="shared" si="8"/>
        <v>#DIV/0!</v>
      </c>
    </row>
    <row r="537" spans="36:36">
      <c r="AJ537" t="e">
        <f t="shared" si="8"/>
        <v>#DIV/0!</v>
      </c>
    </row>
    <row r="538" spans="36:36">
      <c r="AJ538" t="e">
        <f t="shared" si="8"/>
        <v>#DIV/0!</v>
      </c>
    </row>
    <row r="539" spans="36:36">
      <c r="AJ539" t="e">
        <f t="shared" si="8"/>
        <v>#DIV/0!</v>
      </c>
    </row>
    <row r="540" spans="36:36">
      <c r="AJ540" t="e">
        <f t="shared" si="8"/>
        <v>#DIV/0!</v>
      </c>
    </row>
    <row r="541" spans="36:36">
      <c r="AJ541" t="e">
        <f t="shared" si="8"/>
        <v>#DIV/0!</v>
      </c>
    </row>
    <row r="542" spans="36:36">
      <c r="AJ542" t="e">
        <f t="shared" si="8"/>
        <v>#DIV/0!</v>
      </c>
    </row>
    <row r="543" spans="36:36">
      <c r="AJ543" t="e">
        <f t="shared" si="8"/>
        <v>#DIV/0!</v>
      </c>
    </row>
    <row r="544" spans="36:36">
      <c r="AJ544" t="e">
        <f t="shared" si="8"/>
        <v>#DIV/0!</v>
      </c>
    </row>
    <row r="545" spans="36:36">
      <c r="AJ545" t="e">
        <f t="shared" si="8"/>
        <v>#DIV/0!</v>
      </c>
    </row>
    <row r="546" spans="36:36">
      <c r="AJ546" t="e">
        <f t="shared" si="8"/>
        <v>#DIV/0!</v>
      </c>
    </row>
    <row r="547" spans="36:36">
      <c r="AJ547" t="e">
        <f t="shared" si="8"/>
        <v>#DIV/0!</v>
      </c>
    </row>
    <row r="548" spans="36:36">
      <c r="AJ548" t="e">
        <f t="shared" si="8"/>
        <v>#DIV/0!</v>
      </c>
    </row>
    <row r="549" spans="36:36">
      <c r="AJ549" t="e">
        <f t="shared" si="8"/>
        <v>#DIV/0!</v>
      </c>
    </row>
    <row r="550" spans="36:36">
      <c r="AJ550" t="e">
        <f t="shared" si="8"/>
        <v>#DIV/0!</v>
      </c>
    </row>
    <row r="551" spans="36:36">
      <c r="AJ551" t="e">
        <f t="shared" si="8"/>
        <v>#DIV/0!</v>
      </c>
    </row>
    <row r="552" spans="36:36">
      <c r="AJ552" t="e">
        <f t="shared" si="8"/>
        <v>#DIV/0!</v>
      </c>
    </row>
    <row r="553" spans="36:36">
      <c r="AJ553" t="e">
        <f t="shared" si="8"/>
        <v>#DIV/0!</v>
      </c>
    </row>
    <row r="554" spans="36:36">
      <c r="AJ554" t="e">
        <f t="shared" si="8"/>
        <v>#DIV/0!</v>
      </c>
    </row>
    <row r="555" spans="36:36">
      <c r="AJ555" t="e">
        <f t="shared" si="8"/>
        <v>#DIV/0!</v>
      </c>
    </row>
    <row r="556" spans="36:36">
      <c r="AJ556" t="e">
        <f t="shared" si="8"/>
        <v>#DIV/0!</v>
      </c>
    </row>
    <row r="557" spans="36:36">
      <c r="AJ557" t="e">
        <f t="shared" si="8"/>
        <v>#DIV/0!</v>
      </c>
    </row>
    <row r="558" spans="36:36">
      <c r="AJ558" t="e">
        <f t="shared" si="8"/>
        <v>#DIV/0!</v>
      </c>
    </row>
    <row r="559" spans="36:36">
      <c r="AJ559" t="e">
        <f t="shared" si="8"/>
        <v>#DIV/0!</v>
      </c>
    </row>
    <row r="560" spans="36:36">
      <c r="AJ560" t="e">
        <f t="shared" si="8"/>
        <v>#DIV/0!</v>
      </c>
    </row>
    <row r="561" spans="36:36">
      <c r="AJ561" t="e">
        <f t="shared" si="8"/>
        <v>#DIV/0!</v>
      </c>
    </row>
    <row r="562" spans="36:36">
      <c r="AJ562" t="e">
        <f t="shared" si="8"/>
        <v>#DIV/0!</v>
      </c>
    </row>
    <row r="563" spans="36:36">
      <c r="AJ563" t="e">
        <f t="shared" si="8"/>
        <v>#DIV/0!</v>
      </c>
    </row>
    <row r="564" spans="36:36">
      <c r="AJ564" t="e">
        <f t="shared" si="8"/>
        <v>#DIV/0!</v>
      </c>
    </row>
    <row r="565" spans="36:36">
      <c r="AJ565" t="e">
        <f t="shared" si="8"/>
        <v>#DIV/0!</v>
      </c>
    </row>
    <row r="566" spans="36:36">
      <c r="AJ566" t="e">
        <f t="shared" si="8"/>
        <v>#DIV/0!</v>
      </c>
    </row>
    <row r="567" spans="36:36">
      <c r="AJ567" t="e">
        <f t="shared" si="8"/>
        <v>#DIV/0!</v>
      </c>
    </row>
    <row r="568" spans="36:36">
      <c r="AJ568" t="e">
        <f t="shared" si="8"/>
        <v>#DIV/0!</v>
      </c>
    </row>
    <row r="569" spans="36:36">
      <c r="AJ569" t="e">
        <f t="shared" si="8"/>
        <v>#DIV/0!</v>
      </c>
    </row>
    <row r="570" spans="36:36">
      <c r="AJ570" t="e">
        <f t="shared" si="8"/>
        <v>#DIV/0!</v>
      </c>
    </row>
    <row r="571" spans="36:36">
      <c r="AJ571" t="e">
        <f t="shared" si="8"/>
        <v>#DIV/0!</v>
      </c>
    </row>
    <row r="572" spans="36:36">
      <c r="AJ572" t="e">
        <f t="shared" si="8"/>
        <v>#DIV/0!</v>
      </c>
    </row>
    <row r="573" spans="36:36">
      <c r="AJ573" t="e">
        <f t="shared" si="8"/>
        <v>#DIV/0!</v>
      </c>
    </row>
    <row r="574" spans="36:36">
      <c r="AJ574" t="e">
        <f t="shared" si="8"/>
        <v>#DIV/0!</v>
      </c>
    </row>
    <row r="575" spans="36:36">
      <c r="AJ575" t="e">
        <f t="shared" si="8"/>
        <v>#DIV/0!</v>
      </c>
    </row>
    <row r="576" spans="36:36">
      <c r="AJ576" t="e">
        <f t="shared" si="8"/>
        <v>#DIV/0!</v>
      </c>
    </row>
    <row r="577" spans="36:36">
      <c r="AJ577" t="e">
        <f t="shared" si="8"/>
        <v>#DIV/0!</v>
      </c>
    </row>
    <row r="578" spans="36:36">
      <c r="AJ578" t="e">
        <f t="shared" si="8"/>
        <v>#DIV/0!</v>
      </c>
    </row>
    <row r="579" spans="36:36">
      <c r="AJ579" t="e">
        <f t="shared" ref="AJ579:AJ642" si="9">(D580-D579)/D579</f>
        <v>#DIV/0!</v>
      </c>
    </row>
    <row r="580" spans="36:36">
      <c r="AJ580" t="e">
        <f t="shared" si="9"/>
        <v>#DIV/0!</v>
      </c>
    </row>
    <row r="581" spans="36:36">
      <c r="AJ581" t="e">
        <f t="shared" si="9"/>
        <v>#DIV/0!</v>
      </c>
    </row>
    <row r="582" spans="36:36">
      <c r="AJ582" t="e">
        <f t="shared" si="9"/>
        <v>#DIV/0!</v>
      </c>
    </row>
    <row r="583" spans="36:36">
      <c r="AJ583" t="e">
        <f t="shared" si="9"/>
        <v>#DIV/0!</v>
      </c>
    </row>
    <row r="584" spans="36:36">
      <c r="AJ584" t="e">
        <f t="shared" si="9"/>
        <v>#DIV/0!</v>
      </c>
    </row>
    <row r="585" spans="36:36">
      <c r="AJ585" t="e">
        <f t="shared" si="9"/>
        <v>#DIV/0!</v>
      </c>
    </row>
    <row r="586" spans="36:36">
      <c r="AJ586" t="e">
        <f t="shared" si="9"/>
        <v>#DIV/0!</v>
      </c>
    </row>
    <row r="587" spans="36:36">
      <c r="AJ587" t="e">
        <f t="shared" si="9"/>
        <v>#DIV/0!</v>
      </c>
    </row>
    <row r="588" spans="36:36">
      <c r="AJ588" t="e">
        <f t="shared" si="9"/>
        <v>#DIV/0!</v>
      </c>
    </row>
    <row r="589" spans="36:36">
      <c r="AJ589" t="e">
        <f t="shared" si="9"/>
        <v>#DIV/0!</v>
      </c>
    </row>
    <row r="590" spans="36:36">
      <c r="AJ590" t="e">
        <f t="shared" si="9"/>
        <v>#DIV/0!</v>
      </c>
    </row>
    <row r="591" spans="36:36">
      <c r="AJ591" t="e">
        <f t="shared" si="9"/>
        <v>#DIV/0!</v>
      </c>
    </row>
    <row r="592" spans="36:36">
      <c r="AJ592" t="e">
        <f t="shared" si="9"/>
        <v>#DIV/0!</v>
      </c>
    </row>
    <row r="593" spans="36:36">
      <c r="AJ593" t="e">
        <f t="shared" si="9"/>
        <v>#DIV/0!</v>
      </c>
    </row>
    <row r="594" spans="36:36">
      <c r="AJ594" t="e">
        <f t="shared" si="9"/>
        <v>#DIV/0!</v>
      </c>
    </row>
    <row r="595" spans="36:36">
      <c r="AJ595" t="e">
        <f t="shared" si="9"/>
        <v>#DIV/0!</v>
      </c>
    </row>
    <row r="596" spans="36:36">
      <c r="AJ596" t="e">
        <f t="shared" si="9"/>
        <v>#DIV/0!</v>
      </c>
    </row>
    <row r="597" spans="36:36">
      <c r="AJ597" t="e">
        <f t="shared" si="9"/>
        <v>#DIV/0!</v>
      </c>
    </row>
    <row r="598" spans="36:36">
      <c r="AJ598" t="e">
        <f t="shared" si="9"/>
        <v>#DIV/0!</v>
      </c>
    </row>
    <row r="599" spans="36:36">
      <c r="AJ599" t="e">
        <f t="shared" si="9"/>
        <v>#DIV/0!</v>
      </c>
    </row>
    <row r="600" spans="36:36">
      <c r="AJ600" t="e">
        <f t="shared" si="9"/>
        <v>#DIV/0!</v>
      </c>
    </row>
    <row r="601" spans="36:36">
      <c r="AJ601" t="e">
        <f t="shared" si="9"/>
        <v>#DIV/0!</v>
      </c>
    </row>
    <row r="602" spans="36:36">
      <c r="AJ602" t="e">
        <f t="shared" si="9"/>
        <v>#DIV/0!</v>
      </c>
    </row>
    <row r="603" spans="36:36">
      <c r="AJ603" t="e">
        <f t="shared" si="9"/>
        <v>#DIV/0!</v>
      </c>
    </row>
    <row r="604" spans="36:36">
      <c r="AJ604" t="e">
        <f t="shared" si="9"/>
        <v>#DIV/0!</v>
      </c>
    </row>
    <row r="605" spans="36:36">
      <c r="AJ605" t="e">
        <f t="shared" si="9"/>
        <v>#DIV/0!</v>
      </c>
    </row>
    <row r="606" spans="36:36">
      <c r="AJ606" t="e">
        <f t="shared" si="9"/>
        <v>#DIV/0!</v>
      </c>
    </row>
    <row r="607" spans="36:36">
      <c r="AJ607" t="e">
        <f t="shared" si="9"/>
        <v>#DIV/0!</v>
      </c>
    </row>
    <row r="608" spans="36:36">
      <c r="AJ608" t="e">
        <f t="shared" si="9"/>
        <v>#DIV/0!</v>
      </c>
    </row>
    <row r="609" spans="36:36">
      <c r="AJ609" t="e">
        <f t="shared" si="9"/>
        <v>#DIV/0!</v>
      </c>
    </row>
    <row r="610" spans="36:36">
      <c r="AJ610" t="e">
        <f t="shared" si="9"/>
        <v>#DIV/0!</v>
      </c>
    </row>
    <row r="611" spans="36:36">
      <c r="AJ611" t="e">
        <f t="shared" si="9"/>
        <v>#DIV/0!</v>
      </c>
    </row>
    <row r="612" spans="36:36">
      <c r="AJ612" t="e">
        <f t="shared" si="9"/>
        <v>#DIV/0!</v>
      </c>
    </row>
    <row r="613" spans="36:36">
      <c r="AJ613" t="e">
        <f t="shared" si="9"/>
        <v>#DIV/0!</v>
      </c>
    </row>
    <row r="614" spans="36:36">
      <c r="AJ614" t="e">
        <f t="shared" si="9"/>
        <v>#DIV/0!</v>
      </c>
    </row>
    <row r="615" spans="36:36">
      <c r="AJ615" t="e">
        <f t="shared" si="9"/>
        <v>#DIV/0!</v>
      </c>
    </row>
    <row r="616" spans="36:36">
      <c r="AJ616" t="e">
        <f t="shared" si="9"/>
        <v>#DIV/0!</v>
      </c>
    </row>
    <row r="617" spans="36:36">
      <c r="AJ617" t="e">
        <f t="shared" si="9"/>
        <v>#DIV/0!</v>
      </c>
    </row>
    <row r="618" spans="36:36">
      <c r="AJ618" t="e">
        <f t="shared" si="9"/>
        <v>#DIV/0!</v>
      </c>
    </row>
    <row r="619" spans="36:36">
      <c r="AJ619" t="e">
        <f t="shared" si="9"/>
        <v>#DIV/0!</v>
      </c>
    </row>
    <row r="620" spans="36:36">
      <c r="AJ620" t="e">
        <f t="shared" si="9"/>
        <v>#DIV/0!</v>
      </c>
    </row>
    <row r="621" spans="36:36">
      <c r="AJ621" t="e">
        <f t="shared" si="9"/>
        <v>#DIV/0!</v>
      </c>
    </row>
    <row r="622" spans="36:36">
      <c r="AJ622" t="e">
        <f t="shared" si="9"/>
        <v>#DIV/0!</v>
      </c>
    </row>
    <row r="623" spans="36:36">
      <c r="AJ623" t="e">
        <f t="shared" si="9"/>
        <v>#DIV/0!</v>
      </c>
    </row>
    <row r="624" spans="36:36">
      <c r="AJ624" t="e">
        <f t="shared" si="9"/>
        <v>#DIV/0!</v>
      </c>
    </row>
    <row r="625" spans="36:36">
      <c r="AJ625" t="e">
        <f t="shared" si="9"/>
        <v>#DIV/0!</v>
      </c>
    </row>
    <row r="626" spans="36:36">
      <c r="AJ626" t="e">
        <f t="shared" si="9"/>
        <v>#DIV/0!</v>
      </c>
    </row>
    <row r="627" spans="36:36">
      <c r="AJ627" t="e">
        <f t="shared" si="9"/>
        <v>#DIV/0!</v>
      </c>
    </row>
    <row r="628" spans="36:36">
      <c r="AJ628" t="e">
        <f t="shared" si="9"/>
        <v>#DIV/0!</v>
      </c>
    </row>
    <row r="629" spans="36:36">
      <c r="AJ629" t="e">
        <f t="shared" si="9"/>
        <v>#DIV/0!</v>
      </c>
    </row>
    <row r="630" spans="36:36">
      <c r="AJ630" t="e">
        <f t="shared" si="9"/>
        <v>#DIV/0!</v>
      </c>
    </row>
    <row r="631" spans="36:36">
      <c r="AJ631" t="e">
        <f t="shared" si="9"/>
        <v>#DIV/0!</v>
      </c>
    </row>
    <row r="632" spans="36:36">
      <c r="AJ632" t="e">
        <f t="shared" si="9"/>
        <v>#DIV/0!</v>
      </c>
    </row>
    <row r="633" spans="36:36">
      <c r="AJ633" t="e">
        <f t="shared" si="9"/>
        <v>#DIV/0!</v>
      </c>
    </row>
    <row r="634" spans="36:36">
      <c r="AJ634" t="e">
        <f t="shared" si="9"/>
        <v>#DIV/0!</v>
      </c>
    </row>
    <row r="635" spans="36:36">
      <c r="AJ635" t="e">
        <f t="shared" si="9"/>
        <v>#DIV/0!</v>
      </c>
    </row>
    <row r="636" spans="36:36">
      <c r="AJ636" t="e">
        <f t="shared" si="9"/>
        <v>#DIV/0!</v>
      </c>
    </row>
    <row r="637" spans="36:36">
      <c r="AJ637" t="e">
        <f t="shared" si="9"/>
        <v>#DIV/0!</v>
      </c>
    </row>
    <row r="638" spans="36:36">
      <c r="AJ638" t="e">
        <f t="shared" si="9"/>
        <v>#DIV/0!</v>
      </c>
    </row>
    <row r="639" spans="36:36">
      <c r="AJ639" t="e">
        <f t="shared" si="9"/>
        <v>#DIV/0!</v>
      </c>
    </row>
    <row r="640" spans="36:36">
      <c r="AJ640" t="e">
        <f t="shared" si="9"/>
        <v>#DIV/0!</v>
      </c>
    </row>
    <row r="641" spans="36:36">
      <c r="AJ641" t="e">
        <f t="shared" si="9"/>
        <v>#DIV/0!</v>
      </c>
    </row>
    <row r="642" spans="36:36">
      <c r="AJ642" t="e">
        <f t="shared" si="9"/>
        <v>#DIV/0!</v>
      </c>
    </row>
    <row r="643" spans="36:36">
      <c r="AJ643" t="e">
        <f t="shared" ref="AJ643:AJ706" si="10">(D644-D643)/D643</f>
        <v>#DIV/0!</v>
      </c>
    </row>
    <row r="644" spans="36:36">
      <c r="AJ644" t="e">
        <f t="shared" si="10"/>
        <v>#DIV/0!</v>
      </c>
    </row>
    <row r="645" spans="36:36">
      <c r="AJ645" t="e">
        <f t="shared" si="10"/>
        <v>#DIV/0!</v>
      </c>
    </row>
    <row r="646" spans="36:36">
      <c r="AJ646" t="e">
        <f t="shared" si="10"/>
        <v>#DIV/0!</v>
      </c>
    </row>
    <row r="647" spans="36:36">
      <c r="AJ647" t="e">
        <f t="shared" si="10"/>
        <v>#DIV/0!</v>
      </c>
    </row>
    <row r="648" spans="36:36">
      <c r="AJ648" t="e">
        <f t="shared" si="10"/>
        <v>#DIV/0!</v>
      </c>
    </row>
    <row r="649" spans="36:36">
      <c r="AJ649" t="e">
        <f t="shared" si="10"/>
        <v>#DIV/0!</v>
      </c>
    </row>
    <row r="650" spans="36:36">
      <c r="AJ650" t="e">
        <f t="shared" si="10"/>
        <v>#DIV/0!</v>
      </c>
    </row>
    <row r="651" spans="36:36">
      <c r="AJ651" t="e">
        <f t="shared" si="10"/>
        <v>#DIV/0!</v>
      </c>
    </row>
    <row r="652" spans="36:36">
      <c r="AJ652" t="e">
        <f t="shared" si="10"/>
        <v>#DIV/0!</v>
      </c>
    </row>
    <row r="653" spans="36:36">
      <c r="AJ653" t="e">
        <f t="shared" si="10"/>
        <v>#DIV/0!</v>
      </c>
    </row>
    <row r="654" spans="36:36">
      <c r="AJ654" t="e">
        <f t="shared" si="10"/>
        <v>#DIV/0!</v>
      </c>
    </row>
    <row r="655" spans="36:36">
      <c r="AJ655" t="e">
        <f t="shared" si="10"/>
        <v>#DIV/0!</v>
      </c>
    </row>
    <row r="656" spans="36:36">
      <c r="AJ656" t="e">
        <f t="shared" si="10"/>
        <v>#DIV/0!</v>
      </c>
    </row>
    <row r="657" spans="36:36">
      <c r="AJ657" t="e">
        <f t="shared" si="10"/>
        <v>#DIV/0!</v>
      </c>
    </row>
    <row r="658" spans="36:36">
      <c r="AJ658" t="e">
        <f t="shared" si="10"/>
        <v>#DIV/0!</v>
      </c>
    </row>
    <row r="659" spans="36:36">
      <c r="AJ659" t="e">
        <f t="shared" si="10"/>
        <v>#DIV/0!</v>
      </c>
    </row>
    <row r="660" spans="36:36">
      <c r="AJ660" t="e">
        <f t="shared" si="10"/>
        <v>#DIV/0!</v>
      </c>
    </row>
    <row r="661" spans="36:36">
      <c r="AJ661" t="e">
        <f t="shared" si="10"/>
        <v>#DIV/0!</v>
      </c>
    </row>
    <row r="662" spans="36:36">
      <c r="AJ662" t="e">
        <f t="shared" si="10"/>
        <v>#DIV/0!</v>
      </c>
    </row>
    <row r="663" spans="36:36">
      <c r="AJ663" t="e">
        <f t="shared" si="10"/>
        <v>#DIV/0!</v>
      </c>
    </row>
    <row r="664" spans="36:36">
      <c r="AJ664" t="e">
        <f t="shared" si="10"/>
        <v>#DIV/0!</v>
      </c>
    </row>
    <row r="665" spans="36:36">
      <c r="AJ665" t="e">
        <f t="shared" si="10"/>
        <v>#DIV/0!</v>
      </c>
    </row>
    <row r="666" spans="36:36">
      <c r="AJ666" t="e">
        <f t="shared" si="10"/>
        <v>#DIV/0!</v>
      </c>
    </row>
    <row r="667" spans="36:36">
      <c r="AJ667" t="e">
        <f t="shared" si="10"/>
        <v>#DIV/0!</v>
      </c>
    </row>
    <row r="668" spans="36:36">
      <c r="AJ668" t="e">
        <f t="shared" si="10"/>
        <v>#DIV/0!</v>
      </c>
    </row>
    <row r="669" spans="36:36">
      <c r="AJ669" t="e">
        <f t="shared" si="10"/>
        <v>#DIV/0!</v>
      </c>
    </row>
    <row r="670" spans="36:36">
      <c r="AJ670" t="e">
        <f t="shared" si="10"/>
        <v>#DIV/0!</v>
      </c>
    </row>
    <row r="671" spans="36:36">
      <c r="AJ671" t="e">
        <f t="shared" si="10"/>
        <v>#DIV/0!</v>
      </c>
    </row>
    <row r="672" spans="36:36">
      <c r="AJ672" t="e">
        <f t="shared" si="10"/>
        <v>#DIV/0!</v>
      </c>
    </row>
    <row r="673" spans="36:36">
      <c r="AJ673" t="e">
        <f t="shared" si="10"/>
        <v>#DIV/0!</v>
      </c>
    </row>
    <row r="674" spans="36:36">
      <c r="AJ674" t="e">
        <f t="shared" si="10"/>
        <v>#DIV/0!</v>
      </c>
    </row>
    <row r="675" spans="36:36">
      <c r="AJ675" t="e">
        <f t="shared" si="10"/>
        <v>#DIV/0!</v>
      </c>
    </row>
    <row r="676" spans="36:36">
      <c r="AJ676" t="e">
        <f t="shared" si="10"/>
        <v>#DIV/0!</v>
      </c>
    </row>
    <row r="677" spans="36:36">
      <c r="AJ677" t="e">
        <f t="shared" si="10"/>
        <v>#DIV/0!</v>
      </c>
    </row>
    <row r="678" spans="36:36">
      <c r="AJ678" t="e">
        <f t="shared" si="10"/>
        <v>#DIV/0!</v>
      </c>
    </row>
    <row r="679" spans="36:36">
      <c r="AJ679" t="e">
        <f t="shared" si="10"/>
        <v>#DIV/0!</v>
      </c>
    </row>
    <row r="680" spans="36:36">
      <c r="AJ680" t="e">
        <f t="shared" si="10"/>
        <v>#DIV/0!</v>
      </c>
    </row>
    <row r="681" spans="36:36">
      <c r="AJ681" t="e">
        <f t="shared" si="10"/>
        <v>#DIV/0!</v>
      </c>
    </row>
    <row r="682" spans="36:36">
      <c r="AJ682" t="e">
        <f t="shared" si="10"/>
        <v>#DIV/0!</v>
      </c>
    </row>
    <row r="683" spans="36:36">
      <c r="AJ683" t="e">
        <f t="shared" si="10"/>
        <v>#DIV/0!</v>
      </c>
    </row>
    <row r="684" spans="36:36">
      <c r="AJ684" t="e">
        <f t="shared" si="10"/>
        <v>#DIV/0!</v>
      </c>
    </row>
    <row r="685" spans="36:36">
      <c r="AJ685" t="e">
        <f t="shared" si="10"/>
        <v>#DIV/0!</v>
      </c>
    </row>
    <row r="686" spans="36:36">
      <c r="AJ686" t="e">
        <f t="shared" si="10"/>
        <v>#DIV/0!</v>
      </c>
    </row>
    <row r="687" spans="36:36">
      <c r="AJ687" t="e">
        <f t="shared" si="10"/>
        <v>#DIV/0!</v>
      </c>
    </row>
    <row r="688" spans="36:36">
      <c r="AJ688" t="e">
        <f t="shared" si="10"/>
        <v>#DIV/0!</v>
      </c>
    </row>
    <row r="689" spans="36:36">
      <c r="AJ689" t="e">
        <f t="shared" si="10"/>
        <v>#DIV/0!</v>
      </c>
    </row>
    <row r="690" spans="36:36">
      <c r="AJ690" t="e">
        <f t="shared" si="10"/>
        <v>#DIV/0!</v>
      </c>
    </row>
    <row r="691" spans="36:36">
      <c r="AJ691" t="e">
        <f t="shared" si="10"/>
        <v>#DIV/0!</v>
      </c>
    </row>
    <row r="692" spans="36:36">
      <c r="AJ692" t="e">
        <f t="shared" si="10"/>
        <v>#DIV/0!</v>
      </c>
    </row>
    <row r="693" spans="36:36">
      <c r="AJ693" t="e">
        <f t="shared" si="10"/>
        <v>#DIV/0!</v>
      </c>
    </row>
    <row r="694" spans="36:36">
      <c r="AJ694" t="e">
        <f t="shared" si="10"/>
        <v>#DIV/0!</v>
      </c>
    </row>
    <row r="695" spans="36:36">
      <c r="AJ695" t="e">
        <f t="shared" si="10"/>
        <v>#DIV/0!</v>
      </c>
    </row>
    <row r="696" spans="36:36">
      <c r="AJ696" t="e">
        <f t="shared" si="10"/>
        <v>#DIV/0!</v>
      </c>
    </row>
    <row r="697" spans="36:36">
      <c r="AJ697" t="e">
        <f t="shared" si="10"/>
        <v>#DIV/0!</v>
      </c>
    </row>
    <row r="698" spans="36:36">
      <c r="AJ698" t="e">
        <f t="shared" si="10"/>
        <v>#DIV/0!</v>
      </c>
    </row>
    <row r="699" spans="36:36">
      <c r="AJ699" t="e">
        <f t="shared" si="10"/>
        <v>#DIV/0!</v>
      </c>
    </row>
    <row r="700" spans="36:36">
      <c r="AJ700" t="e">
        <f t="shared" si="10"/>
        <v>#DIV/0!</v>
      </c>
    </row>
    <row r="701" spans="36:36">
      <c r="AJ701" t="e">
        <f t="shared" si="10"/>
        <v>#DIV/0!</v>
      </c>
    </row>
    <row r="702" spans="36:36">
      <c r="AJ702" t="e">
        <f t="shared" si="10"/>
        <v>#DIV/0!</v>
      </c>
    </row>
    <row r="703" spans="36:36">
      <c r="AJ703" t="e">
        <f t="shared" si="10"/>
        <v>#DIV/0!</v>
      </c>
    </row>
    <row r="704" spans="36:36">
      <c r="AJ704" t="e">
        <f t="shared" si="10"/>
        <v>#DIV/0!</v>
      </c>
    </row>
    <row r="705" spans="36:36">
      <c r="AJ705" t="e">
        <f t="shared" si="10"/>
        <v>#DIV/0!</v>
      </c>
    </row>
    <row r="706" spans="36:36">
      <c r="AJ706" t="e">
        <f t="shared" si="10"/>
        <v>#DIV/0!</v>
      </c>
    </row>
    <row r="707" spans="36:36">
      <c r="AJ707" t="e">
        <f t="shared" ref="AJ707:AJ770" si="11">(D708-D707)/D707</f>
        <v>#DIV/0!</v>
      </c>
    </row>
    <row r="708" spans="36:36">
      <c r="AJ708" t="e">
        <f t="shared" si="11"/>
        <v>#DIV/0!</v>
      </c>
    </row>
    <row r="709" spans="36:36">
      <c r="AJ709" t="e">
        <f t="shared" si="11"/>
        <v>#DIV/0!</v>
      </c>
    </row>
    <row r="710" spans="36:36">
      <c r="AJ710" t="e">
        <f t="shared" si="11"/>
        <v>#DIV/0!</v>
      </c>
    </row>
    <row r="711" spans="36:36">
      <c r="AJ711" t="e">
        <f t="shared" si="11"/>
        <v>#DIV/0!</v>
      </c>
    </row>
    <row r="712" spans="36:36">
      <c r="AJ712" t="e">
        <f t="shared" si="11"/>
        <v>#DIV/0!</v>
      </c>
    </row>
    <row r="713" spans="36:36">
      <c r="AJ713" t="e">
        <f t="shared" si="11"/>
        <v>#DIV/0!</v>
      </c>
    </row>
    <row r="714" spans="36:36">
      <c r="AJ714" t="e">
        <f t="shared" si="11"/>
        <v>#DIV/0!</v>
      </c>
    </row>
    <row r="715" spans="36:36">
      <c r="AJ715" t="e">
        <f t="shared" si="11"/>
        <v>#DIV/0!</v>
      </c>
    </row>
    <row r="716" spans="36:36">
      <c r="AJ716" t="e">
        <f t="shared" si="11"/>
        <v>#DIV/0!</v>
      </c>
    </row>
    <row r="717" spans="36:36">
      <c r="AJ717" t="e">
        <f t="shared" si="11"/>
        <v>#DIV/0!</v>
      </c>
    </row>
    <row r="718" spans="36:36">
      <c r="AJ718" t="e">
        <f t="shared" si="11"/>
        <v>#DIV/0!</v>
      </c>
    </row>
    <row r="719" spans="36:36">
      <c r="AJ719" t="e">
        <f t="shared" si="11"/>
        <v>#DIV/0!</v>
      </c>
    </row>
    <row r="720" spans="36:36">
      <c r="AJ720" t="e">
        <f t="shared" si="11"/>
        <v>#DIV/0!</v>
      </c>
    </row>
    <row r="721" spans="36:36">
      <c r="AJ721" t="e">
        <f t="shared" si="11"/>
        <v>#DIV/0!</v>
      </c>
    </row>
    <row r="722" spans="36:36">
      <c r="AJ722" t="e">
        <f t="shared" si="11"/>
        <v>#DIV/0!</v>
      </c>
    </row>
    <row r="723" spans="36:36">
      <c r="AJ723" t="e">
        <f t="shared" si="11"/>
        <v>#DIV/0!</v>
      </c>
    </row>
    <row r="724" spans="36:36">
      <c r="AJ724" t="e">
        <f t="shared" si="11"/>
        <v>#DIV/0!</v>
      </c>
    </row>
    <row r="725" spans="36:36">
      <c r="AJ725" t="e">
        <f t="shared" si="11"/>
        <v>#DIV/0!</v>
      </c>
    </row>
    <row r="726" spans="36:36">
      <c r="AJ726" t="e">
        <f t="shared" si="11"/>
        <v>#DIV/0!</v>
      </c>
    </row>
    <row r="727" spans="36:36">
      <c r="AJ727" t="e">
        <f t="shared" si="11"/>
        <v>#DIV/0!</v>
      </c>
    </row>
    <row r="728" spans="36:36">
      <c r="AJ728" t="e">
        <f t="shared" si="11"/>
        <v>#DIV/0!</v>
      </c>
    </row>
    <row r="729" spans="36:36">
      <c r="AJ729" t="e">
        <f t="shared" si="11"/>
        <v>#DIV/0!</v>
      </c>
    </row>
    <row r="730" spans="36:36">
      <c r="AJ730" t="e">
        <f t="shared" si="11"/>
        <v>#DIV/0!</v>
      </c>
    </row>
    <row r="731" spans="36:36">
      <c r="AJ731" t="e">
        <f t="shared" si="11"/>
        <v>#DIV/0!</v>
      </c>
    </row>
    <row r="732" spans="36:36">
      <c r="AJ732" t="e">
        <f t="shared" si="11"/>
        <v>#DIV/0!</v>
      </c>
    </row>
    <row r="733" spans="36:36">
      <c r="AJ733" t="e">
        <f t="shared" si="11"/>
        <v>#DIV/0!</v>
      </c>
    </row>
    <row r="734" spans="36:36">
      <c r="AJ734" t="e">
        <f t="shared" si="11"/>
        <v>#DIV/0!</v>
      </c>
    </row>
    <row r="735" spans="36:36">
      <c r="AJ735" t="e">
        <f t="shared" si="11"/>
        <v>#DIV/0!</v>
      </c>
    </row>
    <row r="736" spans="36:36">
      <c r="AJ736" t="e">
        <f t="shared" si="11"/>
        <v>#DIV/0!</v>
      </c>
    </row>
    <row r="737" spans="36:36">
      <c r="AJ737" t="e">
        <f t="shared" si="11"/>
        <v>#DIV/0!</v>
      </c>
    </row>
    <row r="738" spans="36:36">
      <c r="AJ738" t="e">
        <f t="shared" si="11"/>
        <v>#DIV/0!</v>
      </c>
    </row>
    <row r="739" spans="36:36">
      <c r="AJ739" t="e">
        <f t="shared" si="11"/>
        <v>#DIV/0!</v>
      </c>
    </row>
    <row r="740" spans="36:36">
      <c r="AJ740" t="e">
        <f t="shared" si="11"/>
        <v>#DIV/0!</v>
      </c>
    </row>
    <row r="741" spans="36:36">
      <c r="AJ741" t="e">
        <f t="shared" si="11"/>
        <v>#DIV/0!</v>
      </c>
    </row>
    <row r="742" spans="36:36">
      <c r="AJ742" t="e">
        <f t="shared" si="11"/>
        <v>#DIV/0!</v>
      </c>
    </row>
    <row r="743" spans="36:36">
      <c r="AJ743" t="e">
        <f t="shared" si="11"/>
        <v>#DIV/0!</v>
      </c>
    </row>
    <row r="744" spans="36:36">
      <c r="AJ744" t="e">
        <f t="shared" si="11"/>
        <v>#DIV/0!</v>
      </c>
    </row>
    <row r="745" spans="36:36">
      <c r="AJ745" t="e">
        <f t="shared" si="11"/>
        <v>#DIV/0!</v>
      </c>
    </row>
    <row r="746" spans="36:36">
      <c r="AJ746" t="e">
        <f t="shared" si="11"/>
        <v>#DIV/0!</v>
      </c>
    </row>
    <row r="747" spans="36:36">
      <c r="AJ747" t="e">
        <f t="shared" si="11"/>
        <v>#DIV/0!</v>
      </c>
    </row>
    <row r="748" spans="36:36">
      <c r="AJ748" t="e">
        <f t="shared" si="11"/>
        <v>#DIV/0!</v>
      </c>
    </row>
    <row r="749" spans="36:36">
      <c r="AJ749" t="e">
        <f t="shared" si="11"/>
        <v>#DIV/0!</v>
      </c>
    </row>
    <row r="750" spans="36:36">
      <c r="AJ750" t="e">
        <f t="shared" si="11"/>
        <v>#DIV/0!</v>
      </c>
    </row>
    <row r="751" spans="36:36">
      <c r="AJ751" t="e">
        <f t="shared" si="11"/>
        <v>#DIV/0!</v>
      </c>
    </row>
    <row r="752" spans="36:36">
      <c r="AJ752" t="e">
        <f t="shared" si="11"/>
        <v>#DIV/0!</v>
      </c>
    </row>
    <row r="753" spans="36:36">
      <c r="AJ753" t="e">
        <f t="shared" si="11"/>
        <v>#DIV/0!</v>
      </c>
    </row>
    <row r="754" spans="36:36">
      <c r="AJ754" t="e">
        <f t="shared" si="11"/>
        <v>#DIV/0!</v>
      </c>
    </row>
    <row r="755" spans="36:36">
      <c r="AJ755" t="e">
        <f t="shared" si="11"/>
        <v>#DIV/0!</v>
      </c>
    </row>
    <row r="756" spans="36:36">
      <c r="AJ756" t="e">
        <f t="shared" si="11"/>
        <v>#DIV/0!</v>
      </c>
    </row>
    <row r="757" spans="36:36">
      <c r="AJ757" t="e">
        <f t="shared" si="11"/>
        <v>#DIV/0!</v>
      </c>
    </row>
    <row r="758" spans="36:36">
      <c r="AJ758" t="e">
        <f t="shared" si="11"/>
        <v>#DIV/0!</v>
      </c>
    </row>
    <row r="759" spans="36:36">
      <c r="AJ759" t="e">
        <f t="shared" si="11"/>
        <v>#DIV/0!</v>
      </c>
    </row>
    <row r="760" spans="36:36">
      <c r="AJ760" t="e">
        <f t="shared" si="11"/>
        <v>#DIV/0!</v>
      </c>
    </row>
    <row r="761" spans="36:36">
      <c r="AJ761" t="e">
        <f t="shared" si="11"/>
        <v>#DIV/0!</v>
      </c>
    </row>
    <row r="762" spans="36:36">
      <c r="AJ762" t="e">
        <f t="shared" si="11"/>
        <v>#DIV/0!</v>
      </c>
    </row>
    <row r="763" spans="36:36">
      <c r="AJ763" t="e">
        <f t="shared" si="11"/>
        <v>#DIV/0!</v>
      </c>
    </row>
    <row r="764" spans="36:36">
      <c r="AJ764" t="e">
        <f t="shared" si="11"/>
        <v>#DIV/0!</v>
      </c>
    </row>
    <row r="765" spans="36:36">
      <c r="AJ765" t="e">
        <f t="shared" si="11"/>
        <v>#DIV/0!</v>
      </c>
    </row>
    <row r="766" spans="36:36">
      <c r="AJ766" t="e">
        <f t="shared" si="11"/>
        <v>#DIV/0!</v>
      </c>
    </row>
    <row r="767" spans="36:36">
      <c r="AJ767" t="e">
        <f t="shared" si="11"/>
        <v>#DIV/0!</v>
      </c>
    </row>
    <row r="768" spans="36:36">
      <c r="AJ768" t="e">
        <f t="shared" si="11"/>
        <v>#DIV/0!</v>
      </c>
    </row>
    <row r="769" spans="36:36">
      <c r="AJ769" t="e">
        <f t="shared" si="11"/>
        <v>#DIV/0!</v>
      </c>
    </row>
    <row r="770" spans="36:36">
      <c r="AJ770" t="e">
        <f t="shared" si="11"/>
        <v>#DIV/0!</v>
      </c>
    </row>
    <row r="771" spans="36:36">
      <c r="AJ771" t="e">
        <f t="shared" ref="AJ771:AJ834" si="12">(D772-D771)/D771</f>
        <v>#DIV/0!</v>
      </c>
    </row>
    <row r="772" spans="36:36">
      <c r="AJ772" t="e">
        <f t="shared" si="12"/>
        <v>#DIV/0!</v>
      </c>
    </row>
    <row r="773" spans="36:36">
      <c r="AJ773" t="e">
        <f t="shared" si="12"/>
        <v>#DIV/0!</v>
      </c>
    </row>
    <row r="774" spans="36:36">
      <c r="AJ774" t="e">
        <f t="shared" si="12"/>
        <v>#DIV/0!</v>
      </c>
    </row>
    <row r="775" spans="36:36">
      <c r="AJ775" t="e">
        <f t="shared" si="12"/>
        <v>#DIV/0!</v>
      </c>
    </row>
    <row r="776" spans="36:36">
      <c r="AJ776" t="e">
        <f t="shared" si="12"/>
        <v>#DIV/0!</v>
      </c>
    </row>
    <row r="777" spans="36:36">
      <c r="AJ777" t="e">
        <f t="shared" si="12"/>
        <v>#DIV/0!</v>
      </c>
    </row>
    <row r="778" spans="36:36">
      <c r="AJ778" t="e">
        <f t="shared" si="12"/>
        <v>#DIV/0!</v>
      </c>
    </row>
    <row r="779" spans="36:36">
      <c r="AJ779" t="e">
        <f t="shared" si="12"/>
        <v>#DIV/0!</v>
      </c>
    </row>
    <row r="780" spans="36:36">
      <c r="AJ780" t="e">
        <f t="shared" si="12"/>
        <v>#DIV/0!</v>
      </c>
    </row>
    <row r="781" spans="36:36">
      <c r="AJ781" t="e">
        <f t="shared" si="12"/>
        <v>#DIV/0!</v>
      </c>
    </row>
    <row r="782" spans="36:36">
      <c r="AJ782" t="e">
        <f t="shared" si="12"/>
        <v>#DIV/0!</v>
      </c>
    </row>
    <row r="783" spans="36:36">
      <c r="AJ783" t="e">
        <f t="shared" si="12"/>
        <v>#DIV/0!</v>
      </c>
    </row>
    <row r="784" spans="36:36">
      <c r="AJ784" t="e">
        <f t="shared" si="12"/>
        <v>#DIV/0!</v>
      </c>
    </row>
    <row r="785" spans="36:36">
      <c r="AJ785" t="e">
        <f t="shared" si="12"/>
        <v>#DIV/0!</v>
      </c>
    </row>
    <row r="786" spans="36:36">
      <c r="AJ786" t="e">
        <f t="shared" si="12"/>
        <v>#DIV/0!</v>
      </c>
    </row>
    <row r="787" spans="36:36">
      <c r="AJ787" t="e">
        <f t="shared" si="12"/>
        <v>#DIV/0!</v>
      </c>
    </row>
    <row r="788" spans="36:36">
      <c r="AJ788" t="e">
        <f t="shared" si="12"/>
        <v>#DIV/0!</v>
      </c>
    </row>
    <row r="789" spans="36:36">
      <c r="AJ789" t="e">
        <f t="shared" si="12"/>
        <v>#DIV/0!</v>
      </c>
    </row>
    <row r="790" spans="36:36">
      <c r="AJ790" t="e">
        <f t="shared" si="12"/>
        <v>#DIV/0!</v>
      </c>
    </row>
    <row r="791" spans="36:36">
      <c r="AJ791" t="e">
        <f t="shared" si="12"/>
        <v>#DIV/0!</v>
      </c>
    </row>
    <row r="792" spans="36:36">
      <c r="AJ792" t="e">
        <f t="shared" si="12"/>
        <v>#DIV/0!</v>
      </c>
    </row>
    <row r="793" spans="36:36">
      <c r="AJ793" t="e">
        <f t="shared" si="12"/>
        <v>#DIV/0!</v>
      </c>
    </row>
    <row r="794" spans="36:36">
      <c r="AJ794" t="e">
        <f t="shared" si="12"/>
        <v>#DIV/0!</v>
      </c>
    </row>
    <row r="795" spans="36:36">
      <c r="AJ795" t="e">
        <f t="shared" si="12"/>
        <v>#DIV/0!</v>
      </c>
    </row>
    <row r="796" spans="36:36">
      <c r="AJ796" t="e">
        <f t="shared" si="12"/>
        <v>#DIV/0!</v>
      </c>
    </row>
    <row r="797" spans="36:36">
      <c r="AJ797" t="e">
        <f t="shared" si="12"/>
        <v>#DIV/0!</v>
      </c>
    </row>
    <row r="798" spans="36:36">
      <c r="AJ798" t="e">
        <f t="shared" si="12"/>
        <v>#DIV/0!</v>
      </c>
    </row>
    <row r="799" spans="36:36">
      <c r="AJ799" t="e">
        <f t="shared" si="12"/>
        <v>#DIV/0!</v>
      </c>
    </row>
    <row r="800" spans="36:36">
      <c r="AJ800" t="e">
        <f t="shared" si="12"/>
        <v>#DIV/0!</v>
      </c>
    </row>
    <row r="801" spans="36:36">
      <c r="AJ801" t="e">
        <f t="shared" si="12"/>
        <v>#DIV/0!</v>
      </c>
    </row>
    <row r="802" spans="36:36">
      <c r="AJ802" t="e">
        <f t="shared" si="12"/>
        <v>#DIV/0!</v>
      </c>
    </row>
    <row r="803" spans="36:36">
      <c r="AJ803" t="e">
        <f t="shared" si="12"/>
        <v>#DIV/0!</v>
      </c>
    </row>
    <row r="804" spans="36:36">
      <c r="AJ804" t="e">
        <f t="shared" si="12"/>
        <v>#DIV/0!</v>
      </c>
    </row>
    <row r="805" spans="36:36">
      <c r="AJ805" t="e">
        <f t="shared" si="12"/>
        <v>#DIV/0!</v>
      </c>
    </row>
    <row r="806" spans="36:36">
      <c r="AJ806" t="e">
        <f t="shared" si="12"/>
        <v>#DIV/0!</v>
      </c>
    </row>
    <row r="807" spans="36:36">
      <c r="AJ807" t="e">
        <f t="shared" si="12"/>
        <v>#DIV/0!</v>
      </c>
    </row>
    <row r="808" spans="36:36">
      <c r="AJ808" t="e">
        <f t="shared" si="12"/>
        <v>#DIV/0!</v>
      </c>
    </row>
    <row r="809" spans="36:36">
      <c r="AJ809" t="e">
        <f t="shared" si="12"/>
        <v>#DIV/0!</v>
      </c>
    </row>
    <row r="810" spans="36:36">
      <c r="AJ810" t="e">
        <f t="shared" si="12"/>
        <v>#DIV/0!</v>
      </c>
    </row>
    <row r="811" spans="36:36">
      <c r="AJ811" t="e">
        <f t="shared" si="12"/>
        <v>#DIV/0!</v>
      </c>
    </row>
    <row r="812" spans="36:36">
      <c r="AJ812" t="e">
        <f t="shared" si="12"/>
        <v>#DIV/0!</v>
      </c>
    </row>
    <row r="813" spans="36:36">
      <c r="AJ813" t="e">
        <f t="shared" si="12"/>
        <v>#DIV/0!</v>
      </c>
    </row>
    <row r="814" spans="36:36">
      <c r="AJ814" t="e">
        <f t="shared" si="12"/>
        <v>#DIV/0!</v>
      </c>
    </row>
    <row r="815" spans="36:36">
      <c r="AJ815" t="e">
        <f t="shared" si="12"/>
        <v>#DIV/0!</v>
      </c>
    </row>
    <row r="816" spans="36:36">
      <c r="AJ816" t="e">
        <f t="shared" si="12"/>
        <v>#DIV/0!</v>
      </c>
    </row>
    <row r="817" spans="36:36">
      <c r="AJ817" t="e">
        <f t="shared" si="12"/>
        <v>#DIV/0!</v>
      </c>
    </row>
    <row r="818" spans="36:36">
      <c r="AJ818" t="e">
        <f t="shared" si="12"/>
        <v>#DIV/0!</v>
      </c>
    </row>
    <row r="819" spans="36:36">
      <c r="AJ819" t="e">
        <f t="shared" si="12"/>
        <v>#DIV/0!</v>
      </c>
    </row>
    <row r="820" spans="36:36">
      <c r="AJ820" t="e">
        <f t="shared" si="12"/>
        <v>#DIV/0!</v>
      </c>
    </row>
    <row r="821" spans="36:36">
      <c r="AJ821" t="e">
        <f t="shared" si="12"/>
        <v>#DIV/0!</v>
      </c>
    </row>
    <row r="822" spans="36:36">
      <c r="AJ822" t="e">
        <f t="shared" si="12"/>
        <v>#DIV/0!</v>
      </c>
    </row>
    <row r="823" spans="36:36">
      <c r="AJ823" t="e">
        <f t="shared" si="12"/>
        <v>#DIV/0!</v>
      </c>
    </row>
    <row r="824" spans="36:36">
      <c r="AJ824" t="e">
        <f t="shared" si="12"/>
        <v>#DIV/0!</v>
      </c>
    </row>
    <row r="825" spans="36:36">
      <c r="AJ825" t="e">
        <f t="shared" si="12"/>
        <v>#DIV/0!</v>
      </c>
    </row>
    <row r="826" spans="36:36">
      <c r="AJ826" t="e">
        <f t="shared" si="12"/>
        <v>#DIV/0!</v>
      </c>
    </row>
    <row r="827" spans="36:36">
      <c r="AJ827" t="e">
        <f t="shared" si="12"/>
        <v>#DIV/0!</v>
      </c>
    </row>
    <row r="828" spans="36:36">
      <c r="AJ828" t="e">
        <f t="shared" si="12"/>
        <v>#DIV/0!</v>
      </c>
    </row>
    <row r="829" spans="36:36">
      <c r="AJ829" t="e">
        <f t="shared" si="12"/>
        <v>#DIV/0!</v>
      </c>
    </row>
    <row r="830" spans="36:36">
      <c r="AJ830" t="e">
        <f t="shared" si="12"/>
        <v>#DIV/0!</v>
      </c>
    </row>
    <row r="831" spans="36:36">
      <c r="AJ831" t="e">
        <f t="shared" si="12"/>
        <v>#DIV/0!</v>
      </c>
    </row>
    <row r="832" spans="36:36">
      <c r="AJ832" t="e">
        <f t="shared" si="12"/>
        <v>#DIV/0!</v>
      </c>
    </row>
    <row r="833" spans="36:36">
      <c r="AJ833" t="e">
        <f t="shared" si="12"/>
        <v>#DIV/0!</v>
      </c>
    </row>
    <row r="834" spans="36:36">
      <c r="AJ834" t="e">
        <f t="shared" si="12"/>
        <v>#DIV/0!</v>
      </c>
    </row>
    <row r="835" spans="36:36">
      <c r="AJ835" t="e">
        <f t="shared" ref="AJ835:AJ898" si="13">(D836-D835)/D835</f>
        <v>#DIV/0!</v>
      </c>
    </row>
    <row r="836" spans="36:36">
      <c r="AJ836" t="e">
        <f t="shared" si="13"/>
        <v>#DIV/0!</v>
      </c>
    </row>
    <row r="837" spans="36:36">
      <c r="AJ837" t="e">
        <f t="shared" si="13"/>
        <v>#DIV/0!</v>
      </c>
    </row>
    <row r="838" spans="36:36">
      <c r="AJ838" t="e">
        <f t="shared" si="13"/>
        <v>#DIV/0!</v>
      </c>
    </row>
    <row r="839" spans="36:36">
      <c r="AJ839" t="e">
        <f t="shared" si="13"/>
        <v>#DIV/0!</v>
      </c>
    </row>
    <row r="840" spans="36:36">
      <c r="AJ840" t="e">
        <f t="shared" si="13"/>
        <v>#DIV/0!</v>
      </c>
    </row>
    <row r="841" spans="36:36">
      <c r="AJ841" t="e">
        <f t="shared" si="13"/>
        <v>#DIV/0!</v>
      </c>
    </row>
    <row r="842" spans="36:36">
      <c r="AJ842" t="e">
        <f t="shared" si="13"/>
        <v>#DIV/0!</v>
      </c>
    </row>
    <row r="843" spans="36:36">
      <c r="AJ843" t="e">
        <f t="shared" si="13"/>
        <v>#DIV/0!</v>
      </c>
    </row>
    <row r="844" spans="36:36">
      <c r="AJ844" t="e">
        <f t="shared" si="13"/>
        <v>#DIV/0!</v>
      </c>
    </row>
    <row r="845" spans="36:36">
      <c r="AJ845" t="e">
        <f t="shared" si="13"/>
        <v>#DIV/0!</v>
      </c>
    </row>
    <row r="846" spans="36:36">
      <c r="AJ846" t="e">
        <f t="shared" si="13"/>
        <v>#DIV/0!</v>
      </c>
    </row>
    <row r="847" spans="36:36">
      <c r="AJ847" t="e">
        <f t="shared" si="13"/>
        <v>#DIV/0!</v>
      </c>
    </row>
    <row r="848" spans="36:36">
      <c r="AJ848" t="e">
        <f t="shared" si="13"/>
        <v>#DIV/0!</v>
      </c>
    </row>
    <row r="849" spans="36:36">
      <c r="AJ849" t="e">
        <f t="shared" si="13"/>
        <v>#DIV/0!</v>
      </c>
    </row>
    <row r="850" spans="36:36">
      <c r="AJ850" t="e">
        <f t="shared" si="13"/>
        <v>#DIV/0!</v>
      </c>
    </row>
    <row r="851" spans="36:36">
      <c r="AJ851" t="e">
        <f t="shared" si="13"/>
        <v>#DIV/0!</v>
      </c>
    </row>
    <row r="852" spans="36:36">
      <c r="AJ852" t="e">
        <f t="shared" si="13"/>
        <v>#DIV/0!</v>
      </c>
    </row>
    <row r="853" spans="36:36">
      <c r="AJ853" t="e">
        <f t="shared" si="13"/>
        <v>#DIV/0!</v>
      </c>
    </row>
    <row r="854" spans="36:36">
      <c r="AJ854" t="e">
        <f t="shared" si="13"/>
        <v>#DIV/0!</v>
      </c>
    </row>
    <row r="855" spans="36:36">
      <c r="AJ855" t="e">
        <f t="shared" si="13"/>
        <v>#DIV/0!</v>
      </c>
    </row>
    <row r="856" spans="36:36">
      <c r="AJ856" t="e">
        <f t="shared" si="13"/>
        <v>#DIV/0!</v>
      </c>
    </row>
    <row r="857" spans="36:36">
      <c r="AJ857" t="e">
        <f t="shared" si="13"/>
        <v>#DIV/0!</v>
      </c>
    </row>
    <row r="858" spans="36:36">
      <c r="AJ858" t="e">
        <f t="shared" si="13"/>
        <v>#DIV/0!</v>
      </c>
    </row>
    <row r="859" spans="36:36">
      <c r="AJ859" t="e">
        <f t="shared" si="13"/>
        <v>#DIV/0!</v>
      </c>
    </row>
    <row r="860" spans="36:36">
      <c r="AJ860" t="e">
        <f t="shared" si="13"/>
        <v>#DIV/0!</v>
      </c>
    </row>
    <row r="861" spans="36:36">
      <c r="AJ861" t="e">
        <f t="shared" si="13"/>
        <v>#DIV/0!</v>
      </c>
    </row>
    <row r="862" spans="36:36">
      <c r="AJ862" t="e">
        <f t="shared" si="13"/>
        <v>#DIV/0!</v>
      </c>
    </row>
    <row r="863" spans="36:36">
      <c r="AJ863" t="e">
        <f t="shared" si="13"/>
        <v>#DIV/0!</v>
      </c>
    </row>
    <row r="864" spans="36:36">
      <c r="AJ864" t="e">
        <f t="shared" si="13"/>
        <v>#DIV/0!</v>
      </c>
    </row>
    <row r="865" spans="36:36">
      <c r="AJ865" t="e">
        <f t="shared" si="13"/>
        <v>#DIV/0!</v>
      </c>
    </row>
    <row r="866" spans="36:36">
      <c r="AJ866" t="e">
        <f t="shared" si="13"/>
        <v>#DIV/0!</v>
      </c>
    </row>
    <row r="867" spans="36:36">
      <c r="AJ867" t="e">
        <f t="shared" si="13"/>
        <v>#DIV/0!</v>
      </c>
    </row>
    <row r="868" spans="36:36">
      <c r="AJ868" t="e">
        <f t="shared" si="13"/>
        <v>#DIV/0!</v>
      </c>
    </row>
    <row r="869" spans="36:36">
      <c r="AJ869" t="e">
        <f t="shared" si="13"/>
        <v>#DIV/0!</v>
      </c>
    </row>
    <row r="870" spans="36:36">
      <c r="AJ870" t="e">
        <f t="shared" si="13"/>
        <v>#DIV/0!</v>
      </c>
    </row>
    <row r="871" spans="36:36">
      <c r="AJ871" t="e">
        <f t="shared" si="13"/>
        <v>#DIV/0!</v>
      </c>
    </row>
    <row r="872" spans="36:36">
      <c r="AJ872" t="e">
        <f t="shared" si="13"/>
        <v>#DIV/0!</v>
      </c>
    </row>
    <row r="873" spans="36:36">
      <c r="AJ873" t="e">
        <f t="shared" si="13"/>
        <v>#DIV/0!</v>
      </c>
    </row>
    <row r="874" spans="36:36">
      <c r="AJ874" t="e">
        <f t="shared" si="13"/>
        <v>#DIV/0!</v>
      </c>
    </row>
    <row r="875" spans="36:36">
      <c r="AJ875" t="e">
        <f t="shared" si="13"/>
        <v>#DIV/0!</v>
      </c>
    </row>
    <row r="876" spans="36:36">
      <c r="AJ876" t="e">
        <f t="shared" si="13"/>
        <v>#DIV/0!</v>
      </c>
    </row>
    <row r="877" spans="36:36">
      <c r="AJ877" t="e">
        <f t="shared" si="13"/>
        <v>#DIV/0!</v>
      </c>
    </row>
    <row r="878" spans="36:36">
      <c r="AJ878" t="e">
        <f t="shared" si="13"/>
        <v>#DIV/0!</v>
      </c>
    </row>
    <row r="879" spans="36:36">
      <c r="AJ879" t="e">
        <f t="shared" si="13"/>
        <v>#DIV/0!</v>
      </c>
    </row>
    <row r="880" spans="36:36">
      <c r="AJ880" t="e">
        <f t="shared" si="13"/>
        <v>#DIV/0!</v>
      </c>
    </row>
    <row r="881" spans="36:36">
      <c r="AJ881" t="e">
        <f t="shared" si="13"/>
        <v>#DIV/0!</v>
      </c>
    </row>
    <row r="882" spans="36:36">
      <c r="AJ882" t="e">
        <f t="shared" si="13"/>
        <v>#DIV/0!</v>
      </c>
    </row>
    <row r="883" spans="36:36">
      <c r="AJ883" t="e">
        <f t="shared" si="13"/>
        <v>#DIV/0!</v>
      </c>
    </row>
    <row r="884" spans="36:36">
      <c r="AJ884" t="e">
        <f t="shared" si="13"/>
        <v>#DIV/0!</v>
      </c>
    </row>
    <row r="885" spans="36:36">
      <c r="AJ885" t="e">
        <f t="shared" si="13"/>
        <v>#DIV/0!</v>
      </c>
    </row>
    <row r="886" spans="36:36">
      <c r="AJ886" t="e">
        <f t="shared" si="13"/>
        <v>#DIV/0!</v>
      </c>
    </row>
    <row r="887" spans="36:36">
      <c r="AJ887" t="e">
        <f t="shared" si="13"/>
        <v>#DIV/0!</v>
      </c>
    </row>
    <row r="888" spans="36:36">
      <c r="AJ888" t="e">
        <f t="shared" si="13"/>
        <v>#DIV/0!</v>
      </c>
    </row>
    <row r="889" spans="36:36">
      <c r="AJ889" t="e">
        <f t="shared" si="13"/>
        <v>#DIV/0!</v>
      </c>
    </row>
    <row r="890" spans="36:36">
      <c r="AJ890" t="e">
        <f t="shared" si="13"/>
        <v>#DIV/0!</v>
      </c>
    </row>
    <row r="891" spans="36:36">
      <c r="AJ891" t="e">
        <f t="shared" si="13"/>
        <v>#DIV/0!</v>
      </c>
    </row>
    <row r="892" spans="36:36">
      <c r="AJ892" t="e">
        <f t="shared" si="13"/>
        <v>#DIV/0!</v>
      </c>
    </row>
    <row r="893" spans="36:36">
      <c r="AJ893" t="e">
        <f t="shared" si="13"/>
        <v>#DIV/0!</v>
      </c>
    </row>
    <row r="894" spans="36:36">
      <c r="AJ894" t="e">
        <f t="shared" si="13"/>
        <v>#DIV/0!</v>
      </c>
    </row>
    <row r="895" spans="36:36">
      <c r="AJ895" t="e">
        <f t="shared" si="13"/>
        <v>#DIV/0!</v>
      </c>
    </row>
    <row r="896" spans="36:36">
      <c r="AJ896" t="e">
        <f t="shared" si="13"/>
        <v>#DIV/0!</v>
      </c>
    </row>
    <row r="897" spans="36:36">
      <c r="AJ897" t="e">
        <f t="shared" si="13"/>
        <v>#DIV/0!</v>
      </c>
    </row>
    <row r="898" spans="36:36">
      <c r="AJ898" t="e">
        <f t="shared" si="13"/>
        <v>#DIV/0!</v>
      </c>
    </row>
    <row r="899" spans="36:36">
      <c r="AJ899" t="e">
        <f t="shared" ref="AJ899:AJ962" si="14">(D900-D899)/D899</f>
        <v>#DIV/0!</v>
      </c>
    </row>
    <row r="900" spans="36:36">
      <c r="AJ900" t="e">
        <f t="shared" si="14"/>
        <v>#DIV/0!</v>
      </c>
    </row>
    <row r="901" spans="36:36">
      <c r="AJ901" t="e">
        <f t="shared" si="14"/>
        <v>#DIV/0!</v>
      </c>
    </row>
    <row r="902" spans="36:36">
      <c r="AJ902" t="e">
        <f t="shared" si="14"/>
        <v>#DIV/0!</v>
      </c>
    </row>
    <row r="903" spans="36:36">
      <c r="AJ903" t="e">
        <f t="shared" si="14"/>
        <v>#DIV/0!</v>
      </c>
    </row>
    <row r="904" spans="36:36">
      <c r="AJ904" t="e">
        <f t="shared" si="14"/>
        <v>#DIV/0!</v>
      </c>
    </row>
    <row r="905" spans="36:36">
      <c r="AJ905" t="e">
        <f t="shared" si="14"/>
        <v>#DIV/0!</v>
      </c>
    </row>
    <row r="906" spans="36:36">
      <c r="AJ906" t="e">
        <f t="shared" si="14"/>
        <v>#DIV/0!</v>
      </c>
    </row>
    <row r="907" spans="36:36">
      <c r="AJ907" t="e">
        <f t="shared" si="14"/>
        <v>#DIV/0!</v>
      </c>
    </row>
    <row r="908" spans="36:36">
      <c r="AJ908" t="e">
        <f t="shared" si="14"/>
        <v>#DIV/0!</v>
      </c>
    </row>
    <row r="909" spans="36:36">
      <c r="AJ909" t="e">
        <f t="shared" si="14"/>
        <v>#DIV/0!</v>
      </c>
    </row>
    <row r="910" spans="36:36">
      <c r="AJ910" t="e">
        <f t="shared" si="14"/>
        <v>#DIV/0!</v>
      </c>
    </row>
    <row r="911" spans="36:36">
      <c r="AJ911" t="e">
        <f t="shared" si="14"/>
        <v>#DIV/0!</v>
      </c>
    </row>
    <row r="912" spans="36:36">
      <c r="AJ912" t="e">
        <f t="shared" si="14"/>
        <v>#DIV/0!</v>
      </c>
    </row>
    <row r="913" spans="36:36">
      <c r="AJ913" t="e">
        <f t="shared" si="14"/>
        <v>#DIV/0!</v>
      </c>
    </row>
    <row r="914" spans="36:36">
      <c r="AJ914" t="e">
        <f t="shared" si="14"/>
        <v>#DIV/0!</v>
      </c>
    </row>
    <row r="915" spans="36:36">
      <c r="AJ915" t="e">
        <f t="shared" si="14"/>
        <v>#DIV/0!</v>
      </c>
    </row>
    <row r="916" spans="36:36">
      <c r="AJ916" t="e">
        <f t="shared" si="14"/>
        <v>#DIV/0!</v>
      </c>
    </row>
    <row r="917" spans="36:36">
      <c r="AJ917" t="e">
        <f t="shared" si="14"/>
        <v>#DIV/0!</v>
      </c>
    </row>
    <row r="918" spans="36:36">
      <c r="AJ918" t="e">
        <f t="shared" si="14"/>
        <v>#DIV/0!</v>
      </c>
    </row>
    <row r="919" spans="36:36">
      <c r="AJ919" t="e">
        <f t="shared" si="14"/>
        <v>#DIV/0!</v>
      </c>
    </row>
    <row r="920" spans="36:36">
      <c r="AJ920" t="e">
        <f t="shared" si="14"/>
        <v>#DIV/0!</v>
      </c>
    </row>
    <row r="921" spans="36:36">
      <c r="AJ921" t="e">
        <f t="shared" si="14"/>
        <v>#DIV/0!</v>
      </c>
    </row>
    <row r="922" spans="36:36">
      <c r="AJ922" t="e">
        <f t="shared" si="14"/>
        <v>#DIV/0!</v>
      </c>
    </row>
    <row r="923" spans="36:36">
      <c r="AJ923" t="e">
        <f t="shared" si="14"/>
        <v>#DIV/0!</v>
      </c>
    </row>
    <row r="924" spans="36:36">
      <c r="AJ924" t="e">
        <f t="shared" si="14"/>
        <v>#DIV/0!</v>
      </c>
    </row>
    <row r="925" spans="36:36">
      <c r="AJ925" t="e">
        <f t="shared" si="14"/>
        <v>#DIV/0!</v>
      </c>
    </row>
    <row r="926" spans="36:36">
      <c r="AJ926" t="e">
        <f t="shared" si="14"/>
        <v>#DIV/0!</v>
      </c>
    </row>
    <row r="927" spans="36:36">
      <c r="AJ927" t="e">
        <f t="shared" si="14"/>
        <v>#DIV/0!</v>
      </c>
    </row>
    <row r="928" spans="36:36">
      <c r="AJ928" t="e">
        <f t="shared" si="14"/>
        <v>#DIV/0!</v>
      </c>
    </row>
    <row r="929" spans="36:36">
      <c r="AJ929" t="e">
        <f t="shared" si="14"/>
        <v>#DIV/0!</v>
      </c>
    </row>
    <row r="930" spans="36:36">
      <c r="AJ930" t="e">
        <f t="shared" si="14"/>
        <v>#DIV/0!</v>
      </c>
    </row>
    <row r="931" spans="36:36">
      <c r="AJ931" t="e">
        <f t="shared" si="14"/>
        <v>#DIV/0!</v>
      </c>
    </row>
    <row r="932" spans="36:36">
      <c r="AJ932" t="e">
        <f t="shared" si="14"/>
        <v>#DIV/0!</v>
      </c>
    </row>
    <row r="933" spans="36:36">
      <c r="AJ933" t="e">
        <f t="shared" si="14"/>
        <v>#DIV/0!</v>
      </c>
    </row>
    <row r="934" spans="36:36">
      <c r="AJ934" t="e">
        <f t="shared" si="14"/>
        <v>#DIV/0!</v>
      </c>
    </row>
    <row r="935" spans="36:36">
      <c r="AJ935" t="e">
        <f t="shared" si="14"/>
        <v>#DIV/0!</v>
      </c>
    </row>
    <row r="936" spans="36:36">
      <c r="AJ936" t="e">
        <f t="shared" si="14"/>
        <v>#DIV/0!</v>
      </c>
    </row>
    <row r="937" spans="36:36">
      <c r="AJ937" t="e">
        <f t="shared" si="14"/>
        <v>#DIV/0!</v>
      </c>
    </row>
    <row r="938" spans="36:36">
      <c r="AJ938" t="e">
        <f t="shared" si="14"/>
        <v>#DIV/0!</v>
      </c>
    </row>
    <row r="939" spans="36:36">
      <c r="AJ939" t="e">
        <f t="shared" si="14"/>
        <v>#DIV/0!</v>
      </c>
    </row>
    <row r="940" spans="36:36">
      <c r="AJ940" t="e">
        <f t="shared" si="14"/>
        <v>#DIV/0!</v>
      </c>
    </row>
    <row r="941" spans="36:36">
      <c r="AJ941" t="e">
        <f t="shared" si="14"/>
        <v>#DIV/0!</v>
      </c>
    </row>
    <row r="942" spans="36:36">
      <c r="AJ942" t="e">
        <f t="shared" si="14"/>
        <v>#DIV/0!</v>
      </c>
    </row>
    <row r="943" spans="36:36">
      <c r="AJ943" t="e">
        <f t="shared" si="14"/>
        <v>#DIV/0!</v>
      </c>
    </row>
    <row r="944" spans="36:36">
      <c r="AJ944" t="e">
        <f t="shared" si="14"/>
        <v>#DIV/0!</v>
      </c>
    </row>
    <row r="945" spans="36:36">
      <c r="AJ945" t="e">
        <f t="shared" si="14"/>
        <v>#DIV/0!</v>
      </c>
    </row>
    <row r="946" spans="36:36">
      <c r="AJ946" t="e">
        <f t="shared" si="14"/>
        <v>#DIV/0!</v>
      </c>
    </row>
    <row r="947" spans="36:36">
      <c r="AJ947" t="e">
        <f t="shared" si="14"/>
        <v>#DIV/0!</v>
      </c>
    </row>
    <row r="948" spans="36:36">
      <c r="AJ948" t="e">
        <f t="shared" si="14"/>
        <v>#DIV/0!</v>
      </c>
    </row>
    <row r="949" spans="36:36">
      <c r="AJ949" t="e">
        <f t="shared" si="14"/>
        <v>#DIV/0!</v>
      </c>
    </row>
    <row r="950" spans="36:36">
      <c r="AJ950" t="e">
        <f t="shared" si="14"/>
        <v>#DIV/0!</v>
      </c>
    </row>
    <row r="951" spans="36:36">
      <c r="AJ951" t="e">
        <f t="shared" si="14"/>
        <v>#DIV/0!</v>
      </c>
    </row>
    <row r="952" spans="36:36">
      <c r="AJ952" t="e">
        <f t="shared" si="14"/>
        <v>#DIV/0!</v>
      </c>
    </row>
    <row r="953" spans="36:36">
      <c r="AJ953" t="e">
        <f t="shared" si="14"/>
        <v>#DIV/0!</v>
      </c>
    </row>
    <row r="954" spans="36:36">
      <c r="AJ954" t="e">
        <f t="shared" si="14"/>
        <v>#DIV/0!</v>
      </c>
    </row>
    <row r="955" spans="36:36">
      <c r="AJ955" t="e">
        <f t="shared" si="14"/>
        <v>#DIV/0!</v>
      </c>
    </row>
    <row r="956" spans="36:36">
      <c r="AJ956" t="e">
        <f t="shared" si="14"/>
        <v>#DIV/0!</v>
      </c>
    </row>
    <row r="957" spans="36:36">
      <c r="AJ957" t="e">
        <f t="shared" si="14"/>
        <v>#DIV/0!</v>
      </c>
    </row>
    <row r="958" spans="36:36">
      <c r="AJ958" t="e">
        <f t="shared" si="14"/>
        <v>#DIV/0!</v>
      </c>
    </row>
    <row r="959" spans="36:36">
      <c r="AJ959" t="e">
        <f t="shared" si="14"/>
        <v>#DIV/0!</v>
      </c>
    </row>
    <row r="960" spans="36:36">
      <c r="AJ960" t="e">
        <f t="shared" si="14"/>
        <v>#DIV/0!</v>
      </c>
    </row>
    <row r="961" spans="36:36">
      <c r="AJ961" t="e">
        <f t="shared" si="14"/>
        <v>#DIV/0!</v>
      </c>
    </row>
    <row r="962" spans="36:36">
      <c r="AJ962" t="e">
        <f t="shared" si="14"/>
        <v>#DIV/0!</v>
      </c>
    </row>
    <row r="963" spans="36:36">
      <c r="AJ963" t="e">
        <f t="shared" ref="AJ963:AJ1026" si="15">(D964-D963)/D963</f>
        <v>#DIV/0!</v>
      </c>
    </row>
    <row r="964" spans="36:36">
      <c r="AJ964" t="e">
        <f t="shared" si="15"/>
        <v>#DIV/0!</v>
      </c>
    </row>
    <row r="965" spans="36:36">
      <c r="AJ965" t="e">
        <f t="shared" si="15"/>
        <v>#DIV/0!</v>
      </c>
    </row>
    <row r="966" spans="36:36">
      <c r="AJ966" t="e">
        <f t="shared" si="15"/>
        <v>#DIV/0!</v>
      </c>
    </row>
    <row r="967" spans="36:36">
      <c r="AJ967" t="e">
        <f t="shared" si="15"/>
        <v>#DIV/0!</v>
      </c>
    </row>
    <row r="968" spans="36:36">
      <c r="AJ968" t="e">
        <f t="shared" si="15"/>
        <v>#DIV/0!</v>
      </c>
    </row>
    <row r="969" spans="36:36">
      <c r="AJ969" t="e">
        <f t="shared" si="15"/>
        <v>#DIV/0!</v>
      </c>
    </row>
    <row r="970" spans="36:36">
      <c r="AJ970" t="e">
        <f t="shared" si="15"/>
        <v>#DIV/0!</v>
      </c>
    </row>
    <row r="971" spans="36:36">
      <c r="AJ971" t="e">
        <f t="shared" si="15"/>
        <v>#DIV/0!</v>
      </c>
    </row>
    <row r="972" spans="36:36">
      <c r="AJ972" t="e">
        <f t="shared" si="15"/>
        <v>#DIV/0!</v>
      </c>
    </row>
    <row r="973" spans="36:36">
      <c r="AJ973" t="e">
        <f t="shared" si="15"/>
        <v>#DIV/0!</v>
      </c>
    </row>
    <row r="974" spans="36:36">
      <c r="AJ974" t="e">
        <f t="shared" si="15"/>
        <v>#DIV/0!</v>
      </c>
    </row>
    <row r="975" spans="36:36">
      <c r="AJ975" t="e">
        <f t="shared" si="15"/>
        <v>#DIV/0!</v>
      </c>
    </row>
    <row r="976" spans="36:36">
      <c r="AJ976" t="e">
        <f t="shared" si="15"/>
        <v>#DIV/0!</v>
      </c>
    </row>
    <row r="977" spans="36:36">
      <c r="AJ977" t="e">
        <f t="shared" si="15"/>
        <v>#DIV/0!</v>
      </c>
    </row>
    <row r="978" spans="36:36">
      <c r="AJ978" t="e">
        <f t="shared" si="15"/>
        <v>#DIV/0!</v>
      </c>
    </row>
    <row r="979" spans="36:36">
      <c r="AJ979" t="e">
        <f t="shared" si="15"/>
        <v>#DIV/0!</v>
      </c>
    </row>
    <row r="980" spans="36:36">
      <c r="AJ980" t="e">
        <f t="shared" si="15"/>
        <v>#DIV/0!</v>
      </c>
    </row>
    <row r="981" spans="36:36">
      <c r="AJ981" t="e">
        <f t="shared" si="15"/>
        <v>#DIV/0!</v>
      </c>
    </row>
    <row r="982" spans="36:36">
      <c r="AJ982" t="e">
        <f t="shared" si="15"/>
        <v>#DIV/0!</v>
      </c>
    </row>
    <row r="983" spans="36:36">
      <c r="AJ983" t="e">
        <f t="shared" si="15"/>
        <v>#DIV/0!</v>
      </c>
    </row>
    <row r="984" spans="36:36">
      <c r="AJ984" t="e">
        <f t="shared" si="15"/>
        <v>#DIV/0!</v>
      </c>
    </row>
    <row r="985" spans="36:36">
      <c r="AJ985" t="e">
        <f t="shared" si="15"/>
        <v>#DIV/0!</v>
      </c>
    </row>
    <row r="986" spans="36:36">
      <c r="AJ986" t="e">
        <f t="shared" si="15"/>
        <v>#DIV/0!</v>
      </c>
    </row>
    <row r="987" spans="36:36">
      <c r="AJ987" t="e">
        <f t="shared" si="15"/>
        <v>#DIV/0!</v>
      </c>
    </row>
    <row r="988" spans="36:36">
      <c r="AJ988" t="e">
        <f t="shared" si="15"/>
        <v>#DIV/0!</v>
      </c>
    </row>
    <row r="989" spans="36:36">
      <c r="AJ989" t="e">
        <f t="shared" si="15"/>
        <v>#DIV/0!</v>
      </c>
    </row>
    <row r="990" spans="36:36">
      <c r="AJ990" t="e">
        <f t="shared" si="15"/>
        <v>#DIV/0!</v>
      </c>
    </row>
    <row r="991" spans="36:36">
      <c r="AJ991" t="e">
        <f t="shared" si="15"/>
        <v>#DIV/0!</v>
      </c>
    </row>
    <row r="992" spans="36:36">
      <c r="AJ992" t="e">
        <f t="shared" si="15"/>
        <v>#DIV/0!</v>
      </c>
    </row>
    <row r="993" spans="36:36">
      <c r="AJ993" t="e">
        <f t="shared" si="15"/>
        <v>#DIV/0!</v>
      </c>
    </row>
    <row r="994" spans="36:36">
      <c r="AJ994" t="e">
        <f t="shared" si="15"/>
        <v>#DIV/0!</v>
      </c>
    </row>
    <row r="995" spans="36:36">
      <c r="AJ995" t="e">
        <f t="shared" si="15"/>
        <v>#DIV/0!</v>
      </c>
    </row>
    <row r="996" spans="36:36">
      <c r="AJ996" t="e">
        <f t="shared" si="15"/>
        <v>#DIV/0!</v>
      </c>
    </row>
    <row r="997" spans="36:36">
      <c r="AJ997" t="e">
        <f t="shared" si="15"/>
        <v>#DIV/0!</v>
      </c>
    </row>
    <row r="998" spans="36:36">
      <c r="AJ998" t="e">
        <f t="shared" si="15"/>
        <v>#DIV/0!</v>
      </c>
    </row>
    <row r="999" spans="36:36">
      <c r="AJ999" t="e">
        <f t="shared" si="15"/>
        <v>#DIV/0!</v>
      </c>
    </row>
    <row r="1000" spans="36:36">
      <c r="AJ1000" t="e">
        <f t="shared" si="15"/>
        <v>#DIV/0!</v>
      </c>
    </row>
    <row r="1001" spans="36:36">
      <c r="AJ1001" t="e">
        <f t="shared" si="15"/>
        <v>#DIV/0!</v>
      </c>
    </row>
    <row r="1002" spans="36:36">
      <c r="AJ1002" t="e">
        <f t="shared" si="15"/>
        <v>#DIV/0!</v>
      </c>
    </row>
    <row r="1003" spans="36:36">
      <c r="AJ1003" t="e">
        <f t="shared" si="15"/>
        <v>#DIV/0!</v>
      </c>
    </row>
    <row r="1004" spans="36:36">
      <c r="AJ1004" t="e">
        <f t="shared" si="15"/>
        <v>#DIV/0!</v>
      </c>
    </row>
    <row r="1005" spans="36:36">
      <c r="AJ1005" t="e">
        <f t="shared" si="15"/>
        <v>#DIV/0!</v>
      </c>
    </row>
    <row r="1006" spans="36:36">
      <c r="AJ1006" t="e">
        <f t="shared" si="15"/>
        <v>#DIV/0!</v>
      </c>
    </row>
    <row r="1007" spans="36:36">
      <c r="AJ1007" t="e">
        <f t="shared" si="15"/>
        <v>#DIV/0!</v>
      </c>
    </row>
    <row r="1008" spans="36:36">
      <c r="AJ1008" t="e">
        <f t="shared" si="15"/>
        <v>#DIV/0!</v>
      </c>
    </row>
    <row r="1009" spans="36:36">
      <c r="AJ1009" t="e">
        <f t="shared" si="15"/>
        <v>#DIV/0!</v>
      </c>
    </row>
    <row r="1010" spans="36:36">
      <c r="AJ1010" t="e">
        <f t="shared" si="15"/>
        <v>#DIV/0!</v>
      </c>
    </row>
    <row r="1011" spans="36:36">
      <c r="AJ1011" t="e">
        <f t="shared" si="15"/>
        <v>#DIV/0!</v>
      </c>
    </row>
    <row r="1012" spans="36:36">
      <c r="AJ1012" t="e">
        <f t="shared" si="15"/>
        <v>#DIV/0!</v>
      </c>
    </row>
    <row r="1013" spans="36:36">
      <c r="AJ1013" t="e">
        <f t="shared" si="15"/>
        <v>#DIV/0!</v>
      </c>
    </row>
    <row r="1014" spans="36:36">
      <c r="AJ1014" t="e">
        <f t="shared" si="15"/>
        <v>#DIV/0!</v>
      </c>
    </row>
    <row r="1015" spans="36:36">
      <c r="AJ1015" t="e">
        <f t="shared" si="15"/>
        <v>#DIV/0!</v>
      </c>
    </row>
    <row r="1016" spans="36:36">
      <c r="AJ1016" t="e">
        <f t="shared" si="15"/>
        <v>#DIV/0!</v>
      </c>
    </row>
    <row r="1017" spans="36:36">
      <c r="AJ1017" t="e">
        <f t="shared" si="15"/>
        <v>#DIV/0!</v>
      </c>
    </row>
    <row r="1018" spans="36:36">
      <c r="AJ1018" t="e">
        <f t="shared" si="15"/>
        <v>#DIV/0!</v>
      </c>
    </row>
    <row r="1019" spans="36:36">
      <c r="AJ1019" t="e">
        <f t="shared" si="15"/>
        <v>#DIV/0!</v>
      </c>
    </row>
    <row r="1020" spans="36:36">
      <c r="AJ1020" t="e">
        <f t="shared" si="15"/>
        <v>#DIV/0!</v>
      </c>
    </row>
    <row r="1021" spans="36:36">
      <c r="AJ1021" t="e">
        <f t="shared" si="15"/>
        <v>#DIV/0!</v>
      </c>
    </row>
    <row r="1022" spans="36:36">
      <c r="AJ1022" t="e">
        <f t="shared" si="15"/>
        <v>#DIV/0!</v>
      </c>
    </row>
    <row r="1023" spans="36:36">
      <c r="AJ1023" t="e">
        <f t="shared" si="15"/>
        <v>#DIV/0!</v>
      </c>
    </row>
    <row r="1024" spans="36:36">
      <c r="AJ1024" t="e">
        <f t="shared" si="15"/>
        <v>#DIV/0!</v>
      </c>
    </row>
    <row r="1025" spans="36:36">
      <c r="AJ1025" t="e">
        <f t="shared" si="15"/>
        <v>#DIV/0!</v>
      </c>
    </row>
    <row r="1026" spans="36:36">
      <c r="AJ1026" t="e">
        <f t="shared" si="15"/>
        <v>#DIV/0!</v>
      </c>
    </row>
    <row r="1027" spans="36:36">
      <c r="AJ1027" t="e">
        <f t="shared" ref="AJ1027:AJ1090" si="16">(D1028-D1027)/D1027</f>
        <v>#DIV/0!</v>
      </c>
    </row>
    <row r="1028" spans="36:36">
      <c r="AJ1028" t="e">
        <f t="shared" si="16"/>
        <v>#DIV/0!</v>
      </c>
    </row>
    <row r="1029" spans="36:36">
      <c r="AJ1029" t="e">
        <f t="shared" si="16"/>
        <v>#DIV/0!</v>
      </c>
    </row>
    <row r="1030" spans="36:36">
      <c r="AJ1030" t="e">
        <f t="shared" si="16"/>
        <v>#DIV/0!</v>
      </c>
    </row>
    <row r="1031" spans="36:36">
      <c r="AJ1031" t="e">
        <f t="shared" si="16"/>
        <v>#DIV/0!</v>
      </c>
    </row>
    <row r="1032" spans="36:36">
      <c r="AJ1032" t="e">
        <f t="shared" si="16"/>
        <v>#DIV/0!</v>
      </c>
    </row>
    <row r="1033" spans="36:36">
      <c r="AJ1033" t="e">
        <f t="shared" si="16"/>
        <v>#DIV/0!</v>
      </c>
    </row>
    <row r="1034" spans="36:36">
      <c r="AJ1034" t="e">
        <f t="shared" si="16"/>
        <v>#DIV/0!</v>
      </c>
    </row>
    <row r="1035" spans="36:36">
      <c r="AJ1035" t="e">
        <f t="shared" si="16"/>
        <v>#DIV/0!</v>
      </c>
    </row>
    <row r="1036" spans="36:36">
      <c r="AJ1036" t="e">
        <f t="shared" si="16"/>
        <v>#DIV/0!</v>
      </c>
    </row>
    <row r="1037" spans="36:36">
      <c r="AJ1037" t="e">
        <f t="shared" si="16"/>
        <v>#DIV/0!</v>
      </c>
    </row>
    <row r="1038" spans="36:36">
      <c r="AJ1038" t="e">
        <f t="shared" si="16"/>
        <v>#DIV/0!</v>
      </c>
    </row>
    <row r="1039" spans="36:36">
      <c r="AJ1039" t="e">
        <f t="shared" si="16"/>
        <v>#DIV/0!</v>
      </c>
    </row>
    <row r="1040" spans="36:36">
      <c r="AJ1040" t="e">
        <f t="shared" si="16"/>
        <v>#DIV/0!</v>
      </c>
    </row>
    <row r="1041" spans="36:36">
      <c r="AJ1041" t="e">
        <f t="shared" si="16"/>
        <v>#DIV/0!</v>
      </c>
    </row>
    <row r="1042" spans="36:36">
      <c r="AJ1042" t="e">
        <f t="shared" si="16"/>
        <v>#DIV/0!</v>
      </c>
    </row>
    <row r="1043" spans="36:36">
      <c r="AJ1043" t="e">
        <f t="shared" si="16"/>
        <v>#DIV/0!</v>
      </c>
    </row>
    <row r="1044" spans="36:36">
      <c r="AJ1044" t="e">
        <f t="shared" si="16"/>
        <v>#DIV/0!</v>
      </c>
    </row>
    <row r="1045" spans="36:36">
      <c r="AJ1045" t="e">
        <f t="shared" si="16"/>
        <v>#DIV/0!</v>
      </c>
    </row>
    <row r="1046" spans="36:36">
      <c r="AJ1046" t="e">
        <f t="shared" si="16"/>
        <v>#DIV/0!</v>
      </c>
    </row>
    <row r="1047" spans="36:36">
      <c r="AJ1047" t="e">
        <f t="shared" si="16"/>
        <v>#DIV/0!</v>
      </c>
    </row>
    <row r="1048" spans="36:36">
      <c r="AJ1048" t="e">
        <f t="shared" si="16"/>
        <v>#DIV/0!</v>
      </c>
    </row>
    <row r="1049" spans="36:36">
      <c r="AJ1049" t="e">
        <f t="shared" si="16"/>
        <v>#DIV/0!</v>
      </c>
    </row>
    <row r="1050" spans="36:36">
      <c r="AJ1050" t="e">
        <f t="shared" si="16"/>
        <v>#DIV/0!</v>
      </c>
    </row>
    <row r="1051" spans="36:36">
      <c r="AJ1051" t="e">
        <f t="shared" si="16"/>
        <v>#DIV/0!</v>
      </c>
    </row>
    <row r="1052" spans="36:36">
      <c r="AJ1052" t="e">
        <f t="shared" si="16"/>
        <v>#DIV/0!</v>
      </c>
    </row>
    <row r="1053" spans="36:36">
      <c r="AJ1053" t="e">
        <f t="shared" si="16"/>
        <v>#DIV/0!</v>
      </c>
    </row>
    <row r="1054" spans="36:36">
      <c r="AJ1054" t="e">
        <f t="shared" si="16"/>
        <v>#DIV/0!</v>
      </c>
    </row>
    <row r="1055" spans="36:36">
      <c r="AJ1055" t="e">
        <f t="shared" si="16"/>
        <v>#DIV/0!</v>
      </c>
    </row>
    <row r="1056" spans="36:36">
      <c r="AJ1056" t="e">
        <f t="shared" si="16"/>
        <v>#DIV/0!</v>
      </c>
    </row>
    <row r="1057" spans="36:36">
      <c r="AJ1057" t="e">
        <f t="shared" si="16"/>
        <v>#DIV/0!</v>
      </c>
    </row>
    <row r="1058" spans="36:36">
      <c r="AJ1058" t="e">
        <f t="shared" si="16"/>
        <v>#DIV/0!</v>
      </c>
    </row>
    <row r="1059" spans="36:36">
      <c r="AJ1059" t="e">
        <f t="shared" si="16"/>
        <v>#DIV/0!</v>
      </c>
    </row>
    <row r="1060" spans="36:36">
      <c r="AJ1060" t="e">
        <f t="shared" si="16"/>
        <v>#DIV/0!</v>
      </c>
    </row>
    <row r="1061" spans="36:36">
      <c r="AJ1061" t="e">
        <f t="shared" si="16"/>
        <v>#DIV/0!</v>
      </c>
    </row>
    <row r="1062" spans="36:36">
      <c r="AJ1062" t="e">
        <f t="shared" si="16"/>
        <v>#DIV/0!</v>
      </c>
    </row>
    <row r="1063" spans="36:36">
      <c r="AJ1063" t="e">
        <f t="shared" si="16"/>
        <v>#DIV/0!</v>
      </c>
    </row>
    <row r="1064" spans="36:36">
      <c r="AJ1064" t="e">
        <f t="shared" si="16"/>
        <v>#DIV/0!</v>
      </c>
    </row>
    <row r="1065" spans="36:36">
      <c r="AJ1065" t="e">
        <f t="shared" si="16"/>
        <v>#DIV/0!</v>
      </c>
    </row>
    <row r="1066" spans="36:36">
      <c r="AJ1066" t="e">
        <f t="shared" si="16"/>
        <v>#DIV/0!</v>
      </c>
    </row>
    <row r="1067" spans="36:36">
      <c r="AJ1067" t="e">
        <f t="shared" si="16"/>
        <v>#DIV/0!</v>
      </c>
    </row>
    <row r="1068" spans="36:36">
      <c r="AJ1068" t="e">
        <f t="shared" si="16"/>
        <v>#DIV/0!</v>
      </c>
    </row>
    <row r="1069" spans="36:36">
      <c r="AJ1069" t="e">
        <f t="shared" si="16"/>
        <v>#DIV/0!</v>
      </c>
    </row>
    <row r="1070" spans="36:36">
      <c r="AJ1070" t="e">
        <f t="shared" si="16"/>
        <v>#DIV/0!</v>
      </c>
    </row>
    <row r="1071" spans="36:36">
      <c r="AJ1071" t="e">
        <f t="shared" si="16"/>
        <v>#DIV/0!</v>
      </c>
    </row>
    <row r="1072" spans="36:36">
      <c r="AJ1072" t="e">
        <f t="shared" si="16"/>
        <v>#DIV/0!</v>
      </c>
    </row>
    <row r="1073" spans="36:36">
      <c r="AJ1073" t="e">
        <f t="shared" si="16"/>
        <v>#DIV/0!</v>
      </c>
    </row>
    <row r="1074" spans="36:36">
      <c r="AJ1074" t="e">
        <f t="shared" si="16"/>
        <v>#DIV/0!</v>
      </c>
    </row>
    <row r="1075" spans="36:36">
      <c r="AJ1075" t="e">
        <f t="shared" si="16"/>
        <v>#DIV/0!</v>
      </c>
    </row>
    <row r="1076" spans="36:36">
      <c r="AJ1076" t="e">
        <f t="shared" si="16"/>
        <v>#DIV/0!</v>
      </c>
    </row>
    <row r="1077" spans="36:36">
      <c r="AJ1077" t="e">
        <f t="shared" si="16"/>
        <v>#DIV/0!</v>
      </c>
    </row>
    <row r="1078" spans="36:36">
      <c r="AJ1078" t="e">
        <f t="shared" si="16"/>
        <v>#DIV/0!</v>
      </c>
    </row>
    <row r="1079" spans="36:36">
      <c r="AJ1079" t="e">
        <f t="shared" si="16"/>
        <v>#DIV/0!</v>
      </c>
    </row>
    <row r="1080" spans="36:36">
      <c r="AJ1080" t="e">
        <f t="shared" si="16"/>
        <v>#DIV/0!</v>
      </c>
    </row>
    <row r="1081" spans="36:36">
      <c r="AJ1081" t="e">
        <f t="shared" si="16"/>
        <v>#DIV/0!</v>
      </c>
    </row>
    <row r="1082" spans="36:36">
      <c r="AJ1082" t="e">
        <f t="shared" si="16"/>
        <v>#DIV/0!</v>
      </c>
    </row>
    <row r="1083" spans="36:36">
      <c r="AJ1083" t="e">
        <f t="shared" si="16"/>
        <v>#DIV/0!</v>
      </c>
    </row>
    <row r="1084" spans="36:36">
      <c r="AJ1084" t="e">
        <f t="shared" si="16"/>
        <v>#DIV/0!</v>
      </c>
    </row>
    <row r="1085" spans="36:36">
      <c r="AJ1085" t="e">
        <f t="shared" si="16"/>
        <v>#DIV/0!</v>
      </c>
    </row>
    <row r="1086" spans="36:36">
      <c r="AJ1086" t="e">
        <f t="shared" si="16"/>
        <v>#DIV/0!</v>
      </c>
    </row>
    <row r="1087" spans="36:36">
      <c r="AJ1087" t="e">
        <f t="shared" si="16"/>
        <v>#DIV/0!</v>
      </c>
    </row>
    <row r="1088" spans="36:36">
      <c r="AJ1088" t="e">
        <f t="shared" si="16"/>
        <v>#DIV/0!</v>
      </c>
    </row>
    <row r="1089" spans="36:36">
      <c r="AJ1089" t="e">
        <f t="shared" si="16"/>
        <v>#DIV/0!</v>
      </c>
    </row>
    <row r="1090" spans="36:36">
      <c r="AJ1090" t="e">
        <f t="shared" si="16"/>
        <v>#DIV/0!</v>
      </c>
    </row>
    <row r="1091" spans="36:36">
      <c r="AJ1091" t="e">
        <f t="shared" ref="AJ1091:AJ1154" si="17">(D1092-D1091)/D1091</f>
        <v>#DIV/0!</v>
      </c>
    </row>
    <row r="1092" spans="36:36">
      <c r="AJ1092" t="e">
        <f t="shared" si="17"/>
        <v>#DIV/0!</v>
      </c>
    </row>
    <row r="1093" spans="36:36">
      <c r="AJ1093" t="e">
        <f t="shared" si="17"/>
        <v>#DIV/0!</v>
      </c>
    </row>
    <row r="1094" spans="36:36">
      <c r="AJ1094" t="e">
        <f t="shared" si="17"/>
        <v>#DIV/0!</v>
      </c>
    </row>
    <row r="1095" spans="36:36">
      <c r="AJ1095" t="e">
        <f t="shared" si="17"/>
        <v>#DIV/0!</v>
      </c>
    </row>
    <row r="1096" spans="36:36">
      <c r="AJ1096" t="e">
        <f t="shared" si="17"/>
        <v>#DIV/0!</v>
      </c>
    </row>
    <row r="1097" spans="36:36">
      <c r="AJ1097" t="e">
        <f t="shared" si="17"/>
        <v>#DIV/0!</v>
      </c>
    </row>
    <row r="1098" spans="36:36">
      <c r="AJ1098" t="e">
        <f t="shared" si="17"/>
        <v>#DIV/0!</v>
      </c>
    </row>
    <row r="1099" spans="36:36">
      <c r="AJ1099" t="e">
        <f t="shared" si="17"/>
        <v>#DIV/0!</v>
      </c>
    </row>
    <row r="1100" spans="36:36">
      <c r="AJ1100" t="e">
        <f t="shared" si="17"/>
        <v>#DIV/0!</v>
      </c>
    </row>
    <row r="1101" spans="36:36">
      <c r="AJ1101" t="e">
        <f t="shared" si="17"/>
        <v>#DIV/0!</v>
      </c>
    </row>
    <row r="1102" spans="36:36">
      <c r="AJ1102" t="e">
        <f t="shared" si="17"/>
        <v>#DIV/0!</v>
      </c>
    </row>
    <row r="1103" spans="36:36">
      <c r="AJ1103" t="e">
        <f t="shared" si="17"/>
        <v>#DIV/0!</v>
      </c>
    </row>
    <row r="1104" spans="36:36">
      <c r="AJ1104" t="e">
        <f t="shared" si="17"/>
        <v>#DIV/0!</v>
      </c>
    </row>
    <row r="1105" spans="36:36">
      <c r="AJ1105" t="e">
        <f t="shared" si="17"/>
        <v>#DIV/0!</v>
      </c>
    </row>
    <row r="1106" spans="36:36">
      <c r="AJ1106" t="e">
        <f t="shared" si="17"/>
        <v>#DIV/0!</v>
      </c>
    </row>
    <row r="1107" spans="36:36">
      <c r="AJ1107" t="e">
        <f t="shared" si="17"/>
        <v>#DIV/0!</v>
      </c>
    </row>
    <row r="1108" spans="36:36">
      <c r="AJ1108" t="e">
        <f t="shared" si="17"/>
        <v>#DIV/0!</v>
      </c>
    </row>
    <row r="1109" spans="36:36">
      <c r="AJ1109" t="e">
        <f t="shared" si="17"/>
        <v>#DIV/0!</v>
      </c>
    </row>
    <row r="1110" spans="36:36">
      <c r="AJ1110" t="e">
        <f t="shared" si="17"/>
        <v>#DIV/0!</v>
      </c>
    </row>
    <row r="1111" spans="36:36">
      <c r="AJ1111" t="e">
        <f t="shared" si="17"/>
        <v>#DIV/0!</v>
      </c>
    </row>
    <row r="1112" spans="36:36">
      <c r="AJ1112" t="e">
        <f t="shared" si="17"/>
        <v>#DIV/0!</v>
      </c>
    </row>
    <row r="1113" spans="36:36">
      <c r="AJ1113" t="e">
        <f t="shared" si="17"/>
        <v>#DIV/0!</v>
      </c>
    </row>
    <row r="1114" spans="36:36">
      <c r="AJ1114" t="e">
        <f t="shared" si="17"/>
        <v>#DIV/0!</v>
      </c>
    </row>
    <row r="1115" spans="36:36">
      <c r="AJ1115" t="e">
        <f t="shared" si="17"/>
        <v>#DIV/0!</v>
      </c>
    </row>
    <row r="1116" spans="36:36">
      <c r="AJ1116" t="e">
        <f t="shared" si="17"/>
        <v>#DIV/0!</v>
      </c>
    </row>
    <row r="1117" spans="36:36">
      <c r="AJ1117" t="e">
        <f t="shared" si="17"/>
        <v>#DIV/0!</v>
      </c>
    </row>
    <row r="1118" spans="36:36">
      <c r="AJ1118" t="e">
        <f t="shared" si="17"/>
        <v>#DIV/0!</v>
      </c>
    </row>
    <row r="1119" spans="36:36">
      <c r="AJ1119" t="e">
        <f t="shared" si="17"/>
        <v>#DIV/0!</v>
      </c>
    </row>
    <row r="1120" spans="36:36">
      <c r="AJ1120" t="e">
        <f t="shared" si="17"/>
        <v>#DIV/0!</v>
      </c>
    </row>
    <row r="1121" spans="36:36">
      <c r="AJ1121" t="e">
        <f t="shared" si="17"/>
        <v>#DIV/0!</v>
      </c>
    </row>
    <row r="1122" spans="36:36">
      <c r="AJ1122" t="e">
        <f t="shared" si="17"/>
        <v>#DIV/0!</v>
      </c>
    </row>
    <row r="1123" spans="36:36">
      <c r="AJ1123" t="e">
        <f t="shared" si="17"/>
        <v>#DIV/0!</v>
      </c>
    </row>
    <row r="1124" spans="36:36">
      <c r="AJ1124" t="e">
        <f t="shared" si="17"/>
        <v>#DIV/0!</v>
      </c>
    </row>
    <row r="1125" spans="36:36">
      <c r="AJ1125" t="e">
        <f t="shared" si="17"/>
        <v>#DIV/0!</v>
      </c>
    </row>
    <row r="1126" spans="36:36">
      <c r="AJ1126" t="e">
        <f t="shared" si="17"/>
        <v>#DIV/0!</v>
      </c>
    </row>
    <row r="1127" spans="36:36">
      <c r="AJ1127" t="e">
        <f t="shared" si="17"/>
        <v>#DIV/0!</v>
      </c>
    </row>
    <row r="1128" spans="36:36">
      <c r="AJ1128" t="e">
        <f t="shared" si="17"/>
        <v>#DIV/0!</v>
      </c>
    </row>
    <row r="1129" spans="36:36">
      <c r="AJ1129" t="e">
        <f t="shared" si="17"/>
        <v>#DIV/0!</v>
      </c>
    </row>
    <row r="1130" spans="36:36">
      <c r="AJ1130" t="e">
        <f t="shared" si="17"/>
        <v>#DIV/0!</v>
      </c>
    </row>
    <row r="1131" spans="36:36">
      <c r="AJ1131" t="e">
        <f t="shared" si="17"/>
        <v>#DIV/0!</v>
      </c>
    </row>
    <row r="1132" spans="36:36">
      <c r="AJ1132" t="e">
        <f t="shared" si="17"/>
        <v>#DIV/0!</v>
      </c>
    </row>
    <row r="1133" spans="36:36">
      <c r="AJ1133" t="e">
        <f t="shared" si="17"/>
        <v>#DIV/0!</v>
      </c>
    </row>
    <row r="1134" spans="36:36">
      <c r="AJ1134" t="e">
        <f t="shared" si="17"/>
        <v>#DIV/0!</v>
      </c>
    </row>
    <row r="1135" spans="36:36">
      <c r="AJ1135" t="e">
        <f t="shared" si="17"/>
        <v>#DIV/0!</v>
      </c>
    </row>
    <row r="1136" spans="36:36">
      <c r="AJ1136" t="e">
        <f t="shared" si="17"/>
        <v>#DIV/0!</v>
      </c>
    </row>
    <row r="1137" spans="36:36">
      <c r="AJ1137" t="e">
        <f t="shared" si="17"/>
        <v>#DIV/0!</v>
      </c>
    </row>
    <row r="1138" spans="36:36">
      <c r="AJ1138" t="e">
        <f t="shared" si="17"/>
        <v>#DIV/0!</v>
      </c>
    </row>
    <row r="1139" spans="36:36">
      <c r="AJ1139" t="e">
        <f t="shared" si="17"/>
        <v>#DIV/0!</v>
      </c>
    </row>
    <row r="1140" spans="36:36">
      <c r="AJ1140" t="e">
        <f t="shared" si="17"/>
        <v>#DIV/0!</v>
      </c>
    </row>
    <row r="1141" spans="36:36">
      <c r="AJ1141" t="e">
        <f t="shared" si="17"/>
        <v>#DIV/0!</v>
      </c>
    </row>
    <row r="1142" spans="36:36">
      <c r="AJ1142" t="e">
        <f t="shared" si="17"/>
        <v>#DIV/0!</v>
      </c>
    </row>
    <row r="1143" spans="36:36">
      <c r="AJ1143" t="e">
        <f t="shared" si="17"/>
        <v>#DIV/0!</v>
      </c>
    </row>
    <row r="1144" spans="36:36">
      <c r="AJ1144" t="e">
        <f t="shared" si="17"/>
        <v>#DIV/0!</v>
      </c>
    </row>
    <row r="1145" spans="36:36">
      <c r="AJ1145" t="e">
        <f t="shared" si="17"/>
        <v>#DIV/0!</v>
      </c>
    </row>
    <row r="1146" spans="36:36">
      <c r="AJ1146" t="e">
        <f t="shared" si="17"/>
        <v>#DIV/0!</v>
      </c>
    </row>
    <row r="1147" spans="36:36">
      <c r="AJ1147" t="e">
        <f t="shared" si="17"/>
        <v>#DIV/0!</v>
      </c>
    </row>
    <row r="1148" spans="36:36">
      <c r="AJ1148" t="e">
        <f t="shared" si="17"/>
        <v>#DIV/0!</v>
      </c>
    </row>
    <row r="1149" spans="36:36">
      <c r="AJ1149" t="e">
        <f t="shared" si="17"/>
        <v>#DIV/0!</v>
      </c>
    </row>
    <row r="1150" spans="36:36">
      <c r="AJ1150" t="e">
        <f t="shared" si="17"/>
        <v>#DIV/0!</v>
      </c>
    </row>
    <row r="1151" spans="36:36">
      <c r="AJ1151" t="e">
        <f t="shared" si="17"/>
        <v>#DIV/0!</v>
      </c>
    </row>
    <row r="1152" spans="36:36">
      <c r="AJ1152" t="e">
        <f t="shared" si="17"/>
        <v>#DIV/0!</v>
      </c>
    </row>
    <row r="1153" spans="36:36">
      <c r="AJ1153" t="e">
        <f t="shared" si="17"/>
        <v>#DIV/0!</v>
      </c>
    </row>
    <row r="1154" spans="36:36">
      <c r="AJ1154" t="e">
        <f t="shared" si="17"/>
        <v>#DIV/0!</v>
      </c>
    </row>
    <row r="1155" spans="36:36">
      <c r="AJ1155" t="e">
        <f t="shared" ref="AJ1155:AJ1218" si="18">(D1156-D1155)/D1155</f>
        <v>#DIV/0!</v>
      </c>
    </row>
    <row r="1156" spans="36:36">
      <c r="AJ1156" t="e">
        <f t="shared" si="18"/>
        <v>#DIV/0!</v>
      </c>
    </row>
    <row r="1157" spans="36:36">
      <c r="AJ1157" t="e">
        <f t="shared" si="18"/>
        <v>#DIV/0!</v>
      </c>
    </row>
    <row r="1158" spans="36:36">
      <c r="AJ1158" t="e">
        <f t="shared" si="18"/>
        <v>#DIV/0!</v>
      </c>
    </row>
    <row r="1159" spans="36:36">
      <c r="AJ1159" t="e">
        <f t="shared" si="18"/>
        <v>#DIV/0!</v>
      </c>
    </row>
    <row r="1160" spans="36:36">
      <c r="AJ1160" t="e">
        <f t="shared" si="18"/>
        <v>#DIV/0!</v>
      </c>
    </row>
    <row r="1161" spans="36:36">
      <c r="AJ1161" t="e">
        <f t="shared" si="18"/>
        <v>#DIV/0!</v>
      </c>
    </row>
    <row r="1162" spans="36:36">
      <c r="AJ1162" t="e">
        <f t="shared" si="18"/>
        <v>#DIV/0!</v>
      </c>
    </row>
    <row r="1163" spans="36:36">
      <c r="AJ1163" t="e">
        <f t="shared" si="18"/>
        <v>#DIV/0!</v>
      </c>
    </row>
    <row r="1164" spans="36:36">
      <c r="AJ1164" t="e">
        <f t="shared" si="18"/>
        <v>#DIV/0!</v>
      </c>
    </row>
    <row r="1165" spans="36:36">
      <c r="AJ1165" t="e">
        <f t="shared" si="18"/>
        <v>#DIV/0!</v>
      </c>
    </row>
    <row r="1166" spans="36:36">
      <c r="AJ1166" t="e">
        <f t="shared" si="18"/>
        <v>#DIV/0!</v>
      </c>
    </row>
    <row r="1167" spans="36:36">
      <c r="AJ1167" t="e">
        <f t="shared" si="18"/>
        <v>#DIV/0!</v>
      </c>
    </row>
    <row r="1168" spans="36:36">
      <c r="AJ1168" t="e">
        <f t="shared" si="18"/>
        <v>#DIV/0!</v>
      </c>
    </row>
    <row r="1169" spans="36:36">
      <c r="AJ1169" t="e">
        <f t="shared" si="18"/>
        <v>#DIV/0!</v>
      </c>
    </row>
    <row r="1170" spans="36:36">
      <c r="AJ1170" t="e">
        <f t="shared" si="18"/>
        <v>#DIV/0!</v>
      </c>
    </row>
    <row r="1171" spans="36:36">
      <c r="AJ1171" t="e">
        <f t="shared" si="18"/>
        <v>#DIV/0!</v>
      </c>
    </row>
    <row r="1172" spans="36:36">
      <c r="AJ1172" t="e">
        <f t="shared" si="18"/>
        <v>#DIV/0!</v>
      </c>
    </row>
    <row r="1173" spans="36:36">
      <c r="AJ1173" t="e">
        <f t="shared" si="18"/>
        <v>#DIV/0!</v>
      </c>
    </row>
    <row r="1174" spans="36:36">
      <c r="AJ1174" t="e">
        <f t="shared" si="18"/>
        <v>#DIV/0!</v>
      </c>
    </row>
    <row r="1175" spans="36:36">
      <c r="AJ1175" t="e">
        <f t="shared" si="18"/>
        <v>#DIV/0!</v>
      </c>
    </row>
    <row r="1176" spans="36:36">
      <c r="AJ1176" t="e">
        <f t="shared" si="18"/>
        <v>#DIV/0!</v>
      </c>
    </row>
    <row r="1177" spans="36:36">
      <c r="AJ1177" t="e">
        <f t="shared" si="18"/>
        <v>#DIV/0!</v>
      </c>
    </row>
    <row r="1178" spans="36:36">
      <c r="AJ1178" t="e">
        <f t="shared" si="18"/>
        <v>#DIV/0!</v>
      </c>
    </row>
    <row r="1179" spans="36:36">
      <c r="AJ1179" t="e">
        <f t="shared" si="18"/>
        <v>#DIV/0!</v>
      </c>
    </row>
    <row r="1180" spans="36:36">
      <c r="AJ1180" t="e">
        <f t="shared" si="18"/>
        <v>#DIV/0!</v>
      </c>
    </row>
    <row r="1181" spans="36:36">
      <c r="AJ1181" t="e">
        <f t="shared" si="18"/>
        <v>#DIV/0!</v>
      </c>
    </row>
    <row r="1182" spans="36:36">
      <c r="AJ1182" t="e">
        <f t="shared" si="18"/>
        <v>#DIV/0!</v>
      </c>
    </row>
    <row r="1183" spans="36:36">
      <c r="AJ1183" t="e">
        <f t="shared" si="18"/>
        <v>#DIV/0!</v>
      </c>
    </row>
    <row r="1184" spans="36:36">
      <c r="AJ1184" t="e">
        <f t="shared" si="18"/>
        <v>#DIV/0!</v>
      </c>
    </row>
    <row r="1185" spans="36:36">
      <c r="AJ1185" t="e">
        <f t="shared" si="18"/>
        <v>#DIV/0!</v>
      </c>
    </row>
    <row r="1186" spans="36:36">
      <c r="AJ1186" t="e">
        <f t="shared" si="18"/>
        <v>#DIV/0!</v>
      </c>
    </row>
    <row r="1187" spans="36:36">
      <c r="AJ1187" t="e">
        <f t="shared" si="18"/>
        <v>#DIV/0!</v>
      </c>
    </row>
    <row r="1188" spans="36:36">
      <c r="AJ1188" t="e">
        <f t="shared" si="18"/>
        <v>#DIV/0!</v>
      </c>
    </row>
    <row r="1189" spans="36:36">
      <c r="AJ1189" t="e">
        <f t="shared" si="18"/>
        <v>#DIV/0!</v>
      </c>
    </row>
    <row r="1190" spans="36:36">
      <c r="AJ1190" t="e">
        <f t="shared" si="18"/>
        <v>#DIV/0!</v>
      </c>
    </row>
    <row r="1191" spans="36:36">
      <c r="AJ1191" t="e">
        <f t="shared" si="18"/>
        <v>#DIV/0!</v>
      </c>
    </row>
    <row r="1192" spans="36:36">
      <c r="AJ1192" t="e">
        <f t="shared" si="18"/>
        <v>#DIV/0!</v>
      </c>
    </row>
    <row r="1193" spans="36:36">
      <c r="AJ1193" t="e">
        <f t="shared" si="18"/>
        <v>#DIV/0!</v>
      </c>
    </row>
    <row r="1194" spans="36:36">
      <c r="AJ1194" t="e">
        <f t="shared" si="18"/>
        <v>#DIV/0!</v>
      </c>
    </row>
    <row r="1195" spans="36:36">
      <c r="AJ1195" t="e">
        <f t="shared" si="18"/>
        <v>#DIV/0!</v>
      </c>
    </row>
    <row r="1196" spans="36:36">
      <c r="AJ1196" t="e">
        <f t="shared" si="18"/>
        <v>#DIV/0!</v>
      </c>
    </row>
    <row r="1197" spans="36:36">
      <c r="AJ1197" t="e">
        <f t="shared" si="18"/>
        <v>#DIV/0!</v>
      </c>
    </row>
    <row r="1198" spans="36:36">
      <c r="AJ1198" t="e">
        <f t="shared" si="18"/>
        <v>#DIV/0!</v>
      </c>
    </row>
    <row r="1199" spans="36:36">
      <c r="AJ1199" t="e">
        <f t="shared" si="18"/>
        <v>#DIV/0!</v>
      </c>
    </row>
    <row r="1200" spans="36:36">
      <c r="AJ1200" t="e">
        <f t="shared" si="18"/>
        <v>#DIV/0!</v>
      </c>
    </row>
    <row r="1201" spans="36:36">
      <c r="AJ1201" t="e">
        <f t="shared" si="18"/>
        <v>#DIV/0!</v>
      </c>
    </row>
    <row r="1202" spans="36:36">
      <c r="AJ1202" t="e">
        <f t="shared" si="18"/>
        <v>#DIV/0!</v>
      </c>
    </row>
    <row r="1203" spans="36:36">
      <c r="AJ1203" t="e">
        <f t="shared" si="18"/>
        <v>#DIV/0!</v>
      </c>
    </row>
    <row r="1204" spans="36:36">
      <c r="AJ1204" t="e">
        <f t="shared" si="18"/>
        <v>#DIV/0!</v>
      </c>
    </row>
    <row r="1205" spans="36:36">
      <c r="AJ1205" t="e">
        <f t="shared" si="18"/>
        <v>#DIV/0!</v>
      </c>
    </row>
    <row r="1206" spans="36:36">
      <c r="AJ1206" t="e">
        <f t="shared" si="18"/>
        <v>#DIV/0!</v>
      </c>
    </row>
    <row r="1207" spans="36:36">
      <c r="AJ1207" t="e">
        <f t="shared" si="18"/>
        <v>#DIV/0!</v>
      </c>
    </row>
    <row r="1208" spans="36:36">
      <c r="AJ1208" t="e">
        <f t="shared" si="18"/>
        <v>#DIV/0!</v>
      </c>
    </row>
    <row r="1209" spans="36:36">
      <c r="AJ1209" t="e">
        <f t="shared" si="18"/>
        <v>#DIV/0!</v>
      </c>
    </row>
    <row r="1210" spans="36:36">
      <c r="AJ1210" t="e">
        <f t="shared" si="18"/>
        <v>#DIV/0!</v>
      </c>
    </row>
    <row r="1211" spans="36:36">
      <c r="AJ1211" t="e">
        <f t="shared" si="18"/>
        <v>#DIV/0!</v>
      </c>
    </row>
    <row r="1212" spans="36:36">
      <c r="AJ1212" t="e">
        <f t="shared" si="18"/>
        <v>#DIV/0!</v>
      </c>
    </row>
    <row r="1213" spans="36:36">
      <c r="AJ1213" t="e">
        <f t="shared" si="18"/>
        <v>#DIV/0!</v>
      </c>
    </row>
    <row r="1214" spans="36:36">
      <c r="AJ1214" t="e">
        <f t="shared" si="18"/>
        <v>#DIV/0!</v>
      </c>
    </row>
    <row r="1215" spans="36:36">
      <c r="AJ1215" t="e">
        <f t="shared" si="18"/>
        <v>#DIV/0!</v>
      </c>
    </row>
    <row r="1216" spans="36:36">
      <c r="AJ1216" t="e">
        <f t="shared" si="18"/>
        <v>#DIV/0!</v>
      </c>
    </row>
    <row r="1217" spans="36:36">
      <c r="AJ1217" t="e">
        <f t="shared" si="18"/>
        <v>#DIV/0!</v>
      </c>
    </row>
    <row r="1218" spans="36:36">
      <c r="AJ1218" t="e">
        <f t="shared" si="18"/>
        <v>#DIV/0!</v>
      </c>
    </row>
    <row r="1219" spans="36:36">
      <c r="AJ1219" t="e">
        <f t="shared" ref="AJ1219:AJ1282" si="19">(D1220-D1219)/D1219</f>
        <v>#DIV/0!</v>
      </c>
    </row>
    <row r="1220" spans="36:36">
      <c r="AJ1220" t="e">
        <f t="shared" si="19"/>
        <v>#DIV/0!</v>
      </c>
    </row>
    <row r="1221" spans="36:36">
      <c r="AJ1221" t="e">
        <f t="shared" si="19"/>
        <v>#DIV/0!</v>
      </c>
    </row>
    <row r="1222" spans="36:36">
      <c r="AJ1222" t="e">
        <f t="shared" si="19"/>
        <v>#DIV/0!</v>
      </c>
    </row>
    <row r="1223" spans="36:36">
      <c r="AJ1223" t="e">
        <f t="shared" si="19"/>
        <v>#DIV/0!</v>
      </c>
    </row>
    <row r="1224" spans="36:36">
      <c r="AJ1224" t="e">
        <f t="shared" si="19"/>
        <v>#DIV/0!</v>
      </c>
    </row>
    <row r="1225" spans="36:36">
      <c r="AJ1225" t="e">
        <f t="shared" si="19"/>
        <v>#DIV/0!</v>
      </c>
    </row>
    <row r="1226" spans="36:36">
      <c r="AJ1226" t="e">
        <f t="shared" si="19"/>
        <v>#DIV/0!</v>
      </c>
    </row>
    <row r="1227" spans="36:36">
      <c r="AJ1227" t="e">
        <f t="shared" si="19"/>
        <v>#DIV/0!</v>
      </c>
    </row>
    <row r="1228" spans="36:36">
      <c r="AJ1228" t="e">
        <f t="shared" si="19"/>
        <v>#DIV/0!</v>
      </c>
    </row>
    <row r="1229" spans="36:36">
      <c r="AJ1229" t="e">
        <f t="shared" si="19"/>
        <v>#DIV/0!</v>
      </c>
    </row>
    <row r="1230" spans="36:36">
      <c r="AJ1230" t="e">
        <f t="shared" si="19"/>
        <v>#DIV/0!</v>
      </c>
    </row>
    <row r="1231" spans="36:36">
      <c r="AJ1231" t="e">
        <f t="shared" si="19"/>
        <v>#DIV/0!</v>
      </c>
    </row>
    <row r="1232" spans="36:36">
      <c r="AJ1232" t="e">
        <f t="shared" si="19"/>
        <v>#DIV/0!</v>
      </c>
    </row>
    <row r="1233" spans="36:36">
      <c r="AJ1233" t="e">
        <f t="shared" si="19"/>
        <v>#DIV/0!</v>
      </c>
    </row>
    <row r="1234" spans="36:36">
      <c r="AJ1234" t="e">
        <f t="shared" si="19"/>
        <v>#DIV/0!</v>
      </c>
    </row>
    <row r="1235" spans="36:36">
      <c r="AJ1235" t="e">
        <f t="shared" si="19"/>
        <v>#DIV/0!</v>
      </c>
    </row>
    <row r="1236" spans="36:36">
      <c r="AJ1236" t="e">
        <f t="shared" si="19"/>
        <v>#DIV/0!</v>
      </c>
    </row>
    <row r="1237" spans="36:36">
      <c r="AJ1237" t="e">
        <f t="shared" si="19"/>
        <v>#DIV/0!</v>
      </c>
    </row>
    <row r="1238" spans="36:36">
      <c r="AJ1238" t="e">
        <f t="shared" si="19"/>
        <v>#DIV/0!</v>
      </c>
    </row>
    <row r="1239" spans="36:36">
      <c r="AJ1239" t="e">
        <f t="shared" si="19"/>
        <v>#DIV/0!</v>
      </c>
    </row>
    <row r="1240" spans="36:36">
      <c r="AJ1240" t="e">
        <f t="shared" si="19"/>
        <v>#DIV/0!</v>
      </c>
    </row>
    <row r="1241" spans="36:36">
      <c r="AJ1241" t="e">
        <f t="shared" si="19"/>
        <v>#DIV/0!</v>
      </c>
    </row>
    <row r="1242" spans="36:36">
      <c r="AJ1242" t="e">
        <f t="shared" si="19"/>
        <v>#DIV/0!</v>
      </c>
    </row>
    <row r="1243" spans="36:36">
      <c r="AJ1243" t="e">
        <f t="shared" si="19"/>
        <v>#DIV/0!</v>
      </c>
    </row>
    <row r="1244" spans="36:36">
      <c r="AJ1244" t="e">
        <f t="shared" si="19"/>
        <v>#DIV/0!</v>
      </c>
    </row>
    <row r="1245" spans="36:36">
      <c r="AJ1245" t="e">
        <f t="shared" si="19"/>
        <v>#DIV/0!</v>
      </c>
    </row>
    <row r="1246" spans="36:36">
      <c r="AJ1246" t="e">
        <f t="shared" si="19"/>
        <v>#DIV/0!</v>
      </c>
    </row>
    <row r="1247" spans="36:36">
      <c r="AJ1247" t="e">
        <f t="shared" si="19"/>
        <v>#DIV/0!</v>
      </c>
    </row>
    <row r="1248" spans="36:36">
      <c r="AJ1248" t="e">
        <f t="shared" si="19"/>
        <v>#DIV/0!</v>
      </c>
    </row>
    <row r="1249" spans="36:36">
      <c r="AJ1249" t="e">
        <f t="shared" si="19"/>
        <v>#DIV/0!</v>
      </c>
    </row>
    <row r="1250" spans="36:36">
      <c r="AJ1250" t="e">
        <f t="shared" si="19"/>
        <v>#DIV/0!</v>
      </c>
    </row>
    <row r="1251" spans="36:36">
      <c r="AJ1251" t="e">
        <f t="shared" si="19"/>
        <v>#DIV/0!</v>
      </c>
    </row>
    <row r="1252" spans="36:36">
      <c r="AJ1252" t="e">
        <f t="shared" si="19"/>
        <v>#DIV/0!</v>
      </c>
    </row>
    <row r="1253" spans="36:36">
      <c r="AJ1253" t="e">
        <f t="shared" si="19"/>
        <v>#DIV/0!</v>
      </c>
    </row>
    <row r="1254" spans="36:36">
      <c r="AJ1254" t="e">
        <f t="shared" si="19"/>
        <v>#DIV/0!</v>
      </c>
    </row>
    <row r="1255" spans="36:36">
      <c r="AJ1255" t="e">
        <f t="shared" si="19"/>
        <v>#DIV/0!</v>
      </c>
    </row>
    <row r="1256" spans="36:36">
      <c r="AJ1256" t="e">
        <f t="shared" si="19"/>
        <v>#DIV/0!</v>
      </c>
    </row>
    <row r="1257" spans="36:36">
      <c r="AJ1257" t="e">
        <f t="shared" si="19"/>
        <v>#DIV/0!</v>
      </c>
    </row>
    <row r="1258" spans="36:36">
      <c r="AJ1258" t="e">
        <f t="shared" si="19"/>
        <v>#DIV/0!</v>
      </c>
    </row>
    <row r="1259" spans="36:36">
      <c r="AJ1259" t="e">
        <f t="shared" si="19"/>
        <v>#DIV/0!</v>
      </c>
    </row>
    <row r="1260" spans="36:36">
      <c r="AJ1260" t="e">
        <f t="shared" si="19"/>
        <v>#DIV/0!</v>
      </c>
    </row>
    <row r="1261" spans="36:36">
      <c r="AJ1261" t="e">
        <f t="shared" si="19"/>
        <v>#DIV/0!</v>
      </c>
    </row>
    <row r="1262" spans="36:36">
      <c r="AJ1262" t="e">
        <f t="shared" si="19"/>
        <v>#DIV/0!</v>
      </c>
    </row>
    <row r="1263" spans="36:36">
      <c r="AJ1263" t="e">
        <f t="shared" si="19"/>
        <v>#DIV/0!</v>
      </c>
    </row>
    <row r="1264" spans="36:36">
      <c r="AJ1264" t="e">
        <f t="shared" si="19"/>
        <v>#DIV/0!</v>
      </c>
    </row>
    <row r="1265" spans="36:36">
      <c r="AJ1265" t="e">
        <f t="shared" si="19"/>
        <v>#DIV/0!</v>
      </c>
    </row>
    <row r="1266" spans="36:36">
      <c r="AJ1266" t="e">
        <f t="shared" si="19"/>
        <v>#DIV/0!</v>
      </c>
    </row>
    <row r="1267" spans="36:36">
      <c r="AJ1267" t="e">
        <f t="shared" si="19"/>
        <v>#DIV/0!</v>
      </c>
    </row>
    <row r="1268" spans="36:36">
      <c r="AJ1268" t="e">
        <f t="shared" si="19"/>
        <v>#DIV/0!</v>
      </c>
    </row>
    <row r="1269" spans="36:36">
      <c r="AJ1269" t="e">
        <f t="shared" si="19"/>
        <v>#DIV/0!</v>
      </c>
    </row>
    <row r="1270" spans="36:36">
      <c r="AJ1270" t="e">
        <f t="shared" si="19"/>
        <v>#DIV/0!</v>
      </c>
    </row>
    <row r="1271" spans="36:36">
      <c r="AJ1271" t="e">
        <f t="shared" si="19"/>
        <v>#DIV/0!</v>
      </c>
    </row>
    <row r="1272" spans="36:36">
      <c r="AJ1272" t="e">
        <f t="shared" si="19"/>
        <v>#DIV/0!</v>
      </c>
    </row>
    <row r="1273" spans="36:36">
      <c r="AJ1273" t="e">
        <f t="shared" si="19"/>
        <v>#DIV/0!</v>
      </c>
    </row>
    <row r="1274" spans="36:36">
      <c r="AJ1274" t="e">
        <f t="shared" si="19"/>
        <v>#DIV/0!</v>
      </c>
    </row>
    <row r="1275" spans="36:36">
      <c r="AJ1275" t="e">
        <f t="shared" si="19"/>
        <v>#DIV/0!</v>
      </c>
    </row>
    <row r="1276" spans="36:36">
      <c r="AJ1276" t="e">
        <f t="shared" si="19"/>
        <v>#DIV/0!</v>
      </c>
    </row>
    <row r="1277" spans="36:36">
      <c r="AJ1277" t="e">
        <f t="shared" si="19"/>
        <v>#DIV/0!</v>
      </c>
    </row>
    <row r="1278" spans="36:36">
      <c r="AJ1278" t="e">
        <f t="shared" si="19"/>
        <v>#DIV/0!</v>
      </c>
    </row>
    <row r="1279" spans="36:36">
      <c r="AJ1279" t="e">
        <f t="shared" si="19"/>
        <v>#DIV/0!</v>
      </c>
    </row>
    <row r="1280" spans="36:36">
      <c r="AJ1280" t="e">
        <f t="shared" si="19"/>
        <v>#DIV/0!</v>
      </c>
    </row>
    <row r="1281" spans="36:36">
      <c r="AJ1281" t="e">
        <f t="shared" si="19"/>
        <v>#DIV/0!</v>
      </c>
    </row>
    <row r="1282" spans="36:36">
      <c r="AJ1282" t="e">
        <f t="shared" si="19"/>
        <v>#DIV/0!</v>
      </c>
    </row>
    <row r="1283" spans="36:36">
      <c r="AJ1283" t="e">
        <f t="shared" ref="AJ1283:AJ1346" si="20">(D1284-D1283)/D1283</f>
        <v>#DIV/0!</v>
      </c>
    </row>
    <row r="1284" spans="36:36">
      <c r="AJ1284" t="e">
        <f t="shared" si="20"/>
        <v>#DIV/0!</v>
      </c>
    </row>
    <row r="1285" spans="36:36">
      <c r="AJ1285" t="e">
        <f t="shared" si="20"/>
        <v>#DIV/0!</v>
      </c>
    </row>
    <row r="1286" spans="36:36">
      <c r="AJ1286" t="e">
        <f t="shared" si="20"/>
        <v>#DIV/0!</v>
      </c>
    </row>
    <row r="1287" spans="36:36">
      <c r="AJ1287" t="e">
        <f t="shared" si="20"/>
        <v>#DIV/0!</v>
      </c>
    </row>
    <row r="1288" spans="36:36">
      <c r="AJ1288" t="e">
        <f t="shared" si="20"/>
        <v>#DIV/0!</v>
      </c>
    </row>
    <row r="1289" spans="36:36">
      <c r="AJ1289" t="e">
        <f t="shared" si="20"/>
        <v>#DIV/0!</v>
      </c>
    </row>
    <row r="1290" spans="36:36">
      <c r="AJ1290" t="e">
        <f t="shared" si="20"/>
        <v>#DIV/0!</v>
      </c>
    </row>
    <row r="1291" spans="36:36">
      <c r="AJ1291" t="e">
        <f t="shared" si="20"/>
        <v>#DIV/0!</v>
      </c>
    </row>
    <row r="1292" spans="36:36">
      <c r="AJ1292" t="e">
        <f t="shared" si="20"/>
        <v>#DIV/0!</v>
      </c>
    </row>
    <row r="1293" spans="36:36">
      <c r="AJ1293" t="e">
        <f t="shared" si="20"/>
        <v>#DIV/0!</v>
      </c>
    </row>
    <row r="1294" spans="36:36">
      <c r="AJ1294" t="e">
        <f t="shared" si="20"/>
        <v>#DIV/0!</v>
      </c>
    </row>
    <row r="1295" spans="36:36">
      <c r="AJ1295" t="e">
        <f t="shared" si="20"/>
        <v>#DIV/0!</v>
      </c>
    </row>
    <row r="1296" spans="36:36">
      <c r="AJ1296" t="e">
        <f t="shared" si="20"/>
        <v>#DIV/0!</v>
      </c>
    </row>
    <row r="1297" spans="36:36">
      <c r="AJ1297" t="e">
        <f t="shared" si="20"/>
        <v>#DIV/0!</v>
      </c>
    </row>
    <row r="1298" spans="36:36">
      <c r="AJ1298" t="e">
        <f t="shared" si="20"/>
        <v>#DIV/0!</v>
      </c>
    </row>
    <row r="1299" spans="36:36">
      <c r="AJ1299" t="e">
        <f t="shared" si="20"/>
        <v>#DIV/0!</v>
      </c>
    </row>
    <row r="1300" spans="36:36">
      <c r="AJ1300" t="e">
        <f t="shared" si="20"/>
        <v>#DIV/0!</v>
      </c>
    </row>
    <row r="1301" spans="36:36">
      <c r="AJ1301" t="e">
        <f t="shared" si="20"/>
        <v>#DIV/0!</v>
      </c>
    </row>
    <row r="1302" spans="36:36">
      <c r="AJ1302" t="e">
        <f t="shared" si="20"/>
        <v>#DIV/0!</v>
      </c>
    </row>
    <row r="1303" spans="36:36">
      <c r="AJ1303" t="e">
        <f t="shared" si="20"/>
        <v>#DIV/0!</v>
      </c>
    </row>
    <row r="1304" spans="36:36">
      <c r="AJ1304" t="e">
        <f t="shared" si="20"/>
        <v>#DIV/0!</v>
      </c>
    </row>
    <row r="1305" spans="36:36">
      <c r="AJ1305" t="e">
        <f t="shared" si="20"/>
        <v>#DIV/0!</v>
      </c>
    </row>
    <row r="1306" spans="36:36">
      <c r="AJ1306" t="e">
        <f t="shared" si="20"/>
        <v>#DIV/0!</v>
      </c>
    </row>
    <row r="1307" spans="36:36">
      <c r="AJ1307" t="e">
        <f t="shared" si="20"/>
        <v>#DIV/0!</v>
      </c>
    </row>
    <row r="1308" spans="36:36">
      <c r="AJ1308" t="e">
        <f t="shared" si="20"/>
        <v>#DIV/0!</v>
      </c>
    </row>
    <row r="1309" spans="36:36">
      <c r="AJ1309" t="e">
        <f t="shared" si="20"/>
        <v>#DIV/0!</v>
      </c>
    </row>
    <row r="1310" spans="36:36">
      <c r="AJ1310" t="e">
        <f t="shared" si="20"/>
        <v>#DIV/0!</v>
      </c>
    </row>
    <row r="1311" spans="36:36">
      <c r="AJ1311" t="e">
        <f t="shared" si="20"/>
        <v>#DIV/0!</v>
      </c>
    </row>
    <row r="1312" spans="36:36">
      <c r="AJ1312" t="e">
        <f t="shared" si="20"/>
        <v>#DIV/0!</v>
      </c>
    </row>
    <row r="1313" spans="36:36">
      <c r="AJ1313" t="e">
        <f t="shared" si="20"/>
        <v>#DIV/0!</v>
      </c>
    </row>
    <row r="1314" spans="36:36">
      <c r="AJ1314" t="e">
        <f t="shared" si="20"/>
        <v>#DIV/0!</v>
      </c>
    </row>
    <row r="1315" spans="36:36">
      <c r="AJ1315" t="e">
        <f t="shared" si="20"/>
        <v>#DIV/0!</v>
      </c>
    </row>
    <row r="1316" spans="36:36">
      <c r="AJ1316" t="e">
        <f t="shared" si="20"/>
        <v>#DIV/0!</v>
      </c>
    </row>
    <row r="1317" spans="36:36">
      <c r="AJ1317" t="e">
        <f t="shared" si="20"/>
        <v>#DIV/0!</v>
      </c>
    </row>
    <row r="1318" spans="36:36">
      <c r="AJ1318" t="e">
        <f t="shared" si="20"/>
        <v>#DIV/0!</v>
      </c>
    </row>
    <row r="1319" spans="36:36">
      <c r="AJ1319" t="e">
        <f t="shared" si="20"/>
        <v>#DIV/0!</v>
      </c>
    </row>
    <row r="1320" spans="36:36">
      <c r="AJ1320" t="e">
        <f t="shared" si="20"/>
        <v>#DIV/0!</v>
      </c>
    </row>
    <row r="1321" spans="36:36">
      <c r="AJ1321" t="e">
        <f t="shared" si="20"/>
        <v>#DIV/0!</v>
      </c>
    </row>
    <row r="1322" spans="36:36">
      <c r="AJ1322" t="e">
        <f t="shared" si="20"/>
        <v>#DIV/0!</v>
      </c>
    </row>
    <row r="1323" spans="36:36">
      <c r="AJ1323" t="e">
        <f t="shared" si="20"/>
        <v>#DIV/0!</v>
      </c>
    </row>
    <row r="1324" spans="36:36">
      <c r="AJ1324" t="e">
        <f t="shared" si="20"/>
        <v>#DIV/0!</v>
      </c>
    </row>
    <row r="1325" spans="36:36">
      <c r="AJ1325" t="e">
        <f t="shared" si="20"/>
        <v>#DIV/0!</v>
      </c>
    </row>
    <row r="1326" spans="36:36">
      <c r="AJ1326" t="e">
        <f t="shared" si="20"/>
        <v>#DIV/0!</v>
      </c>
    </row>
    <row r="1327" spans="36:36">
      <c r="AJ1327" t="e">
        <f t="shared" si="20"/>
        <v>#DIV/0!</v>
      </c>
    </row>
    <row r="1328" spans="36:36">
      <c r="AJ1328" t="e">
        <f t="shared" si="20"/>
        <v>#DIV/0!</v>
      </c>
    </row>
    <row r="1329" spans="36:36">
      <c r="AJ1329" t="e">
        <f t="shared" si="20"/>
        <v>#DIV/0!</v>
      </c>
    </row>
    <row r="1330" spans="36:36">
      <c r="AJ1330" t="e">
        <f t="shared" si="20"/>
        <v>#DIV/0!</v>
      </c>
    </row>
    <row r="1331" spans="36:36">
      <c r="AJ1331" t="e">
        <f t="shared" si="20"/>
        <v>#DIV/0!</v>
      </c>
    </row>
    <row r="1332" spans="36:36">
      <c r="AJ1332" t="e">
        <f t="shared" si="20"/>
        <v>#DIV/0!</v>
      </c>
    </row>
    <row r="1333" spans="36:36">
      <c r="AJ1333" t="e">
        <f t="shared" si="20"/>
        <v>#DIV/0!</v>
      </c>
    </row>
    <row r="1334" spans="36:36">
      <c r="AJ1334" t="e">
        <f t="shared" si="20"/>
        <v>#DIV/0!</v>
      </c>
    </row>
    <row r="1335" spans="36:36">
      <c r="AJ1335" t="e">
        <f t="shared" si="20"/>
        <v>#DIV/0!</v>
      </c>
    </row>
    <row r="1336" spans="36:36">
      <c r="AJ1336" t="e">
        <f t="shared" si="20"/>
        <v>#DIV/0!</v>
      </c>
    </row>
    <row r="1337" spans="36:36">
      <c r="AJ1337" t="e">
        <f t="shared" si="20"/>
        <v>#DIV/0!</v>
      </c>
    </row>
    <row r="1338" spans="36:36">
      <c r="AJ1338" t="e">
        <f t="shared" si="20"/>
        <v>#DIV/0!</v>
      </c>
    </row>
    <row r="1339" spans="36:36">
      <c r="AJ1339" t="e">
        <f t="shared" si="20"/>
        <v>#DIV/0!</v>
      </c>
    </row>
    <row r="1340" spans="36:36">
      <c r="AJ1340" t="e">
        <f t="shared" si="20"/>
        <v>#DIV/0!</v>
      </c>
    </row>
    <row r="1341" spans="36:36">
      <c r="AJ1341" t="e">
        <f t="shared" si="20"/>
        <v>#DIV/0!</v>
      </c>
    </row>
    <row r="1342" spans="36:36">
      <c r="AJ1342" t="e">
        <f t="shared" si="20"/>
        <v>#DIV/0!</v>
      </c>
    </row>
    <row r="1343" spans="36:36">
      <c r="AJ1343" t="e">
        <f t="shared" si="20"/>
        <v>#DIV/0!</v>
      </c>
    </row>
    <row r="1344" spans="36:36">
      <c r="AJ1344" t="e">
        <f t="shared" si="20"/>
        <v>#DIV/0!</v>
      </c>
    </row>
    <row r="1345" spans="36:36">
      <c r="AJ1345" t="e">
        <f t="shared" si="20"/>
        <v>#DIV/0!</v>
      </c>
    </row>
    <row r="1346" spans="36:36">
      <c r="AJ1346" t="e">
        <f t="shared" si="20"/>
        <v>#DIV/0!</v>
      </c>
    </row>
    <row r="1347" spans="36:36">
      <c r="AJ1347" t="e">
        <f t="shared" ref="AJ1347:AJ1410" si="21">(D1348-D1347)/D1347</f>
        <v>#DIV/0!</v>
      </c>
    </row>
    <row r="1348" spans="36:36">
      <c r="AJ1348" t="e">
        <f t="shared" si="21"/>
        <v>#DIV/0!</v>
      </c>
    </row>
    <row r="1349" spans="36:36">
      <c r="AJ1349" t="e">
        <f t="shared" si="21"/>
        <v>#DIV/0!</v>
      </c>
    </row>
    <row r="1350" spans="36:36">
      <c r="AJ1350" t="e">
        <f t="shared" si="21"/>
        <v>#DIV/0!</v>
      </c>
    </row>
    <row r="1351" spans="36:36">
      <c r="AJ1351" t="e">
        <f t="shared" si="21"/>
        <v>#DIV/0!</v>
      </c>
    </row>
    <row r="1352" spans="36:36">
      <c r="AJ1352" t="e">
        <f t="shared" si="21"/>
        <v>#DIV/0!</v>
      </c>
    </row>
    <row r="1353" spans="36:36">
      <c r="AJ1353" t="e">
        <f t="shared" si="21"/>
        <v>#DIV/0!</v>
      </c>
    </row>
    <row r="1354" spans="36:36">
      <c r="AJ1354" t="e">
        <f t="shared" si="21"/>
        <v>#DIV/0!</v>
      </c>
    </row>
    <row r="1355" spans="36:36">
      <c r="AJ1355" t="e">
        <f t="shared" si="21"/>
        <v>#DIV/0!</v>
      </c>
    </row>
    <row r="1356" spans="36:36">
      <c r="AJ1356" t="e">
        <f t="shared" si="21"/>
        <v>#DIV/0!</v>
      </c>
    </row>
    <row r="1357" spans="36:36">
      <c r="AJ1357" t="e">
        <f t="shared" si="21"/>
        <v>#DIV/0!</v>
      </c>
    </row>
    <row r="1358" spans="36:36">
      <c r="AJ1358" t="e">
        <f t="shared" si="21"/>
        <v>#DIV/0!</v>
      </c>
    </row>
    <row r="1359" spans="36:36">
      <c r="AJ1359" t="e">
        <f t="shared" si="21"/>
        <v>#DIV/0!</v>
      </c>
    </row>
    <row r="1360" spans="36:36">
      <c r="AJ1360" t="e">
        <f t="shared" si="21"/>
        <v>#DIV/0!</v>
      </c>
    </row>
    <row r="1361" spans="36:36">
      <c r="AJ1361" t="e">
        <f t="shared" si="21"/>
        <v>#DIV/0!</v>
      </c>
    </row>
    <row r="1362" spans="36:36">
      <c r="AJ1362" t="e">
        <f t="shared" si="21"/>
        <v>#DIV/0!</v>
      </c>
    </row>
    <row r="1363" spans="36:36">
      <c r="AJ1363" t="e">
        <f t="shared" si="21"/>
        <v>#DIV/0!</v>
      </c>
    </row>
    <row r="1364" spans="36:36">
      <c r="AJ1364" t="e">
        <f t="shared" si="21"/>
        <v>#DIV/0!</v>
      </c>
    </row>
    <row r="1365" spans="36:36">
      <c r="AJ1365" t="e">
        <f t="shared" si="21"/>
        <v>#DIV/0!</v>
      </c>
    </row>
    <row r="1366" spans="36:36">
      <c r="AJ1366" t="e">
        <f t="shared" si="21"/>
        <v>#DIV/0!</v>
      </c>
    </row>
    <row r="1367" spans="36:36">
      <c r="AJ1367" t="e">
        <f t="shared" si="21"/>
        <v>#DIV/0!</v>
      </c>
    </row>
    <row r="1368" spans="36:36">
      <c r="AJ1368" t="e">
        <f t="shared" si="21"/>
        <v>#DIV/0!</v>
      </c>
    </row>
    <row r="1369" spans="36:36">
      <c r="AJ1369" t="e">
        <f t="shared" si="21"/>
        <v>#DIV/0!</v>
      </c>
    </row>
    <row r="1370" spans="36:36">
      <c r="AJ1370" t="e">
        <f t="shared" si="21"/>
        <v>#DIV/0!</v>
      </c>
    </row>
    <row r="1371" spans="36:36">
      <c r="AJ1371" t="e">
        <f t="shared" si="21"/>
        <v>#DIV/0!</v>
      </c>
    </row>
    <row r="1372" spans="36:36">
      <c r="AJ1372" t="e">
        <f t="shared" si="21"/>
        <v>#DIV/0!</v>
      </c>
    </row>
    <row r="1373" spans="36:36">
      <c r="AJ1373" t="e">
        <f t="shared" si="21"/>
        <v>#DIV/0!</v>
      </c>
    </row>
    <row r="1374" spans="36:36">
      <c r="AJ1374" t="e">
        <f t="shared" si="21"/>
        <v>#DIV/0!</v>
      </c>
    </row>
    <row r="1375" spans="36:36">
      <c r="AJ1375" t="e">
        <f t="shared" si="21"/>
        <v>#DIV/0!</v>
      </c>
    </row>
    <row r="1376" spans="36:36">
      <c r="AJ1376" t="e">
        <f t="shared" si="21"/>
        <v>#DIV/0!</v>
      </c>
    </row>
    <row r="1377" spans="36:36">
      <c r="AJ1377" t="e">
        <f t="shared" si="21"/>
        <v>#DIV/0!</v>
      </c>
    </row>
    <row r="1378" spans="36:36">
      <c r="AJ1378" t="e">
        <f t="shared" si="21"/>
        <v>#DIV/0!</v>
      </c>
    </row>
    <row r="1379" spans="36:36">
      <c r="AJ1379" t="e">
        <f t="shared" si="21"/>
        <v>#DIV/0!</v>
      </c>
    </row>
    <row r="1380" spans="36:36">
      <c r="AJ1380" t="e">
        <f t="shared" si="21"/>
        <v>#DIV/0!</v>
      </c>
    </row>
    <row r="1381" spans="36:36">
      <c r="AJ1381" t="e">
        <f t="shared" si="21"/>
        <v>#DIV/0!</v>
      </c>
    </row>
    <row r="1382" spans="36:36">
      <c r="AJ1382" t="e">
        <f t="shared" si="21"/>
        <v>#DIV/0!</v>
      </c>
    </row>
    <row r="1383" spans="36:36">
      <c r="AJ1383" t="e">
        <f t="shared" si="21"/>
        <v>#DIV/0!</v>
      </c>
    </row>
    <row r="1384" spans="36:36">
      <c r="AJ1384" t="e">
        <f t="shared" si="21"/>
        <v>#DIV/0!</v>
      </c>
    </row>
    <row r="1385" spans="36:36">
      <c r="AJ1385" t="e">
        <f t="shared" si="21"/>
        <v>#DIV/0!</v>
      </c>
    </row>
    <row r="1386" spans="36:36">
      <c r="AJ1386" t="e">
        <f t="shared" si="21"/>
        <v>#DIV/0!</v>
      </c>
    </row>
    <row r="1387" spans="36:36">
      <c r="AJ1387" t="e">
        <f t="shared" si="21"/>
        <v>#DIV/0!</v>
      </c>
    </row>
    <row r="1388" spans="36:36">
      <c r="AJ1388" t="e">
        <f t="shared" si="21"/>
        <v>#DIV/0!</v>
      </c>
    </row>
    <row r="1389" spans="36:36">
      <c r="AJ1389" t="e">
        <f t="shared" si="21"/>
        <v>#DIV/0!</v>
      </c>
    </row>
    <row r="1390" spans="36:36">
      <c r="AJ1390" t="e">
        <f t="shared" si="21"/>
        <v>#DIV/0!</v>
      </c>
    </row>
    <row r="1391" spans="36:36">
      <c r="AJ1391" t="e">
        <f t="shared" si="21"/>
        <v>#DIV/0!</v>
      </c>
    </row>
    <row r="1392" spans="36:36">
      <c r="AJ1392" t="e">
        <f t="shared" si="21"/>
        <v>#DIV/0!</v>
      </c>
    </row>
    <row r="1393" spans="36:36">
      <c r="AJ1393" t="e">
        <f t="shared" si="21"/>
        <v>#DIV/0!</v>
      </c>
    </row>
    <row r="1394" spans="36:36">
      <c r="AJ1394" t="e">
        <f t="shared" si="21"/>
        <v>#DIV/0!</v>
      </c>
    </row>
    <row r="1395" spans="36:36">
      <c r="AJ1395" t="e">
        <f t="shared" si="21"/>
        <v>#DIV/0!</v>
      </c>
    </row>
    <row r="1396" spans="36:36">
      <c r="AJ1396" t="e">
        <f t="shared" si="21"/>
        <v>#DIV/0!</v>
      </c>
    </row>
    <row r="1397" spans="36:36">
      <c r="AJ1397" t="e">
        <f t="shared" si="21"/>
        <v>#DIV/0!</v>
      </c>
    </row>
    <row r="1398" spans="36:36">
      <c r="AJ1398" t="e">
        <f t="shared" si="21"/>
        <v>#DIV/0!</v>
      </c>
    </row>
    <row r="1399" spans="36:36">
      <c r="AJ1399" t="e">
        <f t="shared" si="21"/>
        <v>#DIV/0!</v>
      </c>
    </row>
    <row r="1400" spans="36:36">
      <c r="AJ1400" t="e">
        <f t="shared" si="21"/>
        <v>#DIV/0!</v>
      </c>
    </row>
    <row r="1401" spans="36:36">
      <c r="AJ1401" t="e">
        <f t="shared" si="21"/>
        <v>#DIV/0!</v>
      </c>
    </row>
    <row r="1402" spans="36:36">
      <c r="AJ1402" t="e">
        <f t="shared" si="21"/>
        <v>#DIV/0!</v>
      </c>
    </row>
    <row r="1403" spans="36:36">
      <c r="AJ1403" t="e">
        <f t="shared" si="21"/>
        <v>#DIV/0!</v>
      </c>
    </row>
    <row r="1404" spans="36:36">
      <c r="AJ1404" t="e">
        <f t="shared" si="21"/>
        <v>#DIV/0!</v>
      </c>
    </row>
    <row r="1405" spans="36:36">
      <c r="AJ1405" t="e">
        <f t="shared" si="21"/>
        <v>#DIV/0!</v>
      </c>
    </row>
    <row r="1406" spans="36:36">
      <c r="AJ1406" t="e">
        <f t="shared" si="21"/>
        <v>#DIV/0!</v>
      </c>
    </row>
    <row r="1407" spans="36:36">
      <c r="AJ1407" t="e">
        <f t="shared" si="21"/>
        <v>#DIV/0!</v>
      </c>
    </row>
    <row r="1408" spans="36:36">
      <c r="AJ1408" t="e">
        <f t="shared" si="21"/>
        <v>#DIV/0!</v>
      </c>
    </row>
    <row r="1409" spans="36:36">
      <c r="AJ1409" t="e">
        <f t="shared" si="21"/>
        <v>#DIV/0!</v>
      </c>
    </row>
    <row r="1410" spans="36:36">
      <c r="AJ1410" t="e">
        <f t="shared" si="21"/>
        <v>#DIV/0!</v>
      </c>
    </row>
    <row r="1411" spans="36:36">
      <c r="AJ1411" t="e">
        <f t="shared" ref="AJ1411:AJ1474" si="22">(D1412-D1411)/D1411</f>
        <v>#DIV/0!</v>
      </c>
    </row>
    <row r="1412" spans="36:36">
      <c r="AJ1412" t="e">
        <f t="shared" si="22"/>
        <v>#DIV/0!</v>
      </c>
    </row>
    <row r="1413" spans="36:36">
      <c r="AJ1413" t="e">
        <f t="shared" si="22"/>
        <v>#DIV/0!</v>
      </c>
    </row>
    <row r="1414" spans="36:36">
      <c r="AJ1414" t="e">
        <f t="shared" si="22"/>
        <v>#DIV/0!</v>
      </c>
    </row>
    <row r="1415" spans="36:36">
      <c r="AJ1415" t="e">
        <f t="shared" si="22"/>
        <v>#DIV/0!</v>
      </c>
    </row>
    <row r="1416" spans="36:36">
      <c r="AJ1416" t="e">
        <f t="shared" si="22"/>
        <v>#DIV/0!</v>
      </c>
    </row>
    <row r="1417" spans="36:36">
      <c r="AJ1417" t="e">
        <f t="shared" si="22"/>
        <v>#DIV/0!</v>
      </c>
    </row>
    <row r="1418" spans="36:36">
      <c r="AJ1418" t="e">
        <f t="shared" si="22"/>
        <v>#DIV/0!</v>
      </c>
    </row>
    <row r="1419" spans="36:36">
      <c r="AJ1419" t="e">
        <f t="shared" si="22"/>
        <v>#DIV/0!</v>
      </c>
    </row>
    <row r="1420" spans="36:36">
      <c r="AJ1420" t="e">
        <f t="shared" si="22"/>
        <v>#DIV/0!</v>
      </c>
    </row>
    <row r="1421" spans="36:36">
      <c r="AJ1421" t="e">
        <f t="shared" si="22"/>
        <v>#DIV/0!</v>
      </c>
    </row>
    <row r="1422" spans="36:36">
      <c r="AJ1422" t="e">
        <f t="shared" si="22"/>
        <v>#DIV/0!</v>
      </c>
    </row>
    <row r="1423" spans="36:36">
      <c r="AJ1423" t="e">
        <f t="shared" si="22"/>
        <v>#DIV/0!</v>
      </c>
    </row>
    <row r="1424" spans="36:36">
      <c r="AJ1424" t="e">
        <f t="shared" si="22"/>
        <v>#DIV/0!</v>
      </c>
    </row>
    <row r="1425" spans="36:36">
      <c r="AJ1425" t="e">
        <f t="shared" si="22"/>
        <v>#DIV/0!</v>
      </c>
    </row>
    <row r="1426" spans="36:36">
      <c r="AJ1426" t="e">
        <f t="shared" si="22"/>
        <v>#DIV/0!</v>
      </c>
    </row>
    <row r="1427" spans="36:36">
      <c r="AJ1427" t="e">
        <f t="shared" si="22"/>
        <v>#DIV/0!</v>
      </c>
    </row>
    <row r="1428" spans="36:36">
      <c r="AJ1428" t="e">
        <f t="shared" si="22"/>
        <v>#DIV/0!</v>
      </c>
    </row>
    <row r="1429" spans="36:36">
      <c r="AJ1429" t="e">
        <f t="shared" si="22"/>
        <v>#DIV/0!</v>
      </c>
    </row>
    <row r="1430" spans="36:36">
      <c r="AJ1430" t="e">
        <f t="shared" si="22"/>
        <v>#DIV/0!</v>
      </c>
    </row>
    <row r="1431" spans="36:36">
      <c r="AJ1431" t="e">
        <f t="shared" si="22"/>
        <v>#DIV/0!</v>
      </c>
    </row>
    <row r="1432" spans="36:36">
      <c r="AJ1432" t="e">
        <f t="shared" si="22"/>
        <v>#DIV/0!</v>
      </c>
    </row>
    <row r="1433" spans="36:36">
      <c r="AJ1433" t="e">
        <f t="shared" si="22"/>
        <v>#DIV/0!</v>
      </c>
    </row>
    <row r="1434" spans="36:36">
      <c r="AJ1434" t="e">
        <f t="shared" si="22"/>
        <v>#DIV/0!</v>
      </c>
    </row>
    <row r="1435" spans="36:36">
      <c r="AJ1435" t="e">
        <f t="shared" si="22"/>
        <v>#DIV/0!</v>
      </c>
    </row>
    <row r="1436" spans="36:36">
      <c r="AJ1436" t="e">
        <f t="shared" si="22"/>
        <v>#DIV/0!</v>
      </c>
    </row>
    <row r="1437" spans="36:36">
      <c r="AJ1437" t="e">
        <f t="shared" si="22"/>
        <v>#DIV/0!</v>
      </c>
    </row>
    <row r="1438" spans="36:36">
      <c r="AJ1438" t="e">
        <f t="shared" si="22"/>
        <v>#DIV/0!</v>
      </c>
    </row>
    <row r="1439" spans="36:36">
      <c r="AJ1439" t="e">
        <f t="shared" si="22"/>
        <v>#DIV/0!</v>
      </c>
    </row>
    <row r="1440" spans="36:36">
      <c r="AJ1440" t="e">
        <f t="shared" si="22"/>
        <v>#DIV/0!</v>
      </c>
    </row>
    <row r="1441" spans="36:36">
      <c r="AJ1441" t="e">
        <f t="shared" si="22"/>
        <v>#DIV/0!</v>
      </c>
    </row>
    <row r="1442" spans="36:36">
      <c r="AJ1442" t="e">
        <f t="shared" si="22"/>
        <v>#DIV/0!</v>
      </c>
    </row>
    <row r="1443" spans="36:36">
      <c r="AJ1443" t="e">
        <f t="shared" si="22"/>
        <v>#DIV/0!</v>
      </c>
    </row>
    <row r="1444" spans="36:36">
      <c r="AJ1444" t="e">
        <f t="shared" si="22"/>
        <v>#DIV/0!</v>
      </c>
    </row>
    <row r="1445" spans="36:36">
      <c r="AJ1445" t="e">
        <f t="shared" si="22"/>
        <v>#DIV/0!</v>
      </c>
    </row>
    <row r="1446" spans="36:36">
      <c r="AJ1446" t="e">
        <f t="shared" si="22"/>
        <v>#DIV/0!</v>
      </c>
    </row>
    <row r="1447" spans="36:36">
      <c r="AJ1447" t="e">
        <f t="shared" si="22"/>
        <v>#DIV/0!</v>
      </c>
    </row>
    <row r="1448" spans="36:36">
      <c r="AJ1448" t="e">
        <f t="shared" si="22"/>
        <v>#DIV/0!</v>
      </c>
    </row>
    <row r="1449" spans="36:36">
      <c r="AJ1449" t="e">
        <f t="shared" si="22"/>
        <v>#DIV/0!</v>
      </c>
    </row>
    <row r="1450" spans="36:36">
      <c r="AJ1450" t="e">
        <f t="shared" si="22"/>
        <v>#DIV/0!</v>
      </c>
    </row>
    <row r="1451" spans="36:36">
      <c r="AJ1451" t="e">
        <f t="shared" si="22"/>
        <v>#DIV/0!</v>
      </c>
    </row>
    <row r="1452" spans="36:36">
      <c r="AJ1452" t="e">
        <f t="shared" si="22"/>
        <v>#DIV/0!</v>
      </c>
    </row>
    <row r="1453" spans="36:36">
      <c r="AJ1453" t="e">
        <f t="shared" si="22"/>
        <v>#DIV/0!</v>
      </c>
    </row>
    <row r="1454" spans="36:36">
      <c r="AJ1454" t="e">
        <f t="shared" si="22"/>
        <v>#DIV/0!</v>
      </c>
    </row>
    <row r="1455" spans="36:36">
      <c r="AJ1455" t="e">
        <f t="shared" si="22"/>
        <v>#DIV/0!</v>
      </c>
    </row>
    <row r="1456" spans="36:36">
      <c r="AJ1456" t="e">
        <f t="shared" si="22"/>
        <v>#DIV/0!</v>
      </c>
    </row>
    <row r="1457" spans="36:36">
      <c r="AJ1457" t="e">
        <f t="shared" si="22"/>
        <v>#DIV/0!</v>
      </c>
    </row>
    <row r="1458" spans="36:36">
      <c r="AJ1458" t="e">
        <f t="shared" si="22"/>
        <v>#DIV/0!</v>
      </c>
    </row>
    <row r="1459" spans="36:36">
      <c r="AJ1459" t="e">
        <f t="shared" si="22"/>
        <v>#DIV/0!</v>
      </c>
    </row>
    <row r="1460" spans="36:36">
      <c r="AJ1460" t="e">
        <f t="shared" si="22"/>
        <v>#DIV/0!</v>
      </c>
    </row>
    <row r="1461" spans="36:36">
      <c r="AJ1461" t="e">
        <f t="shared" si="22"/>
        <v>#DIV/0!</v>
      </c>
    </row>
    <row r="1462" spans="36:36">
      <c r="AJ1462" t="e">
        <f t="shared" si="22"/>
        <v>#DIV/0!</v>
      </c>
    </row>
    <row r="1463" spans="36:36">
      <c r="AJ1463" t="e">
        <f t="shared" si="22"/>
        <v>#DIV/0!</v>
      </c>
    </row>
    <row r="1464" spans="36:36">
      <c r="AJ1464" t="e">
        <f t="shared" si="22"/>
        <v>#DIV/0!</v>
      </c>
    </row>
    <row r="1465" spans="36:36">
      <c r="AJ1465" t="e">
        <f t="shared" si="22"/>
        <v>#DIV/0!</v>
      </c>
    </row>
    <row r="1466" spans="36:36">
      <c r="AJ1466" t="e">
        <f t="shared" si="22"/>
        <v>#DIV/0!</v>
      </c>
    </row>
    <row r="1467" spans="36:36">
      <c r="AJ1467" t="e">
        <f t="shared" si="22"/>
        <v>#DIV/0!</v>
      </c>
    </row>
    <row r="1468" spans="36:36">
      <c r="AJ1468" t="e">
        <f t="shared" si="22"/>
        <v>#DIV/0!</v>
      </c>
    </row>
    <row r="1469" spans="36:36">
      <c r="AJ1469" t="e">
        <f t="shared" si="22"/>
        <v>#DIV/0!</v>
      </c>
    </row>
    <row r="1470" spans="36:36">
      <c r="AJ1470" t="e">
        <f t="shared" si="22"/>
        <v>#DIV/0!</v>
      </c>
    </row>
    <row r="1471" spans="36:36">
      <c r="AJ1471" t="e">
        <f t="shared" si="22"/>
        <v>#DIV/0!</v>
      </c>
    </row>
    <row r="1472" spans="36:36">
      <c r="AJ1472" t="e">
        <f t="shared" si="22"/>
        <v>#DIV/0!</v>
      </c>
    </row>
    <row r="1473" spans="36:36">
      <c r="AJ1473" t="e">
        <f t="shared" si="22"/>
        <v>#DIV/0!</v>
      </c>
    </row>
    <row r="1474" spans="36:36">
      <c r="AJ1474" t="e">
        <f t="shared" si="22"/>
        <v>#DIV/0!</v>
      </c>
    </row>
    <row r="1475" spans="36:36">
      <c r="AJ1475" t="e">
        <f t="shared" ref="AJ1475:AJ1538" si="23">(D1476-D1475)/D1475</f>
        <v>#DIV/0!</v>
      </c>
    </row>
    <row r="1476" spans="36:36">
      <c r="AJ1476" t="e">
        <f t="shared" si="23"/>
        <v>#DIV/0!</v>
      </c>
    </row>
    <row r="1477" spans="36:36">
      <c r="AJ1477" t="e">
        <f t="shared" si="23"/>
        <v>#DIV/0!</v>
      </c>
    </row>
    <row r="1478" spans="36:36">
      <c r="AJ1478" t="e">
        <f t="shared" si="23"/>
        <v>#DIV/0!</v>
      </c>
    </row>
    <row r="1479" spans="36:36">
      <c r="AJ1479" t="e">
        <f t="shared" si="23"/>
        <v>#DIV/0!</v>
      </c>
    </row>
    <row r="1480" spans="36:36">
      <c r="AJ1480" t="e">
        <f t="shared" si="23"/>
        <v>#DIV/0!</v>
      </c>
    </row>
    <row r="1481" spans="36:36">
      <c r="AJ1481" t="e">
        <f t="shared" si="23"/>
        <v>#DIV/0!</v>
      </c>
    </row>
    <row r="1482" spans="36:36">
      <c r="AJ1482" t="e">
        <f t="shared" si="23"/>
        <v>#DIV/0!</v>
      </c>
    </row>
    <row r="1483" spans="36:36">
      <c r="AJ1483" t="e">
        <f t="shared" si="23"/>
        <v>#DIV/0!</v>
      </c>
    </row>
    <row r="1484" spans="36:36">
      <c r="AJ1484" t="e">
        <f t="shared" si="23"/>
        <v>#DIV/0!</v>
      </c>
    </row>
    <row r="1485" spans="36:36">
      <c r="AJ1485" t="e">
        <f t="shared" si="23"/>
        <v>#DIV/0!</v>
      </c>
    </row>
    <row r="1486" spans="36:36">
      <c r="AJ1486" t="e">
        <f t="shared" si="23"/>
        <v>#DIV/0!</v>
      </c>
    </row>
    <row r="1487" spans="36:36">
      <c r="AJ1487" t="e">
        <f t="shared" si="23"/>
        <v>#DIV/0!</v>
      </c>
    </row>
    <row r="1488" spans="36:36">
      <c r="AJ1488" t="e">
        <f t="shared" si="23"/>
        <v>#DIV/0!</v>
      </c>
    </row>
    <row r="1489" spans="36:36">
      <c r="AJ1489" t="e">
        <f t="shared" si="23"/>
        <v>#DIV/0!</v>
      </c>
    </row>
    <row r="1490" spans="36:36">
      <c r="AJ1490" t="e">
        <f t="shared" si="23"/>
        <v>#DIV/0!</v>
      </c>
    </row>
    <row r="1491" spans="36:36">
      <c r="AJ1491" t="e">
        <f t="shared" si="23"/>
        <v>#DIV/0!</v>
      </c>
    </row>
    <row r="1492" spans="36:36">
      <c r="AJ1492" t="e">
        <f t="shared" si="23"/>
        <v>#DIV/0!</v>
      </c>
    </row>
    <row r="1493" spans="36:36">
      <c r="AJ1493" t="e">
        <f t="shared" si="23"/>
        <v>#DIV/0!</v>
      </c>
    </row>
    <row r="1494" spans="36:36">
      <c r="AJ1494" t="e">
        <f t="shared" si="23"/>
        <v>#DIV/0!</v>
      </c>
    </row>
    <row r="1495" spans="36:36">
      <c r="AJ1495" t="e">
        <f t="shared" si="23"/>
        <v>#DIV/0!</v>
      </c>
    </row>
    <row r="1496" spans="36:36">
      <c r="AJ1496" t="e">
        <f t="shared" si="23"/>
        <v>#DIV/0!</v>
      </c>
    </row>
    <row r="1497" spans="36:36">
      <c r="AJ1497" t="e">
        <f t="shared" si="23"/>
        <v>#DIV/0!</v>
      </c>
    </row>
    <row r="1498" spans="36:36">
      <c r="AJ1498" t="e">
        <f t="shared" si="23"/>
        <v>#DIV/0!</v>
      </c>
    </row>
    <row r="1499" spans="36:36">
      <c r="AJ1499" t="e">
        <f t="shared" si="23"/>
        <v>#DIV/0!</v>
      </c>
    </row>
    <row r="1500" spans="36:36">
      <c r="AJ1500" t="e">
        <f t="shared" si="23"/>
        <v>#DIV/0!</v>
      </c>
    </row>
    <row r="1501" spans="36:36">
      <c r="AJ1501" t="e">
        <f t="shared" si="23"/>
        <v>#DIV/0!</v>
      </c>
    </row>
    <row r="1502" spans="36:36">
      <c r="AJ1502" t="e">
        <f t="shared" si="23"/>
        <v>#DIV/0!</v>
      </c>
    </row>
    <row r="1503" spans="36:36">
      <c r="AJ1503" t="e">
        <f t="shared" si="23"/>
        <v>#DIV/0!</v>
      </c>
    </row>
    <row r="1504" spans="36:36">
      <c r="AJ1504" t="e">
        <f t="shared" si="23"/>
        <v>#DIV/0!</v>
      </c>
    </row>
    <row r="1505" spans="36:36">
      <c r="AJ1505" t="e">
        <f t="shared" si="23"/>
        <v>#DIV/0!</v>
      </c>
    </row>
    <row r="1506" spans="36:36">
      <c r="AJ1506" t="e">
        <f t="shared" si="23"/>
        <v>#DIV/0!</v>
      </c>
    </row>
    <row r="1507" spans="36:36">
      <c r="AJ1507" t="e">
        <f t="shared" si="23"/>
        <v>#DIV/0!</v>
      </c>
    </row>
    <row r="1508" spans="36:36">
      <c r="AJ1508" t="e">
        <f t="shared" si="23"/>
        <v>#DIV/0!</v>
      </c>
    </row>
    <row r="1509" spans="36:36">
      <c r="AJ1509" t="e">
        <f t="shared" si="23"/>
        <v>#DIV/0!</v>
      </c>
    </row>
    <row r="1510" spans="36:36">
      <c r="AJ1510" t="e">
        <f t="shared" si="23"/>
        <v>#DIV/0!</v>
      </c>
    </row>
    <row r="1511" spans="36:36">
      <c r="AJ1511" t="e">
        <f t="shared" si="23"/>
        <v>#DIV/0!</v>
      </c>
    </row>
    <row r="1512" spans="36:36">
      <c r="AJ1512" t="e">
        <f t="shared" si="23"/>
        <v>#DIV/0!</v>
      </c>
    </row>
    <row r="1513" spans="36:36">
      <c r="AJ1513" t="e">
        <f t="shared" si="23"/>
        <v>#DIV/0!</v>
      </c>
    </row>
    <row r="1514" spans="36:36">
      <c r="AJ1514" t="e">
        <f t="shared" si="23"/>
        <v>#DIV/0!</v>
      </c>
    </row>
    <row r="1515" spans="36:36">
      <c r="AJ1515" t="e">
        <f t="shared" si="23"/>
        <v>#DIV/0!</v>
      </c>
    </row>
    <row r="1516" spans="36:36">
      <c r="AJ1516" t="e">
        <f t="shared" si="23"/>
        <v>#DIV/0!</v>
      </c>
    </row>
    <row r="1517" spans="36:36">
      <c r="AJ1517" t="e">
        <f t="shared" si="23"/>
        <v>#DIV/0!</v>
      </c>
    </row>
    <row r="1518" spans="36:36">
      <c r="AJ1518" t="e">
        <f t="shared" si="23"/>
        <v>#DIV/0!</v>
      </c>
    </row>
    <row r="1519" spans="36:36">
      <c r="AJ1519" t="e">
        <f t="shared" si="23"/>
        <v>#DIV/0!</v>
      </c>
    </row>
    <row r="1520" spans="36:36">
      <c r="AJ1520" t="e">
        <f t="shared" si="23"/>
        <v>#DIV/0!</v>
      </c>
    </row>
    <row r="1521" spans="36:36">
      <c r="AJ1521" t="e">
        <f t="shared" si="23"/>
        <v>#DIV/0!</v>
      </c>
    </row>
    <row r="1522" spans="36:36">
      <c r="AJ1522" t="e">
        <f t="shared" si="23"/>
        <v>#DIV/0!</v>
      </c>
    </row>
    <row r="1523" spans="36:36">
      <c r="AJ1523" t="e">
        <f t="shared" si="23"/>
        <v>#DIV/0!</v>
      </c>
    </row>
    <row r="1524" spans="36:36">
      <c r="AJ1524" t="e">
        <f t="shared" si="23"/>
        <v>#DIV/0!</v>
      </c>
    </row>
    <row r="1525" spans="36:36">
      <c r="AJ1525" t="e">
        <f t="shared" si="23"/>
        <v>#DIV/0!</v>
      </c>
    </row>
    <row r="1526" spans="36:36">
      <c r="AJ1526" t="e">
        <f t="shared" si="23"/>
        <v>#DIV/0!</v>
      </c>
    </row>
    <row r="1527" spans="36:36">
      <c r="AJ1527" t="e">
        <f t="shared" si="23"/>
        <v>#DIV/0!</v>
      </c>
    </row>
    <row r="1528" spans="36:36">
      <c r="AJ1528" t="e">
        <f t="shared" si="23"/>
        <v>#DIV/0!</v>
      </c>
    </row>
    <row r="1529" spans="36:36">
      <c r="AJ1529" t="e">
        <f t="shared" si="23"/>
        <v>#DIV/0!</v>
      </c>
    </row>
    <row r="1530" spans="36:36">
      <c r="AJ1530" t="e">
        <f t="shared" si="23"/>
        <v>#DIV/0!</v>
      </c>
    </row>
    <row r="1531" spans="36:36">
      <c r="AJ1531" t="e">
        <f t="shared" si="23"/>
        <v>#DIV/0!</v>
      </c>
    </row>
    <row r="1532" spans="36:36">
      <c r="AJ1532" t="e">
        <f t="shared" si="23"/>
        <v>#DIV/0!</v>
      </c>
    </row>
    <row r="1533" spans="36:36">
      <c r="AJ1533" t="e">
        <f t="shared" si="23"/>
        <v>#DIV/0!</v>
      </c>
    </row>
    <row r="1534" spans="36:36">
      <c r="AJ1534" t="e">
        <f t="shared" si="23"/>
        <v>#DIV/0!</v>
      </c>
    </row>
    <row r="1535" spans="36:36">
      <c r="AJ1535" t="e">
        <f t="shared" si="23"/>
        <v>#DIV/0!</v>
      </c>
    </row>
    <row r="1536" spans="36:36">
      <c r="AJ1536" t="e">
        <f t="shared" si="23"/>
        <v>#DIV/0!</v>
      </c>
    </row>
    <row r="1537" spans="36:36">
      <c r="AJ1537" t="e">
        <f t="shared" si="23"/>
        <v>#DIV/0!</v>
      </c>
    </row>
    <row r="1538" spans="36:36">
      <c r="AJ1538" t="e">
        <f t="shared" si="23"/>
        <v>#DIV/0!</v>
      </c>
    </row>
    <row r="1539" spans="36:36">
      <c r="AJ1539" t="e">
        <f t="shared" ref="AJ1539:AJ1602" si="24">(D1540-D1539)/D1539</f>
        <v>#DIV/0!</v>
      </c>
    </row>
    <row r="1540" spans="36:36">
      <c r="AJ1540" t="e">
        <f t="shared" si="24"/>
        <v>#DIV/0!</v>
      </c>
    </row>
    <row r="1541" spans="36:36">
      <c r="AJ1541" t="e">
        <f t="shared" si="24"/>
        <v>#DIV/0!</v>
      </c>
    </row>
    <row r="1542" spans="36:36">
      <c r="AJ1542" t="e">
        <f t="shared" si="24"/>
        <v>#DIV/0!</v>
      </c>
    </row>
    <row r="1543" spans="36:36">
      <c r="AJ1543" t="e">
        <f t="shared" si="24"/>
        <v>#DIV/0!</v>
      </c>
    </row>
    <row r="1544" spans="36:36">
      <c r="AJ1544" t="e">
        <f t="shared" si="24"/>
        <v>#DIV/0!</v>
      </c>
    </row>
    <row r="1545" spans="36:36">
      <c r="AJ1545" t="e">
        <f t="shared" si="24"/>
        <v>#DIV/0!</v>
      </c>
    </row>
    <row r="1546" spans="36:36">
      <c r="AJ1546" t="e">
        <f t="shared" si="24"/>
        <v>#DIV/0!</v>
      </c>
    </row>
    <row r="1547" spans="36:36">
      <c r="AJ1547" t="e">
        <f t="shared" si="24"/>
        <v>#DIV/0!</v>
      </c>
    </row>
    <row r="1548" spans="36:36">
      <c r="AJ1548" t="e">
        <f t="shared" si="24"/>
        <v>#DIV/0!</v>
      </c>
    </row>
    <row r="1549" spans="36:36">
      <c r="AJ1549" t="e">
        <f t="shared" si="24"/>
        <v>#DIV/0!</v>
      </c>
    </row>
    <row r="1550" spans="36:36">
      <c r="AJ1550" t="e">
        <f t="shared" si="24"/>
        <v>#DIV/0!</v>
      </c>
    </row>
    <row r="1551" spans="36:36">
      <c r="AJ1551" t="e">
        <f t="shared" si="24"/>
        <v>#DIV/0!</v>
      </c>
    </row>
    <row r="1552" spans="36:36">
      <c r="AJ1552" t="e">
        <f t="shared" si="24"/>
        <v>#DIV/0!</v>
      </c>
    </row>
    <row r="1553" spans="36:36">
      <c r="AJ1553" t="e">
        <f t="shared" si="24"/>
        <v>#DIV/0!</v>
      </c>
    </row>
    <row r="1554" spans="36:36">
      <c r="AJ1554" t="e">
        <f t="shared" si="24"/>
        <v>#DIV/0!</v>
      </c>
    </row>
    <row r="1555" spans="36:36">
      <c r="AJ1555" t="e">
        <f t="shared" si="24"/>
        <v>#DIV/0!</v>
      </c>
    </row>
    <row r="1556" spans="36:36">
      <c r="AJ1556" t="e">
        <f t="shared" si="24"/>
        <v>#DIV/0!</v>
      </c>
    </row>
    <row r="1557" spans="36:36">
      <c r="AJ1557" t="e">
        <f t="shared" si="24"/>
        <v>#DIV/0!</v>
      </c>
    </row>
    <row r="1558" spans="36:36">
      <c r="AJ1558" t="e">
        <f t="shared" si="24"/>
        <v>#DIV/0!</v>
      </c>
    </row>
    <row r="1559" spans="36:36">
      <c r="AJ1559" t="e">
        <f t="shared" si="24"/>
        <v>#DIV/0!</v>
      </c>
    </row>
    <row r="1560" spans="36:36">
      <c r="AJ1560" t="e">
        <f t="shared" si="24"/>
        <v>#DIV/0!</v>
      </c>
    </row>
    <row r="1561" spans="36:36">
      <c r="AJ1561" t="e">
        <f t="shared" si="24"/>
        <v>#DIV/0!</v>
      </c>
    </row>
    <row r="1562" spans="36:36">
      <c r="AJ1562" t="e">
        <f t="shared" si="24"/>
        <v>#DIV/0!</v>
      </c>
    </row>
    <row r="1563" spans="36:36">
      <c r="AJ1563" t="e">
        <f t="shared" si="24"/>
        <v>#DIV/0!</v>
      </c>
    </row>
    <row r="1564" spans="36:36">
      <c r="AJ1564" t="e">
        <f t="shared" si="24"/>
        <v>#DIV/0!</v>
      </c>
    </row>
    <row r="1565" spans="36:36">
      <c r="AJ1565" t="e">
        <f t="shared" si="24"/>
        <v>#DIV/0!</v>
      </c>
    </row>
    <row r="1566" spans="36:36">
      <c r="AJ1566" t="e">
        <f t="shared" si="24"/>
        <v>#DIV/0!</v>
      </c>
    </row>
    <row r="1567" spans="36:36">
      <c r="AJ1567" t="e">
        <f t="shared" si="24"/>
        <v>#DIV/0!</v>
      </c>
    </row>
    <row r="1568" spans="36:36">
      <c r="AJ1568" t="e">
        <f t="shared" si="24"/>
        <v>#DIV/0!</v>
      </c>
    </row>
    <row r="1569" spans="36:36">
      <c r="AJ1569" t="e">
        <f t="shared" si="24"/>
        <v>#DIV/0!</v>
      </c>
    </row>
    <row r="1570" spans="36:36">
      <c r="AJ1570" t="e">
        <f t="shared" si="24"/>
        <v>#DIV/0!</v>
      </c>
    </row>
    <row r="1571" spans="36:36">
      <c r="AJ1571" t="e">
        <f t="shared" si="24"/>
        <v>#DIV/0!</v>
      </c>
    </row>
    <row r="1572" spans="36:36">
      <c r="AJ1572" t="e">
        <f t="shared" si="24"/>
        <v>#DIV/0!</v>
      </c>
    </row>
    <row r="1573" spans="36:36">
      <c r="AJ1573" t="e">
        <f t="shared" si="24"/>
        <v>#DIV/0!</v>
      </c>
    </row>
    <row r="1574" spans="36:36">
      <c r="AJ1574" t="e">
        <f t="shared" si="24"/>
        <v>#DIV/0!</v>
      </c>
    </row>
    <row r="1575" spans="36:36">
      <c r="AJ1575" t="e">
        <f t="shared" si="24"/>
        <v>#DIV/0!</v>
      </c>
    </row>
    <row r="1576" spans="36:36">
      <c r="AJ1576" t="e">
        <f t="shared" si="24"/>
        <v>#DIV/0!</v>
      </c>
    </row>
    <row r="1577" spans="36:36">
      <c r="AJ1577" t="e">
        <f t="shared" si="24"/>
        <v>#DIV/0!</v>
      </c>
    </row>
    <row r="1578" spans="36:36">
      <c r="AJ1578" t="e">
        <f t="shared" si="24"/>
        <v>#DIV/0!</v>
      </c>
    </row>
    <row r="1579" spans="36:36">
      <c r="AJ1579" t="e">
        <f t="shared" si="24"/>
        <v>#DIV/0!</v>
      </c>
    </row>
    <row r="1580" spans="36:36">
      <c r="AJ1580" t="e">
        <f t="shared" si="24"/>
        <v>#DIV/0!</v>
      </c>
    </row>
    <row r="1581" spans="36:36">
      <c r="AJ1581" t="e">
        <f t="shared" si="24"/>
        <v>#DIV/0!</v>
      </c>
    </row>
    <row r="1582" spans="36:36">
      <c r="AJ1582" t="e">
        <f t="shared" si="24"/>
        <v>#DIV/0!</v>
      </c>
    </row>
    <row r="1583" spans="36:36">
      <c r="AJ1583" t="e">
        <f t="shared" si="24"/>
        <v>#DIV/0!</v>
      </c>
    </row>
    <row r="1584" spans="36:36">
      <c r="AJ1584" t="e">
        <f t="shared" si="24"/>
        <v>#DIV/0!</v>
      </c>
    </row>
    <row r="1585" spans="36:36">
      <c r="AJ1585" t="e">
        <f t="shared" si="24"/>
        <v>#DIV/0!</v>
      </c>
    </row>
    <row r="1586" spans="36:36">
      <c r="AJ1586" t="e">
        <f t="shared" si="24"/>
        <v>#DIV/0!</v>
      </c>
    </row>
    <row r="1587" spans="36:36">
      <c r="AJ1587" t="e">
        <f t="shared" si="24"/>
        <v>#DIV/0!</v>
      </c>
    </row>
    <row r="1588" spans="36:36">
      <c r="AJ1588" t="e">
        <f t="shared" si="24"/>
        <v>#DIV/0!</v>
      </c>
    </row>
    <row r="1589" spans="36:36">
      <c r="AJ1589" t="e">
        <f t="shared" si="24"/>
        <v>#DIV/0!</v>
      </c>
    </row>
    <row r="1590" spans="36:36">
      <c r="AJ1590" t="e">
        <f t="shared" si="24"/>
        <v>#DIV/0!</v>
      </c>
    </row>
    <row r="1591" spans="36:36">
      <c r="AJ1591" t="e">
        <f t="shared" si="24"/>
        <v>#DIV/0!</v>
      </c>
    </row>
    <row r="1592" spans="36:36">
      <c r="AJ1592" t="e">
        <f t="shared" si="24"/>
        <v>#DIV/0!</v>
      </c>
    </row>
    <row r="1593" spans="36:36">
      <c r="AJ1593" t="e">
        <f t="shared" si="24"/>
        <v>#DIV/0!</v>
      </c>
    </row>
    <row r="1594" spans="36:36">
      <c r="AJ1594" t="e">
        <f t="shared" si="24"/>
        <v>#DIV/0!</v>
      </c>
    </row>
    <row r="1595" spans="36:36">
      <c r="AJ1595" t="e">
        <f t="shared" si="24"/>
        <v>#DIV/0!</v>
      </c>
    </row>
    <row r="1596" spans="36:36">
      <c r="AJ1596" t="e">
        <f t="shared" si="24"/>
        <v>#DIV/0!</v>
      </c>
    </row>
    <row r="1597" spans="36:36">
      <c r="AJ1597" t="e">
        <f t="shared" si="24"/>
        <v>#DIV/0!</v>
      </c>
    </row>
    <row r="1598" spans="36:36">
      <c r="AJ1598" t="e">
        <f t="shared" si="24"/>
        <v>#DIV/0!</v>
      </c>
    </row>
    <row r="1599" spans="36:36">
      <c r="AJ1599" t="e">
        <f t="shared" si="24"/>
        <v>#DIV/0!</v>
      </c>
    </row>
    <row r="1600" spans="36:36">
      <c r="AJ1600" t="e">
        <f t="shared" si="24"/>
        <v>#DIV/0!</v>
      </c>
    </row>
    <row r="1601" spans="36:36">
      <c r="AJ1601" t="e">
        <f t="shared" si="24"/>
        <v>#DIV/0!</v>
      </c>
    </row>
    <row r="1602" spans="36:36">
      <c r="AJ1602" t="e">
        <f t="shared" si="24"/>
        <v>#DIV/0!</v>
      </c>
    </row>
    <row r="1603" spans="36:36">
      <c r="AJ1603" t="e">
        <f t="shared" ref="AJ1603:AJ1666" si="25">(D1604-D1603)/D1603</f>
        <v>#DIV/0!</v>
      </c>
    </row>
    <row r="1604" spans="36:36">
      <c r="AJ1604" t="e">
        <f t="shared" si="25"/>
        <v>#DIV/0!</v>
      </c>
    </row>
    <row r="1605" spans="36:36">
      <c r="AJ1605" t="e">
        <f t="shared" si="25"/>
        <v>#DIV/0!</v>
      </c>
    </row>
    <row r="1606" spans="36:36">
      <c r="AJ1606" t="e">
        <f t="shared" si="25"/>
        <v>#DIV/0!</v>
      </c>
    </row>
    <row r="1607" spans="36:36">
      <c r="AJ1607" t="e">
        <f t="shared" si="25"/>
        <v>#DIV/0!</v>
      </c>
    </row>
    <row r="1608" spans="36:36">
      <c r="AJ1608" t="e">
        <f t="shared" si="25"/>
        <v>#DIV/0!</v>
      </c>
    </row>
    <row r="1609" spans="36:36">
      <c r="AJ1609" t="e">
        <f t="shared" si="25"/>
        <v>#DIV/0!</v>
      </c>
    </row>
    <row r="1610" spans="36:36">
      <c r="AJ1610" t="e">
        <f t="shared" si="25"/>
        <v>#DIV/0!</v>
      </c>
    </row>
    <row r="1611" spans="36:36">
      <c r="AJ1611" t="e">
        <f t="shared" si="25"/>
        <v>#DIV/0!</v>
      </c>
    </row>
    <row r="1612" spans="36:36">
      <c r="AJ1612" t="e">
        <f t="shared" si="25"/>
        <v>#DIV/0!</v>
      </c>
    </row>
    <row r="1613" spans="36:36">
      <c r="AJ1613" t="e">
        <f t="shared" si="25"/>
        <v>#DIV/0!</v>
      </c>
    </row>
    <row r="1614" spans="36:36">
      <c r="AJ1614" t="e">
        <f t="shared" si="25"/>
        <v>#DIV/0!</v>
      </c>
    </row>
    <row r="1615" spans="36:36">
      <c r="AJ1615" t="e">
        <f t="shared" si="25"/>
        <v>#DIV/0!</v>
      </c>
    </row>
    <row r="1616" spans="36:36">
      <c r="AJ1616" t="e">
        <f t="shared" si="25"/>
        <v>#DIV/0!</v>
      </c>
    </row>
    <row r="1617" spans="36:36">
      <c r="AJ1617" t="e">
        <f t="shared" si="25"/>
        <v>#DIV/0!</v>
      </c>
    </row>
    <row r="1618" spans="36:36">
      <c r="AJ1618" t="e">
        <f t="shared" si="25"/>
        <v>#DIV/0!</v>
      </c>
    </row>
    <row r="1619" spans="36:36">
      <c r="AJ1619" t="e">
        <f t="shared" si="25"/>
        <v>#DIV/0!</v>
      </c>
    </row>
    <row r="1620" spans="36:36">
      <c r="AJ1620" t="e">
        <f t="shared" si="25"/>
        <v>#DIV/0!</v>
      </c>
    </row>
    <row r="1621" spans="36:36">
      <c r="AJ1621" t="e">
        <f t="shared" si="25"/>
        <v>#DIV/0!</v>
      </c>
    </row>
    <row r="1622" spans="36:36">
      <c r="AJ1622" t="e">
        <f t="shared" si="25"/>
        <v>#DIV/0!</v>
      </c>
    </row>
    <row r="1623" spans="36:36">
      <c r="AJ1623" t="e">
        <f t="shared" si="25"/>
        <v>#DIV/0!</v>
      </c>
    </row>
    <row r="1624" spans="36:36">
      <c r="AJ1624" t="e">
        <f t="shared" si="25"/>
        <v>#DIV/0!</v>
      </c>
    </row>
    <row r="1625" spans="36:36">
      <c r="AJ1625" t="e">
        <f t="shared" si="25"/>
        <v>#DIV/0!</v>
      </c>
    </row>
    <row r="1626" spans="36:36">
      <c r="AJ1626" t="e">
        <f t="shared" si="25"/>
        <v>#DIV/0!</v>
      </c>
    </row>
    <row r="1627" spans="36:36">
      <c r="AJ1627" t="e">
        <f t="shared" si="25"/>
        <v>#DIV/0!</v>
      </c>
    </row>
    <row r="1628" spans="36:36">
      <c r="AJ1628" t="e">
        <f t="shared" si="25"/>
        <v>#DIV/0!</v>
      </c>
    </row>
    <row r="1629" spans="36:36">
      <c r="AJ1629" t="e">
        <f t="shared" si="25"/>
        <v>#DIV/0!</v>
      </c>
    </row>
    <row r="1630" spans="36:36">
      <c r="AJ1630" t="e">
        <f t="shared" si="25"/>
        <v>#DIV/0!</v>
      </c>
    </row>
    <row r="1631" spans="36:36">
      <c r="AJ1631" t="e">
        <f t="shared" si="25"/>
        <v>#DIV/0!</v>
      </c>
    </row>
    <row r="1632" spans="36:36">
      <c r="AJ1632" t="e">
        <f t="shared" si="25"/>
        <v>#DIV/0!</v>
      </c>
    </row>
    <row r="1633" spans="36:36">
      <c r="AJ1633" t="e">
        <f t="shared" si="25"/>
        <v>#DIV/0!</v>
      </c>
    </row>
    <row r="1634" spans="36:36">
      <c r="AJ1634" t="e">
        <f t="shared" si="25"/>
        <v>#DIV/0!</v>
      </c>
    </row>
    <row r="1635" spans="36:36">
      <c r="AJ1635" t="e">
        <f t="shared" si="25"/>
        <v>#DIV/0!</v>
      </c>
    </row>
    <row r="1636" spans="36:36">
      <c r="AJ1636" t="e">
        <f t="shared" si="25"/>
        <v>#DIV/0!</v>
      </c>
    </row>
    <row r="1637" spans="36:36">
      <c r="AJ1637" t="e">
        <f t="shared" si="25"/>
        <v>#DIV/0!</v>
      </c>
    </row>
    <row r="1638" spans="36:36">
      <c r="AJ1638" t="e">
        <f t="shared" si="25"/>
        <v>#DIV/0!</v>
      </c>
    </row>
    <row r="1639" spans="36:36">
      <c r="AJ1639" t="e">
        <f t="shared" si="25"/>
        <v>#DIV/0!</v>
      </c>
    </row>
    <row r="1640" spans="36:36">
      <c r="AJ1640" t="e">
        <f t="shared" si="25"/>
        <v>#DIV/0!</v>
      </c>
    </row>
    <row r="1641" spans="36:36">
      <c r="AJ1641" t="e">
        <f t="shared" si="25"/>
        <v>#DIV/0!</v>
      </c>
    </row>
    <row r="1642" spans="36:36">
      <c r="AJ1642" t="e">
        <f t="shared" si="25"/>
        <v>#DIV/0!</v>
      </c>
    </row>
    <row r="1643" spans="36:36">
      <c r="AJ1643" t="e">
        <f t="shared" si="25"/>
        <v>#DIV/0!</v>
      </c>
    </row>
    <row r="1644" spans="36:36">
      <c r="AJ1644" t="e">
        <f t="shared" si="25"/>
        <v>#DIV/0!</v>
      </c>
    </row>
    <row r="1645" spans="36:36">
      <c r="AJ1645" t="e">
        <f t="shared" si="25"/>
        <v>#DIV/0!</v>
      </c>
    </row>
    <row r="1646" spans="36:36">
      <c r="AJ1646" t="e">
        <f t="shared" si="25"/>
        <v>#DIV/0!</v>
      </c>
    </row>
    <row r="1647" spans="36:36">
      <c r="AJ1647" t="e">
        <f t="shared" si="25"/>
        <v>#DIV/0!</v>
      </c>
    </row>
    <row r="1648" spans="36:36">
      <c r="AJ1648" t="e">
        <f t="shared" si="25"/>
        <v>#DIV/0!</v>
      </c>
    </row>
    <row r="1649" spans="36:36">
      <c r="AJ1649" t="e">
        <f t="shared" si="25"/>
        <v>#DIV/0!</v>
      </c>
    </row>
    <row r="1650" spans="36:36">
      <c r="AJ1650" t="e">
        <f t="shared" si="25"/>
        <v>#DIV/0!</v>
      </c>
    </row>
    <row r="1651" spans="36:36">
      <c r="AJ1651" t="e">
        <f t="shared" si="25"/>
        <v>#DIV/0!</v>
      </c>
    </row>
    <row r="1652" spans="36:36">
      <c r="AJ1652" t="e">
        <f t="shared" si="25"/>
        <v>#DIV/0!</v>
      </c>
    </row>
    <row r="1653" spans="36:36">
      <c r="AJ1653" t="e">
        <f t="shared" si="25"/>
        <v>#DIV/0!</v>
      </c>
    </row>
    <row r="1654" spans="36:36">
      <c r="AJ1654" t="e">
        <f t="shared" si="25"/>
        <v>#DIV/0!</v>
      </c>
    </row>
    <row r="1655" spans="36:36">
      <c r="AJ1655" t="e">
        <f t="shared" si="25"/>
        <v>#DIV/0!</v>
      </c>
    </row>
    <row r="1656" spans="36:36">
      <c r="AJ1656" t="e">
        <f t="shared" si="25"/>
        <v>#DIV/0!</v>
      </c>
    </row>
    <row r="1657" spans="36:36">
      <c r="AJ1657" t="e">
        <f t="shared" si="25"/>
        <v>#DIV/0!</v>
      </c>
    </row>
    <row r="1658" spans="36:36">
      <c r="AJ1658" t="e">
        <f t="shared" si="25"/>
        <v>#DIV/0!</v>
      </c>
    </row>
    <row r="1659" spans="36:36">
      <c r="AJ1659" t="e">
        <f t="shared" si="25"/>
        <v>#DIV/0!</v>
      </c>
    </row>
    <row r="1660" spans="36:36">
      <c r="AJ1660" t="e">
        <f t="shared" si="25"/>
        <v>#DIV/0!</v>
      </c>
    </row>
    <row r="1661" spans="36:36">
      <c r="AJ1661" t="e">
        <f t="shared" si="25"/>
        <v>#DIV/0!</v>
      </c>
    </row>
    <row r="1662" spans="36:36">
      <c r="AJ1662" t="e">
        <f t="shared" si="25"/>
        <v>#DIV/0!</v>
      </c>
    </row>
    <row r="1663" spans="36:36">
      <c r="AJ1663" t="e">
        <f t="shared" si="25"/>
        <v>#DIV/0!</v>
      </c>
    </row>
    <row r="1664" spans="36:36">
      <c r="AJ1664" t="e">
        <f t="shared" si="25"/>
        <v>#DIV/0!</v>
      </c>
    </row>
    <row r="1665" spans="36:36">
      <c r="AJ1665" t="e">
        <f t="shared" si="25"/>
        <v>#DIV/0!</v>
      </c>
    </row>
    <row r="1666" spans="36:36">
      <c r="AJ1666" t="e">
        <f t="shared" si="25"/>
        <v>#DIV/0!</v>
      </c>
    </row>
    <row r="1667" spans="36:36">
      <c r="AJ1667" t="e">
        <f t="shared" ref="AJ1667:AJ1730" si="26">(D1668-D1667)/D1667</f>
        <v>#DIV/0!</v>
      </c>
    </row>
    <row r="1668" spans="36:36">
      <c r="AJ1668" t="e">
        <f t="shared" si="26"/>
        <v>#DIV/0!</v>
      </c>
    </row>
    <row r="1669" spans="36:36">
      <c r="AJ1669" t="e">
        <f t="shared" si="26"/>
        <v>#DIV/0!</v>
      </c>
    </row>
    <row r="1670" spans="36:36">
      <c r="AJ1670" t="e">
        <f t="shared" si="26"/>
        <v>#DIV/0!</v>
      </c>
    </row>
    <row r="1671" spans="36:36">
      <c r="AJ1671" t="e">
        <f t="shared" si="26"/>
        <v>#DIV/0!</v>
      </c>
    </row>
    <row r="1672" spans="36:36">
      <c r="AJ1672" t="e">
        <f t="shared" si="26"/>
        <v>#DIV/0!</v>
      </c>
    </row>
    <row r="1673" spans="36:36">
      <c r="AJ1673" t="e">
        <f t="shared" si="26"/>
        <v>#DIV/0!</v>
      </c>
    </row>
    <row r="1674" spans="36:36">
      <c r="AJ1674" t="e">
        <f t="shared" si="26"/>
        <v>#DIV/0!</v>
      </c>
    </row>
    <row r="1675" spans="36:36">
      <c r="AJ1675" t="e">
        <f t="shared" si="26"/>
        <v>#DIV/0!</v>
      </c>
    </row>
    <row r="1676" spans="36:36">
      <c r="AJ1676" t="e">
        <f t="shared" si="26"/>
        <v>#DIV/0!</v>
      </c>
    </row>
    <row r="1677" spans="36:36">
      <c r="AJ1677" t="e">
        <f t="shared" si="26"/>
        <v>#DIV/0!</v>
      </c>
    </row>
    <row r="1678" spans="36:36">
      <c r="AJ1678" t="e">
        <f t="shared" si="26"/>
        <v>#DIV/0!</v>
      </c>
    </row>
    <row r="1679" spans="36:36">
      <c r="AJ1679" t="e">
        <f t="shared" si="26"/>
        <v>#DIV/0!</v>
      </c>
    </row>
    <row r="1680" spans="36:36">
      <c r="AJ1680" t="e">
        <f t="shared" si="26"/>
        <v>#DIV/0!</v>
      </c>
    </row>
    <row r="1681" spans="36:36">
      <c r="AJ1681" t="e">
        <f t="shared" si="26"/>
        <v>#DIV/0!</v>
      </c>
    </row>
    <row r="1682" spans="36:36">
      <c r="AJ1682" t="e">
        <f t="shared" si="26"/>
        <v>#DIV/0!</v>
      </c>
    </row>
    <row r="1683" spans="36:36">
      <c r="AJ1683" t="e">
        <f t="shared" si="26"/>
        <v>#DIV/0!</v>
      </c>
    </row>
    <row r="1684" spans="36:36">
      <c r="AJ1684" t="e">
        <f t="shared" si="26"/>
        <v>#DIV/0!</v>
      </c>
    </row>
    <row r="1685" spans="36:36">
      <c r="AJ1685" t="e">
        <f t="shared" si="26"/>
        <v>#DIV/0!</v>
      </c>
    </row>
    <row r="1686" spans="36:36">
      <c r="AJ1686" t="e">
        <f t="shared" si="26"/>
        <v>#DIV/0!</v>
      </c>
    </row>
    <row r="1687" spans="36:36">
      <c r="AJ1687" t="e">
        <f t="shared" si="26"/>
        <v>#DIV/0!</v>
      </c>
    </row>
    <row r="1688" spans="36:36">
      <c r="AJ1688" t="e">
        <f t="shared" si="26"/>
        <v>#DIV/0!</v>
      </c>
    </row>
    <row r="1689" spans="36:36">
      <c r="AJ1689" t="e">
        <f t="shared" si="26"/>
        <v>#DIV/0!</v>
      </c>
    </row>
    <row r="1690" spans="36:36">
      <c r="AJ1690" t="e">
        <f t="shared" si="26"/>
        <v>#DIV/0!</v>
      </c>
    </row>
    <row r="1691" spans="36:36">
      <c r="AJ1691" t="e">
        <f t="shared" si="26"/>
        <v>#DIV/0!</v>
      </c>
    </row>
    <row r="1692" spans="36:36">
      <c r="AJ1692" t="e">
        <f t="shared" si="26"/>
        <v>#DIV/0!</v>
      </c>
    </row>
    <row r="1693" spans="36:36">
      <c r="AJ1693" t="e">
        <f t="shared" si="26"/>
        <v>#DIV/0!</v>
      </c>
    </row>
    <row r="1694" spans="36:36">
      <c r="AJ1694" t="e">
        <f t="shared" si="26"/>
        <v>#DIV/0!</v>
      </c>
    </row>
    <row r="1695" spans="36:36">
      <c r="AJ1695" t="e">
        <f t="shared" si="26"/>
        <v>#DIV/0!</v>
      </c>
    </row>
    <row r="1696" spans="36:36">
      <c r="AJ1696" t="e">
        <f t="shared" si="26"/>
        <v>#DIV/0!</v>
      </c>
    </row>
    <row r="1697" spans="36:36">
      <c r="AJ1697" t="e">
        <f t="shared" si="26"/>
        <v>#DIV/0!</v>
      </c>
    </row>
    <row r="1698" spans="36:36">
      <c r="AJ1698" t="e">
        <f t="shared" si="26"/>
        <v>#DIV/0!</v>
      </c>
    </row>
    <row r="1699" spans="36:36">
      <c r="AJ1699" t="e">
        <f t="shared" si="26"/>
        <v>#DIV/0!</v>
      </c>
    </row>
    <row r="1700" spans="36:36">
      <c r="AJ1700" t="e">
        <f t="shared" si="26"/>
        <v>#DIV/0!</v>
      </c>
    </row>
    <row r="1701" spans="36:36">
      <c r="AJ1701" t="e">
        <f t="shared" si="26"/>
        <v>#DIV/0!</v>
      </c>
    </row>
    <row r="1702" spans="36:36">
      <c r="AJ1702" t="e">
        <f t="shared" si="26"/>
        <v>#DIV/0!</v>
      </c>
    </row>
    <row r="1703" spans="36:36">
      <c r="AJ1703" t="e">
        <f t="shared" si="26"/>
        <v>#DIV/0!</v>
      </c>
    </row>
    <row r="1704" spans="36:36">
      <c r="AJ1704" t="e">
        <f t="shared" si="26"/>
        <v>#DIV/0!</v>
      </c>
    </row>
    <row r="1705" spans="36:36">
      <c r="AJ1705" t="e">
        <f t="shared" si="26"/>
        <v>#DIV/0!</v>
      </c>
    </row>
    <row r="1706" spans="36:36">
      <c r="AJ1706" t="e">
        <f t="shared" si="26"/>
        <v>#DIV/0!</v>
      </c>
    </row>
    <row r="1707" spans="36:36">
      <c r="AJ1707" t="e">
        <f t="shared" si="26"/>
        <v>#DIV/0!</v>
      </c>
    </row>
    <row r="1708" spans="36:36">
      <c r="AJ1708" t="e">
        <f t="shared" si="26"/>
        <v>#DIV/0!</v>
      </c>
    </row>
    <row r="1709" spans="36:36">
      <c r="AJ1709" t="e">
        <f t="shared" si="26"/>
        <v>#DIV/0!</v>
      </c>
    </row>
    <row r="1710" spans="36:36">
      <c r="AJ1710" t="e">
        <f t="shared" si="26"/>
        <v>#DIV/0!</v>
      </c>
    </row>
    <row r="1711" spans="36:36">
      <c r="AJ1711" t="e">
        <f t="shared" si="26"/>
        <v>#DIV/0!</v>
      </c>
    </row>
    <row r="1712" spans="36:36">
      <c r="AJ1712" t="e">
        <f t="shared" si="26"/>
        <v>#DIV/0!</v>
      </c>
    </row>
    <row r="1713" spans="36:36">
      <c r="AJ1713" t="e">
        <f t="shared" si="26"/>
        <v>#DIV/0!</v>
      </c>
    </row>
    <row r="1714" spans="36:36">
      <c r="AJ1714" t="e">
        <f t="shared" si="26"/>
        <v>#DIV/0!</v>
      </c>
    </row>
    <row r="1715" spans="36:36">
      <c r="AJ1715" t="e">
        <f t="shared" si="26"/>
        <v>#DIV/0!</v>
      </c>
    </row>
    <row r="1716" spans="36:36">
      <c r="AJ1716" t="e">
        <f t="shared" si="26"/>
        <v>#DIV/0!</v>
      </c>
    </row>
    <row r="1717" spans="36:36">
      <c r="AJ1717" t="e">
        <f t="shared" si="26"/>
        <v>#DIV/0!</v>
      </c>
    </row>
    <row r="1718" spans="36:36">
      <c r="AJ1718" t="e">
        <f t="shared" si="26"/>
        <v>#DIV/0!</v>
      </c>
    </row>
    <row r="1719" spans="36:36">
      <c r="AJ1719" t="e">
        <f t="shared" si="26"/>
        <v>#DIV/0!</v>
      </c>
    </row>
    <row r="1720" spans="36:36">
      <c r="AJ1720" t="e">
        <f t="shared" si="26"/>
        <v>#DIV/0!</v>
      </c>
    </row>
    <row r="1721" spans="36:36">
      <c r="AJ1721" t="e">
        <f t="shared" si="26"/>
        <v>#DIV/0!</v>
      </c>
    </row>
    <row r="1722" spans="36:36">
      <c r="AJ1722" t="e">
        <f t="shared" si="26"/>
        <v>#DIV/0!</v>
      </c>
    </row>
    <row r="1723" spans="36:36">
      <c r="AJ1723" t="e">
        <f t="shared" si="26"/>
        <v>#DIV/0!</v>
      </c>
    </row>
    <row r="1724" spans="36:36">
      <c r="AJ1724" t="e">
        <f t="shared" si="26"/>
        <v>#DIV/0!</v>
      </c>
    </row>
    <row r="1725" spans="36:36">
      <c r="AJ1725" t="e">
        <f t="shared" si="26"/>
        <v>#DIV/0!</v>
      </c>
    </row>
    <row r="1726" spans="36:36">
      <c r="AJ1726" t="e">
        <f t="shared" si="26"/>
        <v>#DIV/0!</v>
      </c>
    </row>
    <row r="1727" spans="36:36">
      <c r="AJ1727" t="e">
        <f t="shared" si="26"/>
        <v>#DIV/0!</v>
      </c>
    </row>
    <row r="1728" spans="36:36">
      <c r="AJ1728" t="e">
        <f t="shared" si="26"/>
        <v>#DIV/0!</v>
      </c>
    </row>
    <row r="1729" spans="36:36">
      <c r="AJ1729" t="e">
        <f t="shared" si="26"/>
        <v>#DIV/0!</v>
      </c>
    </row>
    <row r="1730" spans="36:36">
      <c r="AJ1730" t="e">
        <f t="shared" si="26"/>
        <v>#DIV/0!</v>
      </c>
    </row>
    <row r="1731" spans="36:36">
      <c r="AJ1731" t="e">
        <f t="shared" ref="AJ1731:AJ1794" si="27">(D1732-D1731)/D1731</f>
        <v>#DIV/0!</v>
      </c>
    </row>
    <row r="1732" spans="36:36">
      <c r="AJ1732" t="e">
        <f t="shared" si="27"/>
        <v>#DIV/0!</v>
      </c>
    </row>
    <row r="1733" spans="36:36">
      <c r="AJ1733" t="e">
        <f t="shared" si="27"/>
        <v>#DIV/0!</v>
      </c>
    </row>
    <row r="1734" spans="36:36">
      <c r="AJ1734" t="e">
        <f t="shared" si="27"/>
        <v>#DIV/0!</v>
      </c>
    </row>
    <row r="1735" spans="36:36">
      <c r="AJ1735" t="e">
        <f t="shared" si="27"/>
        <v>#DIV/0!</v>
      </c>
    </row>
    <row r="1736" spans="36:36">
      <c r="AJ1736" t="e">
        <f t="shared" si="27"/>
        <v>#DIV/0!</v>
      </c>
    </row>
    <row r="1737" spans="36:36">
      <c r="AJ1737" t="e">
        <f t="shared" si="27"/>
        <v>#DIV/0!</v>
      </c>
    </row>
    <row r="1738" spans="36:36">
      <c r="AJ1738" t="e">
        <f t="shared" si="27"/>
        <v>#DIV/0!</v>
      </c>
    </row>
    <row r="1739" spans="36:36">
      <c r="AJ1739" t="e">
        <f t="shared" si="27"/>
        <v>#DIV/0!</v>
      </c>
    </row>
    <row r="1740" spans="36:36">
      <c r="AJ1740" t="e">
        <f t="shared" si="27"/>
        <v>#DIV/0!</v>
      </c>
    </row>
    <row r="1741" spans="36:36">
      <c r="AJ1741" t="e">
        <f t="shared" si="27"/>
        <v>#DIV/0!</v>
      </c>
    </row>
    <row r="1742" spans="36:36">
      <c r="AJ1742" t="e">
        <f t="shared" si="27"/>
        <v>#DIV/0!</v>
      </c>
    </row>
    <row r="1743" spans="36:36">
      <c r="AJ1743" t="e">
        <f t="shared" si="27"/>
        <v>#DIV/0!</v>
      </c>
    </row>
    <row r="1744" spans="36:36">
      <c r="AJ1744" t="e">
        <f t="shared" si="27"/>
        <v>#DIV/0!</v>
      </c>
    </row>
    <row r="1745" spans="36:36">
      <c r="AJ1745" t="e">
        <f t="shared" si="27"/>
        <v>#DIV/0!</v>
      </c>
    </row>
    <row r="1746" spans="36:36">
      <c r="AJ1746" t="e">
        <f t="shared" si="27"/>
        <v>#DIV/0!</v>
      </c>
    </row>
    <row r="1747" spans="36:36">
      <c r="AJ1747" t="e">
        <f t="shared" si="27"/>
        <v>#DIV/0!</v>
      </c>
    </row>
    <row r="1748" spans="36:36">
      <c r="AJ1748" t="e">
        <f t="shared" si="27"/>
        <v>#DIV/0!</v>
      </c>
    </row>
    <row r="1749" spans="36:36">
      <c r="AJ1749" t="e">
        <f t="shared" si="27"/>
        <v>#DIV/0!</v>
      </c>
    </row>
    <row r="1750" spans="36:36">
      <c r="AJ1750" t="e">
        <f t="shared" si="27"/>
        <v>#DIV/0!</v>
      </c>
    </row>
    <row r="1751" spans="36:36">
      <c r="AJ1751" t="e">
        <f t="shared" si="27"/>
        <v>#DIV/0!</v>
      </c>
    </row>
    <row r="1752" spans="36:36">
      <c r="AJ1752" t="e">
        <f t="shared" si="27"/>
        <v>#DIV/0!</v>
      </c>
    </row>
    <row r="1753" spans="36:36">
      <c r="AJ1753" t="e">
        <f t="shared" si="27"/>
        <v>#DIV/0!</v>
      </c>
    </row>
    <row r="1754" spans="36:36">
      <c r="AJ1754" t="e">
        <f t="shared" si="27"/>
        <v>#DIV/0!</v>
      </c>
    </row>
    <row r="1755" spans="36:36">
      <c r="AJ1755" t="e">
        <f t="shared" si="27"/>
        <v>#DIV/0!</v>
      </c>
    </row>
    <row r="1756" spans="36:36">
      <c r="AJ1756" t="e">
        <f t="shared" si="27"/>
        <v>#DIV/0!</v>
      </c>
    </row>
    <row r="1757" spans="36:36">
      <c r="AJ1757" t="e">
        <f t="shared" si="27"/>
        <v>#DIV/0!</v>
      </c>
    </row>
    <row r="1758" spans="36:36">
      <c r="AJ1758" t="e">
        <f t="shared" si="27"/>
        <v>#DIV/0!</v>
      </c>
    </row>
    <row r="1759" spans="36:36">
      <c r="AJ1759" t="e">
        <f t="shared" si="27"/>
        <v>#DIV/0!</v>
      </c>
    </row>
    <row r="1760" spans="36:36">
      <c r="AJ1760" t="e">
        <f t="shared" si="27"/>
        <v>#DIV/0!</v>
      </c>
    </row>
    <row r="1761" spans="36:36">
      <c r="AJ1761" t="e">
        <f t="shared" si="27"/>
        <v>#DIV/0!</v>
      </c>
    </row>
    <row r="1762" spans="36:36">
      <c r="AJ1762" t="e">
        <f t="shared" si="27"/>
        <v>#DIV/0!</v>
      </c>
    </row>
    <row r="1763" spans="36:36">
      <c r="AJ1763" t="e">
        <f t="shared" si="27"/>
        <v>#DIV/0!</v>
      </c>
    </row>
    <row r="1764" spans="36:36">
      <c r="AJ1764" t="e">
        <f t="shared" si="27"/>
        <v>#DIV/0!</v>
      </c>
    </row>
    <row r="1765" spans="36:36">
      <c r="AJ1765" t="e">
        <f t="shared" si="27"/>
        <v>#DIV/0!</v>
      </c>
    </row>
    <row r="1766" spans="36:36">
      <c r="AJ1766" t="e">
        <f t="shared" si="27"/>
        <v>#DIV/0!</v>
      </c>
    </row>
    <row r="1767" spans="36:36">
      <c r="AJ1767" t="e">
        <f t="shared" si="27"/>
        <v>#DIV/0!</v>
      </c>
    </row>
    <row r="1768" spans="36:36">
      <c r="AJ1768" t="e">
        <f t="shared" si="27"/>
        <v>#DIV/0!</v>
      </c>
    </row>
    <row r="1769" spans="36:36">
      <c r="AJ1769" t="e">
        <f t="shared" si="27"/>
        <v>#DIV/0!</v>
      </c>
    </row>
    <row r="1770" spans="36:36">
      <c r="AJ1770" t="e">
        <f t="shared" si="27"/>
        <v>#DIV/0!</v>
      </c>
    </row>
    <row r="1771" spans="36:36">
      <c r="AJ1771" t="e">
        <f t="shared" si="27"/>
        <v>#DIV/0!</v>
      </c>
    </row>
    <row r="1772" spans="36:36">
      <c r="AJ1772" t="e">
        <f t="shared" si="27"/>
        <v>#DIV/0!</v>
      </c>
    </row>
    <row r="1773" spans="36:36">
      <c r="AJ1773" t="e">
        <f t="shared" si="27"/>
        <v>#DIV/0!</v>
      </c>
    </row>
    <row r="1774" spans="36:36">
      <c r="AJ1774" t="e">
        <f t="shared" si="27"/>
        <v>#DIV/0!</v>
      </c>
    </row>
    <row r="1775" spans="36:36">
      <c r="AJ1775" t="e">
        <f t="shared" si="27"/>
        <v>#DIV/0!</v>
      </c>
    </row>
    <row r="1776" spans="36:36">
      <c r="AJ1776" t="e">
        <f t="shared" si="27"/>
        <v>#DIV/0!</v>
      </c>
    </row>
    <row r="1777" spans="36:36">
      <c r="AJ1777" t="e">
        <f t="shared" si="27"/>
        <v>#DIV/0!</v>
      </c>
    </row>
    <row r="1778" spans="36:36">
      <c r="AJ1778" t="e">
        <f t="shared" si="27"/>
        <v>#DIV/0!</v>
      </c>
    </row>
    <row r="1779" spans="36:36">
      <c r="AJ1779" t="e">
        <f t="shared" si="27"/>
        <v>#DIV/0!</v>
      </c>
    </row>
    <row r="1780" spans="36:36">
      <c r="AJ1780" t="e">
        <f t="shared" si="27"/>
        <v>#DIV/0!</v>
      </c>
    </row>
    <row r="1781" spans="36:36">
      <c r="AJ1781" t="e">
        <f t="shared" si="27"/>
        <v>#DIV/0!</v>
      </c>
    </row>
    <row r="1782" spans="36:36">
      <c r="AJ1782" t="e">
        <f t="shared" si="27"/>
        <v>#DIV/0!</v>
      </c>
    </row>
    <row r="1783" spans="36:36">
      <c r="AJ1783" t="e">
        <f t="shared" si="27"/>
        <v>#DIV/0!</v>
      </c>
    </row>
    <row r="1784" spans="36:36">
      <c r="AJ1784" t="e">
        <f t="shared" si="27"/>
        <v>#DIV/0!</v>
      </c>
    </row>
    <row r="1785" spans="36:36">
      <c r="AJ1785" t="e">
        <f t="shared" si="27"/>
        <v>#DIV/0!</v>
      </c>
    </row>
    <row r="1786" spans="36:36">
      <c r="AJ1786" t="e">
        <f t="shared" si="27"/>
        <v>#DIV/0!</v>
      </c>
    </row>
    <row r="1787" spans="36:36">
      <c r="AJ1787" t="e">
        <f t="shared" si="27"/>
        <v>#DIV/0!</v>
      </c>
    </row>
    <row r="1788" spans="36:36">
      <c r="AJ1788" t="e">
        <f t="shared" si="27"/>
        <v>#DIV/0!</v>
      </c>
    </row>
    <row r="1789" spans="36:36">
      <c r="AJ1789" t="e">
        <f t="shared" si="27"/>
        <v>#DIV/0!</v>
      </c>
    </row>
    <row r="1790" spans="36:36">
      <c r="AJ1790" t="e">
        <f t="shared" si="27"/>
        <v>#DIV/0!</v>
      </c>
    </row>
    <row r="1791" spans="36:36">
      <c r="AJ1791" t="e">
        <f t="shared" si="27"/>
        <v>#DIV/0!</v>
      </c>
    </row>
    <row r="1792" spans="36:36">
      <c r="AJ1792" t="e">
        <f t="shared" si="27"/>
        <v>#DIV/0!</v>
      </c>
    </row>
    <row r="1793" spans="36:36">
      <c r="AJ1793" t="e">
        <f t="shared" si="27"/>
        <v>#DIV/0!</v>
      </c>
    </row>
    <row r="1794" spans="36:36">
      <c r="AJ1794" t="e">
        <f t="shared" si="27"/>
        <v>#DIV/0!</v>
      </c>
    </row>
    <row r="1795" spans="36:36">
      <c r="AJ1795" t="e">
        <f t="shared" ref="AJ1795:AJ1858" si="28">(D1796-D1795)/D1795</f>
        <v>#DIV/0!</v>
      </c>
    </row>
    <row r="1796" spans="36:36">
      <c r="AJ1796" t="e">
        <f t="shared" si="28"/>
        <v>#DIV/0!</v>
      </c>
    </row>
    <row r="1797" spans="36:36">
      <c r="AJ1797" t="e">
        <f t="shared" si="28"/>
        <v>#DIV/0!</v>
      </c>
    </row>
    <row r="1798" spans="36:36">
      <c r="AJ1798" t="e">
        <f t="shared" si="28"/>
        <v>#DIV/0!</v>
      </c>
    </row>
    <row r="1799" spans="36:36">
      <c r="AJ1799" t="e">
        <f t="shared" si="28"/>
        <v>#DIV/0!</v>
      </c>
    </row>
    <row r="1800" spans="36:36">
      <c r="AJ1800" t="e">
        <f t="shared" si="28"/>
        <v>#DIV/0!</v>
      </c>
    </row>
    <row r="1801" spans="36:36">
      <c r="AJ1801" t="e">
        <f t="shared" si="28"/>
        <v>#DIV/0!</v>
      </c>
    </row>
    <row r="1802" spans="36:36">
      <c r="AJ1802" t="e">
        <f t="shared" si="28"/>
        <v>#DIV/0!</v>
      </c>
    </row>
    <row r="1803" spans="36:36">
      <c r="AJ1803" t="e">
        <f t="shared" si="28"/>
        <v>#DIV/0!</v>
      </c>
    </row>
    <row r="1804" spans="36:36">
      <c r="AJ1804" t="e">
        <f t="shared" si="28"/>
        <v>#DIV/0!</v>
      </c>
    </row>
    <row r="1805" spans="36:36">
      <c r="AJ1805" t="e">
        <f t="shared" si="28"/>
        <v>#DIV/0!</v>
      </c>
    </row>
    <row r="1806" spans="36:36">
      <c r="AJ1806" t="e">
        <f t="shared" si="28"/>
        <v>#DIV/0!</v>
      </c>
    </row>
    <row r="1807" spans="36:36">
      <c r="AJ1807" t="e">
        <f t="shared" si="28"/>
        <v>#DIV/0!</v>
      </c>
    </row>
    <row r="1808" spans="36:36">
      <c r="AJ1808" t="e">
        <f t="shared" si="28"/>
        <v>#DIV/0!</v>
      </c>
    </row>
    <row r="1809" spans="36:36">
      <c r="AJ1809" t="e">
        <f t="shared" si="28"/>
        <v>#DIV/0!</v>
      </c>
    </row>
    <row r="1810" spans="36:36">
      <c r="AJ1810" t="e">
        <f t="shared" si="28"/>
        <v>#DIV/0!</v>
      </c>
    </row>
    <row r="1811" spans="36:36">
      <c r="AJ1811" t="e">
        <f t="shared" si="28"/>
        <v>#DIV/0!</v>
      </c>
    </row>
    <row r="1812" spans="36:36">
      <c r="AJ1812" t="e">
        <f t="shared" si="28"/>
        <v>#DIV/0!</v>
      </c>
    </row>
    <row r="1813" spans="36:36">
      <c r="AJ1813" t="e">
        <f t="shared" si="28"/>
        <v>#DIV/0!</v>
      </c>
    </row>
    <row r="1814" spans="36:36">
      <c r="AJ1814" t="e">
        <f t="shared" si="28"/>
        <v>#DIV/0!</v>
      </c>
    </row>
    <row r="1815" spans="36:36">
      <c r="AJ1815" t="e">
        <f t="shared" si="28"/>
        <v>#DIV/0!</v>
      </c>
    </row>
    <row r="1816" spans="36:36">
      <c r="AJ1816" t="e">
        <f t="shared" si="28"/>
        <v>#DIV/0!</v>
      </c>
    </row>
    <row r="1817" spans="36:36">
      <c r="AJ1817" t="e">
        <f t="shared" si="28"/>
        <v>#DIV/0!</v>
      </c>
    </row>
    <row r="1818" spans="36:36">
      <c r="AJ1818" t="e">
        <f t="shared" si="28"/>
        <v>#DIV/0!</v>
      </c>
    </row>
    <row r="1819" spans="36:36">
      <c r="AJ1819" t="e">
        <f t="shared" si="28"/>
        <v>#DIV/0!</v>
      </c>
    </row>
    <row r="1820" spans="36:36">
      <c r="AJ1820" t="e">
        <f t="shared" si="28"/>
        <v>#DIV/0!</v>
      </c>
    </row>
    <row r="1821" spans="36:36">
      <c r="AJ1821" t="e">
        <f t="shared" si="28"/>
        <v>#DIV/0!</v>
      </c>
    </row>
    <row r="1822" spans="36:36">
      <c r="AJ1822" t="e">
        <f t="shared" si="28"/>
        <v>#DIV/0!</v>
      </c>
    </row>
    <row r="1823" spans="36:36">
      <c r="AJ1823" t="e">
        <f t="shared" si="28"/>
        <v>#DIV/0!</v>
      </c>
    </row>
    <row r="1824" spans="36:36">
      <c r="AJ1824" t="e">
        <f t="shared" si="28"/>
        <v>#DIV/0!</v>
      </c>
    </row>
    <row r="1825" spans="36:36">
      <c r="AJ1825" t="e">
        <f t="shared" si="28"/>
        <v>#DIV/0!</v>
      </c>
    </row>
    <row r="1826" spans="36:36">
      <c r="AJ1826" t="e">
        <f t="shared" si="28"/>
        <v>#DIV/0!</v>
      </c>
    </row>
    <row r="1827" spans="36:36">
      <c r="AJ1827" t="e">
        <f t="shared" si="28"/>
        <v>#DIV/0!</v>
      </c>
    </row>
    <row r="1828" spans="36:36">
      <c r="AJ1828" t="e">
        <f t="shared" si="28"/>
        <v>#DIV/0!</v>
      </c>
    </row>
    <row r="1829" spans="36:36">
      <c r="AJ1829" t="e">
        <f t="shared" si="28"/>
        <v>#DIV/0!</v>
      </c>
    </row>
    <row r="1830" spans="36:36">
      <c r="AJ1830" t="e">
        <f t="shared" si="28"/>
        <v>#DIV/0!</v>
      </c>
    </row>
    <row r="1831" spans="36:36">
      <c r="AJ1831" t="e">
        <f t="shared" si="28"/>
        <v>#DIV/0!</v>
      </c>
    </row>
    <row r="1832" spans="36:36">
      <c r="AJ1832" t="e">
        <f t="shared" si="28"/>
        <v>#DIV/0!</v>
      </c>
    </row>
    <row r="1833" spans="36:36">
      <c r="AJ1833" t="e">
        <f t="shared" si="28"/>
        <v>#DIV/0!</v>
      </c>
    </row>
    <row r="1834" spans="36:36">
      <c r="AJ1834" t="e">
        <f t="shared" si="28"/>
        <v>#DIV/0!</v>
      </c>
    </row>
    <row r="1835" spans="36:36">
      <c r="AJ1835" t="e">
        <f t="shared" si="28"/>
        <v>#DIV/0!</v>
      </c>
    </row>
    <row r="1836" spans="36:36">
      <c r="AJ1836" t="e">
        <f t="shared" si="28"/>
        <v>#DIV/0!</v>
      </c>
    </row>
    <row r="1837" spans="36:36">
      <c r="AJ1837" t="e">
        <f t="shared" si="28"/>
        <v>#DIV/0!</v>
      </c>
    </row>
    <row r="1838" spans="36:36">
      <c r="AJ1838" t="e">
        <f t="shared" si="28"/>
        <v>#DIV/0!</v>
      </c>
    </row>
    <row r="1839" spans="36:36">
      <c r="AJ1839" t="e">
        <f t="shared" si="28"/>
        <v>#DIV/0!</v>
      </c>
    </row>
    <row r="1840" spans="36:36">
      <c r="AJ1840" t="e">
        <f t="shared" si="28"/>
        <v>#DIV/0!</v>
      </c>
    </row>
    <row r="1841" spans="36:36">
      <c r="AJ1841" t="e">
        <f t="shared" si="28"/>
        <v>#DIV/0!</v>
      </c>
    </row>
    <row r="1842" spans="36:36">
      <c r="AJ1842" t="e">
        <f t="shared" si="28"/>
        <v>#DIV/0!</v>
      </c>
    </row>
    <row r="1843" spans="36:36">
      <c r="AJ1843" t="e">
        <f t="shared" si="28"/>
        <v>#DIV/0!</v>
      </c>
    </row>
    <row r="1844" spans="36:36">
      <c r="AJ1844" t="e">
        <f t="shared" si="28"/>
        <v>#DIV/0!</v>
      </c>
    </row>
    <row r="1845" spans="36:36">
      <c r="AJ1845" t="e">
        <f t="shared" si="28"/>
        <v>#DIV/0!</v>
      </c>
    </row>
    <row r="1846" spans="36:36">
      <c r="AJ1846" t="e">
        <f t="shared" si="28"/>
        <v>#DIV/0!</v>
      </c>
    </row>
    <row r="1847" spans="36:36">
      <c r="AJ1847" t="e">
        <f t="shared" si="28"/>
        <v>#DIV/0!</v>
      </c>
    </row>
    <row r="1848" spans="36:36">
      <c r="AJ1848" t="e">
        <f t="shared" si="28"/>
        <v>#DIV/0!</v>
      </c>
    </row>
    <row r="1849" spans="36:36">
      <c r="AJ1849" t="e">
        <f t="shared" si="28"/>
        <v>#DIV/0!</v>
      </c>
    </row>
    <row r="1850" spans="36:36">
      <c r="AJ1850" t="e">
        <f t="shared" si="28"/>
        <v>#DIV/0!</v>
      </c>
    </row>
    <row r="1851" spans="36:36">
      <c r="AJ1851" t="e">
        <f t="shared" si="28"/>
        <v>#DIV/0!</v>
      </c>
    </row>
    <row r="1852" spans="36:36">
      <c r="AJ1852" t="e">
        <f t="shared" si="28"/>
        <v>#DIV/0!</v>
      </c>
    </row>
    <row r="1853" spans="36:36">
      <c r="AJ1853" t="e">
        <f t="shared" si="28"/>
        <v>#DIV/0!</v>
      </c>
    </row>
    <row r="1854" spans="36:36">
      <c r="AJ1854" t="e">
        <f t="shared" si="28"/>
        <v>#DIV/0!</v>
      </c>
    </row>
    <row r="1855" spans="36:36">
      <c r="AJ1855" t="e">
        <f t="shared" si="28"/>
        <v>#DIV/0!</v>
      </c>
    </row>
    <row r="1856" spans="36:36">
      <c r="AJ1856" t="e">
        <f t="shared" si="28"/>
        <v>#DIV/0!</v>
      </c>
    </row>
    <row r="1857" spans="36:36">
      <c r="AJ1857" t="e">
        <f t="shared" si="28"/>
        <v>#DIV/0!</v>
      </c>
    </row>
    <row r="1858" spans="36:36">
      <c r="AJ1858" t="e">
        <f t="shared" si="28"/>
        <v>#DIV/0!</v>
      </c>
    </row>
    <row r="1859" spans="36:36">
      <c r="AJ1859" t="e">
        <f t="shared" ref="AJ1859:AJ1922" si="29">(D1860-D1859)/D1859</f>
        <v>#DIV/0!</v>
      </c>
    </row>
    <row r="1860" spans="36:36">
      <c r="AJ1860" t="e">
        <f t="shared" si="29"/>
        <v>#DIV/0!</v>
      </c>
    </row>
    <row r="1861" spans="36:36">
      <c r="AJ1861" t="e">
        <f t="shared" si="29"/>
        <v>#DIV/0!</v>
      </c>
    </row>
    <row r="1862" spans="36:36">
      <c r="AJ1862" t="e">
        <f t="shared" si="29"/>
        <v>#DIV/0!</v>
      </c>
    </row>
    <row r="1863" spans="36:36">
      <c r="AJ1863" t="e">
        <f t="shared" si="29"/>
        <v>#DIV/0!</v>
      </c>
    </row>
    <row r="1864" spans="36:36">
      <c r="AJ1864" t="e">
        <f t="shared" si="29"/>
        <v>#DIV/0!</v>
      </c>
    </row>
    <row r="1865" spans="36:36">
      <c r="AJ1865" t="e">
        <f t="shared" si="29"/>
        <v>#DIV/0!</v>
      </c>
    </row>
    <row r="1866" spans="36:36">
      <c r="AJ1866" t="e">
        <f t="shared" si="29"/>
        <v>#DIV/0!</v>
      </c>
    </row>
    <row r="1867" spans="36:36">
      <c r="AJ1867" t="e">
        <f t="shared" si="29"/>
        <v>#DIV/0!</v>
      </c>
    </row>
    <row r="1868" spans="36:36">
      <c r="AJ1868" t="e">
        <f t="shared" si="29"/>
        <v>#DIV/0!</v>
      </c>
    </row>
    <row r="1869" spans="36:36">
      <c r="AJ1869" t="e">
        <f t="shared" si="29"/>
        <v>#DIV/0!</v>
      </c>
    </row>
    <row r="1870" spans="36:36">
      <c r="AJ1870" t="e">
        <f t="shared" si="29"/>
        <v>#DIV/0!</v>
      </c>
    </row>
    <row r="1871" spans="36:36">
      <c r="AJ1871" t="e">
        <f t="shared" si="29"/>
        <v>#DIV/0!</v>
      </c>
    </row>
    <row r="1872" spans="36:36">
      <c r="AJ1872" t="e">
        <f t="shared" si="29"/>
        <v>#DIV/0!</v>
      </c>
    </row>
    <row r="1873" spans="36:36">
      <c r="AJ1873" t="e">
        <f t="shared" si="29"/>
        <v>#DIV/0!</v>
      </c>
    </row>
    <row r="1874" spans="36:36">
      <c r="AJ1874" t="e">
        <f t="shared" si="29"/>
        <v>#DIV/0!</v>
      </c>
    </row>
    <row r="1875" spans="36:36">
      <c r="AJ1875" t="e">
        <f t="shared" si="29"/>
        <v>#DIV/0!</v>
      </c>
    </row>
    <row r="1876" spans="36:36">
      <c r="AJ1876" t="e">
        <f t="shared" si="29"/>
        <v>#DIV/0!</v>
      </c>
    </row>
    <row r="1877" spans="36:36">
      <c r="AJ1877" t="e">
        <f t="shared" si="29"/>
        <v>#DIV/0!</v>
      </c>
    </row>
    <row r="1878" spans="36:36">
      <c r="AJ1878" t="e">
        <f t="shared" si="29"/>
        <v>#DIV/0!</v>
      </c>
    </row>
    <row r="1879" spans="36:36">
      <c r="AJ1879" t="e">
        <f t="shared" si="29"/>
        <v>#DIV/0!</v>
      </c>
    </row>
    <row r="1880" spans="36:36">
      <c r="AJ1880" t="e">
        <f t="shared" si="29"/>
        <v>#DIV/0!</v>
      </c>
    </row>
    <row r="1881" spans="36:36">
      <c r="AJ1881" t="e">
        <f t="shared" si="29"/>
        <v>#DIV/0!</v>
      </c>
    </row>
    <row r="1882" spans="36:36">
      <c r="AJ1882" t="e">
        <f t="shared" si="29"/>
        <v>#DIV/0!</v>
      </c>
    </row>
    <row r="1883" spans="36:36">
      <c r="AJ1883" t="e">
        <f t="shared" si="29"/>
        <v>#DIV/0!</v>
      </c>
    </row>
    <row r="1884" spans="36:36">
      <c r="AJ1884" t="e">
        <f t="shared" si="29"/>
        <v>#DIV/0!</v>
      </c>
    </row>
    <row r="1885" spans="36:36">
      <c r="AJ1885" t="e">
        <f t="shared" si="29"/>
        <v>#DIV/0!</v>
      </c>
    </row>
    <row r="1886" spans="36:36">
      <c r="AJ1886" t="e">
        <f t="shared" si="29"/>
        <v>#DIV/0!</v>
      </c>
    </row>
    <row r="1887" spans="36:36">
      <c r="AJ1887" t="e">
        <f t="shared" si="29"/>
        <v>#DIV/0!</v>
      </c>
    </row>
    <row r="1888" spans="36:36">
      <c r="AJ1888" t="e">
        <f t="shared" si="29"/>
        <v>#DIV/0!</v>
      </c>
    </row>
    <row r="1889" spans="36:36">
      <c r="AJ1889" t="e">
        <f t="shared" si="29"/>
        <v>#DIV/0!</v>
      </c>
    </row>
    <row r="1890" spans="36:36">
      <c r="AJ1890" t="e">
        <f t="shared" si="29"/>
        <v>#DIV/0!</v>
      </c>
    </row>
    <row r="1891" spans="36:36">
      <c r="AJ1891" t="e">
        <f t="shared" si="29"/>
        <v>#DIV/0!</v>
      </c>
    </row>
    <row r="1892" spans="36:36">
      <c r="AJ1892" t="e">
        <f t="shared" si="29"/>
        <v>#DIV/0!</v>
      </c>
    </row>
    <row r="1893" spans="36:36">
      <c r="AJ1893" t="e">
        <f t="shared" si="29"/>
        <v>#DIV/0!</v>
      </c>
    </row>
    <row r="1894" spans="36:36">
      <c r="AJ1894" t="e">
        <f t="shared" si="29"/>
        <v>#DIV/0!</v>
      </c>
    </row>
    <row r="1895" spans="36:36">
      <c r="AJ1895" t="e">
        <f t="shared" si="29"/>
        <v>#DIV/0!</v>
      </c>
    </row>
    <row r="1896" spans="36:36">
      <c r="AJ1896" t="e">
        <f t="shared" si="29"/>
        <v>#DIV/0!</v>
      </c>
    </row>
    <row r="1897" spans="36:36">
      <c r="AJ1897" t="e">
        <f t="shared" si="29"/>
        <v>#DIV/0!</v>
      </c>
    </row>
    <row r="1898" spans="36:36">
      <c r="AJ1898" t="e">
        <f t="shared" si="29"/>
        <v>#DIV/0!</v>
      </c>
    </row>
    <row r="1899" spans="36:36">
      <c r="AJ1899" t="e">
        <f t="shared" si="29"/>
        <v>#DIV/0!</v>
      </c>
    </row>
    <row r="1900" spans="36:36">
      <c r="AJ1900" t="e">
        <f t="shared" si="29"/>
        <v>#DIV/0!</v>
      </c>
    </row>
    <row r="1901" spans="36:36">
      <c r="AJ1901" t="e">
        <f t="shared" si="29"/>
        <v>#DIV/0!</v>
      </c>
    </row>
    <row r="1902" spans="36:36">
      <c r="AJ1902" t="e">
        <f t="shared" si="29"/>
        <v>#DIV/0!</v>
      </c>
    </row>
    <row r="1903" spans="36:36">
      <c r="AJ1903" t="e">
        <f t="shared" si="29"/>
        <v>#DIV/0!</v>
      </c>
    </row>
    <row r="1904" spans="36:36">
      <c r="AJ1904" t="e">
        <f t="shared" si="29"/>
        <v>#DIV/0!</v>
      </c>
    </row>
    <row r="1905" spans="36:36">
      <c r="AJ1905" t="e">
        <f t="shared" si="29"/>
        <v>#DIV/0!</v>
      </c>
    </row>
    <row r="1906" spans="36:36">
      <c r="AJ1906" t="e">
        <f t="shared" si="29"/>
        <v>#DIV/0!</v>
      </c>
    </row>
    <row r="1907" spans="36:36">
      <c r="AJ1907" t="e">
        <f t="shared" si="29"/>
        <v>#DIV/0!</v>
      </c>
    </row>
    <row r="1908" spans="36:36">
      <c r="AJ1908" t="e">
        <f t="shared" si="29"/>
        <v>#DIV/0!</v>
      </c>
    </row>
    <row r="1909" spans="36:36">
      <c r="AJ1909" t="e">
        <f t="shared" si="29"/>
        <v>#DIV/0!</v>
      </c>
    </row>
    <row r="1910" spans="36:36">
      <c r="AJ1910" t="e">
        <f t="shared" si="29"/>
        <v>#DIV/0!</v>
      </c>
    </row>
    <row r="1911" spans="36:36">
      <c r="AJ1911" t="e">
        <f t="shared" si="29"/>
        <v>#DIV/0!</v>
      </c>
    </row>
    <row r="1912" spans="36:36">
      <c r="AJ1912" t="e">
        <f t="shared" si="29"/>
        <v>#DIV/0!</v>
      </c>
    </row>
    <row r="1913" spans="36:36">
      <c r="AJ1913" t="e">
        <f t="shared" si="29"/>
        <v>#DIV/0!</v>
      </c>
    </row>
    <row r="1914" spans="36:36">
      <c r="AJ1914" t="e">
        <f t="shared" si="29"/>
        <v>#DIV/0!</v>
      </c>
    </row>
    <row r="1915" spans="36:36">
      <c r="AJ1915" t="e">
        <f t="shared" si="29"/>
        <v>#DIV/0!</v>
      </c>
    </row>
    <row r="1916" spans="36:36">
      <c r="AJ1916" t="e">
        <f t="shared" si="29"/>
        <v>#DIV/0!</v>
      </c>
    </row>
    <row r="1917" spans="36:36">
      <c r="AJ1917" t="e">
        <f t="shared" si="29"/>
        <v>#DIV/0!</v>
      </c>
    </row>
    <row r="1918" spans="36:36">
      <c r="AJ1918" t="e">
        <f t="shared" si="29"/>
        <v>#DIV/0!</v>
      </c>
    </row>
    <row r="1919" spans="36:36">
      <c r="AJ1919" t="e">
        <f t="shared" si="29"/>
        <v>#DIV/0!</v>
      </c>
    </row>
    <row r="1920" spans="36:36">
      <c r="AJ1920" t="e">
        <f t="shared" si="29"/>
        <v>#DIV/0!</v>
      </c>
    </row>
    <row r="1921" spans="36:36">
      <c r="AJ1921" t="e">
        <f t="shared" si="29"/>
        <v>#DIV/0!</v>
      </c>
    </row>
    <row r="1922" spans="36:36">
      <c r="AJ1922" t="e">
        <f t="shared" si="29"/>
        <v>#DIV/0!</v>
      </c>
    </row>
    <row r="1923" spans="36:36">
      <c r="AJ1923" t="e">
        <f t="shared" ref="AJ1923:AJ1986" si="30">(D1924-D1923)/D1923</f>
        <v>#DIV/0!</v>
      </c>
    </row>
    <row r="1924" spans="36:36">
      <c r="AJ1924" t="e">
        <f t="shared" si="30"/>
        <v>#DIV/0!</v>
      </c>
    </row>
    <row r="1925" spans="36:36">
      <c r="AJ1925" t="e">
        <f t="shared" si="30"/>
        <v>#DIV/0!</v>
      </c>
    </row>
    <row r="1926" spans="36:36">
      <c r="AJ1926" t="e">
        <f t="shared" si="30"/>
        <v>#DIV/0!</v>
      </c>
    </row>
    <row r="1927" spans="36:36">
      <c r="AJ1927" t="e">
        <f t="shared" si="30"/>
        <v>#DIV/0!</v>
      </c>
    </row>
    <row r="1928" spans="36:36">
      <c r="AJ1928" t="e">
        <f t="shared" si="30"/>
        <v>#DIV/0!</v>
      </c>
    </row>
    <row r="1929" spans="36:36">
      <c r="AJ1929" t="e">
        <f t="shared" si="30"/>
        <v>#DIV/0!</v>
      </c>
    </row>
    <row r="1930" spans="36:36">
      <c r="AJ1930" t="e">
        <f t="shared" si="30"/>
        <v>#DIV/0!</v>
      </c>
    </row>
    <row r="1931" spans="36:36">
      <c r="AJ1931" t="e">
        <f t="shared" si="30"/>
        <v>#DIV/0!</v>
      </c>
    </row>
    <row r="1932" spans="36:36">
      <c r="AJ1932" t="e">
        <f t="shared" si="30"/>
        <v>#DIV/0!</v>
      </c>
    </row>
    <row r="1933" spans="36:36">
      <c r="AJ1933" t="e">
        <f t="shared" si="30"/>
        <v>#DIV/0!</v>
      </c>
    </row>
    <row r="1934" spans="36:36">
      <c r="AJ1934" t="e">
        <f t="shared" si="30"/>
        <v>#DIV/0!</v>
      </c>
    </row>
    <row r="1935" spans="36:36">
      <c r="AJ1935" t="e">
        <f t="shared" si="30"/>
        <v>#DIV/0!</v>
      </c>
    </row>
    <row r="1936" spans="36:36">
      <c r="AJ1936" t="e">
        <f t="shared" si="30"/>
        <v>#DIV/0!</v>
      </c>
    </row>
    <row r="1937" spans="36:36">
      <c r="AJ1937" t="e">
        <f t="shared" si="30"/>
        <v>#DIV/0!</v>
      </c>
    </row>
    <row r="1938" spans="36:36">
      <c r="AJ1938" t="e">
        <f t="shared" si="30"/>
        <v>#DIV/0!</v>
      </c>
    </row>
    <row r="1939" spans="36:36">
      <c r="AJ1939" t="e">
        <f t="shared" si="30"/>
        <v>#DIV/0!</v>
      </c>
    </row>
    <row r="1940" spans="36:36">
      <c r="AJ1940" t="e">
        <f t="shared" si="30"/>
        <v>#DIV/0!</v>
      </c>
    </row>
    <row r="1941" spans="36:36">
      <c r="AJ1941" t="e">
        <f t="shared" si="30"/>
        <v>#DIV/0!</v>
      </c>
    </row>
    <row r="1942" spans="36:36">
      <c r="AJ1942" t="e">
        <f t="shared" si="30"/>
        <v>#DIV/0!</v>
      </c>
    </row>
    <row r="1943" spans="36:36">
      <c r="AJ1943" t="e">
        <f t="shared" si="30"/>
        <v>#DIV/0!</v>
      </c>
    </row>
    <row r="1944" spans="36:36">
      <c r="AJ1944" t="e">
        <f t="shared" si="30"/>
        <v>#DIV/0!</v>
      </c>
    </row>
    <row r="1945" spans="36:36">
      <c r="AJ1945" t="e">
        <f t="shared" si="30"/>
        <v>#DIV/0!</v>
      </c>
    </row>
    <row r="1946" spans="36:36">
      <c r="AJ1946" t="e">
        <f t="shared" si="30"/>
        <v>#DIV/0!</v>
      </c>
    </row>
    <row r="1947" spans="36:36">
      <c r="AJ1947" t="e">
        <f t="shared" si="30"/>
        <v>#DIV/0!</v>
      </c>
    </row>
    <row r="1948" spans="36:36">
      <c r="AJ1948" t="e">
        <f t="shared" si="30"/>
        <v>#DIV/0!</v>
      </c>
    </row>
    <row r="1949" spans="36:36">
      <c r="AJ1949" t="e">
        <f t="shared" si="30"/>
        <v>#DIV/0!</v>
      </c>
    </row>
    <row r="1950" spans="36:36">
      <c r="AJ1950" t="e">
        <f t="shared" si="30"/>
        <v>#DIV/0!</v>
      </c>
    </row>
    <row r="1951" spans="36:36">
      <c r="AJ1951" t="e">
        <f t="shared" si="30"/>
        <v>#DIV/0!</v>
      </c>
    </row>
    <row r="1952" spans="36:36">
      <c r="AJ1952" t="e">
        <f t="shared" si="30"/>
        <v>#DIV/0!</v>
      </c>
    </row>
    <row r="1953" spans="36:36">
      <c r="AJ1953" t="e">
        <f t="shared" si="30"/>
        <v>#DIV/0!</v>
      </c>
    </row>
    <row r="1954" spans="36:36">
      <c r="AJ1954" t="e">
        <f t="shared" si="30"/>
        <v>#DIV/0!</v>
      </c>
    </row>
    <row r="1955" spans="36:36">
      <c r="AJ1955" t="e">
        <f t="shared" si="30"/>
        <v>#DIV/0!</v>
      </c>
    </row>
    <row r="1956" spans="36:36">
      <c r="AJ1956" t="e">
        <f t="shared" si="30"/>
        <v>#DIV/0!</v>
      </c>
    </row>
    <row r="1957" spans="36:36">
      <c r="AJ1957" t="e">
        <f t="shared" si="30"/>
        <v>#DIV/0!</v>
      </c>
    </row>
    <row r="1958" spans="36:36">
      <c r="AJ1958" t="e">
        <f t="shared" si="30"/>
        <v>#DIV/0!</v>
      </c>
    </row>
    <row r="1959" spans="36:36">
      <c r="AJ1959" t="e">
        <f t="shared" si="30"/>
        <v>#DIV/0!</v>
      </c>
    </row>
    <row r="1960" spans="36:36">
      <c r="AJ1960" t="e">
        <f t="shared" si="30"/>
        <v>#DIV/0!</v>
      </c>
    </row>
    <row r="1961" spans="36:36">
      <c r="AJ1961" t="e">
        <f t="shared" si="30"/>
        <v>#DIV/0!</v>
      </c>
    </row>
    <row r="1962" spans="36:36">
      <c r="AJ1962" t="e">
        <f t="shared" si="30"/>
        <v>#DIV/0!</v>
      </c>
    </row>
    <row r="1963" spans="36:36">
      <c r="AJ1963" t="e">
        <f t="shared" si="30"/>
        <v>#DIV/0!</v>
      </c>
    </row>
    <row r="1964" spans="36:36">
      <c r="AJ1964" t="e">
        <f t="shared" si="30"/>
        <v>#DIV/0!</v>
      </c>
    </row>
    <row r="1965" spans="36:36">
      <c r="AJ1965" t="e">
        <f t="shared" si="30"/>
        <v>#DIV/0!</v>
      </c>
    </row>
    <row r="1966" spans="36:36">
      <c r="AJ1966" t="e">
        <f t="shared" si="30"/>
        <v>#DIV/0!</v>
      </c>
    </row>
    <row r="1967" spans="36:36">
      <c r="AJ1967" t="e">
        <f t="shared" si="30"/>
        <v>#DIV/0!</v>
      </c>
    </row>
    <row r="1968" spans="36:36">
      <c r="AJ1968" t="e">
        <f t="shared" si="30"/>
        <v>#DIV/0!</v>
      </c>
    </row>
    <row r="1969" spans="36:36">
      <c r="AJ1969" t="e">
        <f t="shared" si="30"/>
        <v>#DIV/0!</v>
      </c>
    </row>
    <row r="1970" spans="36:36">
      <c r="AJ1970" t="e">
        <f t="shared" si="30"/>
        <v>#DIV/0!</v>
      </c>
    </row>
    <row r="1971" spans="36:36">
      <c r="AJ1971" t="e">
        <f t="shared" si="30"/>
        <v>#DIV/0!</v>
      </c>
    </row>
    <row r="1972" spans="36:36">
      <c r="AJ1972" t="e">
        <f t="shared" si="30"/>
        <v>#DIV/0!</v>
      </c>
    </row>
    <row r="1973" spans="36:36">
      <c r="AJ1973" t="e">
        <f t="shared" si="30"/>
        <v>#DIV/0!</v>
      </c>
    </row>
    <row r="1974" spans="36:36">
      <c r="AJ1974" t="e">
        <f t="shared" si="30"/>
        <v>#DIV/0!</v>
      </c>
    </row>
    <row r="1975" spans="36:36">
      <c r="AJ1975" t="e">
        <f t="shared" si="30"/>
        <v>#DIV/0!</v>
      </c>
    </row>
    <row r="1976" spans="36:36">
      <c r="AJ1976" t="e">
        <f t="shared" si="30"/>
        <v>#DIV/0!</v>
      </c>
    </row>
    <row r="1977" spans="36:36">
      <c r="AJ1977" t="e">
        <f t="shared" si="30"/>
        <v>#DIV/0!</v>
      </c>
    </row>
    <row r="1978" spans="36:36">
      <c r="AJ1978" t="e">
        <f t="shared" si="30"/>
        <v>#DIV/0!</v>
      </c>
    </row>
    <row r="1979" spans="36:36">
      <c r="AJ1979" t="e">
        <f t="shared" si="30"/>
        <v>#DIV/0!</v>
      </c>
    </row>
    <row r="1980" spans="36:36">
      <c r="AJ1980" t="e">
        <f t="shared" si="30"/>
        <v>#DIV/0!</v>
      </c>
    </row>
    <row r="1981" spans="36:36">
      <c r="AJ1981" t="e">
        <f t="shared" si="30"/>
        <v>#DIV/0!</v>
      </c>
    </row>
    <row r="1982" spans="36:36">
      <c r="AJ1982" t="e">
        <f t="shared" si="30"/>
        <v>#DIV/0!</v>
      </c>
    </row>
    <row r="1983" spans="36:36">
      <c r="AJ1983" t="e">
        <f t="shared" si="30"/>
        <v>#DIV/0!</v>
      </c>
    </row>
    <row r="1984" spans="36:36">
      <c r="AJ1984" t="e">
        <f t="shared" si="30"/>
        <v>#DIV/0!</v>
      </c>
    </row>
    <row r="1985" spans="36:36">
      <c r="AJ1985" t="e">
        <f t="shared" si="30"/>
        <v>#DIV/0!</v>
      </c>
    </row>
    <row r="1986" spans="36:36">
      <c r="AJ1986" t="e">
        <f t="shared" si="30"/>
        <v>#DIV/0!</v>
      </c>
    </row>
    <row r="1987" spans="36:36">
      <c r="AJ1987" t="e">
        <f t="shared" ref="AJ1987:AJ2001" si="31">(D1988-D1987)/D1987</f>
        <v>#DIV/0!</v>
      </c>
    </row>
    <row r="1988" spans="36:36">
      <c r="AJ1988" t="e">
        <f t="shared" si="31"/>
        <v>#DIV/0!</v>
      </c>
    </row>
    <row r="1989" spans="36:36">
      <c r="AJ1989" t="e">
        <f t="shared" si="31"/>
        <v>#DIV/0!</v>
      </c>
    </row>
    <row r="1990" spans="36:36">
      <c r="AJ1990" t="e">
        <f t="shared" si="31"/>
        <v>#DIV/0!</v>
      </c>
    </row>
    <row r="1991" spans="36:36">
      <c r="AJ1991" t="e">
        <f t="shared" si="31"/>
        <v>#DIV/0!</v>
      </c>
    </row>
    <row r="1992" spans="36:36">
      <c r="AJ1992" t="e">
        <f t="shared" si="31"/>
        <v>#DIV/0!</v>
      </c>
    </row>
    <row r="1993" spans="36:36">
      <c r="AJ1993" t="e">
        <f t="shared" si="31"/>
        <v>#DIV/0!</v>
      </c>
    </row>
    <row r="1994" spans="36:36">
      <c r="AJ1994" t="e">
        <f t="shared" si="31"/>
        <v>#DIV/0!</v>
      </c>
    </row>
    <row r="1995" spans="36:36">
      <c r="AJ1995" t="e">
        <f t="shared" si="31"/>
        <v>#DIV/0!</v>
      </c>
    </row>
    <row r="1996" spans="36:36">
      <c r="AJ1996" t="e">
        <f t="shared" si="31"/>
        <v>#DIV/0!</v>
      </c>
    </row>
    <row r="1997" spans="36:36">
      <c r="AJ1997" t="e">
        <f t="shared" si="31"/>
        <v>#DIV/0!</v>
      </c>
    </row>
    <row r="1998" spans="36:36">
      <c r="AJ1998" t="e">
        <f t="shared" si="31"/>
        <v>#DIV/0!</v>
      </c>
    </row>
    <row r="1999" spans="36:36">
      <c r="AJ1999" t="e">
        <f t="shared" si="31"/>
        <v>#DIV/0!</v>
      </c>
    </row>
    <row r="2000" spans="36:36">
      <c r="AJ2000" t="e">
        <f t="shared" si="31"/>
        <v>#DIV/0!</v>
      </c>
    </row>
    <row r="2001" spans="36:36">
      <c r="AJ2001" t="e">
        <f t="shared" si="31"/>
        <v>#DIV/0!</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B8DAC-9343-4D28-9E54-DE2307F76089}">
  <dimension ref="A1:N14"/>
  <sheetViews>
    <sheetView workbookViewId="0">
      <selection activeCell="J2" sqref="J2"/>
    </sheetView>
  </sheetViews>
  <sheetFormatPr defaultRowHeight="15"/>
  <cols>
    <col min="4" max="4" width="42.7109375" customWidth="1"/>
    <col min="5" max="6" width="18.7109375" customWidth="1"/>
    <col min="7" max="7" width="11" customWidth="1"/>
    <col min="9" max="9" width="15.140625" bestFit="1" customWidth="1"/>
    <col min="12" max="12" width="15.140625" bestFit="1" customWidth="1"/>
  </cols>
  <sheetData>
    <row r="1" spans="1:14" ht="28.5">
      <c r="D1" s="16"/>
      <c r="E1" s="16"/>
      <c r="F1" s="16"/>
    </row>
    <row r="2" spans="1:14" ht="28.5">
      <c r="D2" s="4" t="s">
        <v>146</v>
      </c>
      <c r="E2" s="16" t="s">
        <v>100</v>
      </c>
      <c r="F2" s="16" t="s">
        <v>101</v>
      </c>
      <c r="G2" t="s">
        <v>102</v>
      </c>
      <c r="H2" t="s">
        <v>103</v>
      </c>
      <c r="I2" s="4" t="s">
        <v>104</v>
      </c>
    </row>
    <row r="3" spans="1:14" ht="23.25">
      <c r="D3" s="25" t="s">
        <v>124</v>
      </c>
      <c r="E3" s="25" t="s">
        <v>125</v>
      </c>
      <c r="F3" s="25" t="s">
        <v>126</v>
      </c>
      <c r="G3" s="26" t="s">
        <v>132</v>
      </c>
      <c r="H3" s="26"/>
      <c r="I3" s="25" t="s">
        <v>124</v>
      </c>
      <c r="L3" s="6"/>
      <c r="M3" s="6"/>
      <c r="N3" s="6"/>
    </row>
    <row r="4" spans="1:14" ht="23.25">
      <c r="D4" s="27" t="s">
        <v>127</v>
      </c>
      <c r="E4" s="28">
        <v>0.03</v>
      </c>
      <c r="F4" s="29">
        <f>214802*(1+0.03)</f>
        <v>221246.06</v>
      </c>
      <c r="G4" s="26">
        <f>190523*(1+0.02039)</f>
        <v>194407.76396999997</v>
      </c>
      <c r="H4" s="29"/>
      <c r="I4" s="27" t="s">
        <v>127</v>
      </c>
      <c r="J4" s="24"/>
      <c r="L4" s="6"/>
      <c r="M4" s="6"/>
      <c r="N4" s="6"/>
    </row>
    <row r="5" spans="1:14" ht="23.25">
      <c r="D5" s="27" t="s">
        <v>128</v>
      </c>
      <c r="E5" s="28">
        <v>0.06</v>
      </c>
      <c r="F5" s="30">
        <f>214802*(1+0.06)</f>
        <v>227690.12000000002</v>
      </c>
      <c r="G5" s="26">
        <f>190523*(1+0.02039)</f>
        <v>194407.76396999997</v>
      </c>
      <c r="H5" s="29"/>
      <c r="I5" s="27" t="s">
        <v>128</v>
      </c>
      <c r="J5" s="24"/>
      <c r="L5" s="6"/>
      <c r="M5" s="6"/>
      <c r="N5" s="6"/>
    </row>
    <row r="6" spans="1:14" ht="23.25">
      <c r="D6" s="27" t="s">
        <v>129</v>
      </c>
      <c r="E6" s="28">
        <v>0.09</v>
      </c>
      <c r="F6" s="29">
        <f>214802*(1+0.09)</f>
        <v>234134.18000000002</v>
      </c>
      <c r="G6" s="26">
        <f>190523*(1+0.02039)</f>
        <v>194407.76396999997</v>
      </c>
      <c r="H6" s="29"/>
      <c r="I6" s="27" t="s">
        <v>129</v>
      </c>
      <c r="J6" s="24"/>
      <c r="L6" s="6"/>
      <c r="M6" s="6"/>
      <c r="N6" s="6"/>
    </row>
    <row r="7" spans="1:14" ht="23.25">
      <c r="H7" s="24"/>
      <c r="I7" s="24"/>
      <c r="J7" s="24"/>
    </row>
    <row r="8" spans="1:14" ht="23.25">
      <c r="H8" s="24"/>
      <c r="I8" s="24">
        <f>214802*(1+0.09)</f>
        <v>234134.18000000002</v>
      </c>
      <c r="J8" s="24"/>
    </row>
    <row r="9" spans="1:14" ht="23.25">
      <c r="D9" s="22"/>
      <c r="E9" s="22"/>
      <c r="F9" s="22"/>
      <c r="G9" s="22"/>
      <c r="H9" s="24"/>
      <c r="I9" s="24"/>
      <c r="J9" s="24"/>
    </row>
    <row r="10" spans="1:14" ht="21">
      <c r="D10" s="22" t="s">
        <v>130</v>
      </c>
      <c r="E10" s="22"/>
      <c r="F10" s="22">
        <v>214802</v>
      </c>
      <c r="G10" s="22"/>
    </row>
    <row r="11" spans="1:14" ht="21">
      <c r="A11" s="23"/>
      <c r="B11" s="23"/>
      <c r="C11" s="23"/>
      <c r="D11" s="23"/>
      <c r="E11" s="22"/>
      <c r="F11" s="22"/>
      <c r="G11" s="22"/>
    </row>
    <row r="12" spans="1:14" ht="18.75">
      <c r="A12" s="23"/>
      <c r="B12" s="23" t="s">
        <v>131</v>
      </c>
      <c r="C12" s="23"/>
      <c r="D12" s="23">
        <f>214802*(1+0.03)</f>
        <v>221246.06</v>
      </c>
    </row>
    <row r="13" spans="1:14" ht="18.75">
      <c r="A13" s="23"/>
      <c r="B13" s="23"/>
      <c r="C13" s="23"/>
      <c r="D13" s="23"/>
    </row>
    <row r="14" spans="1:14" ht="18.75">
      <c r="A14" s="23"/>
      <c r="B14" s="23"/>
      <c r="C14" s="23"/>
      <c r="D14" s="23"/>
    </row>
  </sheetData>
  <phoneticPr fontId="16" type="noConversion"/>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FINAL DASHBOARD</vt:lpstr>
      <vt:lpstr>Sheet8</vt:lpstr>
      <vt:lpstr>Sheet9</vt:lpstr>
      <vt:lpstr>Sheet10</vt:lpstr>
      <vt:lpstr>Sheet12</vt:lpstr>
      <vt:lpstr>Sheet13</vt:lpstr>
      <vt:lpstr>Sheet5</vt:lpstr>
      <vt:lpstr>Sheet7</vt:lpstr>
      <vt:lpstr>Sheet11</vt:lpstr>
      <vt:lpstr>Sheet1</vt:lpstr>
      <vt:lpstr>Sheet3</vt:lpstr>
      <vt:lpstr>calculations</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2026-03-06T05:33:54Z</dcterms:created>
  <dcterms:modified xsi:type="dcterms:W3CDTF">2026-03-16T06:26:29Z</dcterms:modified>
</cp:coreProperties>
</file>